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zhlx\Desktop\EPS Package\eps\ing\eps-china2022-smart-trans\InputData\io-model\DoEbIC\"/>
    </mc:Choice>
  </mc:AlternateContent>
  <xr:revisionPtr revIDLastSave="0" documentId="13_ncr:1_{21638CC2-04F5-49A4-870F-9AE39E25E77D}" xr6:coauthVersionLast="47" xr6:coauthVersionMax="47" xr10:uidLastSave="{00000000-0000-0000-0000-000000000000}"/>
  <bookViews>
    <workbookView xWindow="-120" yWindow="-120" windowWidth="29040" windowHeight="15840" firstSheet="30" activeTab="36"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Calculations male" sheetId="30" r:id="rId8"/>
    <sheet name="Calculations female" sheetId="15" r:id="rId9"/>
    <sheet name="Calculations white" sheetId="17" r:id="rId10"/>
    <sheet name="Calculations black" sheetId="18" r:id="rId11"/>
    <sheet name="Calculations asian" sheetId="19" r:id="rId12"/>
    <sheet name="Calculations otherrace" sheetId="31" r:id="rId13"/>
    <sheet name="Calculations hispanic" sheetId="20" r:id="rId14"/>
    <sheet name="Calculations nonhispanic" sheetId="36" r:id="rId15"/>
    <sheet name="Calculations 16to19" sheetId="23" r:id="rId16"/>
    <sheet name="Calculations 20to24" sheetId="24" r:id="rId17"/>
    <sheet name="Calculations 25to34" sheetId="25" r:id="rId18"/>
    <sheet name="Calculations 35to44" sheetId="26" r:id="rId19"/>
    <sheet name="Calculations 45to54" sheetId="27" r:id="rId20"/>
    <sheet name="Calculations 55to64" sheetId="28" r:id="rId21"/>
    <sheet name="Calculations 65plus" sheetId="29" r:id="rId22"/>
    <sheet name="DoEbIC-male" sheetId="9" r:id="rId23"/>
    <sheet name="DoEbIC-female" sheetId="3" r:id="rId24"/>
    <sheet name="DoEbIC-white" sheetId="10" r:id="rId25"/>
    <sheet name="DoEbIC-black" sheetId="11" r:id="rId26"/>
    <sheet name="DoEbIC-asian" sheetId="12" r:id="rId27"/>
    <sheet name="DoEbIC-otherrace" sheetId="13" r:id="rId28"/>
    <sheet name="DoEbIC-hispanic" sheetId="21" r:id="rId29"/>
    <sheet name="DoEbIC-nonhispanic" sheetId="22" r:id="rId30"/>
    <sheet name="DoEbIC-16to19" sheetId="37" r:id="rId31"/>
    <sheet name="DoEbIC-20to24" sheetId="38" r:id="rId32"/>
    <sheet name="DoEbIC-25to34" sheetId="39" r:id="rId33"/>
    <sheet name="DoEbIC-35to44" sheetId="40" r:id="rId34"/>
    <sheet name="DoEbIC-45to54" sheetId="41" r:id="rId35"/>
    <sheet name="DoEbIC-55to64" sheetId="42" r:id="rId36"/>
    <sheet name="DoEbIC-65plus" sheetId="43" r:id="rId37"/>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<sst xmlns="http://schemas.openxmlformats.org/spreadsheetml/2006/main" count="5336" uniqueCount="570">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</sst>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0"/>
    <numFmt numFmtId="177" formatCode="0.000"/>
    <numFmt numFmtId="178" formatCode="0.0"/>
    <numFmt numFmtId="179" formatCode="0.0%"/>
  </numFmts>
  <fonts count="12" x14ac:knownFonts="1">
    <font>
      <sz val="11"/>
      <color theme="1"/>
      <name val="等线"/>
      <family val="2"/>
      <scheme val="minor"/>
    </font>
    <font>
      <b/>
      <sz val="11"/>
      <color theme="1"/>
      <name val="等线"/>
      <family val="2"/>
      <scheme val="minor"/>
    </font>
    <font>
      <u/>
      <sz val="11"/>
      <color theme="10"/>
      <name val="等线"/>
      <family val="2"/>
      <scheme val="minor"/>
    </font>
    <font>
      <i/>
      <sz val="11"/>
      <color theme="1"/>
      <name val="等线"/>
      <family val="2"/>
      <scheme val="minor"/>
    </font>
    <font>
      <sz val="10"/>
      <name val="Arial"/>
      <family val="2"/>
    </font>
    <font>
      <sz val="11"/>
      <color theme="1"/>
      <name val="等线"/>
      <family val="2"/>
      <scheme val="minor"/>
    </font>
    <font>
      <sz val="10"/>
      <color theme="1"/>
      <name val="Arial"/>
      <family val="2"/>
    </font>
    <font>
      <b/>
      <sz val="10"/>
      <color theme="1"/>
      <name val="Arial"/>
      <family val="2"/>
    </font>
    <font>
      <vertAlign val="superscript"/>
      <sz val="10"/>
      <color theme="1"/>
      <name val="Arial"/>
      <family val="2"/>
    </font>
    <font>
      <b/>
      <sz val="10"/>
      <color theme="1"/>
      <name val="等线"/>
      <family val="2"/>
      <scheme val="minor"/>
    </font>
    <font>
      <b/>
      <sz val="10"/>
      <name val="Arial"/>
      <family val="2"/>
    </font>
    <font>
      <sz val="9"/>
      <name val="等线"/>
      <family val="3"/>
      <charset val="134"/>
      <scheme val="minor"/>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80">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Alignment="1">
      <alignment vertical="top"/>
    </xf>
    <xf numFmtId="176" fontId="0" fillId="0" borderId="0" xfId="0" applyNumberFormat="1"/>
    <xf numFmtId="176"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76"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0" fontId="1" fillId="4" borderId="0" xfId="0" applyFont="1" applyFill="1"/>
    <xf numFmtId="4" fontId="0" fillId="0" borderId="0" xfId="0" applyNumberFormat="1"/>
    <xf numFmtId="3" fontId="1" fillId="0" borderId="0" xfId="0" applyNumberFormat="1" applyFont="1" applyAlignment="1">
      <alignment horizontal="center" wrapText="1"/>
    </xf>
    <xf numFmtId="176" fontId="1" fillId="0" borderId="0" xfId="0" applyNumberFormat="1" applyFont="1" applyAlignment="1">
      <alignment horizontal="center" wrapText="1"/>
    </xf>
    <xf numFmtId="177"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78"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79" fontId="0" fillId="0" borderId="0" xfId="3" applyNumberFormat="1" applyFont="1"/>
    <xf numFmtId="0" fontId="0" fillId="0" borderId="5" xfId="0" applyBorder="1"/>
    <xf numFmtId="0" fontId="0" fillId="0" borderId="11" xfId="0" applyBorder="1"/>
    <xf numFmtId="0" fontId="0" fillId="0" borderId="9" xfId="0" applyBorder="1"/>
    <xf numFmtId="0" fontId="0" fillId="0" borderId="7" xfId="0" applyBorder="1"/>
    <xf numFmtId="0" fontId="1" fillId="0" borderId="4" xfId="0" applyFont="1" applyBorder="1"/>
    <xf numFmtId="0" fontId="1" fillId="0" borderId="8" xfId="0" applyFont="1" applyBorder="1"/>
    <xf numFmtId="0" fontId="0" fillId="0" borderId="6" xfId="0" applyBorder="1"/>
    <xf numFmtId="0" fontId="0" fillId="3" borderId="0" xfId="0" applyFill="1"/>
    <xf numFmtId="0" fontId="0" fillId="3" borderId="10" xfId="0" applyFill="1" applyBorder="1"/>
    <xf numFmtId="0" fontId="1" fillId="3" borderId="0" xfId="0" applyFont="1" applyFill="1"/>
    <xf numFmtId="0" fontId="1" fillId="5" borderId="0" xfId="0" applyFont="1" applyFill="1"/>
    <xf numFmtId="0" fontId="0" fillId="5" borderId="0" xfId="0" applyFill="1"/>
    <xf numFmtId="0" fontId="1" fillId="0" borderId="0" xfId="0" applyFont="1" applyAlignment="1">
      <alignment horizontal="right"/>
    </xf>
    <xf numFmtId="0" fontId="7" fillId="3" borderId="0" xfId="0" applyFont="1" applyFill="1"/>
    <xf numFmtId="3" fontId="1" fillId="0" borderId="0" xfId="0" applyNumberFormat="1" applyFont="1" applyAlignment="1">
      <alignment horizontal="left"/>
    </xf>
    <xf numFmtId="3" fontId="1" fillId="0" borderId="0" xfId="0" applyNumberFormat="1" applyFont="1" applyAlignment="1">
      <alignment horizontal="left" wrapText="1"/>
    </xf>
    <xf numFmtId="179" fontId="5" fillId="0" borderId="0" xfId="3" applyNumberFormat="1" applyFont="1"/>
    <xf numFmtId="176" fontId="0" fillId="6" borderId="0" xfId="0" applyNumberFormat="1" applyFill="1" applyAlignment="1">
      <alignment horizontal="right"/>
    </xf>
    <xf numFmtId="0" fontId="0" fillId="6" borderId="0" xfId="0" applyFill="1" applyAlignment="1">
      <alignment horizontal="center"/>
    </xf>
    <xf numFmtId="176" fontId="0" fillId="6" borderId="0" xfId="0" applyNumberFormat="1" applyFill="1"/>
    <xf numFmtId="0" fontId="3" fillId="0" borderId="0" xfId="0" applyFont="1"/>
    <xf numFmtId="0" fontId="1" fillId="7" borderId="0" xfId="0" applyFont="1" applyFill="1"/>
    <xf numFmtId="0" fontId="0" fillId="7" borderId="0" xfId="0" applyFill="1"/>
    <xf numFmtId="0" fontId="0" fillId="0" borderId="0" xfId="0" applyAlignment="1">
      <alignment horizontal="left" vertical="top" wrapText="1"/>
    </xf>
    <xf numFmtId="0" fontId="0" fillId="0" borderId="0" xfId="0"/>
    <xf numFmtId="0" fontId="0" fillId="0" borderId="0" xfId="0" applyAlignment="1">
      <alignment horizontal="center" wrapText="1"/>
    </xf>
    <xf numFmtId="176" fontId="0" fillId="0" borderId="0" xfId="0" applyNumberFormat="1"/>
    <xf numFmtId="3" fontId="0" fillId="0" borderId="0" xfId="0" applyNumberFormat="1" applyAlignment="1">
      <alignment horizontal="center" wrapText="1"/>
    </xf>
    <xf numFmtId="3" fontId="0" fillId="0" borderId="0" xfId="0" applyNumberFormat="1"/>
    <xf numFmtId="176" fontId="0" fillId="0" borderId="0" xfId="0" applyNumberFormat="1" applyAlignment="1">
      <alignment horizontal="center" wrapText="1"/>
    </xf>
  </cellXfs>
  <cellStyles count="4">
    <cellStyle name="Normal 2" xfId="2" xr:uid="{2F0C8A8E-D31E-4F34-A1FB-A6290494DAD1}"/>
    <cellStyle name="百分比" xfId="3" builtinId="5"/>
    <cellStyle name="常规" xfId="0" builtinId="0"/>
    <cellStyle name="超链接" xfId="1" builtinId="8"/>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zh-CN"/>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zh-CN"/>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zh-CN"/>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zh-CN"/>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B73"/>
  <sheetViews>
    <sheetView workbookViewId="0"/>
  </sheetViews>
  <sheetFormatPr defaultRowHeight="14.25" x14ac:dyDescent="0.2"/>
  <cols>
    <col min="2" max="2" width="50.375" customWidth="1"/>
  </cols>
  <sheetData>
    <row r="1" spans="1:2" x14ac:dyDescent="0.2">
      <c r="A1" s="3" t="s">
        <v>522</v>
      </c>
    </row>
    <row r="2" spans="1:2" x14ac:dyDescent="0.2">
      <c r="A2" s="3" t="s">
        <v>541</v>
      </c>
    </row>
    <row r="4" spans="1:2" x14ac:dyDescent="0.2">
      <c r="A4" t="s">
        <v>515</v>
      </c>
      <c r="B4" s="22" t="s">
        <v>428</v>
      </c>
    </row>
    <row r="5" spans="1:2" x14ac:dyDescent="0.2">
      <c r="B5" t="s">
        <v>26</v>
      </c>
    </row>
    <row r="6" spans="1:2" x14ac:dyDescent="0.2">
      <c r="B6" s="4">
        <v>2021</v>
      </c>
    </row>
    <row r="7" spans="1:2" x14ac:dyDescent="0.2">
      <c r="B7" t="s">
        <v>429</v>
      </c>
    </row>
    <row r="8" spans="1:2" x14ac:dyDescent="0.2">
      <c r="B8" s="2" t="s">
        <v>475</v>
      </c>
    </row>
    <row r="9" spans="1:2" x14ac:dyDescent="0.2">
      <c r="B9" t="s">
        <v>474</v>
      </c>
    </row>
    <row r="11" spans="1:2" x14ac:dyDescent="0.2">
      <c r="B11" s="22" t="s">
        <v>476</v>
      </c>
    </row>
    <row r="12" spans="1:2" x14ac:dyDescent="0.2">
      <c r="B12" t="s">
        <v>26</v>
      </c>
    </row>
    <row r="13" spans="1:2" x14ac:dyDescent="0.2">
      <c r="B13" s="4">
        <v>2021</v>
      </c>
    </row>
    <row r="14" spans="1:2" x14ac:dyDescent="0.2">
      <c r="B14" t="s">
        <v>477</v>
      </c>
    </row>
    <row r="15" spans="1:2" x14ac:dyDescent="0.2">
      <c r="B15" s="2" t="s">
        <v>478</v>
      </c>
    </row>
    <row r="16" spans="1:2"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59" t="s">
        <v>540</v>
      </c>
      <c r="B30" s="57"/>
    </row>
    <row r="31" spans="1:2" x14ac:dyDescent="0.2">
      <c r="A31" t="s">
        <v>532</v>
      </c>
    </row>
    <row r="32" spans="1:2" x14ac:dyDescent="0.2">
      <c r="A32" s="2" t="s">
        <v>533</v>
      </c>
    </row>
    <row r="33" spans="1:2" x14ac:dyDescent="0.2">
      <c r="A33" t="s">
        <v>536</v>
      </c>
    </row>
    <row r="34" spans="1:2" x14ac:dyDescent="0.2">
      <c r="A34" t="s">
        <v>534</v>
      </c>
    </row>
    <row r="35" spans="1:2" x14ac:dyDescent="0.2">
      <c r="A35" t="s">
        <v>535</v>
      </c>
    </row>
    <row r="37" spans="1:2" x14ac:dyDescent="0.2">
      <c r="A37" s="71" t="s">
        <v>569</v>
      </c>
      <c r="B37" s="72"/>
    </row>
    <row r="39" spans="1:2" x14ac:dyDescent="0.2">
      <c r="A39" t="s">
        <v>544</v>
      </c>
    </row>
    <row r="40" spans="1:2" x14ac:dyDescent="0.2">
      <c r="A40" t="s">
        <v>545</v>
      </c>
    </row>
    <row r="41" spans="1:2" x14ac:dyDescent="0.2">
      <c r="A41" t="s">
        <v>546</v>
      </c>
    </row>
    <row r="42" spans="1:2" x14ac:dyDescent="0.2">
      <c r="A42" t="s">
        <v>547</v>
      </c>
    </row>
    <row r="43" spans="1:2" x14ac:dyDescent="0.2">
      <c r="A43" s="8" t="s">
        <v>542</v>
      </c>
    </row>
    <row r="44" spans="1:2" x14ac:dyDescent="0.2">
      <c r="A44" s="8" t="s">
        <v>543</v>
      </c>
    </row>
    <row r="46" spans="1:2" x14ac:dyDescent="0.2">
      <c r="A46" t="s">
        <v>548</v>
      </c>
    </row>
    <row r="47" spans="1:2" x14ac:dyDescent="0.2">
      <c r="A47" t="s">
        <v>549</v>
      </c>
    </row>
    <row r="48" spans="1:2" x14ac:dyDescent="0.2">
      <c r="A48" t="s">
        <v>550</v>
      </c>
    </row>
    <row r="49" spans="1:1" x14ac:dyDescent="0.2">
      <c r="A49" t="s">
        <v>551</v>
      </c>
    </row>
    <row r="50" spans="1:1" x14ac:dyDescent="0.2">
      <c r="A50" t="s">
        <v>552</v>
      </c>
    </row>
    <row r="51" spans="1:1" x14ac:dyDescent="0.2">
      <c r="A51" s="70" t="s">
        <v>553</v>
      </c>
    </row>
    <row r="53" spans="1:1" x14ac:dyDescent="0.2">
      <c r="A53" t="s">
        <v>554</v>
      </c>
    </row>
    <row r="54" spans="1:1" x14ac:dyDescent="0.2">
      <c r="A54" t="s">
        <v>556</v>
      </c>
    </row>
    <row r="55" spans="1:1" x14ac:dyDescent="0.2">
      <c r="A55" t="s">
        <v>555</v>
      </c>
    </row>
    <row r="57" spans="1:1" x14ac:dyDescent="0.2">
      <c r="A57" t="s">
        <v>563</v>
      </c>
    </row>
    <row r="58" spans="1:1" x14ac:dyDescent="0.2">
      <c r="A58" t="s">
        <v>564</v>
      </c>
    </row>
    <row r="59" spans="1:1" x14ac:dyDescent="0.2">
      <c r="A59" t="s">
        <v>557</v>
      </c>
    </row>
    <row r="60" spans="1:1" x14ac:dyDescent="0.2">
      <c r="A60" t="s">
        <v>558</v>
      </c>
    </row>
    <row r="61" spans="1:1" x14ac:dyDescent="0.2">
      <c r="A61" t="s">
        <v>559</v>
      </c>
    </row>
    <row r="62" spans="1:1" x14ac:dyDescent="0.2">
      <c r="A62" t="s">
        <v>560</v>
      </c>
    </row>
    <row r="63" spans="1:1" x14ac:dyDescent="0.2">
      <c r="A63" t="s">
        <v>561</v>
      </c>
    </row>
    <row r="65" spans="1:1" x14ac:dyDescent="0.2">
      <c r="A65" t="s">
        <v>562</v>
      </c>
    </row>
    <row r="66" spans="1:1" x14ac:dyDescent="0.2">
      <c r="A66" t="s">
        <v>566</v>
      </c>
    </row>
    <row r="67" spans="1:1" x14ac:dyDescent="0.2">
      <c r="A67" t="s">
        <v>526</v>
      </c>
    </row>
    <row r="68" spans="1:1" x14ac:dyDescent="0.2">
      <c r="A68" t="s">
        <v>567</v>
      </c>
    </row>
    <row r="69" spans="1:1" x14ac:dyDescent="0.2">
      <c r="A69" t="s">
        <v>565</v>
      </c>
    </row>
    <row r="71" spans="1:1" x14ac:dyDescent="0.2">
      <c r="A71" t="s">
        <v>568</v>
      </c>
    </row>
    <row r="72" spans="1:1" x14ac:dyDescent="0.2">
      <c r="A72" t="s">
        <v>527</v>
      </c>
    </row>
    <row r="73" spans="1:1" x14ac:dyDescent="0.2">
      <c r="A73" t="s">
        <v>528</v>
      </c>
    </row>
  </sheetData>
  <phoneticPr fontId="11" type="noConversion"/>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defaultRowHeight="14.25" x14ac:dyDescent="0.2"/>
  <cols>
    <col min="1" max="1" width="13.25" style="4" customWidth="1"/>
    <col min="2" max="2" width="68.375" customWidth="1"/>
  </cols>
  <sheetData>
    <row r="1" spans="1:2" x14ac:dyDescent="0.2">
      <c r="A1" s="7" t="s">
        <v>59</v>
      </c>
      <c r="B1" s="3" t="s">
        <v>88</v>
      </c>
    </row>
    <row r="2" spans="1:2" ht="15" thickBot="1" x14ac:dyDescent="0.25">
      <c r="A2" s="4" t="s">
        <v>27</v>
      </c>
      <c r="B2" t="s">
        <v>60</v>
      </c>
    </row>
    <row r="3" spans="1:2" x14ac:dyDescent="0.2">
      <c r="A3" s="9" t="s">
        <v>94</v>
      </c>
      <c r="B3" t="s">
        <v>95</v>
      </c>
    </row>
    <row r="4" spans="1:2" ht="15"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5" thickBot="1" x14ac:dyDescent="0.25">
      <c r="A11" s="4" t="s">
        <v>34</v>
      </c>
      <c r="B11" t="s">
        <v>66</v>
      </c>
    </row>
    <row r="12" spans="1:2" x14ac:dyDescent="0.2">
      <c r="A12" s="9" t="s">
        <v>92</v>
      </c>
      <c r="B12" t="s">
        <v>90</v>
      </c>
    </row>
    <row r="13" spans="1:2" ht="15" thickBot="1" x14ac:dyDescent="0.25">
      <c r="A13" s="10" t="s">
        <v>89</v>
      </c>
      <c r="B13" t="s">
        <v>91</v>
      </c>
    </row>
    <row r="14" spans="1:2" ht="15" thickBot="1" x14ac:dyDescent="0.25">
      <c r="A14" s="4" t="s">
        <v>35</v>
      </c>
      <c r="B14" t="s">
        <v>67</v>
      </c>
    </row>
    <row r="15" spans="1:2" x14ac:dyDescent="0.2">
      <c r="A15" s="9" t="s">
        <v>98</v>
      </c>
      <c r="B15" t="s">
        <v>99</v>
      </c>
    </row>
    <row r="16" spans="1:2" ht="15" thickBot="1" x14ac:dyDescent="0.25">
      <c r="A16" s="10" t="s">
        <v>97</v>
      </c>
      <c r="B16" t="s">
        <v>100</v>
      </c>
    </row>
    <row r="17" spans="1:2" x14ac:dyDescent="0.2">
      <c r="A17" s="9" t="s">
        <v>101</v>
      </c>
      <c r="B17" t="s">
        <v>102</v>
      </c>
    </row>
    <row r="18" spans="1:2" ht="15" thickBot="1" x14ac:dyDescent="0.25">
      <c r="A18" s="10" t="s">
        <v>104</v>
      </c>
      <c r="B18" t="s">
        <v>103</v>
      </c>
    </row>
    <row r="19" spans="1:2" x14ac:dyDescent="0.2">
      <c r="A19" s="4" t="s">
        <v>36</v>
      </c>
      <c r="B19"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5" thickBot="1" x14ac:dyDescent="0.25">
      <c r="A25" s="4" t="s">
        <v>42</v>
      </c>
      <c r="B25" t="s">
        <v>74</v>
      </c>
    </row>
    <row r="26" spans="1:2" x14ac:dyDescent="0.2">
      <c r="A26" s="9" t="s">
        <v>105</v>
      </c>
      <c r="B26" t="s">
        <v>108</v>
      </c>
    </row>
    <row r="27" spans="1:2" x14ac:dyDescent="0.2">
      <c r="A27" s="11" t="s">
        <v>106</v>
      </c>
      <c r="B27" t="s">
        <v>109</v>
      </c>
    </row>
    <row r="28" spans="1:2" ht="15"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honeticPr fontId="1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defaultRowHeight="14.25" x14ac:dyDescent="0.2"/>
  <cols>
    <col min="1" max="1" width="59.75" customWidth="1"/>
    <col min="2" max="2" width="11.75" style="1" customWidth="1"/>
    <col min="3" max="7" width="11.75" style="13" customWidth="1"/>
    <col min="8" max="8" width="22.25" style="23" customWidth="1"/>
  </cols>
  <sheetData>
    <row r="1" spans="1:9" ht="47.25" customHeight="1" x14ac:dyDescent="0.2">
      <c r="A1" s="73" t="s">
        <v>112</v>
      </c>
      <c r="B1" s="74"/>
      <c r="C1" s="74"/>
      <c r="D1" s="74"/>
      <c r="E1" s="74"/>
      <c r="F1" s="74"/>
      <c r="G1" s="74"/>
    </row>
    <row r="2" spans="1:9" ht="15.75" customHeight="1" x14ac:dyDescent="0.2">
      <c r="A2" s="12" t="s">
        <v>113</v>
      </c>
    </row>
    <row r="3" spans="1:9" x14ac:dyDescent="0.2">
      <c r="A3" s="12" t="s">
        <v>114</v>
      </c>
    </row>
    <row r="4" spans="1:9" ht="21" customHeight="1" x14ac:dyDescent="0.2">
      <c r="A4" s="75" t="s">
        <v>115</v>
      </c>
      <c r="B4" s="75">
        <v>2020</v>
      </c>
      <c r="C4" s="76"/>
      <c r="D4" s="76"/>
      <c r="E4" s="76"/>
      <c r="F4" s="76"/>
      <c r="G4" s="76"/>
    </row>
    <row r="5" spans="1:9" ht="21" customHeight="1" x14ac:dyDescent="0.2">
      <c r="A5" s="74"/>
      <c r="B5" s="77" t="s">
        <v>116</v>
      </c>
      <c r="C5" s="79" t="s">
        <v>117</v>
      </c>
      <c r="D5" s="76"/>
      <c r="E5" s="76"/>
      <c r="F5" s="76"/>
      <c r="G5" s="76"/>
    </row>
    <row r="6" spans="1:9" ht="48" customHeight="1" x14ac:dyDescent="0.2">
      <c r="A6" s="74"/>
      <c r="B6" s="78"/>
      <c r="C6" s="14" t="s">
        <v>118</v>
      </c>
      <c r="D6" s="14" t="s">
        <v>119</v>
      </c>
      <c r="E6" s="14" t="s">
        <v>120</v>
      </c>
      <c r="F6" s="14" t="s">
        <v>121</v>
      </c>
      <c r="G6" s="14" t="s">
        <v>122</v>
      </c>
      <c r="H6" s="14" t="s">
        <v>430</v>
      </c>
      <c r="I6" s="14" t="s">
        <v>538</v>
      </c>
    </row>
    <row r="7" spans="1:9" x14ac:dyDescent="0.2">
      <c r="A7" s="12" t="s">
        <v>114</v>
      </c>
    </row>
    <row r="8" spans="1:9" x14ac:dyDescent="0.2">
      <c r="A8" s="15" t="s">
        <v>123</v>
      </c>
      <c r="B8" s="16">
        <v>147795</v>
      </c>
      <c r="C8" s="17">
        <v>46.8</v>
      </c>
      <c r="D8" s="17">
        <v>78</v>
      </c>
      <c r="E8" s="17">
        <v>12.1</v>
      </c>
      <c r="F8" s="17">
        <v>6.4</v>
      </c>
      <c r="G8" s="17">
        <v>17.600000000000001</v>
      </c>
      <c r="I8" s="13">
        <f>IF(OR(ISBLANK(D8),NOT(ISNUMBER(D8))),"",MAX(0,100-SUM(D8:F8)))</f>
        <v>3.5</v>
      </c>
    </row>
    <row r="9" spans="1:9" x14ac:dyDescent="0.2">
      <c r="I9" s="13" t="str">
        <f t="shared" ref="I9:I72" si="0">IF(OR(ISBLANK(D9),NOT(ISNUMBER(D9))),"",MAX(0,100-SUM(D9:F9)))</f>
        <v/>
      </c>
    </row>
    <row r="10" spans="1:9" x14ac:dyDescent="0.2">
      <c r="A10" s="15" t="s">
        <v>124</v>
      </c>
      <c r="B10" s="16">
        <v>2349</v>
      </c>
      <c r="C10" s="17">
        <v>27.7</v>
      </c>
      <c r="D10" s="17">
        <v>92.4</v>
      </c>
      <c r="E10" s="17">
        <v>2.8</v>
      </c>
      <c r="F10" s="17">
        <v>1.2</v>
      </c>
      <c r="G10" s="17">
        <v>24.2</v>
      </c>
      <c r="H10" s="23" t="s">
        <v>27</v>
      </c>
      <c r="I10" s="13">
        <f t="shared" si="0"/>
        <v>3.5999999999999943</v>
      </c>
    </row>
    <row r="11" spans="1:9" x14ac:dyDescent="0.2">
      <c r="A11" s="18" t="s">
        <v>125</v>
      </c>
      <c r="B11" s="16">
        <v>1186</v>
      </c>
      <c r="C11" s="17">
        <v>28.9</v>
      </c>
      <c r="D11" s="17">
        <v>92.7</v>
      </c>
      <c r="E11" s="17">
        <v>2.2000000000000002</v>
      </c>
      <c r="F11" s="17">
        <v>1.7</v>
      </c>
      <c r="G11" s="17">
        <v>30.3</v>
      </c>
      <c r="I11" s="13">
        <f t="shared" si="0"/>
        <v>3.3999999999999915</v>
      </c>
    </row>
    <row r="12" spans="1:9" x14ac:dyDescent="0.2">
      <c r="A12" s="18" t="s">
        <v>126</v>
      </c>
      <c r="B12" s="16">
        <v>832</v>
      </c>
      <c r="C12" s="17">
        <v>28.1</v>
      </c>
      <c r="D12" s="17">
        <v>92.9</v>
      </c>
      <c r="E12" s="17">
        <v>3.3</v>
      </c>
      <c r="F12" s="17">
        <v>0.4</v>
      </c>
      <c r="G12" s="17">
        <v>17.899999999999999</v>
      </c>
      <c r="I12" s="13">
        <f t="shared" si="0"/>
        <v>3.3999999999999915</v>
      </c>
    </row>
    <row r="13" spans="1:9" x14ac:dyDescent="0.2">
      <c r="A13" s="18" t="s">
        <v>127</v>
      </c>
      <c r="B13" s="16">
        <v>145</v>
      </c>
      <c r="C13" s="17">
        <v>33.9</v>
      </c>
      <c r="D13" s="17">
        <v>90.4</v>
      </c>
      <c r="E13" s="17">
        <v>5.7</v>
      </c>
      <c r="F13" s="17">
        <v>0.4</v>
      </c>
      <c r="G13" s="17">
        <v>26</v>
      </c>
      <c r="I13" s="13">
        <f t="shared" si="0"/>
        <v>3.4999999999999858</v>
      </c>
    </row>
    <row r="14" spans="1:9" x14ac:dyDescent="0.2">
      <c r="A14" s="18" t="s">
        <v>128</v>
      </c>
      <c r="B14" s="16">
        <v>53</v>
      </c>
      <c r="C14" s="17">
        <v>25.5</v>
      </c>
      <c r="D14" s="17">
        <v>97.8</v>
      </c>
      <c r="E14" s="17">
        <v>0</v>
      </c>
      <c r="F14" s="17">
        <v>0.5</v>
      </c>
      <c r="G14" s="17">
        <v>9.9</v>
      </c>
      <c r="I14" s="13">
        <f t="shared" si="0"/>
        <v>1.7000000000000028</v>
      </c>
    </row>
    <row r="15" spans="1:9" x14ac:dyDescent="0.2">
      <c r="A15" s="18" t="s">
        <v>129</v>
      </c>
      <c r="B15" s="16">
        <v>88</v>
      </c>
      <c r="C15" s="17">
        <v>7.3</v>
      </c>
      <c r="D15" s="17">
        <v>89.9</v>
      </c>
      <c r="E15" s="17">
        <v>3.8</v>
      </c>
      <c r="F15" s="17">
        <v>2</v>
      </c>
      <c r="G15" s="17">
        <v>13.1</v>
      </c>
      <c r="I15" s="13">
        <f t="shared" si="0"/>
        <v>4.2999999999999972</v>
      </c>
    </row>
    <row r="16" spans="1:9" x14ac:dyDescent="0.2">
      <c r="A16" s="18" t="s">
        <v>130</v>
      </c>
      <c r="B16" s="16">
        <v>45</v>
      </c>
      <c r="C16" s="17" t="s">
        <v>131</v>
      </c>
      <c r="D16" s="17" t="s">
        <v>131</v>
      </c>
      <c r="E16" s="17" t="s">
        <v>131</v>
      </c>
      <c r="F16" s="17" t="s">
        <v>131</v>
      </c>
      <c r="G16" s="17" t="s">
        <v>131</v>
      </c>
      <c r="I16" s="13" t="str">
        <f t="shared" si="0"/>
        <v/>
      </c>
    </row>
    <row r="17" spans="1:9" x14ac:dyDescent="0.2">
      <c r="A17" s="18"/>
      <c r="B17" s="16"/>
      <c r="C17" s="17"/>
      <c r="D17" s="17"/>
      <c r="E17" s="17"/>
      <c r="F17" s="17"/>
      <c r="G17" s="17"/>
      <c r="I17" s="13" t="str">
        <f t="shared" si="0"/>
        <v/>
      </c>
    </row>
    <row r="18" spans="1:9" x14ac:dyDescent="0.2">
      <c r="A18" s="15" t="s">
        <v>0</v>
      </c>
      <c r="B18" s="16">
        <v>684</v>
      </c>
      <c r="C18" s="17">
        <v>14.5</v>
      </c>
      <c r="D18" s="17">
        <v>87.2</v>
      </c>
      <c r="E18" s="17">
        <v>4.5999999999999996</v>
      </c>
      <c r="F18" s="17">
        <v>4.2</v>
      </c>
      <c r="G18" s="17">
        <v>17</v>
      </c>
      <c r="I18" s="13">
        <f t="shared" si="0"/>
        <v>4</v>
      </c>
    </row>
    <row r="19" spans="1:9" x14ac:dyDescent="0.2">
      <c r="A19" s="18" t="s">
        <v>96</v>
      </c>
      <c r="B19" s="16">
        <v>97</v>
      </c>
      <c r="C19" s="17">
        <v>14.9</v>
      </c>
      <c r="D19" s="17">
        <v>80.599999999999994</v>
      </c>
      <c r="E19" s="17">
        <v>4.0999999999999996</v>
      </c>
      <c r="F19" s="17">
        <v>10.5</v>
      </c>
      <c r="G19" s="17">
        <v>13</v>
      </c>
      <c r="H19" s="23" t="s">
        <v>93</v>
      </c>
      <c r="I19" s="13">
        <f t="shared" si="0"/>
        <v>4.8000000000000114</v>
      </c>
    </row>
    <row r="20" spans="1:9" x14ac:dyDescent="0.2">
      <c r="A20" s="18" t="s">
        <v>95</v>
      </c>
      <c r="B20" s="16">
        <v>51</v>
      </c>
      <c r="C20" s="17">
        <v>10.1</v>
      </c>
      <c r="D20" s="17">
        <v>93.1</v>
      </c>
      <c r="E20" s="17">
        <v>3.1</v>
      </c>
      <c r="F20" s="17">
        <v>0</v>
      </c>
      <c r="G20" s="17">
        <v>4.2</v>
      </c>
      <c r="H20" s="23" t="s">
        <v>94</v>
      </c>
      <c r="I20" s="13">
        <f t="shared" si="0"/>
        <v>3.8000000000000114</v>
      </c>
    </row>
    <row r="21" spans="1:9" x14ac:dyDescent="0.2">
      <c r="A21" s="18" t="s">
        <v>132</v>
      </c>
      <c r="B21" s="16">
        <v>36</v>
      </c>
      <c r="C21" s="17" t="s">
        <v>131</v>
      </c>
      <c r="D21" s="17" t="s">
        <v>131</v>
      </c>
      <c r="E21" s="17" t="s">
        <v>131</v>
      </c>
      <c r="F21" s="17" t="s">
        <v>131</v>
      </c>
      <c r="G21" s="17" t="s">
        <v>131</v>
      </c>
      <c r="I21" s="13" t="str">
        <f t="shared" si="0"/>
        <v/>
      </c>
    </row>
    <row r="22" spans="1:9" x14ac:dyDescent="0.2">
      <c r="A22" s="18" t="s">
        <v>133</v>
      </c>
      <c r="B22" s="16">
        <v>83</v>
      </c>
      <c r="C22" s="17">
        <v>10.7</v>
      </c>
      <c r="D22" s="17">
        <v>90.4</v>
      </c>
      <c r="E22" s="17">
        <v>0.8</v>
      </c>
      <c r="F22" s="17">
        <v>2.5</v>
      </c>
      <c r="G22" s="17">
        <v>12.7</v>
      </c>
      <c r="H22" s="23" t="s">
        <v>28</v>
      </c>
      <c r="I22" s="13">
        <f t="shared" si="0"/>
        <v>6.2999999999999972</v>
      </c>
    </row>
    <row r="23" spans="1:9" x14ac:dyDescent="0.2">
      <c r="A23" s="18" t="s">
        <v>134</v>
      </c>
      <c r="B23" s="16">
        <v>0</v>
      </c>
      <c r="C23" s="17" t="s">
        <v>131</v>
      </c>
      <c r="D23" s="17" t="s">
        <v>131</v>
      </c>
      <c r="E23" s="17" t="s">
        <v>131</v>
      </c>
      <c r="F23" s="17" t="s">
        <v>131</v>
      </c>
      <c r="G23" s="17" t="s">
        <v>131</v>
      </c>
      <c r="I23" s="13" t="str">
        <f t="shared" si="0"/>
        <v/>
      </c>
    </row>
    <row r="24" spans="1:9" x14ac:dyDescent="0.2">
      <c r="A24" s="18" t="s">
        <v>135</v>
      </c>
      <c r="B24" s="16">
        <v>417</v>
      </c>
      <c r="C24" s="17">
        <v>15.2</v>
      </c>
      <c r="D24" s="17">
        <v>86.5</v>
      </c>
      <c r="E24" s="17">
        <v>6</v>
      </c>
      <c r="F24" s="17">
        <v>3.9</v>
      </c>
      <c r="G24" s="17">
        <v>20.7</v>
      </c>
      <c r="H24" s="23" t="s">
        <v>29</v>
      </c>
      <c r="I24" s="13">
        <f t="shared" si="0"/>
        <v>3.5999999999999943</v>
      </c>
    </row>
    <row r="25" spans="1:9" x14ac:dyDescent="0.2">
      <c r="I25" s="13" t="str">
        <f t="shared" si="0"/>
        <v/>
      </c>
    </row>
    <row r="26" spans="1:9" x14ac:dyDescent="0.2">
      <c r="A26" s="15" t="s">
        <v>1</v>
      </c>
      <c r="B26" s="16">
        <v>10786</v>
      </c>
      <c r="C26" s="17">
        <v>10.9</v>
      </c>
      <c r="D26" s="17">
        <v>88.6</v>
      </c>
      <c r="E26" s="17">
        <v>6</v>
      </c>
      <c r="F26" s="17">
        <v>2</v>
      </c>
      <c r="G26" s="17">
        <v>30</v>
      </c>
      <c r="H26" s="23" t="s">
        <v>43</v>
      </c>
      <c r="I26" s="13">
        <f t="shared" si="0"/>
        <v>3.4000000000000057</v>
      </c>
    </row>
    <row r="27" spans="1:9" x14ac:dyDescent="0.2">
      <c r="I27" s="13" t="str">
        <f t="shared" si="0"/>
        <v/>
      </c>
    </row>
    <row r="28" spans="1:9" x14ac:dyDescent="0.2">
      <c r="A28" s="15" t="s">
        <v>2</v>
      </c>
      <c r="B28" s="16">
        <v>14550</v>
      </c>
      <c r="C28" s="17">
        <v>29.5</v>
      </c>
      <c r="D28" s="17">
        <v>79.7</v>
      </c>
      <c r="E28" s="17">
        <v>10.3</v>
      </c>
      <c r="F28" s="17">
        <v>7</v>
      </c>
      <c r="G28" s="17">
        <v>17.3</v>
      </c>
      <c r="I28" s="13">
        <f t="shared" si="0"/>
        <v>3</v>
      </c>
    </row>
    <row r="29" spans="1:9" ht="18" customHeight="1" x14ac:dyDescent="0.2">
      <c r="A29" s="18" t="s">
        <v>136</v>
      </c>
      <c r="B29" s="16">
        <v>9129</v>
      </c>
      <c r="C29" s="17">
        <v>25.4</v>
      </c>
      <c r="D29" s="17">
        <v>80.3</v>
      </c>
      <c r="E29" s="17">
        <v>9.5</v>
      </c>
      <c r="F29" s="17">
        <v>7.4</v>
      </c>
      <c r="G29" s="17">
        <v>15.5</v>
      </c>
      <c r="I29" s="13">
        <f t="shared" si="0"/>
        <v>2.7999999999999972</v>
      </c>
    </row>
    <row r="30" spans="1:9" ht="18" customHeight="1" x14ac:dyDescent="0.2">
      <c r="A30" s="19" t="s">
        <v>137</v>
      </c>
      <c r="B30" s="16">
        <v>410</v>
      </c>
      <c r="C30" s="17">
        <v>21.3</v>
      </c>
      <c r="D30" s="17">
        <v>84</v>
      </c>
      <c r="E30" s="17">
        <v>8.8000000000000007</v>
      </c>
      <c r="F30" s="17">
        <v>2.4</v>
      </c>
      <c r="G30" s="17">
        <v>24.4</v>
      </c>
      <c r="H30" s="23" t="s">
        <v>433</v>
      </c>
      <c r="I30" s="13">
        <f t="shared" si="0"/>
        <v>4.7999999999999972</v>
      </c>
    </row>
    <row r="31" spans="1:9" x14ac:dyDescent="0.2">
      <c r="A31" s="20" t="s">
        <v>138</v>
      </c>
      <c r="B31" s="16">
        <v>17</v>
      </c>
      <c r="C31" s="17" t="s">
        <v>131</v>
      </c>
      <c r="D31" s="17" t="s">
        <v>131</v>
      </c>
      <c r="E31" s="17" t="s">
        <v>131</v>
      </c>
      <c r="F31" s="17" t="s">
        <v>131</v>
      </c>
      <c r="G31" s="17" t="s">
        <v>131</v>
      </c>
      <c r="I31" s="13" t="str">
        <f t="shared" si="0"/>
        <v/>
      </c>
    </row>
    <row r="32" spans="1:9" x14ac:dyDescent="0.2">
      <c r="A32" s="20" t="s">
        <v>139</v>
      </c>
      <c r="B32" s="16">
        <v>38</v>
      </c>
      <c r="C32" s="17" t="s">
        <v>131</v>
      </c>
      <c r="D32" s="17" t="s">
        <v>131</v>
      </c>
      <c r="E32" s="17" t="s">
        <v>131</v>
      </c>
      <c r="F32" s="17" t="s">
        <v>131</v>
      </c>
      <c r="G32" s="17" t="s">
        <v>131</v>
      </c>
      <c r="I32" s="13" t="str">
        <f t="shared" si="0"/>
        <v/>
      </c>
    </row>
    <row r="33" spans="1:9" x14ac:dyDescent="0.2">
      <c r="A33" s="20" t="s">
        <v>140</v>
      </c>
      <c r="B33" s="16">
        <v>123</v>
      </c>
      <c r="C33" s="17">
        <v>22.9</v>
      </c>
      <c r="D33" s="17">
        <v>78.900000000000006</v>
      </c>
      <c r="E33" s="17">
        <v>10.6</v>
      </c>
      <c r="F33" s="17">
        <v>4.3</v>
      </c>
      <c r="G33" s="17">
        <v>21.8</v>
      </c>
      <c r="H33" s="23" t="s">
        <v>98</v>
      </c>
      <c r="I33" s="13">
        <f t="shared" si="0"/>
        <v>6.2000000000000028</v>
      </c>
    </row>
    <row r="34" spans="1:9" x14ac:dyDescent="0.2">
      <c r="A34" s="20" t="s">
        <v>141</v>
      </c>
      <c r="B34" s="16">
        <v>157</v>
      </c>
      <c r="C34" s="17">
        <v>12.9</v>
      </c>
      <c r="D34" s="17">
        <v>89.3</v>
      </c>
      <c r="E34" s="17">
        <v>7.1</v>
      </c>
      <c r="F34" s="17">
        <v>2.1</v>
      </c>
      <c r="G34" s="17">
        <v>29.8</v>
      </c>
      <c r="I34" s="13">
        <f t="shared" si="0"/>
        <v>1.5000000000000142</v>
      </c>
    </row>
    <row r="35" spans="1:9" x14ac:dyDescent="0.2">
      <c r="A35" s="20" t="s">
        <v>142</v>
      </c>
      <c r="B35" s="16">
        <v>75</v>
      </c>
      <c r="C35" s="17">
        <v>29.6</v>
      </c>
      <c r="D35" s="17">
        <v>84.5</v>
      </c>
      <c r="E35" s="17">
        <v>7.9</v>
      </c>
      <c r="F35" s="17">
        <v>1.6</v>
      </c>
      <c r="G35" s="17">
        <v>23.1</v>
      </c>
      <c r="I35" s="13">
        <f t="shared" si="0"/>
        <v>6</v>
      </c>
    </row>
    <row r="36" spans="1:9" ht="18" customHeight="1" x14ac:dyDescent="0.2">
      <c r="A36" s="19" t="s">
        <v>143</v>
      </c>
      <c r="B36" s="16">
        <v>1534</v>
      </c>
      <c r="C36" s="17">
        <v>16.399999999999999</v>
      </c>
      <c r="D36" s="17">
        <v>89.3</v>
      </c>
      <c r="E36" s="17">
        <v>5.7</v>
      </c>
      <c r="F36" s="17">
        <v>2.4</v>
      </c>
      <c r="G36" s="17">
        <v>14.9</v>
      </c>
      <c r="I36" s="13">
        <f t="shared" si="0"/>
        <v>2.5999999999999943</v>
      </c>
    </row>
    <row r="37" spans="1:9" x14ac:dyDescent="0.2">
      <c r="A37" s="20" t="s">
        <v>144</v>
      </c>
      <c r="B37" s="16">
        <v>256</v>
      </c>
      <c r="C37" s="17">
        <v>12.1</v>
      </c>
      <c r="D37" s="17">
        <v>87.4</v>
      </c>
      <c r="E37" s="17">
        <v>8.1999999999999993</v>
      </c>
      <c r="F37" s="17">
        <v>1</v>
      </c>
      <c r="G37" s="17">
        <v>13.5</v>
      </c>
      <c r="H37" s="23" t="s">
        <v>101</v>
      </c>
      <c r="I37" s="13">
        <f t="shared" si="0"/>
        <v>3.3999999999999915</v>
      </c>
    </row>
    <row r="38" spans="1:9" x14ac:dyDescent="0.2">
      <c r="A38" s="20" t="s">
        <v>145</v>
      </c>
      <c r="B38" s="16">
        <v>71</v>
      </c>
      <c r="C38" s="17">
        <v>26.9</v>
      </c>
      <c r="D38" s="17">
        <v>92.2</v>
      </c>
      <c r="E38" s="17">
        <v>6.1</v>
      </c>
      <c r="F38" s="17">
        <v>0.8</v>
      </c>
      <c r="G38" s="17">
        <v>23.4</v>
      </c>
      <c r="H38" s="23" t="s">
        <v>104</v>
      </c>
      <c r="I38" s="13">
        <f t="shared" si="0"/>
        <v>0.90000000000000568</v>
      </c>
    </row>
    <row r="39" spans="1:9" x14ac:dyDescent="0.2">
      <c r="A39" s="20" t="s">
        <v>146</v>
      </c>
      <c r="B39" s="16">
        <v>31</v>
      </c>
      <c r="C39" s="17" t="s">
        <v>131</v>
      </c>
      <c r="D39" s="17" t="s">
        <v>131</v>
      </c>
      <c r="E39" s="17" t="s">
        <v>131</v>
      </c>
      <c r="F39" s="17" t="s">
        <v>131</v>
      </c>
      <c r="G39" s="17" t="s">
        <v>131</v>
      </c>
      <c r="I39" s="13" t="str">
        <f t="shared" si="0"/>
        <v/>
      </c>
    </row>
    <row r="40" spans="1:9" x14ac:dyDescent="0.2">
      <c r="A40" s="20" t="s">
        <v>147</v>
      </c>
      <c r="B40" s="16">
        <v>59</v>
      </c>
      <c r="C40" s="17">
        <v>18.5</v>
      </c>
      <c r="D40" s="17">
        <v>94.6</v>
      </c>
      <c r="E40" s="17">
        <v>4.7</v>
      </c>
      <c r="F40" s="17">
        <v>0.4</v>
      </c>
      <c r="G40" s="17">
        <v>8</v>
      </c>
      <c r="H40" s="23" t="s">
        <v>433</v>
      </c>
      <c r="I40" s="13">
        <f t="shared" si="0"/>
        <v>0.29999999999999716</v>
      </c>
    </row>
    <row r="41" spans="1:9" x14ac:dyDescent="0.2">
      <c r="A41" s="20" t="s">
        <v>148</v>
      </c>
      <c r="B41" s="16">
        <v>45</v>
      </c>
      <c r="C41" s="17" t="s">
        <v>131</v>
      </c>
      <c r="D41" s="17" t="s">
        <v>131</v>
      </c>
      <c r="E41" s="17" t="s">
        <v>131</v>
      </c>
      <c r="F41" s="17" t="s">
        <v>131</v>
      </c>
      <c r="G41" s="17" t="s">
        <v>131</v>
      </c>
      <c r="I41" s="13" t="str">
        <f t="shared" si="0"/>
        <v/>
      </c>
    </row>
    <row r="42" spans="1:9" x14ac:dyDescent="0.2">
      <c r="A42" s="20" t="s">
        <v>149</v>
      </c>
      <c r="B42" s="16">
        <v>46</v>
      </c>
      <c r="C42" s="17" t="s">
        <v>131</v>
      </c>
      <c r="D42" s="17" t="s">
        <v>131</v>
      </c>
      <c r="E42" s="17" t="s">
        <v>131</v>
      </c>
      <c r="F42" s="17" t="s">
        <v>131</v>
      </c>
      <c r="G42" s="17" t="s">
        <v>131</v>
      </c>
      <c r="I42" s="13" t="str">
        <f t="shared" si="0"/>
        <v/>
      </c>
    </row>
    <row r="43" spans="1:9" ht="28.5" x14ac:dyDescent="0.2">
      <c r="A43" s="20" t="s">
        <v>150</v>
      </c>
      <c r="B43" s="16">
        <v>304</v>
      </c>
      <c r="C43" s="17">
        <v>16.100000000000001</v>
      </c>
      <c r="D43" s="17">
        <v>86.4</v>
      </c>
      <c r="E43" s="17">
        <v>6.9</v>
      </c>
      <c r="F43" s="17">
        <v>2.6</v>
      </c>
      <c r="G43" s="17">
        <v>15.6</v>
      </c>
      <c r="H43" s="23" t="s">
        <v>433</v>
      </c>
      <c r="I43" s="13">
        <f t="shared" si="0"/>
        <v>4.0999999999999943</v>
      </c>
    </row>
    <row r="44" spans="1:9" x14ac:dyDescent="0.2">
      <c r="A44" s="20" t="s">
        <v>151</v>
      </c>
      <c r="B44" s="16">
        <v>287</v>
      </c>
      <c r="C44" s="17">
        <v>14</v>
      </c>
      <c r="D44" s="17">
        <v>90.9</v>
      </c>
      <c r="E44" s="17">
        <v>3.9</v>
      </c>
      <c r="F44" s="17">
        <v>4.5999999999999996</v>
      </c>
      <c r="G44" s="17">
        <v>13.8</v>
      </c>
      <c r="H44" s="23" t="s">
        <v>433</v>
      </c>
      <c r="I44" s="13">
        <f t="shared" si="0"/>
        <v>0.59999999999999432</v>
      </c>
    </row>
    <row r="45" spans="1:9" x14ac:dyDescent="0.2">
      <c r="A45" s="20" t="s">
        <v>152</v>
      </c>
      <c r="B45" s="16">
        <v>61</v>
      </c>
      <c r="C45" s="17">
        <v>18.5</v>
      </c>
      <c r="D45" s="17">
        <v>91.8</v>
      </c>
      <c r="E45" s="17">
        <v>1</v>
      </c>
      <c r="F45" s="17">
        <v>2.2999999999999998</v>
      </c>
      <c r="G45" s="17">
        <v>20.9</v>
      </c>
      <c r="H45" s="23" t="s">
        <v>433</v>
      </c>
      <c r="I45" s="13">
        <f t="shared" si="0"/>
        <v>4.9000000000000057</v>
      </c>
    </row>
    <row r="46" spans="1:9" x14ac:dyDescent="0.2">
      <c r="A46" s="20" t="s">
        <v>153</v>
      </c>
      <c r="B46" s="16">
        <v>46</v>
      </c>
      <c r="C46" s="17" t="s">
        <v>131</v>
      </c>
      <c r="D46" s="17" t="s">
        <v>131</v>
      </c>
      <c r="E46" s="17" t="s">
        <v>131</v>
      </c>
      <c r="F46" s="17" t="s">
        <v>131</v>
      </c>
      <c r="G46" s="17" t="s">
        <v>131</v>
      </c>
      <c r="I46" s="13" t="str">
        <f t="shared" si="0"/>
        <v/>
      </c>
    </row>
    <row r="47" spans="1:9" x14ac:dyDescent="0.2">
      <c r="A47" s="20" t="s">
        <v>154</v>
      </c>
      <c r="B47" s="16">
        <v>310</v>
      </c>
      <c r="C47" s="17">
        <v>18.600000000000001</v>
      </c>
      <c r="D47" s="17">
        <v>89.8</v>
      </c>
      <c r="E47" s="17">
        <v>5.7</v>
      </c>
      <c r="F47" s="17">
        <v>1.9</v>
      </c>
      <c r="G47" s="17">
        <v>15.3</v>
      </c>
      <c r="H47" s="23" t="s">
        <v>433</v>
      </c>
      <c r="I47" s="13">
        <f t="shared" si="0"/>
        <v>2.5999999999999943</v>
      </c>
    </row>
    <row r="48" spans="1:9" x14ac:dyDescent="0.2">
      <c r="A48" s="20" t="s">
        <v>155</v>
      </c>
      <c r="B48" s="16">
        <v>18</v>
      </c>
      <c r="C48" s="17" t="s">
        <v>131</v>
      </c>
      <c r="D48" s="17" t="s">
        <v>131</v>
      </c>
      <c r="E48" s="17" t="s">
        <v>131</v>
      </c>
      <c r="F48" s="17" t="s">
        <v>131</v>
      </c>
      <c r="G48" s="17" t="s">
        <v>131</v>
      </c>
      <c r="I48" s="13" t="str">
        <f t="shared" si="0"/>
        <v/>
      </c>
    </row>
    <row r="49" spans="1:9" ht="18" customHeight="1" x14ac:dyDescent="0.2">
      <c r="A49" s="19" t="s">
        <v>156</v>
      </c>
      <c r="B49" s="16">
        <v>1119</v>
      </c>
      <c r="C49" s="17">
        <v>23.3</v>
      </c>
      <c r="D49" s="17">
        <v>85.4</v>
      </c>
      <c r="E49" s="17">
        <v>7.7</v>
      </c>
      <c r="F49" s="17">
        <v>4.5999999999999996</v>
      </c>
      <c r="G49" s="17">
        <v>11.2</v>
      </c>
      <c r="H49" s="23" t="s">
        <v>39</v>
      </c>
      <c r="I49" s="13">
        <f t="shared" si="0"/>
        <v>2.2999999999999972</v>
      </c>
    </row>
    <row r="50" spans="1:9" x14ac:dyDescent="0.2">
      <c r="A50" s="20" t="s">
        <v>157</v>
      </c>
      <c r="B50" s="16">
        <v>93</v>
      </c>
      <c r="C50" s="17">
        <v>18.3</v>
      </c>
      <c r="D50" s="17">
        <v>84.7</v>
      </c>
      <c r="E50" s="17">
        <v>9.4</v>
      </c>
      <c r="F50" s="17">
        <v>3.8</v>
      </c>
      <c r="G50" s="17">
        <v>4.3</v>
      </c>
      <c r="I50" s="13">
        <f t="shared" si="0"/>
        <v>2.0999999999999943</v>
      </c>
    </row>
    <row r="51" spans="1:9" ht="28.5" x14ac:dyDescent="0.2">
      <c r="A51" s="20" t="s">
        <v>158</v>
      </c>
      <c r="B51" s="16">
        <v>129</v>
      </c>
      <c r="C51" s="17">
        <v>21.5</v>
      </c>
      <c r="D51" s="17">
        <v>89.7</v>
      </c>
      <c r="E51" s="17">
        <v>4.8</v>
      </c>
      <c r="F51" s="17">
        <v>3.9</v>
      </c>
      <c r="G51" s="17">
        <v>10</v>
      </c>
      <c r="I51" s="13">
        <f t="shared" si="0"/>
        <v>1.5999999999999943</v>
      </c>
    </row>
    <row r="52" spans="1:9" x14ac:dyDescent="0.2">
      <c r="A52" s="20" t="s">
        <v>159</v>
      </c>
      <c r="B52" s="16">
        <v>81</v>
      </c>
      <c r="C52" s="17">
        <v>26.1</v>
      </c>
      <c r="D52" s="17">
        <v>84</v>
      </c>
      <c r="E52" s="17">
        <v>4</v>
      </c>
      <c r="F52" s="17">
        <v>6.1</v>
      </c>
      <c r="G52" s="17">
        <v>16.5</v>
      </c>
      <c r="I52" s="13">
        <f t="shared" si="0"/>
        <v>5.9000000000000057</v>
      </c>
    </row>
    <row r="53" spans="1:9" x14ac:dyDescent="0.2">
      <c r="A53" s="20" t="s">
        <v>160</v>
      </c>
      <c r="B53" s="16">
        <v>91</v>
      </c>
      <c r="C53" s="17">
        <v>13.5</v>
      </c>
      <c r="D53" s="17">
        <v>91.1</v>
      </c>
      <c r="E53" s="17">
        <v>1.2</v>
      </c>
      <c r="F53" s="17">
        <v>4.5</v>
      </c>
      <c r="G53" s="17">
        <v>6.7</v>
      </c>
      <c r="I53" s="13">
        <f t="shared" si="0"/>
        <v>3.2000000000000028</v>
      </c>
    </row>
    <row r="54" spans="1:9" x14ac:dyDescent="0.2">
      <c r="A54" s="20" t="s">
        <v>161</v>
      </c>
      <c r="B54" s="16">
        <v>41</v>
      </c>
      <c r="C54" s="17" t="s">
        <v>131</v>
      </c>
      <c r="D54" s="17" t="s">
        <v>131</v>
      </c>
      <c r="E54" s="17" t="s">
        <v>131</v>
      </c>
      <c r="F54" s="17" t="s">
        <v>131</v>
      </c>
      <c r="G54" s="17" t="s">
        <v>131</v>
      </c>
      <c r="I54" s="13" t="str">
        <f t="shared" si="0"/>
        <v/>
      </c>
    </row>
    <row r="55" spans="1:9" x14ac:dyDescent="0.2">
      <c r="A55" s="20" t="s">
        <v>162</v>
      </c>
      <c r="B55" s="16">
        <v>684</v>
      </c>
      <c r="C55" s="17">
        <v>25</v>
      </c>
      <c r="D55" s="17">
        <v>84.5</v>
      </c>
      <c r="E55" s="17">
        <v>9</v>
      </c>
      <c r="F55" s="17">
        <v>4.5</v>
      </c>
      <c r="G55" s="17">
        <v>12.1</v>
      </c>
      <c r="I55" s="13">
        <f t="shared" si="0"/>
        <v>2</v>
      </c>
    </row>
    <row r="56" spans="1:9" ht="18" customHeight="1" x14ac:dyDescent="0.2">
      <c r="A56" s="19" t="s">
        <v>163</v>
      </c>
      <c r="B56" s="16">
        <v>1039</v>
      </c>
      <c r="C56" s="17">
        <v>30.5</v>
      </c>
      <c r="D56" s="17">
        <v>68.099999999999994</v>
      </c>
      <c r="E56" s="17">
        <v>5.9</v>
      </c>
      <c r="F56" s="17">
        <v>22.8</v>
      </c>
      <c r="G56" s="17">
        <v>11.6</v>
      </c>
      <c r="H56" s="23" t="s">
        <v>37</v>
      </c>
      <c r="I56" s="13">
        <f t="shared" si="0"/>
        <v>3.2000000000000028</v>
      </c>
    </row>
    <row r="57" spans="1:9" x14ac:dyDescent="0.2">
      <c r="A57" s="20" t="s">
        <v>164</v>
      </c>
      <c r="B57" s="16">
        <v>155</v>
      </c>
      <c r="C57" s="17">
        <v>27.3</v>
      </c>
      <c r="D57" s="17">
        <v>58.7</v>
      </c>
      <c r="E57" s="17">
        <v>7.4</v>
      </c>
      <c r="F57" s="17">
        <v>31.4</v>
      </c>
      <c r="G57" s="17">
        <v>12.7</v>
      </c>
      <c r="I57" s="13">
        <f t="shared" si="0"/>
        <v>2.5</v>
      </c>
    </row>
    <row r="58" spans="1:9" x14ac:dyDescent="0.2">
      <c r="A58" s="20" t="s">
        <v>165</v>
      </c>
      <c r="B58" s="16">
        <v>103</v>
      </c>
      <c r="C58" s="17">
        <v>21.5</v>
      </c>
      <c r="D58" s="17">
        <v>73.3</v>
      </c>
      <c r="E58" s="17">
        <v>8.6</v>
      </c>
      <c r="F58" s="17">
        <v>18.100000000000001</v>
      </c>
      <c r="G58" s="17">
        <v>10</v>
      </c>
      <c r="I58" s="13">
        <f t="shared" si="0"/>
        <v>0</v>
      </c>
    </row>
    <row r="59" spans="1:9" ht="28.5" x14ac:dyDescent="0.2">
      <c r="A59" s="20" t="s">
        <v>166</v>
      </c>
      <c r="B59" s="16">
        <v>175</v>
      </c>
      <c r="C59" s="17">
        <v>28.7</v>
      </c>
      <c r="D59" s="17">
        <v>82.3</v>
      </c>
      <c r="E59" s="17">
        <v>7.2</v>
      </c>
      <c r="F59" s="17">
        <v>9</v>
      </c>
      <c r="G59" s="17">
        <v>12.6</v>
      </c>
      <c r="I59" s="13">
        <f t="shared" si="0"/>
        <v>1.5</v>
      </c>
    </row>
    <row r="60" spans="1:9" x14ac:dyDescent="0.2">
      <c r="A60" s="20" t="s">
        <v>167</v>
      </c>
      <c r="B60" s="16">
        <v>606</v>
      </c>
      <c r="C60" s="17">
        <v>33.4</v>
      </c>
      <c r="D60" s="17">
        <v>65.599999999999994</v>
      </c>
      <c r="E60" s="17">
        <v>4.7</v>
      </c>
      <c r="F60" s="17">
        <v>25.4</v>
      </c>
      <c r="G60" s="17">
        <v>11.2</v>
      </c>
      <c r="I60" s="13">
        <f t="shared" si="0"/>
        <v>4.3000000000000114</v>
      </c>
    </row>
    <row r="61" spans="1:9" ht="18" customHeight="1" x14ac:dyDescent="0.2">
      <c r="A61" s="19" t="s">
        <v>168</v>
      </c>
      <c r="B61" s="16">
        <v>376</v>
      </c>
      <c r="C61" s="17">
        <v>28.9</v>
      </c>
      <c r="D61" s="17">
        <v>81.599999999999994</v>
      </c>
      <c r="E61" s="17">
        <v>9.4</v>
      </c>
      <c r="F61" s="17">
        <v>5.5</v>
      </c>
      <c r="G61" s="17">
        <v>15.3</v>
      </c>
      <c r="H61" s="23" t="s">
        <v>38</v>
      </c>
      <c r="I61" s="13">
        <f t="shared" si="0"/>
        <v>3.5</v>
      </c>
    </row>
    <row r="62" spans="1:9" x14ac:dyDescent="0.2">
      <c r="A62" s="20" t="s">
        <v>169</v>
      </c>
      <c r="B62" s="16">
        <v>68</v>
      </c>
      <c r="C62" s="17">
        <v>33</v>
      </c>
      <c r="D62" s="17">
        <v>70.599999999999994</v>
      </c>
      <c r="E62" s="17">
        <v>17.7</v>
      </c>
      <c r="F62" s="17">
        <v>3.6</v>
      </c>
      <c r="G62" s="17">
        <v>13.2</v>
      </c>
      <c r="I62" s="13">
        <f t="shared" si="0"/>
        <v>8.1000000000000085</v>
      </c>
    </row>
    <row r="63" spans="1:9" ht="28.5" x14ac:dyDescent="0.2">
      <c r="A63" s="20" t="s">
        <v>170</v>
      </c>
      <c r="B63" s="16">
        <v>307</v>
      </c>
      <c r="C63" s="17">
        <v>28</v>
      </c>
      <c r="D63" s="17">
        <v>84</v>
      </c>
      <c r="E63" s="17">
        <v>7.5</v>
      </c>
      <c r="F63" s="17">
        <v>6</v>
      </c>
      <c r="G63" s="17">
        <v>15.8</v>
      </c>
      <c r="I63" s="13">
        <f t="shared" si="0"/>
        <v>2.5</v>
      </c>
    </row>
    <row r="64" spans="1:9" ht="18" customHeight="1" x14ac:dyDescent="0.2">
      <c r="A64" s="19" t="s">
        <v>171</v>
      </c>
      <c r="B64" s="16">
        <v>2304</v>
      </c>
      <c r="C64" s="17">
        <v>24</v>
      </c>
      <c r="D64" s="17">
        <v>76.5</v>
      </c>
      <c r="E64" s="17">
        <v>14.3</v>
      </c>
      <c r="F64" s="17">
        <v>6.9</v>
      </c>
      <c r="G64" s="17">
        <v>12.9</v>
      </c>
      <c r="H64" s="23" t="s">
        <v>433</v>
      </c>
      <c r="I64" s="13">
        <f t="shared" si="0"/>
        <v>2.2999999999999972</v>
      </c>
    </row>
    <row r="65" spans="1:9" x14ac:dyDescent="0.2">
      <c r="A65" s="20" t="s">
        <v>172</v>
      </c>
      <c r="B65" s="16">
        <v>1266</v>
      </c>
      <c r="C65" s="17">
        <v>26.1</v>
      </c>
      <c r="D65" s="17">
        <v>73.099999999999994</v>
      </c>
      <c r="E65" s="17">
        <v>18.2</v>
      </c>
      <c r="F65" s="17">
        <v>6.5</v>
      </c>
      <c r="G65" s="17">
        <v>9.9</v>
      </c>
      <c r="H65" s="23" t="s">
        <v>40</v>
      </c>
      <c r="I65" s="13">
        <f t="shared" si="0"/>
        <v>2.2000000000000028</v>
      </c>
    </row>
    <row r="66" spans="1:9" x14ac:dyDescent="0.2">
      <c r="A66" s="20" t="s">
        <v>173</v>
      </c>
      <c r="B66" s="16">
        <v>772</v>
      </c>
      <c r="C66" s="17">
        <v>22.7</v>
      </c>
      <c r="D66" s="17">
        <v>81.099999999999994</v>
      </c>
      <c r="E66" s="17">
        <v>7.6</v>
      </c>
      <c r="F66" s="17">
        <v>8.6</v>
      </c>
      <c r="G66" s="17">
        <v>16.7</v>
      </c>
      <c r="I66" s="13">
        <f t="shared" si="0"/>
        <v>2.7000000000000171</v>
      </c>
    </row>
    <row r="67" spans="1:9" x14ac:dyDescent="0.2">
      <c r="A67" s="20" t="s">
        <v>174</v>
      </c>
      <c r="B67" s="16">
        <v>44</v>
      </c>
      <c r="C67" s="17" t="s">
        <v>131</v>
      </c>
      <c r="D67" s="17" t="s">
        <v>131</v>
      </c>
      <c r="E67" s="17" t="s">
        <v>131</v>
      </c>
      <c r="F67" s="17" t="s">
        <v>131</v>
      </c>
      <c r="G67" s="17" t="s">
        <v>131</v>
      </c>
      <c r="I67" s="13" t="str">
        <f t="shared" si="0"/>
        <v/>
      </c>
    </row>
    <row r="68" spans="1:9" x14ac:dyDescent="0.2">
      <c r="A68" s="20" t="s">
        <v>175</v>
      </c>
      <c r="B68" s="16">
        <v>27</v>
      </c>
      <c r="C68" s="17" t="s">
        <v>131</v>
      </c>
      <c r="D68" s="17" t="s">
        <v>131</v>
      </c>
      <c r="E68" s="17" t="s">
        <v>131</v>
      </c>
      <c r="F68" s="17" t="s">
        <v>131</v>
      </c>
      <c r="G68" s="17" t="s">
        <v>131</v>
      </c>
      <c r="I68" s="13" t="str">
        <f t="shared" si="0"/>
        <v/>
      </c>
    </row>
    <row r="69" spans="1:9" x14ac:dyDescent="0.2">
      <c r="A69" s="20" t="s">
        <v>176</v>
      </c>
      <c r="B69" s="16">
        <v>176</v>
      </c>
      <c r="C69" s="17">
        <v>16</v>
      </c>
      <c r="D69" s="17">
        <v>76.900000000000006</v>
      </c>
      <c r="E69" s="17">
        <v>16.100000000000001</v>
      </c>
      <c r="F69" s="17">
        <v>4.9000000000000004</v>
      </c>
      <c r="G69" s="17">
        <v>19.2</v>
      </c>
      <c r="I69" s="13">
        <f t="shared" si="0"/>
        <v>2.0999999999999943</v>
      </c>
    </row>
    <row r="70" spans="1:9" x14ac:dyDescent="0.2">
      <c r="A70" s="20" t="s">
        <v>177</v>
      </c>
      <c r="B70" s="16">
        <v>20</v>
      </c>
      <c r="C70" s="17" t="s">
        <v>131</v>
      </c>
      <c r="D70" s="17" t="s">
        <v>131</v>
      </c>
      <c r="E70" s="17" t="s">
        <v>131</v>
      </c>
      <c r="F70" s="17" t="s">
        <v>131</v>
      </c>
      <c r="G70" s="17" t="s">
        <v>131</v>
      </c>
      <c r="I70" s="13" t="str">
        <f t="shared" si="0"/>
        <v/>
      </c>
    </row>
    <row r="71" spans="1:9" ht="18" customHeight="1" x14ac:dyDescent="0.2">
      <c r="A71" s="19" t="s">
        <v>178</v>
      </c>
      <c r="B71" s="16">
        <v>430</v>
      </c>
      <c r="C71" s="17">
        <v>16.600000000000001</v>
      </c>
      <c r="D71" s="17">
        <v>85.1</v>
      </c>
      <c r="E71" s="17">
        <v>9.1</v>
      </c>
      <c r="F71" s="17">
        <v>1.7</v>
      </c>
      <c r="G71" s="17">
        <v>23.6</v>
      </c>
      <c r="H71" s="23" t="s">
        <v>32</v>
      </c>
      <c r="I71" s="13">
        <f t="shared" si="0"/>
        <v>4.1000000000000085</v>
      </c>
    </row>
    <row r="72" spans="1:9" x14ac:dyDescent="0.2">
      <c r="A72" s="20" t="s">
        <v>179</v>
      </c>
      <c r="B72" s="16">
        <v>141</v>
      </c>
      <c r="C72" s="17">
        <v>13.5</v>
      </c>
      <c r="D72" s="17">
        <v>86.5</v>
      </c>
      <c r="E72" s="17">
        <v>7.5</v>
      </c>
      <c r="F72" s="17">
        <v>0.5</v>
      </c>
      <c r="G72" s="17">
        <v>21.9</v>
      </c>
      <c r="I72" s="13">
        <f t="shared" si="0"/>
        <v>5.5</v>
      </c>
    </row>
    <row r="73" spans="1:9" x14ac:dyDescent="0.2">
      <c r="A73" s="20" t="s">
        <v>180</v>
      </c>
      <c r="B73" s="16">
        <v>30</v>
      </c>
      <c r="C73" s="17" t="s">
        <v>131</v>
      </c>
      <c r="D73" s="17" t="s">
        <v>131</v>
      </c>
      <c r="E73" s="17" t="s">
        <v>131</v>
      </c>
      <c r="F73" s="17" t="s">
        <v>131</v>
      </c>
      <c r="G73" s="17" t="s">
        <v>131</v>
      </c>
      <c r="I73" s="13" t="str">
        <f t="shared" ref="I73:I136" si="1">IF(OR(ISBLANK(D73),NOT(ISNUMBER(D73))),"",MAX(0,100-SUM(D73:F73)))</f>
        <v/>
      </c>
    </row>
    <row r="74" spans="1:9" x14ac:dyDescent="0.2">
      <c r="A74" s="20" t="s">
        <v>181</v>
      </c>
      <c r="B74" s="16">
        <v>29</v>
      </c>
      <c r="C74" s="17" t="s">
        <v>131</v>
      </c>
      <c r="D74" s="17" t="s">
        <v>131</v>
      </c>
      <c r="E74" s="17" t="s">
        <v>131</v>
      </c>
      <c r="F74" s="17" t="s">
        <v>131</v>
      </c>
      <c r="G74" s="17" t="s">
        <v>131</v>
      </c>
      <c r="I74" s="13" t="str">
        <f t="shared" si="1"/>
        <v/>
      </c>
    </row>
    <row r="75" spans="1:9" x14ac:dyDescent="0.2">
      <c r="A75" s="20" t="s">
        <v>182</v>
      </c>
      <c r="B75" s="16">
        <v>230</v>
      </c>
      <c r="C75" s="17">
        <v>19.7</v>
      </c>
      <c r="D75" s="17">
        <v>86.3</v>
      </c>
      <c r="E75" s="17">
        <v>8</v>
      </c>
      <c r="F75" s="17">
        <v>2.4</v>
      </c>
      <c r="G75" s="17">
        <v>28.1</v>
      </c>
      <c r="I75" s="13">
        <f t="shared" si="1"/>
        <v>3.2999999999999972</v>
      </c>
    </row>
    <row r="76" spans="1:9" ht="18" customHeight="1" x14ac:dyDescent="0.2">
      <c r="A76" s="19" t="s">
        <v>183</v>
      </c>
      <c r="B76" s="16">
        <v>395</v>
      </c>
      <c r="C76" s="17">
        <v>27.9</v>
      </c>
      <c r="D76" s="17">
        <v>86.7</v>
      </c>
      <c r="E76" s="17">
        <v>8.6</v>
      </c>
      <c r="F76" s="17">
        <v>3.6</v>
      </c>
      <c r="G76" s="17">
        <v>24.2</v>
      </c>
      <c r="I76" s="13">
        <f t="shared" si="1"/>
        <v>1.1000000000000085</v>
      </c>
    </row>
    <row r="77" spans="1:9" ht="18" customHeight="1" x14ac:dyDescent="0.2">
      <c r="A77" s="19" t="s">
        <v>184</v>
      </c>
      <c r="B77" s="16">
        <v>1522</v>
      </c>
      <c r="C77" s="17">
        <v>36.4</v>
      </c>
      <c r="D77" s="17">
        <v>77.3</v>
      </c>
      <c r="E77" s="17">
        <v>10.4</v>
      </c>
      <c r="F77" s="17">
        <v>9.1</v>
      </c>
      <c r="G77" s="17">
        <v>18.7</v>
      </c>
      <c r="H77" s="23" t="s">
        <v>42</v>
      </c>
      <c r="I77" s="13">
        <f t="shared" si="1"/>
        <v>3.2000000000000028</v>
      </c>
    </row>
    <row r="78" spans="1:9" x14ac:dyDescent="0.2">
      <c r="A78" s="20" t="s">
        <v>185</v>
      </c>
      <c r="B78" s="16">
        <v>660</v>
      </c>
      <c r="C78" s="17">
        <v>39.700000000000003</v>
      </c>
      <c r="D78" s="17">
        <v>76.900000000000006</v>
      </c>
      <c r="E78" s="17">
        <v>8.4</v>
      </c>
      <c r="F78" s="17">
        <v>11.5</v>
      </c>
      <c r="G78" s="17">
        <v>13.9</v>
      </c>
      <c r="I78" s="13">
        <f t="shared" si="1"/>
        <v>3.1999999999999886</v>
      </c>
    </row>
    <row r="79" spans="1:9" ht="28.5" x14ac:dyDescent="0.2">
      <c r="A79" s="20" t="s">
        <v>186</v>
      </c>
      <c r="B79" s="16">
        <v>97</v>
      </c>
      <c r="C79" s="17">
        <v>33.1</v>
      </c>
      <c r="D79" s="17">
        <v>85</v>
      </c>
      <c r="E79" s="17">
        <v>8</v>
      </c>
      <c r="F79" s="17">
        <v>6.2</v>
      </c>
      <c r="G79" s="17">
        <v>13.6</v>
      </c>
      <c r="I79" s="13">
        <f t="shared" si="1"/>
        <v>0.79999999999999716</v>
      </c>
    </row>
    <row r="80" spans="1:9" x14ac:dyDescent="0.2">
      <c r="A80" s="20" t="s">
        <v>187</v>
      </c>
      <c r="B80" s="16">
        <v>455</v>
      </c>
      <c r="C80" s="17">
        <v>36.4</v>
      </c>
      <c r="D80" s="17">
        <v>79.3</v>
      </c>
      <c r="E80" s="17">
        <v>10.4</v>
      </c>
      <c r="F80" s="17">
        <v>6.6</v>
      </c>
      <c r="G80" s="17">
        <v>19</v>
      </c>
      <c r="I80" s="13">
        <f t="shared" si="1"/>
        <v>3.7000000000000028</v>
      </c>
    </row>
    <row r="81" spans="1:9" x14ac:dyDescent="0.2">
      <c r="A81" s="20" t="s">
        <v>188</v>
      </c>
      <c r="B81" s="16">
        <v>310</v>
      </c>
      <c r="C81" s="17">
        <v>30.4</v>
      </c>
      <c r="D81" s="17">
        <v>72.5</v>
      </c>
      <c r="E81" s="17">
        <v>15.7</v>
      </c>
      <c r="F81" s="17">
        <v>8.6</v>
      </c>
      <c r="G81" s="17">
        <v>30.3</v>
      </c>
      <c r="I81" s="13">
        <f t="shared" si="1"/>
        <v>3.2000000000000028</v>
      </c>
    </row>
    <row r="82" spans="1:9" ht="18" customHeight="1" x14ac:dyDescent="0.2">
      <c r="A82" s="18" t="s">
        <v>189</v>
      </c>
      <c r="B82" s="16">
        <v>5421</v>
      </c>
      <c r="C82" s="17">
        <v>36.5</v>
      </c>
      <c r="D82" s="17">
        <v>78.7</v>
      </c>
      <c r="E82" s="17">
        <v>11.5</v>
      </c>
      <c r="F82" s="17">
        <v>6.4</v>
      </c>
      <c r="G82" s="17">
        <v>20.5</v>
      </c>
      <c r="I82" s="13">
        <f t="shared" si="1"/>
        <v>3.3999999999999915</v>
      </c>
    </row>
    <row r="83" spans="1:9" ht="18" customHeight="1" x14ac:dyDescent="0.2">
      <c r="A83" s="19" t="s">
        <v>190</v>
      </c>
      <c r="B83" s="16">
        <v>1672</v>
      </c>
      <c r="C83" s="17">
        <v>42.2</v>
      </c>
      <c r="D83" s="17">
        <v>77.400000000000006</v>
      </c>
      <c r="E83" s="17">
        <v>13.2</v>
      </c>
      <c r="F83" s="17">
        <v>5.3</v>
      </c>
      <c r="G83" s="17">
        <v>31</v>
      </c>
      <c r="H83" s="23" t="s">
        <v>433</v>
      </c>
      <c r="I83" s="13">
        <f t="shared" si="1"/>
        <v>4.0999999999999943</v>
      </c>
    </row>
    <row r="84" spans="1:9" x14ac:dyDescent="0.2">
      <c r="A84" s="20" t="s">
        <v>191</v>
      </c>
      <c r="B84" s="16">
        <v>149</v>
      </c>
      <c r="C84" s="17">
        <v>33.5</v>
      </c>
      <c r="D84" s="17">
        <v>85</v>
      </c>
      <c r="E84" s="17">
        <v>10.1</v>
      </c>
      <c r="F84" s="17">
        <v>2.7</v>
      </c>
      <c r="G84" s="17">
        <v>12.6</v>
      </c>
      <c r="I84" s="13">
        <f t="shared" si="1"/>
        <v>2.2000000000000028</v>
      </c>
    </row>
    <row r="85" spans="1:9" x14ac:dyDescent="0.2">
      <c r="A85" s="20" t="s">
        <v>192</v>
      </c>
      <c r="B85" s="16">
        <v>60</v>
      </c>
      <c r="C85" s="17">
        <v>41.7</v>
      </c>
      <c r="D85" s="17">
        <v>74.7</v>
      </c>
      <c r="E85" s="17">
        <v>17.2</v>
      </c>
      <c r="F85" s="17">
        <v>5.6</v>
      </c>
      <c r="G85" s="17">
        <v>27.1</v>
      </c>
      <c r="I85" s="13">
        <f t="shared" si="1"/>
        <v>2.5</v>
      </c>
    </row>
    <row r="86" spans="1:9" x14ac:dyDescent="0.2">
      <c r="A86" s="20" t="s">
        <v>193</v>
      </c>
      <c r="B86" s="16">
        <v>138</v>
      </c>
      <c r="C86" s="17">
        <v>38.5</v>
      </c>
      <c r="D86" s="17">
        <v>81.400000000000006</v>
      </c>
      <c r="E86" s="17">
        <v>8.8000000000000007</v>
      </c>
      <c r="F86" s="17">
        <v>5.7</v>
      </c>
      <c r="G86" s="17">
        <v>35.5</v>
      </c>
      <c r="I86" s="13">
        <f t="shared" si="1"/>
        <v>4.0999999999999943</v>
      </c>
    </row>
    <row r="87" spans="1:9" x14ac:dyDescent="0.2">
      <c r="A87" s="20" t="s">
        <v>194</v>
      </c>
      <c r="B87" s="16">
        <v>136</v>
      </c>
      <c r="C87" s="17">
        <v>24.4</v>
      </c>
      <c r="D87" s="17">
        <v>88.4</v>
      </c>
      <c r="E87" s="17">
        <v>5.2</v>
      </c>
      <c r="F87" s="17">
        <v>2.5</v>
      </c>
      <c r="G87" s="17">
        <v>23.7</v>
      </c>
      <c r="I87" s="13">
        <f t="shared" si="1"/>
        <v>3.8999999999999915</v>
      </c>
    </row>
    <row r="88" spans="1:9" x14ac:dyDescent="0.2">
      <c r="A88" s="20" t="s">
        <v>195</v>
      </c>
      <c r="B88" s="16">
        <v>485</v>
      </c>
      <c r="C88" s="17">
        <v>43</v>
      </c>
      <c r="D88" s="17">
        <v>69.5</v>
      </c>
      <c r="E88" s="17">
        <v>20</v>
      </c>
      <c r="F88" s="17">
        <v>6.5</v>
      </c>
      <c r="G88" s="17">
        <v>36.9</v>
      </c>
      <c r="I88" s="13">
        <f t="shared" si="1"/>
        <v>4</v>
      </c>
    </row>
    <row r="89" spans="1:9" x14ac:dyDescent="0.2">
      <c r="A89" s="20" t="s">
        <v>196</v>
      </c>
      <c r="B89" s="16">
        <v>236</v>
      </c>
      <c r="C89" s="17">
        <v>68.099999999999994</v>
      </c>
      <c r="D89" s="17">
        <v>83.4</v>
      </c>
      <c r="E89" s="17">
        <v>9</v>
      </c>
      <c r="F89" s="17">
        <v>4.3</v>
      </c>
      <c r="G89" s="17">
        <v>22.5</v>
      </c>
      <c r="I89" s="13">
        <f t="shared" si="1"/>
        <v>3.2999999999999972</v>
      </c>
    </row>
    <row r="90" spans="1:9" x14ac:dyDescent="0.2">
      <c r="A90" s="20" t="s">
        <v>197</v>
      </c>
      <c r="B90" s="16">
        <v>193</v>
      </c>
      <c r="C90" s="17">
        <v>41.1</v>
      </c>
      <c r="D90" s="17">
        <v>77.7</v>
      </c>
      <c r="E90" s="17">
        <v>10.199999999999999</v>
      </c>
      <c r="F90" s="17">
        <v>5.5</v>
      </c>
      <c r="G90" s="17">
        <v>40.5</v>
      </c>
      <c r="I90" s="13">
        <f t="shared" si="1"/>
        <v>6.5999999999999943</v>
      </c>
    </row>
    <row r="91" spans="1:9" x14ac:dyDescent="0.2">
      <c r="A91" s="20" t="s">
        <v>198</v>
      </c>
      <c r="B91" s="16">
        <v>188</v>
      </c>
      <c r="C91" s="17">
        <v>32.6</v>
      </c>
      <c r="D91" s="17">
        <v>75.099999999999994</v>
      </c>
      <c r="E91" s="17">
        <v>14.4</v>
      </c>
      <c r="F91" s="17">
        <v>6.3</v>
      </c>
      <c r="G91" s="17">
        <v>30.8</v>
      </c>
      <c r="I91" s="13">
        <f t="shared" si="1"/>
        <v>4.2000000000000028</v>
      </c>
    </row>
    <row r="92" spans="1:9" x14ac:dyDescent="0.2">
      <c r="A92" s="20" t="s">
        <v>199</v>
      </c>
      <c r="B92" s="16">
        <v>87</v>
      </c>
      <c r="C92" s="17">
        <v>39.299999999999997</v>
      </c>
      <c r="D92" s="17">
        <v>73.8</v>
      </c>
      <c r="E92" s="17">
        <v>12.5</v>
      </c>
      <c r="F92" s="17">
        <v>6.9</v>
      </c>
      <c r="G92" s="17">
        <v>38.5</v>
      </c>
      <c r="I92" s="13">
        <f t="shared" si="1"/>
        <v>6.7999999999999972</v>
      </c>
    </row>
    <row r="93" spans="1:9" ht="18" customHeight="1" x14ac:dyDescent="0.2">
      <c r="A93" s="19" t="s">
        <v>200</v>
      </c>
      <c r="B93" s="16">
        <v>285</v>
      </c>
      <c r="C93" s="17">
        <v>24.9</v>
      </c>
      <c r="D93" s="17">
        <v>83.3</v>
      </c>
      <c r="E93" s="17">
        <v>10.8</v>
      </c>
      <c r="F93" s="17">
        <v>2.4</v>
      </c>
      <c r="G93" s="17">
        <v>15</v>
      </c>
      <c r="H93" s="23" t="s">
        <v>433</v>
      </c>
      <c r="I93" s="13">
        <f t="shared" si="1"/>
        <v>3.5</v>
      </c>
    </row>
    <row r="94" spans="1:9" x14ac:dyDescent="0.2">
      <c r="A94" s="20" t="s">
        <v>201</v>
      </c>
      <c r="B94" s="16">
        <v>263</v>
      </c>
      <c r="C94" s="17">
        <v>24</v>
      </c>
      <c r="D94" s="17">
        <v>85.5</v>
      </c>
      <c r="E94" s="17">
        <v>10.5</v>
      </c>
      <c r="F94" s="17">
        <v>1.9</v>
      </c>
      <c r="G94" s="17">
        <v>16</v>
      </c>
      <c r="I94" s="13">
        <f t="shared" si="1"/>
        <v>2.0999999999999943</v>
      </c>
    </row>
    <row r="95" spans="1:9" x14ac:dyDescent="0.2">
      <c r="A95" s="20" t="s">
        <v>202</v>
      </c>
      <c r="B95" s="16">
        <v>22</v>
      </c>
      <c r="C95" s="17" t="s">
        <v>131</v>
      </c>
      <c r="D95" s="17" t="s">
        <v>131</v>
      </c>
      <c r="E95" s="17" t="s">
        <v>131</v>
      </c>
      <c r="F95" s="17" t="s">
        <v>131</v>
      </c>
      <c r="G95" s="17" t="s">
        <v>131</v>
      </c>
      <c r="I95" s="13" t="str">
        <f t="shared" si="1"/>
        <v/>
      </c>
    </row>
    <row r="96" spans="1:9" ht="18" customHeight="1" x14ac:dyDescent="0.2">
      <c r="A96" s="19" t="s">
        <v>203</v>
      </c>
      <c r="B96" s="16">
        <v>444</v>
      </c>
      <c r="C96" s="17">
        <v>52.2</v>
      </c>
      <c r="D96" s="17">
        <v>75.900000000000006</v>
      </c>
      <c r="E96" s="17">
        <v>11.9</v>
      </c>
      <c r="F96" s="17">
        <v>8.5</v>
      </c>
      <c r="G96" s="17">
        <v>22.6</v>
      </c>
      <c r="H96" s="23" t="s">
        <v>31</v>
      </c>
      <c r="I96" s="13">
        <f t="shared" si="1"/>
        <v>3.6999999999999886</v>
      </c>
    </row>
    <row r="97" spans="1:9" x14ac:dyDescent="0.2">
      <c r="A97" s="20" t="s">
        <v>204</v>
      </c>
      <c r="B97" s="16">
        <v>5</v>
      </c>
      <c r="C97" s="17" t="s">
        <v>131</v>
      </c>
      <c r="D97" s="17" t="s">
        <v>131</v>
      </c>
      <c r="E97" s="17" t="s">
        <v>131</v>
      </c>
      <c r="F97" s="17" t="s">
        <v>131</v>
      </c>
      <c r="G97" s="17" t="s">
        <v>131</v>
      </c>
      <c r="I97" s="13" t="str">
        <f t="shared" si="1"/>
        <v/>
      </c>
    </row>
    <row r="98" spans="1:9" x14ac:dyDescent="0.2">
      <c r="A98" s="20" t="s">
        <v>205</v>
      </c>
      <c r="B98" s="16">
        <v>84</v>
      </c>
      <c r="C98" s="17">
        <v>45.1</v>
      </c>
      <c r="D98" s="17">
        <v>70</v>
      </c>
      <c r="E98" s="17">
        <v>16</v>
      </c>
      <c r="F98" s="17">
        <v>3.8</v>
      </c>
      <c r="G98" s="17">
        <v>19.600000000000001</v>
      </c>
      <c r="I98" s="13">
        <f t="shared" si="1"/>
        <v>10.200000000000003</v>
      </c>
    </row>
    <row r="99" spans="1:9" x14ac:dyDescent="0.2">
      <c r="A99" s="20" t="s">
        <v>206</v>
      </c>
      <c r="B99" s="16">
        <v>7</v>
      </c>
      <c r="C99" s="17" t="s">
        <v>131</v>
      </c>
      <c r="D99" s="17" t="s">
        <v>131</v>
      </c>
      <c r="E99" s="17" t="s">
        <v>131</v>
      </c>
      <c r="F99" s="17" t="s">
        <v>131</v>
      </c>
      <c r="G99" s="17" t="s">
        <v>131</v>
      </c>
      <c r="I99" s="13" t="str">
        <f t="shared" si="1"/>
        <v/>
      </c>
    </row>
    <row r="100" spans="1:9" x14ac:dyDescent="0.2">
      <c r="A100" s="20" t="s">
        <v>207</v>
      </c>
      <c r="B100" s="16">
        <v>52</v>
      </c>
      <c r="C100" s="17">
        <v>41.1</v>
      </c>
      <c r="D100" s="17">
        <v>86.9</v>
      </c>
      <c r="E100" s="17">
        <v>8</v>
      </c>
      <c r="F100" s="17">
        <v>0.8</v>
      </c>
      <c r="G100" s="17">
        <v>26.1</v>
      </c>
      <c r="I100" s="13">
        <f t="shared" si="1"/>
        <v>4.2999999999999972</v>
      </c>
    </row>
    <row r="101" spans="1:9" x14ac:dyDescent="0.2">
      <c r="A101" s="20" t="s">
        <v>208</v>
      </c>
      <c r="B101" s="16">
        <v>63</v>
      </c>
      <c r="C101" s="17">
        <v>48.1</v>
      </c>
      <c r="D101" s="17">
        <v>78.8</v>
      </c>
      <c r="E101" s="17">
        <v>11.6</v>
      </c>
      <c r="F101" s="17">
        <v>8.6999999999999993</v>
      </c>
      <c r="G101" s="17">
        <v>6.8</v>
      </c>
      <c r="I101" s="13">
        <f t="shared" si="1"/>
        <v>0.90000000000000568</v>
      </c>
    </row>
    <row r="102" spans="1:9" x14ac:dyDescent="0.2">
      <c r="A102" s="20" t="s">
        <v>209</v>
      </c>
      <c r="B102" s="16">
        <v>6</v>
      </c>
      <c r="C102" s="17" t="s">
        <v>131</v>
      </c>
      <c r="D102" s="17" t="s">
        <v>131</v>
      </c>
      <c r="E102" s="17" t="s">
        <v>131</v>
      </c>
      <c r="F102" s="17" t="s">
        <v>131</v>
      </c>
      <c r="G102" s="17" t="s">
        <v>131</v>
      </c>
      <c r="I102" s="13" t="str">
        <f t="shared" si="1"/>
        <v/>
      </c>
    </row>
    <row r="103" spans="1:9" ht="28.5" x14ac:dyDescent="0.2">
      <c r="A103" s="20" t="s">
        <v>210</v>
      </c>
      <c r="B103" s="16">
        <v>186</v>
      </c>
      <c r="C103" s="17">
        <v>59.7</v>
      </c>
      <c r="D103" s="17">
        <v>73.599999999999994</v>
      </c>
      <c r="E103" s="17">
        <v>11</v>
      </c>
      <c r="F103" s="17">
        <v>12.9</v>
      </c>
      <c r="G103" s="17">
        <v>29.9</v>
      </c>
      <c r="I103" s="13">
        <f t="shared" si="1"/>
        <v>2.5</v>
      </c>
    </row>
    <row r="104" spans="1:9" x14ac:dyDescent="0.2">
      <c r="A104" s="20" t="s">
        <v>211</v>
      </c>
      <c r="B104" s="16">
        <v>18</v>
      </c>
      <c r="C104" s="17" t="s">
        <v>131</v>
      </c>
      <c r="D104" s="17" t="s">
        <v>131</v>
      </c>
      <c r="E104" s="17" t="s">
        <v>131</v>
      </c>
      <c r="F104" s="17" t="s">
        <v>131</v>
      </c>
      <c r="G104" s="17" t="s">
        <v>131</v>
      </c>
      <c r="I104" s="13" t="str">
        <f t="shared" si="1"/>
        <v/>
      </c>
    </row>
    <row r="105" spans="1:9" ht="28.5" x14ac:dyDescent="0.2">
      <c r="A105" s="20" t="s">
        <v>212</v>
      </c>
      <c r="B105" s="16">
        <v>25</v>
      </c>
      <c r="C105" s="17" t="s">
        <v>131</v>
      </c>
      <c r="D105" s="17" t="s">
        <v>131</v>
      </c>
      <c r="E105" s="17" t="s">
        <v>131</v>
      </c>
      <c r="F105" s="17" t="s">
        <v>131</v>
      </c>
      <c r="G105" s="17" t="s">
        <v>131</v>
      </c>
      <c r="I105" s="13" t="str">
        <f t="shared" si="1"/>
        <v/>
      </c>
    </row>
    <row r="106" spans="1:9" ht="18" customHeight="1" x14ac:dyDescent="0.2">
      <c r="A106" s="19" t="s">
        <v>213</v>
      </c>
      <c r="B106" s="16">
        <v>801</v>
      </c>
      <c r="C106" s="17">
        <v>28.1</v>
      </c>
      <c r="D106" s="17">
        <v>83.4</v>
      </c>
      <c r="E106" s="17">
        <v>10.8</v>
      </c>
      <c r="F106" s="17">
        <v>2.7</v>
      </c>
      <c r="G106" s="17">
        <v>16.3</v>
      </c>
      <c r="H106" s="23" t="s">
        <v>33</v>
      </c>
      <c r="I106" s="13">
        <f t="shared" si="1"/>
        <v>3.0999999999999943</v>
      </c>
    </row>
    <row r="107" spans="1:9" x14ac:dyDescent="0.2">
      <c r="A107" s="20" t="s">
        <v>214</v>
      </c>
      <c r="B107" s="16">
        <v>193</v>
      </c>
      <c r="C107" s="17">
        <v>17.5</v>
      </c>
      <c r="D107" s="17">
        <v>84.9</v>
      </c>
      <c r="E107" s="17">
        <v>12.9</v>
      </c>
      <c r="F107" s="17">
        <v>0</v>
      </c>
      <c r="G107" s="17">
        <v>14.2</v>
      </c>
      <c r="I107" s="13">
        <f t="shared" si="1"/>
        <v>2.1999999999999886</v>
      </c>
    </row>
    <row r="108" spans="1:9" x14ac:dyDescent="0.2">
      <c r="A108" s="20" t="s">
        <v>215</v>
      </c>
      <c r="B108" s="16">
        <v>91</v>
      </c>
      <c r="C108" s="17">
        <v>23.4</v>
      </c>
      <c r="D108" s="17">
        <v>81.7</v>
      </c>
      <c r="E108" s="17">
        <v>11.9</v>
      </c>
      <c r="F108" s="17">
        <v>3.5</v>
      </c>
      <c r="G108" s="17">
        <v>16.399999999999999</v>
      </c>
      <c r="I108" s="13">
        <f t="shared" si="1"/>
        <v>2.8999999999999915</v>
      </c>
    </row>
    <row r="109" spans="1:9" x14ac:dyDescent="0.2">
      <c r="A109" s="20" t="s">
        <v>216</v>
      </c>
      <c r="B109" s="16">
        <v>98</v>
      </c>
      <c r="C109" s="17">
        <v>36.1</v>
      </c>
      <c r="D109" s="17">
        <v>76.7</v>
      </c>
      <c r="E109" s="17">
        <v>16.899999999999999</v>
      </c>
      <c r="F109" s="17">
        <v>1.2</v>
      </c>
      <c r="G109" s="17">
        <v>11.1</v>
      </c>
      <c r="I109" s="13">
        <f t="shared" si="1"/>
        <v>5.2000000000000028</v>
      </c>
    </row>
    <row r="110" spans="1:9" x14ac:dyDescent="0.2">
      <c r="A110" s="20" t="s">
        <v>217</v>
      </c>
      <c r="B110" s="16">
        <v>419</v>
      </c>
      <c r="C110" s="17">
        <v>32.1</v>
      </c>
      <c r="D110" s="17">
        <v>84.6</v>
      </c>
      <c r="E110" s="17">
        <v>8.1</v>
      </c>
      <c r="F110" s="17">
        <v>4.0999999999999996</v>
      </c>
      <c r="G110" s="17">
        <v>18.399999999999999</v>
      </c>
      <c r="I110" s="13">
        <f t="shared" si="1"/>
        <v>3.2000000000000171</v>
      </c>
    </row>
    <row r="111" spans="1:9" ht="18" customHeight="1" x14ac:dyDescent="0.2">
      <c r="A111" s="19" t="s">
        <v>218</v>
      </c>
      <c r="B111" s="16">
        <v>194</v>
      </c>
      <c r="C111" s="17">
        <v>17.8</v>
      </c>
      <c r="D111" s="17">
        <v>78.099999999999994</v>
      </c>
      <c r="E111" s="17">
        <v>11.2</v>
      </c>
      <c r="F111" s="17">
        <v>4.9000000000000004</v>
      </c>
      <c r="G111" s="17">
        <v>16.7</v>
      </c>
      <c r="H111" s="23" t="s">
        <v>34</v>
      </c>
      <c r="I111" s="13">
        <f t="shared" si="1"/>
        <v>5.7999999999999972</v>
      </c>
    </row>
    <row r="112" spans="1:9" x14ac:dyDescent="0.2">
      <c r="A112" s="20" t="s">
        <v>219</v>
      </c>
      <c r="B112" s="16">
        <v>173</v>
      </c>
      <c r="C112" s="17">
        <v>19</v>
      </c>
      <c r="D112" s="17">
        <v>76.8</v>
      </c>
      <c r="E112" s="17">
        <v>12.1</v>
      </c>
      <c r="F112" s="17">
        <v>5.3</v>
      </c>
      <c r="G112" s="17">
        <v>17.7</v>
      </c>
      <c r="I112" s="13">
        <f t="shared" si="1"/>
        <v>5.8000000000000114</v>
      </c>
    </row>
    <row r="113" spans="1:9" x14ac:dyDescent="0.2">
      <c r="A113" s="20" t="s">
        <v>220</v>
      </c>
      <c r="B113" s="16">
        <v>20</v>
      </c>
      <c r="C113" s="17" t="s">
        <v>131</v>
      </c>
      <c r="D113" s="17" t="s">
        <v>131</v>
      </c>
      <c r="E113" s="17" t="s">
        <v>131</v>
      </c>
      <c r="F113" s="17" t="s">
        <v>131</v>
      </c>
      <c r="G113" s="17" t="s">
        <v>131</v>
      </c>
      <c r="I113" s="13" t="str">
        <f t="shared" si="1"/>
        <v/>
      </c>
    </row>
    <row r="114" spans="1:9" ht="18" customHeight="1" x14ac:dyDescent="0.2">
      <c r="A114" s="19" t="s">
        <v>221</v>
      </c>
      <c r="B114" s="16">
        <v>1479</v>
      </c>
      <c r="C114" s="17">
        <v>36.299999999999997</v>
      </c>
      <c r="D114" s="17">
        <v>76.7</v>
      </c>
      <c r="E114" s="17">
        <v>9.8000000000000007</v>
      </c>
      <c r="F114" s="17">
        <v>11.1</v>
      </c>
      <c r="G114" s="17">
        <v>14.3</v>
      </c>
      <c r="H114" s="23" t="s">
        <v>433</v>
      </c>
      <c r="I114" s="13">
        <f t="shared" si="1"/>
        <v>2.4000000000000057</v>
      </c>
    </row>
    <row r="115" spans="1:9" x14ac:dyDescent="0.2">
      <c r="A115" s="20" t="s">
        <v>222</v>
      </c>
      <c r="B115" s="16">
        <v>157</v>
      </c>
      <c r="C115" s="17">
        <v>27.8</v>
      </c>
      <c r="D115" s="17">
        <v>76.2</v>
      </c>
      <c r="E115" s="17">
        <v>9.6</v>
      </c>
      <c r="F115" s="17">
        <v>9.5</v>
      </c>
      <c r="G115" s="17">
        <v>17.100000000000001</v>
      </c>
      <c r="I115" s="13">
        <f t="shared" si="1"/>
        <v>4.7000000000000028</v>
      </c>
    </row>
    <row r="116" spans="1:9" x14ac:dyDescent="0.2">
      <c r="A116" s="20" t="s">
        <v>223</v>
      </c>
      <c r="B116" s="16">
        <v>35</v>
      </c>
      <c r="C116" s="17" t="s">
        <v>131</v>
      </c>
      <c r="D116" s="17" t="s">
        <v>131</v>
      </c>
      <c r="E116" s="17" t="s">
        <v>131</v>
      </c>
      <c r="F116" s="17" t="s">
        <v>131</v>
      </c>
      <c r="G116" s="17" t="s">
        <v>131</v>
      </c>
      <c r="I116" s="13" t="str">
        <f t="shared" si="1"/>
        <v/>
      </c>
    </row>
    <row r="117" spans="1:9" x14ac:dyDescent="0.2">
      <c r="A117" s="20" t="s">
        <v>224</v>
      </c>
      <c r="B117" s="16">
        <v>669</v>
      </c>
      <c r="C117" s="17">
        <v>43.2</v>
      </c>
      <c r="D117" s="17">
        <v>72.099999999999994</v>
      </c>
      <c r="E117" s="17">
        <v>9.1999999999999993</v>
      </c>
      <c r="F117" s="17">
        <v>17.100000000000001</v>
      </c>
      <c r="G117" s="17">
        <v>14.2</v>
      </c>
      <c r="H117" s="23" t="s">
        <v>89</v>
      </c>
      <c r="I117" s="13">
        <f t="shared" si="1"/>
        <v>1.5999999999999943</v>
      </c>
    </row>
    <row r="118" spans="1:9" x14ac:dyDescent="0.2">
      <c r="A118" s="20" t="s">
        <v>225</v>
      </c>
      <c r="B118" s="16">
        <v>66</v>
      </c>
      <c r="C118" s="17">
        <v>30.2</v>
      </c>
      <c r="D118" s="17">
        <v>81.5</v>
      </c>
      <c r="E118" s="17">
        <v>13.9</v>
      </c>
      <c r="F118" s="17">
        <v>2.7</v>
      </c>
      <c r="G118" s="17">
        <v>18.2</v>
      </c>
      <c r="I118" s="13">
        <f t="shared" si="1"/>
        <v>1.8999999999999915</v>
      </c>
    </row>
    <row r="119" spans="1:9" x14ac:dyDescent="0.2">
      <c r="A119" s="20" t="s">
        <v>226</v>
      </c>
      <c r="B119" s="16">
        <v>146</v>
      </c>
      <c r="C119" s="17">
        <v>56.6</v>
      </c>
      <c r="D119" s="17">
        <v>77.8</v>
      </c>
      <c r="E119" s="17">
        <v>12.3</v>
      </c>
      <c r="F119" s="17">
        <v>6.7</v>
      </c>
      <c r="G119" s="17">
        <v>19</v>
      </c>
      <c r="I119" s="13">
        <f t="shared" si="1"/>
        <v>3.2000000000000028</v>
      </c>
    </row>
    <row r="120" spans="1:9" x14ac:dyDescent="0.2">
      <c r="A120" s="20" t="s">
        <v>227</v>
      </c>
      <c r="B120" s="16">
        <v>405</v>
      </c>
      <c r="C120" s="17">
        <v>23.4</v>
      </c>
      <c r="D120" s="17">
        <v>82.2</v>
      </c>
      <c r="E120" s="17">
        <v>10.4</v>
      </c>
      <c r="F120" s="17">
        <v>4.9000000000000004</v>
      </c>
      <c r="G120" s="17">
        <v>11.3</v>
      </c>
      <c r="I120" s="13">
        <f t="shared" si="1"/>
        <v>2.4999999999999858</v>
      </c>
    </row>
    <row r="121" spans="1:9" ht="18" customHeight="1" x14ac:dyDescent="0.2">
      <c r="A121" s="19" t="s">
        <v>228</v>
      </c>
      <c r="B121" s="16">
        <v>548</v>
      </c>
      <c r="C121" s="17">
        <v>32.1</v>
      </c>
      <c r="D121" s="17">
        <v>81.7</v>
      </c>
      <c r="E121" s="17">
        <v>12.1</v>
      </c>
      <c r="F121" s="17">
        <v>3.9</v>
      </c>
      <c r="G121" s="17">
        <v>14.1</v>
      </c>
      <c r="H121" s="23" t="s">
        <v>35</v>
      </c>
      <c r="I121" s="13">
        <f t="shared" si="1"/>
        <v>2.2999999999999972</v>
      </c>
    </row>
    <row r="122" spans="1:9" x14ac:dyDescent="0.2">
      <c r="A122" s="20" t="s">
        <v>229</v>
      </c>
      <c r="B122" s="16">
        <v>435</v>
      </c>
      <c r="C122" s="17">
        <v>33.4</v>
      </c>
      <c r="D122" s="17">
        <v>80.400000000000006</v>
      </c>
      <c r="E122" s="17">
        <v>13.3</v>
      </c>
      <c r="F122" s="17">
        <v>3.8</v>
      </c>
      <c r="G122" s="17">
        <v>15</v>
      </c>
      <c r="I122" s="13">
        <f t="shared" si="1"/>
        <v>2.5</v>
      </c>
    </row>
    <row r="123" spans="1:9" x14ac:dyDescent="0.2">
      <c r="A123" s="20" t="s">
        <v>230</v>
      </c>
      <c r="B123" s="16">
        <v>49</v>
      </c>
      <c r="C123" s="17" t="s">
        <v>131</v>
      </c>
      <c r="D123" s="17" t="s">
        <v>131</v>
      </c>
      <c r="E123" s="17" t="s">
        <v>131</v>
      </c>
      <c r="F123" s="17" t="s">
        <v>131</v>
      </c>
      <c r="G123" s="17" t="s">
        <v>131</v>
      </c>
      <c r="I123" s="13" t="str">
        <f t="shared" si="1"/>
        <v/>
      </c>
    </row>
    <row r="124" spans="1:9" x14ac:dyDescent="0.2">
      <c r="A124" s="20" t="s">
        <v>231</v>
      </c>
      <c r="B124" s="16">
        <v>65</v>
      </c>
      <c r="C124" s="17">
        <v>35.4</v>
      </c>
      <c r="D124" s="17">
        <v>90.4</v>
      </c>
      <c r="E124" s="17">
        <v>4</v>
      </c>
      <c r="F124" s="17">
        <v>4.3</v>
      </c>
      <c r="G124" s="17">
        <v>10.3</v>
      </c>
      <c r="I124" s="13">
        <f t="shared" si="1"/>
        <v>1.2999999999999972</v>
      </c>
    </row>
    <row r="125" spans="1:9" x14ac:dyDescent="0.2">
      <c r="I125" s="13" t="str">
        <f t="shared" si="1"/>
        <v/>
      </c>
    </row>
    <row r="126" spans="1:9" x14ac:dyDescent="0.2">
      <c r="A126" s="15" t="s">
        <v>3</v>
      </c>
      <c r="B126" s="16">
        <v>18989</v>
      </c>
      <c r="C126" s="17">
        <v>44</v>
      </c>
      <c r="D126" s="17">
        <v>78.5</v>
      </c>
      <c r="E126" s="17">
        <v>11.8</v>
      </c>
      <c r="F126" s="17">
        <v>5.7</v>
      </c>
      <c r="G126" s="17">
        <v>18.5</v>
      </c>
      <c r="H126" s="23" t="s">
        <v>44</v>
      </c>
      <c r="I126" s="13">
        <f t="shared" si="1"/>
        <v>4</v>
      </c>
    </row>
    <row r="127" spans="1:9" ht="18" customHeight="1" x14ac:dyDescent="0.2">
      <c r="A127" s="18" t="s">
        <v>4</v>
      </c>
      <c r="B127" s="16">
        <v>3380</v>
      </c>
      <c r="C127" s="17">
        <v>30.2</v>
      </c>
      <c r="D127" s="17">
        <v>83</v>
      </c>
      <c r="E127" s="17">
        <v>8.8000000000000007</v>
      </c>
      <c r="F127" s="17">
        <v>5.4</v>
      </c>
      <c r="G127" s="17">
        <v>18.8</v>
      </c>
      <c r="I127" s="13">
        <f t="shared" si="1"/>
        <v>2.7999999999999972</v>
      </c>
    </row>
    <row r="128" spans="1:9" ht="28.5" x14ac:dyDescent="0.2">
      <c r="A128" s="19" t="s">
        <v>232</v>
      </c>
      <c r="B128" s="16">
        <v>151</v>
      </c>
      <c r="C128" s="17">
        <v>22</v>
      </c>
      <c r="D128" s="17">
        <v>85.5</v>
      </c>
      <c r="E128" s="17">
        <v>8.6</v>
      </c>
      <c r="F128" s="17">
        <v>4.4000000000000004</v>
      </c>
      <c r="G128" s="17">
        <v>10.4</v>
      </c>
      <c r="I128" s="13">
        <f t="shared" si="1"/>
        <v>1.5</v>
      </c>
    </row>
    <row r="129" spans="1:9" x14ac:dyDescent="0.2">
      <c r="A129" s="19" t="s">
        <v>233</v>
      </c>
      <c r="B129" s="16">
        <v>58</v>
      </c>
      <c r="C129" s="17">
        <v>50.3</v>
      </c>
      <c r="D129" s="17">
        <v>79.900000000000006</v>
      </c>
      <c r="E129" s="17">
        <v>3.2</v>
      </c>
      <c r="F129" s="17">
        <v>6.3</v>
      </c>
      <c r="G129" s="17">
        <v>19.7</v>
      </c>
      <c r="I129" s="13">
        <f t="shared" si="1"/>
        <v>10.599999999999994</v>
      </c>
    </row>
    <row r="130" spans="1:9" x14ac:dyDescent="0.2">
      <c r="A130" s="19" t="s">
        <v>234</v>
      </c>
      <c r="B130" s="16">
        <v>151</v>
      </c>
      <c r="C130" s="17">
        <v>15.9</v>
      </c>
      <c r="D130" s="17">
        <v>89</v>
      </c>
      <c r="E130" s="17">
        <v>5.9</v>
      </c>
      <c r="F130" s="17">
        <v>0.9</v>
      </c>
      <c r="G130" s="17">
        <v>23.8</v>
      </c>
      <c r="I130" s="13">
        <f t="shared" si="1"/>
        <v>4.1999999999999886</v>
      </c>
    </row>
    <row r="131" spans="1:9" ht="28.5" x14ac:dyDescent="0.2">
      <c r="A131" s="19" t="s">
        <v>235</v>
      </c>
      <c r="B131" s="16">
        <v>317</v>
      </c>
      <c r="C131" s="17">
        <v>36.1</v>
      </c>
      <c r="D131" s="17">
        <v>82.3</v>
      </c>
      <c r="E131" s="17">
        <v>10.4</v>
      </c>
      <c r="F131" s="17">
        <v>5.2</v>
      </c>
      <c r="G131" s="17">
        <v>11.8</v>
      </c>
      <c r="I131" s="13">
        <f t="shared" si="1"/>
        <v>2.0999999999999943</v>
      </c>
    </row>
    <row r="132" spans="1:9" x14ac:dyDescent="0.2">
      <c r="A132" s="19" t="s">
        <v>236</v>
      </c>
      <c r="B132" s="16">
        <v>51</v>
      </c>
      <c r="C132" s="17">
        <v>23.2</v>
      </c>
      <c r="D132" s="17">
        <v>92.5</v>
      </c>
      <c r="E132" s="17">
        <v>7.1</v>
      </c>
      <c r="F132" s="17">
        <v>0</v>
      </c>
      <c r="G132" s="17">
        <v>22.6</v>
      </c>
      <c r="I132" s="13">
        <f t="shared" si="1"/>
        <v>0.40000000000000568</v>
      </c>
    </row>
    <row r="133" spans="1:9" ht="28.5" x14ac:dyDescent="0.2">
      <c r="A133" s="19" t="s">
        <v>237</v>
      </c>
      <c r="B133" s="16">
        <v>165</v>
      </c>
      <c r="C133" s="17">
        <v>22.1</v>
      </c>
      <c r="D133" s="17">
        <v>79.8</v>
      </c>
      <c r="E133" s="17">
        <v>6</v>
      </c>
      <c r="F133" s="17">
        <v>11.5</v>
      </c>
      <c r="G133" s="17">
        <v>18.100000000000001</v>
      </c>
      <c r="I133" s="13">
        <f t="shared" si="1"/>
        <v>2.7000000000000028</v>
      </c>
    </row>
    <row r="134" spans="1:9" ht="28.5" x14ac:dyDescent="0.2">
      <c r="A134" s="19" t="s">
        <v>238</v>
      </c>
      <c r="B134" s="16">
        <v>156</v>
      </c>
      <c r="C134" s="17">
        <v>32.200000000000003</v>
      </c>
      <c r="D134" s="17">
        <v>89.3</v>
      </c>
      <c r="E134" s="17">
        <v>9.5</v>
      </c>
      <c r="F134" s="17">
        <v>0.3</v>
      </c>
      <c r="G134" s="17">
        <v>14.3</v>
      </c>
      <c r="I134" s="13">
        <f t="shared" si="1"/>
        <v>0.90000000000000568</v>
      </c>
    </row>
    <row r="135" spans="1:9" x14ac:dyDescent="0.2">
      <c r="A135" s="19" t="s">
        <v>239</v>
      </c>
      <c r="B135" s="16">
        <v>344</v>
      </c>
      <c r="C135" s="17">
        <v>27.7</v>
      </c>
      <c r="D135" s="17">
        <v>91.5</v>
      </c>
      <c r="E135" s="17">
        <v>2.8</v>
      </c>
      <c r="F135" s="17">
        <v>1.5</v>
      </c>
      <c r="G135" s="17">
        <v>12</v>
      </c>
      <c r="I135" s="13">
        <f t="shared" si="1"/>
        <v>4.2000000000000028</v>
      </c>
    </row>
    <row r="136" spans="1:9" x14ac:dyDescent="0.2">
      <c r="A136" s="19" t="s">
        <v>240</v>
      </c>
      <c r="B136" s="16">
        <v>88</v>
      </c>
      <c r="C136" s="17">
        <v>16</v>
      </c>
      <c r="D136" s="17">
        <v>82.4</v>
      </c>
      <c r="E136" s="17">
        <v>13.5</v>
      </c>
      <c r="F136" s="17">
        <v>2.9</v>
      </c>
      <c r="G136" s="17">
        <v>21.1</v>
      </c>
      <c r="I136" s="13">
        <f t="shared" si="1"/>
        <v>1.1999999999999886</v>
      </c>
    </row>
    <row r="137" spans="1:9" x14ac:dyDescent="0.2">
      <c r="A137" s="19" t="s">
        <v>241</v>
      </c>
      <c r="B137" s="16">
        <v>60</v>
      </c>
      <c r="C137" s="17">
        <v>36.5</v>
      </c>
      <c r="D137" s="17">
        <v>89.9</v>
      </c>
      <c r="E137" s="17">
        <v>1.3</v>
      </c>
      <c r="F137" s="17">
        <v>5.9</v>
      </c>
      <c r="G137" s="17">
        <v>9.6</v>
      </c>
      <c r="I137" s="13">
        <f t="shared" ref="I137:I200" si="2">IF(OR(ISBLANK(D137),NOT(ISNUMBER(D137))),"",MAX(0,100-SUM(D137:F137)))</f>
        <v>2.8999999999999915</v>
      </c>
    </row>
    <row r="138" spans="1:9" x14ac:dyDescent="0.2">
      <c r="A138" s="19" t="s">
        <v>242</v>
      </c>
      <c r="B138" s="16">
        <v>43</v>
      </c>
      <c r="C138" s="17" t="s">
        <v>131</v>
      </c>
      <c r="D138" s="17" t="s">
        <v>131</v>
      </c>
      <c r="E138" s="17" t="s">
        <v>131</v>
      </c>
      <c r="F138" s="17" t="s">
        <v>131</v>
      </c>
      <c r="G138" s="17" t="s">
        <v>131</v>
      </c>
      <c r="I138" s="13" t="str">
        <f t="shared" si="2"/>
        <v/>
      </c>
    </row>
    <row r="139" spans="1:9" ht="28.5" x14ac:dyDescent="0.2">
      <c r="A139" s="19" t="s">
        <v>243</v>
      </c>
      <c r="B139" s="16">
        <v>241</v>
      </c>
      <c r="C139" s="17">
        <v>46.3</v>
      </c>
      <c r="D139" s="17">
        <v>79.900000000000006</v>
      </c>
      <c r="E139" s="17">
        <v>8.4</v>
      </c>
      <c r="F139" s="17">
        <v>10.4</v>
      </c>
      <c r="G139" s="17">
        <v>14</v>
      </c>
      <c r="I139" s="13">
        <f t="shared" si="2"/>
        <v>1.2999999999999829</v>
      </c>
    </row>
    <row r="140" spans="1:9" x14ac:dyDescent="0.2">
      <c r="A140" s="19" t="s">
        <v>244</v>
      </c>
      <c r="B140" s="16">
        <v>73</v>
      </c>
      <c r="C140" s="17">
        <v>51.1</v>
      </c>
      <c r="D140" s="17">
        <v>67</v>
      </c>
      <c r="E140" s="17">
        <v>11.2</v>
      </c>
      <c r="F140" s="17">
        <v>17.100000000000001</v>
      </c>
      <c r="G140" s="17">
        <v>27.7</v>
      </c>
      <c r="I140" s="13">
        <f t="shared" si="2"/>
        <v>4.6999999999999886</v>
      </c>
    </row>
    <row r="141" spans="1:9" x14ac:dyDescent="0.2">
      <c r="A141" s="19" t="s">
        <v>245</v>
      </c>
      <c r="B141" s="16">
        <v>833</v>
      </c>
      <c r="C141" s="17">
        <v>26.9</v>
      </c>
      <c r="D141" s="17">
        <v>77.400000000000006</v>
      </c>
      <c r="E141" s="17">
        <v>15.1</v>
      </c>
      <c r="F141" s="17">
        <v>4.5999999999999996</v>
      </c>
      <c r="G141" s="17">
        <v>26.6</v>
      </c>
      <c r="I141" s="13">
        <f t="shared" si="2"/>
        <v>2.9000000000000057</v>
      </c>
    </row>
    <row r="142" spans="1:9" x14ac:dyDescent="0.2">
      <c r="A142" s="19" t="s">
        <v>246</v>
      </c>
      <c r="B142" s="16">
        <v>61</v>
      </c>
      <c r="C142" s="17">
        <v>26.5</v>
      </c>
      <c r="D142" s="17">
        <v>91.7</v>
      </c>
      <c r="E142" s="17">
        <v>1.8</v>
      </c>
      <c r="F142" s="17">
        <v>3.5</v>
      </c>
      <c r="G142" s="17">
        <v>14.3</v>
      </c>
      <c r="I142" s="13">
        <f t="shared" si="2"/>
        <v>3</v>
      </c>
    </row>
    <row r="143" spans="1:9" x14ac:dyDescent="0.2">
      <c r="A143" s="19" t="s">
        <v>247</v>
      </c>
      <c r="B143" s="16">
        <v>97</v>
      </c>
      <c r="C143" s="17">
        <v>22.8</v>
      </c>
      <c r="D143" s="17">
        <v>84.5</v>
      </c>
      <c r="E143" s="17">
        <v>5.8</v>
      </c>
      <c r="F143" s="17">
        <v>3.7</v>
      </c>
      <c r="G143" s="17">
        <v>13.1</v>
      </c>
      <c r="I143" s="13">
        <f t="shared" si="2"/>
        <v>6</v>
      </c>
    </row>
    <row r="144" spans="1:9" x14ac:dyDescent="0.2">
      <c r="A144" s="19" t="s">
        <v>248</v>
      </c>
      <c r="B144" s="16">
        <v>102</v>
      </c>
      <c r="C144" s="17">
        <v>25.8</v>
      </c>
      <c r="D144" s="17">
        <v>96.9</v>
      </c>
      <c r="E144" s="17">
        <v>1.8</v>
      </c>
      <c r="F144" s="17">
        <v>0.4</v>
      </c>
      <c r="G144" s="17">
        <v>18.899999999999999</v>
      </c>
      <c r="I144" s="13">
        <f t="shared" si="2"/>
        <v>0.89999999999999147</v>
      </c>
    </row>
    <row r="145" spans="1:9" x14ac:dyDescent="0.2">
      <c r="A145" s="19" t="s">
        <v>249</v>
      </c>
      <c r="B145" s="16">
        <v>41</v>
      </c>
      <c r="C145" s="17" t="s">
        <v>131</v>
      </c>
      <c r="D145" s="17" t="s">
        <v>131</v>
      </c>
      <c r="E145" s="17" t="s">
        <v>131</v>
      </c>
      <c r="F145" s="17" t="s">
        <v>131</v>
      </c>
      <c r="G145" s="17" t="s">
        <v>131</v>
      </c>
      <c r="I145" s="13" t="str">
        <f t="shared" si="2"/>
        <v/>
      </c>
    </row>
    <row r="146" spans="1:9" x14ac:dyDescent="0.2">
      <c r="A146" s="19" t="s">
        <v>250</v>
      </c>
      <c r="B146" s="16">
        <v>205</v>
      </c>
      <c r="C146" s="17">
        <v>37.799999999999997</v>
      </c>
      <c r="D146" s="17">
        <v>85.2</v>
      </c>
      <c r="E146" s="17">
        <v>6.1</v>
      </c>
      <c r="F146" s="17">
        <v>4.7</v>
      </c>
      <c r="G146" s="17">
        <v>20.7</v>
      </c>
      <c r="I146" s="13">
        <f t="shared" si="2"/>
        <v>4</v>
      </c>
    </row>
    <row r="147" spans="1:9" x14ac:dyDescent="0.2">
      <c r="A147" s="19" t="s">
        <v>251</v>
      </c>
      <c r="B147" s="16">
        <v>73</v>
      </c>
      <c r="C147" s="17">
        <v>35.700000000000003</v>
      </c>
      <c r="D147" s="17">
        <v>71.099999999999994</v>
      </c>
      <c r="E147" s="17">
        <v>8.3000000000000007</v>
      </c>
      <c r="F147" s="17">
        <v>18.5</v>
      </c>
      <c r="G147" s="17">
        <v>21.7</v>
      </c>
      <c r="I147" s="13">
        <f t="shared" si="2"/>
        <v>2.1000000000000085</v>
      </c>
    </row>
    <row r="148" spans="1:9" x14ac:dyDescent="0.2">
      <c r="A148" s="19" t="s">
        <v>252</v>
      </c>
      <c r="B148" s="16">
        <v>69</v>
      </c>
      <c r="C148" s="17">
        <v>42.3</v>
      </c>
      <c r="D148" s="17">
        <v>76.5</v>
      </c>
      <c r="E148" s="17">
        <v>3.6</v>
      </c>
      <c r="F148" s="17">
        <v>19.3</v>
      </c>
      <c r="G148" s="17">
        <v>25.7</v>
      </c>
      <c r="I148" s="13">
        <f t="shared" si="2"/>
        <v>0.60000000000000853</v>
      </c>
    </row>
    <row r="149" spans="1:9" ht="18" customHeight="1" x14ac:dyDescent="0.2">
      <c r="A149" s="18" t="s">
        <v>5</v>
      </c>
      <c r="B149" s="16">
        <v>15609</v>
      </c>
      <c r="C149" s="17">
        <v>47</v>
      </c>
      <c r="D149" s="17">
        <v>77.599999999999994</v>
      </c>
      <c r="E149" s="17">
        <v>12.4</v>
      </c>
      <c r="F149" s="17">
        <v>5.8</v>
      </c>
      <c r="G149" s="17">
        <v>18.399999999999999</v>
      </c>
      <c r="I149" s="13">
        <f t="shared" si="2"/>
        <v>4.2000000000000028</v>
      </c>
    </row>
    <row r="150" spans="1:9" x14ac:dyDescent="0.2">
      <c r="A150" s="19" t="s">
        <v>253</v>
      </c>
      <c r="B150" s="16">
        <v>1179</v>
      </c>
      <c r="C150" s="17">
        <v>21.1</v>
      </c>
      <c r="D150" s="17">
        <v>83.5</v>
      </c>
      <c r="E150" s="17">
        <v>10.1</v>
      </c>
      <c r="F150" s="17">
        <v>2.5</v>
      </c>
      <c r="G150" s="17">
        <v>19.3</v>
      </c>
      <c r="I150" s="13">
        <f t="shared" si="2"/>
        <v>3.9000000000000057</v>
      </c>
    </row>
    <row r="151" spans="1:9" x14ac:dyDescent="0.2">
      <c r="A151" s="19" t="s">
        <v>254</v>
      </c>
      <c r="B151" s="16">
        <v>165</v>
      </c>
      <c r="C151" s="17">
        <v>19.2</v>
      </c>
      <c r="D151" s="17">
        <v>95.5</v>
      </c>
      <c r="E151" s="17">
        <v>0.9</v>
      </c>
      <c r="F151" s="17">
        <v>0.4</v>
      </c>
      <c r="G151" s="17">
        <v>14.5</v>
      </c>
      <c r="I151" s="13">
        <f t="shared" si="2"/>
        <v>3.1999999999999886</v>
      </c>
    </row>
    <row r="152" spans="1:9" x14ac:dyDescent="0.2">
      <c r="A152" s="19" t="s">
        <v>255</v>
      </c>
      <c r="B152" s="16">
        <v>481</v>
      </c>
      <c r="C152" s="17">
        <v>16.899999999999999</v>
      </c>
      <c r="D152" s="17">
        <v>85.4</v>
      </c>
      <c r="E152" s="17">
        <v>9.3000000000000007</v>
      </c>
      <c r="F152" s="17">
        <v>2.1</v>
      </c>
      <c r="G152" s="17">
        <v>21.6</v>
      </c>
      <c r="I152" s="13">
        <f t="shared" si="2"/>
        <v>3.2000000000000028</v>
      </c>
    </row>
    <row r="153" spans="1:9" x14ac:dyDescent="0.2">
      <c r="A153" s="19" t="s">
        <v>256</v>
      </c>
      <c r="B153" s="16">
        <v>496</v>
      </c>
      <c r="C153" s="17">
        <v>40.9</v>
      </c>
      <c r="D153" s="17">
        <v>81.5</v>
      </c>
      <c r="E153" s="17">
        <v>11.6</v>
      </c>
      <c r="F153" s="17">
        <v>3.4</v>
      </c>
      <c r="G153" s="17">
        <v>20.100000000000001</v>
      </c>
      <c r="I153" s="13">
        <f t="shared" si="2"/>
        <v>3.5</v>
      </c>
    </row>
    <row r="154" spans="1:9" x14ac:dyDescent="0.2">
      <c r="A154" s="19" t="s">
        <v>257</v>
      </c>
      <c r="B154" s="16">
        <v>48</v>
      </c>
      <c r="C154" s="17" t="s">
        <v>131</v>
      </c>
      <c r="D154" s="17" t="s">
        <v>131</v>
      </c>
      <c r="E154" s="17" t="s">
        <v>131</v>
      </c>
      <c r="F154" s="17" t="s">
        <v>131</v>
      </c>
      <c r="G154" s="17" t="s">
        <v>131</v>
      </c>
      <c r="I154" s="13" t="str">
        <f t="shared" si="2"/>
        <v/>
      </c>
    </row>
    <row r="155" spans="1:9" x14ac:dyDescent="0.2">
      <c r="A155" s="19" t="s">
        <v>258</v>
      </c>
      <c r="B155" s="16">
        <v>475</v>
      </c>
      <c r="C155" s="17">
        <v>29.3</v>
      </c>
      <c r="D155" s="17">
        <v>74.599999999999994</v>
      </c>
      <c r="E155" s="17">
        <v>13.2</v>
      </c>
      <c r="F155" s="17">
        <v>8.1999999999999993</v>
      </c>
      <c r="G155" s="17">
        <v>19</v>
      </c>
      <c r="I155" s="13">
        <f t="shared" si="2"/>
        <v>4</v>
      </c>
    </row>
    <row r="156" spans="1:9" x14ac:dyDescent="0.2">
      <c r="A156" s="19" t="s">
        <v>259</v>
      </c>
      <c r="B156" s="16">
        <v>1110</v>
      </c>
      <c r="C156" s="17">
        <v>31.6</v>
      </c>
      <c r="D156" s="17">
        <v>80.7</v>
      </c>
      <c r="E156" s="17">
        <v>11.6</v>
      </c>
      <c r="F156" s="17">
        <v>2.5</v>
      </c>
      <c r="G156" s="17">
        <v>16.5</v>
      </c>
      <c r="I156" s="13">
        <f t="shared" si="2"/>
        <v>5.2000000000000028</v>
      </c>
    </row>
    <row r="157" spans="1:9" x14ac:dyDescent="0.2">
      <c r="A157" s="19" t="s">
        <v>260</v>
      </c>
      <c r="B157" s="16">
        <v>202</v>
      </c>
      <c r="C157" s="17">
        <v>32.4</v>
      </c>
      <c r="D157" s="17">
        <v>86.3</v>
      </c>
      <c r="E157" s="17">
        <v>6.5</v>
      </c>
      <c r="F157" s="17">
        <v>3.1</v>
      </c>
      <c r="G157" s="17">
        <v>7.6</v>
      </c>
      <c r="I157" s="13">
        <f t="shared" si="2"/>
        <v>4.1000000000000085</v>
      </c>
    </row>
    <row r="158" spans="1:9" x14ac:dyDescent="0.2">
      <c r="A158" s="19" t="s">
        <v>261</v>
      </c>
      <c r="B158" s="16">
        <v>292</v>
      </c>
      <c r="C158" s="17">
        <v>33.700000000000003</v>
      </c>
      <c r="D158" s="17">
        <v>94.5</v>
      </c>
      <c r="E158" s="17">
        <v>1</v>
      </c>
      <c r="F158" s="17">
        <v>0.8</v>
      </c>
      <c r="G158" s="17">
        <v>16.899999999999999</v>
      </c>
      <c r="I158" s="13">
        <f t="shared" si="2"/>
        <v>3.7000000000000028</v>
      </c>
    </row>
    <row r="159" spans="1:9" x14ac:dyDescent="0.2">
      <c r="A159" s="19" t="s">
        <v>262</v>
      </c>
      <c r="B159" s="16">
        <v>2368</v>
      </c>
      <c r="C159" s="17">
        <v>46.1</v>
      </c>
      <c r="D159" s="17">
        <v>78.400000000000006</v>
      </c>
      <c r="E159" s="17">
        <v>12.4</v>
      </c>
      <c r="F159" s="17">
        <v>5.0999999999999996</v>
      </c>
      <c r="G159" s="17">
        <v>20.8</v>
      </c>
      <c r="I159" s="13">
        <f t="shared" si="2"/>
        <v>4.0999999999999943</v>
      </c>
    </row>
    <row r="160" spans="1:9" x14ac:dyDescent="0.2">
      <c r="A160" s="19" t="s">
        <v>263</v>
      </c>
      <c r="B160" s="16">
        <v>336</v>
      </c>
      <c r="C160" s="17">
        <v>53.3</v>
      </c>
      <c r="D160" s="17">
        <v>72.099999999999994</v>
      </c>
      <c r="E160" s="17">
        <v>10.4</v>
      </c>
      <c r="F160" s="17">
        <v>11.6</v>
      </c>
      <c r="G160" s="17">
        <v>15.1</v>
      </c>
      <c r="I160" s="13">
        <f t="shared" si="2"/>
        <v>5.9000000000000057</v>
      </c>
    </row>
    <row r="161" spans="1:9" x14ac:dyDescent="0.2">
      <c r="A161" s="19" t="s">
        <v>264</v>
      </c>
      <c r="B161" s="16">
        <v>208</v>
      </c>
      <c r="C161" s="17">
        <v>51.1</v>
      </c>
      <c r="D161" s="17">
        <v>82.3</v>
      </c>
      <c r="E161" s="17">
        <v>7.6</v>
      </c>
      <c r="F161" s="17">
        <v>7.1</v>
      </c>
      <c r="G161" s="17">
        <v>23.9</v>
      </c>
      <c r="I161" s="13">
        <f t="shared" si="2"/>
        <v>3.0000000000000142</v>
      </c>
    </row>
    <row r="162" spans="1:9" x14ac:dyDescent="0.2">
      <c r="A162" s="19" t="s">
        <v>265</v>
      </c>
      <c r="B162" s="16">
        <v>140</v>
      </c>
      <c r="C162" s="17">
        <v>34.200000000000003</v>
      </c>
      <c r="D162" s="17">
        <v>73.900000000000006</v>
      </c>
      <c r="E162" s="17">
        <v>8.9</v>
      </c>
      <c r="F162" s="17">
        <v>12.2</v>
      </c>
      <c r="G162" s="17">
        <v>14.9</v>
      </c>
      <c r="I162" s="13">
        <f t="shared" si="2"/>
        <v>4.9999999999999858</v>
      </c>
    </row>
    <row r="163" spans="1:9" x14ac:dyDescent="0.2">
      <c r="A163" s="19" t="s">
        <v>266</v>
      </c>
      <c r="B163" s="16">
        <v>845</v>
      </c>
      <c r="C163" s="17">
        <v>66.8</v>
      </c>
      <c r="D163" s="17">
        <v>73.099999999999994</v>
      </c>
      <c r="E163" s="17">
        <v>12.6</v>
      </c>
      <c r="F163" s="17">
        <v>10</v>
      </c>
      <c r="G163" s="17">
        <v>15.2</v>
      </c>
      <c r="I163" s="13">
        <f t="shared" si="2"/>
        <v>4.3000000000000114</v>
      </c>
    </row>
    <row r="164" spans="1:9" x14ac:dyDescent="0.2">
      <c r="A164" s="19" t="s">
        <v>267</v>
      </c>
      <c r="B164" s="16">
        <v>411</v>
      </c>
      <c r="C164" s="17">
        <v>74.599999999999994</v>
      </c>
      <c r="D164" s="17">
        <v>81.2</v>
      </c>
      <c r="E164" s="17">
        <v>9.1999999999999993</v>
      </c>
      <c r="F164" s="17">
        <v>6.3</v>
      </c>
      <c r="G164" s="17">
        <v>23</v>
      </c>
      <c r="I164" s="13">
        <f t="shared" si="2"/>
        <v>3.2999999999999972</v>
      </c>
    </row>
    <row r="165" spans="1:9" x14ac:dyDescent="0.2">
      <c r="A165" s="19" t="s">
        <v>268</v>
      </c>
      <c r="B165" s="16">
        <v>485</v>
      </c>
      <c r="C165" s="17">
        <v>51.4</v>
      </c>
      <c r="D165" s="17">
        <v>70.400000000000006</v>
      </c>
      <c r="E165" s="17">
        <v>11.7</v>
      </c>
      <c r="F165" s="17">
        <v>15.3</v>
      </c>
      <c r="G165" s="17">
        <v>13.5</v>
      </c>
      <c r="I165" s="13">
        <f t="shared" si="2"/>
        <v>2.5999999999999943</v>
      </c>
    </row>
    <row r="166" spans="1:9" x14ac:dyDescent="0.2">
      <c r="A166" s="19" t="s">
        <v>269</v>
      </c>
      <c r="B166" s="16">
        <v>765</v>
      </c>
      <c r="C166" s="17">
        <v>71.5</v>
      </c>
      <c r="D166" s="17">
        <v>72.7</v>
      </c>
      <c r="E166" s="17">
        <v>14.8</v>
      </c>
      <c r="F166" s="17">
        <v>7.2</v>
      </c>
      <c r="G166" s="17">
        <v>24.1</v>
      </c>
      <c r="I166" s="13">
        <f t="shared" si="2"/>
        <v>5.2999999999999972</v>
      </c>
    </row>
    <row r="167" spans="1:9" x14ac:dyDescent="0.2">
      <c r="A167" s="19" t="s">
        <v>270</v>
      </c>
      <c r="B167" s="16">
        <v>110</v>
      </c>
      <c r="C167" s="17">
        <v>64.099999999999994</v>
      </c>
      <c r="D167" s="17">
        <v>73.400000000000006</v>
      </c>
      <c r="E167" s="17">
        <v>14.7</v>
      </c>
      <c r="F167" s="17">
        <v>6.6</v>
      </c>
      <c r="G167" s="17">
        <v>26.2</v>
      </c>
      <c r="I167" s="13">
        <f t="shared" si="2"/>
        <v>5.2999999999999972</v>
      </c>
    </row>
    <row r="168" spans="1:9" x14ac:dyDescent="0.2">
      <c r="A168" s="19" t="s">
        <v>271</v>
      </c>
      <c r="B168" s="16">
        <v>151</v>
      </c>
      <c r="C168" s="17">
        <v>66.3</v>
      </c>
      <c r="D168" s="17">
        <v>83.8</v>
      </c>
      <c r="E168" s="17">
        <v>9.6999999999999993</v>
      </c>
      <c r="F168" s="17">
        <v>3.6</v>
      </c>
      <c r="G168" s="17">
        <v>18.7</v>
      </c>
      <c r="I168" s="13">
        <f t="shared" si="2"/>
        <v>2.9000000000000057</v>
      </c>
    </row>
    <row r="169" spans="1:9" x14ac:dyDescent="0.2">
      <c r="A169" s="19" t="s">
        <v>272</v>
      </c>
      <c r="B169" s="16">
        <v>421</v>
      </c>
      <c r="C169" s="17">
        <v>44</v>
      </c>
      <c r="D169" s="17">
        <v>84.7</v>
      </c>
      <c r="E169" s="17">
        <v>6.5</v>
      </c>
      <c r="F169" s="17">
        <v>4.5</v>
      </c>
      <c r="G169" s="17">
        <v>9.6</v>
      </c>
      <c r="I169" s="13">
        <f t="shared" si="2"/>
        <v>4.2999999999999972</v>
      </c>
    </row>
    <row r="170" spans="1:9" x14ac:dyDescent="0.2">
      <c r="A170" s="19" t="s">
        <v>273</v>
      </c>
      <c r="B170" s="16">
        <v>41</v>
      </c>
      <c r="C170" s="17" t="s">
        <v>131</v>
      </c>
      <c r="D170" s="17" t="s">
        <v>131</v>
      </c>
      <c r="E170" s="17" t="s">
        <v>131</v>
      </c>
      <c r="F170" s="17" t="s">
        <v>131</v>
      </c>
      <c r="G170" s="17" t="s">
        <v>131</v>
      </c>
      <c r="I170" s="13" t="str">
        <f t="shared" si="2"/>
        <v/>
      </c>
    </row>
    <row r="171" spans="1:9" x14ac:dyDescent="0.2">
      <c r="A171" s="19" t="s">
        <v>274</v>
      </c>
      <c r="B171" s="16">
        <v>37</v>
      </c>
      <c r="C171" s="17" t="s">
        <v>131</v>
      </c>
      <c r="D171" s="17" t="s">
        <v>131</v>
      </c>
      <c r="E171" s="17" t="s">
        <v>131</v>
      </c>
      <c r="F171" s="17" t="s">
        <v>131</v>
      </c>
      <c r="G171" s="17" t="s">
        <v>131</v>
      </c>
      <c r="I171" s="13" t="str">
        <f t="shared" si="2"/>
        <v/>
      </c>
    </row>
    <row r="172" spans="1:9" x14ac:dyDescent="0.2">
      <c r="A172" s="19" t="s">
        <v>275</v>
      </c>
      <c r="B172" s="16">
        <v>70</v>
      </c>
      <c r="C172" s="17">
        <v>59</v>
      </c>
      <c r="D172" s="17">
        <v>85.6</v>
      </c>
      <c r="E172" s="17">
        <v>8.3000000000000007</v>
      </c>
      <c r="F172" s="17">
        <v>2</v>
      </c>
      <c r="G172" s="17">
        <v>11.4</v>
      </c>
      <c r="I172" s="13">
        <f t="shared" si="2"/>
        <v>4.1000000000000085</v>
      </c>
    </row>
    <row r="173" spans="1:9" x14ac:dyDescent="0.2">
      <c r="A173" s="19" t="s">
        <v>276</v>
      </c>
      <c r="B173" s="16">
        <v>352</v>
      </c>
      <c r="C173" s="17">
        <v>70.400000000000006</v>
      </c>
      <c r="D173" s="17">
        <v>72</v>
      </c>
      <c r="E173" s="17">
        <v>14.4</v>
      </c>
      <c r="F173" s="17">
        <v>7.4</v>
      </c>
      <c r="G173" s="17">
        <v>23.7</v>
      </c>
      <c r="I173" s="13">
        <f t="shared" si="2"/>
        <v>6.1999999999999886</v>
      </c>
    </row>
    <row r="174" spans="1:9" s="8" customFormat="1" ht="28.5" x14ac:dyDescent="0.2">
      <c r="A174" s="19" t="s">
        <v>277</v>
      </c>
      <c r="B174" s="16">
        <v>1958</v>
      </c>
      <c r="C174" s="17">
        <v>54.1</v>
      </c>
      <c r="D174" s="17">
        <v>69.2</v>
      </c>
      <c r="E174" s="17">
        <v>20.3</v>
      </c>
      <c r="F174" s="17">
        <v>4.5999999999999996</v>
      </c>
      <c r="G174" s="17">
        <v>19.2</v>
      </c>
      <c r="H174" s="23"/>
      <c r="I174" s="13">
        <f t="shared" si="2"/>
        <v>5.9000000000000057</v>
      </c>
    </row>
    <row r="175" spans="1:9" x14ac:dyDescent="0.2">
      <c r="A175" s="19" t="s">
        <v>278</v>
      </c>
      <c r="B175" s="16">
        <v>89</v>
      </c>
      <c r="C175" s="17">
        <v>72.599999999999994</v>
      </c>
      <c r="D175" s="17">
        <v>90.6</v>
      </c>
      <c r="E175" s="17">
        <v>4.4000000000000004</v>
      </c>
      <c r="F175" s="17">
        <v>0.8</v>
      </c>
      <c r="G175" s="17">
        <v>18.2</v>
      </c>
      <c r="I175" s="13">
        <f t="shared" si="2"/>
        <v>4.2000000000000028</v>
      </c>
    </row>
    <row r="176" spans="1:9" x14ac:dyDescent="0.2">
      <c r="A176" s="19" t="s">
        <v>279</v>
      </c>
      <c r="B176" s="16">
        <v>94</v>
      </c>
      <c r="C176" s="17">
        <v>42.4</v>
      </c>
      <c r="D176" s="17">
        <v>85.2</v>
      </c>
      <c r="E176" s="17">
        <v>8.1</v>
      </c>
      <c r="F176" s="17">
        <v>5.8</v>
      </c>
      <c r="G176" s="17">
        <v>14.2</v>
      </c>
      <c r="I176" s="13">
        <f t="shared" si="2"/>
        <v>0.90000000000000568</v>
      </c>
    </row>
    <row r="177" spans="1:9" x14ac:dyDescent="0.2">
      <c r="A177" s="19" t="s">
        <v>280</v>
      </c>
      <c r="B177" s="16">
        <v>228</v>
      </c>
      <c r="C177" s="17">
        <v>64.400000000000006</v>
      </c>
      <c r="D177" s="17">
        <v>82.8</v>
      </c>
      <c r="E177" s="17">
        <v>10.8</v>
      </c>
      <c r="F177" s="17">
        <v>2.2000000000000002</v>
      </c>
      <c r="G177" s="17">
        <v>13.8</v>
      </c>
      <c r="I177" s="13">
        <f t="shared" si="2"/>
        <v>4.2000000000000028</v>
      </c>
    </row>
    <row r="178" spans="1:9" x14ac:dyDescent="0.2">
      <c r="A178" s="19" t="s">
        <v>281</v>
      </c>
      <c r="B178" s="16">
        <v>96</v>
      </c>
      <c r="C178" s="17">
        <v>68.599999999999994</v>
      </c>
      <c r="D178" s="17">
        <v>82.7</v>
      </c>
      <c r="E178" s="17">
        <v>6.2</v>
      </c>
      <c r="F178" s="17">
        <v>7.4</v>
      </c>
      <c r="G178" s="17">
        <v>8</v>
      </c>
      <c r="I178" s="13">
        <f t="shared" si="2"/>
        <v>3.6999999999999886</v>
      </c>
    </row>
    <row r="179" spans="1:9" x14ac:dyDescent="0.2">
      <c r="A179" s="19" t="s">
        <v>282</v>
      </c>
      <c r="B179" s="16">
        <v>504</v>
      </c>
      <c r="C179" s="17">
        <v>52.4</v>
      </c>
      <c r="D179" s="17">
        <v>85.6</v>
      </c>
      <c r="E179" s="17">
        <v>5.9</v>
      </c>
      <c r="F179" s="17">
        <v>4.5</v>
      </c>
      <c r="G179" s="17">
        <v>18.2</v>
      </c>
      <c r="I179" s="13">
        <f t="shared" si="2"/>
        <v>4</v>
      </c>
    </row>
    <row r="180" spans="1:9" x14ac:dyDescent="0.2">
      <c r="A180" s="19" t="s">
        <v>283</v>
      </c>
      <c r="B180" s="16">
        <v>799</v>
      </c>
      <c r="C180" s="17">
        <v>44.5</v>
      </c>
      <c r="D180" s="17">
        <v>63.5</v>
      </c>
      <c r="E180" s="17">
        <v>19.600000000000001</v>
      </c>
      <c r="F180" s="17">
        <v>13.6</v>
      </c>
      <c r="G180" s="17">
        <v>16.100000000000001</v>
      </c>
      <c r="I180" s="13">
        <f t="shared" si="2"/>
        <v>3.3000000000000114</v>
      </c>
    </row>
    <row r="181" spans="1:9" x14ac:dyDescent="0.2">
      <c r="A181" s="19" t="s">
        <v>284</v>
      </c>
      <c r="B181" s="16">
        <v>34</v>
      </c>
      <c r="C181" s="17" t="s">
        <v>131</v>
      </c>
      <c r="D181" s="17" t="s">
        <v>131</v>
      </c>
      <c r="E181" s="17" t="s">
        <v>131</v>
      </c>
      <c r="F181" s="17" t="s">
        <v>131</v>
      </c>
      <c r="G181" s="17" t="s">
        <v>131</v>
      </c>
      <c r="I181" s="13" t="str">
        <f t="shared" si="2"/>
        <v/>
      </c>
    </row>
    <row r="182" spans="1:9" x14ac:dyDescent="0.2">
      <c r="A182" s="19" t="s">
        <v>285</v>
      </c>
      <c r="B182" s="16">
        <v>92</v>
      </c>
      <c r="C182" s="17">
        <v>24</v>
      </c>
      <c r="D182" s="17">
        <v>93.9</v>
      </c>
      <c r="E182" s="17">
        <v>1.6</v>
      </c>
      <c r="F182" s="17">
        <v>0.1</v>
      </c>
      <c r="G182" s="17">
        <v>11</v>
      </c>
      <c r="I182" s="13">
        <f t="shared" si="2"/>
        <v>4.4000000000000057</v>
      </c>
    </row>
    <row r="183" spans="1:9" x14ac:dyDescent="0.2">
      <c r="A183" s="19" t="s">
        <v>286</v>
      </c>
      <c r="B183" s="16">
        <v>142</v>
      </c>
      <c r="C183" s="17">
        <v>61.6</v>
      </c>
      <c r="D183" s="17">
        <v>83.8</v>
      </c>
      <c r="E183" s="17">
        <v>12.5</v>
      </c>
      <c r="F183" s="17">
        <v>1.1000000000000001</v>
      </c>
      <c r="G183" s="17">
        <v>21.1</v>
      </c>
      <c r="I183" s="13">
        <f t="shared" si="2"/>
        <v>2.6000000000000085</v>
      </c>
    </row>
    <row r="184" spans="1:9" x14ac:dyDescent="0.2">
      <c r="A184" s="19" t="s">
        <v>287</v>
      </c>
      <c r="B184" s="16">
        <v>384</v>
      </c>
      <c r="C184" s="17">
        <v>52.2</v>
      </c>
      <c r="D184" s="17">
        <v>73.099999999999994</v>
      </c>
      <c r="E184" s="17">
        <v>14.3</v>
      </c>
      <c r="F184" s="17">
        <v>8.1999999999999993</v>
      </c>
      <c r="G184" s="17">
        <v>20.2</v>
      </c>
      <c r="I184" s="13">
        <f t="shared" si="2"/>
        <v>4.4000000000000057</v>
      </c>
    </row>
    <row r="185" spans="1:9" x14ac:dyDescent="0.2">
      <c r="I185" s="13" t="str">
        <f t="shared" si="2"/>
        <v/>
      </c>
    </row>
    <row r="186" spans="1:9" x14ac:dyDescent="0.2">
      <c r="A186" s="15" t="s">
        <v>6</v>
      </c>
      <c r="B186" s="16">
        <v>8552</v>
      </c>
      <c r="C186" s="17">
        <v>24.1</v>
      </c>
      <c r="D186" s="17">
        <v>72.400000000000006</v>
      </c>
      <c r="E186" s="17">
        <v>18.7</v>
      </c>
      <c r="F186" s="17">
        <v>5.4</v>
      </c>
      <c r="G186" s="17">
        <v>19.7</v>
      </c>
      <c r="I186" s="13">
        <f t="shared" si="2"/>
        <v>3.4999999999999858</v>
      </c>
    </row>
    <row r="187" spans="1:9" ht="21" customHeight="1" x14ac:dyDescent="0.2">
      <c r="A187" s="18" t="s">
        <v>7</v>
      </c>
      <c r="B187" s="16">
        <v>7170</v>
      </c>
      <c r="C187" s="17">
        <v>24.6</v>
      </c>
      <c r="D187" s="17">
        <v>70.099999999999994</v>
      </c>
      <c r="E187" s="17">
        <v>20.7</v>
      </c>
      <c r="F187" s="17">
        <v>5.6</v>
      </c>
      <c r="G187" s="17">
        <v>20.8</v>
      </c>
      <c r="H187" s="23" t="s">
        <v>45</v>
      </c>
      <c r="I187" s="13">
        <f t="shared" si="2"/>
        <v>3.6000000000000085</v>
      </c>
    </row>
    <row r="188" spans="1:9" x14ac:dyDescent="0.2">
      <c r="A188" s="19" t="s">
        <v>288</v>
      </c>
      <c r="B188" s="16">
        <v>589</v>
      </c>
      <c r="C188" s="17">
        <v>31.6</v>
      </c>
      <c r="D188" s="17">
        <v>71.8</v>
      </c>
      <c r="E188" s="17">
        <v>15.5</v>
      </c>
      <c r="F188" s="17">
        <v>8.3000000000000007</v>
      </c>
      <c r="G188" s="17">
        <v>14.2</v>
      </c>
      <c r="I188" s="13">
        <f t="shared" si="2"/>
        <v>4.4000000000000057</v>
      </c>
    </row>
    <row r="189" spans="1:9" x14ac:dyDescent="0.2">
      <c r="A189" s="19" t="s">
        <v>289</v>
      </c>
      <c r="B189" s="16">
        <v>210</v>
      </c>
      <c r="C189" s="17">
        <v>7.4</v>
      </c>
      <c r="D189" s="17">
        <v>80.2</v>
      </c>
      <c r="E189" s="17">
        <v>13.7</v>
      </c>
      <c r="F189" s="17">
        <v>1.6</v>
      </c>
      <c r="G189" s="17">
        <v>19.3</v>
      </c>
      <c r="I189" s="13">
        <f t="shared" si="2"/>
        <v>4.5</v>
      </c>
    </row>
    <row r="190" spans="1:9" x14ac:dyDescent="0.2">
      <c r="A190" s="19" t="s">
        <v>290</v>
      </c>
      <c r="B190" s="16">
        <v>70</v>
      </c>
      <c r="C190" s="17">
        <v>29.4</v>
      </c>
      <c r="D190" s="17">
        <v>72.900000000000006</v>
      </c>
      <c r="E190" s="17">
        <v>14.6</v>
      </c>
      <c r="F190" s="17">
        <v>4.7</v>
      </c>
      <c r="G190" s="17">
        <v>12.9</v>
      </c>
      <c r="I190" s="13">
        <f t="shared" si="2"/>
        <v>7.7999999999999972</v>
      </c>
    </row>
    <row r="191" spans="1:9" x14ac:dyDescent="0.2">
      <c r="A191" s="19" t="s">
        <v>291</v>
      </c>
      <c r="B191" s="16">
        <v>2004</v>
      </c>
      <c r="C191" s="17">
        <v>12.4</v>
      </c>
      <c r="D191" s="17">
        <v>76.599999999999994</v>
      </c>
      <c r="E191" s="17">
        <v>17.100000000000001</v>
      </c>
      <c r="F191" s="17">
        <v>3.6</v>
      </c>
      <c r="G191" s="17">
        <v>22.6</v>
      </c>
      <c r="I191" s="13">
        <f t="shared" si="2"/>
        <v>2.7000000000000171</v>
      </c>
    </row>
    <row r="192" spans="1:9" x14ac:dyDescent="0.2">
      <c r="A192" s="19" t="s">
        <v>292</v>
      </c>
      <c r="B192" s="16">
        <v>389</v>
      </c>
      <c r="C192" s="17">
        <v>39.299999999999997</v>
      </c>
      <c r="D192" s="17">
        <v>58.2</v>
      </c>
      <c r="E192" s="17">
        <v>33.4</v>
      </c>
      <c r="F192" s="17">
        <v>5.0999999999999996</v>
      </c>
      <c r="G192" s="17">
        <v>16.5</v>
      </c>
      <c r="I192" s="13">
        <f t="shared" si="2"/>
        <v>3.3000000000000114</v>
      </c>
    </row>
    <row r="193" spans="1:9" x14ac:dyDescent="0.2">
      <c r="A193" s="19" t="s">
        <v>293</v>
      </c>
      <c r="B193" s="16">
        <v>425</v>
      </c>
      <c r="C193" s="17">
        <v>18.2</v>
      </c>
      <c r="D193" s="17">
        <v>57</v>
      </c>
      <c r="E193" s="17">
        <v>27.1</v>
      </c>
      <c r="F193" s="17">
        <v>13.7</v>
      </c>
      <c r="G193" s="17">
        <v>22.6</v>
      </c>
      <c r="I193" s="13">
        <f t="shared" si="2"/>
        <v>2.2000000000000028</v>
      </c>
    </row>
    <row r="194" spans="1:9" x14ac:dyDescent="0.2">
      <c r="A194" s="19" t="s">
        <v>294</v>
      </c>
      <c r="B194" s="16">
        <v>49</v>
      </c>
      <c r="C194" s="17" t="s">
        <v>131</v>
      </c>
      <c r="D194" s="17" t="s">
        <v>131</v>
      </c>
      <c r="E194" s="17" t="s">
        <v>131</v>
      </c>
      <c r="F194" s="17" t="s">
        <v>131</v>
      </c>
      <c r="G194" s="17" t="s">
        <v>131</v>
      </c>
      <c r="I194" s="13" t="str">
        <f t="shared" si="2"/>
        <v/>
      </c>
    </row>
    <row r="195" spans="1:9" x14ac:dyDescent="0.2">
      <c r="A195" s="19" t="s">
        <v>295</v>
      </c>
      <c r="B195" s="16">
        <v>23</v>
      </c>
      <c r="C195" s="17" t="s">
        <v>131</v>
      </c>
      <c r="D195" s="17" t="s">
        <v>131</v>
      </c>
      <c r="E195" s="17" t="s">
        <v>131</v>
      </c>
      <c r="F195" s="17" t="s">
        <v>131</v>
      </c>
      <c r="G195" s="17" t="s">
        <v>131</v>
      </c>
      <c r="I195" s="13" t="str">
        <f t="shared" si="2"/>
        <v/>
      </c>
    </row>
    <row r="196" spans="1:9" x14ac:dyDescent="0.2">
      <c r="A196" s="19" t="s">
        <v>296</v>
      </c>
      <c r="B196" s="16">
        <v>822</v>
      </c>
      <c r="C196" s="17">
        <v>26.9</v>
      </c>
      <c r="D196" s="17">
        <v>73.099999999999994</v>
      </c>
      <c r="E196" s="17">
        <v>17.8</v>
      </c>
      <c r="F196" s="17">
        <v>5</v>
      </c>
      <c r="G196" s="17">
        <v>18.2</v>
      </c>
      <c r="I196" s="13">
        <f t="shared" si="2"/>
        <v>4.1000000000000085</v>
      </c>
    </row>
    <row r="197" spans="1:9" x14ac:dyDescent="0.2">
      <c r="A197" s="19" t="s">
        <v>297</v>
      </c>
      <c r="B197" s="16">
        <v>622</v>
      </c>
      <c r="C197" s="17">
        <v>41.6</v>
      </c>
      <c r="D197" s="17">
        <v>64.8</v>
      </c>
      <c r="E197" s="17">
        <v>24.8</v>
      </c>
      <c r="F197" s="17">
        <v>8.5</v>
      </c>
      <c r="G197" s="17">
        <v>10.8</v>
      </c>
      <c r="I197" s="13">
        <f t="shared" si="2"/>
        <v>1.9000000000000057</v>
      </c>
    </row>
    <row r="198" spans="1:9" x14ac:dyDescent="0.2">
      <c r="A198" s="19" t="s">
        <v>298</v>
      </c>
      <c r="B198" s="16">
        <v>1155</v>
      </c>
      <c r="C198" s="17">
        <v>25.5</v>
      </c>
      <c r="D198" s="17">
        <v>67.2</v>
      </c>
      <c r="E198" s="17">
        <v>23.9</v>
      </c>
      <c r="F198" s="17">
        <v>4.5</v>
      </c>
      <c r="G198" s="17">
        <v>20.7</v>
      </c>
      <c r="I198" s="13">
        <f t="shared" si="2"/>
        <v>4.4000000000000057</v>
      </c>
    </row>
    <row r="199" spans="1:9" x14ac:dyDescent="0.2">
      <c r="A199" s="19" t="s">
        <v>299</v>
      </c>
      <c r="B199" s="16">
        <v>813</v>
      </c>
      <c r="C199" s="17">
        <v>33.6</v>
      </c>
      <c r="D199" s="17">
        <v>65.599999999999994</v>
      </c>
      <c r="E199" s="17">
        <v>23.5</v>
      </c>
      <c r="F199" s="17">
        <v>5.6</v>
      </c>
      <c r="G199" s="17">
        <v>34.299999999999997</v>
      </c>
      <c r="I199" s="13">
        <f t="shared" si="2"/>
        <v>5.3000000000000114</v>
      </c>
    </row>
    <row r="200" spans="1:9" ht="21" customHeight="1" x14ac:dyDescent="0.2">
      <c r="A200" s="18" t="s">
        <v>8</v>
      </c>
      <c r="B200" s="16">
        <v>1382</v>
      </c>
      <c r="C200" s="17">
        <v>21.4</v>
      </c>
      <c r="D200" s="17">
        <v>84.9</v>
      </c>
      <c r="E200" s="17">
        <v>8.1</v>
      </c>
      <c r="F200" s="17">
        <v>4.5</v>
      </c>
      <c r="G200" s="17">
        <v>14.2</v>
      </c>
      <c r="I200" s="13">
        <f t="shared" si="2"/>
        <v>2.5</v>
      </c>
    </row>
    <row r="201" spans="1:9" x14ac:dyDescent="0.2">
      <c r="A201" s="19" t="s">
        <v>300</v>
      </c>
      <c r="B201" s="16">
        <v>741</v>
      </c>
      <c r="C201" s="17">
        <v>19.5</v>
      </c>
      <c r="D201" s="17">
        <v>85.5</v>
      </c>
      <c r="E201" s="17">
        <v>7.9</v>
      </c>
      <c r="F201" s="17">
        <v>4.0999999999999996</v>
      </c>
      <c r="G201" s="17">
        <v>14</v>
      </c>
      <c r="H201" s="23" t="s">
        <v>105</v>
      </c>
      <c r="I201" s="13">
        <f t="shared" ref="I201:I264" si="3">IF(OR(ISBLANK(D201),NOT(ISNUMBER(D201))),"",MAX(0,100-SUM(D201:F201)))</f>
        <v>2.5</v>
      </c>
    </row>
    <row r="202" spans="1:9" x14ac:dyDescent="0.2">
      <c r="A202" s="19" t="s">
        <v>301</v>
      </c>
      <c r="B202" s="16">
        <v>100</v>
      </c>
      <c r="C202" s="17">
        <v>19.100000000000001</v>
      </c>
      <c r="D202" s="17">
        <v>85.5</v>
      </c>
      <c r="E202" s="17">
        <v>7.4</v>
      </c>
      <c r="F202" s="17">
        <v>3.9</v>
      </c>
      <c r="G202" s="17">
        <v>10.8</v>
      </c>
      <c r="H202" s="23" t="s">
        <v>106</v>
      </c>
      <c r="I202" s="13">
        <f t="shared" si="3"/>
        <v>3.1999999999999886</v>
      </c>
    </row>
    <row r="203" spans="1:9" x14ac:dyDescent="0.2">
      <c r="A203" s="19" t="s">
        <v>302</v>
      </c>
      <c r="B203" s="16">
        <v>129</v>
      </c>
      <c r="C203" s="17">
        <v>34.700000000000003</v>
      </c>
      <c r="D203" s="17">
        <v>78.599999999999994</v>
      </c>
      <c r="E203" s="17">
        <v>12.3</v>
      </c>
      <c r="F203" s="17">
        <v>8.6</v>
      </c>
      <c r="G203" s="17">
        <v>19.2</v>
      </c>
      <c r="I203" s="13">
        <f t="shared" si="3"/>
        <v>0.50000000000001421</v>
      </c>
    </row>
    <row r="204" spans="1:9" x14ac:dyDescent="0.2">
      <c r="A204" s="19" t="s">
        <v>303</v>
      </c>
      <c r="B204" s="16">
        <v>272</v>
      </c>
      <c r="C204" s="17">
        <v>20.100000000000001</v>
      </c>
      <c r="D204" s="17">
        <v>87</v>
      </c>
      <c r="E204" s="17">
        <v>6.8</v>
      </c>
      <c r="F204" s="17">
        <v>3.5</v>
      </c>
      <c r="G204" s="17">
        <v>15.4</v>
      </c>
      <c r="H204" s="23" t="s">
        <v>433</v>
      </c>
      <c r="I204" s="13">
        <f t="shared" si="3"/>
        <v>2.7000000000000028</v>
      </c>
    </row>
    <row r="205" spans="1:9" x14ac:dyDescent="0.2">
      <c r="A205" s="19" t="s">
        <v>304</v>
      </c>
      <c r="B205" s="16">
        <v>104</v>
      </c>
      <c r="C205" s="17">
        <v>17</v>
      </c>
      <c r="D205" s="17">
        <v>86.8</v>
      </c>
      <c r="E205" s="17">
        <v>7.4</v>
      </c>
      <c r="F205" s="17">
        <v>2.1</v>
      </c>
      <c r="G205" s="17">
        <v>9.3000000000000007</v>
      </c>
      <c r="H205" s="23" t="s">
        <v>433</v>
      </c>
      <c r="I205" s="13">
        <f t="shared" si="3"/>
        <v>3.7000000000000028</v>
      </c>
    </row>
    <row r="206" spans="1:9" x14ac:dyDescent="0.2">
      <c r="A206" s="19" t="s">
        <v>305</v>
      </c>
      <c r="B206" s="16">
        <v>37</v>
      </c>
      <c r="C206" s="17" t="s">
        <v>131</v>
      </c>
      <c r="D206" s="17" t="s">
        <v>131</v>
      </c>
      <c r="E206" s="17" t="s">
        <v>131</v>
      </c>
      <c r="F206" s="17" t="s">
        <v>131</v>
      </c>
      <c r="G206" s="17" t="s">
        <v>131</v>
      </c>
      <c r="I206" s="13" t="str">
        <f t="shared" si="3"/>
        <v/>
      </c>
    </row>
    <row r="207" spans="1:9" x14ac:dyDescent="0.2">
      <c r="I207" s="13" t="str">
        <f t="shared" si="3"/>
        <v/>
      </c>
    </row>
    <row r="208" spans="1:9" x14ac:dyDescent="0.2">
      <c r="A208" s="15" t="s">
        <v>306</v>
      </c>
      <c r="B208" s="16">
        <v>2594</v>
      </c>
      <c r="C208" s="17">
        <v>40.5</v>
      </c>
      <c r="D208" s="17">
        <v>76.099999999999994</v>
      </c>
      <c r="E208" s="17">
        <v>11.5</v>
      </c>
      <c r="F208" s="17">
        <v>9.6999999999999993</v>
      </c>
      <c r="G208" s="17">
        <v>13.1</v>
      </c>
      <c r="I208" s="13">
        <f t="shared" si="3"/>
        <v>2.7000000000000028</v>
      </c>
    </row>
    <row r="209" spans="1:9" x14ac:dyDescent="0.2">
      <c r="A209" s="18" t="s">
        <v>307</v>
      </c>
      <c r="B209" s="16">
        <v>129</v>
      </c>
      <c r="C209" s="17">
        <v>53.3</v>
      </c>
      <c r="D209" s="17">
        <v>87.8</v>
      </c>
      <c r="E209" s="17">
        <v>7.3</v>
      </c>
      <c r="F209" s="17">
        <v>2</v>
      </c>
      <c r="G209" s="17">
        <v>7.6</v>
      </c>
      <c r="H209" s="23" t="s">
        <v>433</v>
      </c>
      <c r="I209" s="13">
        <f t="shared" si="3"/>
        <v>2.9000000000000057</v>
      </c>
    </row>
    <row r="210" spans="1:9" x14ac:dyDescent="0.2">
      <c r="A210" s="18" t="s">
        <v>308</v>
      </c>
      <c r="B210" s="16">
        <v>173</v>
      </c>
      <c r="C210" s="17">
        <v>53.9</v>
      </c>
      <c r="D210" s="17">
        <v>84.8</v>
      </c>
      <c r="E210" s="17">
        <v>5.2</v>
      </c>
      <c r="F210" s="17">
        <v>7</v>
      </c>
      <c r="G210" s="17">
        <v>4.7</v>
      </c>
      <c r="H210" s="23" t="s">
        <v>433</v>
      </c>
      <c r="I210" s="13">
        <f t="shared" si="3"/>
        <v>3</v>
      </c>
    </row>
    <row r="211" spans="1:9" x14ac:dyDescent="0.2">
      <c r="A211" s="18" t="s">
        <v>309</v>
      </c>
      <c r="B211" s="16">
        <v>98</v>
      </c>
      <c r="C211" s="17">
        <v>32.700000000000003</v>
      </c>
      <c r="D211" s="17">
        <v>79.099999999999994</v>
      </c>
      <c r="E211" s="17">
        <v>0.4</v>
      </c>
      <c r="F211" s="17">
        <v>16.399999999999999</v>
      </c>
      <c r="G211" s="17">
        <v>12.8</v>
      </c>
      <c r="H211" s="23" t="s">
        <v>433</v>
      </c>
      <c r="I211" s="13">
        <f t="shared" si="3"/>
        <v>4.0999999999999943</v>
      </c>
    </row>
    <row r="212" spans="1:9" x14ac:dyDescent="0.2">
      <c r="A212" s="18" t="s">
        <v>310</v>
      </c>
      <c r="B212" s="16">
        <v>383</v>
      </c>
      <c r="C212" s="17">
        <v>38</v>
      </c>
      <c r="D212" s="17">
        <v>81.099999999999994</v>
      </c>
      <c r="E212" s="17">
        <v>11.6</v>
      </c>
      <c r="F212" s="17">
        <v>4.5</v>
      </c>
      <c r="G212" s="17">
        <v>17.2</v>
      </c>
      <c r="H212" s="23" t="s">
        <v>433</v>
      </c>
      <c r="I212" s="13">
        <f t="shared" si="3"/>
        <v>2.8000000000000114</v>
      </c>
    </row>
    <row r="213" spans="1:9" x14ac:dyDescent="0.2">
      <c r="A213" s="18" t="s">
        <v>311</v>
      </c>
      <c r="B213" s="16">
        <v>46</v>
      </c>
      <c r="C213" s="17" t="s">
        <v>131</v>
      </c>
      <c r="D213" s="17" t="s">
        <v>131</v>
      </c>
      <c r="E213" s="17" t="s">
        <v>131</v>
      </c>
      <c r="F213" s="17" t="s">
        <v>131</v>
      </c>
      <c r="G213" s="17" t="s">
        <v>131</v>
      </c>
      <c r="I213" s="13" t="str">
        <f t="shared" si="3"/>
        <v/>
      </c>
    </row>
    <row r="214" spans="1:9" x14ac:dyDescent="0.2">
      <c r="A214" s="18" t="s">
        <v>312</v>
      </c>
      <c r="B214" s="16">
        <v>411</v>
      </c>
      <c r="C214" s="17">
        <v>36.5</v>
      </c>
      <c r="D214" s="17">
        <v>80.5</v>
      </c>
      <c r="E214" s="17">
        <v>11.3</v>
      </c>
      <c r="F214" s="17">
        <v>6</v>
      </c>
      <c r="G214" s="17">
        <v>14.5</v>
      </c>
      <c r="H214" s="23" t="s">
        <v>433</v>
      </c>
      <c r="I214" s="13">
        <f t="shared" si="3"/>
        <v>2.2000000000000028</v>
      </c>
    </row>
    <row r="215" spans="1:9" x14ac:dyDescent="0.2">
      <c r="A215" s="18" t="s">
        <v>313</v>
      </c>
      <c r="B215" s="16">
        <v>231</v>
      </c>
      <c r="C215" s="17">
        <v>39</v>
      </c>
      <c r="D215" s="17">
        <v>58.9</v>
      </c>
      <c r="E215" s="17">
        <v>10.9</v>
      </c>
      <c r="F215" s="17">
        <v>26.9</v>
      </c>
      <c r="G215" s="17">
        <v>7.8</v>
      </c>
      <c r="H215" s="23" t="s">
        <v>433</v>
      </c>
      <c r="I215" s="13">
        <f t="shared" si="3"/>
        <v>3.3000000000000114</v>
      </c>
    </row>
    <row r="216" spans="1:9" x14ac:dyDescent="0.2">
      <c r="A216" s="18" t="s">
        <v>314</v>
      </c>
      <c r="B216" s="16">
        <v>441</v>
      </c>
      <c r="C216" s="17">
        <v>26.2</v>
      </c>
      <c r="D216" s="17">
        <v>72.7</v>
      </c>
      <c r="E216" s="17">
        <v>15.6</v>
      </c>
      <c r="F216" s="17">
        <v>9</v>
      </c>
      <c r="G216" s="17">
        <v>15.1</v>
      </c>
      <c r="H216" s="23" t="s">
        <v>433</v>
      </c>
      <c r="I216" s="13">
        <f t="shared" si="3"/>
        <v>2.7000000000000028</v>
      </c>
    </row>
    <row r="217" spans="1:9" x14ac:dyDescent="0.2">
      <c r="A217" s="18" t="s">
        <v>315</v>
      </c>
      <c r="B217" s="16">
        <v>374</v>
      </c>
      <c r="C217" s="17">
        <v>36.799999999999997</v>
      </c>
      <c r="D217" s="17">
        <v>69.900000000000006</v>
      </c>
      <c r="E217" s="17">
        <v>15.7</v>
      </c>
      <c r="F217" s="17">
        <v>11.7</v>
      </c>
      <c r="G217" s="17">
        <v>17</v>
      </c>
      <c r="H217" s="23" t="s">
        <v>433</v>
      </c>
      <c r="I217" s="13">
        <f t="shared" si="3"/>
        <v>2.6999999999999886</v>
      </c>
    </row>
    <row r="218" spans="1:9" x14ac:dyDescent="0.2">
      <c r="A218" s="18" t="s">
        <v>316</v>
      </c>
      <c r="B218" s="16">
        <v>99</v>
      </c>
      <c r="C218" s="17">
        <v>46.7</v>
      </c>
      <c r="D218" s="17">
        <v>71.7</v>
      </c>
      <c r="E218" s="17">
        <v>6.7</v>
      </c>
      <c r="F218" s="17">
        <v>19</v>
      </c>
      <c r="G218" s="17">
        <v>8.1</v>
      </c>
      <c r="H218" s="23" t="s">
        <v>433</v>
      </c>
      <c r="I218" s="13">
        <f t="shared" si="3"/>
        <v>2.5999999999999943</v>
      </c>
    </row>
    <row r="219" spans="1:9" x14ac:dyDescent="0.2">
      <c r="A219" s="18" t="s">
        <v>317</v>
      </c>
      <c r="B219" s="16">
        <v>190</v>
      </c>
      <c r="C219" s="17">
        <v>78.099999999999994</v>
      </c>
      <c r="D219" s="17">
        <v>83.2</v>
      </c>
      <c r="E219" s="17">
        <v>9.6</v>
      </c>
      <c r="F219" s="17">
        <v>4.9000000000000004</v>
      </c>
      <c r="G219" s="17">
        <v>10.3</v>
      </c>
      <c r="H219" s="23" t="s">
        <v>433</v>
      </c>
      <c r="I219" s="13">
        <f t="shared" si="3"/>
        <v>2.2999999999999972</v>
      </c>
    </row>
    <row r="220" spans="1:9" ht="28.5" x14ac:dyDescent="0.2">
      <c r="A220" s="18" t="s">
        <v>318</v>
      </c>
      <c r="B220" s="16">
        <v>19</v>
      </c>
      <c r="C220" s="17" t="s">
        <v>131</v>
      </c>
      <c r="D220" s="17" t="s">
        <v>131</v>
      </c>
      <c r="E220" s="17" t="s">
        <v>131</v>
      </c>
      <c r="F220" s="17" t="s">
        <v>131</v>
      </c>
      <c r="G220" s="17" t="s">
        <v>131</v>
      </c>
      <c r="I220" s="13" t="str">
        <f t="shared" si="3"/>
        <v/>
      </c>
    </row>
    <row r="221" spans="1:9" x14ac:dyDescent="0.2">
      <c r="I221" s="13" t="str">
        <f t="shared" si="3"/>
        <v/>
      </c>
    </row>
    <row r="222" spans="1:9" x14ac:dyDescent="0.2">
      <c r="A222" s="15" t="s">
        <v>10</v>
      </c>
      <c r="B222" s="16">
        <v>10646</v>
      </c>
      <c r="C222" s="17">
        <v>51.9</v>
      </c>
      <c r="D222" s="17">
        <v>79.2</v>
      </c>
      <c r="E222" s="17">
        <v>10.5</v>
      </c>
      <c r="F222" s="17">
        <v>7.9</v>
      </c>
      <c r="G222" s="17">
        <v>12.8</v>
      </c>
      <c r="I222" s="13">
        <f t="shared" si="3"/>
        <v>2.3999999999999915</v>
      </c>
    </row>
    <row r="223" spans="1:9" ht="21" customHeight="1" x14ac:dyDescent="0.2">
      <c r="A223" s="18" t="s">
        <v>11</v>
      </c>
      <c r="B223" s="16">
        <v>7605</v>
      </c>
      <c r="C223" s="17">
        <v>53.4</v>
      </c>
      <c r="D223" s="17">
        <v>77.5</v>
      </c>
      <c r="E223" s="17">
        <v>10.8</v>
      </c>
      <c r="F223" s="17">
        <v>9.3000000000000007</v>
      </c>
      <c r="G223" s="17">
        <v>11.4</v>
      </c>
      <c r="H223" s="23" t="s">
        <v>50</v>
      </c>
      <c r="I223" s="13">
        <f t="shared" si="3"/>
        <v>2.4000000000000057</v>
      </c>
    </row>
    <row r="224" spans="1:9" x14ac:dyDescent="0.2">
      <c r="A224" s="19" t="s">
        <v>319</v>
      </c>
      <c r="B224" s="16">
        <v>2106</v>
      </c>
      <c r="C224" s="17">
        <v>57.4</v>
      </c>
      <c r="D224" s="17">
        <v>75</v>
      </c>
      <c r="E224" s="17">
        <v>12.5</v>
      </c>
      <c r="F224" s="17">
        <v>10.199999999999999</v>
      </c>
      <c r="G224" s="17">
        <v>12.2</v>
      </c>
      <c r="I224" s="13">
        <f t="shared" si="3"/>
        <v>2.2999999999999972</v>
      </c>
    </row>
    <row r="225" spans="1:9" x14ac:dyDescent="0.2">
      <c r="A225" s="19" t="s">
        <v>320</v>
      </c>
      <c r="B225" s="16">
        <v>321</v>
      </c>
      <c r="C225" s="17">
        <v>66.599999999999994</v>
      </c>
      <c r="D225" s="17">
        <v>79.599999999999994</v>
      </c>
      <c r="E225" s="17">
        <v>12.8</v>
      </c>
      <c r="F225" s="17">
        <v>3.6</v>
      </c>
      <c r="G225" s="17">
        <v>10.9</v>
      </c>
      <c r="I225" s="13">
        <f t="shared" si="3"/>
        <v>4.0000000000000142</v>
      </c>
    </row>
    <row r="226" spans="1:9" x14ac:dyDescent="0.2">
      <c r="A226" s="19" t="s">
        <v>321</v>
      </c>
      <c r="B226" s="16">
        <v>1075</v>
      </c>
      <c r="C226" s="17">
        <v>48.1</v>
      </c>
      <c r="D226" s="17">
        <v>75</v>
      </c>
      <c r="E226" s="17">
        <v>10.3</v>
      </c>
      <c r="F226" s="17">
        <v>11.9</v>
      </c>
      <c r="G226" s="17">
        <v>12.4</v>
      </c>
      <c r="I226" s="13">
        <f t="shared" si="3"/>
        <v>2.7999999999999972</v>
      </c>
    </row>
    <row r="227" spans="1:9" x14ac:dyDescent="0.2">
      <c r="A227" s="19" t="s">
        <v>322</v>
      </c>
      <c r="B227" s="16">
        <v>1340</v>
      </c>
      <c r="C227" s="17">
        <v>37.4</v>
      </c>
      <c r="D227" s="17">
        <v>80.5</v>
      </c>
      <c r="E227" s="17">
        <v>5.8</v>
      </c>
      <c r="F227" s="17">
        <v>11.5</v>
      </c>
      <c r="G227" s="17">
        <v>8.1</v>
      </c>
      <c r="I227" s="13">
        <f t="shared" si="3"/>
        <v>2.2000000000000028</v>
      </c>
    </row>
    <row r="228" spans="1:9" x14ac:dyDescent="0.2">
      <c r="A228" s="19" t="s">
        <v>323</v>
      </c>
      <c r="B228" s="16">
        <v>2764</v>
      </c>
      <c r="C228" s="17">
        <v>58.6</v>
      </c>
      <c r="D228" s="17">
        <v>78.599999999999994</v>
      </c>
      <c r="E228" s="17">
        <v>12</v>
      </c>
      <c r="F228" s="17">
        <v>7.1</v>
      </c>
      <c r="G228" s="17">
        <v>12.1</v>
      </c>
      <c r="I228" s="13">
        <f t="shared" si="3"/>
        <v>2.3000000000000114</v>
      </c>
    </row>
    <row r="229" spans="1:9" x14ac:dyDescent="0.2">
      <c r="A229" s="20" t="s">
        <v>324</v>
      </c>
      <c r="B229" s="16">
        <v>1752</v>
      </c>
      <c r="C229" s="17">
        <v>60.3</v>
      </c>
      <c r="D229" s="17">
        <v>76.5</v>
      </c>
      <c r="E229" s="17">
        <v>13.7</v>
      </c>
      <c r="F229" s="17">
        <v>7.2</v>
      </c>
      <c r="G229" s="17">
        <v>13</v>
      </c>
      <c r="I229" s="13">
        <f t="shared" si="3"/>
        <v>2.5999999999999943</v>
      </c>
    </row>
    <row r="230" spans="1:9" x14ac:dyDescent="0.2">
      <c r="A230" s="20" t="s">
        <v>325</v>
      </c>
      <c r="B230" s="16">
        <v>1012</v>
      </c>
      <c r="C230" s="17">
        <v>55.8</v>
      </c>
      <c r="D230" s="17">
        <v>82.3</v>
      </c>
      <c r="E230" s="17">
        <v>8.9</v>
      </c>
      <c r="F230" s="17">
        <v>6.8</v>
      </c>
      <c r="G230" s="17">
        <v>10.6</v>
      </c>
      <c r="I230" s="13">
        <f t="shared" si="3"/>
        <v>2</v>
      </c>
    </row>
    <row r="231" spans="1:9" ht="21" customHeight="1" x14ac:dyDescent="0.2">
      <c r="A231" s="18" t="s">
        <v>12</v>
      </c>
      <c r="B231" s="16">
        <v>3040</v>
      </c>
      <c r="C231" s="17">
        <v>48.1</v>
      </c>
      <c r="D231" s="17">
        <v>83.5</v>
      </c>
      <c r="E231" s="17">
        <v>9.6</v>
      </c>
      <c r="F231" s="17">
        <v>4.3</v>
      </c>
      <c r="G231" s="17">
        <v>16.399999999999999</v>
      </c>
      <c r="I231" s="13">
        <f t="shared" si="3"/>
        <v>2.6000000000000085</v>
      </c>
    </row>
    <row r="232" spans="1:9" ht="18" customHeight="1" x14ac:dyDescent="0.2">
      <c r="A232" s="19" t="s">
        <v>326</v>
      </c>
      <c r="B232" s="16">
        <v>2738</v>
      </c>
      <c r="C232" s="17">
        <v>50</v>
      </c>
      <c r="D232" s="17">
        <v>83.6</v>
      </c>
      <c r="E232" s="17">
        <v>9.3000000000000007</v>
      </c>
      <c r="F232" s="17">
        <v>4.5</v>
      </c>
      <c r="G232" s="17">
        <v>16.2</v>
      </c>
      <c r="H232" s="23" t="s">
        <v>51</v>
      </c>
      <c r="I232" s="13">
        <f t="shared" si="3"/>
        <v>2.6000000000000085</v>
      </c>
    </row>
    <row r="233" spans="1:9" x14ac:dyDescent="0.2">
      <c r="A233" s="20" t="s">
        <v>327</v>
      </c>
      <c r="B233" s="16">
        <v>2198</v>
      </c>
      <c r="C233" s="17">
        <v>51.7</v>
      </c>
      <c r="D233" s="17">
        <v>84.1</v>
      </c>
      <c r="E233" s="17">
        <v>8.6999999999999993</v>
      </c>
      <c r="F233" s="17">
        <v>4.5999999999999996</v>
      </c>
      <c r="G233" s="17">
        <v>16.2</v>
      </c>
      <c r="I233" s="13">
        <f t="shared" si="3"/>
        <v>2.6000000000000085</v>
      </c>
    </row>
    <row r="234" spans="1:9" ht="28.5" x14ac:dyDescent="0.2">
      <c r="A234" s="20" t="s">
        <v>328</v>
      </c>
      <c r="B234" s="16">
        <v>540</v>
      </c>
      <c r="C234" s="17">
        <v>43.3</v>
      </c>
      <c r="D234" s="17">
        <v>81.7</v>
      </c>
      <c r="E234" s="17">
        <v>11.8</v>
      </c>
      <c r="F234" s="17">
        <v>4.0999999999999996</v>
      </c>
      <c r="G234" s="17">
        <v>16.100000000000001</v>
      </c>
      <c r="I234" s="13">
        <f t="shared" si="3"/>
        <v>2.4000000000000057</v>
      </c>
    </row>
    <row r="235" spans="1:9" ht="18" customHeight="1" x14ac:dyDescent="0.2">
      <c r="A235" s="19" t="s">
        <v>329</v>
      </c>
      <c r="B235" s="16">
        <v>303</v>
      </c>
      <c r="C235" s="17">
        <v>31.2</v>
      </c>
      <c r="D235" s="17">
        <v>82.1</v>
      </c>
      <c r="E235" s="17">
        <v>12.4</v>
      </c>
      <c r="F235" s="17">
        <v>3.1</v>
      </c>
      <c r="G235" s="17">
        <v>18.100000000000001</v>
      </c>
      <c r="I235" s="13">
        <f t="shared" si="3"/>
        <v>2.4000000000000057</v>
      </c>
    </row>
    <row r="236" spans="1:9" x14ac:dyDescent="0.2">
      <c r="A236" s="20" t="s">
        <v>330</v>
      </c>
      <c r="B236" s="16">
        <v>110</v>
      </c>
      <c r="C236" s="17">
        <v>35.1</v>
      </c>
      <c r="D236" s="17">
        <v>77.099999999999994</v>
      </c>
      <c r="E236" s="17">
        <v>15.4</v>
      </c>
      <c r="F236" s="17">
        <v>4.8</v>
      </c>
      <c r="G236" s="17">
        <v>21.9</v>
      </c>
      <c r="I236" s="13">
        <f t="shared" si="3"/>
        <v>2.7000000000000028</v>
      </c>
    </row>
    <row r="237" spans="1:9" x14ac:dyDescent="0.2">
      <c r="A237" s="20" t="s">
        <v>331</v>
      </c>
      <c r="B237" s="16">
        <v>82</v>
      </c>
      <c r="C237" s="17">
        <v>26.8</v>
      </c>
      <c r="D237" s="17">
        <v>81.7</v>
      </c>
      <c r="E237" s="17">
        <v>15.2</v>
      </c>
      <c r="F237" s="17">
        <v>1.1000000000000001</v>
      </c>
      <c r="G237" s="17">
        <v>15</v>
      </c>
      <c r="I237" s="13">
        <f t="shared" si="3"/>
        <v>2</v>
      </c>
    </row>
    <row r="238" spans="1:9" ht="28.5" x14ac:dyDescent="0.2">
      <c r="A238" s="20" t="s">
        <v>332</v>
      </c>
      <c r="B238" s="16">
        <v>111</v>
      </c>
      <c r="C238" s="17">
        <v>30.6</v>
      </c>
      <c r="D238" s="17">
        <v>87.4</v>
      </c>
      <c r="E238" s="17">
        <v>7.4</v>
      </c>
      <c r="F238" s="17">
        <v>2.8</v>
      </c>
      <c r="G238" s="17">
        <v>16.600000000000001</v>
      </c>
      <c r="I238" s="13">
        <f t="shared" si="3"/>
        <v>2.3999999999999915</v>
      </c>
    </row>
    <row r="239" spans="1:9" x14ac:dyDescent="0.2">
      <c r="I239" s="13" t="str">
        <f t="shared" si="3"/>
        <v/>
      </c>
    </row>
    <row r="240" spans="1:9" x14ac:dyDescent="0.2">
      <c r="A240" s="15" t="s">
        <v>13</v>
      </c>
      <c r="B240" s="16">
        <v>18816</v>
      </c>
      <c r="C240" s="17">
        <v>41.4</v>
      </c>
      <c r="D240" s="17">
        <v>77.599999999999994</v>
      </c>
      <c r="E240" s="17">
        <v>9.9</v>
      </c>
      <c r="F240" s="17">
        <v>9.5</v>
      </c>
      <c r="G240" s="17">
        <v>16.100000000000001</v>
      </c>
      <c r="H240" s="23" t="s">
        <v>52</v>
      </c>
      <c r="I240" s="13">
        <f t="shared" si="3"/>
        <v>3</v>
      </c>
    </row>
    <row r="241" spans="1:10" ht="21" customHeight="1" x14ac:dyDescent="0.2">
      <c r="A241" s="18" t="s">
        <v>14</v>
      </c>
      <c r="B241" s="16">
        <v>12643</v>
      </c>
      <c r="C241" s="17">
        <v>42</v>
      </c>
      <c r="D241" s="17">
        <v>77.7</v>
      </c>
      <c r="E241" s="17">
        <v>7.4</v>
      </c>
      <c r="F241" s="17">
        <v>12.6</v>
      </c>
      <c r="G241" s="17">
        <v>9.6</v>
      </c>
      <c r="I241" s="13">
        <f t="shared" si="3"/>
        <v>2.2999999999999972</v>
      </c>
    </row>
    <row r="242" spans="1:10" x14ac:dyDescent="0.2">
      <c r="A242" s="19" t="s">
        <v>333</v>
      </c>
      <c r="B242" s="16">
        <v>1626</v>
      </c>
      <c r="C242" s="17">
        <v>55</v>
      </c>
      <c r="D242" s="17">
        <v>84.7</v>
      </c>
      <c r="E242" s="17">
        <v>7.9</v>
      </c>
      <c r="F242" s="17">
        <v>5.6</v>
      </c>
      <c r="G242" s="17">
        <v>9.8000000000000007</v>
      </c>
      <c r="I242" s="13">
        <f t="shared" si="3"/>
        <v>1.7999999999999972</v>
      </c>
    </row>
    <row r="243" spans="1:10" x14ac:dyDescent="0.2">
      <c r="A243" s="19" t="s">
        <v>334</v>
      </c>
      <c r="B243" s="16">
        <v>1127</v>
      </c>
      <c r="C243" s="17">
        <v>61.9</v>
      </c>
      <c r="D243" s="17">
        <v>79.599999999999994</v>
      </c>
      <c r="E243" s="17">
        <v>8.4</v>
      </c>
      <c r="F243" s="17">
        <v>9.1</v>
      </c>
      <c r="G243" s="17">
        <v>13.6</v>
      </c>
      <c r="I243" s="13">
        <f t="shared" si="3"/>
        <v>2.9000000000000057</v>
      </c>
    </row>
    <row r="244" spans="1:10" x14ac:dyDescent="0.2">
      <c r="A244" s="19" t="s">
        <v>335</v>
      </c>
      <c r="B244" s="16">
        <v>1795</v>
      </c>
      <c r="C244" s="17">
        <v>27</v>
      </c>
      <c r="D244" s="17">
        <v>85</v>
      </c>
      <c r="E244" s="17">
        <v>6</v>
      </c>
      <c r="F244" s="17">
        <v>7.5</v>
      </c>
      <c r="G244" s="17">
        <v>8.6999999999999993</v>
      </c>
      <c r="I244" s="13">
        <f t="shared" si="3"/>
        <v>1.5</v>
      </c>
    </row>
    <row r="245" spans="1:10" x14ac:dyDescent="0.2">
      <c r="A245" s="19" t="s">
        <v>336</v>
      </c>
      <c r="B245" s="16">
        <v>424</v>
      </c>
      <c r="C245" s="17">
        <v>63.2</v>
      </c>
      <c r="D245" s="17">
        <v>81.400000000000006</v>
      </c>
      <c r="E245" s="17">
        <v>7.4</v>
      </c>
      <c r="F245" s="17">
        <v>8.3000000000000007</v>
      </c>
      <c r="G245" s="17">
        <v>11.7</v>
      </c>
      <c r="I245" s="13">
        <f t="shared" si="3"/>
        <v>2.8999999999999915</v>
      </c>
    </row>
    <row r="246" spans="1:10" x14ac:dyDescent="0.2">
      <c r="A246" s="19" t="s">
        <v>337</v>
      </c>
      <c r="B246" s="16">
        <v>3836</v>
      </c>
      <c r="C246" s="17">
        <v>27</v>
      </c>
      <c r="D246" s="17">
        <v>67.5</v>
      </c>
      <c r="E246" s="17">
        <v>7.8</v>
      </c>
      <c r="F246" s="17">
        <v>22.6</v>
      </c>
      <c r="G246" s="17">
        <v>7.5</v>
      </c>
      <c r="I246" s="13">
        <f t="shared" si="3"/>
        <v>2.0999999999999943</v>
      </c>
    </row>
    <row r="247" spans="1:10" x14ac:dyDescent="0.2">
      <c r="A247" s="19" t="s">
        <v>338</v>
      </c>
      <c r="B247" s="16">
        <v>1808</v>
      </c>
      <c r="C247" s="17">
        <v>43</v>
      </c>
      <c r="D247" s="17">
        <v>79.599999999999994</v>
      </c>
      <c r="E247" s="17">
        <v>8.3000000000000007</v>
      </c>
      <c r="F247" s="17">
        <v>9.6</v>
      </c>
      <c r="G247" s="17">
        <v>10.6</v>
      </c>
      <c r="I247" s="13">
        <f t="shared" si="3"/>
        <v>2.5000000000000142</v>
      </c>
    </row>
    <row r="248" spans="1:10" x14ac:dyDescent="0.2">
      <c r="A248" s="19" t="s">
        <v>339</v>
      </c>
      <c r="B248" s="16">
        <v>649</v>
      </c>
      <c r="C248" s="17">
        <v>48</v>
      </c>
      <c r="D248" s="17">
        <v>72.5</v>
      </c>
      <c r="E248" s="17">
        <v>5.8</v>
      </c>
      <c r="F248" s="17">
        <v>19.100000000000001</v>
      </c>
      <c r="G248" s="17">
        <v>10.3</v>
      </c>
      <c r="I248" s="13">
        <f t="shared" si="3"/>
        <v>2.5999999999999943</v>
      </c>
    </row>
    <row r="249" spans="1:10" x14ac:dyDescent="0.2">
      <c r="A249" s="19" t="s">
        <v>340</v>
      </c>
      <c r="B249" s="16">
        <v>542</v>
      </c>
      <c r="C249" s="17">
        <v>52.5</v>
      </c>
      <c r="D249" s="17">
        <v>85.4</v>
      </c>
      <c r="E249" s="17">
        <v>6.6</v>
      </c>
      <c r="F249" s="17">
        <v>6</v>
      </c>
      <c r="G249" s="17">
        <v>7.9</v>
      </c>
      <c r="I249" s="13">
        <f t="shared" si="3"/>
        <v>2</v>
      </c>
    </row>
    <row r="250" spans="1:10" x14ac:dyDescent="0.2">
      <c r="A250" s="19" t="s">
        <v>341</v>
      </c>
      <c r="B250" s="16">
        <v>379</v>
      </c>
      <c r="C250" s="17">
        <v>82.4</v>
      </c>
      <c r="D250" s="17">
        <v>91.3</v>
      </c>
      <c r="E250" s="17">
        <v>3</v>
      </c>
      <c r="F250" s="17">
        <v>1.9</v>
      </c>
      <c r="G250" s="17">
        <v>10.4</v>
      </c>
      <c r="I250" s="13">
        <f t="shared" si="3"/>
        <v>3.7999999999999972</v>
      </c>
    </row>
    <row r="251" spans="1:10" x14ac:dyDescent="0.2">
      <c r="A251" s="19" t="s">
        <v>342</v>
      </c>
      <c r="B251" s="16">
        <v>457</v>
      </c>
      <c r="C251" s="17">
        <v>54</v>
      </c>
      <c r="D251" s="17">
        <v>82.8</v>
      </c>
      <c r="E251" s="17">
        <v>7.4</v>
      </c>
      <c r="F251" s="17">
        <v>6.9</v>
      </c>
      <c r="G251" s="17">
        <v>13.6</v>
      </c>
      <c r="I251" s="13">
        <f t="shared" si="3"/>
        <v>2.8999999999999915</v>
      </c>
    </row>
    <row r="252" spans="1:10" ht="21" customHeight="1" x14ac:dyDescent="0.2">
      <c r="A252" s="18" t="s">
        <v>15</v>
      </c>
      <c r="B252" s="16">
        <v>6173</v>
      </c>
      <c r="C252" s="17">
        <v>40</v>
      </c>
      <c r="D252" s="17">
        <v>77.400000000000006</v>
      </c>
      <c r="E252" s="17">
        <v>15.2</v>
      </c>
      <c r="F252" s="17">
        <v>3.1</v>
      </c>
      <c r="G252" s="17">
        <v>29.6</v>
      </c>
      <c r="I252" s="13">
        <f t="shared" si="3"/>
        <v>4.2999999999999972</v>
      </c>
    </row>
    <row r="253" spans="1:10" ht="18" customHeight="1" x14ac:dyDescent="0.2">
      <c r="A253" s="19" t="s">
        <v>343</v>
      </c>
      <c r="B253" s="16">
        <v>87</v>
      </c>
      <c r="C253" s="17">
        <v>47.6</v>
      </c>
      <c r="D253" s="17">
        <v>69.599999999999994</v>
      </c>
      <c r="E253" s="17">
        <v>16.399999999999999</v>
      </c>
      <c r="F253" s="17">
        <v>8.1</v>
      </c>
      <c r="G253" s="17">
        <v>8.5</v>
      </c>
      <c r="I253" s="13">
        <f t="shared" si="3"/>
        <v>5.9000000000000057</v>
      </c>
    </row>
    <row r="254" spans="1:10" ht="18" customHeight="1" x14ac:dyDescent="0.2">
      <c r="A254" s="19" t="s">
        <v>344</v>
      </c>
      <c r="B254" s="16">
        <v>5629</v>
      </c>
      <c r="C254" s="67">
        <v>3.4</v>
      </c>
      <c r="D254" s="67">
        <v>3.8</v>
      </c>
      <c r="E254" s="67">
        <v>4.8</v>
      </c>
      <c r="F254" s="67">
        <v>1.8</v>
      </c>
      <c r="G254" s="67">
        <v>6.6</v>
      </c>
      <c r="H254" s="68"/>
      <c r="I254" s="69">
        <f t="shared" si="3"/>
        <v>89.6</v>
      </c>
      <c r="J254" t="s">
        <v>537</v>
      </c>
    </row>
    <row r="255" spans="1:10" x14ac:dyDescent="0.2">
      <c r="A255" s="20" t="s">
        <v>345</v>
      </c>
      <c r="B255" s="16">
        <v>808</v>
      </c>
      <c r="C255" s="17">
        <v>59.4</v>
      </c>
      <c r="D255" s="17">
        <v>72.599999999999994</v>
      </c>
      <c r="E255" s="17">
        <v>18.899999999999999</v>
      </c>
      <c r="F255" s="17">
        <v>4.3</v>
      </c>
      <c r="G255" s="17">
        <v>17.399999999999999</v>
      </c>
      <c r="I255" s="13">
        <f t="shared" si="3"/>
        <v>4.2000000000000028</v>
      </c>
    </row>
    <row r="256" spans="1:10" x14ac:dyDescent="0.2">
      <c r="A256" s="20" t="s">
        <v>346</v>
      </c>
      <c r="B256" s="16">
        <v>552</v>
      </c>
      <c r="C256" s="17">
        <v>65.900000000000006</v>
      </c>
      <c r="D256" s="17">
        <v>72</v>
      </c>
      <c r="E256" s="17">
        <v>20.100000000000001</v>
      </c>
      <c r="F256" s="17">
        <v>3.2</v>
      </c>
      <c r="G256" s="17">
        <v>18.8</v>
      </c>
      <c r="I256" s="13">
        <f t="shared" si="3"/>
        <v>4.7000000000000028</v>
      </c>
    </row>
    <row r="257" spans="1:9" x14ac:dyDescent="0.2">
      <c r="A257" s="20" t="s">
        <v>347</v>
      </c>
      <c r="B257" s="16">
        <v>195</v>
      </c>
      <c r="C257" s="17">
        <v>58.9</v>
      </c>
      <c r="D257" s="17">
        <v>85</v>
      </c>
      <c r="E257" s="17">
        <v>7.5</v>
      </c>
      <c r="F257" s="17">
        <v>6.9</v>
      </c>
      <c r="G257" s="17">
        <v>9.3000000000000007</v>
      </c>
      <c r="I257" s="13">
        <f t="shared" si="3"/>
        <v>0.59999999999999432</v>
      </c>
    </row>
    <row r="258" spans="1:9" x14ac:dyDescent="0.2">
      <c r="A258" s="20" t="s">
        <v>348</v>
      </c>
      <c r="B258" s="16">
        <v>753</v>
      </c>
      <c r="C258" s="17">
        <v>27.3</v>
      </c>
      <c r="D258" s="17">
        <v>63.1</v>
      </c>
      <c r="E258" s="17">
        <v>28.4</v>
      </c>
      <c r="F258" s="17">
        <v>4.2</v>
      </c>
      <c r="G258" s="17">
        <v>18</v>
      </c>
      <c r="I258" s="13">
        <f t="shared" si="3"/>
        <v>4.2999999999999972</v>
      </c>
    </row>
    <row r="259" spans="1:9" ht="28.5" x14ac:dyDescent="0.2">
      <c r="A259" s="20" t="s">
        <v>349</v>
      </c>
      <c r="B259" s="16">
        <v>1631</v>
      </c>
      <c r="C259" s="17">
        <v>54.4</v>
      </c>
      <c r="D259" s="17">
        <v>79.900000000000006</v>
      </c>
      <c r="E259" s="17">
        <v>12.9</v>
      </c>
      <c r="F259" s="17">
        <v>2.4</v>
      </c>
      <c r="G259" s="17">
        <v>42.1</v>
      </c>
      <c r="I259" s="13">
        <f t="shared" si="3"/>
        <v>4.7999999999999829</v>
      </c>
    </row>
    <row r="260" spans="1:9" x14ac:dyDescent="0.2">
      <c r="A260" s="20" t="s">
        <v>350</v>
      </c>
      <c r="B260" s="16">
        <v>1293</v>
      </c>
      <c r="C260" s="17">
        <v>8.8000000000000007</v>
      </c>
      <c r="D260" s="17">
        <v>86.5</v>
      </c>
      <c r="E260" s="17">
        <v>8.1</v>
      </c>
      <c r="F260" s="17">
        <v>1.2</v>
      </c>
      <c r="G260" s="17">
        <v>42.5</v>
      </c>
      <c r="I260" s="13">
        <f t="shared" si="3"/>
        <v>4.2000000000000028</v>
      </c>
    </row>
    <row r="261" spans="1:9" x14ac:dyDescent="0.2">
      <c r="A261" s="20" t="s">
        <v>351</v>
      </c>
      <c r="B261" s="16">
        <v>397</v>
      </c>
      <c r="C261" s="17">
        <v>48.9</v>
      </c>
      <c r="D261" s="17">
        <v>76.400000000000006</v>
      </c>
      <c r="E261" s="17">
        <v>12.6</v>
      </c>
      <c r="F261" s="17">
        <v>5.6</v>
      </c>
      <c r="G261" s="17">
        <v>18.7</v>
      </c>
      <c r="I261" s="13">
        <f t="shared" si="3"/>
        <v>5.4000000000000057</v>
      </c>
    </row>
    <row r="262" spans="1:9" ht="18" customHeight="1" x14ac:dyDescent="0.2">
      <c r="A262" s="19" t="s">
        <v>352</v>
      </c>
      <c r="B262" s="16">
        <v>457</v>
      </c>
      <c r="C262" s="17">
        <v>15.5</v>
      </c>
      <c r="D262" s="17">
        <v>79.8</v>
      </c>
      <c r="E262" s="17">
        <v>14.5</v>
      </c>
      <c r="F262" s="17">
        <v>2.4</v>
      </c>
      <c r="G262" s="17">
        <v>24.8</v>
      </c>
      <c r="H262" s="23" t="s">
        <v>433</v>
      </c>
      <c r="I262" s="13">
        <f t="shared" si="3"/>
        <v>3.2999999999999972</v>
      </c>
    </row>
    <row r="263" spans="1:9" x14ac:dyDescent="0.2">
      <c r="I263" s="13" t="str">
        <f t="shared" si="3"/>
        <v/>
      </c>
    </row>
    <row r="264" spans="1:9" x14ac:dyDescent="0.2">
      <c r="A264" s="15" t="s">
        <v>16</v>
      </c>
      <c r="B264" s="16">
        <v>34105</v>
      </c>
      <c r="C264" s="17">
        <v>74.599999999999994</v>
      </c>
      <c r="D264" s="17">
        <v>75.7</v>
      </c>
      <c r="E264" s="17">
        <v>14.8</v>
      </c>
      <c r="F264" s="17">
        <v>6.3</v>
      </c>
      <c r="G264" s="17">
        <v>13.2</v>
      </c>
      <c r="I264" s="13">
        <f t="shared" si="3"/>
        <v>3.2000000000000028</v>
      </c>
    </row>
    <row r="265" spans="1:9" ht="21" customHeight="1" x14ac:dyDescent="0.2">
      <c r="A265" s="18" t="s">
        <v>17</v>
      </c>
      <c r="B265" s="16">
        <v>13369</v>
      </c>
      <c r="C265" s="17">
        <v>69.5</v>
      </c>
      <c r="D265" s="17">
        <v>80.7</v>
      </c>
      <c r="E265" s="17">
        <v>10.8</v>
      </c>
      <c r="F265" s="17">
        <v>5.4</v>
      </c>
      <c r="G265" s="17">
        <v>12.5</v>
      </c>
      <c r="H265" s="23" t="s">
        <v>54</v>
      </c>
      <c r="I265" s="13">
        <f t="shared" ref="I265:I328" si="4">IF(OR(ISBLANK(D265),NOT(ISNUMBER(D265))),"",MAX(0,100-SUM(D265:F265)))</f>
        <v>3.0999999999999943</v>
      </c>
    </row>
    <row r="266" spans="1:9" x14ac:dyDescent="0.2">
      <c r="A266" s="19" t="s">
        <v>353</v>
      </c>
      <c r="B266" s="16">
        <v>8671</v>
      </c>
      <c r="C266" s="17">
        <v>75.7</v>
      </c>
      <c r="D266" s="17">
        <v>82.6</v>
      </c>
      <c r="E266" s="17">
        <v>11.6</v>
      </c>
      <c r="F266" s="17">
        <v>3.1</v>
      </c>
      <c r="G266" s="17">
        <v>13.6</v>
      </c>
      <c r="I266" s="13">
        <f t="shared" si="4"/>
        <v>2.7000000000000171</v>
      </c>
    </row>
    <row r="267" spans="1:9" ht="28.5" x14ac:dyDescent="0.2">
      <c r="A267" s="20" t="s">
        <v>354</v>
      </c>
      <c r="B267" s="16">
        <v>3772</v>
      </c>
      <c r="C267" s="17">
        <v>55.4</v>
      </c>
      <c r="D267" s="17">
        <v>75.7</v>
      </c>
      <c r="E267" s="17">
        <v>10.199999999999999</v>
      </c>
      <c r="F267" s="17">
        <v>10.4</v>
      </c>
      <c r="G267" s="17">
        <v>10.1</v>
      </c>
      <c r="I267" s="13">
        <f t="shared" si="4"/>
        <v>3.6999999999999886</v>
      </c>
    </row>
    <row r="268" spans="1:9" x14ac:dyDescent="0.2">
      <c r="A268" s="19" t="s">
        <v>355</v>
      </c>
      <c r="B268" s="16">
        <v>77</v>
      </c>
      <c r="C268" s="17">
        <v>57.8</v>
      </c>
      <c r="D268" s="17">
        <v>84.9</v>
      </c>
      <c r="E268" s="17">
        <v>5.8</v>
      </c>
      <c r="F268" s="17">
        <v>7.9</v>
      </c>
      <c r="G268" s="17">
        <v>14.1</v>
      </c>
      <c r="I268" s="13">
        <f t="shared" si="4"/>
        <v>1.3999999999999915</v>
      </c>
    </row>
    <row r="269" spans="1:9" x14ac:dyDescent="0.2">
      <c r="A269" s="19" t="s">
        <v>356</v>
      </c>
      <c r="B269" s="16">
        <v>850</v>
      </c>
      <c r="C269" s="17">
        <v>69.8</v>
      </c>
      <c r="D269" s="17">
        <v>83.8</v>
      </c>
      <c r="E269" s="17">
        <v>6.7</v>
      </c>
      <c r="F269" s="17">
        <v>6.5</v>
      </c>
      <c r="G269" s="17">
        <v>11.1</v>
      </c>
      <c r="I269" s="13">
        <f t="shared" si="4"/>
        <v>3</v>
      </c>
    </row>
    <row r="270" spans="1:9" ht="21" customHeight="1" x14ac:dyDescent="0.2">
      <c r="A270" s="18" t="s">
        <v>18</v>
      </c>
      <c r="B270" s="16">
        <v>20736</v>
      </c>
      <c r="C270" s="17">
        <v>77.8</v>
      </c>
      <c r="D270" s="17">
        <v>72.5</v>
      </c>
      <c r="E270" s="17">
        <v>17.399999999999999</v>
      </c>
      <c r="F270" s="17">
        <v>6.8</v>
      </c>
      <c r="G270" s="17">
        <v>13.6</v>
      </c>
      <c r="H270" s="23" t="s">
        <v>55</v>
      </c>
      <c r="I270" s="13">
        <f t="shared" si="4"/>
        <v>3.2999999999999972</v>
      </c>
    </row>
    <row r="271" spans="1:9" ht="18" customHeight="1" x14ac:dyDescent="0.2">
      <c r="A271" s="19" t="s">
        <v>357</v>
      </c>
      <c r="B271" s="16">
        <v>7305</v>
      </c>
      <c r="C271" s="17">
        <v>74.900000000000006</v>
      </c>
      <c r="D271" s="17">
        <v>72.099999999999994</v>
      </c>
      <c r="E271" s="17">
        <v>16.2</v>
      </c>
      <c r="F271" s="17">
        <v>8.6999999999999993</v>
      </c>
      <c r="G271" s="17">
        <v>10.6</v>
      </c>
      <c r="I271" s="13">
        <f t="shared" si="4"/>
        <v>3</v>
      </c>
    </row>
    <row r="272" spans="1:9" ht="28.5" x14ac:dyDescent="0.2">
      <c r="A272" s="20" t="s">
        <v>358</v>
      </c>
      <c r="B272" s="16">
        <v>7197</v>
      </c>
      <c r="C272" s="17">
        <v>74.900000000000006</v>
      </c>
      <c r="D272" s="17">
        <v>72.3</v>
      </c>
      <c r="E272" s="17">
        <v>15.9</v>
      </c>
      <c r="F272" s="17">
        <v>8.8000000000000007</v>
      </c>
      <c r="G272" s="17">
        <v>10.6</v>
      </c>
      <c r="I272" s="13">
        <f t="shared" si="4"/>
        <v>3</v>
      </c>
    </row>
    <row r="273" spans="1:9" x14ac:dyDescent="0.2">
      <c r="A273" s="20" t="s">
        <v>359</v>
      </c>
      <c r="B273" s="16">
        <v>109</v>
      </c>
      <c r="C273" s="17">
        <v>73.2</v>
      </c>
      <c r="D273" s="17">
        <v>63.2</v>
      </c>
      <c r="E273" s="17">
        <v>30.6</v>
      </c>
      <c r="F273" s="17">
        <v>4.5</v>
      </c>
      <c r="G273" s="17">
        <v>12.9</v>
      </c>
      <c r="I273" s="13">
        <f t="shared" si="4"/>
        <v>1.6999999999999886</v>
      </c>
    </row>
    <row r="274" spans="1:9" ht="18" customHeight="1" x14ac:dyDescent="0.2">
      <c r="A274" s="19" t="s">
        <v>360</v>
      </c>
      <c r="B274" s="16">
        <v>10284</v>
      </c>
      <c r="C274" s="17">
        <v>77.599999999999994</v>
      </c>
      <c r="D274" s="17">
        <v>73</v>
      </c>
      <c r="E274" s="17">
        <v>17.5</v>
      </c>
      <c r="F274" s="17">
        <v>6.1</v>
      </c>
      <c r="G274" s="17">
        <v>14.6</v>
      </c>
      <c r="I274" s="13">
        <f t="shared" si="4"/>
        <v>3.4000000000000057</v>
      </c>
    </row>
    <row r="275" spans="1:9" x14ac:dyDescent="0.2">
      <c r="A275" s="20" t="s">
        <v>361</v>
      </c>
      <c r="B275" s="16">
        <v>1548</v>
      </c>
      <c r="C275" s="17">
        <v>74.5</v>
      </c>
      <c r="D275" s="17">
        <v>79</v>
      </c>
      <c r="E275" s="17">
        <v>10.5</v>
      </c>
      <c r="F275" s="17">
        <v>7.1</v>
      </c>
      <c r="G275" s="17">
        <v>15.1</v>
      </c>
      <c r="I275" s="13">
        <f t="shared" si="4"/>
        <v>3.4000000000000057</v>
      </c>
    </row>
    <row r="276" spans="1:9" x14ac:dyDescent="0.2">
      <c r="A276" s="20" t="s">
        <v>362</v>
      </c>
      <c r="B276" s="16">
        <v>879</v>
      </c>
      <c r="C276" s="17">
        <v>79.8</v>
      </c>
      <c r="D276" s="17">
        <v>84.9</v>
      </c>
      <c r="E276" s="17">
        <v>4.7</v>
      </c>
      <c r="F276" s="17">
        <v>8.1999999999999993</v>
      </c>
      <c r="G276" s="17">
        <v>18.600000000000001</v>
      </c>
      <c r="I276" s="13">
        <f t="shared" si="4"/>
        <v>2.1999999999999886</v>
      </c>
    </row>
    <row r="277" spans="1:9" x14ac:dyDescent="0.2">
      <c r="A277" s="20" t="s">
        <v>363</v>
      </c>
      <c r="B277" s="16">
        <v>142</v>
      </c>
      <c r="C277" s="17">
        <v>59.3</v>
      </c>
      <c r="D277" s="17">
        <v>90.5</v>
      </c>
      <c r="E277" s="17">
        <v>3.6</v>
      </c>
      <c r="F277" s="17">
        <v>3.2</v>
      </c>
      <c r="G277" s="17">
        <v>9.8000000000000007</v>
      </c>
      <c r="I277" s="13">
        <f t="shared" si="4"/>
        <v>2.7000000000000028</v>
      </c>
    </row>
    <row r="278" spans="1:9" x14ac:dyDescent="0.2">
      <c r="A278" s="20" t="s">
        <v>364</v>
      </c>
      <c r="B278" s="16">
        <v>139</v>
      </c>
      <c r="C278" s="17">
        <v>79.8</v>
      </c>
      <c r="D278" s="17">
        <v>81.900000000000006</v>
      </c>
      <c r="E278" s="17">
        <v>6.9</v>
      </c>
      <c r="F278" s="17">
        <v>8.1999999999999993</v>
      </c>
      <c r="G278" s="17">
        <v>10.6</v>
      </c>
      <c r="I278" s="13">
        <f t="shared" si="4"/>
        <v>2.9999999999999858</v>
      </c>
    </row>
    <row r="279" spans="1:9" x14ac:dyDescent="0.2">
      <c r="A279" s="20" t="s">
        <v>365</v>
      </c>
      <c r="B279" s="16">
        <v>348</v>
      </c>
      <c r="C279" s="17">
        <v>80.400000000000006</v>
      </c>
      <c r="D279" s="17">
        <v>83.8</v>
      </c>
      <c r="E279" s="17">
        <v>8.1</v>
      </c>
      <c r="F279" s="17">
        <v>5.6</v>
      </c>
      <c r="G279" s="17">
        <v>8.6999999999999993</v>
      </c>
      <c r="I279" s="13">
        <f t="shared" si="4"/>
        <v>2.5000000000000142</v>
      </c>
    </row>
    <row r="280" spans="1:9" x14ac:dyDescent="0.2">
      <c r="A280" s="20" t="s">
        <v>366</v>
      </c>
      <c r="B280" s="16">
        <v>1934</v>
      </c>
      <c r="C280" s="17">
        <v>76.5</v>
      </c>
      <c r="D280" s="17">
        <v>76.7</v>
      </c>
      <c r="E280" s="17">
        <v>13.8</v>
      </c>
      <c r="F280" s="17">
        <v>5.8</v>
      </c>
      <c r="G280" s="17">
        <v>15.4</v>
      </c>
      <c r="I280" s="13">
        <f t="shared" si="4"/>
        <v>3.7000000000000028</v>
      </c>
    </row>
    <row r="281" spans="1:9" x14ac:dyDescent="0.2">
      <c r="A281" s="20" t="s">
        <v>367</v>
      </c>
      <c r="B281" s="16">
        <v>1338</v>
      </c>
      <c r="C281" s="17">
        <v>87.5</v>
      </c>
      <c r="D281" s="17">
        <v>62.8</v>
      </c>
      <c r="E281" s="17">
        <v>28.8</v>
      </c>
      <c r="F281" s="17">
        <v>4.9000000000000004</v>
      </c>
      <c r="G281" s="17">
        <v>19</v>
      </c>
      <c r="I281" s="13">
        <f t="shared" si="4"/>
        <v>3.5</v>
      </c>
    </row>
    <row r="282" spans="1:9" x14ac:dyDescent="0.2">
      <c r="A282" s="20" t="s">
        <v>368</v>
      </c>
      <c r="B282" s="16">
        <v>1560</v>
      </c>
      <c r="C282" s="17">
        <v>69.2</v>
      </c>
      <c r="D282" s="17">
        <v>69.5</v>
      </c>
      <c r="E282" s="17">
        <v>18.7</v>
      </c>
      <c r="F282" s="17">
        <v>7.7</v>
      </c>
      <c r="G282" s="17">
        <v>13.8</v>
      </c>
      <c r="I282" s="13">
        <f t="shared" si="4"/>
        <v>4.0999999999999943</v>
      </c>
    </row>
    <row r="283" spans="1:9" x14ac:dyDescent="0.2">
      <c r="A283" s="20" t="s">
        <v>369</v>
      </c>
      <c r="B283" s="16">
        <v>1431</v>
      </c>
      <c r="C283" s="17">
        <v>83.6</v>
      </c>
      <c r="D283" s="17">
        <v>64.599999999999994</v>
      </c>
      <c r="E283" s="17">
        <v>27.7</v>
      </c>
      <c r="F283" s="17">
        <v>5.0999999999999996</v>
      </c>
      <c r="G283" s="17">
        <v>10.7</v>
      </c>
      <c r="I283" s="13">
        <f t="shared" si="4"/>
        <v>2.6000000000000085</v>
      </c>
    </row>
    <row r="284" spans="1:9" x14ac:dyDescent="0.2">
      <c r="A284" s="20" t="s">
        <v>370</v>
      </c>
      <c r="B284" s="16">
        <v>967</v>
      </c>
      <c r="C284" s="17">
        <v>74.8</v>
      </c>
      <c r="D284" s="17">
        <v>69.8</v>
      </c>
      <c r="E284" s="17">
        <v>21.7</v>
      </c>
      <c r="F284" s="17">
        <v>4.3</v>
      </c>
      <c r="G284" s="17">
        <v>13.4</v>
      </c>
      <c r="I284" s="13">
        <f t="shared" si="4"/>
        <v>4.2000000000000028</v>
      </c>
    </row>
    <row r="285" spans="1:9" ht="18" customHeight="1" x14ac:dyDescent="0.2">
      <c r="A285" s="19" t="s">
        <v>371</v>
      </c>
      <c r="B285" s="16">
        <v>3147</v>
      </c>
      <c r="C285" s="17">
        <v>85.6</v>
      </c>
      <c r="D285" s="17">
        <v>71.400000000000006</v>
      </c>
      <c r="E285" s="17">
        <v>19.899999999999999</v>
      </c>
      <c r="F285" s="17">
        <v>4.5</v>
      </c>
      <c r="G285" s="17">
        <v>17.399999999999999</v>
      </c>
      <c r="I285" s="13">
        <f t="shared" si="4"/>
        <v>4.1999999999999886</v>
      </c>
    </row>
    <row r="286" spans="1:9" x14ac:dyDescent="0.2">
      <c r="A286" s="20" t="s">
        <v>372</v>
      </c>
      <c r="B286" s="16">
        <v>1707</v>
      </c>
      <c r="C286" s="17">
        <v>80.5</v>
      </c>
      <c r="D286" s="17">
        <v>68.900000000000006</v>
      </c>
      <c r="E286" s="17">
        <v>20.6</v>
      </c>
      <c r="F286" s="17">
        <v>5.8</v>
      </c>
      <c r="G286" s="17">
        <v>15.7</v>
      </c>
      <c r="I286" s="13">
        <f t="shared" si="4"/>
        <v>4.7000000000000028</v>
      </c>
    </row>
    <row r="287" spans="1:9" x14ac:dyDescent="0.2">
      <c r="A287" s="20" t="s">
        <v>373</v>
      </c>
      <c r="B287" s="16">
        <v>146</v>
      </c>
      <c r="C287" s="17">
        <v>72</v>
      </c>
      <c r="D287" s="17">
        <v>67.400000000000006</v>
      </c>
      <c r="E287" s="17">
        <v>27.3</v>
      </c>
      <c r="F287" s="17">
        <v>1.9</v>
      </c>
      <c r="G287" s="17">
        <v>14.2</v>
      </c>
      <c r="I287" s="13">
        <f t="shared" si="4"/>
        <v>3.3999999999999915</v>
      </c>
    </row>
    <row r="288" spans="1:9" x14ac:dyDescent="0.2">
      <c r="A288" s="20" t="s">
        <v>374</v>
      </c>
      <c r="B288" s="16">
        <v>65</v>
      </c>
      <c r="C288" s="17">
        <v>62.5</v>
      </c>
      <c r="D288" s="17">
        <v>75.5</v>
      </c>
      <c r="E288" s="17">
        <v>18.5</v>
      </c>
      <c r="F288" s="17">
        <v>0.9</v>
      </c>
      <c r="G288" s="17">
        <v>13.2</v>
      </c>
      <c r="I288" s="13">
        <f t="shared" si="4"/>
        <v>5.0999999999999943</v>
      </c>
    </row>
    <row r="289" spans="1:9" x14ac:dyDescent="0.2">
      <c r="A289" s="20" t="s">
        <v>375</v>
      </c>
      <c r="B289" s="16">
        <v>1229</v>
      </c>
      <c r="C289" s="17">
        <v>95.6</v>
      </c>
      <c r="D289" s="17">
        <v>75.099999999999994</v>
      </c>
      <c r="E289" s="17">
        <v>18.2</v>
      </c>
      <c r="F289" s="17">
        <v>3.1</v>
      </c>
      <c r="G289" s="17">
        <v>20.2</v>
      </c>
      <c r="I289" s="13">
        <f t="shared" si="4"/>
        <v>3.6000000000000085</v>
      </c>
    </row>
    <row r="290" spans="1:9" x14ac:dyDescent="0.2">
      <c r="I290" s="13" t="str">
        <f t="shared" si="4"/>
        <v/>
      </c>
    </row>
    <row r="291" spans="1:9" x14ac:dyDescent="0.2">
      <c r="A291" s="15" t="s">
        <v>19</v>
      </c>
      <c r="B291" s="16">
        <v>11480</v>
      </c>
      <c r="C291" s="17">
        <v>50.4</v>
      </c>
      <c r="D291" s="17">
        <v>75.7</v>
      </c>
      <c r="E291" s="17">
        <v>12.7</v>
      </c>
      <c r="F291" s="17">
        <v>6.3</v>
      </c>
      <c r="G291" s="17">
        <v>24.1</v>
      </c>
      <c r="I291" s="13">
        <f t="shared" si="4"/>
        <v>5.2999999999999972</v>
      </c>
    </row>
    <row r="292" spans="1:9" ht="21" customHeight="1" x14ac:dyDescent="0.2">
      <c r="A292" s="18" t="s">
        <v>20</v>
      </c>
      <c r="B292" s="16">
        <v>2601</v>
      </c>
      <c r="C292" s="17">
        <v>45.5</v>
      </c>
      <c r="D292" s="17">
        <v>80.3</v>
      </c>
      <c r="E292" s="17">
        <v>9.4</v>
      </c>
      <c r="F292" s="17">
        <v>4.3</v>
      </c>
      <c r="G292" s="17">
        <v>13.1</v>
      </c>
      <c r="H292" s="23" t="s">
        <v>56</v>
      </c>
      <c r="I292" s="13">
        <f t="shared" si="4"/>
        <v>6</v>
      </c>
    </row>
    <row r="293" spans="1:9" x14ac:dyDescent="0.2">
      <c r="A293" s="19" t="s">
        <v>376</v>
      </c>
      <c r="B293" s="16">
        <v>140</v>
      </c>
      <c r="C293" s="17">
        <v>53</v>
      </c>
      <c r="D293" s="17">
        <v>79.400000000000006</v>
      </c>
      <c r="E293" s="17">
        <v>13.6</v>
      </c>
      <c r="F293" s="17">
        <v>4.5</v>
      </c>
      <c r="G293" s="17">
        <v>12.9</v>
      </c>
      <c r="I293" s="13">
        <f t="shared" si="4"/>
        <v>2.5</v>
      </c>
    </row>
    <row r="294" spans="1:9" x14ac:dyDescent="0.2">
      <c r="A294" s="19" t="s">
        <v>377</v>
      </c>
      <c r="B294" s="16">
        <v>126</v>
      </c>
      <c r="C294" s="17">
        <v>19.3</v>
      </c>
      <c r="D294" s="17">
        <v>89.1</v>
      </c>
      <c r="E294" s="17">
        <v>7.9</v>
      </c>
      <c r="F294" s="17">
        <v>0.2</v>
      </c>
      <c r="G294" s="17">
        <v>12.9</v>
      </c>
      <c r="I294" s="13">
        <f t="shared" si="4"/>
        <v>2.7999999999999972</v>
      </c>
    </row>
    <row r="295" spans="1:9" ht="28.5" x14ac:dyDescent="0.2">
      <c r="A295" s="19" t="s">
        <v>378</v>
      </c>
      <c r="B295" s="16">
        <v>118</v>
      </c>
      <c r="C295" s="17">
        <v>49.2</v>
      </c>
      <c r="D295" s="17">
        <v>79.099999999999994</v>
      </c>
      <c r="E295" s="17">
        <v>12.6</v>
      </c>
      <c r="F295" s="17">
        <v>3.7</v>
      </c>
      <c r="G295" s="17">
        <v>15.4</v>
      </c>
      <c r="I295" s="13">
        <f t="shared" si="4"/>
        <v>4.6000000000000085</v>
      </c>
    </row>
    <row r="296" spans="1:9" x14ac:dyDescent="0.2">
      <c r="A296" s="19" t="s">
        <v>379</v>
      </c>
      <c r="B296" s="16">
        <v>331</v>
      </c>
      <c r="C296" s="17">
        <v>47.8</v>
      </c>
      <c r="D296" s="17">
        <v>83.4</v>
      </c>
      <c r="E296" s="17">
        <v>8</v>
      </c>
      <c r="F296" s="17">
        <v>3.3</v>
      </c>
      <c r="G296" s="17">
        <v>9.9</v>
      </c>
      <c r="I296" s="13">
        <f t="shared" si="4"/>
        <v>5.2999999999999972</v>
      </c>
    </row>
    <row r="297" spans="1:9" x14ac:dyDescent="0.2">
      <c r="A297" s="19" t="s">
        <v>380</v>
      </c>
      <c r="B297" s="16">
        <v>307</v>
      </c>
      <c r="C297" s="17">
        <v>51.5</v>
      </c>
      <c r="D297" s="17">
        <v>82.2</v>
      </c>
      <c r="E297" s="17">
        <v>7.5</v>
      </c>
      <c r="F297" s="17">
        <v>3.6</v>
      </c>
      <c r="G297" s="17">
        <v>9.3000000000000007</v>
      </c>
      <c r="I297" s="13">
        <f t="shared" si="4"/>
        <v>6.7000000000000028</v>
      </c>
    </row>
    <row r="298" spans="1:9" x14ac:dyDescent="0.2">
      <c r="A298" s="19" t="s">
        <v>381</v>
      </c>
      <c r="B298" s="16">
        <v>30</v>
      </c>
      <c r="C298" s="17" t="s">
        <v>131</v>
      </c>
      <c r="D298" s="17" t="s">
        <v>131</v>
      </c>
      <c r="E298" s="17" t="s">
        <v>131</v>
      </c>
      <c r="F298" s="17" t="s">
        <v>131</v>
      </c>
      <c r="G298" s="17" t="s">
        <v>131</v>
      </c>
      <c r="I298" s="13" t="str">
        <f t="shared" si="4"/>
        <v/>
      </c>
    </row>
    <row r="299" spans="1:9" x14ac:dyDescent="0.2">
      <c r="A299" s="19" t="s">
        <v>382</v>
      </c>
      <c r="B299" s="16">
        <v>1548</v>
      </c>
      <c r="C299" s="17">
        <v>45.2</v>
      </c>
      <c r="D299" s="17">
        <v>78.8</v>
      </c>
      <c r="E299" s="17">
        <v>9.4</v>
      </c>
      <c r="F299" s="17">
        <v>5.0999999999999996</v>
      </c>
      <c r="G299" s="17">
        <v>14.6</v>
      </c>
      <c r="I299" s="13">
        <f t="shared" si="4"/>
        <v>6.7000000000000028</v>
      </c>
    </row>
    <row r="300" spans="1:9" ht="21" customHeight="1" x14ac:dyDescent="0.2">
      <c r="A300" s="18" t="s">
        <v>21</v>
      </c>
      <c r="B300" s="16">
        <v>8879</v>
      </c>
      <c r="C300" s="17">
        <v>51.8</v>
      </c>
      <c r="D300" s="17">
        <v>74.3</v>
      </c>
      <c r="E300" s="17">
        <v>13.7</v>
      </c>
      <c r="F300" s="17">
        <v>6.9</v>
      </c>
      <c r="G300" s="17">
        <v>27.3</v>
      </c>
      <c r="H300" s="23" t="s">
        <v>46</v>
      </c>
      <c r="I300" s="13">
        <f t="shared" si="4"/>
        <v>5.0999999999999943</v>
      </c>
    </row>
    <row r="301" spans="1:9" ht="18" customHeight="1" x14ac:dyDescent="0.2">
      <c r="A301" s="19" t="s">
        <v>22</v>
      </c>
      <c r="B301" s="16">
        <v>967</v>
      </c>
      <c r="C301" s="17">
        <v>59</v>
      </c>
      <c r="D301" s="17">
        <v>69.8</v>
      </c>
      <c r="E301" s="17">
        <v>16.7</v>
      </c>
      <c r="F301" s="17">
        <v>8.1999999999999993</v>
      </c>
      <c r="G301" s="17">
        <v>25.9</v>
      </c>
      <c r="I301" s="13">
        <f t="shared" si="4"/>
        <v>5.2999999999999972</v>
      </c>
    </row>
    <row r="302" spans="1:9" x14ac:dyDescent="0.2">
      <c r="A302" s="20" t="s">
        <v>383</v>
      </c>
      <c r="B302" s="16">
        <v>906</v>
      </c>
      <c r="C302" s="17">
        <v>59.7</v>
      </c>
      <c r="D302" s="17">
        <v>68.7</v>
      </c>
      <c r="E302" s="17">
        <v>17.5</v>
      </c>
      <c r="F302" s="17">
        <v>8.6</v>
      </c>
      <c r="G302" s="17">
        <v>27.2</v>
      </c>
      <c r="I302" s="13">
        <f t="shared" si="4"/>
        <v>5.2000000000000028</v>
      </c>
    </row>
    <row r="303" spans="1:9" ht="28.5" x14ac:dyDescent="0.2">
      <c r="A303" s="20" t="s">
        <v>384</v>
      </c>
      <c r="B303" s="16">
        <v>60</v>
      </c>
      <c r="C303" s="17">
        <v>48.3</v>
      </c>
      <c r="D303" s="17">
        <v>87.2</v>
      </c>
      <c r="E303" s="17">
        <v>6.1</v>
      </c>
      <c r="F303" s="17">
        <v>1.5</v>
      </c>
      <c r="G303" s="17">
        <v>7.2</v>
      </c>
      <c r="I303" s="13">
        <f t="shared" si="4"/>
        <v>5.2000000000000028</v>
      </c>
    </row>
    <row r="304" spans="1:9" ht="18" customHeight="1" x14ac:dyDescent="0.2">
      <c r="A304" s="19" t="s">
        <v>23</v>
      </c>
      <c r="B304" s="16">
        <v>7912</v>
      </c>
      <c r="C304" s="17">
        <v>51</v>
      </c>
      <c r="D304" s="17">
        <v>74.900000000000006</v>
      </c>
      <c r="E304" s="17">
        <v>13.4</v>
      </c>
      <c r="F304" s="17">
        <v>6.8</v>
      </c>
      <c r="G304" s="17">
        <v>27.5</v>
      </c>
      <c r="I304" s="13">
        <f t="shared" si="4"/>
        <v>4.8999999999999915</v>
      </c>
    </row>
    <row r="305" spans="1:9" x14ac:dyDescent="0.2">
      <c r="A305" s="20" t="s">
        <v>385</v>
      </c>
      <c r="B305" s="16">
        <v>7763</v>
      </c>
      <c r="C305" s="17">
        <v>51</v>
      </c>
      <c r="D305" s="17">
        <v>74.7</v>
      </c>
      <c r="E305" s="17">
        <v>13.5</v>
      </c>
      <c r="F305" s="17">
        <v>6.8</v>
      </c>
      <c r="G305" s="17">
        <v>27.7</v>
      </c>
      <c r="I305" s="13">
        <f t="shared" si="4"/>
        <v>5</v>
      </c>
    </row>
    <row r="306" spans="1:9" x14ac:dyDescent="0.2">
      <c r="A306" s="20" t="s">
        <v>386</v>
      </c>
      <c r="B306" s="16">
        <v>149</v>
      </c>
      <c r="C306" s="17">
        <v>47.1</v>
      </c>
      <c r="D306" s="17">
        <v>83.7</v>
      </c>
      <c r="E306" s="17">
        <v>7.2</v>
      </c>
      <c r="F306" s="17">
        <v>4</v>
      </c>
      <c r="G306" s="17">
        <v>13.7</v>
      </c>
      <c r="I306" s="13">
        <f t="shared" si="4"/>
        <v>5.0999999999999943</v>
      </c>
    </row>
    <row r="307" spans="1:9" x14ac:dyDescent="0.2">
      <c r="I307" s="13" t="str">
        <f t="shared" si="4"/>
        <v/>
      </c>
    </row>
    <row r="308" spans="1:9" x14ac:dyDescent="0.2">
      <c r="A308" s="15" t="s">
        <v>387</v>
      </c>
      <c r="B308" s="16">
        <v>6742</v>
      </c>
      <c r="C308" s="17">
        <v>52.6</v>
      </c>
      <c r="D308" s="17">
        <v>78.5</v>
      </c>
      <c r="E308" s="17">
        <v>10.3</v>
      </c>
      <c r="F308" s="17">
        <v>7.7</v>
      </c>
      <c r="G308" s="17">
        <v>19.7</v>
      </c>
      <c r="I308" s="13">
        <f t="shared" si="4"/>
        <v>3.5</v>
      </c>
    </row>
    <row r="309" spans="1:9" ht="21" customHeight="1" x14ac:dyDescent="0.2">
      <c r="A309" s="18" t="s">
        <v>24</v>
      </c>
      <c r="B309" s="16">
        <v>6088</v>
      </c>
      <c r="C309" s="17">
        <v>48.7</v>
      </c>
      <c r="D309" s="17">
        <v>78.400000000000006</v>
      </c>
      <c r="E309" s="17">
        <v>10.4</v>
      </c>
      <c r="F309" s="17">
        <v>7.8</v>
      </c>
      <c r="G309" s="17">
        <v>18.100000000000001</v>
      </c>
      <c r="I309" s="13">
        <f t="shared" si="4"/>
        <v>3.3999999999999915</v>
      </c>
    </row>
    <row r="310" spans="1:9" ht="18" customHeight="1" x14ac:dyDescent="0.2">
      <c r="A310" s="19" t="s">
        <v>388</v>
      </c>
      <c r="B310" s="16">
        <v>1907</v>
      </c>
      <c r="C310" s="17">
        <v>12.1</v>
      </c>
      <c r="D310" s="17">
        <v>85.9</v>
      </c>
      <c r="E310" s="17">
        <v>7.2</v>
      </c>
      <c r="F310" s="17">
        <v>3.7</v>
      </c>
      <c r="G310" s="17">
        <v>27</v>
      </c>
      <c r="I310" s="13">
        <f t="shared" si="4"/>
        <v>3.1999999999999886</v>
      </c>
    </row>
    <row r="311" spans="1:9" x14ac:dyDescent="0.2">
      <c r="A311" s="20" t="s">
        <v>389</v>
      </c>
      <c r="B311" s="16">
        <v>1167</v>
      </c>
      <c r="C311" s="17">
        <v>9</v>
      </c>
      <c r="D311" s="17">
        <v>87</v>
      </c>
      <c r="E311" s="17">
        <v>6.6</v>
      </c>
      <c r="F311" s="17">
        <v>2.8</v>
      </c>
      <c r="G311" s="17">
        <v>26.6</v>
      </c>
      <c r="I311" s="13">
        <f t="shared" si="4"/>
        <v>3.6000000000000085</v>
      </c>
    </row>
    <row r="312" spans="1:9" x14ac:dyDescent="0.2">
      <c r="A312" s="20" t="s">
        <v>390</v>
      </c>
      <c r="B312" s="16">
        <v>180</v>
      </c>
      <c r="C312" s="17">
        <v>18.899999999999999</v>
      </c>
      <c r="D312" s="17">
        <v>76.5</v>
      </c>
      <c r="E312" s="17">
        <v>17.399999999999999</v>
      </c>
      <c r="F312" s="17">
        <v>2.2000000000000002</v>
      </c>
      <c r="G312" s="17">
        <v>42.2</v>
      </c>
      <c r="I312" s="13">
        <f t="shared" si="4"/>
        <v>3.8999999999999915</v>
      </c>
    </row>
    <row r="313" spans="1:9" x14ac:dyDescent="0.2">
      <c r="A313" s="20" t="s">
        <v>391</v>
      </c>
      <c r="B313" s="16">
        <v>94</v>
      </c>
      <c r="C313" s="17">
        <v>18.2</v>
      </c>
      <c r="D313" s="17">
        <v>79.599999999999994</v>
      </c>
      <c r="E313" s="17">
        <v>1.7</v>
      </c>
      <c r="F313" s="17">
        <v>13.4</v>
      </c>
      <c r="G313" s="17">
        <v>22.2</v>
      </c>
      <c r="I313" s="13">
        <f t="shared" si="4"/>
        <v>5.2999999999999972</v>
      </c>
    </row>
    <row r="314" spans="1:9" ht="28.5" x14ac:dyDescent="0.2">
      <c r="A314" s="20" t="s">
        <v>392</v>
      </c>
      <c r="B314" s="16">
        <v>282</v>
      </c>
      <c r="C314" s="17">
        <v>9.5</v>
      </c>
      <c r="D314" s="17">
        <v>88.2</v>
      </c>
      <c r="E314" s="17">
        <v>7.3</v>
      </c>
      <c r="F314" s="17">
        <v>2.8</v>
      </c>
      <c r="G314" s="17">
        <v>23.2</v>
      </c>
      <c r="I314" s="13">
        <f t="shared" si="4"/>
        <v>1.7000000000000028</v>
      </c>
    </row>
    <row r="315" spans="1:9" x14ac:dyDescent="0.2">
      <c r="A315" s="20" t="s">
        <v>393</v>
      </c>
      <c r="B315" s="16">
        <v>184</v>
      </c>
      <c r="C315" s="17">
        <v>26.5</v>
      </c>
      <c r="D315" s="17">
        <v>87.2</v>
      </c>
      <c r="E315" s="17">
        <v>3.5</v>
      </c>
      <c r="F315" s="17">
        <v>7.3</v>
      </c>
      <c r="G315" s="17">
        <v>23.2</v>
      </c>
      <c r="I315" s="13">
        <f t="shared" si="4"/>
        <v>2</v>
      </c>
    </row>
    <row r="316" spans="1:9" ht="18" customHeight="1" x14ac:dyDescent="0.2">
      <c r="A316" s="19" t="s">
        <v>394</v>
      </c>
      <c r="B316" s="16">
        <v>2207</v>
      </c>
      <c r="C316" s="17">
        <v>73.400000000000006</v>
      </c>
      <c r="D316" s="17">
        <v>69.5</v>
      </c>
      <c r="E316" s="17">
        <v>11.8</v>
      </c>
      <c r="F316" s="17">
        <v>15.2</v>
      </c>
      <c r="G316" s="17">
        <v>16.3</v>
      </c>
      <c r="I316" s="13">
        <f t="shared" si="4"/>
        <v>3.5</v>
      </c>
    </row>
    <row r="317" spans="1:9" x14ac:dyDescent="0.2">
      <c r="A317" s="20" t="s">
        <v>395</v>
      </c>
      <c r="B317" s="16">
        <v>108</v>
      </c>
      <c r="C317" s="17">
        <v>30.3</v>
      </c>
      <c r="D317" s="17">
        <v>63.2</v>
      </c>
      <c r="E317" s="17">
        <v>28</v>
      </c>
      <c r="F317" s="17">
        <v>4.5999999999999996</v>
      </c>
      <c r="G317" s="17">
        <v>34.6</v>
      </c>
      <c r="I317" s="13">
        <f t="shared" si="4"/>
        <v>4.2000000000000028</v>
      </c>
    </row>
    <row r="318" spans="1:9" x14ac:dyDescent="0.2">
      <c r="A318" s="20" t="s">
        <v>396</v>
      </c>
      <c r="B318" s="16">
        <v>869</v>
      </c>
      <c r="C318" s="17">
        <v>89.6</v>
      </c>
      <c r="D318" s="17">
        <v>76.2</v>
      </c>
      <c r="E318" s="17">
        <v>13.4</v>
      </c>
      <c r="F318" s="17">
        <v>6.8</v>
      </c>
      <c r="G318" s="17">
        <v>16</v>
      </c>
      <c r="I318" s="13">
        <f t="shared" si="4"/>
        <v>3.5999999999999943</v>
      </c>
    </row>
    <row r="319" spans="1:9" x14ac:dyDescent="0.2">
      <c r="A319" s="20" t="s">
        <v>397</v>
      </c>
      <c r="B319" s="16">
        <v>500</v>
      </c>
      <c r="C319" s="17">
        <v>74.7</v>
      </c>
      <c r="D319" s="17">
        <v>47.4</v>
      </c>
      <c r="E319" s="17">
        <v>6.4</v>
      </c>
      <c r="F319" s="17">
        <v>43.5</v>
      </c>
      <c r="G319" s="17">
        <v>10.9</v>
      </c>
      <c r="I319" s="13">
        <f t="shared" si="4"/>
        <v>2.7000000000000028</v>
      </c>
    </row>
    <row r="320" spans="1:9" x14ac:dyDescent="0.2">
      <c r="A320" s="20" t="s">
        <v>398</v>
      </c>
      <c r="B320" s="16">
        <v>213</v>
      </c>
      <c r="C320" s="17">
        <v>54.3</v>
      </c>
      <c r="D320" s="17">
        <v>64.3</v>
      </c>
      <c r="E320" s="17">
        <v>11.6</v>
      </c>
      <c r="F320" s="17">
        <v>17.3</v>
      </c>
      <c r="G320" s="17">
        <v>26.3</v>
      </c>
      <c r="I320" s="13">
        <f t="shared" si="4"/>
        <v>6.8000000000000114</v>
      </c>
    </row>
    <row r="321" spans="1:9" x14ac:dyDescent="0.2">
      <c r="A321" s="20" t="s">
        <v>399</v>
      </c>
      <c r="B321" s="16">
        <v>111</v>
      </c>
      <c r="C321" s="17">
        <v>36.1</v>
      </c>
      <c r="D321" s="17">
        <v>85.6</v>
      </c>
      <c r="E321" s="17">
        <v>9.6999999999999993</v>
      </c>
      <c r="F321" s="17">
        <v>1.1000000000000001</v>
      </c>
      <c r="G321" s="17">
        <v>13</v>
      </c>
      <c r="I321" s="13">
        <f t="shared" si="4"/>
        <v>3.6000000000000085</v>
      </c>
    </row>
    <row r="322" spans="1:9" x14ac:dyDescent="0.2">
      <c r="A322" s="20" t="s">
        <v>400</v>
      </c>
      <c r="B322" s="16">
        <v>407</v>
      </c>
      <c r="C322" s="17">
        <v>69.099999999999994</v>
      </c>
      <c r="D322" s="17">
        <v>82.4</v>
      </c>
      <c r="E322" s="17">
        <v>11.5</v>
      </c>
      <c r="F322" s="17">
        <v>3.7</v>
      </c>
      <c r="G322" s="17">
        <v>14.4</v>
      </c>
      <c r="I322" s="13">
        <f t="shared" si="4"/>
        <v>2.3999999999999915</v>
      </c>
    </row>
    <row r="323" spans="1:9" ht="18" customHeight="1" x14ac:dyDescent="0.2">
      <c r="A323" s="19" t="s">
        <v>401</v>
      </c>
      <c r="B323" s="16">
        <v>1974</v>
      </c>
      <c r="C323" s="17">
        <v>56.2</v>
      </c>
      <c r="D323" s="17">
        <v>81.099999999999994</v>
      </c>
      <c r="E323" s="17">
        <v>11.8</v>
      </c>
      <c r="F323" s="17">
        <v>3.7</v>
      </c>
      <c r="G323" s="17">
        <v>11.4</v>
      </c>
      <c r="I323" s="13">
        <f t="shared" si="4"/>
        <v>3.4000000000000057</v>
      </c>
    </row>
    <row r="324" spans="1:9" x14ac:dyDescent="0.2">
      <c r="A324" s="20" t="s">
        <v>402</v>
      </c>
      <c r="B324" s="16">
        <v>989</v>
      </c>
      <c r="C324" s="17">
        <v>45.7</v>
      </c>
      <c r="D324" s="17">
        <v>84.4</v>
      </c>
      <c r="E324" s="17">
        <v>10.3</v>
      </c>
      <c r="F324" s="17">
        <v>3.1</v>
      </c>
      <c r="G324" s="17">
        <v>11.5</v>
      </c>
      <c r="I324" s="13">
        <f t="shared" si="4"/>
        <v>2.2000000000000028</v>
      </c>
    </row>
    <row r="325" spans="1:9" ht="28.5" x14ac:dyDescent="0.2">
      <c r="A325" s="20" t="s">
        <v>403</v>
      </c>
      <c r="B325" s="16">
        <v>758</v>
      </c>
      <c r="C325" s="17">
        <v>68.7</v>
      </c>
      <c r="D325" s="17">
        <v>75.7</v>
      </c>
      <c r="E325" s="17">
        <v>14.8</v>
      </c>
      <c r="F325" s="17">
        <v>4.3</v>
      </c>
      <c r="G325" s="17">
        <v>11.2</v>
      </c>
      <c r="I325" s="13">
        <f t="shared" si="4"/>
        <v>5.2000000000000028</v>
      </c>
    </row>
    <row r="326" spans="1:9" x14ac:dyDescent="0.2">
      <c r="A326" s="20" t="s">
        <v>404</v>
      </c>
      <c r="B326" s="16">
        <v>66</v>
      </c>
      <c r="C326" s="17">
        <v>47.2</v>
      </c>
      <c r="D326" s="17">
        <v>84.9</v>
      </c>
      <c r="E326" s="17">
        <v>13.1</v>
      </c>
      <c r="F326" s="17">
        <v>0.8</v>
      </c>
      <c r="G326" s="17">
        <v>24</v>
      </c>
      <c r="I326" s="13">
        <f t="shared" si="4"/>
        <v>1.2000000000000028</v>
      </c>
    </row>
    <row r="327" spans="1:9" x14ac:dyDescent="0.2">
      <c r="A327" s="20" t="s">
        <v>405</v>
      </c>
      <c r="B327" s="16">
        <v>161</v>
      </c>
      <c r="C327" s="17">
        <v>66.099999999999994</v>
      </c>
      <c r="D327" s="17">
        <v>84.9</v>
      </c>
      <c r="E327" s="17">
        <v>6</v>
      </c>
      <c r="F327" s="17">
        <v>5.6</v>
      </c>
      <c r="G327" s="17">
        <v>6.5</v>
      </c>
      <c r="I327" s="13">
        <f t="shared" si="4"/>
        <v>3.5</v>
      </c>
    </row>
    <row r="328" spans="1:9" ht="21" customHeight="1" x14ac:dyDescent="0.2">
      <c r="A328" s="18" t="s">
        <v>406</v>
      </c>
      <c r="B328" s="16">
        <v>654</v>
      </c>
      <c r="C328" s="17">
        <v>88.9</v>
      </c>
      <c r="D328" s="17">
        <v>80</v>
      </c>
      <c r="E328" s="17">
        <v>9.5</v>
      </c>
      <c r="F328" s="17">
        <v>5.9</v>
      </c>
      <c r="G328" s="17">
        <v>35.200000000000003</v>
      </c>
      <c r="H328" s="23" t="s">
        <v>57</v>
      </c>
      <c r="I328" s="13">
        <f t="shared" si="4"/>
        <v>4.5999999999999943</v>
      </c>
    </row>
    <row r="329" spans="1:9" x14ac:dyDescent="0.2">
      <c r="I329" s="13" t="str">
        <f t="shared" ref="I329:I351" si="5">IF(OR(ISBLANK(D329),NOT(ISNUMBER(D329))),"",MAX(0,100-SUM(D329:F329)))</f>
        <v/>
      </c>
    </row>
    <row r="330" spans="1:9" x14ac:dyDescent="0.2">
      <c r="A330" s="15" t="s">
        <v>407</v>
      </c>
      <c r="B330" s="16">
        <v>7501</v>
      </c>
      <c r="C330" s="17">
        <v>46.4</v>
      </c>
      <c r="D330" s="17">
        <v>73.3</v>
      </c>
      <c r="E330" s="17">
        <v>17.5</v>
      </c>
      <c r="F330" s="17">
        <v>4.5999999999999996</v>
      </c>
      <c r="G330" s="17">
        <v>13.1</v>
      </c>
      <c r="H330" s="23" t="s">
        <v>53</v>
      </c>
      <c r="I330" s="13">
        <f t="shared" si="5"/>
        <v>4.6000000000000085</v>
      </c>
    </row>
    <row r="331" spans="1:9" x14ac:dyDescent="0.2">
      <c r="A331" s="18" t="s">
        <v>408</v>
      </c>
      <c r="B331" s="16">
        <v>1122</v>
      </c>
      <c r="C331" s="17">
        <v>53.1</v>
      </c>
      <c r="D331" s="17">
        <v>69.400000000000006</v>
      </c>
      <c r="E331" s="17">
        <v>17.8</v>
      </c>
      <c r="F331" s="17">
        <v>5</v>
      </c>
      <c r="G331" s="17">
        <v>12.8</v>
      </c>
      <c r="I331" s="13">
        <f t="shared" si="5"/>
        <v>7.7999999999999972</v>
      </c>
    </row>
    <row r="332" spans="1:9" x14ac:dyDescent="0.2">
      <c r="A332" s="18" t="s">
        <v>409</v>
      </c>
      <c r="B332" s="16">
        <v>310</v>
      </c>
      <c r="C332" s="17">
        <v>57</v>
      </c>
      <c r="D332" s="17">
        <v>72.8</v>
      </c>
      <c r="E332" s="17">
        <v>17.600000000000001</v>
      </c>
      <c r="F332" s="17">
        <v>5.6</v>
      </c>
      <c r="G332" s="17">
        <v>12.7</v>
      </c>
      <c r="I332" s="13">
        <f t="shared" si="5"/>
        <v>4</v>
      </c>
    </row>
    <row r="333" spans="1:9" x14ac:dyDescent="0.2">
      <c r="A333" s="18" t="s">
        <v>410</v>
      </c>
      <c r="B333" s="16">
        <v>166</v>
      </c>
      <c r="C333" s="17">
        <v>39.9</v>
      </c>
      <c r="D333" s="17">
        <v>76.599999999999994</v>
      </c>
      <c r="E333" s="17">
        <v>18.2</v>
      </c>
      <c r="F333" s="17">
        <v>2.1</v>
      </c>
      <c r="G333" s="17">
        <v>20</v>
      </c>
      <c r="I333" s="13">
        <f t="shared" si="5"/>
        <v>3.1000000000000085</v>
      </c>
    </row>
    <row r="334" spans="1:9" x14ac:dyDescent="0.2">
      <c r="A334" s="18" t="s">
        <v>411</v>
      </c>
      <c r="B334" s="16">
        <v>2771</v>
      </c>
      <c r="C334" s="17">
        <v>35.5</v>
      </c>
      <c r="D334" s="17">
        <v>78.2</v>
      </c>
      <c r="E334" s="17">
        <v>16.100000000000001</v>
      </c>
      <c r="F334" s="17">
        <v>2.7</v>
      </c>
      <c r="G334" s="17">
        <v>12.5</v>
      </c>
      <c r="I334" s="13">
        <f t="shared" si="5"/>
        <v>2.9999999999999858</v>
      </c>
    </row>
    <row r="335" spans="1:9" x14ac:dyDescent="0.2">
      <c r="A335" s="18" t="s">
        <v>412</v>
      </c>
      <c r="B335" s="16">
        <v>1186</v>
      </c>
      <c r="C335" s="17">
        <v>70.8</v>
      </c>
      <c r="D335" s="17">
        <v>65.400000000000006</v>
      </c>
      <c r="E335" s="17">
        <v>22.8</v>
      </c>
      <c r="F335" s="17">
        <v>6.1</v>
      </c>
      <c r="G335" s="17">
        <v>15.9</v>
      </c>
      <c r="I335" s="13">
        <f t="shared" si="5"/>
        <v>5.7000000000000028</v>
      </c>
    </row>
    <row r="336" spans="1:9" x14ac:dyDescent="0.2">
      <c r="A336" s="18" t="s">
        <v>413</v>
      </c>
      <c r="B336" s="16">
        <v>296</v>
      </c>
      <c r="C336" s="17">
        <v>45.5</v>
      </c>
      <c r="D336" s="17">
        <v>78.5</v>
      </c>
      <c r="E336" s="17">
        <v>11.3</v>
      </c>
      <c r="F336" s="17">
        <v>4.3</v>
      </c>
      <c r="G336" s="17">
        <v>6.8</v>
      </c>
      <c r="I336" s="13">
        <f t="shared" si="5"/>
        <v>5.9000000000000057</v>
      </c>
    </row>
    <row r="337" spans="1:9" x14ac:dyDescent="0.2">
      <c r="A337" s="18" t="s">
        <v>414</v>
      </c>
      <c r="B337" s="16">
        <v>682</v>
      </c>
      <c r="C337" s="17">
        <v>46.7</v>
      </c>
      <c r="D337" s="17">
        <v>74.099999999999994</v>
      </c>
      <c r="E337" s="17">
        <v>15</v>
      </c>
      <c r="F337" s="17">
        <v>6.8</v>
      </c>
      <c r="G337" s="17">
        <v>13.1</v>
      </c>
      <c r="I337" s="13">
        <f t="shared" si="5"/>
        <v>4.1000000000000085</v>
      </c>
    </row>
    <row r="338" spans="1:9" x14ac:dyDescent="0.2">
      <c r="A338" s="18" t="s">
        <v>415</v>
      </c>
      <c r="B338" s="16">
        <v>968</v>
      </c>
      <c r="C338" s="17">
        <v>37.799999999999997</v>
      </c>
      <c r="D338" s="17">
        <v>71.3</v>
      </c>
      <c r="E338" s="17">
        <v>18.399999999999999</v>
      </c>
      <c r="F338" s="17">
        <v>6.3</v>
      </c>
      <c r="G338" s="17">
        <v>12.2</v>
      </c>
      <c r="I338" s="13">
        <f t="shared" si="5"/>
        <v>4.0000000000000142</v>
      </c>
    </row>
    <row r="339" spans="1:9" x14ac:dyDescent="0.2">
      <c r="A339" s="12" t="s">
        <v>114</v>
      </c>
      <c r="I339" s="13" t="str">
        <f t="shared" si="5"/>
        <v/>
      </c>
    </row>
    <row r="340" spans="1:9" ht="90" customHeight="1" x14ac:dyDescent="0.2">
      <c r="A340" s="73" t="s">
        <v>416</v>
      </c>
      <c r="B340" s="74"/>
      <c r="C340" s="74"/>
      <c r="D340" s="74"/>
      <c r="E340" s="74"/>
      <c r="F340" s="74"/>
      <c r="G340" s="74"/>
      <c r="I340" s="13" t="str">
        <f t="shared" si="5"/>
        <v/>
      </c>
    </row>
    <row r="341" spans="1:9" x14ac:dyDescent="0.2">
      <c r="I341" s="13" t="str">
        <f t="shared" si="5"/>
        <v/>
      </c>
    </row>
    <row r="342" spans="1:9" ht="42.75" x14ac:dyDescent="0.2">
      <c r="A342" s="24" t="s">
        <v>435</v>
      </c>
      <c r="B342" s="26" t="s">
        <v>25</v>
      </c>
      <c r="C342" s="27" t="s">
        <v>118</v>
      </c>
      <c r="D342" s="27" t="s">
        <v>119</v>
      </c>
      <c r="E342" s="27" t="s">
        <v>120</v>
      </c>
      <c r="F342" s="27" t="s">
        <v>121</v>
      </c>
      <c r="G342" s="27" t="s">
        <v>122</v>
      </c>
      <c r="I342" s="13" t="str">
        <f t="shared" si="5"/>
        <v/>
      </c>
    </row>
    <row r="343" spans="1:9" x14ac:dyDescent="0.2">
      <c r="A343" t="s">
        <v>432</v>
      </c>
      <c r="B343" s="1">
        <f>SUM(B83,B93)</f>
        <v>1957</v>
      </c>
      <c r="C343" s="25">
        <f>SUM($B83*C83,$B93*C93)/SUM($B83,$B93)</f>
        <v>39.680582524271848</v>
      </c>
      <c r="D343" s="25">
        <f t="shared" ref="D343:G343" si="6">SUM($B83*D83,$B93*D93)/SUM($B83,$B93)</f>
        <v>78.259223300970874</v>
      </c>
      <c r="E343" s="25">
        <f t="shared" si="6"/>
        <v>12.850485436893203</v>
      </c>
      <c r="F343" s="25">
        <f t="shared" si="6"/>
        <v>4.8776699029126211</v>
      </c>
      <c r="G343" s="25">
        <f t="shared" si="6"/>
        <v>28.66990291262136</v>
      </c>
      <c r="H343" s="23" t="s">
        <v>30</v>
      </c>
      <c r="I343" s="13">
        <f t="shared" si="5"/>
        <v>4.0126213592233029</v>
      </c>
    </row>
    <row r="344" spans="1:9" x14ac:dyDescent="0.2">
      <c r="A344" t="s">
        <v>434</v>
      </c>
      <c r="B344" s="1">
        <f>B114-B117</f>
        <v>810</v>
      </c>
      <c r="C344" s="13">
        <f>($B114*C114-$B117*C117)/($B114-$B117)</f>
        <v>30.601111111111106</v>
      </c>
      <c r="D344" s="13">
        <f t="shared" ref="D344:G344" si="7">($B114*D114-$B117*D117)/($B114-$B117)</f>
        <v>80.499259259259276</v>
      </c>
      <c r="E344" s="13">
        <f t="shared" si="7"/>
        <v>10.295555555555557</v>
      </c>
      <c r="F344" s="13">
        <f t="shared" si="7"/>
        <v>6.1444444444444404</v>
      </c>
      <c r="G344" s="13">
        <f t="shared" si="7"/>
        <v>14.382592592592594</v>
      </c>
      <c r="H344" s="23" t="s">
        <v>92</v>
      </c>
      <c r="I344" s="13">
        <f t="shared" si="5"/>
        <v>3.0607407407407266</v>
      </c>
    </row>
    <row r="345" spans="1:9" x14ac:dyDescent="0.2">
      <c r="A345" t="s">
        <v>436</v>
      </c>
      <c r="B345" s="1">
        <f>B30-B33</f>
        <v>287</v>
      </c>
      <c r="C345" s="13">
        <f>($B30*C30-$B33*C33)/($B30-$B33)</f>
        <v>20.614285714285714</v>
      </c>
      <c r="D345" s="13">
        <f t="shared" ref="D345:G345" si="8">($B30*D30-$B33*D33)/($B30-$B33)</f>
        <v>86.185714285714283</v>
      </c>
      <c r="E345" s="13">
        <f t="shared" si="8"/>
        <v>8.0285714285714302</v>
      </c>
      <c r="F345" s="13">
        <f t="shared" si="8"/>
        <v>1.5857142857142859</v>
      </c>
      <c r="G345" s="13">
        <f t="shared" si="8"/>
        <v>25.514285714285716</v>
      </c>
      <c r="H345" s="23" t="s">
        <v>97</v>
      </c>
      <c r="I345" s="13">
        <f t="shared" si="5"/>
        <v>4.2000000000000028</v>
      </c>
    </row>
    <row r="346" spans="1:9" x14ac:dyDescent="0.2">
      <c r="A346" t="s">
        <v>438</v>
      </c>
      <c r="B346" s="1">
        <f>SUM(B40,B43:B45,B47)</f>
        <v>1021</v>
      </c>
      <c r="C346" s="13">
        <f>SUM($B40*C40,$B43*C43,$B44*C44,$B45*C45,$B47*C47)/SUM($B40,$B43:$B45,$B47)</f>
        <v>16.550832517140059</v>
      </c>
      <c r="D346" s="13">
        <f t="shared" ref="D346:G346" si="9">SUM($B40*D40,$B43*D43,$B44*D44,$B45*D45,$B47*D47)/SUM($B40,$B43:$B45,$B47)</f>
        <v>89.493731635651329</v>
      </c>
      <c r="E346" s="13">
        <f t="shared" si="9"/>
        <v>5.2127326150832518</v>
      </c>
      <c r="F346" s="13">
        <f t="shared" si="9"/>
        <v>2.8046033300685602</v>
      </c>
      <c r="G346" s="13">
        <f t="shared" si="9"/>
        <v>14.880411361410381</v>
      </c>
      <c r="H346" s="23" t="s">
        <v>36</v>
      </c>
      <c r="I346" s="13">
        <f t="shared" si="5"/>
        <v>2.4889324191968569</v>
      </c>
    </row>
    <row r="347" spans="1:9" x14ac:dyDescent="0.2">
      <c r="A347" t="s">
        <v>437</v>
      </c>
      <c r="B347" s="1">
        <f>B64-B65</f>
        <v>1038</v>
      </c>
      <c r="C347" s="13">
        <f>($B64*C64-$B65*C65)/($B64-$B65)</f>
        <v>21.438728323699422</v>
      </c>
      <c r="D347" s="13">
        <f t="shared" ref="D347:G347" si="10">($B64*D64-$B65*D65)/($B64-$B65)</f>
        <v>80.646820809248567</v>
      </c>
      <c r="E347" s="13">
        <f t="shared" si="10"/>
        <v>9.543352601156073</v>
      </c>
      <c r="F347" s="13">
        <f t="shared" si="10"/>
        <v>7.387861271676301</v>
      </c>
      <c r="G347" s="13">
        <f t="shared" si="10"/>
        <v>16.55895953757226</v>
      </c>
      <c r="H347" s="23" t="s">
        <v>41</v>
      </c>
      <c r="I347" s="13">
        <f t="shared" si="5"/>
        <v>2.4219653179190601</v>
      </c>
    </row>
    <row r="348" spans="1:9" x14ac:dyDescent="0.2">
      <c r="A348" t="s">
        <v>439</v>
      </c>
      <c r="B348" s="1">
        <f>SUM(B204:B205,B262)</f>
        <v>833</v>
      </c>
      <c r="C348" s="13">
        <f>SUM($B204*C204,$B205*C205,$B262*C262)/SUM($B204:$B205,$B262)</f>
        <v>17.189315726290516</v>
      </c>
      <c r="D348" s="13">
        <f t="shared" ref="D348:G348" si="11">SUM($B204*D204,$B205*D205,$B262*D262)/SUM($B204:$B205,$B262)</f>
        <v>83.024969987995178</v>
      </c>
      <c r="E348" s="13">
        <f t="shared" si="11"/>
        <v>11.099279711884755</v>
      </c>
      <c r="F348" s="13">
        <f t="shared" si="11"/>
        <v>2.7217286914765904</v>
      </c>
      <c r="G348" s="13">
        <f t="shared" si="11"/>
        <v>19.795438175270107</v>
      </c>
      <c r="H348" s="23" t="s">
        <v>107</v>
      </c>
      <c r="I348" s="13">
        <f t="shared" si="5"/>
        <v>3.1540216086434896</v>
      </c>
    </row>
    <row r="349" spans="1:9" x14ac:dyDescent="0.2">
      <c r="A349" t="s">
        <v>78</v>
      </c>
      <c r="B349" s="1">
        <f>SUM(B209:B210,B212,B214)</f>
        <v>1096</v>
      </c>
      <c r="C349" s="13">
        <f>SUM($B209*C209,$B210*C210,$B212*C212,$B214*C214)/SUM($B209:$B210,$B212,$B214)</f>
        <v>41.748083941605834</v>
      </c>
      <c r="D349" s="13">
        <f t="shared" ref="D349:G349" si="12">SUM($B209*D209,$B210*D210,$B212*D212,$B214*D214)/SUM($B209:$B210,$B212,$B214)</f>
        <v>82.247627737226267</v>
      </c>
      <c r="E349" s="13">
        <f t="shared" si="12"/>
        <v>9.971167883211681</v>
      </c>
      <c r="F349" s="13">
        <f t="shared" si="12"/>
        <v>5.1628649635036492</v>
      </c>
      <c r="G349" s="13">
        <f t="shared" si="12"/>
        <v>13.08448905109489</v>
      </c>
      <c r="H349" s="23" t="s">
        <v>47</v>
      </c>
      <c r="I349" s="13">
        <f t="shared" si="5"/>
        <v>2.6183394160584044</v>
      </c>
    </row>
    <row r="350" spans="1:9" x14ac:dyDescent="0.2">
      <c r="A350" t="s">
        <v>9</v>
      </c>
      <c r="B350" s="1">
        <f>SUM(B216:B217)</f>
        <v>815</v>
      </c>
      <c r="C350" s="13">
        <f>SUM($B216*C216,$B217*C217)/SUM($B216,$B217)</f>
        <v>31.064294478527604</v>
      </c>
      <c r="D350" s="13">
        <f t="shared" ref="D350:G350" si="13">SUM($B216*D216,$B217*D217)/SUM($B216,$B217)</f>
        <v>71.415092024539888</v>
      </c>
      <c r="E350" s="13">
        <f t="shared" si="13"/>
        <v>15.645889570552146</v>
      </c>
      <c r="F350" s="13">
        <f t="shared" si="13"/>
        <v>10.239018404907975</v>
      </c>
      <c r="G350" s="13">
        <f t="shared" si="13"/>
        <v>15.971901840490796</v>
      </c>
      <c r="H350" s="23" t="s">
        <v>48</v>
      </c>
      <c r="I350" s="13">
        <f t="shared" si="5"/>
        <v>2.6999999999999886</v>
      </c>
    </row>
    <row r="351" spans="1:9" x14ac:dyDescent="0.2">
      <c r="A351" t="s">
        <v>79</v>
      </c>
      <c r="B351" s="1">
        <f>SUM(B211,B215,B218:B219)</f>
        <v>618</v>
      </c>
      <c r="C351" s="13">
        <f>SUM($B211*C211,$B215*C215,$B218*C218,$B219*C219)/SUM($B211,$B215,$B218:$B219)</f>
        <v>51.255501618122977</v>
      </c>
      <c r="D351" s="13">
        <f>SUM($B211*D211,$B215*D215,$B218*D218,$B219*D219)/SUM($B211,$B215,$B218:$B219)</f>
        <v>71.624595469255667</v>
      </c>
      <c r="E351" s="13">
        <f t="shared" ref="E351:G351" si="14">SUM($B211*E211,$B215*E215,$B218*E218,$B219*E219)/SUM($B211,$B215,$B218:$B219)</f>
        <v>8.1624595469255663</v>
      </c>
      <c r="F351" s="13">
        <f t="shared" si="14"/>
        <v>17.20566343042071</v>
      </c>
      <c r="G351" s="13">
        <f t="shared" si="14"/>
        <v>9.4095469255663442</v>
      </c>
      <c r="H351" s="23" t="s">
        <v>49</v>
      </c>
      <c r="I351" s="13">
        <f t="shared" si="5"/>
        <v>3.0072815533980588</v>
      </c>
    </row>
  </sheetData>
  <mergeCells count="6">
    <mergeCell ref="A340:G340"/>
    <mergeCell ref="A1:G1"/>
    <mergeCell ref="A4:A6"/>
    <mergeCell ref="B4:G4"/>
    <mergeCell ref="B5:B6"/>
    <mergeCell ref="C5:G5"/>
  </mergeCells>
  <phoneticPr fontId="11" type="noConversion"/>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defaultRowHeight="14.25" x14ac:dyDescent="0.2"/>
  <cols>
    <col min="1" max="1" width="59.75" customWidth="1"/>
    <col min="2" max="9" width="11.75" style="1" customWidth="1"/>
    <col min="10" max="10" width="11.75" style="13" customWidth="1"/>
    <col min="11" max="11" width="24" customWidth="1"/>
  </cols>
  <sheetData>
    <row r="1" spans="1:11" ht="47.25" customHeight="1" x14ac:dyDescent="0.2">
      <c r="A1" s="73" t="s">
        <v>417</v>
      </c>
      <c r="B1" s="74"/>
      <c r="C1" s="74"/>
      <c r="D1" s="74"/>
      <c r="E1" s="74"/>
      <c r="F1" s="74"/>
      <c r="G1" s="74"/>
      <c r="H1" s="74"/>
      <c r="I1" s="74"/>
      <c r="J1" s="74"/>
    </row>
    <row r="2" spans="1:11" ht="15.75" customHeight="1" x14ac:dyDescent="0.2">
      <c r="A2" s="12" t="s">
        <v>113</v>
      </c>
      <c r="B2"/>
      <c r="C2"/>
      <c r="D2"/>
      <c r="E2"/>
      <c r="F2"/>
      <c r="G2"/>
      <c r="H2"/>
      <c r="I2"/>
      <c r="J2"/>
    </row>
    <row r="3" spans="1:11" x14ac:dyDescent="0.2">
      <c r="A3" s="12" t="s">
        <v>114</v>
      </c>
      <c r="B3"/>
      <c r="C3"/>
      <c r="D3"/>
      <c r="E3"/>
      <c r="F3"/>
      <c r="G3"/>
      <c r="H3"/>
      <c r="I3"/>
      <c r="J3"/>
    </row>
    <row r="4" spans="1:11" ht="21" customHeight="1" x14ac:dyDescent="0.2">
      <c r="A4" s="75" t="s">
        <v>115</v>
      </c>
      <c r="B4" s="75">
        <v>2020</v>
      </c>
      <c r="C4" s="78"/>
      <c r="D4" s="78"/>
      <c r="E4" s="78"/>
      <c r="F4" s="78"/>
      <c r="G4" s="78"/>
      <c r="H4" s="78"/>
      <c r="I4" s="78"/>
      <c r="J4" s="78"/>
    </row>
    <row r="5" spans="1:11" ht="48" customHeight="1" x14ac:dyDescent="0.2">
      <c r="A5" s="74"/>
      <c r="B5" s="21" t="s">
        <v>418</v>
      </c>
      <c r="C5" s="21" t="s">
        <v>419</v>
      </c>
      <c r="D5" s="21" t="s">
        <v>420</v>
      </c>
      <c r="E5" s="21" t="s">
        <v>421</v>
      </c>
      <c r="F5" s="21" t="s">
        <v>422</v>
      </c>
      <c r="G5" s="21" t="s">
        <v>423</v>
      </c>
      <c r="H5" s="21" t="s">
        <v>424</v>
      </c>
      <c r="I5" s="21" t="s">
        <v>425</v>
      </c>
      <c r="J5" s="14" t="s">
        <v>426</v>
      </c>
      <c r="K5" s="14" t="s">
        <v>430</v>
      </c>
    </row>
    <row r="6" spans="1:11" x14ac:dyDescent="0.2">
      <c r="A6" s="12" t="s">
        <v>114</v>
      </c>
      <c r="B6"/>
      <c r="C6"/>
      <c r="D6"/>
      <c r="E6"/>
      <c r="F6"/>
      <c r="G6"/>
      <c r="H6"/>
      <c r="I6"/>
      <c r="J6"/>
      <c r="K6" s="23"/>
    </row>
    <row r="7" spans="1:11" x14ac:dyDescent="0.2">
      <c r="A7" s="15" t="s">
        <v>123</v>
      </c>
      <c r="B7" s="16">
        <v>147795</v>
      </c>
      <c r="C7" s="16">
        <v>4695</v>
      </c>
      <c r="D7" s="16">
        <v>12497</v>
      </c>
      <c r="E7" s="16">
        <v>33426</v>
      </c>
      <c r="F7" s="16">
        <v>31807</v>
      </c>
      <c r="G7" s="16">
        <v>30099</v>
      </c>
      <c r="H7" s="16">
        <v>25454</v>
      </c>
      <c r="I7" s="16">
        <v>9818</v>
      </c>
      <c r="J7" s="17">
        <v>42.5</v>
      </c>
      <c r="K7" s="23"/>
    </row>
    <row r="8" spans="1:11" x14ac:dyDescent="0.2">
      <c r="K8" s="23"/>
    </row>
    <row r="9" spans="1:11" x14ac:dyDescent="0.2">
      <c r="A9" s="15" t="s">
        <v>124</v>
      </c>
      <c r="B9" s="16">
        <v>2349</v>
      </c>
      <c r="C9" s="16">
        <v>93</v>
      </c>
      <c r="D9" s="16">
        <v>161</v>
      </c>
      <c r="E9" s="16">
        <v>386</v>
      </c>
      <c r="F9" s="16">
        <v>403</v>
      </c>
      <c r="G9" s="16">
        <v>409</v>
      </c>
      <c r="H9" s="16">
        <v>462</v>
      </c>
      <c r="I9" s="16">
        <v>435</v>
      </c>
      <c r="J9" s="17">
        <v>48.5</v>
      </c>
      <c r="K9" s="23" t="s">
        <v>27</v>
      </c>
    </row>
    <row r="10" spans="1:11" x14ac:dyDescent="0.2">
      <c r="A10" s="18" t="s">
        <v>125</v>
      </c>
      <c r="B10" s="16">
        <v>1186</v>
      </c>
      <c r="C10" s="16">
        <v>41</v>
      </c>
      <c r="D10" s="16">
        <v>74</v>
      </c>
      <c r="E10" s="16">
        <v>208</v>
      </c>
      <c r="F10" s="16">
        <v>199</v>
      </c>
      <c r="G10" s="16">
        <v>205</v>
      </c>
      <c r="H10" s="16">
        <v>243</v>
      </c>
      <c r="I10" s="16">
        <v>216</v>
      </c>
      <c r="J10" s="17">
        <v>48.6</v>
      </c>
      <c r="K10" s="23"/>
    </row>
    <row r="11" spans="1:11" x14ac:dyDescent="0.2">
      <c r="A11" s="18" t="s">
        <v>126</v>
      </c>
      <c r="B11" s="16">
        <v>832</v>
      </c>
      <c r="C11" s="16">
        <v>40</v>
      </c>
      <c r="D11" s="16">
        <v>63</v>
      </c>
      <c r="E11" s="16">
        <v>114</v>
      </c>
      <c r="F11" s="16">
        <v>143</v>
      </c>
      <c r="G11" s="16">
        <v>144</v>
      </c>
      <c r="H11" s="16">
        <v>148</v>
      </c>
      <c r="I11" s="16">
        <v>180</v>
      </c>
      <c r="J11" s="17">
        <v>49.2</v>
      </c>
      <c r="K11" s="23"/>
    </row>
    <row r="12" spans="1:11" x14ac:dyDescent="0.2">
      <c r="A12" s="18" t="s">
        <v>127</v>
      </c>
      <c r="B12" s="16">
        <v>145</v>
      </c>
      <c r="C12" s="16">
        <v>9</v>
      </c>
      <c r="D12" s="16">
        <v>13</v>
      </c>
      <c r="E12" s="16">
        <v>28</v>
      </c>
      <c r="F12" s="16">
        <v>27</v>
      </c>
      <c r="G12" s="16">
        <v>26</v>
      </c>
      <c r="H12" s="16">
        <v>32</v>
      </c>
      <c r="I12" s="16">
        <v>11</v>
      </c>
      <c r="J12" s="17">
        <v>44.3</v>
      </c>
      <c r="K12" s="23"/>
    </row>
    <row r="13" spans="1:11" x14ac:dyDescent="0.2">
      <c r="A13" s="18" t="s">
        <v>128</v>
      </c>
      <c r="B13" s="16">
        <v>53</v>
      </c>
      <c r="C13" s="16">
        <v>1</v>
      </c>
      <c r="D13" s="16">
        <v>2</v>
      </c>
      <c r="E13" s="16">
        <v>9</v>
      </c>
      <c r="F13" s="16">
        <v>12</v>
      </c>
      <c r="G13" s="16">
        <v>10</v>
      </c>
      <c r="H13" s="16">
        <v>12</v>
      </c>
      <c r="I13" s="16">
        <v>5</v>
      </c>
      <c r="J13" s="17">
        <v>46.6</v>
      </c>
      <c r="K13" s="23"/>
    </row>
    <row r="14" spans="1:11" x14ac:dyDescent="0.2">
      <c r="A14" s="18" t="s">
        <v>129</v>
      </c>
      <c r="B14" s="16">
        <v>88</v>
      </c>
      <c r="C14" s="16">
        <v>2</v>
      </c>
      <c r="D14" s="16">
        <v>7</v>
      </c>
      <c r="E14" s="16">
        <v>16</v>
      </c>
      <c r="F14" s="16">
        <v>15</v>
      </c>
      <c r="G14" s="16">
        <v>18</v>
      </c>
      <c r="H14" s="16">
        <v>18</v>
      </c>
      <c r="I14" s="16">
        <v>12</v>
      </c>
      <c r="J14" s="17">
        <v>48.7</v>
      </c>
      <c r="K14" s="23"/>
    </row>
    <row r="15" spans="1:11" x14ac:dyDescent="0.2">
      <c r="A15" s="18" t="s">
        <v>130</v>
      </c>
      <c r="B15" s="16">
        <v>45</v>
      </c>
      <c r="C15" s="16">
        <v>1</v>
      </c>
      <c r="D15" s="16">
        <v>2</v>
      </c>
      <c r="E15" s="16">
        <v>11</v>
      </c>
      <c r="F15" s="16">
        <v>7</v>
      </c>
      <c r="G15" s="16">
        <v>6</v>
      </c>
      <c r="H15" s="16">
        <v>8</v>
      </c>
      <c r="I15" s="16">
        <v>11</v>
      </c>
      <c r="J15" s="17" t="s">
        <v>131</v>
      </c>
      <c r="K15" s="23"/>
    </row>
    <row r="16" spans="1:11" x14ac:dyDescent="0.2">
      <c r="A16" s="18"/>
      <c r="B16" s="16"/>
      <c r="C16" s="16"/>
      <c r="D16" s="16"/>
      <c r="E16" s="16"/>
      <c r="F16" s="16"/>
      <c r="G16" s="16"/>
      <c r="H16" s="16"/>
      <c r="I16" s="16"/>
      <c r="J16" s="17"/>
      <c r="K16" s="23"/>
    </row>
    <row r="17" spans="1:11" x14ac:dyDescent="0.2">
      <c r="A17" s="15" t="s">
        <v>0</v>
      </c>
      <c r="B17" s="16">
        <v>684</v>
      </c>
      <c r="C17" s="16">
        <v>5</v>
      </c>
      <c r="D17" s="16">
        <v>41</v>
      </c>
      <c r="E17" s="16">
        <v>147</v>
      </c>
      <c r="F17" s="16">
        <v>198</v>
      </c>
      <c r="G17" s="16">
        <v>153</v>
      </c>
      <c r="H17" s="16">
        <v>107</v>
      </c>
      <c r="I17" s="16">
        <v>33</v>
      </c>
      <c r="J17" s="17">
        <v>42.8</v>
      </c>
      <c r="K17" s="23"/>
    </row>
    <row r="18" spans="1:11" x14ac:dyDescent="0.2">
      <c r="A18" s="18" t="s">
        <v>96</v>
      </c>
      <c r="B18" s="16">
        <v>97</v>
      </c>
      <c r="C18" s="16">
        <v>0</v>
      </c>
      <c r="D18" s="16">
        <v>3</v>
      </c>
      <c r="E18" s="16">
        <v>23</v>
      </c>
      <c r="F18" s="16">
        <v>29</v>
      </c>
      <c r="G18" s="16">
        <v>23</v>
      </c>
      <c r="H18" s="16">
        <v>13</v>
      </c>
      <c r="I18" s="16">
        <v>7</v>
      </c>
      <c r="J18" s="17">
        <v>43.3</v>
      </c>
      <c r="K18" s="23" t="s">
        <v>93</v>
      </c>
    </row>
    <row r="19" spans="1:11" x14ac:dyDescent="0.2">
      <c r="A19" s="18" t="s">
        <v>95</v>
      </c>
      <c r="B19" s="16">
        <v>51</v>
      </c>
      <c r="C19" s="16">
        <v>0</v>
      </c>
      <c r="D19" s="16">
        <v>2</v>
      </c>
      <c r="E19" s="16">
        <v>10</v>
      </c>
      <c r="F19" s="16">
        <v>16</v>
      </c>
      <c r="G19" s="16">
        <v>12</v>
      </c>
      <c r="H19" s="16">
        <v>10</v>
      </c>
      <c r="I19" s="16">
        <v>1</v>
      </c>
      <c r="J19" s="17">
        <v>44.1</v>
      </c>
      <c r="K19" s="23" t="s">
        <v>94</v>
      </c>
    </row>
    <row r="20" spans="1:11" x14ac:dyDescent="0.2">
      <c r="A20" s="18" t="s">
        <v>132</v>
      </c>
      <c r="B20" s="16">
        <v>36</v>
      </c>
      <c r="C20" s="16">
        <v>0</v>
      </c>
      <c r="D20" s="16">
        <v>0</v>
      </c>
      <c r="E20" s="16">
        <v>10</v>
      </c>
      <c r="F20" s="16">
        <v>5</v>
      </c>
      <c r="G20" s="16">
        <v>12</v>
      </c>
      <c r="H20" s="16">
        <v>6</v>
      </c>
      <c r="I20" s="16">
        <v>2</v>
      </c>
      <c r="J20" s="17" t="s">
        <v>131</v>
      </c>
      <c r="K20" s="23"/>
    </row>
    <row r="21" spans="1:11" x14ac:dyDescent="0.2">
      <c r="A21" s="18" t="s">
        <v>133</v>
      </c>
      <c r="B21" s="16">
        <v>83</v>
      </c>
      <c r="C21" s="16">
        <v>0</v>
      </c>
      <c r="D21" s="16">
        <v>9</v>
      </c>
      <c r="E21" s="16">
        <v>12</v>
      </c>
      <c r="F21" s="16">
        <v>19</v>
      </c>
      <c r="G21" s="16">
        <v>14</v>
      </c>
      <c r="H21" s="16">
        <v>21</v>
      </c>
      <c r="I21" s="16">
        <v>7</v>
      </c>
      <c r="J21" s="17">
        <v>48</v>
      </c>
      <c r="K21" s="23" t="s">
        <v>28</v>
      </c>
    </row>
    <row r="22" spans="1:11" x14ac:dyDescent="0.2">
      <c r="A22" s="18" t="s">
        <v>134</v>
      </c>
      <c r="B22" s="16">
        <v>0</v>
      </c>
      <c r="C22" s="16">
        <v>0</v>
      </c>
      <c r="D22" s="16">
        <v>0</v>
      </c>
      <c r="E22" s="16">
        <v>0</v>
      </c>
      <c r="F22" s="16">
        <v>0</v>
      </c>
      <c r="G22" s="16">
        <v>0</v>
      </c>
      <c r="H22" s="16">
        <v>0</v>
      </c>
      <c r="I22" s="16">
        <v>0</v>
      </c>
      <c r="J22" s="17" t="s">
        <v>131</v>
      </c>
      <c r="K22" s="23"/>
    </row>
    <row r="23" spans="1:11" x14ac:dyDescent="0.2">
      <c r="A23" s="18" t="s">
        <v>135</v>
      </c>
      <c r="B23" s="16">
        <v>417</v>
      </c>
      <c r="C23" s="16">
        <v>4</v>
      </c>
      <c r="D23" s="16">
        <v>27</v>
      </c>
      <c r="E23" s="16">
        <v>92</v>
      </c>
      <c r="F23" s="16">
        <v>130</v>
      </c>
      <c r="G23" s="16">
        <v>92</v>
      </c>
      <c r="H23" s="16">
        <v>57</v>
      </c>
      <c r="I23" s="16">
        <v>16</v>
      </c>
      <c r="J23" s="17">
        <v>41.8</v>
      </c>
      <c r="K23" s="23" t="s">
        <v>29</v>
      </c>
    </row>
    <row r="24" spans="1:11" x14ac:dyDescent="0.2">
      <c r="K24" s="23"/>
    </row>
    <row r="25" spans="1:11" x14ac:dyDescent="0.2">
      <c r="A25" s="15" t="s">
        <v>1</v>
      </c>
      <c r="B25" s="16">
        <v>10786</v>
      </c>
      <c r="C25" s="16">
        <v>199</v>
      </c>
      <c r="D25" s="16">
        <v>817</v>
      </c>
      <c r="E25" s="16">
        <v>2321</v>
      </c>
      <c r="F25" s="16">
        <v>2650</v>
      </c>
      <c r="G25" s="16">
        <v>2352</v>
      </c>
      <c r="H25" s="16">
        <v>1850</v>
      </c>
      <c r="I25" s="16">
        <v>598</v>
      </c>
      <c r="J25" s="17">
        <v>42.9</v>
      </c>
      <c r="K25" s="23" t="s">
        <v>43</v>
      </c>
    </row>
    <row r="26" spans="1:11" x14ac:dyDescent="0.2">
      <c r="K26" s="23"/>
    </row>
    <row r="27" spans="1:11" x14ac:dyDescent="0.2">
      <c r="A27" s="15" t="s">
        <v>2</v>
      </c>
      <c r="B27" s="16">
        <v>14550</v>
      </c>
      <c r="C27" s="16">
        <v>169</v>
      </c>
      <c r="D27" s="16">
        <v>940</v>
      </c>
      <c r="E27" s="16">
        <v>3200</v>
      </c>
      <c r="F27" s="16">
        <v>3145</v>
      </c>
      <c r="G27" s="16">
        <v>3388</v>
      </c>
      <c r="H27" s="16">
        <v>2929</v>
      </c>
      <c r="I27" s="16">
        <v>780</v>
      </c>
      <c r="J27" s="17">
        <v>44.4</v>
      </c>
      <c r="K27" s="23"/>
    </row>
    <row r="28" spans="1:11" ht="21" customHeight="1" x14ac:dyDescent="0.2">
      <c r="A28" s="18" t="s">
        <v>136</v>
      </c>
      <c r="B28" s="16">
        <v>9129</v>
      </c>
      <c r="C28" s="16">
        <v>100</v>
      </c>
      <c r="D28" s="16">
        <v>593</v>
      </c>
      <c r="E28" s="16">
        <v>1980</v>
      </c>
      <c r="F28" s="16">
        <v>1947</v>
      </c>
      <c r="G28" s="16">
        <v>2118</v>
      </c>
      <c r="H28" s="16">
        <v>1900</v>
      </c>
      <c r="I28" s="16">
        <v>491</v>
      </c>
      <c r="J28" s="17">
        <v>44.6</v>
      </c>
      <c r="K28" s="23"/>
    </row>
    <row r="29" spans="1:11" ht="18" customHeight="1" x14ac:dyDescent="0.2">
      <c r="A29" s="19" t="s">
        <v>137</v>
      </c>
      <c r="B29" s="16">
        <v>410</v>
      </c>
      <c r="C29" s="16">
        <v>6</v>
      </c>
      <c r="D29" s="16">
        <v>28</v>
      </c>
      <c r="E29" s="16">
        <v>70</v>
      </c>
      <c r="F29" s="16">
        <v>96</v>
      </c>
      <c r="G29" s="16">
        <v>91</v>
      </c>
      <c r="H29" s="16">
        <v>95</v>
      </c>
      <c r="I29" s="16">
        <v>24</v>
      </c>
      <c r="J29" s="17">
        <v>45.8</v>
      </c>
      <c r="K29" s="23" t="s">
        <v>433</v>
      </c>
    </row>
    <row r="30" spans="1:11" x14ac:dyDescent="0.2">
      <c r="A30" s="20" t="s">
        <v>138</v>
      </c>
      <c r="B30" s="16">
        <v>17</v>
      </c>
      <c r="C30" s="16">
        <v>0</v>
      </c>
      <c r="D30" s="16">
        <v>0</v>
      </c>
      <c r="E30" s="16">
        <v>2</v>
      </c>
      <c r="F30" s="16">
        <v>5</v>
      </c>
      <c r="G30" s="16">
        <v>4</v>
      </c>
      <c r="H30" s="16">
        <v>3</v>
      </c>
      <c r="I30" s="16">
        <v>3</v>
      </c>
      <c r="J30" s="17" t="s">
        <v>131</v>
      </c>
      <c r="K30" s="23"/>
    </row>
    <row r="31" spans="1:11" x14ac:dyDescent="0.2">
      <c r="A31" s="20" t="s">
        <v>139</v>
      </c>
      <c r="B31" s="16">
        <v>38</v>
      </c>
      <c r="C31" s="16">
        <v>1</v>
      </c>
      <c r="D31" s="16">
        <v>4</v>
      </c>
      <c r="E31" s="16">
        <v>8</v>
      </c>
      <c r="F31" s="16">
        <v>6</v>
      </c>
      <c r="G31" s="16">
        <v>6</v>
      </c>
      <c r="H31" s="16">
        <v>10</v>
      </c>
      <c r="I31" s="16">
        <v>5</v>
      </c>
      <c r="J31" s="17" t="s">
        <v>131</v>
      </c>
      <c r="K31" s="23"/>
    </row>
    <row r="32" spans="1:11" x14ac:dyDescent="0.2">
      <c r="A32" s="20" t="s">
        <v>140</v>
      </c>
      <c r="B32" s="16">
        <v>123</v>
      </c>
      <c r="C32" s="16">
        <v>2</v>
      </c>
      <c r="D32" s="16">
        <v>9</v>
      </c>
      <c r="E32" s="16">
        <v>20</v>
      </c>
      <c r="F32" s="16">
        <v>25</v>
      </c>
      <c r="G32" s="16">
        <v>31</v>
      </c>
      <c r="H32" s="16">
        <v>27</v>
      </c>
      <c r="I32" s="16">
        <v>9</v>
      </c>
      <c r="J32" s="17">
        <v>46.8</v>
      </c>
      <c r="K32" s="23" t="s">
        <v>98</v>
      </c>
    </row>
    <row r="33" spans="1:11" x14ac:dyDescent="0.2">
      <c r="A33" s="20" t="s">
        <v>141</v>
      </c>
      <c r="B33" s="16">
        <v>157</v>
      </c>
      <c r="C33" s="16">
        <v>1</v>
      </c>
      <c r="D33" s="16">
        <v>11</v>
      </c>
      <c r="E33" s="16">
        <v>29</v>
      </c>
      <c r="F33" s="16">
        <v>32</v>
      </c>
      <c r="G33" s="16">
        <v>34</v>
      </c>
      <c r="H33" s="16">
        <v>44</v>
      </c>
      <c r="I33" s="16">
        <v>6</v>
      </c>
      <c r="J33" s="17">
        <v>46</v>
      </c>
      <c r="K33" s="23"/>
    </row>
    <row r="34" spans="1:11" x14ac:dyDescent="0.2">
      <c r="A34" s="20" t="s">
        <v>142</v>
      </c>
      <c r="B34" s="16">
        <v>75</v>
      </c>
      <c r="C34" s="16">
        <v>2</v>
      </c>
      <c r="D34" s="16">
        <v>4</v>
      </c>
      <c r="E34" s="16">
        <v>11</v>
      </c>
      <c r="F34" s="16">
        <v>28</v>
      </c>
      <c r="G34" s="16">
        <v>16</v>
      </c>
      <c r="H34" s="16">
        <v>12</v>
      </c>
      <c r="I34" s="16">
        <v>1</v>
      </c>
      <c r="J34" s="17">
        <v>43</v>
      </c>
      <c r="K34" s="23"/>
    </row>
    <row r="35" spans="1:11" ht="18" customHeight="1" x14ac:dyDescent="0.2">
      <c r="A35" s="19" t="s">
        <v>143</v>
      </c>
      <c r="B35" s="16">
        <v>1534</v>
      </c>
      <c r="C35" s="16">
        <v>20</v>
      </c>
      <c r="D35" s="16">
        <v>100</v>
      </c>
      <c r="E35" s="16">
        <v>320</v>
      </c>
      <c r="F35" s="16">
        <v>314</v>
      </c>
      <c r="G35" s="16">
        <v>328</v>
      </c>
      <c r="H35" s="16">
        <v>366</v>
      </c>
      <c r="I35" s="16">
        <v>85</v>
      </c>
      <c r="J35" s="17">
        <v>45.4</v>
      </c>
      <c r="K35" s="23"/>
    </row>
    <row r="36" spans="1:11" x14ac:dyDescent="0.2">
      <c r="A36" s="20" t="s">
        <v>144</v>
      </c>
      <c r="B36" s="16">
        <v>256</v>
      </c>
      <c r="C36" s="16">
        <v>2</v>
      </c>
      <c r="D36" s="16">
        <v>19</v>
      </c>
      <c r="E36" s="16">
        <v>53</v>
      </c>
      <c r="F36" s="16">
        <v>55</v>
      </c>
      <c r="G36" s="16">
        <v>51</v>
      </c>
      <c r="H36" s="16">
        <v>65</v>
      </c>
      <c r="I36" s="16">
        <v>11</v>
      </c>
      <c r="J36" s="17">
        <v>45.2</v>
      </c>
      <c r="K36" s="23" t="s">
        <v>101</v>
      </c>
    </row>
    <row r="37" spans="1:11" x14ac:dyDescent="0.2">
      <c r="A37" s="20" t="s">
        <v>145</v>
      </c>
      <c r="B37" s="16">
        <v>71</v>
      </c>
      <c r="C37" s="16">
        <v>1</v>
      </c>
      <c r="D37" s="16">
        <v>3</v>
      </c>
      <c r="E37" s="16">
        <v>14</v>
      </c>
      <c r="F37" s="16">
        <v>13</v>
      </c>
      <c r="G37" s="16">
        <v>20</v>
      </c>
      <c r="H37" s="16">
        <v>17</v>
      </c>
      <c r="I37" s="16">
        <v>2</v>
      </c>
      <c r="J37" s="17">
        <v>47.3</v>
      </c>
      <c r="K37" s="23" t="s">
        <v>104</v>
      </c>
    </row>
    <row r="38" spans="1:11" x14ac:dyDescent="0.2">
      <c r="A38" s="20" t="s">
        <v>146</v>
      </c>
      <c r="B38" s="16">
        <v>31</v>
      </c>
      <c r="C38" s="16">
        <v>1</v>
      </c>
      <c r="D38" s="16">
        <v>0</v>
      </c>
      <c r="E38" s="16">
        <v>4</v>
      </c>
      <c r="F38" s="16">
        <v>8</v>
      </c>
      <c r="G38" s="16">
        <v>6</v>
      </c>
      <c r="H38" s="16">
        <v>8</v>
      </c>
      <c r="I38" s="16">
        <v>4</v>
      </c>
      <c r="J38" s="17" t="s">
        <v>131</v>
      </c>
      <c r="K38" s="23"/>
    </row>
    <row r="39" spans="1:11" x14ac:dyDescent="0.2">
      <c r="A39" s="20" t="s">
        <v>147</v>
      </c>
      <c r="B39" s="16">
        <v>59</v>
      </c>
      <c r="C39" s="16">
        <v>1</v>
      </c>
      <c r="D39" s="16">
        <v>5</v>
      </c>
      <c r="E39" s="16">
        <v>14</v>
      </c>
      <c r="F39" s="16">
        <v>13</v>
      </c>
      <c r="G39" s="16">
        <v>12</v>
      </c>
      <c r="H39" s="16">
        <v>12</v>
      </c>
      <c r="I39" s="16">
        <v>3</v>
      </c>
      <c r="J39" s="17">
        <v>42.6</v>
      </c>
      <c r="K39" s="23" t="s">
        <v>433</v>
      </c>
    </row>
    <row r="40" spans="1:11" x14ac:dyDescent="0.2">
      <c r="A40" s="20" t="s">
        <v>148</v>
      </c>
      <c r="B40" s="16">
        <v>45</v>
      </c>
      <c r="C40" s="16">
        <v>0</v>
      </c>
      <c r="D40" s="16">
        <v>3</v>
      </c>
      <c r="E40" s="16">
        <v>9</v>
      </c>
      <c r="F40" s="16">
        <v>11</v>
      </c>
      <c r="G40" s="16">
        <v>10</v>
      </c>
      <c r="H40" s="16">
        <v>9</v>
      </c>
      <c r="I40" s="16">
        <v>3</v>
      </c>
      <c r="J40" s="17" t="s">
        <v>131</v>
      </c>
      <c r="K40" s="23"/>
    </row>
    <row r="41" spans="1:11" x14ac:dyDescent="0.2">
      <c r="A41" s="20" t="s">
        <v>149</v>
      </c>
      <c r="B41" s="16">
        <v>46</v>
      </c>
      <c r="C41" s="16">
        <v>1</v>
      </c>
      <c r="D41" s="16">
        <v>4</v>
      </c>
      <c r="E41" s="16">
        <v>11</v>
      </c>
      <c r="F41" s="16">
        <v>9</v>
      </c>
      <c r="G41" s="16">
        <v>5</v>
      </c>
      <c r="H41" s="16">
        <v>13</v>
      </c>
      <c r="I41" s="16">
        <v>4</v>
      </c>
      <c r="J41" s="17" t="s">
        <v>131</v>
      </c>
      <c r="K41" s="23"/>
    </row>
    <row r="42" spans="1:11" ht="28.5" x14ac:dyDescent="0.2">
      <c r="A42" s="20" t="s">
        <v>150</v>
      </c>
      <c r="B42" s="16">
        <v>304</v>
      </c>
      <c r="C42" s="16">
        <v>5</v>
      </c>
      <c r="D42" s="16">
        <v>17</v>
      </c>
      <c r="E42" s="16">
        <v>73</v>
      </c>
      <c r="F42" s="16">
        <v>66</v>
      </c>
      <c r="G42" s="16">
        <v>74</v>
      </c>
      <c r="H42" s="16">
        <v>52</v>
      </c>
      <c r="I42" s="16">
        <v>17</v>
      </c>
      <c r="J42" s="17">
        <v>43.3</v>
      </c>
      <c r="K42" s="23" t="s">
        <v>433</v>
      </c>
    </row>
    <row r="43" spans="1:11" x14ac:dyDescent="0.2">
      <c r="A43" s="20" t="s">
        <v>151</v>
      </c>
      <c r="B43" s="16">
        <v>287</v>
      </c>
      <c r="C43" s="16">
        <v>1</v>
      </c>
      <c r="D43" s="16">
        <v>19</v>
      </c>
      <c r="E43" s="16">
        <v>51</v>
      </c>
      <c r="F43" s="16">
        <v>57</v>
      </c>
      <c r="G43" s="16">
        <v>54</v>
      </c>
      <c r="H43" s="16">
        <v>85</v>
      </c>
      <c r="I43" s="16">
        <v>20</v>
      </c>
      <c r="J43" s="17">
        <v>48.4</v>
      </c>
      <c r="K43" s="23" t="s">
        <v>433</v>
      </c>
    </row>
    <row r="44" spans="1:11" x14ac:dyDescent="0.2">
      <c r="A44" s="20" t="s">
        <v>152</v>
      </c>
      <c r="B44" s="16">
        <v>61</v>
      </c>
      <c r="C44" s="16">
        <v>1</v>
      </c>
      <c r="D44" s="16">
        <v>3</v>
      </c>
      <c r="E44" s="16">
        <v>17</v>
      </c>
      <c r="F44" s="16">
        <v>10</v>
      </c>
      <c r="G44" s="16">
        <v>11</v>
      </c>
      <c r="H44" s="16">
        <v>17</v>
      </c>
      <c r="I44" s="16">
        <v>1</v>
      </c>
      <c r="J44" s="17">
        <v>45</v>
      </c>
      <c r="K44" s="23" t="s">
        <v>433</v>
      </c>
    </row>
    <row r="45" spans="1:11" x14ac:dyDescent="0.2">
      <c r="A45" s="20" t="s">
        <v>153</v>
      </c>
      <c r="B45" s="16">
        <v>46</v>
      </c>
      <c r="C45" s="16">
        <v>1</v>
      </c>
      <c r="D45" s="16">
        <v>7</v>
      </c>
      <c r="E45" s="16">
        <v>7</v>
      </c>
      <c r="F45" s="16">
        <v>10</v>
      </c>
      <c r="G45" s="16">
        <v>13</v>
      </c>
      <c r="H45" s="16">
        <v>7</v>
      </c>
      <c r="I45" s="16">
        <v>3</v>
      </c>
      <c r="J45" s="17" t="s">
        <v>131</v>
      </c>
      <c r="K45" s="23"/>
    </row>
    <row r="46" spans="1:11" x14ac:dyDescent="0.2">
      <c r="A46" s="20" t="s">
        <v>154</v>
      </c>
      <c r="B46" s="16">
        <v>310</v>
      </c>
      <c r="C46" s="16">
        <v>7</v>
      </c>
      <c r="D46" s="16">
        <v>16</v>
      </c>
      <c r="E46" s="16">
        <v>65</v>
      </c>
      <c r="F46" s="16">
        <v>58</v>
      </c>
      <c r="G46" s="16">
        <v>72</v>
      </c>
      <c r="H46" s="16">
        <v>74</v>
      </c>
      <c r="I46" s="16">
        <v>17</v>
      </c>
      <c r="J46" s="17">
        <v>45.4</v>
      </c>
      <c r="K46" s="23" t="s">
        <v>433</v>
      </c>
    </row>
    <row r="47" spans="1:11" x14ac:dyDescent="0.2">
      <c r="A47" s="20" t="s">
        <v>155</v>
      </c>
      <c r="B47" s="16">
        <v>18</v>
      </c>
      <c r="C47" s="16">
        <v>0</v>
      </c>
      <c r="D47" s="16">
        <v>3</v>
      </c>
      <c r="E47" s="16">
        <v>2</v>
      </c>
      <c r="F47" s="16">
        <v>5</v>
      </c>
      <c r="G47" s="16">
        <v>2</v>
      </c>
      <c r="H47" s="16">
        <v>7</v>
      </c>
      <c r="I47" s="16">
        <v>0</v>
      </c>
      <c r="J47" s="17" t="s">
        <v>131</v>
      </c>
      <c r="K47" s="23"/>
    </row>
    <row r="48" spans="1:11" ht="18" customHeight="1" x14ac:dyDescent="0.2">
      <c r="A48" s="19" t="s">
        <v>156</v>
      </c>
      <c r="B48" s="16">
        <v>1119</v>
      </c>
      <c r="C48" s="16">
        <v>9</v>
      </c>
      <c r="D48" s="16">
        <v>84</v>
      </c>
      <c r="E48" s="16">
        <v>219</v>
      </c>
      <c r="F48" s="16">
        <v>224</v>
      </c>
      <c r="G48" s="16">
        <v>261</v>
      </c>
      <c r="H48" s="16">
        <v>248</v>
      </c>
      <c r="I48" s="16">
        <v>74</v>
      </c>
      <c r="J48" s="17">
        <v>45.9</v>
      </c>
      <c r="K48" s="23" t="s">
        <v>39</v>
      </c>
    </row>
    <row r="49" spans="1:11" x14ac:dyDescent="0.2">
      <c r="A49" s="20" t="s">
        <v>157</v>
      </c>
      <c r="B49" s="16">
        <v>93</v>
      </c>
      <c r="C49" s="16">
        <v>0</v>
      </c>
      <c r="D49" s="16">
        <v>9</v>
      </c>
      <c r="E49" s="16">
        <v>20</v>
      </c>
      <c r="F49" s="16">
        <v>21</v>
      </c>
      <c r="G49" s="16">
        <v>25</v>
      </c>
      <c r="H49" s="16">
        <v>13</v>
      </c>
      <c r="I49" s="16">
        <v>5</v>
      </c>
      <c r="J49" s="17">
        <v>42.5</v>
      </c>
      <c r="K49" s="23"/>
    </row>
    <row r="50" spans="1:11" ht="28.5" x14ac:dyDescent="0.2">
      <c r="A50" s="20" t="s">
        <v>158</v>
      </c>
      <c r="B50" s="16">
        <v>129</v>
      </c>
      <c r="C50" s="16">
        <v>1</v>
      </c>
      <c r="D50" s="16">
        <v>12</v>
      </c>
      <c r="E50" s="16">
        <v>26</v>
      </c>
      <c r="F50" s="16">
        <v>30</v>
      </c>
      <c r="G50" s="16">
        <v>30</v>
      </c>
      <c r="H50" s="16">
        <v>24</v>
      </c>
      <c r="I50" s="16">
        <v>6</v>
      </c>
      <c r="J50" s="17">
        <v>43.1</v>
      </c>
      <c r="K50" s="23"/>
    </row>
    <row r="51" spans="1:11" x14ac:dyDescent="0.2">
      <c r="A51" s="20" t="s">
        <v>159</v>
      </c>
      <c r="B51" s="16">
        <v>81</v>
      </c>
      <c r="C51" s="16">
        <v>0</v>
      </c>
      <c r="D51" s="16">
        <v>9</v>
      </c>
      <c r="E51" s="16">
        <v>12</v>
      </c>
      <c r="F51" s="16">
        <v>17</v>
      </c>
      <c r="G51" s="16">
        <v>18</v>
      </c>
      <c r="H51" s="16">
        <v>21</v>
      </c>
      <c r="I51" s="16">
        <v>4</v>
      </c>
      <c r="J51" s="17">
        <v>47.1</v>
      </c>
      <c r="K51" s="23"/>
    </row>
    <row r="52" spans="1:11" x14ac:dyDescent="0.2">
      <c r="A52" s="20" t="s">
        <v>160</v>
      </c>
      <c r="B52" s="16">
        <v>91</v>
      </c>
      <c r="C52" s="16">
        <v>2</v>
      </c>
      <c r="D52" s="16">
        <v>7</v>
      </c>
      <c r="E52" s="16">
        <v>17</v>
      </c>
      <c r="F52" s="16">
        <v>13</v>
      </c>
      <c r="G52" s="16">
        <v>15</v>
      </c>
      <c r="H52" s="16">
        <v>23</v>
      </c>
      <c r="I52" s="16">
        <v>13</v>
      </c>
      <c r="J52" s="17">
        <v>48.1</v>
      </c>
      <c r="K52" s="23"/>
    </row>
    <row r="53" spans="1:11" x14ac:dyDescent="0.2">
      <c r="A53" s="20" t="s">
        <v>161</v>
      </c>
      <c r="B53" s="16">
        <v>41</v>
      </c>
      <c r="C53" s="16">
        <v>0</v>
      </c>
      <c r="D53" s="16">
        <v>4</v>
      </c>
      <c r="E53" s="16">
        <v>8</v>
      </c>
      <c r="F53" s="16">
        <v>10</v>
      </c>
      <c r="G53" s="16">
        <v>10</v>
      </c>
      <c r="H53" s="16">
        <v>6</v>
      </c>
      <c r="I53" s="16">
        <v>3</v>
      </c>
      <c r="J53" s="17" t="s">
        <v>131</v>
      </c>
      <c r="K53" s="23"/>
    </row>
    <row r="54" spans="1:11" x14ac:dyDescent="0.2">
      <c r="A54" s="20" t="s">
        <v>162</v>
      </c>
      <c r="B54" s="16">
        <v>684</v>
      </c>
      <c r="C54" s="16">
        <v>6</v>
      </c>
      <c r="D54" s="16">
        <v>42</v>
      </c>
      <c r="E54" s="16">
        <v>137</v>
      </c>
      <c r="F54" s="16">
        <v>133</v>
      </c>
      <c r="G54" s="16">
        <v>163</v>
      </c>
      <c r="H54" s="16">
        <v>160</v>
      </c>
      <c r="I54" s="16">
        <v>43</v>
      </c>
      <c r="J54" s="17">
        <v>46.9</v>
      </c>
      <c r="K54" s="23"/>
    </row>
    <row r="55" spans="1:11" ht="18" customHeight="1" x14ac:dyDescent="0.2">
      <c r="A55" s="19" t="s">
        <v>163</v>
      </c>
      <c r="B55" s="16">
        <v>1039</v>
      </c>
      <c r="C55" s="16">
        <v>10</v>
      </c>
      <c r="D55" s="16">
        <v>49</v>
      </c>
      <c r="E55" s="16">
        <v>219</v>
      </c>
      <c r="F55" s="16">
        <v>225</v>
      </c>
      <c r="G55" s="16">
        <v>250</v>
      </c>
      <c r="H55" s="16">
        <v>225</v>
      </c>
      <c r="I55" s="16">
        <v>61</v>
      </c>
      <c r="J55" s="17">
        <v>45.9</v>
      </c>
      <c r="K55" s="23" t="s">
        <v>37</v>
      </c>
    </row>
    <row r="56" spans="1:11" x14ac:dyDescent="0.2">
      <c r="A56" s="20" t="s">
        <v>164</v>
      </c>
      <c r="B56" s="16">
        <v>155</v>
      </c>
      <c r="C56" s="16">
        <v>0</v>
      </c>
      <c r="D56" s="16">
        <v>9</v>
      </c>
      <c r="E56" s="16">
        <v>43</v>
      </c>
      <c r="F56" s="16">
        <v>43</v>
      </c>
      <c r="G56" s="16">
        <v>24</v>
      </c>
      <c r="H56" s="16">
        <v>30</v>
      </c>
      <c r="I56" s="16">
        <v>6</v>
      </c>
      <c r="J56" s="17">
        <v>42.3</v>
      </c>
      <c r="K56" s="23"/>
    </row>
    <row r="57" spans="1:11" x14ac:dyDescent="0.2">
      <c r="A57" s="20" t="s">
        <v>165</v>
      </c>
      <c r="B57" s="16">
        <v>103</v>
      </c>
      <c r="C57" s="16">
        <v>3</v>
      </c>
      <c r="D57" s="16">
        <v>4</v>
      </c>
      <c r="E57" s="16">
        <v>19</v>
      </c>
      <c r="F57" s="16">
        <v>23</v>
      </c>
      <c r="G57" s="16">
        <v>27</v>
      </c>
      <c r="H57" s="16">
        <v>21</v>
      </c>
      <c r="I57" s="16">
        <v>7</v>
      </c>
      <c r="J57" s="17">
        <v>45.1</v>
      </c>
      <c r="K57" s="23"/>
    </row>
    <row r="58" spans="1:11" ht="28.5" x14ac:dyDescent="0.2">
      <c r="A58" s="20" t="s">
        <v>166</v>
      </c>
      <c r="B58" s="16">
        <v>175</v>
      </c>
      <c r="C58" s="16">
        <v>1</v>
      </c>
      <c r="D58" s="16">
        <v>10</v>
      </c>
      <c r="E58" s="16">
        <v>24</v>
      </c>
      <c r="F58" s="16">
        <v>37</v>
      </c>
      <c r="G58" s="16">
        <v>39</v>
      </c>
      <c r="H58" s="16">
        <v>53</v>
      </c>
      <c r="I58" s="16">
        <v>10</v>
      </c>
      <c r="J58" s="17">
        <v>49.3</v>
      </c>
      <c r="K58" s="23"/>
    </row>
    <row r="59" spans="1:11" x14ac:dyDescent="0.2">
      <c r="A59" s="20" t="s">
        <v>167</v>
      </c>
      <c r="B59" s="16">
        <v>606</v>
      </c>
      <c r="C59" s="16">
        <v>6</v>
      </c>
      <c r="D59" s="16">
        <v>26</v>
      </c>
      <c r="E59" s="16">
        <v>133</v>
      </c>
      <c r="F59" s="16">
        <v>121</v>
      </c>
      <c r="G59" s="16">
        <v>160</v>
      </c>
      <c r="H59" s="16">
        <v>121</v>
      </c>
      <c r="I59" s="16">
        <v>38</v>
      </c>
      <c r="J59" s="17">
        <v>46.2</v>
      </c>
      <c r="K59" s="23"/>
    </row>
    <row r="60" spans="1:11" ht="18" customHeight="1" x14ac:dyDescent="0.2">
      <c r="A60" s="19" t="s">
        <v>168</v>
      </c>
      <c r="B60" s="16">
        <v>376</v>
      </c>
      <c r="C60" s="16">
        <v>4</v>
      </c>
      <c r="D60" s="16">
        <v>25</v>
      </c>
      <c r="E60" s="16">
        <v>88</v>
      </c>
      <c r="F60" s="16">
        <v>83</v>
      </c>
      <c r="G60" s="16">
        <v>84</v>
      </c>
      <c r="H60" s="16">
        <v>70</v>
      </c>
      <c r="I60" s="16">
        <v>21</v>
      </c>
      <c r="J60" s="17">
        <v>43.3</v>
      </c>
      <c r="K60" s="23" t="s">
        <v>38</v>
      </c>
    </row>
    <row r="61" spans="1:11" x14ac:dyDescent="0.2">
      <c r="A61" s="20" t="s">
        <v>169</v>
      </c>
      <c r="B61" s="16">
        <v>68</v>
      </c>
      <c r="C61" s="16">
        <v>1</v>
      </c>
      <c r="D61" s="16">
        <v>8</v>
      </c>
      <c r="E61" s="16">
        <v>16</v>
      </c>
      <c r="F61" s="16">
        <v>10</v>
      </c>
      <c r="G61" s="16">
        <v>23</v>
      </c>
      <c r="H61" s="16">
        <v>7</v>
      </c>
      <c r="I61" s="16">
        <v>2</v>
      </c>
      <c r="J61" s="17">
        <v>40.6</v>
      </c>
      <c r="K61" s="23"/>
    </row>
    <row r="62" spans="1:11" ht="28.5" x14ac:dyDescent="0.2">
      <c r="A62" s="20" t="s">
        <v>170</v>
      </c>
      <c r="B62" s="16">
        <v>307</v>
      </c>
      <c r="C62" s="16">
        <v>2</v>
      </c>
      <c r="D62" s="16">
        <v>17</v>
      </c>
      <c r="E62" s="16">
        <v>72</v>
      </c>
      <c r="F62" s="16">
        <v>73</v>
      </c>
      <c r="G62" s="16">
        <v>60</v>
      </c>
      <c r="H62" s="16">
        <v>63</v>
      </c>
      <c r="I62" s="16">
        <v>20</v>
      </c>
      <c r="J62" s="17">
        <v>43.9</v>
      </c>
      <c r="K62" s="23"/>
    </row>
    <row r="63" spans="1:11" ht="18" customHeight="1" x14ac:dyDescent="0.2">
      <c r="A63" s="19" t="s">
        <v>171</v>
      </c>
      <c r="B63" s="16">
        <v>2304</v>
      </c>
      <c r="C63" s="16">
        <v>15</v>
      </c>
      <c r="D63" s="16">
        <v>139</v>
      </c>
      <c r="E63" s="16">
        <v>570</v>
      </c>
      <c r="F63" s="16">
        <v>499</v>
      </c>
      <c r="G63" s="16">
        <v>550</v>
      </c>
      <c r="H63" s="16">
        <v>448</v>
      </c>
      <c r="I63" s="16">
        <v>83</v>
      </c>
      <c r="J63" s="17">
        <v>43.6</v>
      </c>
      <c r="K63" s="23" t="s">
        <v>433</v>
      </c>
    </row>
    <row r="64" spans="1:11" x14ac:dyDescent="0.2">
      <c r="A64" s="20" t="s">
        <v>172</v>
      </c>
      <c r="B64" s="16">
        <v>1266</v>
      </c>
      <c r="C64" s="16">
        <v>12</v>
      </c>
      <c r="D64" s="16">
        <v>82</v>
      </c>
      <c r="E64" s="16">
        <v>316</v>
      </c>
      <c r="F64" s="16">
        <v>273</v>
      </c>
      <c r="G64" s="16">
        <v>320</v>
      </c>
      <c r="H64" s="16">
        <v>224</v>
      </c>
      <c r="I64" s="16">
        <v>37</v>
      </c>
      <c r="J64" s="17">
        <v>43.2</v>
      </c>
      <c r="K64" s="23" t="s">
        <v>40</v>
      </c>
    </row>
    <row r="65" spans="1:11" x14ac:dyDescent="0.2">
      <c r="A65" s="20" t="s">
        <v>173</v>
      </c>
      <c r="B65" s="16">
        <v>772</v>
      </c>
      <c r="C65" s="16">
        <v>1</v>
      </c>
      <c r="D65" s="16">
        <v>41</v>
      </c>
      <c r="E65" s="16">
        <v>186</v>
      </c>
      <c r="F65" s="16">
        <v>165</v>
      </c>
      <c r="G65" s="16">
        <v>167</v>
      </c>
      <c r="H65" s="16">
        <v>179</v>
      </c>
      <c r="I65" s="16">
        <v>33</v>
      </c>
      <c r="J65" s="17">
        <v>44.5</v>
      </c>
      <c r="K65" s="23"/>
    </row>
    <row r="66" spans="1:11" x14ac:dyDescent="0.2">
      <c r="A66" s="20" t="s">
        <v>174</v>
      </c>
      <c r="B66" s="16">
        <v>44</v>
      </c>
      <c r="C66" s="16">
        <v>0</v>
      </c>
      <c r="D66" s="16">
        <v>2</v>
      </c>
      <c r="E66" s="16">
        <v>16</v>
      </c>
      <c r="F66" s="16">
        <v>10</v>
      </c>
      <c r="G66" s="16">
        <v>6</v>
      </c>
      <c r="H66" s="16">
        <v>9</v>
      </c>
      <c r="I66" s="16">
        <v>1</v>
      </c>
      <c r="J66" s="17" t="s">
        <v>131</v>
      </c>
      <c r="K66" s="23"/>
    </row>
    <row r="67" spans="1:11" x14ac:dyDescent="0.2">
      <c r="A67" s="20" t="s">
        <v>175</v>
      </c>
      <c r="B67" s="16">
        <v>27</v>
      </c>
      <c r="C67" s="16">
        <v>0</v>
      </c>
      <c r="D67" s="16">
        <v>3</v>
      </c>
      <c r="E67" s="16">
        <v>7</v>
      </c>
      <c r="F67" s="16">
        <v>6</v>
      </c>
      <c r="G67" s="16">
        <v>9</v>
      </c>
      <c r="H67" s="16">
        <v>1</v>
      </c>
      <c r="I67" s="16">
        <v>2</v>
      </c>
      <c r="J67" s="17" t="s">
        <v>131</v>
      </c>
      <c r="K67" s="23"/>
    </row>
    <row r="68" spans="1:11" x14ac:dyDescent="0.2">
      <c r="A68" s="20" t="s">
        <v>176</v>
      </c>
      <c r="B68" s="16">
        <v>176</v>
      </c>
      <c r="C68" s="16">
        <v>1</v>
      </c>
      <c r="D68" s="16">
        <v>10</v>
      </c>
      <c r="E68" s="16">
        <v>40</v>
      </c>
      <c r="F68" s="16">
        <v>41</v>
      </c>
      <c r="G68" s="16">
        <v>42</v>
      </c>
      <c r="H68" s="16">
        <v>33</v>
      </c>
      <c r="I68" s="16">
        <v>9</v>
      </c>
      <c r="J68" s="17">
        <v>43.4</v>
      </c>
      <c r="K68" s="23"/>
    </row>
    <row r="69" spans="1:11" x14ac:dyDescent="0.2">
      <c r="A69" s="20" t="s">
        <v>177</v>
      </c>
      <c r="B69" s="16">
        <v>20</v>
      </c>
      <c r="C69" s="16">
        <v>0</v>
      </c>
      <c r="D69" s="16">
        <v>1</v>
      </c>
      <c r="E69" s="16">
        <v>5</v>
      </c>
      <c r="F69" s="16">
        <v>5</v>
      </c>
      <c r="G69" s="16">
        <v>5</v>
      </c>
      <c r="H69" s="16">
        <v>3</v>
      </c>
      <c r="I69" s="16">
        <v>1</v>
      </c>
      <c r="J69" s="17" t="s">
        <v>131</v>
      </c>
      <c r="K69" s="23"/>
    </row>
    <row r="70" spans="1:11" ht="18" customHeight="1" x14ac:dyDescent="0.2">
      <c r="A70" s="19" t="s">
        <v>178</v>
      </c>
      <c r="B70" s="16">
        <v>430</v>
      </c>
      <c r="C70" s="16">
        <v>8</v>
      </c>
      <c r="D70" s="16">
        <v>35</v>
      </c>
      <c r="E70" s="16">
        <v>97</v>
      </c>
      <c r="F70" s="16">
        <v>97</v>
      </c>
      <c r="G70" s="16">
        <v>94</v>
      </c>
      <c r="H70" s="16">
        <v>73</v>
      </c>
      <c r="I70" s="16">
        <v>26</v>
      </c>
      <c r="J70" s="17">
        <v>42.6</v>
      </c>
      <c r="K70" s="23" t="s">
        <v>32</v>
      </c>
    </row>
    <row r="71" spans="1:11" x14ac:dyDescent="0.2">
      <c r="A71" s="20" t="s">
        <v>179</v>
      </c>
      <c r="B71" s="16">
        <v>141</v>
      </c>
      <c r="C71" s="16">
        <v>2</v>
      </c>
      <c r="D71" s="16">
        <v>11</v>
      </c>
      <c r="E71" s="16">
        <v>37</v>
      </c>
      <c r="F71" s="16">
        <v>31</v>
      </c>
      <c r="G71" s="16">
        <v>26</v>
      </c>
      <c r="H71" s="16">
        <v>26</v>
      </c>
      <c r="I71" s="16">
        <v>7</v>
      </c>
      <c r="J71" s="17">
        <v>42.2</v>
      </c>
      <c r="K71" s="23"/>
    </row>
    <row r="72" spans="1:11" x14ac:dyDescent="0.2">
      <c r="A72" s="20" t="s">
        <v>180</v>
      </c>
      <c r="B72" s="16">
        <v>30</v>
      </c>
      <c r="C72" s="16">
        <v>0</v>
      </c>
      <c r="D72" s="16">
        <v>3</v>
      </c>
      <c r="E72" s="16">
        <v>4</v>
      </c>
      <c r="F72" s="16">
        <v>10</v>
      </c>
      <c r="G72" s="16">
        <v>7</v>
      </c>
      <c r="H72" s="16">
        <v>6</v>
      </c>
      <c r="I72" s="16">
        <v>0</v>
      </c>
      <c r="J72" s="17" t="s">
        <v>131</v>
      </c>
      <c r="K72" s="23"/>
    </row>
    <row r="73" spans="1:11" x14ac:dyDescent="0.2">
      <c r="A73" s="20" t="s">
        <v>181</v>
      </c>
      <c r="B73" s="16">
        <v>29</v>
      </c>
      <c r="C73" s="16">
        <v>2</v>
      </c>
      <c r="D73" s="16">
        <v>3</v>
      </c>
      <c r="E73" s="16">
        <v>6</v>
      </c>
      <c r="F73" s="16">
        <v>9</v>
      </c>
      <c r="G73" s="16">
        <v>6</v>
      </c>
      <c r="H73" s="16">
        <v>2</v>
      </c>
      <c r="I73" s="16">
        <v>1</v>
      </c>
      <c r="J73" s="17" t="s">
        <v>131</v>
      </c>
      <c r="K73" s="23"/>
    </row>
    <row r="74" spans="1:11" x14ac:dyDescent="0.2">
      <c r="A74" s="20" t="s">
        <v>182</v>
      </c>
      <c r="B74" s="16">
        <v>230</v>
      </c>
      <c r="C74" s="16">
        <v>3</v>
      </c>
      <c r="D74" s="16">
        <v>18</v>
      </c>
      <c r="E74" s="16">
        <v>50</v>
      </c>
      <c r="F74" s="16">
        <v>47</v>
      </c>
      <c r="G74" s="16">
        <v>55</v>
      </c>
      <c r="H74" s="16">
        <v>40</v>
      </c>
      <c r="I74" s="16">
        <v>17</v>
      </c>
      <c r="J74" s="17">
        <v>43.6</v>
      </c>
      <c r="K74" s="23"/>
    </row>
    <row r="75" spans="1:11" ht="18" customHeight="1" x14ac:dyDescent="0.2">
      <c r="A75" s="19" t="s">
        <v>183</v>
      </c>
      <c r="B75" s="16">
        <v>395</v>
      </c>
      <c r="C75" s="16">
        <v>12</v>
      </c>
      <c r="D75" s="16">
        <v>33</v>
      </c>
      <c r="E75" s="16">
        <v>79</v>
      </c>
      <c r="F75" s="16">
        <v>88</v>
      </c>
      <c r="G75" s="16">
        <v>96</v>
      </c>
      <c r="H75" s="16">
        <v>67</v>
      </c>
      <c r="I75" s="16">
        <v>21</v>
      </c>
      <c r="J75" s="17">
        <v>43.1</v>
      </c>
      <c r="K75" s="23"/>
    </row>
    <row r="76" spans="1:11" ht="18" customHeight="1" x14ac:dyDescent="0.2">
      <c r="A76" s="19" t="s">
        <v>184</v>
      </c>
      <c r="B76" s="16">
        <v>1522</v>
      </c>
      <c r="C76" s="16">
        <v>18</v>
      </c>
      <c r="D76" s="16">
        <v>99</v>
      </c>
      <c r="E76" s="16">
        <v>319</v>
      </c>
      <c r="F76" s="16">
        <v>321</v>
      </c>
      <c r="G76" s="16">
        <v>363</v>
      </c>
      <c r="H76" s="16">
        <v>308</v>
      </c>
      <c r="I76" s="16">
        <v>95</v>
      </c>
      <c r="J76" s="17">
        <v>44.6</v>
      </c>
      <c r="K76" s="23" t="s">
        <v>42</v>
      </c>
    </row>
    <row r="77" spans="1:11" x14ac:dyDescent="0.2">
      <c r="A77" s="20" t="s">
        <v>185</v>
      </c>
      <c r="B77" s="16">
        <v>660</v>
      </c>
      <c r="C77" s="16">
        <v>5</v>
      </c>
      <c r="D77" s="16">
        <v>35</v>
      </c>
      <c r="E77" s="16">
        <v>157</v>
      </c>
      <c r="F77" s="16">
        <v>134</v>
      </c>
      <c r="G77" s="16">
        <v>164</v>
      </c>
      <c r="H77" s="16">
        <v>132</v>
      </c>
      <c r="I77" s="16">
        <v>34</v>
      </c>
      <c r="J77" s="17">
        <v>44.7</v>
      </c>
      <c r="K77" s="23"/>
    </row>
    <row r="78" spans="1:11" ht="28.5" x14ac:dyDescent="0.2">
      <c r="A78" s="20" t="s">
        <v>186</v>
      </c>
      <c r="B78" s="16">
        <v>97</v>
      </c>
      <c r="C78" s="16">
        <v>2</v>
      </c>
      <c r="D78" s="16">
        <v>11</v>
      </c>
      <c r="E78" s="16">
        <v>19</v>
      </c>
      <c r="F78" s="16">
        <v>19</v>
      </c>
      <c r="G78" s="16">
        <v>19</v>
      </c>
      <c r="H78" s="16">
        <v>16</v>
      </c>
      <c r="I78" s="16">
        <v>11</v>
      </c>
      <c r="J78" s="17">
        <v>43</v>
      </c>
      <c r="K78" s="23"/>
    </row>
    <row r="79" spans="1:11" x14ac:dyDescent="0.2">
      <c r="A79" s="20" t="s">
        <v>187</v>
      </c>
      <c r="B79" s="16">
        <v>455</v>
      </c>
      <c r="C79" s="16">
        <v>8</v>
      </c>
      <c r="D79" s="16">
        <v>29</v>
      </c>
      <c r="E79" s="16">
        <v>79</v>
      </c>
      <c r="F79" s="16">
        <v>98</v>
      </c>
      <c r="G79" s="16">
        <v>111</v>
      </c>
      <c r="H79" s="16">
        <v>104</v>
      </c>
      <c r="I79" s="16">
        <v>27</v>
      </c>
      <c r="J79" s="17">
        <v>45.4</v>
      </c>
      <c r="K79" s="23"/>
    </row>
    <row r="80" spans="1:11" x14ac:dyDescent="0.2">
      <c r="A80" s="20" t="s">
        <v>188</v>
      </c>
      <c r="B80" s="16">
        <v>310</v>
      </c>
      <c r="C80" s="16">
        <v>2</v>
      </c>
      <c r="D80" s="16">
        <v>24</v>
      </c>
      <c r="E80" s="16">
        <v>64</v>
      </c>
      <c r="F80" s="16">
        <v>70</v>
      </c>
      <c r="G80" s="16">
        <v>70</v>
      </c>
      <c r="H80" s="16">
        <v>57</v>
      </c>
      <c r="I80" s="16">
        <v>24</v>
      </c>
      <c r="J80" s="17">
        <v>43.9</v>
      </c>
      <c r="K80" s="23"/>
    </row>
    <row r="81" spans="1:11" ht="21" customHeight="1" x14ac:dyDescent="0.2">
      <c r="A81" s="18" t="s">
        <v>189</v>
      </c>
      <c r="B81" s="16">
        <v>5421</v>
      </c>
      <c r="C81" s="16">
        <v>68</v>
      </c>
      <c r="D81" s="16">
        <v>348</v>
      </c>
      <c r="E81" s="16">
        <v>1220</v>
      </c>
      <c r="F81" s="16">
        <v>1198</v>
      </c>
      <c r="G81" s="16">
        <v>1270</v>
      </c>
      <c r="H81" s="16">
        <v>1029</v>
      </c>
      <c r="I81" s="16">
        <v>289</v>
      </c>
      <c r="J81" s="17">
        <v>44</v>
      </c>
      <c r="K81" s="23"/>
    </row>
    <row r="82" spans="1:11" ht="21" customHeight="1" x14ac:dyDescent="0.2">
      <c r="A82" s="19" t="s">
        <v>190</v>
      </c>
      <c r="B82" s="16">
        <v>1672</v>
      </c>
      <c r="C82" s="16">
        <v>41</v>
      </c>
      <c r="D82" s="16">
        <v>138</v>
      </c>
      <c r="E82" s="16">
        <v>393</v>
      </c>
      <c r="F82" s="16">
        <v>378</v>
      </c>
      <c r="G82" s="16">
        <v>364</v>
      </c>
      <c r="H82" s="16">
        <v>278</v>
      </c>
      <c r="I82" s="16">
        <v>80</v>
      </c>
      <c r="J82" s="17">
        <v>42.1</v>
      </c>
      <c r="K82" s="23" t="s">
        <v>433</v>
      </c>
    </row>
    <row r="83" spans="1:11" x14ac:dyDescent="0.2">
      <c r="A83" s="20" t="s">
        <v>191</v>
      </c>
      <c r="B83" s="16">
        <v>149</v>
      </c>
      <c r="C83" s="16">
        <v>2</v>
      </c>
      <c r="D83" s="16">
        <v>5</v>
      </c>
      <c r="E83" s="16">
        <v>34</v>
      </c>
      <c r="F83" s="16">
        <v>32</v>
      </c>
      <c r="G83" s="16">
        <v>43</v>
      </c>
      <c r="H83" s="16">
        <v>22</v>
      </c>
      <c r="I83" s="16">
        <v>11</v>
      </c>
      <c r="J83" s="17">
        <v>45</v>
      </c>
      <c r="K83" s="23"/>
    </row>
    <row r="84" spans="1:11" x14ac:dyDescent="0.2">
      <c r="A84" s="20" t="s">
        <v>192</v>
      </c>
      <c r="B84" s="16">
        <v>60</v>
      </c>
      <c r="C84" s="16">
        <v>2</v>
      </c>
      <c r="D84" s="16">
        <v>1</v>
      </c>
      <c r="E84" s="16">
        <v>9</v>
      </c>
      <c r="F84" s="16">
        <v>13</v>
      </c>
      <c r="G84" s="16">
        <v>12</v>
      </c>
      <c r="H84" s="16">
        <v>18</v>
      </c>
      <c r="I84" s="16">
        <v>5</v>
      </c>
      <c r="J84" s="17">
        <v>49.4</v>
      </c>
      <c r="K84" s="23"/>
    </row>
    <row r="85" spans="1:11" x14ac:dyDescent="0.2">
      <c r="A85" s="20" t="s">
        <v>193</v>
      </c>
      <c r="B85" s="16">
        <v>138</v>
      </c>
      <c r="C85" s="16">
        <v>1</v>
      </c>
      <c r="D85" s="16">
        <v>11</v>
      </c>
      <c r="E85" s="16">
        <v>31</v>
      </c>
      <c r="F85" s="16">
        <v>29</v>
      </c>
      <c r="G85" s="16">
        <v>34</v>
      </c>
      <c r="H85" s="16">
        <v>24</v>
      </c>
      <c r="I85" s="16">
        <v>8</v>
      </c>
      <c r="J85" s="17">
        <v>43.7</v>
      </c>
      <c r="K85" s="23"/>
    </row>
    <row r="86" spans="1:11" x14ac:dyDescent="0.2">
      <c r="A86" s="20" t="s">
        <v>194</v>
      </c>
      <c r="B86" s="16">
        <v>136</v>
      </c>
      <c r="C86" s="16">
        <v>0</v>
      </c>
      <c r="D86" s="16">
        <v>11</v>
      </c>
      <c r="E86" s="16">
        <v>32</v>
      </c>
      <c r="F86" s="16">
        <v>29</v>
      </c>
      <c r="G86" s="16">
        <v>28</v>
      </c>
      <c r="H86" s="16">
        <v>30</v>
      </c>
      <c r="I86" s="16">
        <v>6</v>
      </c>
      <c r="J86" s="17">
        <v>44.1</v>
      </c>
      <c r="K86" s="23"/>
    </row>
    <row r="87" spans="1:11" x14ac:dyDescent="0.2">
      <c r="A87" s="20" t="s">
        <v>195</v>
      </c>
      <c r="B87" s="16">
        <v>485</v>
      </c>
      <c r="C87" s="16">
        <v>9</v>
      </c>
      <c r="D87" s="16">
        <v>43</v>
      </c>
      <c r="E87" s="16">
        <v>129</v>
      </c>
      <c r="F87" s="16">
        <v>122</v>
      </c>
      <c r="G87" s="16">
        <v>98</v>
      </c>
      <c r="H87" s="16">
        <v>68</v>
      </c>
      <c r="I87" s="16">
        <v>16</v>
      </c>
      <c r="J87" s="17">
        <v>40.4</v>
      </c>
      <c r="K87" s="23"/>
    </row>
    <row r="88" spans="1:11" x14ac:dyDescent="0.2">
      <c r="A88" s="20" t="s">
        <v>196</v>
      </c>
      <c r="B88" s="16">
        <v>236</v>
      </c>
      <c r="C88" s="16">
        <v>21</v>
      </c>
      <c r="D88" s="16">
        <v>29</v>
      </c>
      <c r="E88" s="16">
        <v>54</v>
      </c>
      <c r="F88" s="16">
        <v>44</v>
      </c>
      <c r="G88" s="16">
        <v>46</v>
      </c>
      <c r="H88" s="16">
        <v>33</v>
      </c>
      <c r="I88" s="16">
        <v>10</v>
      </c>
      <c r="J88" s="17">
        <v>37.799999999999997</v>
      </c>
      <c r="K88" s="23"/>
    </row>
    <row r="89" spans="1:11" x14ac:dyDescent="0.2">
      <c r="A89" s="20" t="s">
        <v>197</v>
      </c>
      <c r="B89" s="16">
        <v>193</v>
      </c>
      <c r="C89" s="16">
        <v>3</v>
      </c>
      <c r="D89" s="16">
        <v>16</v>
      </c>
      <c r="E89" s="16">
        <v>49</v>
      </c>
      <c r="F89" s="16">
        <v>42</v>
      </c>
      <c r="G89" s="16">
        <v>39</v>
      </c>
      <c r="H89" s="16">
        <v>35</v>
      </c>
      <c r="I89" s="16">
        <v>10</v>
      </c>
      <c r="J89" s="17">
        <v>42.4</v>
      </c>
      <c r="K89" s="23"/>
    </row>
    <row r="90" spans="1:11" x14ac:dyDescent="0.2">
      <c r="A90" s="20" t="s">
        <v>198</v>
      </c>
      <c r="B90" s="16">
        <v>188</v>
      </c>
      <c r="C90" s="16">
        <v>3</v>
      </c>
      <c r="D90" s="16">
        <v>18</v>
      </c>
      <c r="E90" s="16">
        <v>40</v>
      </c>
      <c r="F90" s="16">
        <v>37</v>
      </c>
      <c r="G90" s="16">
        <v>47</v>
      </c>
      <c r="H90" s="16">
        <v>34</v>
      </c>
      <c r="I90" s="16">
        <v>9</v>
      </c>
      <c r="J90" s="17">
        <v>43.2</v>
      </c>
      <c r="K90" s="23"/>
    </row>
    <row r="91" spans="1:11" x14ac:dyDescent="0.2">
      <c r="A91" s="20" t="s">
        <v>199</v>
      </c>
      <c r="B91" s="16">
        <v>87</v>
      </c>
      <c r="C91" s="16">
        <v>1</v>
      </c>
      <c r="D91" s="16">
        <v>5</v>
      </c>
      <c r="E91" s="16">
        <v>16</v>
      </c>
      <c r="F91" s="16">
        <v>30</v>
      </c>
      <c r="G91" s="16">
        <v>15</v>
      </c>
      <c r="H91" s="16">
        <v>14</v>
      </c>
      <c r="I91" s="16">
        <v>6</v>
      </c>
      <c r="J91" s="17">
        <v>43.9</v>
      </c>
      <c r="K91" s="23"/>
    </row>
    <row r="92" spans="1:11" ht="21" customHeight="1" x14ac:dyDescent="0.2">
      <c r="A92" s="19" t="s">
        <v>200</v>
      </c>
      <c r="B92" s="16">
        <v>285</v>
      </c>
      <c r="C92" s="16">
        <v>4</v>
      </c>
      <c r="D92" s="16">
        <v>22</v>
      </c>
      <c r="E92" s="16">
        <v>91</v>
      </c>
      <c r="F92" s="16">
        <v>65</v>
      </c>
      <c r="G92" s="16">
        <v>52</v>
      </c>
      <c r="H92" s="16">
        <v>36</v>
      </c>
      <c r="I92" s="16">
        <v>14</v>
      </c>
      <c r="J92" s="17">
        <v>39.299999999999997</v>
      </c>
      <c r="K92" s="23" t="s">
        <v>433</v>
      </c>
    </row>
    <row r="93" spans="1:11" x14ac:dyDescent="0.2">
      <c r="A93" s="20" t="s">
        <v>201</v>
      </c>
      <c r="B93" s="16">
        <v>263</v>
      </c>
      <c r="C93" s="16">
        <v>4</v>
      </c>
      <c r="D93" s="16">
        <v>20</v>
      </c>
      <c r="E93" s="16">
        <v>90</v>
      </c>
      <c r="F93" s="16">
        <v>57</v>
      </c>
      <c r="G93" s="16">
        <v>44</v>
      </c>
      <c r="H93" s="16">
        <v>34</v>
      </c>
      <c r="I93" s="16">
        <v>14</v>
      </c>
      <c r="J93" s="17">
        <v>38.799999999999997</v>
      </c>
      <c r="K93" s="23"/>
    </row>
    <row r="94" spans="1:11" x14ac:dyDescent="0.2">
      <c r="A94" s="20" t="s">
        <v>202</v>
      </c>
      <c r="B94" s="16">
        <v>22</v>
      </c>
      <c r="C94" s="16">
        <v>0</v>
      </c>
      <c r="D94" s="16">
        <v>2</v>
      </c>
      <c r="E94" s="16">
        <v>1</v>
      </c>
      <c r="F94" s="16">
        <v>9</v>
      </c>
      <c r="G94" s="16">
        <v>8</v>
      </c>
      <c r="H94" s="16">
        <v>3</v>
      </c>
      <c r="I94" s="16">
        <v>0</v>
      </c>
      <c r="J94" s="17" t="s">
        <v>131</v>
      </c>
      <c r="K94" s="23"/>
    </row>
    <row r="95" spans="1:11" ht="21" customHeight="1" x14ac:dyDescent="0.2">
      <c r="A95" s="19" t="s">
        <v>203</v>
      </c>
      <c r="B95" s="16">
        <v>444</v>
      </c>
      <c r="C95" s="16">
        <v>6</v>
      </c>
      <c r="D95" s="16">
        <v>32</v>
      </c>
      <c r="E95" s="16">
        <v>97</v>
      </c>
      <c r="F95" s="16">
        <v>93</v>
      </c>
      <c r="G95" s="16">
        <v>91</v>
      </c>
      <c r="H95" s="16">
        <v>87</v>
      </c>
      <c r="I95" s="16">
        <v>37</v>
      </c>
      <c r="J95" s="17">
        <v>44.7</v>
      </c>
      <c r="K95" s="23" t="s">
        <v>31</v>
      </c>
    </row>
    <row r="96" spans="1:11" x14ac:dyDescent="0.2">
      <c r="A96" s="20" t="s">
        <v>204</v>
      </c>
      <c r="B96" s="16">
        <v>5</v>
      </c>
      <c r="C96" s="16">
        <v>0</v>
      </c>
      <c r="D96" s="16">
        <v>0</v>
      </c>
      <c r="E96" s="16">
        <v>1</v>
      </c>
      <c r="F96" s="16">
        <v>2</v>
      </c>
      <c r="G96" s="16">
        <v>2</v>
      </c>
      <c r="H96" s="16">
        <v>0</v>
      </c>
      <c r="I96" s="16">
        <v>0</v>
      </c>
      <c r="J96" s="17" t="s">
        <v>131</v>
      </c>
      <c r="K96" s="23"/>
    </row>
    <row r="97" spans="1:11" x14ac:dyDescent="0.2">
      <c r="A97" s="20" t="s">
        <v>205</v>
      </c>
      <c r="B97" s="16">
        <v>84</v>
      </c>
      <c r="C97" s="16">
        <v>0</v>
      </c>
      <c r="D97" s="16">
        <v>7</v>
      </c>
      <c r="E97" s="16">
        <v>13</v>
      </c>
      <c r="F97" s="16">
        <v>18</v>
      </c>
      <c r="G97" s="16">
        <v>21</v>
      </c>
      <c r="H97" s="16">
        <v>18</v>
      </c>
      <c r="I97" s="16">
        <v>6</v>
      </c>
      <c r="J97" s="17">
        <v>47.4</v>
      </c>
      <c r="K97" s="23"/>
    </row>
    <row r="98" spans="1:11" x14ac:dyDescent="0.2">
      <c r="A98" s="20" t="s">
        <v>206</v>
      </c>
      <c r="B98" s="16">
        <v>7</v>
      </c>
      <c r="C98" s="16">
        <v>0</v>
      </c>
      <c r="D98" s="16">
        <v>0</v>
      </c>
      <c r="E98" s="16">
        <v>1</v>
      </c>
      <c r="F98" s="16">
        <v>3</v>
      </c>
      <c r="G98" s="16">
        <v>1</v>
      </c>
      <c r="H98" s="16">
        <v>1</v>
      </c>
      <c r="I98" s="16">
        <v>0</v>
      </c>
      <c r="J98" s="17" t="s">
        <v>131</v>
      </c>
      <c r="K98" s="23"/>
    </row>
    <row r="99" spans="1:11" x14ac:dyDescent="0.2">
      <c r="A99" s="20" t="s">
        <v>207</v>
      </c>
      <c r="B99" s="16">
        <v>52</v>
      </c>
      <c r="C99" s="16">
        <v>1</v>
      </c>
      <c r="D99" s="16">
        <v>4</v>
      </c>
      <c r="E99" s="16">
        <v>13</v>
      </c>
      <c r="F99" s="16">
        <v>7</v>
      </c>
      <c r="G99" s="16">
        <v>12</v>
      </c>
      <c r="H99" s="16">
        <v>10</v>
      </c>
      <c r="I99" s="16">
        <v>5</v>
      </c>
      <c r="J99" s="17">
        <v>45.2</v>
      </c>
      <c r="K99" s="23"/>
    </row>
    <row r="100" spans="1:11" x14ac:dyDescent="0.2">
      <c r="A100" s="20" t="s">
        <v>208</v>
      </c>
      <c r="B100" s="16">
        <v>63</v>
      </c>
      <c r="C100" s="16">
        <v>2</v>
      </c>
      <c r="D100" s="16">
        <v>7</v>
      </c>
      <c r="E100" s="16">
        <v>10</v>
      </c>
      <c r="F100" s="16">
        <v>13</v>
      </c>
      <c r="G100" s="16">
        <v>10</v>
      </c>
      <c r="H100" s="16">
        <v>11</v>
      </c>
      <c r="I100" s="16">
        <v>9</v>
      </c>
      <c r="J100" s="17">
        <v>45.6</v>
      </c>
      <c r="K100" s="23"/>
    </row>
    <row r="101" spans="1:11" x14ac:dyDescent="0.2">
      <c r="A101" s="20" t="s">
        <v>209</v>
      </c>
      <c r="B101" s="16">
        <v>6</v>
      </c>
      <c r="C101" s="16">
        <v>0</v>
      </c>
      <c r="D101" s="16">
        <v>0</v>
      </c>
      <c r="E101" s="16">
        <v>0</v>
      </c>
      <c r="F101" s="16">
        <v>0</v>
      </c>
      <c r="G101" s="16">
        <v>1</v>
      </c>
      <c r="H101" s="16">
        <v>3</v>
      </c>
      <c r="I101" s="16">
        <v>1</v>
      </c>
      <c r="J101" s="17" t="s">
        <v>131</v>
      </c>
      <c r="K101" s="23"/>
    </row>
    <row r="102" spans="1:11" ht="28.5" x14ac:dyDescent="0.2">
      <c r="A102" s="20" t="s">
        <v>210</v>
      </c>
      <c r="B102" s="16">
        <v>186</v>
      </c>
      <c r="C102" s="16">
        <v>2</v>
      </c>
      <c r="D102" s="16">
        <v>12</v>
      </c>
      <c r="E102" s="16">
        <v>44</v>
      </c>
      <c r="F102" s="16">
        <v>38</v>
      </c>
      <c r="G102" s="16">
        <v>40</v>
      </c>
      <c r="H102" s="16">
        <v>39</v>
      </c>
      <c r="I102" s="16">
        <v>12</v>
      </c>
      <c r="J102" s="17">
        <v>44.3</v>
      </c>
      <c r="K102" s="23"/>
    </row>
    <row r="103" spans="1:11" x14ac:dyDescent="0.2">
      <c r="A103" s="20" t="s">
        <v>211</v>
      </c>
      <c r="B103" s="16">
        <v>18</v>
      </c>
      <c r="C103" s="16">
        <v>0</v>
      </c>
      <c r="D103" s="16">
        <v>0</v>
      </c>
      <c r="E103" s="16">
        <v>8</v>
      </c>
      <c r="F103" s="16">
        <v>4</v>
      </c>
      <c r="G103" s="16">
        <v>2</v>
      </c>
      <c r="H103" s="16">
        <v>3</v>
      </c>
      <c r="I103" s="16">
        <v>0</v>
      </c>
      <c r="J103" s="17" t="s">
        <v>131</v>
      </c>
      <c r="K103" s="23"/>
    </row>
    <row r="104" spans="1:11" ht="28.5" x14ac:dyDescent="0.2">
      <c r="A104" s="20" t="s">
        <v>212</v>
      </c>
      <c r="B104" s="16">
        <v>25</v>
      </c>
      <c r="C104" s="16">
        <v>0</v>
      </c>
      <c r="D104" s="16">
        <v>1</v>
      </c>
      <c r="E104" s="16">
        <v>7</v>
      </c>
      <c r="F104" s="16">
        <v>7</v>
      </c>
      <c r="G104" s="16">
        <v>4</v>
      </c>
      <c r="H104" s="16">
        <v>2</v>
      </c>
      <c r="I104" s="16">
        <v>3</v>
      </c>
      <c r="J104" s="17" t="s">
        <v>131</v>
      </c>
      <c r="K104" s="23"/>
    </row>
    <row r="105" spans="1:11" ht="21" customHeight="1" x14ac:dyDescent="0.2">
      <c r="A105" s="19" t="s">
        <v>213</v>
      </c>
      <c r="B105" s="16">
        <v>801</v>
      </c>
      <c r="C105" s="16">
        <v>5</v>
      </c>
      <c r="D105" s="16">
        <v>39</v>
      </c>
      <c r="E105" s="16">
        <v>163</v>
      </c>
      <c r="F105" s="16">
        <v>160</v>
      </c>
      <c r="G105" s="16">
        <v>202</v>
      </c>
      <c r="H105" s="16">
        <v>178</v>
      </c>
      <c r="I105" s="16">
        <v>54</v>
      </c>
      <c r="J105" s="17">
        <v>47.1</v>
      </c>
      <c r="K105" s="23" t="s">
        <v>33</v>
      </c>
    </row>
    <row r="106" spans="1:11" x14ac:dyDescent="0.2">
      <c r="A106" s="20" t="s">
        <v>214</v>
      </c>
      <c r="B106" s="16">
        <v>193</v>
      </c>
      <c r="C106" s="16">
        <v>1</v>
      </c>
      <c r="D106" s="16">
        <v>6</v>
      </c>
      <c r="E106" s="16">
        <v>42</v>
      </c>
      <c r="F106" s="16">
        <v>42</v>
      </c>
      <c r="G106" s="16">
        <v>50</v>
      </c>
      <c r="H106" s="16">
        <v>43</v>
      </c>
      <c r="I106" s="16">
        <v>9</v>
      </c>
      <c r="J106" s="17">
        <v>46.8</v>
      </c>
      <c r="K106" s="23"/>
    </row>
    <row r="107" spans="1:11" x14ac:dyDescent="0.2">
      <c r="A107" s="20" t="s">
        <v>215</v>
      </c>
      <c r="B107" s="16">
        <v>91</v>
      </c>
      <c r="C107" s="16">
        <v>0</v>
      </c>
      <c r="D107" s="16">
        <v>8</v>
      </c>
      <c r="E107" s="16">
        <v>24</v>
      </c>
      <c r="F107" s="16">
        <v>15</v>
      </c>
      <c r="G107" s="16">
        <v>18</v>
      </c>
      <c r="H107" s="16">
        <v>18</v>
      </c>
      <c r="I107" s="16">
        <v>6</v>
      </c>
      <c r="J107" s="17">
        <v>44.7</v>
      </c>
      <c r="K107" s="23"/>
    </row>
    <row r="108" spans="1:11" x14ac:dyDescent="0.2">
      <c r="A108" s="20" t="s">
        <v>216</v>
      </c>
      <c r="B108" s="16">
        <v>98</v>
      </c>
      <c r="C108" s="16">
        <v>0</v>
      </c>
      <c r="D108" s="16">
        <v>8</v>
      </c>
      <c r="E108" s="16">
        <v>19</v>
      </c>
      <c r="F108" s="16">
        <v>18</v>
      </c>
      <c r="G108" s="16">
        <v>27</v>
      </c>
      <c r="H108" s="16">
        <v>20</v>
      </c>
      <c r="I108" s="16">
        <v>5</v>
      </c>
      <c r="J108" s="17">
        <v>46.3</v>
      </c>
      <c r="K108" s="23"/>
    </row>
    <row r="109" spans="1:11" x14ac:dyDescent="0.2">
      <c r="A109" s="20" t="s">
        <v>217</v>
      </c>
      <c r="B109" s="16">
        <v>419</v>
      </c>
      <c r="C109" s="16">
        <v>4</v>
      </c>
      <c r="D109" s="16">
        <v>17</v>
      </c>
      <c r="E109" s="16">
        <v>77</v>
      </c>
      <c r="F109" s="16">
        <v>86</v>
      </c>
      <c r="G109" s="16">
        <v>106</v>
      </c>
      <c r="H109" s="16">
        <v>96</v>
      </c>
      <c r="I109" s="16">
        <v>33</v>
      </c>
      <c r="J109" s="17">
        <v>47.9</v>
      </c>
      <c r="K109" s="23"/>
    </row>
    <row r="110" spans="1:11" ht="21" customHeight="1" x14ac:dyDescent="0.2">
      <c r="A110" s="19" t="s">
        <v>218</v>
      </c>
      <c r="B110" s="16">
        <v>194</v>
      </c>
      <c r="C110" s="16">
        <v>1</v>
      </c>
      <c r="D110" s="16">
        <v>10</v>
      </c>
      <c r="E110" s="16">
        <v>42</v>
      </c>
      <c r="F110" s="16">
        <v>59</v>
      </c>
      <c r="G110" s="16">
        <v>46</v>
      </c>
      <c r="H110" s="16">
        <v>28</v>
      </c>
      <c r="I110" s="16">
        <v>7</v>
      </c>
      <c r="J110" s="17">
        <v>42.8</v>
      </c>
      <c r="K110" s="23" t="s">
        <v>34</v>
      </c>
    </row>
    <row r="111" spans="1:11" x14ac:dyDescent="0.2">
      <c r="A111" s="20" t="s">
        <v>219</v>
      </c>
      <c r="B111" s="16">
        <v>173</v>
      </c>
      <c r="C111" s="16">
        <v>1</v>
      </c>
      <c r="D111" s="16">
        <v>9</v>
      </c>
      <c r="E111" s="16">
        <v>36</v>
      </c>
      <c r="F111" s="16">
        <v>53</v>
      </c>
      <c r="G111" s="16">
        <v>42</v>
      </c>
      <c r="H111" s="16">
        <v>26</v>
      </c>
      <c r="I111" s="16">
        <v>7</v>
      </c>
      <c r="J111" s="17">
        <v>42.9</v>
      </c>
      <c r="K111" s="23"/>
    </row>
    <row r="112" spans="1:11" x14ac:dyDescent="0.2">
      <c r="A112" s="20" t="s">
        <v>220</v>
      </c>
      <c r="B112" s="16">
        <v>20</v>
      </c>
      <c r="C112" s="16">
        <v>0</v>
      </c>
      <c r="D112" s="16">
        <v>1</v>
      </c>
      <c r="E112" s="16">
        <v>6</v>
      </c>
      <c r="F112" s="16">
        <v>6</v>
      </c>
      <c r="G112" s="16">
        <v>4</v>
      </c>
      <c r="H112" s="16">
        <v>2</v>
      </c>
      <c r="I112" s="16">
        <v>0</v>
      </c>
      <c r="J112" s="17" t="s">
        <v>131</v>
      </c>
      <c r="K112" s="23"/>
    </row>
    <row r="113" spans="1:11" ht="21" customHeight="1" x14ac:dyDescent="0.2">
      <c r="A113" s="19" t="s">
        <v>221</v>
      </c>
      <c r="B113" s="16">
        <v>1479</v>
      </c>
      <c r="C113" s="16">
        <v>6</v>
      </c>
      <c r="D113" s="16">
        <v>76</v>
      </c>
      <c r="E113" s="16">
        <v>315</v>
      </c>
      <c r="F113" s="16">
        <v>320</v>
      </c>
      <c r="G113" s="16">
        <v>394</v>
      </c>
      <c r="H113" s="16">
        <v>292</v>
      </c>
      <c r="I113" s="16">
        <v>75</v>
      </c>
      <c r="J113" s="17">
        <v>45.2</v>
      </c>
      <c r="K113" s="23" t="s">
        <v>433</v>
      </c>
    </row>
    <row r="114" spans="1:11" x14ac:dyDescent="0.2">
      <c r="A114" s="20" t="s">
        <v>222</v>
      </c>
      <c r="B114" s="16">
        <v>157</v>
      </c>
      <c r="C114" s="16">
        <v>1</v>
      </c>
      <c r="D114" s="16">
        <v>11</v>
      </c>
      <c r="E114" s="16">
        <v>28</v>
      </c>
      <c r="F114" s="16">
        <v>31</v>
      </c>
      <c r="G114" s="16">
        <v>42</v>
      </c>
      <c r="H114" s="16">
        <v>36</v>
      </c>
      <c r="I114" s="16">
        <v>10</v>
      </c>
      <c r="J114" s="17">
        <v>47.3</v>
      </c>
      <c r="K114" s="23"/>
    </row>
    <row r="115" spans="1:11" x14ac:dyDescent="0.2">
      <c r="A115" s="20" t="s">
        <v>223</v>
      </c>
      <c r="B115" s="16">
        <v>35</v>
      </c>
      <c r="C115" s="16">
        <v>0</v>
      </c>
      <c r="D115" s="16">
        <v>1</v>
      </c>
      <c r="E115" s="16">
        <v>5</v>
      </c>
      <c r="F115" s="16">
        <v>11</v>
      </c>
      <c r="G115" s="16">
        <v>7</v>
      </c>
      <c r="H115" s="16">
        <v>5</v>
      </c>
      <c r="I115" s="16">
        <v>6</v>
      </c>
      <c r="J115" s="17" t="s">
        <v>131</v>
      </c>
      <c r="K115" s="23"/>
    </row>
    <row r="116" spans="1:11" x14ac:dyDescent="0.2">
      <c r="A116" s="20" t="s">
        <v>224</v>
      </c>
      <c r="B116" s="16">
        <v>669</v>
      </c>
      <c r="C116" s="16">
        <v>1</v>
      </c>
      <c r="D116" s="16">
        <v>32</v>
      </c>
      <c r="E116" s="16">
        <v>150</v>
      </c>
      <c r="F116" s="16">
        <v>160</v>
      </c>
      <c r="G116" s="16">
        <v>195</v>
      </c>
      <c r="H116" s="16">
        <v>107</v>
      </c>
      <c r="I116" s="16">
        <v>22</v>
      </c>
      <c r="J116" s="17">
        <v>44</v>
      </c>
      <c r="K116" s="23" t="s">
        <v>89</v>
      </c>
    </row>
    <row r="117" spans="1:11" x14ac:dyDescent="0.2">
      <c r="A117" s="20" t="s">
        <v>225</v>
      </c>
      <c r="B117" s="16">
        <v>66</v>
      </c>
      <c r="C117" s="16">
        <v>1</v>
      </c>
      <c r="D117" s="16">
        <v>4</v>
      </c>
      <c r="E117" s="16">
        <v>16</v>
      </c>
      <c r="F117" s="16">
        <v>12</v>
      </c>
      <c r="G117" s="16">
        <v>14</v>
      </c>
      <c r="H117" s="16">
        <v>18</v>
      </c>
      <c r="I117" s="16">
        <v>3</v>
      </c>
      <c r="J117" s="17">
        <v>44.5</v>
      </c>
      <c r="K117" s="23"/>
    </row>
    <row r="118" spans="1:11" x14ac:dyDescent="0.2">
      <c r="A118" s="20" t="s">
        <v>226</v>
      </c>
      <c r="B118" s="16">
        <v>146</v>
      </c>
      <c r="C118" s="16">
        <v>1</v>
      </c>
      <c r="D118" s="16">
        <v>11</v>
      </c>
      <c r="E118" s="16">
        <v>34</v>
      </c>
      <c r="F118" s="16">
        <v>29</v>
      </c>
      <c r="G118" s="16">
        <v>41</v>
      </c>
      <c r="H118" s="16">
        <v>23</v>
      </c>
      <c r="I118" s="16">
        <v>7</v>
      </c>
      <c r="J118" s="17">
        <v>43</v>
      </c>
      <c r="K118" s="23"/>
    </row>
    <row r="119" spans="1:11" x14ac:dyDescent="0.2">
      <c r="A119" s="20" t="s">
        <v>227</v>
      </c>
      <c r="B119" s="16">
        <v>405</v>
      </c>
      <c r="C119" s="16">
        <v>2</v>
      </c>
      <c r="D119" s="16">
        <v>18</v>
      </c>
      <c r="E119" s="16">
        <v>82</v>
      </c>
      <c r="F119" s="16">
        <v>77</v>
      </c>
      <c r="G119" s="16">
        <v>96</v>
      </c>
      <c r="H119" s="16">
        <v>104</v>
      </c>
      <c r="I119" s="16">
        <v>26</v>
      </c>
      <c r="J119" s="17">
        <v>47.7</v>
      </c>
      <c r="K119" s="23"/>
    </row>
    <row r="120" spans="1:11" ht="21" customHeight="1" x14ac:dyDescent="0.2">
      <c r="A120" s="19" t="s">
        <v>228</v>
      </c>
      <c r="B120" s="16">
        <v>548</v>
      </c>
      <c r="C120" s="16">
        <v>6</v>
      </c>
      <c r="D120" s="16">
        <v>31</v>
      </c>
      <c r="E120" s="16">
        <v>119</v>
      </c>
      <c r="F120" s="16">
        <v>122</v>
      </c>
      <c r="G120" s="16">
        <v>120</v>
      </c>
      <c r="H120" s="16">
        <v>129</v>
      </c>
      <c r="I120" s="16">
        <v>22</v>
      </c>
      <c r="J120" s="17">
        <v>44.8</v>
      </c>
      <c r="K120" s="23" t="s">
        <v>35</v>
      </c>
    </row>
    <row r="121" spans="1:11" x14ac:dyDescent="0.2">
      <c r="A121" s="20" t="s">
        <v>229</v>
      </c>
      <c r="B121" s="16">
        <v>435</v>
      </c>
      <c r="C121" s="16">
        <v>5</v>
      </c>
      <c r="D121" s="16">
        <v>24</v>
      </c>
      <c r="E121" s="16">
        <v>92</v>
      </c>
      <c r="F121" s="16">
        <v>100</v>
      </c>
      <c r="G121" s="16">
        <v>93</v>
      </c>
      <c r="H121" s="16">
        <v>103</v>
      </c>
      <c r="I121" s="16">
        <v>18</v>
      </c>
      <c r="J121" s="17">
        <v>44.9</v>
      </c>
      <c r="K121" s="23"/>
    </row>
    <row r="122" spans="1:11" x14ac:dyDescent="0.2">
      <c r="A122" s="20" t="s">
        <v>230</v>
      </c>
      <c r="B122" s="16">
        <v>49</v>
      </c>
      <c r="C122" s="16">
        <v>0</v>
      </c>
      <c r="D122" s="16">
        <v>3</v>
      </c>
      <c r="E122" s="16">
        <v>12</v>
      </c>
      <c r="F122" s="16">
        <v>7</v>
      </c>
      <c r="G122" s="16">
        <v>12</v>
      </c>
      <c r="H122" s="16">
        <v>14</v>
      </c>
      <c r="I122" s="16">
        <v>1</v>
      </c>
      <c r="J122" s="17" t="s">
        <v>131</v>
      </c>
      <c r="K122" s="23"/>
    </row>
    <row r="123" spans="1:11" x14ac:dyDescent="0.2">
      <c r="A123" s="20" t="s">
        <v>231</v>
      </c>
      <c r="B123" s="16">
        <v>65</v>
      </c>
      <c r="C123" s="16">
        <v>1</v>
      </c>
      <c r="D123" s="16">
        <v>4</v>
      </c>
      <c r="E123" s="16">
        <v>16</v>
      </c>
      <c r="F123" s="16">
        <v>14</v>
      </c>
      <c r="G123" s="16">
        <v>15</v>
      </c>
      <c r="H123" s="16">
        <v>12</v>
      </c>
      <c r="I123" s="16">
        <v>3</v>
      </c>
      <c r="J123" s="17">
        <v>44.2</v>
      </c>
      <c r="K123" s="23"/>
    </row>
    <row r="124" spans="1:11" x14ac:dyDescent="0.2">
      <c r="K124" s="23"/>
    </row>
    <row r="125" spans="1:11" x14ac:dyDescent="0.2">
      <c r="A125" s="15" t="s">
        <v>3</v>
      </c>
      <c r="B125" s="16">
        <v>18989</v>
      </c>
      <c r="C125" s="16">
        <v>1197</v>
      </c>
      <c r="D125" s="16">
        <v>2504</v>
      </c>
      <c r="E125" s="16">
        <v>4346</v>
      </c>
      <c r="F125" s="16">
        <v>3343</v>
      </c>
      <c r="G125" s="16">
        <v>3231</v>
      </c>
      <c r="H125" s="16">
        <v>3006</v>
      </c>
      <c r="I125" s="16">
        <v>1363</v>
      </c>
      <c r="J125" s="17">
        <v>39.700000000000003</v>
      </c>
      <c r="K125" s="23" t="s">
        <v>44</v>
      </c>
    </row>
    <row r="126" spans="1:11" ht="21" customHeight="1" x14ac:dyDescent="0.2">
      <c r="A126" s="18" t="s">
        <v>4</v>
      </c>
      <c r="B126" s="16">
        <v>3380</v>
      </c>
      <c r="C126" s="16">
        <v>37</v>
      </c>
      <c r="D126" s="16">
        <v>186</v>
      </c>
      <c r="E126" s="16">
        <v>744</v>
      </c>
      <c r="F126" s="16">
        <v>720</v>
      </c>
      <c r="G126" s="16">
        <v>798</v>
      </c>
      <c r="H126" s="16">
        <v>665</v>
      </c>
      <c r="I126" s="16">
        <v>231</v>
      </c>
      <c r="J126" s="17">
        <v>44.9</v>
      </c>
      <c r="K126" s="23"/>
    </row>
    <row r="127" spans="1:11" ht="28.5" x14ac:dyDescent="0.2">
      <c r="A127" s="19" t="s">
        <v>232</v>
      </c>
      <c r="B127" s="16">
        <v>151</v>
      </c>
      <c r="C127" s="16">
        <v>2</v>
      </c>
      <c r="D127" s="16">
        <v>12</v>
      </c>
      <c r="E127" s="16">
        <v>23</v>
      </c>
      <c r="F127" s="16">
        <v>38</v>
      </c>
      <c r="G127" s="16">
        <v>30</v>
      </c>
      <c r="H127" s="16">
        <v>27</v>
      </c>
      <c r="I127" s="16">
        <v>20</v>
      </c>
      <c r="J127" s="17">
        <v>45.5</v>
      </c>
      <c r="K127" s="23"/>
    </row>
    <row r="128" spans="1:11" x14ac:dyDescent="0.2">
      <c r="A128" s="19" t="s">
        <v>233</v>
      </c>
      <c r="B128" s="16">
        <v>58</v>
      </c>
      <c r="C128" s="16">
        <v>0</v>
      </c>
      <c r="D128" s="16">
        <v>4</v>
      </c>
      <c r="E128" s="16">
        <v>14</v>
      </c>
      <c r="F128" s="16">
        <v>12</v>
      </c>
      <c r="G128" s="16">
        <v>12</v>
      </c>
      <c r="H128" s="16">
        <v>12</v>
      </c>
      <c r="I128" s="16">
        <v>4</v>
      </c>
      <c r="J128" s="17">
        <v>44.7</v>
      </c>
      <c r="K128" s="23"/>
    </row>
    <row r="129" spans="1:11" x14ac:dyDescent="0.2">
      <c r="A129" s="19" t="s">
        <v>234</v>
      </c>
      <c r="B129" s="16">
        <v>151</v>
      </c>
      <c r="C129" s="16">
        <v>1</v>
      </c>
      <c r="D129" s="16">
        <v>11</v>
      </c>
      <c r="E129" s="16">
        <v>21</v>
      </c>
      <c r="F129" s="16">
        <v>30</v>
      </c>
      <c r="G129" s="16">
        <v>32</v>
      </c>
      <c r="H129" s="16">
        <v>43</v>
      </c>
      <c r="I129" s="16">
        <v>13</v>
      </c>
      <c r="J129" s="17">
        <v>48.5</v>
      </c>
      <c r="K129" s="23"/>
    </row>
    <row r="130" spans="1:11" ht="28.5" x14ac:dyDescent="0.2">
      <c r="A130" s="19" t="s">
        <v>235</v>
      </c>
      <c r="B130" s="16">
        <v>317</v>
      </c>
      <c r="C130" s="16">
        <v>5</v>
      </c>
      <c r="D130" s="16">
        <v>12</v>
      </c>
      <c r="E130" s="16">
        <v>82</v>
      </c>
      <c r="F130" s="16">
        <v>62</v>
      </c>
      <c r="G130" s="16">
        <v>83</v>
      </c>
      <c r="H130" s="16">
        <v>57</v>
      </c>
      <c r="I130" s="16">
        <v>16</v>
      </c>
      <c r="J130" s="17">
        <v>44.5</v>
      </c>
      <c r="K130" s="23"/>
    </row>
    <row r="131" spans="1:11" x14ac:dyDescent="0.2">
      <c r="A131" s="19" t="s">
        <v>236</v>
      </c>
      <c r="B131" s="16">
        <v>51</v>
      </c>
      <c r="C131" s="16">
        <v>1</v>
      </c>
      <c r="D131" s="16">
        <v>1</v>
      </c>
      <c r="E131" s="16">
        <v>6</v>
      </c>
      <c r="F131" s="16">
        <v>7</v>
      </c>
      <c r="G131" s="16">
        <v>14</v>
      </c>
      <c r="H131" s="16">
        <v>15</v>
      </c>
      <c r="I131" s="16">
        <v>7</v>
      </c>
      <c r="J131" s="17">
        <v>51</v>
      </c>
      <c r="K131" s="23"/>
    </row>
    <row r="132" spans="1:11" ht="28.5" x14ac:dyDescent="0.2">
      <c r="A132" s="19" t="s">
        <v>237</v>
      </c>
      <c r="B132" s="16">
        <v>165</v>
      </c>
      <c r="C132" s="16">
        <v>1</v>
      </c>
      <c r="D132" s="16">
        <v>6</v>
      </c>
      <c r="E132" s="16">
        <v>32</v>
      </c>
      <c r="F132" s="16">
        <v>37</v>
      </c>
      <c r="G132" s="16">
        <v>43</v>
      </c>
      <c r="H132" s="16">
        <v>33</v>
      </c>
      <c r="I132" s="16">
        <v>13</v>
      </c>
      <c r="J132" s="17">
        <v>46.4</v>
      </c>
      <c r="K132" s="23"/>
    </row>
    <row r="133" spans="1:11" ht="28.5" x14ac:dyDescent="0.2">
      <c r="A133" s="19" t="s">
        <v>238</v>
      </c>
      <c r="B133" s="16">
        <v>156</v>
      </c>
      <c r="C133" s="16">
        <v>3</v>
      </c>
      <c r="D133" s="16">
        <v>9</v>
      </c>
      <c r="E133" s="16">
        <v>34</v>
      </c>
      <c r="F133" s="16">
        <v>30</v>
      </c>
      <c r="G133" s="16">
        <v>37</v>
      </c>
      <c r="H133" s="16">
        <v>33</v>
      </c>
      <c r="I133" s="16">
        <v>9</v>
      </c>
      <c r="J133" s="17">
        <v>45.6</v>
      </c>
      <c r="K133" s="23"/>
    </row>
    <row r="134" spans="1:11" x14ac:dyDescent="0.2">
      <c r="A134" s="19" t="s">
        <v>239</v>
      </c>
      <c r="B134" s="16">
        <v>344</v>
      </c>
      <c r="C134" s="16">
        <v>5</v>
      </c>
      <c r="D134" s="16">
        <v>16</v>
      </c>
      <c r="E134" s="16">
        <v>77</v>
      </c>
      <c r="F134" s="16">
        <v>65</v>
      </c>
      <c r="G134" s="16">
        <v>73</v>
      </c>
      <c r="H134" s="16">
        <v>81</v>
      </c>
      <c r="I134" s="16">
        <v>26</v>
      </c>
      <c r="J134" s="17">
        <v>46.6</v>
      </c>
      <c r="K134" s="23"/>
    </row>
    <row r="135" spans="1:11" x14ac:dyDescent="0.2">
      <c r="A135" s="19" t="s">
        <v>240</v>
      </c>
      <c r="B135" s="16">
        <v>88</v>
      </c>
      <c r="C135" s="16">
        <v>2</v>
      </c>
      <c r="D135" s="16">
        <v>8</v>
      </c>
      <c r="E135" s="16">
        <v>24</v>
      </c>
      <c r="F135" s="16">
        <v>19</v>
      </c>
      <c r="G135" s="16">
        <v>19</v>
      </c>
      <c r="H135" s="16">
        <v>12</v>
      </c>
      <c r="I135" s="16">
        <v>6</v>
      </c>
      <c r="J135" s="17">
        <v>42.3</v>
      </c>
      <c r="K135" s="23"/>
    </row>
    <row r="136" spans="1:11" x14ac:dyDescent="0.2">
      <c r="A136" s="19" t="s">
        <v>241</v>
      </c>
      <c r="B136" s="16">
        <v>60</v>
      </c>
      <c r="C136" s="16">
        <v>2</v>
      </c>
      <c r="D136" s="16">
        <v>1</v>
      </c>
      <c r="E136" s="16">
        <v>20</v>
      </c>
      <c r="F136" s="16">
        <v>8</v>
      </c>
      <c r="G136" s="16">
        <v>17</v>
      </c>
      <c r="H136" s="16">
        <v>7</v>
      </c>
      <c r="I136" s="16">
        <v>5</v>
      </c>
      <c r="J136" s="17">
        <v>43</v>
      </c>
      <c r="K136" s="23"/>
    </row>
    <row r="137" spans="1:11" x14ac:dyDescent="0.2">
      <c r="A137" s="19" t="s">
        <v>242</v>
      </c>
      <c r="B137" s="16">
        <v>43</v>
      </c>
      <c r="C137" s="16">
        <v>0</v>
      </c>
      <c r="D137" s="16">
        <v>1</v>
      </c>
      <c r="E137" s="16">
        <v>9</v>
      </c>
      <c r="F137" s="16">
        <v>4</v>
      </c>
      <c r="G137" s="16">
        <v>10</v>
      </c>
      <c r="H137" s="16">
        <v>16</v>
      </c>
      <c r="I137" s="16">
        <v>1</v>
      </c>
      <c r="J137" s="17" t="s">
        <v>131</v>
      </c>
      <c r="K137" s="23"/>
    </row>
    <row r="138" spans="1:11" ht="28.5" x14ac:dyDescent="0.2">
      <c r="A138" s="19" t="s">
        <v>243</v>
      </c>
      <c r="B138" s="16">
        <v>241</v>
      </c>
      <c r="C138" s="16">
        <v>1</v>
      </c>
      <c r="D138" s="16">
        <v>14</v>
      </c>
      <c r="E138" s="16">
        <v>48</v>
      </c>
      <c r="F138" s="16">
        <v>55</v>
      </c>
      <c r="G138" s="16">
        <v>72</v>
      </c>
      <c r="H138" s="16">
        <v>39</v>
      </c>
      <c r="I138" s="16">
        <v>12</v>
      </c>
      <c r="J138" s="17">
        <v>44.6</v>
      </c>
      <c r="K138" s="23"/>
    </row>
    <row r="139" spans="1:11" x14ac:dyDescent="0.2">
      <c r="A139" s="19" t="s">
        <v>244</v>
      </c>
      <c r="B139" s="16">
        <v>73</v>
      </c>
      <c r="C139" s="16">
        <v>0</v>
      </c>
      <c r="D139" s="16">
        <v>9</v>
      </c>
      <c r="E139" s="16">
        <v>13</v>
      </c>
      <c r="F139" s="16">
        <v>13</v>
      </c>
      <c r="G139" s="16">
        <v>21</v>
      </c>
      <c r="H139" s="16">
        <v>13</v>
      </c>
      <c r="I139" s="16">
        <v>3</v>
      </c>
      <c r="J139" s="17">
        <v>45.2</v>
      </c>
      <c r="K139" s="23"/>
    </row>
    <row r="140" spans="1:11" x14ac:dyDescent="0.2">
      <c r="A140" s="19" t="s">
        <v>245</v>
      </c>
      <c r="B140" s="16">
        <v>833</v>
      </c>
      <c r="C140" s="16">
        <v>10</v>
      </c>
      <c r="D140" s="16">
        <v>47</v>
      </c>
      <c r="E140" s="16">
        <v>202</v>
      </c>
      <c r="F140" s="16">
        <v>198</v>
      </c>
      <c r="G140" s="16">
        <v>193</v>
      </c>
      <c r="H140" s="16">
        <v>146</v>
      </c>
      <c r="I140" s="16">
        <v>37</v>
      </c>
      <c r="J140" s="17">
        <v>42.8</v>
      </c>
      <c r="K140" s="23"/>
    </row>
    <row r="141" spans="1:11" x14ac:dyDescent="0.2">
      <c r="A141" s="19" t="s">
        <v>246</v>
      </c>
      <c r="B141" s="16">
        <v>61</v>
      </c>
      <c r="C141" s="16">
        <v>1</v>
      </c>
      <c r="D141" s="16">
        <v>6</v>
      </c>
      <c r="E141" s="16">
        <v>10</v>
      </c>
      <c r="F141" s="16">
        <v>13</v>
      </c>
      <c r="G141" s="16">
        <v>11</v>
      </c>
      <c r="H141" s="16">
        <v>14</v>
      </c>
      <c r="I141" s="16">
        <v>7</v>
      </c>
      <c r="J141" s="17">
        <v>45.5</v>
      </c>
      <c r="K141" s="23"/>
    </row>
    <row r="142" spans="1:11" x14ac:dyDescent="0.2">
      <c r="A142" s="19" t="s">
        <v>247</v>
      </c>
      <c r="B142" s="16">
        <v>97</v>
      </c>
      <c r="C142" s="16">
        <v>0</v>
      </c>
      <c r="D142" s="16">
        <v>3</v>
      </c>
      <c r="E142" s="16">
        <v>14</v>
      </c>
      <c r="F142" s="16">
        <v>23</v>
      </c>
      <c r="G142" s="16">
        <v>30</v>
      </c>
      <c r="H142" s="16">
        <v>19</v>
      </c>
      <c r="I142" s="16">
        <v>8</v>
      </c>
      <c r="J142" s="17">
        <v>47.5</v>
      </c>
      <c r="K142" s="23"/>
    </row>
    <row r="143" spans="1:11" x14ac:dyDescent="0.2">
      <c r="A143" s="19" t="s">
        <v>248</v>
      </c>
      <c r="B143" s="16">
        <v>102</v>
      </c>
      <c r="C143" s="16">
        <v>0</v>
      </c>
      <c r="D143" s="16">
        <v>3</v>
      </c>
      <c r="E143" s="16">
        <v>32</v>
      </c>
      <c r="F143" s="16">
        <v>31</v>
      </c>
      <c r="G143" s="16">
        <v>18</v>
      </c>
      <c r="H143" s="16">
        <v>16</v>
      </c>
      <c r="I143" s="16">
        <v>3</v>
      </c>
      <c r="J143" s="17">
        <v>41.1</v>
      </c>
      <c r="K143" s="23"/>
    </row>
    <row r="144" spans="1:11" x14ac:dyDescent="0.2">
      <c r="A144" s="19" t="s">
        <v>249</v>
      </c>
      <c r="B144" s="16">
        <v>41</v>
      </c>
      <c r="C144" s="16">
        <v>0</v>
      </c>
      <c r="D144" s="16">
        <v>2</v>
      </c>
      <c r="E144" s="16">
        <v>9</v>
      </c>
      <c r="F144" s="16">
        <v>8</v>
      </c>
      <c r="G144" s="16">
        <v>7</v>
      </c>
      <c r="H144" s="16">
        <v>8</v>
      </c>
      <c r="I144" s="16">
        <v>7</v>
      </c>
      <c r="J144" s="17" t="s">
        <v>131</v>
      </c>
      <c r="K144" s="23"/>
    </row>
    <row r="145" spans="1:11" x14ac:dyDescent="0.2">
      <c r="A145" s="19" t="s">
        <v>250</v>
      </c>
      <c r="B145" s="16">
        <v>205</v>
      </c>
      <c r="C145" s="16">
        <v>2</v>
      </c>
      <c r="D145" s="16">
        <v>15</v>
      </c>
      <c r="E145" s="16">
        <v>40</v>
      </c>
      <c r="F145" s="16">
        <v>43</v>
      </c>
      <c r="G145" s="16">
        <v>44</v>
      </c>
      <c r="H145" s="16">
        <v>44</v>
      </c>
      <c r="I145" s="16">
        <v>17</v>
      </c>
      <c r="J145" s="17">
        <v>45.6</v>
      </c>
      <c r="K145" s="23"/>
    </row>
    <row r="146" spans="1:11" x14ac:dyDescent="0.2">
      <c r="A146" s="19" t="s">
        <v>251</v>
      </c>
      <c r="B146" s="16">
        <v>73</v>
      </c>
      <c r="C146" s="16">
        <v>0</v>
      </c>
      <c r="D146" s="16">
        <v>2</v>
      </c>
      <c r="E146" s="16">
        <v>14</v>
      </c>
      <c r="F146" s="16">
        <v>14</v>
      </c>
      <c r="G146" s="16">
        <v>13</v>
      </c>
      <c r="H146" s="16">
        <v>17</v>
      </c>
      <c r="I146" s="16">
        <v>14</v>
      </c>
      <c r="J146" s="17">
        <v>50.7</v>
      </c>
      <c r="K146" s="23"/>
    </row>
    <row r="147" spans="1:11" x14ac:dyDescent="0.2">
      <c r="A147" s="19" t="s">
        <v>252</v>
      </c>
      <c r="B147" s="16">
        <v>69</v>
      </c>
      <c r="C147" s="16">
        <v>1</v>
      </c>
      <c r="D147" s="16">
        <v>4</v>
      </c>
      <c r="E147" s="16">
        <v>18</v>
      </c>
      <c r="F147" s="16">
        <v>11</v>
      </c>
      <c r="G147" s="16">
        <v>20</v>
      </c>
      <c r="H147" s="16">
        <v>11</v>
      </c>
      <c r="I147" s="16">
        <v>5</v>
      </c>
      <c r="J147" s="17">
        <v>44.9</v>
      </c>
      <c r="K147" s="23"/>
    </row>
    <row r="148" spans="1:11" ht="21" customHeight="1" x14ac:dyDescent="0.2">
      <c r="A148" s="18" t="s">
        <v>5</v>
      </c>
      <c r="B148" s="16">
        <v>15609</v>
      </c>
      <c r="C148" s="16">
        <v>1160</v>
      </c>
      <c r="D148" s="16">
        <v>2318</v>
      </c>
      <c r="E148" s="16">
        <v>3602</v>
      </c>
      <c r="F148" s="16">
        <v>2623</v>
      </c>
      <c r="G148" s="16">
        <v>2433</v>
      </c>
      <c r="H148" s="16">
        <v>2341</v>
      </c>
      <c r="I148" s="16">
        <v>1132</v>
      </c>
      <c r="J148" s="17">
        <v>38.299999999999997</v>
      </c>
      <c r="K148" s="23"/>
    </row>
    <row r="149" spans="1:11" x14ac:dyDescent="0.2">
      <c r="A149" s="19" t="s">
        <v>253</v>
      </c>
      <c r="B149" s="16">
        <v>1179</v>
      </c>
      <c r="C149" s="16">
        <v>29</v>
      </c>
      <c r="D149" s="16">
        <v>163</v>
      </c>
      <c r="E149" s="16">
        <v>295</v>
      </c>
      <c r="F149" s="16">
        <v>209</v>
      </c>
      <c r="G149" s="16">
        <v>209</v>
      </c>
      <c r="H149" s="16">
        <v>193</v>
      </c>
      <c r="I149" s="16">
        <v>82</v>
      </c>
      <c r="J149" s="17">
        <v>40.1</v>
      </c>
      <c r="K149" s="23"/>
    </row>
    <row r="150" spans="1:11" x14ac:dyDescent="0.2">
      <c r="A150" s="19" t="s">
        <v>254</v>
      </c>
      <c r="B150" s="16">
        <v>165</v>
      </c>
      <c r="C150" s="16">
        <v>6</v>
      </c>
      <c r="D150" s="16">
        <v>14</v>
      </c>
      <c r="E150" s="16">
        <v>33</v>
      </c>
      <c r="F150" s="16">
        <v>32</v>
      </c>
      <c r="G150" s="16">
        <v>39</v>
      </c>
      <c r="H150" s="16">
        <v>27</v>
      </c>
      <c r="I150" s="16">
        <v>16</v>
      </c>
      <c r="J150" s="17">
        <v>44.5</v>
      </c>
      <c r="K150" s="23"/>
    </row>
    <row r="151" spans="1:11" x14ac:dyDescent="0.2">
      <c r="A151" s="19" t="s">
        <v>255</v>
      </c>
      <c r="B151" s="16">
        <v>481</v>
      </c>
      <c r="C151" s="16">
        <v>15</v>
      </c>
      <c r="D151" s="16">
        <v>55</v>
      </c>
      <c r="E151" s="16">
        <v>114</v>
      </c>
      <c r="F151" s="16">
        <v>89</v>
      </c>
      <c r="G151" s="16">
        <v>85</v>
      </c>
      <c r="H151" s="16">
        <v>85</v>
      </c>
      <c r="I151" s="16">
        <v>39</v>
      </c>
      <c r="J151" s="17">
        <v>42.3</v>
      </c>
      <c r="K151" s="23"/>
    </row>
    <row r="152" spans="1:11" x14ac:dyDescent="0.2">
      <c r="A152" s="19" t="s">
        <v>256</v>
      </c>
      <c r="B152" s="16">
        <v>496</v>
      </c>
      <c r="C152" s="16">
        <v>14</v>
      </c>
      <c r="D152" s="16">
        <v>42</v>
      </c>
      <c r="E152" s="16">
        <v>108</v>
      </c>
      <c r="F152" s="16">
        <v>96</v>
      </c>
      <c r="G152" s="16">
        <v>101</v>
      </c>
      <c r="H152" s="16">
        <v>93</v>
      </c>
      <c r="I152" s="16">
        <v>42</v>
      </c>
      <c r="J152" s="17">
        <v>44.1</v>
      </c>
      <c r="K152" s="23"/>
    </row>
    <row r="153" spans="1:11" x14ac:dyDescent="0.2">
      <c r="A153" s="19" t="s">
        <v>257</v>
      </c>
      <c r="B153" s="16">
        <v>48</v>
      </c>
      <c r="C153" s="16">
        <v>0</v>
      </c>
      <c r="D153" s="16">
        <v>3</v>
      </c>
      <c r="E153" s="16">
        <v>10</v>
      </c>
      <c r="F153" s="16">
        <v>6</v>
      </c>
      <c r="G153" s="16">
        <v>8</v>
      </c>
      <c r="H153" s="16">
        <v>14</v>
      </c>
      <c r="I153" s="16">
        <v>6</v>
      </c>
      <c r="J153" s="17" t="s">
        <v>131</v>
      </c>
      <c r="K153" s="23"/>
    </row>
    <row r="154" spans="1:11" x14ac:dyDescent="0.2">
      <c r="A154" s="19" t="s">
        <v>258</v>
      </c>
      <c r="B154" s="16">
        <v>475</v>
      </c>
      <c r="C154" s="16">
        <v>15</v>
      </c>
      <c r="D154" s="16">
        <v>67</v>
      </c>
      <c r="E154" s="16">
        <v>170</v>
      </c>
      <c r="F154" s="16">
        <v>88</v>
      </c>
      <c r="G154" s="16">
        <v>70</v>
      </c>
      <c r="H154" s="16">
        <v>50</v>
      </c>
      <c r="I154" s="16">
        <v>14</v>
      </c>
      <c r="J154" s="17">
        <v>33.6</v>
      </c>
      <c r="K154" s="23"/>
    </row>
    <row r="155" spans="1:11" x14ac:dyDescent="0.2">
      <c r="A155" s="19" t="s">
        <v>259</v>
      </c>
      <c r="B155" s="16">
        <v>1110</v>
      </c>
      <c r="C155" s="16">
        <v>64</v>
      </c>
      <c r="D155" s="16">
        <v>161</v>
      </c>
      <c r="E155" s="16">
        <v>203</v>
      </c>
      <c r="F155" s="16">
        <v>177</v>
      </c>
      <c r="G155" s="16">
        <v>195</v>
      </c>
      <c r="H155" s="16">
        <v>225</v>
      </c>
      <c r="I155" s="16">
        <v>85</v>
      </c>
      <c r="J155" s="17">
        <v>42.8</v>
      </c>
      <c r="K155" s="23"/>
    </row>
    <row r="156" spans="1:11" x14ac:dyDescent="0.2">
      <c r="A156" s="19" t="s">
        <v>260</v>
      </c>
      <c r="B156" s="16">
        <v>202</v>
      </c>
      <c r="C156" s="16">
        <v>11</v>
      </c>
      <c r="D156" s="16">
        <v>27</v>
      </c>
      <c r="E156" s="16">
        <v>36</v>
      </c>
      <c r="F156" s="16">
        <v>36</v>
      </c>
      <c r="G156" s="16">
        <v>25</v>
      </c>
      <c r="H156" s="16">
        <v>45</v>
      </c>
      <c r="I156" s="16">
        <v>21</v>
      </c>
      <c r="J156" s="17">
        <v>42.9</v>
      </c>
      <c r="K156" s="23"/>
    </row>
    <row r="157" spans="1:11" x14ac:dyDescent="0.2">
      <c r="A157" s="19" t="s">
        <v>261</v>
      </c>
      <c r="B157" s="16">
        <v>292</v>
      </c>
      <c r="C157" s="16">
        <v>28</v>
      </c>
      <c r="D157" s="16">
        <v>25</v>
      </c>
      <c r="E157" s="16">
        <v>45</v>
      </c>
      <c r="F157" s="16">
        <v>61</v>
      </c>
      <c r="G157" s="16">
        <v>52</v>
      </c>
      <c r="H157" s="16">
        <v>58</v>
      </c>
      <c r="I157" s="16">
        <v>24</v>
      </c>
      <c r="J157" s="17">
        <v>44</v>
      </c>
      <c r="K157" s="23"/>
    </row>
    <row r="158" spans="1:11" x14ac:dyDescent="0.2">
      <c r="A158" s="19" t="s">
        <v>262</v>
      </c>
      <c r="B158" s="16">
        <v>2368</v>
      </c>
      <c r="C158" s="16">
        <v>331</v>
      </c>
      <c r="D158" s="16">
        <v>417</v>
      </c>
      <c r="E158" s="16">
        <v>484</v>
      </c>
      <c r="F158" s="16">
        <v>336</v>
      </c>
      <c r="G158" s="16">
        <v>330</v>
      </c>
      <c r="H158" s="16">
        <v>327</v>
      </c>
      <c r="I158" s="16">
        <v>142</v>
      </c>
      <c r="J158" s="17">
        <v>34.1</v>
      </c>
      <c r="K158" s="23"/>
    </row>
    <row r="159" spans="1:11" x14ac:dyDescent="0.2">
      <c r="A159" s="19" t="s">
        <v>263</v>
      </c>
      <c r="B159" s="16">
        <v>336</v>
      </c>
      <c r="C159" s="16">
        <v>27</v>
      </c>
      <c r="D159" s="16">
        <v>56</v>
      </c>
      <c r="E159" s="16">
        <v>75</v>
      </c>
      <c r="F159" s="16">
        <v>51</v>
      </c>
      <c r="G159" s="16">
        <v>58</v>
      </c>
      <c r="H159" s="16">
        <v>43</v>
      </c>
      <c r="I159" s="16">
        <v>27</v>
      </c>
      <c r="J159" s="17">
        <v>36.799999999999997</v>
      </c>
      <c r="K159" s="23"/>
    </row>
    <row r="160" spans="1:11" x14ac:dyDescent="0.2">
      <c r="A160" s="19" t="s">
        <v>264</v>
      </c>
      <c r="B160" s="16">
        <v>208</v>
      </c>
      <c r="C160" s="16">
        <v>18</v>
      </c>
      <c r="D160" s="16">
        <v>26</v>
      </c>
      <c r="E160" s="16">
        <v>43</v>
      </c>
      <c r="F160" s="16">
        <v>31</v>
      </c>
      <c r="G160" s="16">
        <v>35</v>
      </c>
      <c r="H160" s="16">
        <v>31</v>
      </c>
      <c r="I160" s="16">
        <v>25</v>
      </c>
      <c r="J160" s="17">
        <v>40.4</v>
      </c>
      <c r="K160" s="23"/>
    </row>
    <row r="161" spans="1:11" x14ac:dyDescent="0.2">
      <c r="A161" s="19" t="s">
        <v>265</v>
      </c>
      <c r="B161" s="16">
        <v>140</v>
      </c>
      <c r="C161" s="16">
        <v>1</v>
      </c>
      <c r="D161" s="16">
        <v>18</v>
      </c>
      <c r="E161" s="16">
        <v>42</v>
      </c>
      <c r="F161" s="16">
        <v>26</v>
      </c>
      <c r="G161" s="16">
        <v>21</v>
      </c>
      <c r="H161" s="16">
        <v>19</v>
      </c>
      <c r="I161" s="16">
        <v>13</v>
      </c>
      <c r="J161" s="17">
        <v>39.4</v>
      </c>
      <c r="K161" s="23"/>
    </row>
    <row r="162" spans="1:11" x14ac:dyDescent="0.2">
      <c r="A162" s="19" t="s">
        <v>266</v>
      </c>
      <c r="B162" s="16">
        <v>845</v>
      </c>
      <c r="C162" s="16">
        <v>41</v>
      </c>
      <c r="D162" s="16">
        <v>97</v>
      </c>
      <c r="E162" s="16">
        <v>250</v>
      </c>
      <c r="F162" s="16">
        <v>153</v>
      </c>
      <c r="G162" s="16">
        <v>151</v>
      </c>
      <c r="H162" s="16">
        <v>114</v>
      </c>
      <c r="I162" s="16">
        <v>38</v>
      </c>
      <c r="J162" s="17">
        <v>38.299999999999997</v>
      </c>
      <c r="K162" s="23"/>
    </row>
    <row r="163" spans="1:11" x14ac:dyDescent="0.2">
      <c r="A163" s="19" t="s">
        <v>267</v>
      </c>
      <c r="B163" s="16">
        <v>411</v>
      </c>
      <c r="C163" s="16">
        <v>12</v>
      </c>
      <c r="D163" s="16">
        <v>59</v>
      </c>
      <c r="E163" s="16">
        <v>113</v>
      </c>
      <c r="F163" s="16">
        <v>72</v>
      </c>
      <c r="G163" s="16">
        <v>71</v>
      </c>
      <c r="H163" s="16">
        <v>55</v>
      </c>
      <c r="I163" s="16">
        <v>28</v>
      </c>
      <c r="J163" s="17">
        <v>38.200000000000003</v>
      </c>
      <c r="K163" s="23"/>
    </row>
    <row r="164" spans="1:11" x14ac:dyDescent="0.2">
      <c r="A164" s="19" t="s">
        <v>268</v>
      </c>
      <c r="B164" s="16">
        <v>485</v>
      </c>
      <c r="C164" s="16">
        <v>35</v>
      </c>
      <c r="D164" s="16">
        <v>68</v>
      </c>
      <c r="E164" s="16">
        <v>98</v>
      </c>
      <c r="F164" s="16">
        <v>114</v>
      </c>
      <c r="G164" s="16">
        <v>83</v>
      </c>
      <c r="H164" s="16">
        <v>64</v>
      </c>
      <c r="I164" s="16">
        <v>21</v>
      </c>
      <c r="J164" s="17">
        <v>38.200000000000003</v>
      </c>
      <c r="K164" s="23"/>
    </row>
    <row r="165" spans="1:11" x14ac:dyDescent="0.2">
      <c r="A165" s="19" t="s">
        <v>269</v>
      </c>
      <c r="B165" s="16">
        <v>765</v>
      </c>
      <c r="C165" s="16">
        <v>103</v>
      </c>
      <c r="D165" s="16">
        <v>145</v>
      </c>
      <c r="E165" s="16">
        <v>171</v>
      </c>
      <c r="F165" s="16">
        <v>110</v>
      </c>
      <c r="G165" s="16">
        <v>102</v>
      </c>
      <c r="H165" s="16">
        <v>83</v>
      </c>
      <c r="I165" s="16">
        <v>52</v>
      </c>
      <c r="J165" s="17">
        <v>32.700000000000003</v>
      </c>
      <c r="K165" s="23"/>
    </row>
    <row r="166" spans="1:11" x14ac:dyDescent="0.2">
      <c r="A166" s="19" t="s">
        <v>270</v>
      </c>
      <c r="B166" s="16">
        <v>110</v>
      </c>
      <c r="C166" s="16">
        <v>17</v>
      </c>
      <c r="D166" s="16">
        <v>23</v>
      </c>
      <c r="E166" s="16">
        <v>24</v>
      </c>
      <c r="F166" s="16">
        <v>13</v>
      </c>
      <c r="G166" s="16">
        <v>16</v>
      </c>
      <c r="H166" s="16">
        <v>11</v>
      </c>
      <c r="I166" s="16">
        <v>5</v>
      </c>
      <c r="J166" s="17">
        <v>30.6</v>
      </c>
      <c r="K166" s="23"/>
    </row>
    <row r="167" spans="1:11" x14ac:dyDescent="0.2">
      <c r="A167" s="19" t="s">
        <v>271</v>
      </c>
      <c r="B167" s="16">
        <v>151</v>
      </c>
      <c r="C167" s="16">
        <v>3</v>
      </c>
      <c r="D167" s="16">
        <v>12</v>
      </c>
      <c r="E167" s="16">
        <v>21</v>
      </c>
      <c r="F167" s="16">
        <v>39</v>
      </c>
      <c r="G167" s="16">
        <v>28</v>
      </c>
      <c r="H167" s="16">
        <v>32</v>
      </c>
      <c r="I167" s="16">
        <v>17</v>
      </c>
      <c r="J167" s="17">
        <v>46.7</v>
      </c>
      <c r="K167" s="23"/>
    </row>
    <row r="168" spans="1:11" x14ac:dyDescent="0.2">
      <c r="A168" s="19" t="s">
        <v>272</v>
      </c>
      <c r="B168" s="16">
        <v>421</v>
      </c>
      <c r="C168" s="16">
        <v>51</v>
      </c>
      <c r="D168" s="16">
        <v>71</v>
      </c>
      <c r="E168" s="16">
        <v>106</v>
      </c>
      <c r="F168" s="16">
        <v>57</v>
      </c>
      <c r="G168" s="16">
        <v>48</v>
      </c>
      <c r="H168" s="16">
        <v>55</v>
      </c>
      <c r="I168" s="16">
        <v>35</v>
      </c>
      <c r="J168" s="17">
        <v>32.9</v>
      </c>
      <c r="K168" s="23"/>
    </row>
    <row r="169" spans="1:11" x14ac:dyDescent="0.2">
      <c r="A169" s="19" t="s">
        <v>273</v>
      </c>
      <c r="B169" s="16">
        <v>41</v>
      </c>
      <c r="C169" s="16">
        <v>2</v>
      </c>
      <c r="D169" s="16">
        <v>4</v>
      </c>
      <c r="E169" s="16">
        <v>7</v>
      </c>
      <c r="F169" s="16">
        <v>3</v>
      </c>
      <c r="G169" s="16">
        <v>7</v>
      </c>
      <c r="H169" s="16">
        <v>10</v>
      </c>
      <c r="I169" s="16">
        <v>9</v>
      </c>
      <c r="J169" s="17" t="s">
        <v>131</v>
      </c>
      <c r="K169" s="23"/>
    </row>
    <row r="170" spans="1:11" x14ac:dyDescent="0.2">
      <c r="A170" s="19" t="s">
        <v>274</v>
      </c>
      <c r="B170" s="16">
        <v>37</v>
      </c>
      <c r="C170" s="16">
        <v>3</v>
      </c>
      <c r="D170" s="16">
        <v>5</v>
      </c>
      <c r="E170" s="16">
        <v>6</v>
      </c>
      <c r="F170" s="16">
        <v>10</v>
      </c>
      <c r="G170" s="16">
        <v>5</v>
      </c>
      <c r="H170" s="16">
        <v>3</v>
      </c>
      <c r="I170" s="16">
        <v>5</v>
      </c>
      <c r="J170" s="17" t="s">
        <v>131</v>
      </c>
      <c r="K170" s="23"/>
    </row>
    <row r="171" spans="1:11" x14ac:dyDescent="0.2">
      <c r="A171" s="19" t="s">
        <v>275</v>
      </c>
      <c r="B171" s="16">
        <v>70</v>
      </c>
      <c r="C171" s="16">
        <v>4</v>
      </c>
      <c r="D171" s="16">
        <v>14</v>
      </c>
      <c r="E171" s="16">
        <v>13</v>
      </c>
      <c r="F171" s="16">
        <v>7</v>
      </c>
      <c r="G171" s="16">
        <v>15</v>
      </c>
      <c r="H171" s="16">
        <v>9</v>
      </c>
      <c r="I171" s="16">
        <v>7</v>
      </c>
      <c r="J171" s="17">
        <v>39.1</v>
      </c>
      <c r="K171" s="23"/>
    </row>
    <row r="172" spans="1:11" x14ac:dyDescent="0.2">
      <c r="A172" s="19" t="s">
        <v>276</v>
      </c>
      <c r="B172" s="16">
        <v>352</v>
      </c>
      <c r="C172" s="16">
        <v>42</v>
      </c>
      <c r="D172" s="16">
        <v>60</v>
      </c>
      <c r="E172" s="16">
        <v>67</v>
      </c>
      <c r="F172" s="16">
        <v>41</v>
      </c>
      <c r="G172" s="16">
        <v>47</v>
      </c>
      <c r="H172" s="16">
        <v>61</v>
      </c>
      <c r="I172" s="16">
        <v>34</v>
      </c>
      <c r="J172" s="17">
        <v>37.700000000000003</v>
      </c>
      <c r="K172" s="23"/>
    </row>
    <row r="173" spans="1:11" ht="28.5" x14ac:dyDescent="0.2">
      <c r="A173" s="19" t="s">
        <v>277</v>
      </c>
      <c r="B173" s="16">
        <v>1958</v>
      </c>
      <c r="C173" s="16">
        <v>186</v>
      </c>
      <c r="D173" s="16">
        <v>348</v>
      </c>
      <c r="E173" s="16">
        <v>455</v>
      </c>
      <c r="F173" s="16">
        <v>312</v>
      </c>
      <c r="G173" s="16">
        <v>265</v>
      </c>
      <c r="H173" s="16">
        <v>272</v>
      </c>
      <c r="I173" s="16">
        <v>121</v>
      </c>
      <c r="J173" s="17">
        <v>35.5</v>
      </c>
      <c r="K173" s="23"/>
    </row>
    <row r="174" spans="1:11" x14ac:dyDescent="0.2">
      <c r="A174" s="19" t="s">
        <v>278</v>
      </c>
      <c r="B174" s="16">
        <v>89</v>
      </c>
      <c r="C174" s="16">
        <v>2</v>
      </c>
      <c r="D174" s="16">
        <v>10</v>
      </c>
      <c r="E174" s="16">
        <v>13</v>
      </c>
      <c r="F174" s="16">
        <v>13</v>
      </c>
      <c r="G174" s="16">
        <v>9</v>
      </c>
      <c r="H174" s="16">
        <v>27</v>
      </c>
      <c r="I174" s="16">
        <v>16</v>
      </c>
      <c r="J174" s="17">
        <v>49.6</v>
      </c>
      <c r="K174" s="23"/>
    </row>
    <row r="175" spans="1:11" x14ac:dyDescent="0.2">
      <c r="A175" s="19" t="s">
        <v>279</v>
      </c>
      <c r="B175" s="16">
        <v>94</v>
      </c>
      <c r="C175" s="16">
        <v>3</v>
      </c>
      <c r="D175" s="16">
        <v>7</v>
      </c>
      <c r="E175" s="16">
        <v>19</v>
      </c>
      <c r="F175" s="16">
        <v>16</v>
      </c>
      <c r="G175" s="16">
        <v>20</v>
      </c>
      <c r="H175" s="16">
        <v>23</v>
      </c>
      <c r="I175" s="16">
        <v>5</v>
      </c>
      <c r="J175" s="17">
        <v>45.6</v>
      </c>
      <c r="K175" s="23"/>
    </row>
    <row r="176" spans="1:11" x14ac:dyDescent="0.2">
      <c r="A176" s="19" t="s">
        <v>280</v>
      </c>
      <c r="B176" s="16">
        <v>228</v>
      </c>
      <c r="C176" s="16">
        <v>18</v>
      </c>
      <c r="D176" s="16">
        <v>18</v>
      </c>
      <c r="E176" s="16">
        <v>41</v>
      </c>
      <c r="F176" s="16">
        <v>33</v>
      </c>
      <c r="G176" s="16">
        <v>32</v>
      </c>
      <c r="H176" s="16">
        <v>40</v>
      </c>
      <c r="I176" s="16">
        <v>46</v>
      </c>
      <c r="J176" s="17">
        <v>47.4</v>
      </c>
      <c r="K176" s="23"/>
    </row>
    <row r="177" spans="1:11" x14ac:dyDescent="0.2">
      <c r="A177" s="19" t="s">
        <v>281</v>
      </c>
      <c r="B177" s="16">
        <v>96</v>
      </c>
      <c r="C177" s="16">
        <v>7</v>
      </c>
      <c r="D177" s="16">
        <v>13</v>
      </c>
      <c r="E177" s="16">
        <v>15</v>
      </c>
      <c r="F177" s="16">
        <v>9</v>
      </c>
      <c r="G177" s="16">
        <v>15</v>
      </c>
      <c r="H177" s="16">
        <v>17</v>
      </c>
      <c r="I177" s="16">
        <v>21</v>
      </c>
      <c r="J177" s="17">
        <v>47.9</v>
      </c>
      <c r="K177" s="23"/>
    </row>
    <row r="178" spans="1:11" x14ac:dyDescent="0.2">
      <c r="A178" s="19" t="s">
        <v>282</v>
      </c>
      <c r="B178" s="16">
        <v>504</v>
      </c>
      <c r="C178" s="16">
        <v>28</v>
      </c>
      <c r="D178" s="16">
        <v>88</v>
      </c>
      <c r="E178" s="16">
        <v>119</v>
      </c>
      <c r="F178" s="16">
        <v>83</v>
      </c>
      <c r="G178" s="16">
        <v>74</v>
      </c>
      <c r="H178" s="16">
        <v>71</v>
      </c>
      <c r="I178" s="16">
        <v>41</v>
      </c>
      <c r="J178" s="17">
        <v>37.5</v>
      </c>
      <c r="K178" s="23"/>
    </row>
    <row r="179" spans="1:11" x14ac:dyDescent="0.2">
      <c r="A179" s="19" t="s">
        <v>283</v>
      </c>
      <c r="B179" s="16">
        <v>799</v>
      </c>
      <c r="C179" s="16">
        <v>24</v>
      </c>
      <c r="D179" s="16">
        <v>132</v>
      </c>
      <c r="E179" s="16">
        <v>267</v>
      </c>
      <c r="F179" s="16">
        <v>178</v>
      </c>
      <c r="G179" s="16">
        <v>103</v>
      </c>
      <c r="H179" s="16">
        <v>65</v>
      </c>
      <c r="I179" s="16">
        <v>30</v>
      </c>
      <c r="J179" s="17">
        <v>35.200000000000003</v>
      </c>
      <c r="K179" s="23"/>
    </row>
    <row r="180" spans="1:11" x14ac:dyDescent="0.2">
      <c r="A180" s="19" t="s">
        <v>284</v>
      </c>
      <c r="B180" s="16">
        <v>34</v>
      </c>
      <c r="C180" s="16">
        <v>0</v>
      </c>
      <c r="D180" s="16">
        <v>0</v>
      </c>
      <c r="E180" s="16">
        <v>7</v>
      </c>
      <c r="F180" s="16">
        <v>4</v>
      </c>
      <c r="G180" s="16">
        <v>8</v>
      </c>
      <c r="H180" s="16">
        <v>11</v>
      </c>
      <c r="I180" s="16">
        <v>3</v>
      </c>
      <c r="J180" s="17" t="s">
        <v>131</v>
      </c>
      <c r="K180" s="23"/>
    </row>
    <row r="181" spans="1:11" x14ac:dyDescent="0.2">
      <c r="A181" s="19" t="s">
        <v>285</v>
      </c>
      <c r="B181" s="16">
        <v>92</v>
      </c>
      <c r="C181" s="16">
        <v>0</v>
      </c>
      <c r="D181" s="16">
        <v>3</v>
      </c>
      <c r="E181" s="16">
        <v>16</v>
      </c>
      <c r="F181" s="16">
        <v>16</v>
      </c>
      <c r="G181" s="16">
        <v>16</v>
      </c>
      <c r="H181" s="16">
        <v>32</v>
      </c>
      <c r="I181" s="16">
        <v>8</v>
      </c>
      <c r="J181" s="17">
        <v>50</v>
      </c>
      <c r="K181" s="23"/>
    </row>
    <row r="182" spans="1:11" x14ac:dyDescent="0.2">
      <c r="A182" s="19" t="s">
        <v>286</v>
      </c>
      <c r="B182" s="16">
        <v>142</v>
      </c>
      <c r="C182" s="16">
        <v>4</v>
      </c>
      <c r="D182" s="16">
        <v>15</v>
      </c>
      <c r="E182" s="16">
        <v>32</v>
      </c>
      <c r="F182" s="16">
        <v>26</v>
      </c>
      <c r="G182" s="16">
        <v>24</v>
      </c>
      <c r="H182" s="16">
        <v>25</v>
      </c>
      <c r="I182" s="16">
        <v>16</v>
      </c>
      <c r="J182" s="17">
        <v>42.9</v>
      </c>
      <c r="K182" s="23"/>
    </row>
    <row r="183" spans="1:11" x14ac:dyDescent="0.2">
      <c r="A183" s="19" t="s">
        <v>287</v>
      </c>
      <c r="B183" s="16">
        <v>384</v>
      </c>
      <c r="C183" s="16">
        <v>15</v>
      </c>
      <c r="D183" s="16">
        <v>51</v>
      </c>
      <c r="E183" s="16">
        <v>84</v>
      </c>
      <c r="F183" s="16">
        <v>77</v>
      </c>
      <c r="G183" s="16">
        <v>66</v>
      </c>
      <c r="H183" s="16">
        <v>51</v>
      </c>
      <c r="I183" s="16">
        <v>40</v>
      </c>
      <c r="J183" s="17">
        <v>40.9</v>
      </c>
      <c r="K183" s="23"/>
    </row>
    <row r="184" spans="1:11" x14ac:dyDescent="0.2">
      <c r="K184" s="23"/>
    </row>
    <row r="185" spans="1:11" x14ac:dyDescent="0.2">
      <c r="A185" s="15" t="s">
        <v>6</v>
      </c>
      <c r="B185" s="16">
        <v>8552</v>
      </c>
      <c r="C185" s="16">
        <v>136</v>
      </c>
      <c r="D185" s="16">
        <v>643</v>
      </c>
      <c r="E185" s="16">
        <v>1905</v>
      </c>
      <c r="F185" s="16">
        <v>1811</v>
      </c>
      <c r="G185" s="16">
        <v>1890</v>
      </c>
      <c r="H185" s="16">
        <v>1693</v>
      </c>
      <c r="I185" s="16">
        <v>474</v>
      </c>
      <c r="J185" s="17">
        <v>43.9</v>
      </c>
      <c r="K185" s="23"/>
    </row>
    <row r="186" spans="1:11" ht="21" customHeight="1" x14ac:dyDescent="0.2">
      <c r="A186" s="18" t="s">
        <v>7</v>
      </c>
      <c r="B186" s="16">
        <v>7170</v>
      </c>
      <c r="C186" s="16">
        <v>131</v>
      </c>
      <c r="D186" s="16">
        <v>591</v>
      </c>
      <c r="E186" s="16">
        <v>1575</v>
      </c>
      <c r="F186" s="16">
        <v>1494</v>
      </c>
      <c r="G186" s="16">
        <v>1576</v>
      </c>
      <c r="H186" s="16">
        <v>1382</v>
      </c>
      <c r="I186" s="16">
        <v>422</v>
      </c>
      <c r="J186" s="17">
        <v>43.7</v>
      </c>
      <c r="K186" s="23" t="s">
        <v>45</v>
      </c>
    </row>
    <row r="187" spans="1:11" x14ac:dyDescent="0.2">
      <c r="A187" s="19" t="s">
        <v>288</v>
      </c>
      <c r="B187" s="16">
        <v>589</v>
      </c>
      <c r="C187" s="16">
        <v>3</v>
      </c>
      <c r="D187" s="16">
        <v>36</v>
      </c>
      <c r="E187" s="16">
        <v>123</v>
      </c>
      <c r="F187" s="16">
        <v>121</v>
      </c>
      <c r="G187" s="16">
        <v>156</v>
      </c>
      <c r="H187" s="16">
        <v>118</v>
      </c>
      <c r="I187" s="16">
        <v>31</v>
      </c>
      <c r="J187" s="17">
        <v>45.6</v>
      </c>
      <c r="K187" s="23"/>
    </row>
    <row r="188" spans="1:11" x14ac:dyDescent="0.2">
      <c r="A188" s="19" t="s">
        <v>289</v>
      </c>
      <c r="B188" s="16">
        <v>210</v>
      </c>
      <c r="C188" s="16">
        <v>0</v>
      </c>
      <c r="D188" s="16">
        <v>6</v>
      </c>
      <c r="E188" s="16">
        <v>45</v>
      </c>
      <c r="F188" s="16">
        <v>65</v>
      </c>
      <c r="G188" s="16">
        <v>55</v>
      </c>
      <c r="H188" s="16">
        <v>34</v>
      </c>
      <c r="I188" s="16">
        <v>5</v>
      </c>
      <c r="J188" s="17">
        <v>43.9</v>
      </c>
      <c r="K188" s="23"/>
    </row>
    <row r="189" spans="1:11" x14ac:dyDescent="0.2">
      <c r="A189" s="19" t="s">
        <v>290</v>
      </c>
      <c r="B189" s="16">
        <v>70</v>
      </c>
      <c r="C189" s="16">
        <v>1</v>
      </c>
      <c r="D189" s="16">
        <v>3</v>
      </c>
      <c r="E189" s="16">
        <v>17</v>
      </c>
      <c r="F189" s="16">
        <v>11</v>
      </c>
      <c r="G189" s="16">
        <v>18</v>
      </c>
      <c r="H189" s="16">
        <v>16</v>
      </c>
      <c r="I189" s="16">
        <v>4</v>
      </c>
      <c r="J189" s="17">
        <v>44.4</v>
      </c>
      <c r="K189" s="23"/>
    </row>
    <row r="190" spans="1:11" x14ac:dyDescent="0.2">
      <c r="A190" s="19" t="s">
        <v>291</v>
      </c>
      <c r="B190" s="16">
        <v>2004</v>
      </c>
      <c r="C190" s="16">
        <v>15</v>
      </c>
      <c r="D190" s="16">
        <v>99</v>
      </c>
      <c r="E190" s="16">
        <v>353</v>
      </c>
      <c r="F190" s="16">
        <v>441</v>
      </c>
      <c r="G190" s="16">
        <v>498</v>
      </c>
      <c r="H190" s="16">
        <v>469</v>
      </c>
      <c r="I190" s="16">
        <v>129</v>
      </c>
      <c r="J190" s="17">
        <v>47.2</v>
      </c>
      <c r="K190" s="23"/>
    </row>
    <row r="191" spans="1:11" x14ac:dyDescent="0.2">
      <c r="A191" s="19" t="s">
        <v>292</v>
      </c>
      <c r="B191" s="16">
        <v>389</v>
      </c>
      <c r="C191" s="16">
        <v>0</v>
      </c>
      <c r="D191" s="16">
        <v>7</v>
      </c>
      <c r="E191" s="16">
        <v>47</v>
      </c>
      <c r="F191" s="16">
        <v>71</v>
      </c>
      <c r="G191" s="16">
        <v>100</v>
      </c>
      <c r="H191" s="16">
        <v>115</v>
      </c>
      <c r="I191" s="16">
        <v>49</v>
      </c>
      <c r="J191" s="17">
        <v>52.1</v>
      </c>
      <c r="K191" s="23"/>
    </row>
    <row r="192" spans="1:11" x14ac:dyDescent="0.2">
      <c r="A192" s="19" t="s">
        <v>293</v>
      </c>
      <c r="B192" s="16">
        <v>425</v>
      </c>
      <c r="C192" s="16">
        <v>2</v>
      </c>
      <c r="D192" s="16">
        <v>27</v>
      </c>
      <c r="E192" s="16">
        <v>101</v>
      </c>
      <c r="F192" s="16">
        <v>88</v>
      </c>
      <c r="G192" s="16">
        <v>99</v>
      </c>
      <c r="H192" s="16">
        <v>62</v>
      </c>
      <c r="I192" s="16">
        <v>46</v>
      </c>
      <c r="J192" s="17">
        <v>43.6</v>
      </c>
      <c r="K192" s="23"/>
    </row>
    <row r="193" spans="1:11" x14ac:dyDescent="0.2">
      <c r="A193" s="19" t="s">
        <v>294</v>
      </c>
      <c r="B193" s="16">
        <v>49</v>
      </c>
      <c r="C193" s="16">
        <v>0</v>
      </c>
      <c r="D193" s="16">
        <v>2</v>
      </c>
      <c r="E193" s="16">
        <v>13</v>
      </c>
      <c r="F193" s="16">
        <v>11</v>
      </c>
      <c r="G193" s="16">
        <v>12</v>
      </c>
      <c r="H193" s="16">
        <v>7</v>
      </c>
      <c r="I193" s="16">
        <v>4</v>
      </c>
      <c r="J193" s="17" t="s">
        <v>131</v>
      </c>
      <c r="K193" s="23"/>
    </row>
    <row r="194" spans="1:11" x14ac:dyDescent="0.2">
      <c r="A194" s="19" t="s">
        <v>295</v>
      </c>
      <c r="B194" s="16">
        <v>23</v>
      </c>
      <c r="C194" s="16">
        <v>1</v>
      </c>
      <c r="D194" s="16">
        <v>5</v>
      </c>
      <c r="E194" s="16">
        <v>3</v>
      </c>
      <c r="F194" s="16">
        <v>4</v>
      </c>
      <c r="G194" s="16">
        <v>6</v>
      </c>
      <c r="H194" s="16">
        <v>3</v>
      </c>
      <c r="I194" s="16">
        <v>1</v>
      </c>
      <c r="J194" s="17" t="s">
        <v>131</v>
      </c>
      <c r="K194" s="23"/>
    </row>
    <row r="195" spans="1:11" x14ac:dyDescent="0.2">
      <c r="A195" s="19" t="s">
        <v>296</v>
      </c>
      <c r="B195" s="16">
        <v>822</v>
      </c>
      <c r="C195" s="16">
        <v>11</v>
      </c>
      <c r="D195" s="16">
        <v>60</v>
      </c>
      <c r="E195" s="16">
        <v>191</v>
      </c>
      <c r="F195" s="16">
        <v>179</v>
      </c>
      <c r="G195" s="16">
        <v>168</v>
      </c>
      <c r="H195" s="16">
        <v>162</v>
      </c>
      <c r="I195" s="16">
        <v>51</v>
      </c>
      <c r="J195" s="17">
        <v>43.1</v>
      </c>
      <c r="K195" s="23"/>
    </row>
    <row r="196" spans="1:11" x14ac:dyDescent="0.2">
      <c r="A196" s="19" t="s">
        <v>297</v>
      </c>
      <c r="B196" s="16">
        <v>622</v>
      </c>
      <c r="C196" s="16">
        <v>4</v>
      </c>
      <c r="D196" s="16">
        <v>31</v>
      </c>
      <c r="E196" s="16">
        <v>111</v>
      </c>
      <c r="F196" s="16">
        <v>118</v>
      </c>
      <c r="G196" s="16">
        <v>144</v>
      </c>
      <c r="H196" s="16">
        <v>179</v>
      </c>
      <c r="I196" s="16">
        <v>35</v>
      </c>
      <c r="J196" s="17">
        <v>48.9</v>
      </c>
      <c r="K196" s="23"/>
    </row>
    <row r="197" spans="1:11" x14ac:dyDescent="0.2">
      <c r="A197" s="19" t="s">
        <v>298</v>
      </c>
      <c r="B197" s="16">
        <v>1155</v>
      </c>
      <c r="C197" s="16">
        <v>62</v>
      </c>
      <c r="D197" s="16">
        <v>198</v>
      </c>
      <c r="E197" s="16">
        <v>323</v>
      </c>
      <c r="F197" s="16">
        <v>215</v>
      </c>
      <c r="G197" s="16">
        <v>200</v>
      </c>
      <c r="H197" s="16">
        <v>121</v>
      </c>
      <c r="I197" s="16">
        <v>36</v>
      </c>
      <c r="J197" s="17">
        <v>35.799999999999997</v>
      </c>
      <c r="K197" s="23"/>
    </row>
    <row r="198" spans="1:11" x14ac:dyDescent="0.2">
      <c r="A198" s="19" t="s">
        <v>299</v>
      </c>
      <c r="B198" s="16">
        <v>813</v>
      </c>
      <c r="C198" s="16">
        <v>32</v>
      </c>
      <c r="D198" s="16">
        <v>117</v>
      </c>
      <c r="E198" s="16">
        <v>247</v>
      </c>
      <c r="F198" s="16">
        <v>170</v>
      </c>
      <c r="G198" s="16">
        <v>119</v>
      </c>
      <c r="H198" s="16">
        <v>96</v>
      </c>
      <c r="I198" s="16">
        <v>33</v>
      </c>
      <c r="J198" s="17">
        <v>36.5</v>
      </c>
      <c r="K198" s="23"/>
    </row>
    <row r="199" spans="1:11" ht="21" customHeight="1" x14ac:dyDescent="0.2">
      <c r="A199" s="18" t="s">
        <v>8</v>
      </c>
      <c r="B199" s="16">
        <v>1382</v>
      </c>
      <c r="C199" s="16">
        <v>5</v>
      </c>
      <c r="D199" s="16">
        <v>53</v>
      </c>
      <c r="E199" s="16">
        <v>330</v>
      </c>
      <c r="F199" s="16">
        <v>317</v>
      </c>
      <c r="G199" s="16">
        <v>314</v>
      </c>
      <c r="H199" s="16">
        <v>311</v>
      </c>
      <c r="I199" s="16">
        <v>52</v>
      </c>
      <c r="J199" s="17">
        <v>44.8</v>
      </c>
      <c r="K199" s="23"/>
    </row>
    <row r="200" spans="1:11" x14ac:dyDescent="0.2">
      <c r="A200" s="19" t="s">
        <v>300</v>
      </c>
      <c r="B200" s="16">
        <v>741</v>
      </c>
      <c r="C200" s="16">
        <v>3</v>
      </c>
      <c r="D200" s="16">
        <v>37</v>
      </c>
      <c r="E200" s="16">
        <v>177</v>
      </c>
      <c r="F200" s="16">
        <v>168</v>
      </c>
      <c r="G200" s="16">
        <v>166</v>
      </c>
      <c r="H200" s="16">
        <v>167</v>
      </c>
      <c r="I200" s="16">
        <v>24</v>
      </c>
      <c r="J200" s="17">
        <v>44.6</v>
      </c>
      <c r="K200" s="23" t="s">
        <v>105</v>
      </c>
    </row>
    <row r="201" spans="1:11" x14ac:dyDescent="0.2">
      <c r="A201" s="19" t="s">
        <v>301</v>
      </c>
      <c r="B201" s="16">
        <v>100</v>
      </c>
      <c r="C201" s="16">
        <v>0</v>
      </c>
      <c r="D201" s="16">
        <v>5</v>
      </c>
      <c r="E201" s="16">
        <v>28</v>
      </c>
      <c r="F201" s="16">
        <v>27</v>
      </c>
      <c r="G201" s="16">
        <v>20</v>
      </c>
      <c r="H201" s="16">
        <v>16</v>
      </c>
      <c r="I201" s="16">
        <v>3</v>
      </c>
      <c r="J201" s="17">
        <v>42.1</v>
      </c>
      <c r="K201" s="23" t="s">
        <v>106</v>
      </c>
    </row>
    <row r="202" spans="1:11" x14ac:dyDescent="0.2">
      <c r="A202" s="19" t="s">
        <v>302</v>
      </c>
      <c r="B202" s="16">
        <v>129</v>
      </c>
      <c r="C202" s="16">
        <v>1</v>
      </c>
      <c r="D202" s="16">
        <v>1</v>
      </c>
      <c r="E202" s="16">
        <v>40</v>
      </c>
      <c r="F202" s="16">
        <v>34</v>
      </c>
      <c r="G202" s="16">
        <v>27</v>
      </c>
      <c r="H202" s="16">
        <v>22</v>
      </c>
      <c r="I202" s="16">
        <v>4</v>
      </c>
      <c r="J202" s="17">
        <v>43</v>
      </c>
      <c r="K202" s="23"/>
    </row>
    <row r="203" spans="1:11" x14ac:dyDescent="0.2">
      <c r="A203" s="19" t="s">
        <v>303</v>
      </c>
      <c r="B203" s="16">
        <v>272</v>
      </c>
      <c r="C203" s="16">
        <v>1</v>
      </c>
      <c r="D203" s="16">
        <v>10</v>
      </c>
      <c r="E203" s="16">
        <v>50</v>
      </c>
      <c r="F203" s="16">
        <v>54</v>
      </c>
      <c r="G203" s="16">
        <v>74</v>
      </c>
      <c r="H203" s="16">
        <v>67</v>
      </c>
      <c r="I203" s="16">
        <v>15</v>
      </c>
      <c r="J203" s="17">
        <v>47.2</v>
      </c>
      <c r="K203" s="23" t="s">
        <v>433</v>
      </c>
    </row>
    <row r="204" spans="1:11" x14ac:dyDescent="0.2">
      <c r="A204" s="19" t="s">
        <v>304</v>
      </c>
      <c r="B204" s="16">
        <v>104</v>
      </c>
      <c r="C204" s="16">
        <v>0</v>
      </c>
      <c r="D204" s="16">
        <v>1</v>
      </c>
      <c r="E204" s="16">
        <v>29</v>
      </c>
      <c r="F204" s="16">
        <v>26</v>
      </c>
      <c r="G204" s="16">
        <v>18</v>
      </c>
      <c r="H204" s="16">
        <v>25</v>
      </c>
      <c r="I204" s="16">
        <v>4</v>
      </c>
      <c r="J204" s="17">
        <v>44.4</v>
      </c>
      <c r="K204" s="23" t="s">
        <v>433</v>
      </c>
    </row>
    <row r="205" spans="1:11" x14ac:dyDescent="0.2">
      <c r="A205" s="19" t="s">
        <v>305</v>
      </c>
      <c r="B205" s="16">
        <v>37</v>
      </c>
      <c r="C205" s="16">
        <v>0</v>
      </c>
      <c r="D205" s="16">
        <v>0</v>
      </c>
      <c r="E205" s="16">
        <v>6</v>
      </c>
      <c r="F205" s="16">
        <v>8</v>
      </c>
      <c r="G205" s="16">
        <v>8</v>
      </c>
      <c r="H205" s="16">
        <v>14</v>
      </c>
      <c r="I205" s="16">
        <v>1</v>
      </c>
      <c r="J205" s="17" t="s">
        <v>131</v>
      </c>
      <c r="K205" s="23"/>
    </row>
    <row r="206" spans="1:11" x14ac:dyDescent="0.2">
      <c r="K206" s="23"/>
    </row>
    <row r="207" spans="1:11" x14ac:dyDescent="0.2">
      <c r="A207" s="15" t="s">
        <v>306</v>
      </c>
      <c r="B207" s="16">
        <v>2594</v>
      </c>
      <c r="C207" s="16">
        <v>37</v>
      </c>
      <c r="D207" s="16">
        <v>164</v>
      </c>
      <c r="E207" s="16">
        <v>679</v>
      </c>
      <c r="F207" s="16">
        <v>608</v>
      </c>
      <c r="G207" s="16">
        <v>594</v>
      </c>
      <c r="H207" s="16">
        <v>378</v>
      </c>
      <c r="I207" s="16">
        <v>135</v>
      </c>
      <c r="J207" s="17">
        <v>42</v>
      </c>
      <c r="K207" s="23"/>
    </row>
    <row r="208" spans="1:11" x14ac:dyDescent="0.2">
      <c r="A208" s="18" t="s">
        <v>307</v>
      </c>
      <c r="B208" s="16">
        <v>129</v>
      </c>
      <c r="C208" s="16">
        <v>1</v>
      </c>
      <c r="D208" s="16">
        <v>7</v>
      </c>
      <c r="E208" s="16">
        <v>27</v>
      </c>
      <c r="F208" s="16">
        <v>30</v>
      </c>
      <c r="G208" s="16">
        <v>28</v>
      </c>
      <c r="H208" s="16">
        <v>22</v>
      </c>
      <c r="I208" s="16">
        <v>15</v>
      </c>
      <c r="J208" s="17">
        <v>46</v>
      </c>
      <c r="K208" s="23" t="s">
        <v>433</v>
      </c>
    </row>
    <row r="209" spans="1:11" x14ac:dyDescent="0.2">
      <c r="A209" s="18" t="s">
        <v>308</v>
      </c>
      <c r="B209" s="16">
        <v>173</v>
      </c>
      <c r="C209" s="16">
        <v>1</v>
      </c>
      <c r="D209" s="16">
        <v>5</v>
      </c>
      <c r="E209" s="16">
        <v>29</v>
      </c>
      <c r="F209" s="16">
        <v>48</v>
      </c>
      <c r="G209" s="16">
        <v>41</v>
      </c>
      <c r="H209" s="16">
        <v>34</v>
      </c>
      <c r="I209" s="16">
        <v>16</v>
      </c>
      <c r="J209" s="17">
        <v>45.8</v>
      </c>
      <c r="K209" s="23" t="s">
        <v>433</v>
      </c>
    </row>
    <row r="210" spans="1:11" x14ac:dyDescent="0.2">
      <c r="A210" s="18" t="s">
        <v>309</v>
      </c>
      <c r="B210" s="16">
        <v>98</v>
      </c>
      <c r="C210" s="16">
        <v>0</v>
      </c>
      <c r="D210" s="16">
        <v>3</v>
      </c>
      <c r="E210" s="16">
        <v>26</v>
      </c>
      <c r="F210" s="16">
        <v>30</v>
      </c>
      <c r="G210" s="16">
        <v>27</v>
      </c>
      <c r="H210" s="16">
        <v>10</v>
      </c>
      <c r="I210" s="16">
        <v>1</v>
      </c>
      <c r="J210" s="17">
        <v>42.1</v>
      </c>
      <c r="K210" s="23" t="s">
        <v>433</v>
      </c>
    </row>
    <row r="211" spans="1:11" x14ac:dyDescent="0.2">
      <c r="A211" s="18" t="s">
        <v>310</v>
      </c>
      <c r="B211" s="16">
        <v>383</v>
      </c>
      <c r="C211" s="16">
        <v>21</v>
      </c>
      <c r="D211" s="16">
        <v>39</v>
      </c>
      <c r="E211" s="16">
        <v>121</v>
      </c>
      <c r="F211" s="16">
        <v>76</v>
      </c>
      <c r="G211" s="16">
        <v>73</v>
      </c>
      <c r="H211" s="16">
        <v>36</v>
      </c>
      <c r="I211" s="16">
        <v>17</v>
      </c>
      <c r="J211" s="17">
        <v>37.4</v>
      </c>
      <c r="K211" s="23" t="s">
        <v>433</v>
      </c>
    </row>
    <row r="212" spans="1:11" x14ac:dyDescent="0.2">
      <c r="A212" s="18" t="s">
        <v>311</v>
      </c>
      <c r="B212" s="16">
        <v>46</v>
      </c>
      <c r="C212" s="16">
        <v>0</v>
      </c>
      <c r="D212" s="16">
        <v>2</v>
      </c>
      <c r="E212" s="16">
        <v>19</v>
      </c>
      <c r="F212" s="16">
        <v>10</v>
      </c>
      <c r="G212" s="16">
        <v>8</v>
      </c>
      <c r="H212" s="16">
        <v>3</v>
      </c>
      <c r="I212" s="16">
        <v>4</v>
      </c>
      <c r="J212" s="17" t="s">
        <v>131</v>
      </c>
      <c r="K212" s="23"/>
    </row>
    <row r="213" spans="1:11" x14ac:dyDescent="0.2">
      <c r="A213" s="18" t="s">
        <v>312</v>
      </c>
      <c r="B213" s="16">
        <v>411</v>
      </c>
      <c r="C213" s="16">
        <v>0</v>
      </c>
      <c r="D213" s="16">
        <v>27</v>
      </c>
      <c r="E213" s="16">
        <v>103</v>
      </c>
      <c r="F213" s="16">
        <v>102</v>
      </c>
      <c r="G213" s="16">
        <v>89</v>
      </c>
      <c r="H213" s="16">
        <v>69</v>
      </c>
      <c r="I213" s="16">
        <v>20</v>
      </c>
      <c r="J213" s="17">
        <v>42.6</v>
      </c>
      <c r="K213" s="23" t="s">
        <v>433</v>
      </c>
    </row>
    <row r="214" spans="1:11" x14ac:dyDescent="0.2">
      <c r="A214" s="18" t="s">
        <v>313</v>
      </c>
      <c r="B214" s="16">
        <v>231</v>
      </c>
      <c r="C214" s="16">
        <v>2</v>
      </c>
      <c r="D214" s="16">
        <v>23</v>
      </c>
      <c r="E214" s="16">
        <v>105</v>
      </c>
      <c r="F214" s="16">
        <v>54</v>
      </c>
      <c r="G214" s="16">
        <v>32</v>
      </c>
      <c r="H214" s="16">
        <v>12</v>
      </c>
      <c r="I214" s="16">
        <v>3</v>
      </c>
      <c r="J214" s="17">
        <v>34.299999999999997</v>
      </c>
      <c r="K214" s="23" t="s">
        <v>433</v>
      </c>
    </row>
    <row r="215" spans="1:11" x14ac:dyDescent="0.2">
      <c r="A215" s="18" t="s">
        <v>314</v>
      </c>
      <c r="B215" s="16">
        <v>441</v>
      </c>
      <c r="C215" s="16">
        <v>4</v>
      </c>
      <c r="D215" s="16">
        <v>20</v>
      </c>
      <c r="E215" s="16">
        <v>88</v>
      </c>
      <c r="F215" s="16">
        <v>107</v>
      </c>
      <c r="G215" s="16">
        <v>126</v>
      </c>
      <c r="H215" s="16">
        <v>83</v>
      </c>
      <c r="I215" s="16">
        <v>13</v>
      </c>
      <c r="J215" s="17">
        <v>43.8</v>
      </c>
      <c r="K215" s="23" t="s">
        <v>433</v>
      </c>
    </row>
    <row r="216" spans="1:11" x14ac:dyDescent="0.2">
      <c r="A216" s="18" t="s">
        <v>315</v>
      </c>
      <c r="B216" s="16">
        <v>374</v>
      </c>
      <c r="C216" s="16">
        <v>1</v>
      </c>
      <c r="D216" s="16">
        <v>21</v>
      </c>
      <c r="E216" s="16">
        <v>78</v>
      </c>
      <c r="F216" s="16">
        <v>94</v>
      </c>
      <c r="G216" s="16">
        <v>107</v>
      </c>
      <c r="H216" s="16">
        <v>59</v>
      </c>
      <c r="I216" s="16">
        <v>14</v>
      </c>
      <c r="J216" s="17">
        <v>43.9</v>
      </c>
      <c r="K216" s="23" t="s">
        <v>433</v>
      </c>
    </row>
    <row r="217" spans="1:11" x14ac:dyDescent="0.2">
      <c r="A217" s="18" t="s">
        <v>316</v>
      </c>
      <c r="B217" s="16">
        <v>99</v>
      </c>
      <c r="C217" s="16">
        <v>1</v>
      </c>
      <c r="D217" s="16">
        <v>5</v>
      </c>
      <c r="E217" s="16">
        <v>41</v>
      </c>
      <c r="F217" s="16">
        <v>21</v>
      </c>
      <c r="G217" s="16">
        <v>20</v>
      </c>
      <c r="H217" s="16">
        <v>8</v>
      </c>
      <c r="I217" s="16">
        <v>2</v>
      </c>
      <c r="J217" s="17">
        <v>38</v>
      </c>
      <c r="K217" s="23" t="s">
        <v>433</v>
      </c>
    </row>
    <row r="218" spans="1:11" x14ac:dyDescent="0.2">
      <c r="A218" s="18" t="s">
        <v>317</v>
      </c>
      <c r="B218" s="16">
        <v>190</v>
      </c>
      <c r="C218" s="16">
        <v>5</v>
      </c>
      <c r="D218" s="16">
        <v>11</v>
      </c>
      <c r="E218" s="16">
        <v>35</v>
      </c>
      <c r="F218" s="16">
        <v>29</v>
      </c>
      <c r="G218" s="16">
        <v>41</v>
      </c>
      <c r="H218" s="16">
        <v>40</v>
      </c>
      <c r="I218" s="16">
        <v>28</v>
      </c>
      <c r="J218" s="17">
        <v>49.1</v>
      </c>
      <c r="K218" s="23" t="s">
        <v>433</v>
      </c>
    </row>
    <row r="219" spans="1:11" ht="28.5" x14ac:dyDescent="0.2">
      <c r="A219" s="18" t="s">
        <v>318</v>
      </c>
      <c r="B219" s="16">
        <v>19</v>
      </c>
      <c r="C219" s="16">
        <v>0</v>
      </c>
      <c r="D219" s="16">
        <v>1</v>
      </c>
      <c r="E219" s="16">
        <v>7</v>
      </c>
      <c r="F219" s="16">
        <v>6</v>
      </c>
      <c r="G219" s="16">
        <v>3</v>
      </c>
      <c r="H219" s="16">
        <v>2</v>
      </c>
      <c r="I219" s="16">
        <v>0</v>
      </c>
      <c r="J219" s="17" t="s">
        <v>131</v>
      </c>
      <c r="K219" s="23"/>
    </row>
    <row r="220" spans="1:11" x14ac:dyDescent="0.2">
      <c r="K220" s="23"/>
    </row>
    <row r="221" spans="1:11" x14ac:dyDescent="0.2">
      <c r="A221" s="15" t="s">
        <v>10</v>
      </c>
      <c r="B221" s="16">
        <v>10646</v>
      </c>
      <c r="C221" s="16">
        <v>63</v>
      </c>
      <c r="D221" s="16">
        <v>627</v>
      </c>
      <c r="E221" s="16">
        <v>2368</v>
      </c>
      <c r="F221" s="16">
        <v>2419</v>
      </c>
      <c r="G221" s="16">
        <v>2312</v>
      </c>
      <c r="H221" s="16">
        <v>2002</v>
      </c>
      <c r="I221" s="16">
        <v>853</v>
      </c>
      <c r="J221" s="17">
        <v>44.5</v>
      </c>
      <c r="K221" s="23"/>
    </row>
    <row r="222" spans="1:11" ht="21" customHeight="1" x14ac:dyDescent="0.2">
      <c r="A222" s="18" t="s">
        <v>11</v>
      </c>
      <c r="B222" s="16">
        <v>7605</v>
      </c>
      <c r="C222" s="16">
        <v>42</v>
      </c>
      <c r="D222" s="16">
        <v>479</v>
      </c>
      <c r="E222" s="16">
        <v>1834</v>
      </c>
      <c r="F222" s="16">
        <v>1797</v>
      </c>
      <c r="G222" s="16">
        <v>1673</v>
      </c>
      <c r="H222" s="16">
        <v>1355</v>
      </c>
      <c r="I222" s="16">
        <v>426</v>
      </c>
      <c r="J222" s="17">
        <v>43.2</v>
      </c>
      <c r="K222" s="23" t="s">
        <v>50</v>
      </c>
    </row>
    <row r="223" spans="1:11" x14ac:dyDescent="0.2">
      <c r="A223" s="19" t="s">
        <v>319</v>
      </c>
      <c r="B223" s="16">
        <v>2106</v>
      </c>
      <c r="C223" s="16">
        <v>20</v>
      </c>
      <c r="D223" s="16">
        <v>149</v>
      </c>
      <c r="E223" s="16">
        <v>524</v>
      </c>
      <c r="F223" s="16">
        <v>539</v>
      </c>
      <c r="G223" s="16">
        <v>416</v>
      </c>
      <c r="H223" s="16">
        <v>370</v>
      </c>
      <c r="I223" s="16">
        <v>89</v>
      </c>
      <c r="J223" s="17">
        <v>42</v>
      </c>
      <c r="K223" s="23"/>
    </row>
    <row r="224" spans="1:11" x14ac:dyDescent="0.2">
      <c r="A224" s="19" t="s">
        <v>320</v>
      </c>
      <c r="B224" s="16">
        <v>321</v>
      </c>
      <c r="C224" s="16">
        <v>0</v>
      </c>
      <c r="D224" s="16">
        <v>24</v>
      </c>
      <c r="E224" s="16">
        <v>91</v>
      </c>
      <c r="F224" s="16">
        <v>75</v>
      </c>
      <c r="G224" s="16">
        <v>66</v>
      </c>
      <c r="H224" s="16">
        <v>57</v>
      </c>
      <c r="I224" s="16">
        <v>8</v>
      </c>
      <c r="J224" s="17">
        <v>41.6</v>
      </c>
      <c r="K224" s="23"/>
    </row>
    <row r="225" spans="1:11" x14ac:dyDescent="0.2">
      <c r="A225" s="19" t="s">
        <v>321</v>
      </c>
      <c r="B225" s="16">
        <v>1075</v>
      </c>
      <c r="C225" s="16">
        <v>10</v>
      </c>
      <c r="D225" s="16">
        <v>78</v>
      </c>
      <c r="E225" s="16">
        <v>307</v>
      </c>
      <c r="F225" s="16">
        <v>250</v>
      </c>
      <c r="G225" s="16">
        <v>225</v>
      </c>
      <c r="H225" s="16">
        <v>162</v>
      </c>
      <c r="I225" s="16">
        <v>42</v>
      </c>
      <c r="J225" s="17">
        <v>40.799999999999997</v>
      </c>
      <c r="K225" s="23"/>
    </row>
    <row r="226" spans="1:11" x14ac:dyDescent="0.2">
      <c r="A226" s="19" t="s">
        <v>322</v>
      </c>
      <c r="B226" s="16">
        <v>1340</v>
      </c>
      <c r="C226" s="16">
        <v>3</v>
      </c>
      <c r="D226" s="16">
        <v>72</v>
      </c>
      <c r="E226" s="16">
        <v>318</v>
      </c>
      <c r="F226" s="16">
        <v>318</v>
      </c>
      <c r="G226" s="16">
        <v>306</v>
      </c>
      <c r="H226" s="16">
        <v>228</v>
      </c>
      <c r="I226" s="16">
        <v>93</v>
      </c>
      <c r="J226" s="17">
        <v>43.9</v>
      </c>
      <c r="K226" s="23"/>
    </row>
    <row r="227" spans="1:11" x14ac:dyDescent="0.2">
      <c r="A227" s="19" t="s">
        <v>323</v>
      </c>
      <c r="B227" s="16">
        <v>2764</v>
      </c>
      <c r="C227" s="16">
        <v>8</v>
      </c>
      <c r="D227" s="16">
        <v>157</v>
      </c>
      <c r="E227" s="16">
        <v>593</v>
      </c>
      <c r="F227" s="16">
        <v>614</v>
      </c>
      <c r="G227" s="16">
        <v>660</v>
      </c>
      <c r="H227" s="16">
        <v>538</v>
      </c>
      <c r="I227" s="16">
        <v>194</v>
      </c>
      <c r="J227" s="17">
        <v>45.1</v>
      </c>
      <c r="K227" s="23"/>
    </row>
    <row r="228" spans="1:11" x14ac:dyDescent="0.2">
      <c r="A228" s="20" t="s">
        <v>324</v>
      </c>
      <c r="B228" s="16">
        <v>1752</v>
      </c>
      <c r="C228" s="16">
        <v>5</v>
      </c>
      <c r="D228" s="16">
        <v>106</v>
      </c>
      <c r="E228" s="16">
        <v>387</v>
      </c>
      <c r="F228" s="16">
        <v>403</v>
      </c>
      <c r="G228" s="16">
        <v>413</v>
      </c>
      <c r="H228" s="16">
        <v>332</v>
      </c>
      <c r="I228" s="16">
        <v>104</v>
      </c>
      <c r="J228" s="17">
        <v>44.2</v>
      </c>
      <c r="K228" s="23"/>
    </row>
    <row r="229" spans="1:11" x14ac:dyDescent="0.2">
      <c r="A229" s="20" t="s">
        <v>325</v>
      </c>
      <c r="B229" s="16">
        <v>1012</v>
      </c>
      <c r="C229" s="16">
        <v>3</v>
      </c>
      <c r="D229" s="16">
        <v>51</v>
      </c>
      <c r="E229" s="16">
        <v>205</v>
      </c>
      <c r="F229" s="16">
        <v>211</v>
      </c>
      <c r="G229" s="16">
        <v>247</v>
      </c>
      <c r="H229" s="16">
        <v>205</v>
      </c>
      <c r="I229" s="16">
        <v>89</v>
      </c>
      <c r="J229" s="17">
        <v>46.7</v>
      </c>
      <c r="K229" s="23"/>
    </row>
    <row r="230" spans="1:11" ht="21" customHeight="1" x14ac:dyDescent="0.2">
      <c r="A230" s="18" t="s">
        <v>12</v>
      </c>
      <c r="B230" s="16">
        <v>3040</v>
      </c>
      <c r="C230" s="16">
        <v>21</v>
      </c>
      <c r="D230" s="16">
        <v>148</v>
      </c>
      <c r="E230" s="16">
        <v>534</v>
      </c>
      <c r="F230" s="16">
        <v>623</v>
      </c>
      <c r="G230" s="16">
        <v>639</v>
      </c>
      <c r="H230" s="16">
        <v>647</v>
      </c>
      <c r="I230" s="16">
        <v>427</v>
      </c>
      <c r="J230" s="17">
        <v>48.1</v>
      </c>
      <c r="K230" s="23"/>
    </row>
    <row r="231" spans="1:11" ht="18" customHeight="1" x14ac:dyDescent="0.2">
      <c r="A231" s="19" t="s">
        <v>326</v>
      </c>
      <c r="B231" s="16">
        <v>2738</v>
      </c>
      <c r="C231" s="16">
        <v>15</v>
      </c>
      <c r="D231" s="16">
        <v>117</v>
      </c>
      <c r="E231" s="16">
        <v>457</v>
      </c>
      <c r="F231" s="16">
        <v>561</v>
      </c>
      <c r="G231" s="16">
        <v>583</v>
      </c>
      <c r="H231" s="16">
        <v>604</v>
      </c>
      <c r="I231" s="16">
        <v>400</v>
      </c>
      <c r="J231" s="17">
        <v>48.8</v>
      </c>
      <c r="K231" s="23" t="s">
        <v>51</v>
      </c>
    </row>
    <row r="232" spans="1:11" x14ac:dyDescent="0.2">
      <c r="A232" s="20" t="s">
        <v>327</v>
      </c>
      <c r="B232" s="16">
        <v>2198</v>
      </c>
      <c r="C232" s="16">
        <v>12</v>
      </c>
      <c r="D232" s="16">
        <v>99</v>
      </c>
      <c r="E232" s="16">
        <v>366</v>
      </c>
      <c r="F232" s="16">
        <v>450</v>
      </c>
      <c r="G232" s="16">
        <v>469</v>
      </c>
      <c r="H232" s="16">
        <v>481</v>
      </c>
      <c r="I232" s="16">
        <v>321</v>
      </c>
      <c r="J232" s="17">
        <v>48.8</v>
      </c>
      <c r="K232" s="23"/>
    </row>
    <row r="233" spans="1:11" ht="28.5" x14ac:dyDescent="0.2">
      <c r="A233" s="20" t="s">
        <v>328</v>
      </c>
      <c r="B233" s="16">
        <v>540</v>
      </c>
      <c r="C233" s="16">
        <v>4</v>
      </c>
      <c r="D233" s="16">
        <v>18</v>
      </c>
      <c r="E233" s="16">
        <v>91</v>
      </c>
      <c r="F233" s="16">
        <v>111</v>
      </c>
      <c r="G233" s="16">
        <v>114</v>
      </c>
      <c r="H233" s="16">
        <v>123</v>
      </c>
      <c r="I233" s="16">
        <v>79</v>
      </c>
      <c r="J233" s="17">
        <v>48.8</v>
      </c>
      <c r="K233" s="23"/>
    </row>
    <row r="234" spans="1:11" ht="18" customHeight="1" x14ac:dyDescent="0.2">
      <c r="A234" s="19" t="s">
        <v>329</v>
      </c>
      <c r="B234" s="16">
        <v>303</v>
      </c>
      <c r="C234" s="16">
        <v>6</v>
      </c>
      <c r="D234" s="16">
        <v>31</v>
      </c>
      <c r="E234" s="16">
        <v>77</v>
      </c>
      <c r="F234" s="16">
        <v>62</v>
      </c>
      <c r="G234" s="16">
        <v>56</v>
      </c>
      <c r="H234" s="16">
        <v>44</v>
      </c>
      <c r="I234" s="16">
        <v>27</v>
      </c>
      <c r="J234" s="17">
        <v>41.8</v>
      </c>
      <c r="K234" s="23"/>
    </row>
    <row r="235" spans="1:11" x14ac:dyDescent="0.2">
      <c r="A235" s="20" t="s">
        <v>330</v>
      </c>
      <c r="B235" s="16">
        <v>110</v>
      </c>
      <c r="C235" s="16">
        <v>2</v>
      </c>
      <c r="D235" s="16">
        <v>14</v>
      </c>
      <c r="E235" s="16">
        <v>34</v>
      </c>
      <c r="F235" s="16">
        <v>15</v>
      </c>
      <c r="G235" s="16">
        <v>16</v>
      </c>
      <c r="H235" s="16">
        <v>12</v>
      </c>
      <c r="I235" s="16">
        <v>15</v>
      </c>
      <c r="J235" s="17">
        <v>40.299999999999997</v>
      </c>
      <c r="K235" s="23"/>
    </row>
    <row r="236" spans="1:11" x14ac:dyDescent="0.2">
      <c r="A236" s="20" t="s">
        <v>331</v>
      </c>
      <c r="B236" s="16">
        <v>82</v>
      </c>
      <c r="C236" s="16">
        <v>1</v>
      </c>
      <c r="D236" s="16">
        <v>9</v>
      </c>
      <c r="E236" s="16">
        <v>24</v>
      </c>
      <c r="F236" s="16">
        <v>18</v>
      </c>
      <c r="G236" s="16">
        <v>12</v>
      </c>
      <c r="H236" s="16">
        <v>13</v>
      </c>
      <c r="I236" s="16">
        <v>4</v>
      </c>
      <c r="J236" s="17">
        <v>39.799999999999997</v>
      </c>
      <c r="K236" s="23"/>
    </row>
    <row r="237" spans="1:11" ht="28.5" x14ac:dyDescent="0.2">
      <c r="A237" s="20" t="s">
        <v>332</v>
      </c>
      <c r="B237" s="16">
        <v>111</v>
      </c>
      <c r="C237" s="16">
        <v>2</v>
      </c>
      <c r="D237" s="16">
        <v>8</v>
      </c>
      <c r="E237" s="16">
        <v>19</v>
      </c>
      <c r="F237" s="16">
        <v>29</v>
      </c>
      <c r="G237" s="16">
        <v>28</v>
      </c>
      <c r="H237" s="16">
        <v>18</v>
      </c>
      <c r="I237" s="16">
        <v>8</v>
      </c>
      <c r="J237" s="17">
        <v>44.4</v>
      </c>
      <c r="K237" s="23"/>
    </row>
    <row r="238" spans="1:11" x14ac:dyDescent="0.2">
      <c r="K238" s="23"/>
    </row>
    <row r="239" spans="1:11" x14ac:dyDescent="0.2">
      <c r="A239" s="15" t="s">
        <v>13</v>
      </c>
      <c r="B239" s="16">
        <v>18816</v>
      </c>
      <c r="C239" s="16">
        <v>225</v>
      </c>
      <c r="D239" s="16">
        <v>1213</v>
      </c>
      <c r="E239" s="16">
        <v>4811</v>
      </c>
      <c r="F239" s="16">
        <v>4362</v>
      </c>
      <c r="G239" s="16">
        <v>3775</v>
      </c>
      <c r="H239" s="16">
        <v>3092</v>
      </c>
      <c r="I239" s="16">
        <v>1339</v>
      </c>
      <c r="J239" s="17">
        <v>42.7</v>
      </c>
      <c r="K239" s="23" t="s">
        <v>52</v>
      </c>
    </row>
    <row r="240" spans="1:11" ht="21" customHeight="1" x14ac:dyDescent="0.2">
      <c r="A240" s="18" t="s">
        <v>14</v>
      </c>
      <c r="B240" s="16">
        <v>12643</v>
      </c>
      <c r="C240" s="16">
        <v>85</v>
      </c>
      <c r="D240" s="16">
        <v>687</v>
      </c>
      <c r="E240" s="16">
        <v>3371</v>
      </c>
      <c r="F240" s="16">
        <v>2997</v>
      </c>
      <c r="G240" s="16">
        <v>2543</v>
      </c>
      <c r="H240" s="16">
        <v>2032</v>
      </c>
      <c r="I240" s="16">
        <v>927</v>
      </c>
      <c r="J240" s="17">
        <v>42.7</v>
      </c>
      <c r="K240" s="23"/>
    </row>
    <row r="241" spans="1:11" x14ac:dyDescent="0.2">
      <c r="A241" s="19" t="s">
        <v>333</v>
      </c>
      <c r="B241" s="16">
        <v>1626</v>
      </c>
      <c r="C241" s="16">
        <v>9</v>
      </c>
      <c r="D241" s="16">
        <v>55</v>
      </c>
      <c r="E241" s="16">
        <v>333</v>
      </c>
      <c r="F241" s="16">
        <v>356</v>
      </c>
      <c r="G241" s="16">
        <v>334</v>
      </c>
      <c r="H241" s="16">
        <v>330</v>
      </c>
      <c r="I241" s="16">
        <v>210</v>
      </c>
      <c r="J241" s="17">
        <v>47</v>
      </c>
      <c r="K241" s="23"/>
    </row>
    <row r="242" spans="1:11" x14ac:dyDescent="0.2">
      <c r="A242" s="19" t="s">
        <v>334</v>
      </c>
      <c r="B242" s="16">
        <v>1127</v>
      </c>
      <c r="C242" s="16">
        <v>7</v>
      </c>
      <c r="D242" s="16">
        <v>64</v>
      </c>
      <c r="E242" s="16">
        <v>287</v>
      </c>
      <c r="F242" s="16">
        <v>210</v>
      </c>
      <c r="G242" s="16">
        <v>220</v>
      </c>
      <c r="H242" s="16">
        <v>212</v>
      </c>
      <c r="I242" s="16">
        <v>127</v>
      </c>
      <c r="J242" s="17">
        <v>45.2</v>
      </c>
      <c r="K242" s="23"/>
    </row>
    <row r="243" spans="1:11" x14ac:dyDescent="0.2">
      <c r="A243" s="19" t="s">
        <v>335</v>
      </c>
      <c r="B243" s="16">
        <v>1795</v>
      </c>
      <c r="C243" s="16">
        <v>9</v>
      </c>
      <c r="D243" s="16">
        <v>102</v>
      </c>
      <c r="E243" s="16">
        <v>447</v>
      </c>
      <c r="F243" s="16">
        <v>377</v>
      </c>
      <c r="G243" s="16">
        <v>377</v>
      </c>
      <c r="H243" s="16">
        <v>345</v>
      </c>
      <c r="I243" s="16">
        <v>137</v>
      </c>
      <c r="J243" s="17">
        <v>44.4</v>
      </c>
      <c r="K243" s="23"/>
    </row>
    <row r="244" spans="1:11" x14ac:dyDescent="0.2">
      <c r="A244" s="19" t="s">
        <v>336</v>
      </c>
      <c r="B244" s="16">
        <v>424</v>
      </c>
      <c r="C244" s="16">
        <v>6</v>
      </c>
      <c r="D244" s="16">
        <v>18</v>
      </c>
      <c r="E244" s="16">
        <v>101</v>
      </c>
      <c r="F244" s="16">
        <v>105</v>
      </c>
      <c r="G244" s="16">
        <v>95</v>
      </c>
      <c r="H244" s="16">
        <v>65</v>
      </c>
      <c r="I244" s="16">
        <v>34</v>
      </c>
      <c r="J244" s="17">
        <v>43.6</v>
      </c>
      <c r="K244" s="23"/>
    </row>
    <row r="245" spans="1:11" x14ac:dyDescent="0.2">
      <c r="A245" s="19" t="s">
        <v>337</v>
      </c>
      <c r="B245" s="16">
        <v>3836</v>
      </c>
      <c r="C245" s="16">
        <v>17</v>
      </c>
      <c r="D245" s="16">
        <v>177</v>
      </c>
      <c r="E245" s="16">
        <v>1159</v>
      </c>
      <c r="F245" s="16">
        <v>1073</v>
      </c>
      <c r="G245" s="16">
        <v>819</v>
      </c>
      <c r="H245" s="16">
        <v>467</v>
      </c>
      <c r="I245" s="16">
        <v>123</v>
      </c>
      <c r="J245" s="17">
        <v>40.6</v>
      </c>
      <c r="K245" s="23"/>
    </row>
    <row r="246" spans="1:11" x14ac:dyDescent="0.2">
      <c r="A246" s="19" t="s">
        <v>338</v>
      </c>
      <c r="B246" s="16">
        <v>1808</v>
      </c>
      <c r="C246" s="16">
        <v>6</v>
      </c>
      <c r="D246" s="16">
        <v>96</v>
      </c>
      <c r="E246" s="16">
        <v>443</v>
      </c>
      <c r="F246" s="16">
        <v>386</v>
      </c>
      <c r="G246" s="16">
        <v>358</v>
      </c>
      <c r="H246" s="16">
        <v>330</v>
      </c>
      <c r="I246" s="16">
        <v>189</v>
      </c>
      <c r="J246" s="17">
        <v>44.9</v>
      </c>
      <c r="K246" s="23"/>
    </row>
    <row r="247" spans="1:11" x14ac:dyDescent="0.2">
      <c r="A247" s="19" t="s">
        <v>339</v>
      </c>
      <c r="B247" s="16">
        <v>649</v>
      </c>
      <c r="C247" s="16">
        <v>2</v>
      </c>
      <c r="D247" s="16">
        <v>50</v>
      </c>
      <c r="E247" s="16">
        <v>192</v>
      </c>
      <c r="F247" s="16">
        <v>156</v>
      </c>
      <c r="G247" s="16">
        <v>110</v>
      </c>
      <c r="H247" s="16">
        <v>108</v>
      </c>
      <c r="I247" s="16">
        <v>31</v>
      </c>
      <c r="J247" s="17">
        <v>41.1</v>
      </c>
      <c r="K247" s="23"/>
    </row>
    <row r="248" spans="1:11" x14ac:dyDescent="0.2">
      <c r="A248" s="19" t="s">
        <v>340</v>
      </c>
      <c r="B248" s="16">
        <v>542</v>
      </c>
      <c r="C248" s="16">
        <v>5</v>
      </c>
      <c r="D248" s="16">
        <v>32</v>
      </c>
      <c r="E248" s="16">
        <v>174</v>
      </c>
      <c r="F248" s="16">
        <v>135</v>
      </c>
      <c r="G248" s="16">
        <v>92</v>
      </c>
      <c r="H248" s="16">
        <v>74</v>
      </c>
      <c r="I248" s="16">
        <v>30</v>
      </c>
      <c r="J248" s="17">
        <v>40</v>
      </c>
      <c r="K248" s="23"/>
    </row>
    <row r="249" spans="1:11" x14ac:dyDescent="0.2">
      <c r="A249" s="19" t="s">
        <v>341</v>
      </c>
      <c r="B249" s="16">
        <v>379</v>
      </c>
      <c r="C249" s="16">
        <v>19</v>
      </c>
      <c r="D249" s="16">
        <v>64</v>
      </c>
      <c r="E249" s="16">
        <v>122</v>
      </c>
      <c r="F249" s="16">
        <v>75</v>
      </c>
      <c r="G249" s="16">
        <v>42</v>
      </c>
      <c r="H249" s="16">
        <v>42</v>
      </c>
      <c r="I249" s="16">
        <v>16</v>
      </c>
      <c r="J249" s="17">
        <v>34</v>
      </c>
      <c r="K249" s="23"/>
    </row>
    <row r="250" spans="1:11" x14ac:dyDescent="0.2">
      <c r="A250" s="19" t="s">
        <v>342</v>
      </c>
      <c r="B250" s="16">
        <v>457</v>
      </c>
      <c r="C250" s="16">
        <v>5</v>
      </c>
      <c r="D250" s="16">
        <v>29</v>
      </c>
      <c r="E250" s="16">
        <v>111</v>
      </c>
      <c r="F250" s="16">
        <v>125</v>
      </c>
      <c r="G250" s="16">
        <v>99</v>
      </c>
      <c r="H250" s="16">
        <v>58</v>
      </c>
      <c r="I250" s="16">
        <v>31</v>
      </c>
      <c r="J250" s="17">
        <v>42</v>
      </c>
      <c r="K250" s="23"/>
    </row>
    <row r="251" spans="1:11" ht="21" customHeight="1" x14ac:dyDescent="0.2">
      <c r="A251" s="18" t="s">
        <v>15</v>
      </c>
      <c r="B251" s="16">
        <v>6173</v>
      </c>
      <c r="C251" s="16">
        <v>140</v>
      </c>
      <c r="D251" s="16">
        <v>526</v>
      </c>
      <c r="E251" s="16">
        <v>1441</v>
      </c>
      <c r="F251" s="16">
        <v>1365</v>
      </c>
      <c r="G251" s="16">
        <v>1231</v>
      </c>
      <c r="H251" s="16">
        <v>1060</v>
      </c>
      <c r="I251" s="16">
        <v>411</v>
      </c>
      <c r="J251" s="17">
        <v>42.5</v>
      </c>
      <c r="K251" s="23"/>
    </row>
    <row r="252" spans="1:11" ht="18" customHeight="1" x14ac:dyDescent="0.2">
      <c r="A252" s="19" t="s">
        <v>343</v>
      </c>
      <c r="B252" s="16">
        <v>87</v>
      </c>
      <c r="C252" s="16">
        <v>0</v>
      </c>
      <c r="D252" s="16">
        <v>5</v>
      </c>
      <c r="E252" s="16">
        <v>21</v>
      </c>
      <c r="F252" s="16">
        <v>25</v>
      </c>
      <c r="G252" s="16">
        <v>24</v>
      </c>
      <c r="H252" s="16">
        <v>10</v>
      </c>
      <c r="I252" s="16">
        <v>3</v>
      </c>
      <c r="J252" s="17">
        <v>41.7</v>
      </c>
      <c r="K252" s="23"/>
    </row>
    <row r="253" spans="1:11" ht="18" customHeight="1" x14ac:dyDescent="0.2">
      <c r="A253" s="19" t="s">
        <v>344</v>
      </c>
      <c r="B253" s="16">
        <v>5629</v>
      </c>
      <c r="C253" s="16">
        <v>134</v>
      </c>
      <c r="D253" s="16">
        <v>497</v>
      </c>
      <c r="E253" s="16">
        <v>1322</v>
      </c>
      <c r="F253" s="16">
        <v>1255</v>
      </c>
      <c r="G253" s="16">
        <v>1092</v>
      </c>
      <c r="H253" s="16">
        <v>949</v>
      </c>
      <c r="I253" s="16">
        <v>380</v>
      </c>
      <c r="J253" s="17">
        <v>42.2</v>
      </c>
      <c r="K253" s="23"/>
    </row>
    <row r="254" spans="1:11" x14ac:dyDescent="0.2">
      <c r="A254" s="20" t="s">
        <v>345</v>
      </c>
      <c r="B254" s="16">
        <v>808</v>
      </c>
      <c r="C254" s="16">
        <v>14</v>
      </c>
      <c r="D254" s="16">
        <v>85</v>
      </c>
      <c r="E254" s="16">
        <v>223</v>
      </c>
      <c r="F254" s="16">
        <v>165</v>
      </c>
      <c r="G254" s="16">
        <v>155</v>
      </c>
      <c r="H254" s="16">
        <v>116</v>
      </c>
      <c r="I254" s="16">
        <v>50</v>
      </c>
      <c r="J254" s="17">
        <v>40.299999999999997</v>
      </c>
      <c r="K254" s="23"/>
    </row>
    <row r="255" spans="1:11" x14ac:dyDescent="0.2">
      <c r="A255" s="20" t="s">
        <v>346</v>
      </c>
      <c r="B255" s="16">
        <v>552</v>
      </c>
      <c r="C255" s="16">
        <v>14</v>
      </c>
      <c r="D255" s="16">
        <v>75</v>
      </c>
      <c r="E255" s="16">
        <v>169</v>
      </c>
      <c r="F255" s="16">
        <v>94</v>
      </c>
      <c r="G255" s="16">
        <v>91</v>
      </c>
      <c r="H255" s="16">
        <v>80</v>
      </c>
      <c r="I255" s="16">
        <v>29</v>
      </c>
      <c r="J255" s="17">
        <v>37.5</v>
      </c>
      <c r="K255" s="23"/>
    </row>
    <row r="256" spans="1:11" x14ac:dyDescent="0.2">
      <c r="A256" s="20" t="s">
        <v>347</v>
      </c>
      <c r="B256" s="16">
        <v>195</v>
      </c>
      <c r="C256" s="16">
        <v>1</v>
      </c>
      <c r="D256" s="16">
        <v>4</v>
      </c>
      <c r="E256" s="16">
        <v>38</v>
      </c>
      <c r="F256" s="16">
        <v>43</v>
      </c>
      <c r="G256" s="16">
        <v>55</v>
      </c>
      <c r="H256" s="16">
        <v>38</v>
      </c>
      <c r="I256" s="16">
        <v>15</v>
      </c>
      <c r="J256" s="17">
        <v>46</v>
      </c>
      <c r="K256" s="23"/>
    </row>
    <row r="257" spans="1:11" x14ac:dyDescent="0.2">
      <c r="A257" s="20" t="s">
        <v>348</v>
      </c>
      <c r="B257" s="16">
        <v>753</v>
      </c>
      <c r="C257" s="16">
        <v>7</v>
      </c>
      <c r="D257" s="16">
        <v>81</v>
      </c>
      <c r="E257" s="16">
        <v>181</v>
      </c>
      <c r="F257" s="16">
        <v>147</v>
      </c>
      <c r="G257" s="16">
        <v>130</v>
      </c>
      <c r="H257" s="16">
        <v>127</v>
      </c>
      <c r="I257" s="16">
        <v>82</v>
      </c>
      <c r="J257" s="17">
        <v>42.9</v>
      </c>
      <c r="K257" s="23"/>
    </row>
    <row r="258" spans="1:11" ht="28.5" x14ac:dyDescent="0.2">
      <c r="A258" s="20" t="s">
        <v>349</v>
      </c>
      <c r="B258" s="16">
        <v>1631</v>
      </c>
      <c r="C258" s="16">
        <v>36</v>
      </c>
      <c r="D258" s="16">
        <v>104</v>
      </c>
      <c r="E258" s="16">
        <v>300</v>
      </c>
      <c r="F258" s="16">
        <v>387</v>
      </c>
      <c r="G258" s="16">
        <v>361</v>
      </c>
      <c r="H258" s="16">
        <v>320</v>
      </c>
      <c r="I258" s="16">
        <v>122</v>
      </c>
      <c r="J258" s="17">
        <v>44.9</v>
      </c>
      <c r="K258" s="23"/>
    </row>
    <row r="259" spans="1:11" x14ac:dyDescent="0.2">
      <c r="A259" s="20" t="s">
        <v>350</v>
      </c>
      <c r="B259" s="16">
        <v>1293</v>
      </c>
      <c r="C259" s="16">
        <v>59</v>
      </c>
      <c r="D259" s="16">
        <v>120</v>
      </c>
      <c r="E259" s="16">
        <v>298</v>
      </c>
      <c r="F259" s="16">
        <v>334</v>
      </c>
      <c r="G259" s="16">
        <v>220</v>
      </c>
      <c r="H259" s="16">
        <v>204</v>
      </c>
      <c r="I259" s="16">
        <v>58</v>
      </c>
      <c r="J259" s="17">
        <v>40.6</v>
      </c>
      <c r="K259" s="23"/>
    </row>
    <row r="260" spans="1:11" x14ac:dyDescent="0.2">
      <c r="A260" s="20" t="s">
        <v>351</v>
      </c>
      <c r="B260" s="16">
        <v>397</v>
      </c>
      <c r="C260" s="16">
        <v>3</v>
      </c>
      <c r="D260" s="16">
        <v>28</v>
      </c>
      <c r="E260" s="16">
        <v>112</v>
      </c>
      <c r="F260" s="16">
        <v>86</v>
      </c>
      <c r="G260" s="16">
        <v>80</v>
      </c>
      <c r="H260" s="16">
        <v>65</v>
      </c>
      <c r="I260" s="16">
        <v>23</v>
      </c>
      <c r="J260" s="17">
        <v>42.7</v>
      </c>
      <c r="K260" s="23"/>
    </row>
    <row r="261" spans="1:11" ht="18" customHeight="1" x14ac:dyDescent="0.2">
      <c r="A261" s="19" t="s">
        <v>352</v>
      </c>
      <c r="B261" s="16">
        <v>457</v>
      </c>
      <c r="C261" s="16">
        <v>6</v>
      </c>
      <c r="D261" s="16">
        <v>24</v>
      </c>
      <c r="E261" s="16">
        <v>98</v>
      </c>
      <c r="F261" s="16">
        <v>85</v>
      </c>
      <c r="G261" s="16">
        <v>116</v>
      </c>
      <c r="H261" s="16">
        <v>100</v>
      </c>
      <c r="I261" s="16">
        <v>29</v>
      </c>
      <c r="J261" s="17">
        <v>46.7</v>
      </c>
      <c r="K261" s="23" t="s">
        <v>433</v>
      </c>
    </row>
    <row r="262" spans="1:11" x14ac:dyDescent="0.2">
      <c r="K262" s="23"/>
    </row>
    <row r="263" spans="1:11" x14ac:dyDescent="0.2">
      <c r="A263" s="15" t="s">
        <v>16</v>
      </c>
      <c r="B263" s="16">
        <v>34105</v>
      </c>
      <c r="C263" s="16">
        <v>477</v>
      </c>
      <c r="D263" s="16">
        <v>2426</v>
      </c>
      <c r="E263" s="16">
        <v>7912</v>
      </c>
      <c r="F263" s="16">
        <v>7760</v>
      </c>
      <c r="G263" s="16">
        <v>7321</v>
      </c>
      <c r="H263" s="16">
        <v>6010</v>
      </c>
      <c r="I263" s="16">
        <v>2199</v>
      </c>
      <c r="J263" s="17">
        <v>43.1</v>
      </c>
      <c r="K263" s="23"/>
    </row>
    <row r="264" spans="1:11" ht="21" customHeight="1" x14ac:dyDescent="0.2">
      <c r="A264" s="18" t="s">
        <v>17</v>
      </c>
      <c r="B264" s="16">
        <v>13369</v>
      </c>
      <c r="C264" s="16">
        <v>176</v>
      </c>
      <c r="D264" s="16">
        <v>916</v>
      </c>
      <c r="E264" s="16">
        <v>2794</v>
      </c>
      <c r="F264" s="16">
        <v>3122</v>
      </c>
      <c r="G264" s="16">
        <v>3080</v>
      </c>
      <c r="H264" s="16">
        <v>2421</v>
      </c>
      <c r="I264" s="16">
        <v>861</v>
      </c>
      <c r="J264" s="17">
        <v>43.9</v>
      </c>
      <c r="K264" s="23" t="s">
        <v>54</v>
      </c>
    </row>
    <row r="265" spans="1:11" x14ac:dyDescent="0.2">
      <c r="A265" s="19" t="s">
        <v>353</v>
      </c>
      <c r="B265" s="16">
        <v>8671</v>
      </c>
      <c r="C265" s="16">
        <v>56</v>
      </c>
      <c r="D265" s="16">
        <v>368</v>
      </c>
      <c r="E265" s="16">
        <v>1734</v>
      </c>
      <c r="F265" s="16">
        <v>2181</v>
      </c>
      <c r="G265" s="16">
        <v>2190</v>
      </c>
      <c r="H265" s="16">
        <v>1654</v>
      </c>
      <c r="I265" s="16">
        <v>489</v>
      </c>
      <c r="J265" s="17">
        <v>44.9</v>
      </c>
      <c r="K265" s="23"/>
    </row>
    <row r="266" spans="1:11" ht="28.5" x14ac:dyDescent="0.2">
      <c r="A266" s="20" t="s">
        <v>354</v>
      </c>
      <c r="B266" s="16">
        <v>3772</v>
      </c>
      <c r="C266" s="16">
        <v>76</v>
      </c>
      <c r="D266" s="16">
        <v>461</v>
      </c>
      <c r="E266" s="16">
        <v>837</v>
      </c>
      <c r="F266" s="16">
        <v>784</v>
      </c>
      <c r="G266" s="16">
        <v>714</v>
      </c>
      <c r="H266" s="16">
        <v>619</v>
      </c>
      <c r="I266" s="16">
        <v>281</v>
      </c>
      <c r="J266" s="17">
        <v>41.5</v>
      </c>
      <c r="K266" s="23"/>
    </row>
    <row r="267" spans="1:11" x14ac:dyDescent="0.2">
      <c r="A267" s="19" t="s">
        <v>355</v>
      </c>
      <c r="B267" s="16">
        <v>77</v>
      </c>
      <c r="C267" s="16">
        <v>1</v>
      </c>
      <c r="D267" s="16">
        <v>3</v>
      </c>
      <c r="E267" s="16">
        <v>15</v>
      </c>
      <c r="F267" s="16">
        <v>16</v>
      </c>
      <c r="G267" s="16">
        <v>19</v>
      </c>
      <c r="H267" s="16">
        <v>15</v>
      </c>
      <c r="I267" s="16">
        <v>6</v>
      </c>
      <c r="J267" s="17">
        <v>47.1</v>
      </c>
      <c r="K267" s="23"/>
    </row>
    <row r="268" spans="1:11" x14ac:dyDescent="0.2">
      <c r="A268" s="19" t="s">
        <v>356</v>
      </c>
      <c r="B268" s="16">
        <v>850</v>
      </c>
      <c r="C268" s="16">
        <v>44</v>
      </c>
      <c r="D268" s="16">
        <v>83</v>
      </c>
      <c r="E268" s="16">
        <v>207</v>
      </c>
      <c r="F268" s="16">
        <v>141</v>
      </c>
      <c r="G268" s="16">
        <v>156</v>
      </c>
      <c r="H268" s="16">
        <v>134</v>
      </c>
      <c r="I268" s="16">
        <v>84</v>
      </c>
      <c r="J268" s="17">
        <v>41.6</v>
      </c>
      <c r="K268" s="23"/>
    </row>
    <row r="269" spans="1:11" ht="21" customHeight="1" x14ac:dyDescent="0.2">
      <c r="A269" s="18" t="s">
        <v>18</v>
      </c>
      <c r="B269" s="16">
        <v>20736</v>
      </c>
      <c r="C269" s="16">
        <v>301</v>
      </c>
      <c r="D269" s="16">
        <v>1510</v>
      </c>
      <c r="E269" s="16">
        <v>5118</v>
      </c>
      <c r="F269" s="16">
        <v>4639</v>
      </c>
      <c r="G269" s="16">
        <v>4241</v>
      </c>
      <c r="H269" s="16">
        <v>3588</v>
      </c>
      <c r="I269" s="16">
        <v>1338</v>
      </c>
      <c r="J269" s="17">
        <v>42.7</v>
      </c>
      <c r="K269" s="23" t="s">
        <v>55</v>
      </c>
    </row>
    <row r="270" spans="1:11" ht="18" customHeight="1" x14ac:dyDescent="0.2">
      <c r="A270" s="19" t="s">
        <v>357</v>
      </c>
      <c r="B270" s="16">
        <v>7305</v>
      </c>
      <c r="C270" s="16">
        <v>41</v>
      </c>
      <c r="D270" s="16">
        <v>461</v>
      </c>
      <c r="E270" s="16">
        <v>1956</v>
      </c>
      <c r="F270" s="16">
        <v>1770</v>
      </c>
      <c r="G270" s="16">
        <v>1520</v>
      </c>
      <c r="H270" s="16">
        <v>1237</v>
      </c>
      <c r="I270" s="16">
        <v>320</v>
      </c>
      <c r="J270" s="17">
        <v>42.1</v>
      </c>
      <c r="K270" s="23"/>
    </row>
    <row r="271" spans="1:11" ht="28.5" x14ac:dyDescent="0.2">
      <c r="A271" s="20" t="s">
        <v>358</v>
      </c>
      <c r="B271" s="16">
        <v>7197</v>
      </c>
      <c r="C271" s="16">
        <v>41</v>
      </c>
      <c r="D271" s="16">
        <v>455</v>
      </c>
      <c r="E271" s="16">
        <v>1929</v>
      </c>
      <c r="F271" s="16">
        <v>1736</v>
      </c>
      <c r="G271" s="16">
        <v>1499</v>
      </c>
      <c r="H271" s="16">
        <v>1226</v>
      </c>
      <c r="I271" s="16">
        <v>311</v>
      </c>
      <c r="J271" s="17">
        <v>42.1</v>
      </c>
      <c r="K271" s="23"/>
    </row>
    <row r="272" spans="1:11" x14ac:dyDescent="0.2">
      <c r="A272" s="20" t="s">
        <v>359</v>
      </c>
      <c r="B272" s="16">
        <v>109</v>
      </c>
      <c r="C272" s="16">
        <v>1</v>
      </c>
      <c r="D272" s="16">
        <v>6</v>
      </c>
      <c r="E272" s="16">
        <v>27</v>
      </c>
      <c r="F272" s="16">
        <v>34</v>
      </c>
      <c r="G272" s="16">
        <v>21</v>
      </c>
      <c r="H272" s="16">
        <v>12</v>
      </c>
      <c r="I272" s="16">
        <v>8</v>
      </c>
      <c r="J272" s="17">
        <v>40.9</v>
      </c>
      <c r="K272" s="23"/>
    </row>
    <row r="273" spans="1:11" ht="18" customHeight="1" x14ac:dyDescent="0.2">
      <c r="A273" s="19" t="s">
        <v>360</v>
      </c>
      <c r="B273" s="16">
        <v>10284</v>
      </c>
      <c r="C273" s="16">
        <v>165</v>
      </c>
      <c r="D273" s="16">
        <v>746</v>
      </c>
      <c r="E273" s="16">
        <v>2419</v>
      </c>
      <c r="F273" s="16">
        <v>2251</v>
      </c>
      <c r="G273" s="16">
        <v>2109</v>
      </c>
      <c r="H273" s="16">
        <v>1835</v>
      </c>
      <c r="I273" s="16">
        <v>758</v>
      </c>
      <c r="J273" s="17">
        <v>43.2</v>
      </c>
      <c r="K273" s="23"/>
    </row>
    <row r="274" spans="1:11" x14ac:dyDescent="0.2">
      <c r="A274" s="20" t="s">
        <v>361</v>
      </c>
      <c r="B274" s="16">
        <v>1548</v>
      </c>
      <c r="C274" s="16">
        <v>9</v>
      </c>
      <c r="D274" s="16">
        <v>84</v>
      </c>
      <c r="E274" s="16">
        <v>338</v>
      </c>
      <c r="F274" s="16">
        <v>358</v>
      </c>
      <c r="G274" s="16">
        <v>341</v>
      </c>
      <c r="H274" s="16">
        <v>285</v>
      </c>
      <c r="I274" s="16">
        <v>133</v>
      </c>
      <c r="J274" s="17">
        <v>44.6</v>
      </c>
      <c r="K274" s="23"/>
    </row>
    <row r="275" spans="1:11" x14ac:dyDescent="0.2">
      <c r="A275" s="20" t="s">
        <v>362</v>
      </c>
      <c r="B275" s="16">
        <v>879</v>
      </c>
      <c r="C275" s="16">
        <v>16</v>
      </c>
      <c r="D275" s="16">
        <v>69</v>
      </c>
      <c r="E275" s="16">
        <v>223</v>
      </c>
      <c r="F275" s="16">
        <v>189</v>
      </c>
      <c r="G275" s="16">
        <v>179</v>
      </c>
      <c r="H275" s="16">
        <v>150</v>
      </c>
      <c r="I275" s="16">
        <v>54</v>
      </c>
      <c r="J275" s="17">
        <v>42.1</v>
      </c>
      <c r="K275" s="23"/>
    </row>
    <row r="276" spans="1:11" x14ac:dyDescent="0.2">
      <c r="A276" s="20" t="s">
        <v>363</v>
      </c>
      <c r="B276" s="16">
        <v>142</v>
      </c>
      <c r="C276" s="16">
        <v>1</v>
      </c>
      <c r="D276" s="16">
        <v>10</v>
      </c>
      <c r="E276" s="16">
        <v>32</v>
      </c>
      <c r="F276" s="16">
        <v>31</v>
      </c>
      <c r="G276" s="16">
        <v>29</v>
      </c>
      <c r="H276" s="16">
        <v>28</v>
      </c>
      <c r="I276" s="16">
        <v>11</v>
      </c>
      <c r="J276" s="17">
        <v>44.2</v>
      </c>
      <c r="K276" s="23"/>
    </row>
    <row r="277" spans="1:11" x14ac:dyDescent="0.2">
      <c r="A277" s="20" t="s">
        <v>364</v>
      </c>
      <c r="B277" s="16">
        <v>139</v>
      </c>
      <c r="C277" s="16">
        <v>0</v>
      </c>
      <c r="D277" s="16">
        <v>14</v>
      </c>
      <c r="E277" s="16">
        <v>32</v>
      </c>
      <c r="F277" s="16">
        <v>31</v>
      </c>
      <c r="G277" s="16">
        <v>24</v>
      </c>
      <c r="H277" s="16">
        <v>23</v>
      </c>
      <c r="I277" s="16">
        <v>14</v>
      </c>
      <c r="J277" s="17">
        <v>42.5</v>
      </c>
      <c r="K277" s="23"/>
    </row>
    <row r="278" spans="1:11" x14ac:dyDescent="0.2">
      <c r="A278" s="20" t="s">
        <v>365</v>
      </c>
      <c r="B278" s="16">
        <v>348</v>
      </c>
      <c r="C278" s="16">
        <v>1</v>
      </c>
      <c r="D278" s="16">
        <v>17</v>
      </c>
      <c r="E278" s="16">
        <v>75</v>
      </c>
      <c r="F278" s="16">
        <v>50</v>
      </c>
      <c r="G278" s="16">
        <v>77</v>
      </c>
      <c r="H278" s="16">
        <v>68</v>
      </c>
      <c r="I278" s="16">
        <v>59</v>
      </c>
      <c r="J278" s="17">
        <v>49.1</v>
      </c>
      <c r="K278" s="23"/>
    </row>
    <row r="279" spans="1:11" x14ac:dyDescent="0.2">
      <c r="A279" s="20" t="s">
        <v>366</v>
      </c>
      <c r="B279" s="16">
        <v>1934</v>
      </c>
      <c r="C279" s="16">
        <v>9</v>
      </c>
      <c r="D279" s="16">
        <v>130</v>
      </c>
      <c r="E279" s="16">
        <v>556</v>
      </c>
      <c r="F279" s="16">
        <v>487</v>
      </c>
      <c r="G279" s="16">
        <v>363</v>
      </c>
      <c r="H279" s="16">
        <v>284</v>
      </c>
      <c r="I279" s="16">
        <v>105</v>
      </c>
      <c r="J279" s="17">
        <v>41.1</v>
      </c>
      <c r="K279" s="23"/>
    </row>
    <row r="280" spans="1:11" x14ac:dyDescent="0.2">
      <c r="A280" s="20" t="s">
        <v>367</v>
      </c>
      <c r="B280" s="16">
        <v>1338</v>
      </c>
      <c r="C280" s="16">
        <v>18</v>
      </c>
      <c r="D280" s="16">
        <v>76</v>
      </c>
      <c r="E280" s="16">
        <v>258</v>
      </c>
      <c r="F280" s="16">
        <v>279</v>
      </c>
      <c r="G280" s="16">
        <v>310</v>
      </c>
      <c r="H280" s="16">
        <v>281</v>
      </c>
      <c r="I280" s="16">
        <v>116</v>
      </c>
      <c r="J280" s="17">
        <v>46.3</v>
      </c>
      <c r="K280" s="23"/>
    </row>
    <row r="281" spans="1:11" x14ac:dyDescent="0.2">
      <c r="A281" s="20" t="s">
        <v>368</v>
      </c>
      <c r="B281" s="16">
        <v>1560</v>
      </c>
      <c r="C281" s="16">
        <v>20</v>
      </c>
      <c r="D281" s="16">
        <v>113</v>
      </c>
      <c r="E281" s="16">
        <v>397</v>
      </c>
      <c r="F281" s="16">
        <v>369</v>
      </c>
      <c r="G281" s="16">
        <v>331</v>
      </c>
      <c r="H281" s="16">
        <v>246</v>
      </c>
      <c r="I281" s="16">
        <v>84</v>
      </c>
      <c r="J281" s="17">
        <v>42</v>
      </c>
      <c r="K281" s="23"/>
    </row>
    <row r="282" spans="1:11" x14ac:dyDescent="0.2">
      <c r="A282" s="20" t="s">
        <v>369</v>
      </c>
      <c r="B282" s="16">
        <v>1431</v>
      </c>
      <c r="C282" s="16">
        <v>55</v>
      </c>
      <c r="D282" s="16">
        <v>126</v>
      </c>
      <c r="E282" s="16">
        <v>292</v>
      </c>
      <c r="F282" s="16">
        <v>287</v>
      </c>
      <c r="G282" s="16">
        <v>276</v>
      </c>
      <c r="H282" s="16">
        <v>285</v>
      </c>
      <c r="I282" s="16">
        <v>110</v>
      </c>
      <c r="J282" s="17">
        <v>43.8</v>
      </c>
      <c r="K282" s="23"/>
    </row>
    <row r="283" spans="1:11" x14ac:dyDescent="0.2">
      <c r="A283" s="20" t="s">
        <v>370</v>
      </c>
      <c r="B283" s="16">
        <v>967</v>
      </c>
      <c r="C283" s="16">
        <v>35</v>
      </c>
      <c r="D283" s="16">
        <v>106</v>
      </c>
      <c r="E283" s="16">
        <v>215</v>
      </c>
      <c r="F283" s="16">
        <v>172</v>
      </c>
      <c r="G283" s="16">
        <v>180</v>
      </c>
      <c r="H283" s="16">
        <v>186</v>
      </c>
      <c r="I283" s="16">
        <v>72</v>
      </c>
      <c r="J283" s="17">
        <v>42.5</v>
      </c>
      <c r="K283" s="23"/>
    </row>
    <row r="284" spans="1:11" ht="18" customHeight="1" x14ac:dyDescent="0.2">
      <c r="A284" s="19" t="s">
        <v>371</v>
      </c>
      <c r="B284" s="16">
        <v>3147</v>
      </c>
      <c r="C284" s="16">
        <v>94</v>
      </c>
      <c r="D284" s="16">
        <v>304</v>
      </c>
      <c r="E284" s="16">
        <v>743</v>
      </c>
      <c r="F284" s="16">
        <v>618</v>
      </c>
      <c r="G284" s="16">
        <v>612</v>
      </c>
      <c r="H284" s="16">
        <v>516</v>
      </c>
      <c r="I284" s="16">
        <v>260</v>
      </c>
      <c r="J284" s="17">
        <v>42.1</v>
      </c>
      <c r="K284" s="23"/>
    </row>
    <row r="285" spans="1:11" x14ac:dyDescent="0.2">
      <c r="A285" s="20" t="s">
        <v>372</v>
      </c>
      <c r="B285" s="16">
        <v>1707</v>
      </c>
      <c r="C285" s="16">
        <v>25</v>
      </c>
      <c r="D285" s="16">
        <v>115</v>
      </c>
      <c r="E285" s="16">
        <v>412</v>
      </c>
      <c r="F285" s="16">
        <v>345</v>
      </c>
      <c r="G285" s="16">
        <v>341</v>
      </c>
      <c r="H285" s="16">
        <v>304</v>
      </c>
      <c r="I285" s="16">
        <v>165</v>
      </c>
      <c r="J285" s="17">
        <v>44.1</v>
      </c>
      <c r="K285" s="23"/>
    </row>
    <row r="286" spans="1:11" x14ac:dyDescent="0.2">
      <c r="A286" s="20" t="s">
        <v>373</v>
      </c>
      <c r="B286" s="16">
        <v>146</v>
      </c>
      <c r="C286" s="16">
        <v>3</v>
      </c>
      <c r="D286" s="16">
        <v>8</v>
      </c>
      <c r="E286" s="16">
        <v>24</v>
      </c>
      <c r="F286" s="16">
        <v>31</v>
      </c>
      <c r="G286" s="16">
        <v>33</v>
      </c>
      <c r="H286" s="16">
        <v>24</v>
      </c>
      <c r="I286" s="16">
        <v>23</v>
      </c>
      <c r="J286" s="17">
        <v>46.7</v>
      </c>
      <c r="K286" s="23"/>
    </row>
    <row r="287" spans="1:11" x14ac:dyDescent="0.2">
      <c r="A287" s="20" t="s">
        <v>374</v>
      </c>
      <c r="B287" s="16">
        <v>65</v>
      </c>
      <c r="C287" s="16">
        <v>2</v>
      </c>
      <c r="D287" s="16">
        <v>4</v>
      </c>
      <c r="E287" s="16">
        <v>14</v>
      </c>
      <c r="F287" s="16">
        <v>16</v>
      </c>
      <c r="G287" s="16">
        <v>11</v>
      </c>
      <c r="H287" s="16">
        <v>16</v>
      </c>
      <c r="I287" s="16">
        <v>3</v>
      </c>
      <c r="J287" s="17">
        <v>43.9</v>
      </c>
      <c r="K287" s="23"/>
    </row>
    <row r="288" spans="1:11" x14ac:dyDescent="0.2">
      <c r="A288" s="20" t="s">
        <v>375</v>
      </c>
      <c r="B288" s="16">
        <v>1229</v>
      </c>
      <c r="C288" s="16">
        <v>65</v>
      </c>
      <c r="D288" s="16">
        <v>177</v>
      </c>
      <c r="E288" s="16">
        <v>292</v>
      </c>
      <c r="F288" s="16">
        <v>226</v>
      </c>
      <c r="G288" s="16">
        <v>227</v>
      </c>
      <c r="H288" s="16">
        <v>172</v>
      </c>
      <c r="I288" s="16">
        <v>70</v>
      </c>
      <c r="J288" s="17">
        <v>38.4</v>
      </c>
      <c r="K288" s="23"/>
    </row>
    <row r="289" spans="1:11" x14ac:dyDescent="0.2">
      <c r="K289" s="23"/>
    </row>
    <row r="290" spans="1:11" x14ac:dyDescent="0.2">
      <c r="A290" s="15" t="s">
        <v>19</v>
      </c>
      <c r="B290" s="16">
        <v>11480</v>
      </c>
      <c r="C290" s="16">
        <v>1869</v>
      </c>
      <c r="D290" s="16">
        <v>2054</v>
      </c>
      <c r="E290" s="16">
        <v>2504</v>
      </c>
      <c r="F290" s="16">
        <v>1850</v>
      </c>
      <c r="G290" s="16">
        <v>1505</v>
      </c>
      <c r="H290" s="16">
        <v>1148</v>
      </c>
      <c r="I290" s="16">
        <v>551</v>
      </c>
      <c r="J290" s="17">
        <v>31.8</v>
      </c>
      <c r="K290" s="23"/>
    </row>
    <row r="291" spans="1:11" ht="21" customHeight="1" x14ac:dyDescent="0.2">
      <c r="A291" s="18" t="s">
        <v>20</v>
      </c>
      <c r="B291" s="16">
        <v>2601</v>
      </c>
      <c r="C291" s="16">
        <v>203</v>
      </c>
      <c r="D291" s="16">
        <v>331</v>
      </c>
      <c r="E291" s="16">
        <v>601</v>
      </c>
      <c r="F291" s="16">
        <v>447</v>
      </c>
      <c r="G291" s="16">
        <v>404</v>
      </c>
      <c r="H291" s="16">
        <v>373</v>
      </c>
      <c r="I291" s="16">
        <v>243</v>
      </c>
      <c r="J291" s="17">
        <v>39.200000000000003</v>
      </c>
      <c r="K291" s="23" t="s">
        <v>56</v>
      </c>
    </row>
    <row r="292" spans="1:11" x14ac:dyDescent="0.2">
      <c r="A292" s="19" t="s">
        <v>376</v>
      </c>
      <c r="B292" s="16">
        <v>140</v>
      </c>
      <c r="C292" s="16">
        <v>3</v>
      </c>
      <c r="D292" s="16">
        <v>12</v>
      </c>
      <c r="E292" s="16">
        <v>49</v>
      </c>
      <c r="F292" s="16">
        <v>25</v>
      </c>
      <c r="G292" s="16">
        <v>17</v>
      </c>
      <c r="H292" s="16">
        <v>19</v>
      </c>
      <c r="I292" s="16">
        <v>15</v>
      </c>
      <c r="J292" s="17">
        <v>38.9</v>
      </c>
      <c r="K292" s="23"/>
    </row>
    <row r="293" spans="1:11" x14ac:dyDescent="0.2">
      <c r="A293" s="19" t="s">
        <v>377</v>
      </c>
      <c r="B293" s="16">
        <v>126</v>
      </c>
      <c r="C293" s="16">
        <v>7</v>
      </c>
      <c r="D293" s="16">
        <v>13</v>
      </c>
      <c r="E293" s="16">
        <v>36</v>
      </c>
      <c r="F293" s="16">
        <v>24</v>
      </c>
      <c r="G293" s="16">
        <v>20</v>
      </c>
      <c r="H293" s="16">
        <v>18</v>
      </c>
      <c r="I293" s="16">
        <v>9</v>
      </c>
      <c r="J293" s="17">
        <v>39.799999999999997</v>
      </c>
      <c r="K293" s="23"/>
    </row>
    <row r="294" spans="1:11" ht="28.5" x14ac:dyDescent="0.2">
      <c r="A294" s="19" t="s">
        <v>378</v>
      </c>
      <c r="B294" s="16">
        <v>118</v>
      </c>
      <c r="C294" s="16">
        <v>3</v>
      </c>
      <c r="D294" s="16">
        <v>14</v>
      </c>
      <c r="E294" s="16">
        <v>31</v>
      </c>
      <c r="F294" s="16">
        <v>25</v>
      </c>
      <c r="G294" s="16">
        <v>24</v>
      </c>
      <c r="H294" s="16">
        <v>14</v>
      </c>
      <c r="I294" s="16">
        <v>7</v>
      </c>
      <c r="J294" s="17">
        <v>39.200000000000003</v>
      </c>
      <c r="K294" s="23"/>
    </row>
    <row r="295" spans="1:11" x14ac:dyDescent="0.2">
      <c r="A295" s="19" t="s">
        <v>379</v>
      </c>
      <c r="B295" s="16">
        <v>331</v>
      </c>
      <c r="C295" s="16">
        <v>1</v>
      </c>
      <c r="D295" s="16">
        <v>22</v>
      </c>
      <c r="E295" s="16">
        <v>82</v>
      </c>
      <c r="F295" s="16">
        <v>58</v>
      </c>
      <c r="G295" s="16">
        <v>55</v>
      </c>
      <c r="H295" s="16">
        <v>54</v>
      </c>
      <c r="I295" s="16">
        <v>59</v>
      </c>
      <c r="J295" s="17">
        <v>45.9</v>
      </c>
      <c r="K295" s="23"/>
    </row>
    <row r="296" spans="1:11" x14ac:dyDescent="0.2">
      <c r="A296" s="19" t="s">
        <v>380</v>
      </c>
      <c r="B296" s="16">
        <v>307</v>
      </c>
      <c r="C296" s="16">
        <v>14</v>
      </c>
      <c r="D296" s="16">
        <v>33</v>
      </c>
      <c r="E296" s="16">
        <v>73</v>
      </c>
      <c r="F296" s="16">
        <v>54</v>
      </c>
      <c r="G296" s="16">
        <v>32</v>
      </c>
      <c r="H296" s="16">
        <v>70</v>
      </c>
      <c r="I296" s="16">
        <v>31</v>
      </c>
      <c r="J296" s="17">
        <v>42.6</v>
      </c>
      <c r="K296" s="23"/>
    </row>
    <row r="297" spans="1:11" x14ac:dyDescent="0.2">
      <c r="A297" s="19" t="s">
        <v>381</v>
      </c>
      <c r="B297" s="16">
        <v>30</v>
      </c>
      <c r="C297" s="16">
        <v>5</v>
      </c>
      <c r="D297" s="16">
        <v>9</v>
      </c>
      <c r="E297" s="16">
        <v>7</v>
      </c>
      <c r="F297" s="16">
        <v>2</v>
      </c>
      <c r="G297" s="16">
        <v>4</v>
      </c>
      <c r="H297" s="16">
        <v>2</v>
      </c>
      <c r="I297" s="16">
        <v>2</v>
      </c>
      <c r="J297" s="17" t="s">
        <v>131</v>
      </c>
      <c r="K297" s="23"/>
    </row>
    <row r="298" spans="1:11" x14ac:dyDescent="0.2">
      <c r="A298" s="19" t="s">
        <v>382</v>
      </c>
      <c r="B298" s="16">
        <v>1548</v>
      </c>
      <c r="C298" s="16">
        <v>169</v>
      </c>
      <c r="D298" s="16">
        <v>228</v>
      </c>
      <c r="E298" s="16">
        <v>323</v>
      </c>
      <c r="F298" s="16">
        <v>260</v>
      </c>
      <c r="G298" s="16">
        <v>252</v>
      </c>
      <c r="H298" s="16">
        <v>196</v>
      </c>
      <c r="I298" s="16">
        <v>120</v>
      </c>
      <c r="J298" s="17">
        <v>37.200000000000003</v>
      </c>
      <c r="K298" s="23"/>
    </row>
    <row r="299" spans="1:11" ht="21" customHeight="1" x14ac:dyDescent="0.2">
      <c r="A299" s="18" t="s">
        <v>21</v>
      </c>
      <c r="B299" s="16">
        <v>8879</v>
      </c>
      <c r="C299" s="16">
        <v>1666</v>
      </c>
      <c r="D299" s="16">
        <v>1723</v>
      </c>
      <c r="E299" s="16">
        <v>1902</v>
      </c>
      <c r="F299" s="16">
        <v>1403</v>
      </c>
      <c r="G299" s="16">
        <v>1102</v>
      </c>
      <c r="H299" s="16">
        <v>775</v>
      </c>
      <c r="I299" s="16">
        <v>308</v>
      </c>
      <c r="J299" s="17">
        <v>30.2</v>
      </c>
      <c r="K299" s="23" t="s">
        <v>46</v>
      </c>
    </row>
    <row r="300" spans="1:11" ht="18" customHeight="1" x14ac:dyDescent="0.2">
      <c r="A300" s="19" t="s">
        <v>22</v>
      </c>
      <c r="B300" s="16">
        <v>967</v>
      </c>
      <c r="C300" s="16">
        <v>37</v>
      </c>
      <c r="D300" s="16">
        <v>104</v>
      </c>
      <c r="E300" s="16">
        <v>215</v>
      </c>
      <c r="F300" s="16">
        <v>195</v>
      </c>
      <c r="G300" s="16">
        <v>184</v>
      </c>
      <c r="H300" s="16">
        <v>165</v>
      </c>
      <c r="I300" s="16">
        <v>67</v>
      </c>
      <c r="J300" s="17">
        <v>41.7</v>
      </c>
      <c r="K300" s="23"/>
    </row>
    <row r="301" spans="1:11" x14ac:dyDescent="0.2">
      <c r="A301" s="20" t="s">
        <v>383</v>
      </c>
      <c r="B301" s="16">
        <v>906</v>
      </c>
      <c r="C301" s="16">
        <v>26</v>
      </c>
      <c r="D301" s="16">
        <v>94</v>
      </c>
      <c r="E301" s="16">
        <v>203</v>
      </c>
      <c r="F301" s="16">
        <v>191</v>
      </c>
      <c r="G301" s="16">
        <v>175</v>
      </c>
      <c r="H301" s="16">
        <v>157</v>
      </c>
      <c r="I301" s="16">
        <v>60</v>
      </c>
      <c r="J301" s="17">
        <v>42</v>
      </c>
      <c r="K301" s="23"/>
    </row>
    <row r="302" spans="1:11" ht="28.5" x14ac:dyDescent="0.2">
      <c r="A302" s="20" t="s">
        <v>384</v>
      </c>
      <c r="B302" s="16">
        <v>60</v>
      </c>
      <c r="C302" s="16">
        <v>11</v>
      </c>
      <c r="D302" s="16">
        <v>10</v>
      </c>
      <c r="E302" s="16">
        <v>11</v>
      </c>
      <c r="F302" s="16">
        <v>4</v>
      </c>
      <c r="G302" s="16">
        <v>10</v>
      </c>
      <c r="H302" s="16">
        <v>9</v>
      </c>
      <c r="I302" s="16">
        <v>6</v>
      </c>
      <c r="J302" s="17">
        <v>32.799999999999997</v>
      </c>
      <c r="K302" s="23"/>
    </row>
    <row r="303" spans="1:11" ht="18" customHeight="1" x14ac:dyDescent="0.2">
      <c r="A303" s="19" t="s">
        <v>23</v>
      </c>
      <c r="B303" s="16">
        <v>7912</v>
      </c>
      <c r="C303" s="16">
        <v>1629</v>
      </c>
      <c r="D303" s="16">
        <v>1619</v>
      </c>
      <c r="E303" s="16">
        <v>1688</v>
      </c>
      <c r="F303" s="16">
        <v>1208</v>
      </c>
      <c r="G303" s="16">
        <v>917</v>
      </c>
      <c r="H303" s="16">
        <v>609</v>
      </c>
      <c r="I303" s="16">
        <v>241</v>
      </c>
      <c r="J303" s="17">
        <v>28.9</v>
      </c>
      <c r="K303" s="23"/>
    </row>
    <row r="304" spans="1:11" x14ac:dyDescent="0.2">
      <c r="A304" s="20" t="s">
        <v>385</v>
      </c>
      <c r="B304" s="16">
        <v>7763</v>
      </c>
      <c r="C304" s="16">
        <v>1626</v>
      </c>
      <c r="D304" s="16">
        <v>1596</v>
      </c>
      <c r="E304" s="16">
        <v>1640</v>
      </c>
      <c r="F304" s="16">
        <v>1174</v>
      </c>
      <c r="G304" s="16">
        <v>899</v>
      </c>
      <c r="H304" s="16">
        <v>598</v>
      </c>
      <c r="I304" s="16">
        <v>231</v>
      </c>
      <c r="J304" s="17">
        <v>28.8</v>
      </c>
      <c r="K304" s="23"/>
    </row>
    <row r="305" spans="1:11" x14ac:dyDescent="0.2">
      <c r="A305" s="20" t="s">
        <v>386</v>
      </c>
      <c r="B305" s="16">
        <v>149</v>
      </c>
      <c r="C305" s="16">
        <v>4</v>
      </c>
      <c r="D305" s="16">
        <v>23</v>
      </c>
      <c r="E305" s="16">
        <v>48</v>
      </c>
      <c r="F305" s="16">
        <v>34</v>
      </c>
      <c r="G305" s="16">
        <v>18</v>
      </c>
      <c r="H305" s="16">
        <v>11</v>
      </c>
      <c r="I305" s="16">
        <v>10</v>
      </c>
      <c r="J305" s="17">
        <v>35.299999999999997</v>
      </c>
      <c r="K305" s="23"/>
    </row>
    <row r="306" spans="1:11" x14ac:dyDescent="0.2">
      <c r="K306" s="23"/>
    </row>
    <row r="307" spans="1:11" x14ac:dyDescent="0.2">
      <c r="A307" s="15" t="s">
        <v>387</v>
      </c>
      <c r="B307" s="16">
        <v>6742</v>
      </c>
      <c r="C307" s="16">
        <v>194</v>
      </c>
      <c r="D307" s="16">
        <v>584</v>
      </c>
      <c r="E307" s="16">
        <v>1336</v>
      </c>
      <c r="F307" s="16">
        <v>1445</v>
      </c>
      <c r="G307" s="16">
        <v>1316</v>
      </c>
      <c r="H307" s="16">
        <v>1259</v>
      </c>
      <c r="I307" s="16">
        <v>608</v>
      </c>
      <c r="J307" s="17">
        <v>43.8</v>
      </c>
      <c r="K307" s="23"/>
    </row>
    <row r="308" spans="1:11" ht="21" customHeight="1" x14ac:dyDescent="0.2">
      <c r="A308" s="18" t="s">
        <v>24</v>
      </c>
      <c r="B308" s="16">
        <v>6088</v>
      </c>
      <c r="C308" s="16">
        <v>160</v>
      </c>
      <c r="D308" s="16">
        <v>482</v>
      </c>
      <c r="E308" s="16">
        <v>1228</v>
      </c>
      <c r="F308" s="16">
        <v>1333</v>
      </c>
      <c r="G308" s="16">
        <v>1199</v>
      </c>
      <c r="H308" s="16">
        <v>1129</v>
      </c>
      <c r="I308" s="16">
        <v>558</v>
      </c>
      <c r="J308" s="17">
        <v>43.9</v>
      </c>
      <c r="K308" s="23"/>
    </row>
    <row r="309" spans="1:11" ht="18" customHeight="1" x14ac:dyDescent="0.2">
      <c r="A309" s="19" t="s">
        <v>388</v>
      </c>
      <c r="B309" s="16">
        <v>1907</v>
      </c>
      <c r="C309" s="16">
        <v>84</v>
      </c>
      <c r="D309" s="16">
        <v>169</v>
      </c>
      <c r="E309" s="16">
        <v>401</v>
      </c>
      <c r="F309" s="16">
        <v>401</v>
      </c>
      <c r="G309" s="16">
        <v>359</v>
      </c>
      <c r="H309" s="16">
        <v>364</v>
      </c>
      <c r="I309" s="16">
        <v>129</v>
      </c>
      <c r="J309" s="17">
        <v>42.6</v>
      </c>
      <c r="K309" s="23"/>
    </row>
    <row r="310" spans="1:11" x14ac:dyDescent="0.2">
      <c r="A310" s="20" t="s">
        <v>389</v>
      </c>
      <c r="B310" s="16">
        <v>1167</v>
      </c>
      <c r="C310" s="16">
        <v>43</v>
      </c>
      <c r="D310" s="16">
        <v>98</v>
      </c>
      <c r="E310" s="16">
        <v>252</v>
      </c>
      <c r="F310" s="16">
        <v>248</v>
      </c>
      <c r="G310" s="16">
        <v>239</v>
      </c>
      <c r="H310" s="16">
        <v>220</v>
      </c>
      <c r="I310" s="16">
        <v>67</v>
      </c>
      <c r="J310" s="17">
        <v>42.7</v>
      </c>
      <c r="K310" s="23"/>
    </row>
    <row r="311" spans="1:11" x14ac:dyDescent="0.2">
      <c r="A311" s="20" t="s">
        <v>390</v>
      </c>
      <c r="B311" s="16">
        <v>180</v>
      </c>
      <c r="C311" s="16">
        <v>28</v>
      </c>
      <c r="D311" s="16">
        <v>29</v>
      </c>
      <c r="E311" s="16">
        <v>42</v>
      </c>
      <c r="F311" s="16">
        <v>31</v>
      </c>
      <c r="G311" s="16">
        <v>28</v>
      </c>
      <c r="H311" s="16">
        <v>18</v>
      </c>
      <c r="I311" s="16">
        <v>5</v>
      </c>
      <c r="J311" s="17">
        <v>34.700000000000003</v>
      </c>
      <c r="K311" s="23"/>
    </row>
    <row r="312" spans="1:11" x14ac:dyDescent="0.2">
      <c r="A312" s="20" t="s">
        <v>391</v>
      </c>
      <c r="B312" s="16">
        <v>94</v>
      </c>
      <c r="C312" s="16">
        <v>4</v>
      </c>
      <c r="D312" s="16">
        <v>3</v>
      </c>
      <c r="E312" s="16">
        <v>26</v>
      </c>
      <c r="F312" s="16">
        <v>16</v>
      </c>
      <c r="G312" s="16">
        <v>16</v>
      </c>
      <c r="H312" s="16">
        <v>18</v>
      </c>
      <c r="I312" s="16">
        <v>10</v>
      </c>
      <c r="J312" s="17">
        <v>44.4</v>
      </c>
      <c r="K312" s="23"/>
    </row>
    <row r="313" spans="1:11" ht="28.5" x14ac:dyDescent="0.2">
      <c r="A313" s="20" t="s">
        <v>392</v>
      </c>
      <c r="B313" s="16">
        <v>282</v>
      </c>
      <c r="C313" s="16">
        <v>6</v>
      </c>
      <c r="D313" s="16">
        <v>27</v>
      </c>
      <c r="E313" s="16">
        <v>62</v>
      </c>
      <c r="F313" s="16">
        <v>64</v>
      </c>
      <c r="G313" s="16">
        <v>43</v>
      </c>
      <c r="H313" s="16">
        <v>60</v>
      </c>
      <c r="I313" s="16">
        <v>21</v>
      </c>
      <c r="J313" s="17">
        <v>42.9</v>
      </c>
      <c r="K313" s="23"/>
    </row>
    <row r="314" spans="1:11" x14ac:dyDescent="0.2">
      <c r="A314" s="20" t="s">
        <v>393</v>
      </c>
      <c r="B314" s="16">
        <v>184</v>
      </c>
      <c r="C314" s="16">
        <v>3</v>
      </c>
      <c r="D314" s="16">
        <v>12</v>
      </c>
      <c r="E314" s="16">
        <v>20</v>
      </c>
      <c r="F314" s="16">
        <v>42</v>
      </c>
      <c r="G314" s="16">
        <v>34</v>
      </c>
      <c r="H314" s="16">
        <v>47</v>
      </c>
      <c r="I314" s="16">
        <v>26</v>
      </c>
      <c r="J314" s="17">
        <v>48.5</v>
      </c>
      <c r="K314" s="23"/>
    </row>
    <row r="315" spans="1:11" ht="18" customHeight="1" x14ac:dyDescent="0.2">
      <c r="A315" s="19" t="s">
        <v>394</v>
      </c>
      <c r="B315" s="16">
        <v>2207</v>
      </c>
      <c r="C315" s="16">
        <v>54</v>
      </c>
      <c r="D315" s="16">
        <v>204</v>
      </c>
      <c r="E315" s="16">
        <v>464</v>
      </c>
      <c r="F315" s="16">
        <v>525</v>
      </c>
      <c r="G315" s="16">
        <v>461</v>
      </c>
      <c r="H315" s="16">
        <v>328</v>
      </c>
      <c r="I315" s="16">
        <v>171</v>
      </c>
      <c r="J315" s="17">
        <v>42.1</v>
      </c>
      <c r="K315" s="23"/>
    </row>
    <row r="316" spans="1:11" x14ac:dyDescent="0.2">
      <c r="A316" s="20" t="s">
        <v>395</v>
      </c>
      <c r="B316" s="16">
        <v>108</v>
      </c>
      <c r="C316" s="16">
        <v>2</v>
      </c>
      <c r="D316" s="16">
        <v>9</v>
      </c>
      <c r="E316" s="16">
        <v>25</v>
      </c>
      <c r="F316" s="16">
        <v>27</v>
      </c>
      <c r="G316" s="16">
        <v>19</v>
      </c>
      <c r="H316" s="16">
        <v>16</v>
      </c>
      <c r="I316" s="16">
        <v>11</v>
      </c>
      <c r="J316" s="17">
        <v>41.3</v>
      </c>
      <c r="K316" s="23"/>
    </row>
    <row r="317" spans="1:11" x14ac:dyDescent="0.2">
      <c r="A317" s="20" t="s">
        <v>396</v>
      </c>
      <c r="B317" s="16">
        <v>869</v>
      </c>
      <c r="C317" s="16">
        <v>11</v>
      </c>
      <c r="D317" s="16">
        <v>88</v>
      </c>
      <c r="E317" s="16">
        <v>199</v>
      </c>
      <c r="F317" s="16">
        <v>227</v>
      </c>
      <c r="G317" s="16">
        <v>171</v>
      </c>
      <c r="H317" s="16">
        <v>103</v>
      </c>
      <c r="I317" s="16">
        <v>70</v>
      </c>
      <c r="J317" s="17">
        <v>41</v>
      </c>
      <c r="K317" s="23"/>
    </row>
    <row r="318" spans="1:11" x14ac:dyDescent="0.2">
      <c r="A318" s="20" t="s">
        <v>397</v>
      </c>
      <c r="B318" s="16">
        <v>500</v>
      </c>
      <c r="C318" s="16">
        <v>9</v>
      </c>
      <c r="D318" s="16">
        <v>43</v>
      </c>
      <c r="E318" s="16">
        <v>95</v>
      </c>
      <c r="F318" s="16">
        <v>124</v>
      </c>
      <c r="G318" s="16">
        <v>127</v>
      </c>
      <c r="H318" s="16">
        <v>74</v>
      </c>
      <c r="I318" s="16">
        <v>29</v>
      </c>
      <c r="J318" s="17">
        <v>42.5</v>
      </c>
      <c r="K318" s="23"/>
    </row>
    <row r="319" spans="1:11" x14ac:dyDescent="0.2">
      <c r="A319" s="20" t="s">
        <v>398</v>
      </c>
      <c r="B319" s="16">
        <v>213</v>
      </c>
      <c r="C319" s="16">
        <v>5</v>
      </c>
      <c r="D319" s="16">
        <v>8</v>
      </c>
      <c r="E319" s="16">
        <v>30</v>
      </c>
      <c r="F319" s="16">
        <v>52</v>
      </c>
      <c r="G319" s="16">
        <v>59</v>
      </c>
      <c r="H319" s="16">
        <v>45</v>
      </c>
      <c r="I319" s="16">
        <v>15</v>
      </c>
      <c r="J319" s="17">
        <v>46.8</v>
      </c>
      <c r="K319" s="23"/>
    </row>
    <row r="320" spans="1:11" x14ac:dyDescent="0.2">
      <c r="A320" s="20" t="s">
        <v>399</v>
      </c>
      <c r="B320" s="16">
        <v>111</v>
      </c>
      <c r="C320" s="16">
        <v>1</v>
      </c>
      <c r="D320" s="16">
        <v>6</v>
      </c>
      <c r="E320" s="16">
        <v>17</v>
      </c>
      <c r="F320" s="16">
        <v>20</v>
      </c>
      <c r="G320" s="16">
        <v>17</v>
      </c>
      <c r="H320" s="16">
        <v>29</v>
      </c>
      <c r="I320" s="16">
        <v>21</v>
      </c>
      <c r="J320" s="17">
        <v>51.3</v>
      </c>
      <c r="K320" s="23"/>
    </row>
    <row r="321" spans="1:11" x14ac:dyDescent="0.2">
      <c r="A321" s="20" t="s">
        <v>400</v>
      </c>
      <c r="B321" s="16">
        <v>407</v>
      </c>
      <c r="C321" s="16">
        <v>26</v>
      </c>
      <c r="D321" s="16">
        <v>51</v>
      </c>
      <c r="E321" s="16">
        <v>99</v>
      </c>
      <c r="F321" s="16">
        <v>76</v>
      </c>
      <c r="G321" s="16">
        <v>68</v>
      </c>
      <c r="H321" s="16">
        <v>61</v>
      </c>
      <c r="I321" s="16">
        <v>25</v>
      </c>
      <c r="J321" s="17">
        <v>39.200000000000003</v>
      </c>
      <c r="K321" s="23"/>
    </row>
    <row r="322" spans="1:11" ht="18" customHeight="1" x14ac:dyDescent="0.2">
      <c r="A322" s="19" t="s">
        <v>401</v>
      </c>
      <c r="B322" s="16">
        <v>1974</v>
      </c>
      <c r="C322" s="16">
        <v>22</v>
      </c>
      <c r="D322" s="16">
        <v>109</v>
      </c>
      <c r="E322" s="16">
        <v>363</v>
      </c>
      <c r="F322" s="16">
        <v>406</v>
      </c>
      <c r="G322" s="16">
        <v>379</v>
      </c>
      <c r="H322" s="16">
        <v>437</v>
      </c>
      <c r="I322" s="16">
        <v>258</v>
      </c>
      <c r="J322" s="17">
        <v>47.5</v>
      </c>
      <c r="K322" s="23"/>
    </row>
    <row r="323" spans="1:11" x14ac:dyDescent="0.2">
      <c r="A323" s="20" t="s">
        <v>402</v>
      </c>
      <c r="B323" s="16">
        <v>989</v>
      </c>
      <c r="C323" s="16">
        <v>11</v>
      </c>
      <c r="D323" s="16">
        <v>49</v>
      </c>
      <c r="E323" s="16">
        <v>137</v>
      </c>
      <c r="F323" s="16">
        <v>187</v>
      </c>
      <c r="G323" s="16">
        <v>191</v>
      </c>
      <c r="H323" s="16">
        <v>246</v>
      </c>
      <c r="I323" s="16">
        <v>169</v>
      </c>
      <c r="J323" s="17">
        <v>50.6</v>
      </c>
      <c r="K323" s="23"/>
    </row>
    <row r="324" spans="1:11" ht="28.5" x14ac:dyDescent="0.2">
      <c r="A324" s="20" t="s">
        <v>403</v>
      </c>
      <c r="B324" s="16">
        <v>758</v>
      </c>
      <c r="C324" s="16">
        <v>9</v>
      </c>
      <c r="D324" s="16">
        <v>46</v>
      </c>
      <c r="E324" s="16">
        <v>190</v>
      </c>
      <c r="F324" s="16">
        <v>176</v>
      </c>
      <c r="G324" s="16">
        <v>132</v>
      </c>
      <c r="H324" s="16">
        <v>139</v>
      </c>
      <c r="I324" s="16">
        <v>67</v>
      </c>
      <c r="J324" s="17">
        <v>43.5</v>
      </c>
      <c r="K324" s="23"/>
    </row>
    <row r="325" spans="1:11" x14ac:dyDescent="0.2">
      <c r="A325" s="20" t="s">
        <v>404</v>
      </c>
      <c r="B325" s="16">
        <v>66</v>
      </c>
      <c r="C325" s="16">
        <v>0</v>
      </c>
      <c r="D325" s="16">
        <v>1</v>
      </c>
      <c r="E325" s="16">
        <v>7</v>
      </c>
      <c r="F325" s="16">
        <v>13</v>
      </c>
      <c r="G325" s="16">
        <v>21</v>
      </c>
      <c r="H325" s="16">
        <v>20</v>
      </c>
      <c r="I325" s="16">
        <v>5</v>
      </c>
      <c r="J325" s="17">
        <v>51.3</v>
      </c>
      <c r="K325" s="23"/>
    </row>
    <row r="326" spans="1:11" x14ac:dyDescent="0.2">
      <c r="A326" s="20" t="s">
        <v>405</v>
      </c>
      <c r="B326" s="16">
        <v>161</v>
      </c>
      <c r="C326" s="16">
        <v>3</v>
      </c>
      <c r="D326" s="16">
        <v>14</v>
      </c>
      <c r="E326" s="16">
        <v>29</v>
      </c>
      <c r="F326" s="16">
        <v>30</v>
      </c>
      <c r="G326" s="16">
        <v>35</v>
      </c>
      <c r="H326" s="16">
        <v>33</v>
      </c>
      <c r="I326" s="16">
        <v>18</v>
      </c>
      <c r="J326" s="17">
        <v>45.7</v>
      </c>
      <c r="K326" s="23"/>
    </row>
    <row r="327" spans="1:11" ht="21" customHeight="1" x14ac:dyDescent="0.2">
      <c r="A327" s="18" t="s">
        <v>406</v>
      </c>
      <c r="B327" s="16">
        <v>654</v>
      </c>
      <c r="C327" s="16">
        <v>35</v>
      </c>
      <c r="D327" s="16">
        <v>102</v>
      </c>
      <c r="E327" s="16">
        <v>109</v>
      </c>
      <c r="F327" s="16">
        <v>112</v>
      </c>
      <c r="G327" s="16">
        <v>118</v>
      </c>
      <c r="H327" s="16">
        <v>129</v>
      </c>
      <c r="I327" s="16">
        <v>50</v>
      </c>
      <c r="J327" s="17">
        <v>42.2</v>
      </c>
      <c r="K327" s="23" t="s">
        <v>57</v>
      </c>
    </row>
    <row r="328" spans="1:11" x14ac:dyDescent="0.2">
      <c r="K328" s="23"/>
    </row>
    <row r="329" spans="1:11" x14ac:dyDescent="0.2">
      <c r="A329" s="15" t="s">
        <v>407</v>
      </c>
      <c r="B329" s="16">
        <v>7501</v>
      </c>
      <c r="C329" s="16">
        <v>30</v>
      </c>
      <c r="D329" s="16">
        <v>322</v>
      </c>
      <c r="E329" s="16">
        <v>1512</v>
      </c>
      <c r="F329" s="16">
        <v>1814</v>
      </c>
      <c r="G329" s="16">
        <v>1853</v>
      </c>
      <c r="H329" s="16">
        <v>1520</v>
      </c>
      <c r="I329" s="16">
        <v>451</v>
      </c>
      <c r="J329" s="17">
        <v>45.6</v>
      </c>
      <c r="K329" s="23" t="s">
        <v>53</v>
      </c>
    </row>
    <row r="330" spans="1:11" x14ac:dyDescent="0.2">
      <c r="A330" s="18" t="s">
        <v>408</v>
      </c>
      <c r="B330" s="16">
        <v>1122</v>
      </c>
      <c r="C330" s="16">
        <v>6</v>
      </c>
      <c r="D330" s="16">
        <v>52</v>
      </c>
      <c r="E330" s="16">
        <v>191</v>
      </c>
      <c r="F330" s="16">
        <v>248</v>
      </c>
      <c r="G330" s="16">
        <v>283</v>
      </c>
      <c r="H330" s="16">
        <v>256</v>
      </c>
      <c r="I330" s="16">
        <v>86</v>
      </c>
      <c r="J330" s="17">
        <v>47.8</v>
      </c>
      <c r="K330" s="23"/>
    </row>
    <row r="331" spans="1:11" x14ac:dyDescent="0.2">
      <c r="A331" s="18" t="s">
        <v>409</v>
      </c>
      <c r="B331" s="16">
        <v>310</v>
      </c>
      <c r="C331" s="16">
        <v>1</v>
      </c>
      <c r="D331" s="16">
        <v>11</v>
      </c>
      <c r="E331" s="16">
        <v>52</v>
      </c>
      <c r="F331" s="16">
        <v>67</v>
      </c>
      <c r="G331" s="16">
        <v>80</v>
      </c>
      <c r="H331" s="16">
        <v>80</v>
      </c>
      <c r="I331" s="16">
        <v>20</v>
      </c>
      <c r="J331" s="17">
        <v>48.3</v>
      </c>
      <c r="K331" s="23"/>
    </row>
    <row r="332" spans="1:11" x14ac:dyDescent="0.2">
      <c r="A332" s="18" t="s">
        <v>410</v>
      </c>
      <c r="B332" s="16">
        <v>166</v>
      </c>
      <c r="C332" s="16">
        <v>2</v>
      </c>
      <c r="D332" s="16">
        <v>6</v>
      </c>
      <c r="E332" s="16">
        <v>20</v>
      </c>
      <c r="F332" s="16">
        <v>36</v>
      </c>
      <c r="G332" s="16">
        <v>38</v>
      </c>
      <c r="H332" s="16">
        <v>52</v>
      </c>
      <c r="I332" s="16">
        <v>12</v>
      </c>
      <c r="J332" s="17">
        <v>49.4</v>
      </c>
      <c r="K332" s="23"/>
    </row>
    <row r="333" spans="1:11" x14ac:dyDescent="0.2">
      <c r="A333" s="18" t="s">
        <v>411</v>
      </c>
      <c r="B333" s="16">
        <v>2771</v>
      </c>
      <c r="C333" s="16">
        <v>9</v>
      </c>
      <c r="D333" s="16">
        <v>133</v>
      </c>
      <c r="E333" s="16">
        <v>705</v>
      </c>
      <c r="F333" s="16">
        <v>704</v>
      </c>
      <c r="G333" s="16">
        <v>669</v>
      </c>
      <c r="H333" s="16">
        <v>422</v>
      </c>
      <c r="I333" s="16">
        <v>129</v>
      </c>
      <c r="J333" s="17">
        <v>43</v>
      </c>
      <c r="K333" s="23"/>
    </row>
    <row r="334" spans="1:11" x14ac:dyDescent="0.2">
      <c r="A334" s="18" t="s">
        <v>412</v>
      </c>
      <c r="B334" s="16">
        <v>1186</v>
      </c>
      <c r="C334" s="16">
        <v>3</v>
      </c>
      <c r="D334" s="16">
        <v>42</v>
      </c>
      <c r="E334" s="16">
        <v>217</v>
      </c>
      <c r="F334" s="16">
        <v>298</v>
      </c>
      <c r="G334" s="16">
        <v>289</v>
      </c>
      <c r="H334" s="16">
        <v>252</v>
      </c>
      <c r="I334" s="16">
        <v>86</v>
      </c>
      <c r="J334" s="17">
        <v>45.9</v>
      </c>
      <c r="K334" s="23"/>
    </row>
    <row r="335" spans="1:11" x14ac:dyDescent="0.2">
      <c r="A335" s="18" t="s">
        <v>413</v>
      </c>
      <c r="B335" s="16">
        <v>296</v>
      </c>
      <c r="C335" s="16">
        <v>1</v>
      </c>
      <c r="D335" s="16">
        <v>24</v>
      </c>
      <c r="E335" s="16">
        <v>60</v>
      </c>
      <c r="F335" s="16">
        <v>66</v>
      </c>
      <c r="G335" s="16">
        <v>77</v>
      </c>
      <c r="H335" s="16">
        <v>54</v>
      </c>
      <c r="I335" s="16">
        <v>14</v>
      </c>
      <c r="J335" s="17">
        <v>45.4</v>
      </c>
      <c r="K335" s="23"/>
    </row>
    <row r="336" spans="1:11" x14ac:dyDescent="0.2">
      <c r="A336" s="18" t="s">
        <v>414</v>
      </c>
      <c r="B336" s="16">
        <v>682</v>
      </c>
      <c r="C336" s="16">
        <v>1</v>
      </c>
      <c r="D336" s="16">
        <v>32</v>
      </c>
      <c r="E336" s="16">
        <v>106</v>
      </c>
      <c r="F336" s="16">
        <v>147</v>
      </c>
      <c r="G336" s="16">
        <v>160</v>
      </c>
      <c r="H336" s="16">
        <v>179</v>
      </c>
      <c r="I336" s="16">
        <v>57</v>
      </c>
      <c r="J336" s="17">
        <v>48.7</v>
      </c>
      <c r="K336" s="23"/>
    </row>
    <row r="337" spans="1:11" x14ac:dyDescent="0.2">
      <c r="A337" s="18" t="s">
        <v>415</v>
      </c>
      <c r="B337" s="16">
        <v>968</v>
      </c>
      <c r="C337" s="16">
        <v>7</v>
      </c>
      <c r="D337" s="16">
        <v>24</v>
      </c>
      <c r="E337" s="16">
        <v>160</v>
      </c>
      <c r="F337" s="16">
        <v>247</v>
      </c>
      <c r="G337" s="16">
        <v>257</v>
      </c>
      <c r="H337" s="16">
        <v>226</v>
      </c>
      <c r="I337" s="16">
        <v>47</v>
      </c>
      <c r="J337" s="17">
        <v>47.2</v>
      </c>
      <c r="K337" s="23"/>
    </row>
    <row r="338" spans="1:11" x14ac:dyDescent="0.2">
      <c r="A338" s="12" t="s">
        <v>114</v>
      </c>
      <c r="B338"/>
      <c r="C338"/>
      <c r="D338"/>
      <c r="E338"/>
      <c r="F338"/>
      <c r="G338"/>
      <c r="H338"/>
      <c r="I338"/>
      <c r="J338"/>
      <c r="K338" s="23"/>
    </row>
    <row r="339" spans="1:11" ht="76.150000000000006" customHeight="1" x14ac:dyDescent="0.2">
      <c r="A339" s="73" t="s">
        <v>427</v>
      </c>
      <c r="B339" s="74"/>
      <c r="C339" s="74"/>
      <c r="D339" s="74"/>
      <c r="E339" s="74"/>
      <c r="F339" s="74"/>
      <c r="G339" s="74"/>
      <c r="H339" s="74"/>
      <c r="I339" s="74"/>
      <c r="J339" s="74"/>
      <c r="K339" s="23"/>
    </row>
    <row r="340" spans="1:11" x14ac:dyDescent="0.2">
      <c r="K340" s="23"/>
    </row>
    <row r="341" spans="1:11" ht="42.75" x14ac:dyDescent="0.2">
      <c r="A341" s="24" t="s">
        <v>435</v>
      </c>
      <c r="B341" s="26" t="s">
        <v>418</v>
      </c>
      <c r="C341" s="26" t="s">
        <v>419</v>
      </c>
      <c r="D341" s="26" t="s">
        <v>420</v>
      </c>
      <c r="E341" s="26" t="s">
        <v>421</v>
      </c>
      <c r="F341" s="26" t="s">
        <v>422</v>
      </c>
      <c r="G341" s="26" t="s">
        <v>423</v>
      </c>
      <c r="H341" s="26" t="s">
        <v>424</v>
      </c>
      <c r="I341" s="26" t="s">
        <v>425</v>
      </c>
      <c r="J341" s="27" t="s">
        <v>426</v>
      </c>
      <c r="K341" s="23"/>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3"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3"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3"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3"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3"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3"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3"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3"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3" t="s">
        <v>49</v>
      </c>
    </row>
  </sheetData>
  <mergeCells count="4">
    <mergeCell ref="A1:J1"/>
    <mergeCell ref="A4:A5"/>
    <mergeCell ref="B4:J4"/>
    <mergeCell ref="A339:J339"/>
  </mergeCells>
  <phoneticPr fontId="11" type="noConversion"/>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defaultRowHeight="14.25" x14ac:dyDescent="0.2"/>
  <cols>
    <col min="1" max="1" width="28.25" customWidth="1"/>
    <col min="2" max="11" width="10.875" bestFit="1" customWidth="1"/>
  </cols>
  <sheetData>
    <row r="1" spans="1:33" ht="14.45" customHeight="1" x14ac:dyDescent="0.2">
      <c r="A1" s="46" t="s">
        <v>473</v>
      </c>
    </row>
    <row r="2" spans="1:33" ht="14.45" customHeight="1" thickBot="1" x14ac:dyDescent="0.25">
      <c r="A2" s="45" t="s">
        <v>472</v>
      </c>
      <c r="C2" s="44"/>
      <c r="D2" s="44"/>
      <c r="E2" s="44"/>
      <c r="F2" s="44"/>
      <c r="G2" s="44"/>
      <c r="H2" s="44"/>
      <c r="I2" s="44"/>
      <c r="J2" s="44"/>
      <c r="K2" s="44"/>
      <c r="L2" s="44"/>
    </row>
    <row r="3" spans="1:33" x14ac:dyDescent="0.2">
      <c r="A3" s="43"/>
      <c r="B3" s="42">
        <v>2019</v>
      </c>
      <c r="C3" s="42">
        <v>2020</v>
      </c>
      <c r="D3" s="42">
        <v>2021</v>
      </c>
      <c r="E3" s="42">
        <v>2022</v>
      </c>
      <c r="F3" s="42">
        <v>2023</v>
      </c>
      <c r="G3" s="42">
        <v>2024</v>
      </c>
      <c r="H3" s="42">
        <v>2025</v>
      </c>
      <c r="I3" s="42">
        <v>2026</v>
      </c>
      <c r="J3" s="42">
        <v>2027</v>
      </c>
      <c r="K3" s="42">
        <v>2028</v>
      </c>
      <c r="L3" s="42">
        <v>2029</v>
      </c>
      <c r="M3" s="63">
        <v>2030</v>
      </c>
      <c r="N3" s="63">
        <v>2031</v>
      </c>
      <c r="O3" s="63">
        <v>2032</v>
      </c>
      <c r="P3" s="63">
        <v>2033</v>
      </c>
      <c r="Q3" s="63">
        <v>2034</v>
      </c>
      <c r="R3" s="63">
        <v>2035</v>
      </c>
      <c r="S3" s="63">
        <v>2036</v>
      </c>
      <c r="T3" s="63">
        <v>2037</v>
      </c>
      <c r="U3" s="63">
        <v>2038</v>
      </c>
      <c r="V3" s="63">
        <v>2039</v>
      </c>
      <c r="W3" s="63">
        <v>2040</v>
      </c>
      <c r="X3" s="63">
        <v>2041</v>
      </c>
      <c r="Y3" s="63">
        <v>2042</v>
      </c>
      <c r="Z3" s="63">
        <v>2043</v>
      </c>
      <c r="AA3" s="63">
        <v>2044</v>
      </c>
      <c r="AB3" s="63">
        <v>2045</v>
      </c>
      <c r="AC3" s="63">
        <v>2046</v>
      </c>
      <c r="AD3" s="63">
        <v>2047</v>
      </c>
      <c r="AE3" s="63">
        <v>2048</v>
      </c>
      <c r="AF3" s="63">
        <v>2049</v>
      </c>
      <c r="AG3" s="63">
        <v>2050</v>
      </c>
    </row>
    <row r="4" spans="1:33" x14ac:dyDescent="0.2">
      <c r="A4" s="38" t="s">
        <v>471</v>
      </c>
      <c r="B4" s="36">
        <v>163537</v>
      </c>
      <c r="C4" s="36">
        <v>164337</v>
      </c>
      <c r="D4" s="36">
        <v>165161</v>
      </c>
      <c r="E4" s="36">
        <v>165897</v>
      </c>
      <c r="F4" s="36">
        <v>166681</v>
      </c>
      <c r="G4" s="36">
        <v>167488</v>
      </c>
      <c r="H4" s="36">
        <v>168248</v>
      </c>
      <c r="I4" s="36">
        <v>169069</v>
      </c>
      <c r="J4" s="36">
        <v>169894</v>
      </c>
      <c r="K4" s="36">
        <v>170725</v>
      </c>
      <c r="L4" s="36">
        <v>171531</v>
      </c>
      <c r="M4" s="47" cm="1">
        <f t="array" ref="M4">TREND($B4:$L4,$B$3:$L$3,M$3)</f>
        <v>172286.10909090913</v>
      </c>
      <c r="N4" s="47" cm="1">
        <f t="array" ref="N4">TREND($B4:$L4,$B$3:$L$3,N$3)</f>
        <v>173082.76363636367</v>
      </c>
      <c r="O4" s="47" cm="1">
        <f t="array" ref="O4">TREND($B4:$L4,$B$3:$L$3,O$3)</f>
        <v>173879.41818181821</v>
      </c>
      <c r="P4" s="47" cm="1">
        <f t="array" ref="P4">TREND($B4:$L4,$B$3:$L$3,P$3)</f>
        <v>174676.07272727275</v>
      </c>
      <c r="Q4" s="47" cm="1">
        <f t="array" ref="Q4">TREND($B4:$L4,$B$3:$L$3,Q$3)</f>
        <v>175472.72727272729</v>
      </c>
      <c r="R4" s="47" cm="1">
        <f t="array" ref="R4">TREND($B4:$L4,$B$3:$L$3,R$3)</f>
        <v>176269.38181818184</v>
      </c>
      <c r="S4" s="47" cm="1">
        <f t="array" ref="S4">TREND($B4:$L4,$B$3:$L$3,S$3)</f>
        <v>177066.03636363638</v>
      </c>
      <c r="T4" s="47" cm="1">
        <f t="array" ref="T4">TREND($B4:$L4,$B$3:$L$3,T$3)</f>
        <v>177862.69090909092</v>
      </c>
      <c r="U4" s="47" cm="1">
        <f t="array" ref="U4">TREND($B4:$L4,$B$3:$L$3,U$3)</f>
        <v>178659.34545454546</v>
      </c>
      <c r="V4" s="47" cm="1">
        <f t="array" ref="V4">TREND($B4:$L4,$B$3:$L$3,V$3)</f>
        <v>179456</v>
      </c>
      <c r="W4" s="47" cm="1">
        <f t="array" ref="W4">TREND($B4:$L4,$B$3:$L$3,W$3)</f>
        <v>180252.65454545454</v>
      </c>
      <c r="X4" s="47" cm="1">
        <f t="array" ref="X4">TREND($B4:$L4,$B$3:$L$3,X$3)</f>
        <v>181049.30909090908</v>
      </c>
      <c r="Y4" s="47" cm="1">
        <f t="array" ref="Y4">TREND($B4:$L4,$B$3:$L$3,Y$3)</f>
        <v>181845.96363636362</v>
      </c>
      <c r="Z4" s="47" cm="1">
        <f t="array" ref="Z4">TREND($B4:$L4,$B$3:$L$3,Z$3)</f>
        <v>182642.61818181816</v>
      </c>
      <c r="AA4" s="47" cm="1">
        <f t="array" ref="AA4">TREND($B4:$L4,$B$3:$L$3,AA$3)</f>
        <v>183439.27272727271</v>
      </c>
      <c r="AB4" s="47" cm="1">
        <f t="array" ref="AB4">TREND($B4:$L4,$B$3:$L$3,AB$3)</f>
        <v>184235.92727272725</v>
      </c>
      <c r="AC4" s="47" cm="1">
        <f t="array" ref="AC4">TREND($B4:$L4,$B$3:$L$3,AC$3)</f>
        <v>185032.58181818179</v>
      </c>
      <c r="AD4" s="47" cm="1">
        <f t="array" ref="AD4">TREND($B4:$L4,$B$3:$L$3,AD$3)</f>
        <v>185829.23636363633</v>
      </c>
      <c r="AE4" s="47" cm="1">
        <f t="array" ref="AE4">TREND($B4:$L4,$B$3:$L$3,AE$3)</f>
        <v>186625.89090909087</v>
      </c>
      <c r="AF4" s="47" cm="1">
        <f t="array" ref="AF4">TREND($B4:$L4,$B$3:$L$3,AF$3)</f>
        <v>187422.54545454541</v>
      </c>
      <c r="AG4" s="47" cm="1">
        <f t="array" ref="AG4">TREND($B4:$L4,$B$3:$L$3,AG$3)</f>
        <v>188219.19999999995</v>
      </c>
    </row>
    <row r="5" spans="1:33" x14ac:dyDescent="0.2">
      <c r="A5" s="37" t="s">
        <v>458</v>
      </c>
      <c r="B5" s="36">
        <v>2081</v>
      </c>
      <c r="C5" s="36">
        <v>2033</v>
      </c>
      <c r="D5" s="36">
        <v>1978</v>
      </c>
      <c r="E5" s="36">
        <v>1920</v>
      </c>
      <c r="F5" s="36">
        <v>1873</v>
      </c>
      <c r="G5" s="36">
        <v>1819</v>
      </c>
      <c r="H5" s="36">
        <v>1733</v>
      </c>
      <c r="I5" s="36">
        <v>1655</v>
      </c>
      <c r="J5" s="36">
        <v>1606</v>
      </c>
      <c r="K5" s="36">
        <v>1548</v>
      </c>
      <c r="L5" s="36">
        <v>1490</v>
      </c>
      <c r="M5" s="47" cm="1">
        <f t="array" ref="M5">TREND($B5:$L5,$B$3:$L$3,M$3)</f>
        <v>1429.7636363636411</v>
      </c>
      <c r="N5" s="47" cm="1">
        <f t="array" ref="N5">TREND($B5:$L5,$B$3:$L$3,N$3)</f>
        <v>1369.0272727272823</v>
      </c>
      <c r="O5" s="47" cm="1">
        <f t="array" ref="O5">TREND($B5:$L5,$B$3:$L$3,O$3)</f>
        <v>1308.2909090909088</v>
      </c>
      <c r="P5" s="47" cm="1">
        <f t="array" ref="P5">TREND($B5:$L5,$B$3:$L$3,P$3)</f>
        <v>1247.55454545455</v>
      </c>
      <c r="Q5" s="47" cm="1">
        <f t="array" ref="Q5">TREND($B5:$L5,$B$3:$L$3,Q$3)</f>
        <v>1186.8181818181911</v>
      </c>
      <c r="R5" s="47" cm="1">
        <f t="array" ref="R5">TREND($B5:$L5,$B$3:$L$3,R$3)</f>
        <v>1126.0818181818177</v>
      </c>
      <c r="S5" s="47" cm="1">
        <f t="array" ref="S5">TREND($B5:$L5,$B$3:$L$3,S$3)</f>
        <v>1065.3454545454588</v>
      </c>
      <c r="T5" s="47" cm="1">
        <f t="array" ref="T5">TREND($B5:$L5,$B$3:$L$3,T$3)</f>
        <v>1004.6090909090999</v>
      </c>
      <c r="U5" s="47" cm="1">
        <f t="array" ref="U5">TREND($B5:$L5,$B$3:$L$3,U$3)</f>
        <v>943.87272727272648</v>
      </c>
      <c r="V5" s="47" cm="1">
        <f t="array" ref="V5">TREND($B5:$L5,$B$3:$L$3,V$3)</f>
        <v>883.13636363636761</v>
      </c>
      <c r="W5" s="47" cm="1">
        <f t="array" ref="W5">TREND($B5:$L5,$B$3:$L$3,W$3)</f>
        <v>822.40000000000873</v>
      </c>
      <c r="X5" s="47" cm="1">
        <f t="array" ref="X5">TREND($B5:$L5,$B$3:$L$3,X$3)</f>
        <v>761.66363636363531</v>
      </c>
      <c r="Y5" s="47" cm="1">
        <f t="array" ref="Y5">TREND($B5:$L5,$B$3:$L$3,Y$3)</f>
        <v>700.92727272727643</v>
      </c>
      <c r="Z5" s="47" cm="1">
        <f t="array" ref="Z5">TREND($B5:$L5,$B$3:$L$3,Z$3)</f>
        <v>640.19090909091756</v>
      </c>
      <c r="AA5" s="47" cm="1">
        <f t="array" ref="AA5">TREND($B5:$L5,$B$3:$L$3,AA$3)</f>
        <v>579.45454545454413</v>
      </c>
      <c r="AB5" s="47" cm="1">
        <f t="array" ref="AB5">TREND($B5:$L5,$B$3:$L$3,AB$3)</f>
        <v>518.71818181818526</v>
      </c>
      <c r="AC5" s="47" cm="1">
        <f t="array" ref="AC5">TREND($B5:$L5,$B$3:$L$3,AC$3)</f>
        <v>457.98181818182638</v>
      </c>
      <c r="AD5" s="47" cm="1">
        <f t="array" ref="AD5">TREND($B5:$L5,$B$3:$L$3,AD$3)</f>
        <v>397.24545454545296</v>
      </c>
      <c r="AE5" s="47" cm="1">
        <f t="array" ref="AE5">TREND($B5:$L5,$B$3:$L$3,AE$3)</f>
        <v>336.50909090909408</v>
      </c>
      <c r="AF5" s="47" cm="1">
        <f t="array" ref="AF5">TREND($B5:$L5,$B$3:$L$3,AF$3)</f>
        <v>275.77272727273521</v>
      </c>
      <c r="AG5" s="47" cm="1">
        <f t="array" ref="AG5">TREND($B5:$L5,$B$3:$L$3,AG$3)</f>
        <v>215.03636363636178</v>
      </c>
    </row>
    <row r="6" spans="1:33" x14ac:dyDescent="0.2">
      <c r="A6" s="37" t="s">
        <v>457</v>
      </c>
      <c r="B6" s="36">
        <v>3815</v>
      </c>
      <c r="C6" s="36">
        <v>3701</v>
      </c>
      <c r="D6" s="36">
        <v>3623</v>
      </c>
      <c r="E6" s="36">
        <v>3601</v>
      </c>
      <c r="F6" s="36">
        <v>3567</v>
      </c>
      <c r="G6" s="36">
        <v>3525</v>
      </c>
      <c r="H6" s="36">
        <v>3500</v>
      </c>
      <c r="I6" s="36">
        <v>3463</v>
      </c>
      <c r="J6" s="36">
        <v>3360</v>
      </c>
      <c r="K6" s="36">
        <v>3267</v>
      </c>
      <c r="L6" s="36">
        <v>3227</v>
      </c>
      <c r="M6" s="47" cm="1">
        <f t="array" ref="M6">TREND($B6:$L6,$B$3:$L$3,M$3)</f>
        <v>3196.745454545453</v>
      </c>
      <c r="N6" s="47" cm="1">
        <f t="array" ref="N6">TREND($B6:$L6,$B$3:$L$3,N$3)</f>
        <v>3143.9454545454646</v>
      </c>
      <c r="O6" s="47" cm="1">
        <f t="array" ref="O6">TREND($B6:$L6,$B$3:$L$3,O$3)</f>
        <v>3091.1454545454617</v>
      </c>
      <c r="P6" s="47" cm="1">
        <f t="array" ref="P6">TREND($B6:$L6,$B$3:$L$3,P$3)</f>
        <v>3038.3454545454588</v>
      </c>
      <c r="Q6" s="47" cm="1">
        <f t="array" ref="Q6">TREND($B6:$L6,$B$3:$L$3,Q$3)</f>
        <v>2985.5454545454559</v>
      </c>
      <c r="R6" s="47" cm="1">
        <f t="array" ref="R6">TREND($B6:$L6,$B$3:$L$3,R$3)</f>
        <v>2932.745454545453</v>
      </c>
      <c r="S6" s="47" cm="1">
        <f t="array" ref="S6">TREND($B6:$L6,$B$3:$L$3,S$3)</f>
        <v>2879.9454545454646</v>
      </c>
      <c r="T6" s="47" cm="1">
        <f t="array" ref="T6">TREND($B6:$L6,$B$3:$L$3,T$3)</f>
        <v>2827.1454545454617</v>
      </c>
      <c r="U6" s="47" cm="1">
        <f t="array" ref="U6">TREND($B6:$L6,$B$3:$L$3,U$3)</f>
        <v>2774.3454545454588</v>
      </c>
      <c r="V6" s="47" cm="1">
        <f t="array" ref="V6">TREND($B6:$L6,$B$3:$L$3,V$3)</f>
        <v>2721.5454545454559</v>
      </c>
      <c r="W6" s="47" cm="1">
        <f t="array" ref="W6">TREND($B6:$L6,$B$3:$L$3,W$3)</f>
        <v>2668.745454545453</v>
      </c>
      <c r="X6" s="47" cm="1">
        <f t="array" ref="X6">TREND($B6:$L6,$B$3:$L$3,X$3)</f>
        <v>2615.9454545454646</v>
      </c>
      <c r="Y6" s="47" cm="1">
        <f t="array" ref="Y6">TREND($B6:$L6,$B$3:$L$3,Y$3)</f>
        <v>2563.1454545454617</v>
      </c>
      <c r="Z6" s="47" cm="1">
        <f t="array" ref="Z6">TREND($B6:$L6,$B$3:$L$3,Z$3)</f>
        <v>2510.3454545454588</v>
      </c>
      <c r="AA6" s="47" cm="1">
        <f t="array" ref="AA6">TREND($B6:$L6,$B$3:$L$3,AA$3)</f>
        <v>2457.5454545454559</v>
      </c>
      <c r="AB6" s="47" cm="1">
        <f t="array" ref="AB6">TREND($B6:$L6,$B$3:$L$3,AB$3)</f>
        <v>2404.745454545453</v>
      </c>
      <c r="AC6" s="47" cm="1">
        <f t="array" ref="AC6">TREND($B6:$L6,$B$3:$L$3,AC$3)</f>
        <v>2351.9454545454646</v>
      </c>
      <c r="AD6" s="47" cm="1">
        <f t="array" ref="AD6">TREND($B6:$L6,$B$3:$L$3,AD$3)</f>
        <v>2299.1454545454617</v>
      </c>
      <c r="AE6" s="47" cm="1">
        <f t="array" ref="AE6">TREND($B6:$L6,$B$3:$L$3,AE$3)</f>
        <v>2246.3454545454588</v>
      </c>
      <c r="AF6" s="47" cm="1">
        <f t="array" ref="AF6">TREND($B6:$L6,$B$3:$L$3,AF$3)</f>
        <v>2193.5454545454559</v>
      </c>
      <c r="AG6" s="47" cm="1">
        <f t="array" ref="AG6">TREND($B6:$L6,$B$3:$L$3,AG$3)</f>
        <v>2140.745454545453</v>
      </c>
    </row>
    <row r="7" spans="1:33" x14ac:dyDescent="0.2">
      <c r="A7" s="37" t="s">
        <v>456</v>
      </c>
      <c r="B7" s="36">
        <v>15195</v>
      </c>
      <c r="C7" s="36">
        <v>15159</v>
      </c>
      <c r="D7" s="36">
        <v>15134</v>
      </c>
      <c r="E7" s="36">
        <v>15054</v>
      </c>
      <c r="F7" s="36">
        <v>14989</v>
      </c>
      <c r="G7" s="36">
        <v>14943</v>
      </c>
      <c r="H7" s="36">
        <v>14843</v>
      </c>
      <c r="I7" s="36">
        <v>14794</v>
      </c>
      <c r="J7" s="36">
        <v>14835</v>
      </c>
      <c r="K7" s="36">
        <v>14849</v>
      </c>
      <c r="L7" s="36">
        <v>14755</v>
      </c>
      <c r="M7" s="47" cm="1">
        <f t="array" ref="M7">TREND($B7:$L7,$B$3:$L$3,M$3)</f>
        <v>14686.200000000012</v>
      </c>
      <c r="N7" s="47" cm="1">
        <f t="array" ref="N7">TREND($B7:$L7,$B$3:$L$3,N$3)</f>
        <v>14640.718181818185</v>
      </c>
      <c r="O7" s="47" cm="1">
        <f t="array" ref="O7">TREND($B7:$L7,$B$3:$L$3,O$3)</f>
        <v>14595.236363636373</v>
      </c>
      <c r="P7" s="47" cm="1">
        <f t="array" ref="P7">TREND($B7:$L7,$B$3:$L$3,P$3)</f>
        <v>14549.754545454562</v>
      </c>
      <c r="Q7" s="47" cm="1">
        <f t="array" ref="Q7">TREND($B7:$L7,$B$3:$L$3,Q$3)</f>
        <v>14504.272727272735</v>
      </c>
      <c r="R7" s="47" cm="1">
        <f t="array" ref="R7">TREND($B7:$L7,$B$3:$L$3,R$3)</f>
        <v>14458.790909090923</v>
      </c>
      <c r="S7" s="47" cm="1">
        <f t="array" ref="S7">TREND($B7:$L7,$B$3:$L$3,S$3)</f>
        <v>14413.309090909097</v>
      </c>
      <c r="T7" s="47" cm="1">
        <f t="array" ref="T7">TREND($B7:$L7,$B$3:$L$3,T$3)</f>
        <v>14367.827272727285</v>
      </c>
      <c r="U7" s="47" cm="1">
        <f t="array" ref="U7">TREND($B7:$L7,$B$3:$L$3,U$3)</f>
        <v>14322.345454545459</v>
      </c>
      <c r="V7" s="47" cm="1">
        <f t="array" ref="V7">TREND($B7:$L7,$B$3:$L$3,V$3)</f>
        <v>14276.863636363647</v>
      </c>
      <c r="W7" s="47" cm="1">
        <f t="array" ref="W7">TREND($B7:$L7,$B$3:$L$3,W$3)</f>
        <v>14231.381818181821</v>
      </c>
      <c r="X7" s="47" cm="1">
        <f t="array" ref="X7">TREND($B7:$L7,$B$3:$L$3,X$3)</f>
        <v>14185.900000000009</v>
      </c>
      <c r="Y7" s="47" cm="1">
        <f t="array" ref="Y7">TREND($B7:$L7,$B$3:$L$3,Y$3)</f>
        <v>14140.418181818197</v>
      </c>
      <c r="Z7" s="47" cm="1">
        <f t="array" ref="Z7">TREND($B7:$L7,$B$3:$L$3,Z$3)</f>
        <v>14094.936363636371</v>
      </c>
      <c r="AA7" s="47" cm="1">
        <f t="array" ref="AA7">TREND($B7:$L7,$B$3:$L$3,AA$3)</f>
        <v>14049.454545454559</v>
      </c>
      <c r="AB7" s="47" cm="1">
        <f t="array" ref="AB7">TREND($B7:$L7,$B$3:$L$3,AB$3)</f>
        <v>14003.972727272732</v>
      </c>
      <c r="AC7" s="47" cm="1">
        <f t="array" ref="AC7">TREND($B7:$L7,$B$3:$L$3,AC$3)</f>
        <v>13958.49090909092</v>
      </c>
      <c r="AD7" s="47" cm="1">
        <f t="array" ref="AD7">TREND($B7:$L7,$B$3:$L$3,AD$3)</f>
        <v>13913.009090909094</v>
      </c>
      <c r="AE7" s="47" cm="1">
        <f t="array" ref="AE7">TREND($B7:$L7,$B$3:$L$3,AE$3)</f>
        <v>13867.527272727282</v>
      </c>
      <c r="AF7" s="47" cm="1">
        <f t="array" ref="AF7">TREND($B7:$L7,$B$3:$L$3,AF$3)</f>
        <v>13822.04545454547</v>
      </c>
      <c r="AG7" s="47" cm="1">
        <f t="array" ref="AG7">TREND($B7:$L7,$B$3:$L$3,AG$3)</f>
        <v>13776.563636363644</v>
      </c>
    </row>
    <row r="8" spans="1:33" x14ac:dyDescent="0.2">
      <c r="A8" s="37" t="s">
        <v>455</v>
      </c>
      <c r="B8" s="36">
        <v>18991</v>
      </c>
      <c r="C8" s="36">
        <v>18817</v>
      </c>
      <c r="D8" s="36">
        <v>18555</v>
      </c>
      <c r="E8" s="36">
        <v>18329</v>
      </c>
      <c r="F8" s="36">
        <v>18183</v>
      </c>
      <c r="G8" s="36">
        <v>18083</v>
      </c>
      <c r="H8" s="36">
        <v>18097</v>
      </c>
      <c r="I8" s="36">
        <v>18123</v>
      </c>
      <c r="J8" s="36">
        <v>18086</v>
      </c>
      <c r="K8" s="36">
        <v>18064</v>
      </c>
      <c r="L8" s="36">
        <v>18067</v>
      </c>
      <c r="M8" s="47" cm="1">
        <f t="array" ref="M8">TREND($B8:$L8,$B$3:$L$3,M$3)</f>
        <v>17788.436363636371</v>
      </c>
      <c r="N8" s="47" cm="1">
        <f t="array" ref="N8">TREND($B8:$L8,$B$3:$L$3,N$3)</f>
        <v>17701.736363636359</v>
      </c>
      <c r="O8" s="47" cm="1">
        <f t="array" ref="O8">TREND($B8:$L8,$B$3:$L$3,O$3)</f>
        <v>17615.036363636376</v>
      </c>
      <c r="P8" s="47" cm="1">
        <f t="array" ref="P8">TREND($B8:$L8,$B$3:$L$3,P$3)</f>
        <v>17528.336363636365</v>
      </c>
      <c r="Q8" s="47" cm="1">
        <f t="array" ref="Q8">TREND($B8:$L8,$B$3:$L$3,Q$3)</f>
        <v>17441.636363636353</v>
      </c>
      <c r="R8" s="47" cm="1">
        <f t="array" ref="R8">TREND($B8:$L8,$B$3:$L$3,R$3)</f>
        <v>17354.936363636371</v>
      </c>
      <c r="S8" s="47" cm="1">
        <f t="array" ref="S8">TREND($B8:$L8,$B$3:$L$3,S$3)</f>
        <v>17268.236363636359</v>
      </c>
      <c r="T8" s="47" cm="1">
        <f t="array" ref="T8">TREND($B8:$L8,$B$3:$L$3,T$3)</f>
        <v>17181.536363636376</v>
      </c>
      <c r="U8" s="47" cm="1">
        <f t="array" ref="U8">TREND($B8:$L8,$B$3:$L$3,U$3)</f>
        <v>17094.836363636365</v>
      </c>
      <c r="V8" s="47" cm="1">
        <f t="array" ref="V8">TREND($B8:$L8,$B$3:$L$3,V$3)</f>
        <v>17008.136363636353</v>
      </c>
      <c r="W8" s="47" cm="1">
        <f t="array" ref="W8">TREND($B8:$L8,$B$3:$L$3,W$3)</f>
        <v>16921.436363636371</v>
      </c>
      <c r="X8" s="47" cm="1">
        <f t="array" ref="X8">TREND($B8:$L8,$B$3:$L$3,X$3)</f>
        <v>16834.736363636359</v>
      </c>
      <c r="Y8" s="47" cm="1">
        <f t="array" ref="Y8">TREND($B8:$L8,$B$3:$L$3,Y$3)</f>
        <v>16748.036363636376</v>
      </c>
      <c r="Z8" s="47" cm="1">
        <f t="array" ref="Z8">TREND($B8:$L8,$B$3:$L$3,Z$3)</f>
        <v>16661.336363636365</v>
      </c>
      <c r="AA8" s="47" cm="1">
        <f t="array" ref="AA8">TREND($B8:$L8,$B$3:$L$3,AA$3)</f>
        <v>16574.636363636353</v>
      </c>
      <c r="AB8" s="47" cm="1">
        <f t="array" ref="AB8">TREND($B8:$L8,$B$3:$L$3,AB$3)</f>
        <v>16487.936363636371</v>
      </c>
      <c r="AC8" s="47" cm="1">
        <f t="array" ref="AC8">TREND($B8:$L8,$B$3:$L$3,AC$3)</f>
        <v>16401.236363636359</v>
      </c>
      <c r="AD8" s="47" cm="1">
        <f t="array" ref="AD8">TREND($B8:$L8,$B$3:$L$3,AD$3)</f>
        <v>16314.536363636376</v>
      </c>
      <c r="AE8" s="47" cm="1">
        <f t="array" ref="AE8">TREND($B8:$L8,$B$3:$L$3,AE$3)</f>
        <v>16227.836363636365</v>
      </c>
      <c r="AF8" s="47" cm="1">
        <f t="array" ref="AF8">TREND($B8:$L8,$B$3:$L$3,AF$3)</f>
        <v>16141.136363636353</v>
      </c>
      <c r="AG8" s="47" cm="1">
        <f t="array" ref="AG8">TREND($B8:$L8,$B$3:$L$3,AG$3)</f>
        <v>16054.436363636371</v>
      </c>
    </row>
    <row r="9" spans="1:33" x14ac:dyDescent="0.2">
      <c r="A9" s="37" t="s">
        <v>454</v>
      </c>
      <c r="B9" s="36">
        <v>18200</v>
      </c>
      <c r="C9" s="36">
        <v>18565</v>
      </c>
      <c r="D9" s="36">
        <v>18972</v>
      </c>
      <c r="E9" s="36">
        <v>19333</v>
      </c>
      <c r="F9" s="36">
        <v>19542</v>
      </c>
      <c r="G9" s="36">
        <v>19611</v>
      </c>
      <c r="H9" s="36">
        <v>19455</v>
      </c>
      <c r="I9" s="36">
        <v>19209</v>
      </c>
      <c r="J9" s="36">
        <v>19000</v>
      </c>
      <c r="K9" s="36">
        <v>18868</v>
      </c>
      <c r="L9" s="36">
        <v>18779</v>
      </c>
      <c r="M9" s="47" cm="1">
        <f t="array" ref="M9">TREND($B9:$L9,$B$3:$L$3,M$3)</f>
        <v>19258.872727272741</v>
      </c>
      <c r="N9" s="47" cm="1">
        <f t="array" ref="N9">TREND($B9:$L9,$B$3:$L$3,N$3)</f>
        <v>19293.927272727276</v>
      </c>
      <c r="O9" s="47" cm="1">
        <f t="array" ref="O9">TREND($B9:$L9,$B$3:$L$3,O$3)</f>
        <v>19328.981818181826</v>
      </c>
      <c r="P9" s="47" cm="1">
        <f t="array" ref="P9">TREND($B9:$L9,$B$3:$L$3,P$3)</f>
        <v>19364.036363636376</v>
      </c>
      <c r="Q9" s="47" cm="1">
        <f t="array" ref="Q9">TREND($B9:$L9,$B$3:$L$3,Q$3)</f>
        <v>19399.090909090912</v>
      </c>
      <c r="R9" s="47" cm="1">
        <f t="array" ref="R9">TREND($B9:$L9,$B$3:$L$3,R$3)</f>
        <v>19434.145454545462</v>
      </c>
      <c r="S9" s="47" cm="1">
        <f t="array" ref="S9">TREND($B9:$L9,$B$3:$L$3,S$3)</f>
        <v>19469.200000000012</v>
      </c>
      <c r="T9" s="47" cm="1">
        <f t="array" ref="T9">TREND($B9:$L9,$B$3:$L$3,T$3)</f>
        <v>19504.254545454547</v>
      </c>
      <c r="U9" s="47" cm="1">
        <f t="array" ref="U9">TREND($B9:$L9,$B$3:$L$3,U$3)</f>
        <v>19539.309090909097</v>
      </c>
      <c r="V9" s="47" cm="1">
        <f t="array" ref="V9">TREND($B9:$L9,$B$3:$L$3,V$3)</f>
        <v>19574.363636363647</v>
      </c>
      <c r="W9" s="47" cm="1">
        <f t="array" ref="W9">TREND($B9:$L9,$B$3:$L$3,W$3)</f>
        <v>19609.418181818182</v>
      </c>
      <c r="X9" s="47" cm="1">
        <f t="array" ref="X9">TREND($B9:$L9,$B$3:$L$3,X$3)</f>
        <v>19644.472727272732</v>
      </c>
      <c r="Y9" s="47" cm="1">
        <f t="array" ref="Y9">TREND($B9:$L9,$B$3:$L$3,Y$3)</f>
        <v>19679.527272727282</v>
      </c>
      <c r="Z9" s="47" cm="1">
        <f t="array" ref="Z9">TREND($B9:$L9,$B$3:$L$3,Z$3)</f>
        <v>19714.581818181832</v>
      </c>
      <c r="AA9" s="47" cm="1">
        <f t="array" ref="AA9">TREND($B9:$L9,$B$3:$L$3,AA$3)</f>
        <v>19749.636363636368</v>
      </c>
      <c r="AB9" s="47" cm="1">
        <f t="array" ref="AB9">TREND($B9:$L9,$B$3:$L$3,AB$3)</f>
        <v>19784.690909090918</v>
      </c>
      <c r="AC9" s="47" cm="1">
        <f t="array" ref="AC9">TREND($B9:$L9,$B$3:$L$3,AC$3)</f>
        <v>19819.745454545468</v>
      </c>
      <c r="AD9" s="47" cm="1">
        <f t="array" ref="AD9">TREND($B9:$L9,$B$3:$L$3,AD$3)</f>
        <v>19854.800000000003</v>
      </c>
      <c r="AE9" s="47" cm="1">
        <f t="array" ref="AE9">TREND($B9:$L9,$B$3:$L$3,AE$3)</f>
        <v>19889.854545454553</v>
      </c>
      <c r="AF9" s="47" cm="1">
        <f t="array" ref="AF9">TREND($B9:$L9,$B$3:$L$3,AF$3)</f>
        <v>19924.909090909103</v>
      </c>
      <c r="AG9" s="47" cm="1">
        <f t="array" ref="AG9">TREND($B9:$L9,$B$3:$L$3,AG$3)</f>
        <v>19959.963636363638</v>
      </c>
    </row>
    <row r="10" spans="1:33" x14ac:dyDescent="0.2">
      <c r="A10" s="37" t="s">
        <v>453</v>
      </c>
      <c r="B10" s="36">
        <v>17736</v>
      </c>
      <c r="C10" s="36">
        <v>17821</v>
      </c>
      <c r="D10" s="36">
        <v>17959</v>
      </c>
      <c r="E10" s="36">
        <v>18053</v>
      </c>
      <c r="F10" s="36">
        <v>18218</v>
      </c>
      <c r="G10" s="36">
        <v>18533</v>
      </c>
      <c r="H10" s="36">
        <v>18895</v>
      </c>
      <c r="I10" s="36">
        <v>19301</v>
      </c>
      <c r="J10" s="36">
        <v>19660</v>
      </c>
      <c r="K10" s="36">
        <v>19868</v>
      </c>
      <c r="L10" s="36">
        <v>19936</v>
      </c>
      <c r="M10" s="47" cm="1">
        <f t="array" ref="M10">TREND($B10:$L10,$B$3:$L$3,M$3)</f>
        <v>20223.490909090906</v>
      </c>
      <c r="N10" s="47" cm="1">
        <f t="array" ref="N10">TREND($B10:$L10,$B$3:$L$3,N$3)</f>
        <v>20473.163636363635</v>
      </c>
      <c r="O10" s="47" cm="1">
        <f t="array" ref="O10">TREND($B10:$L10,$B$3:$L$3,O$3)</f>
        <v>20722.836363636365</v>
      </c>
      <c r="P10" s="47" cm="1">
        <f t="array" ref="P10">TREND($B10:$L10,$B$3:$L$3,P$3)</f>
        <v>20972.509090909094</v>
      </c>
      <c r="Q10" s="47" cm="1">
        <f t="array" ref="Q10">TREND($B10:$L10,$B$3:$L$3,Q$3)</f>
        <v>21222.181818181823</v>
      </c>
      <c r="R10" s="47" cm="1">
        <f t="array" ref="R10">TREND($B10:$L10,$B$3:$L$3,R$3)</f>
        <v>21471.854545454495</v>
      </c>
      <c r="S10" s="47" cm="1">
        <f t="array" ref="S10">TREND($B10:$L10,$B$3:$L$3,S$3)</f>
        <v>21721.527272727224</v>
      </c>
      <c r="T10" s="47" cm="1">
        <f t="array" ref="T10">TREND($B10:$L10,$B$3:$L$3,T$3)</f>
        <v>21971.199999999953</v>
      </c>
      <c r="U10" s="47" cm="1">
        <f t="array" ref="U10">TREND($B10:$L10,$B$3:$L$3,U$3)</f>
        <v>22220.872727272683</v>
      </c>
      <c r="V10" s="47" cm="1">
        <f t="array" ref="V10">TREND($B10:$L10,$B$3:$L$3,V$3)</f>
        <v>22470.545454545412</v>
      </c>
      <c r="W10" s="47" cm="1">
        <f t="array" ref="W10">TREND($B10:$L10,$B$3:$L$3,W$3)</f>
        <v>22720.218181818142</v>
      </c>
      <c r="X10" s="47" cm="1">
        <f t="array" ref="X10">TREND($B10:$L10,$B$3:$L$3,X$3)</f>
        <v>22969.890909090871</v>
      </c>
      <c r="Y10" s="47" cm="1">
        <f t="array" ref="Y10">TREND($B10:$L10,$B$3:$L$3,Y$3)</f>
        <v>23219.5636363636</v>
      </c>
      <c r="Z10" s="47" cm="1">
        <f t="array" ref="Z10">TREND($B10:$L10,$B$3:$L$3,Z$3)</f>
        <v>23469.23636363633</v>
      </c>
      <c r="AA10" s="47" cm="1">
        <f t="array" ref="AA10">TREND($B10:$L10,$B$3:$L$3,AA$3)</f>
        <v>23718.909090909059</v>
      </c>
      <c r="AB10" s="47" cm="1">
        <f t="array" ref="AB10">TREND($B10:$L10,$B$3:$L$3,AB$3)</f>
        <v>23968.581818181789</v>
      </c>
      <c r="AC10" s="47" cm="1">
        <f t="array" ref="AC10">TREND($B10:$L10,$B$3:$L$3,AC$3)</f>
        <v>24218.254545454518</v>
      </c>
      <c r="AD10" s="47" cm="1">
        <f t="array" ref="AD10">TREND($B10:$L10,$B$3:$L$3,AD$3)</f>
        <v>24467.927272727247</v>
      </c>
      <c r="AE10" s="47" cm="1">
        <f t="array" ref="AE10">TREND($B10:$L10,$B$3:$L$3,AE$3)</f>
        <v>24717.599999999977</v>
      </c>
      <c r="AF10" s="47" cm="1">
        <f t="array" ref="AF10">TREND($B10:$L10,$B$3:$L$3,AF$3)</f>
        <v>24967.272727272706</v>
      </c>
      <c r="AG10" s="47" cm="1">
        <f t="array" ref="AG10">TREND($B10:$L10,$B$3:$L$3,AG$3)</f>
        <v>25216.945454545435</v>
      </c>
    </row>
    <row r="11" spans="1:33" x14ac:dyDescent="0.2">
      <c r="A11" s="37" t="s">
        <v>452</v>
      </c>
      <c r="B11" s="36">
        <v>16321</v>
      </c>
      <c r="C11" s="36">
        <v>16652</v>
      </c>
      <c r="D11" s="36">
        <v>17016</v>
      </c>
      <c r="E11" s="36">
        <v>17329</v>
      </c>
      <c r="F11" s="36">
        <v>17619</v>
      </c>
      <c r="G11" s="36">
        <v>17801</v>
      </c>
      <c r="H11" s="36">
        <v>17887</v>
      </c>
      <c r="I11" s="36">
        <v>18024</v>
      </c>
      <c r="J11" s="36">
        <v>18116</v>
      </c>
      <c r="K11" s="36">
        <v>18275</v>
      </c>
      <c r="L11" s="36">
        <v>18584</v>
      </c>
      <c r="M11" s="47" cm="1">
        <f t="array" ref="M11">TREND($B11:$L11,$B$3:$L$3,M$3)</f>
        <v>18843.909090909117</v>
      </c>
      <c r="N11" s="47" cm="1">
        <f t="array" ref="N11">TREND($B11:$L11,$B$3:$L$3,N$3)</f>
        <v>19050.863636363647</v>
      </c>
      <c r="O11" s="47" cm="1">
        <f t="array" ref="O11">TREND($B11:$L11,$B$3:$L$3,O$3)</f>
        <v>19257.818181818235</v>
      </c>
      <c r="P11" s="47" cm="1">
        <f t="array" ref="P11">TREND($B11:$L11,$B$3:$L$3,P$3)</f>
        <v>19464.772727272764</v>
      </c>
      <c r="Q11" s="47" cm="1">
        <f t="array" ref="Q11">TREND($B11:$L11,$B$3:$L$3,Q$3)</f>
        <v>19671.727272727294</v>
      </c>
      <c r="R11" s="47" cm="1">
        <f t="array" ref="R11">TREND($B11:$L11,$B$3:$L$3,R$3)</f>
        <v>19878.681818181823</v>
      </c>
      <c r="S11" s="47" cm="1">
        <f t="array" ref="S11">TREND($B11:$L11,$B$3:$L$3,S$3)</f>
        <v>20085.636363636411</v>
      </c>
      <c r="T11" s="47" cm="1">
        <f t="array" ref="T11">TREND($B11:$L11,$B$3:$L$3,T$3)</f>
        <v>20292.590909090941</v>
      </c>
      <c r="U11" s="47" cm="1">
        <f t="array" ref="U11">TREND($B11:$L11,$B$3:$L$3,U$3)</f>
        <v>20499.54545454547</v>
      </c>
      <c r="V11" s="47" cm="1">
        <f t="array" ref="V11">TREND($B11:$L11,$B$3:$L$3,V$3)</f>
        <v>20706.500000000058</v>
      </c>
      <c r="W11" s="47" cm="1">
        <f t="array" ref="W11">TREND($B11:$L11,$B$3:$L$3,W$3)</f>
        <v>20913.454545454588</v>
      </c>
      <c r="X11" s="47" cm="1">
        <f t="array" ref="X11">TREND($B11:$L11,$B$3:$L$3,X$3)</f>
        <v>21120.409090909117</v>
      </c>
      <c r="Y11" s="47" cm="1">
        <f t="array" ref="Y11">TREND($B11:$L11,$B$3:$L$3,Y$3)</f>
        <v>21327.363636363647</v>
      </c>
      <c r="Z11" s="47" cm="1">
        <f t="array" ref="Z11">TREND($B11:$L11,$B$3:$L$3,Z$3)</f>
        <v>21534.318181818235</v>
      </c>
      <c r="AA11" s="47" cm="1">
        <f t="array" ref="AA11">TREND($B11:$L11,$B$3:$L$3,AA$3)</f>
        <v>21741.272727272764</v>
      </c>
      <c r="AB11" s="47" cm="1">
        <f t="array" ref="AB11">TREND($B11:$L11,$B$3:$L$3,AB$3)</f>
        <v>21948.227272727294</v>
      </c>
      <c r="AC11" s="47" cm="1">
        <f t="array" ref="AC11">TREND($B11:$L11,$B$3:$L$3,AC$3)</f>
        <v>22155.181818181823</v>
      </c>
      <c r="AD11" s="47" cm="1">
        <f t="array" ref="AD11">TREND($B11:$L11,$B$3:$L$3,AD$3)</f>
        <v>22362.136363636411</v>
      </c>
      <c r="AE11" s="47" cm="1">
        <f t="array" ref="AE11">TREND($B11:$L11,$B$3:$L$3,AE$3)</f>
        <v>22569.090909090941</v>
      </c>
      <c r="AF11" s="47" cm="1">
        <f t="array" ref="AF11">TREND($B11:$L11,$B$3:$L$3,AF$3)</f>
        <v>22776.04545454547</v>
      </c>
      <c r="AG11" s="47" cm="1">
        <f t="array" ref="AG11">TREND($B11:$L11,$B$3:$L$3,AG$3)</f>
        <v>22983.000000000058</v>
      </c>
    </row>
    <row r="12" spans="1:33" x14ac:dyDescent="0.2">
      <c r="A12" s="37" t="s">
        <v>451</v>
      </c>
      <c r="B12" s="36">
        <v>16707</v>
      </c>
      <c r="C12" s="36">
        <v>16374</v>
      </c>
      <c r="D12" s="36">
        <v>15995</v>
      </c>
      <c r="E12" s="36">
        <v>15909</v>
      </c>
      <c r="F12" s="36">
        <v>16006</v>
      </c>
      <c r="G12" s="36">
        <v>16223</v>
      </c>
      <c r="H12" s="36">
        <v>16561</v>
      </c>
      <c r="I12" s="36">
        <v>16933</v>
      </c>
      <c r="J12" s="36">
        <v>17255</v>
      </c>
      <c r="K12" s="36">
        <v>17553</v>
      </c>
      <c r="L12" s="36">
        <v>17743</v>
      </c>
      <c r="M12" s="47" cm="1">
        <f t="array" ref="M12">TREND($B12:$L12,$B$3:$L$3,M$3)</f>
        <v>17547.854545454553</v>
      </c>
      <c r="N12" s="47" cm="1">
        <f t="array" ref="N12">TREND($B12:$L12,$B$3:$L$3,N$3)</f>
        <v>17695.845454545459</v>
      </c>
      <c r="O12" s="47" cm="1">
        <f t="array" ref="O12">TREND($B12:$L12,$B$3:$L$3,O$3)</f>
        <v>17843.836363636365</v>
      </c>
      <c r="P12" s="47" cm="1">
        <f t="array" ref="P12">TREND($B12:$L12,$B$3:$L$3,P$3)</f>
        <v>17991.827272727271</v>
      </c>
      <c r="Q12" s="47" cm="1">
        <f t="array" ref="Q12">TREND($B12:$L12,$B$3:$L$3,Q$3)</f>
        <v>18139.818181818177</v>
      </c>
      <c r="R12" s="47" cm="1">
        <f t="array" ref="R12">TREND($B12:$L12,$B$3:$L$3,R$3)</f>
        <v>18287.809090909082</v>
      </c>
      <c r="S12" s="47" cm="1">
        <f t="array" ref="S12">TREND($B12:$L12,$B$3:$L$3,S$3)</f>
        <v>18435.799999999988</v>
      </c>
      <c r="T12" s="47" cm="1">
        <f t="array" ref="T12">TREND($B12:$L12,$B$3:$L$3,T$3)</f>
        <v>18583.790909090894</v>
      </c>
      <c r="U12" s="47" cm="1">
        <f t="array" ref="U12">TREND($B12:$L12,$B$3:$L$3,U$3)</f>
        <v>18731.7818181818</v>
      </c>
      <c r="V12" s="47" cm="1">
        <f t="array" ref="V12">TREND($B12:$L12,$B$3:$L$3,V$3)</f>
        <v>18879.772727272764</v>
      </c>
      <c r="W12" s="47" cm="1">
        <f t="array" ref="W12">TREND($B12:$L12,$B$3:$L$3,W$3)</f>
        <v>19027.76363636367</v>
      </c>
      <c r="X12" s="47" cm="1">
        <f t="array" ref="X12">TREND($B12:$L12,$B$3:$L$3,X$3)</f>
        <v>19175.754545454576</v>
      </c>
      <c r="Y12" s="47" cm="1">
        <f t="array" ref="Y12">TREND($B12:$L12,$B$3:$L$3,Y$3)</f>
        <v>19323.745454545482</v>
      </c>
      <c r="Z12" s="47" cm="1">
        <f t="array" ref="Z12">TREND($B12:$L12,$B$3:$L$3,Z$3)</f>
        <v>19471.736363636388</v>
      </c>
      <c r="AA12" s="47" cm="1">
        <f t="array" ref="AA12">TREND($B12:$L12,$B$3:$L$3,AA$3)</f>
        <v>19619.727272727294</v>
      </c>
      <c r="AB12" s="47" cm="1">
        <f t="array" ref="AB12">TREND($B12:$L12,$B$3:$L$3,AB$3)</f>
        <v>19767.7181818182</v>
      </c>
      <c r="AC12" s="47" cm="1">
        <f t="array" ref="AC12">TREND($B12:$L12,$B$3:$L$3,AC$3)</f>
        <v>19915.709090909106</v>
      </c>
      <c r="AD12" s="47" cm="1">
        <f t="array" ref="AD12">TREND($B12:$L12,$B$3:$L$3,AD$3)</f>
        <v>20063.700000000012</v>
      </c>
      <c r="AE12" s="47" cm="1">
        <f t="array" ref="AE12">TREND($B12:$L12,$B$3:$L$3,AE$3)</f>
        <v>20211.690909090918</v>
      </c>
      <c r="AF12" s="47" cm="1">
        <f t="array" ref="AF12">TREND($B12:$L12,$B$3:$L$3,AF$3)</f>
        <v>20359.681818181823</v>
      </c>
      <c r="AG12" s="47" cm="1">
        <f t="array" ref="AG12">TREND($B12:$L12,$B$3:$L$3,AG$3)</f>
        <v>20507.672727272729</v>
      </c>
    </row>
    <row r="13" spans="1:33" x14ac:dyDescent="0.2">
      <c r="A13" s="37" t="s">
        <v>450</v>
      </c>
      <c r="B13" s="36">
        <v>16224</v>
      </c>
      <c r="C13" s="36">
        <v>16194</v>
      </c>
      <c r="D13" s="36">
        <v>16323</v>
      </c>
      <c r="E13" s="36">
        <v>16333</v>
      </c>
      <c r="F13" s="36">
        <v>16216</v>
      </c>
      <c r="G13" s="36">
        <v>15995</v>
      </c>
      <c r="H13" s="36">
        <v>15704</v>
      </c>
      <c r="I13" s="36">
        <v>15371</v>
      </c>
      <c r="J13" s="36">
        <v>15314</v>
      </c>
      <c r="K13" s="36">
        <v>15432</v>
      </c>
      <c r="L13" s="36">
        <v>15663</v>
      </c>
      <c r="M13" s="47" cm="1">
        <f t="array" ref="M13">TREND($B13:$L13,$B$3:$L$3,M$3)</f>
        <v>15270.854545454524</v>
      </c>
      <c r="N13" s="47" cm="1">
        <f t="array" ref="N13">TREND($B13:$L13,$B$3:$L$3,N$3)</f>
        <v>15167.981818181812</v>
      </c>
      <c r="O13" s="47" cm="1">
        <f t="array" ref="O13">TREND($B13:$L13,$B$3:$L$3,O$3)</f>
        <v>15065.109090909071</v>
      </c>
      <c r="P13" s="47" cm="1">
        <f t="array" ref="P13">TREND($B13:$L13,$B$3:$L$3,P$3)</f>
        <v>14962.236363636359</v>
      </c>
      <c r="Q13" s="47" cm="1">
        <f t="array" ref="Q13">TREND($B13:$L13,$B$3:$L$3,Q$3)</f>
        <v>14859.363636363618</v>
      </c>
      <c r="R13" s="47" cm="1">
        <f t="array" ref="R13">TREND($B13:$L13,$B$3:$L$3,R$3)</f>
        <v>14756.490909090906</v>
      </c>
      <c r="S13" s="47" cm="1">
        <f t="array" ref="S13">TREND($B13:$L13,$B$3:$L$3,S$3)</f>
        <v>14653.618181818165</v>
      </c>
      <c r="T13" s="47" cm="1">
        <f t="array" ref="T13">TREND($B13:$L13,$B$3:$L$3,T$3)</f>
        <v>14550.745454545453</v>
      </c>
      <c r="U13" s="47" cm="1">
        <f t="array" ref="U13">TREND($B13:$L13,$B$3:$L$3,U$3)</f>
        <v>14447.872727272712</v>
      </c>
      <c r="V13" s="47" cm="1">
        <f t="array" ref="V13">TREND($B13:$L13,$B$3:$L$3,V$3)</f>
        <v>14345</v>
      </c>
      <c r="W13" s="47" cm="1">
        <f t="array" ref="W13">TREND($B13:$L13,$B$3:$L$3,W$3)</f>
        <v>14242.127272727259</v>
      </c>
      <c r="X13" s="47" cm="1">
        <f t="array" ref="X13">TREND($B13:$L13,$B$3:$L$3,X$3)</f>
        <v>14139.254545454547</v>
      </c>
      <c r="Y13" s="47" cm="1">
        <f t="array" ref="Y13">TREND($B13:$L13,$B$3:$L$3,Y$3)</f>
        <v>14036.381818181806</v>
      </c>
      <c r="Z13" s="47" cm="1">
        <f t="array" ref="Z13">TREND($B13:$L13,$B$3:$L$3,Z$3)</f>
        <v>13933.509090909094</v>
      </c>
      <c r="AA13" s="47" cm="1">
        <f t="array" ref="AA13">TREND($B13:$L13,$B$3:$L$3,AA$3)</f>
        <v>13830.636363636353</v>
      </c>
      <c r="AB13" s="47" cm="1">
        <f t="array" ref="AB13">TREND($B13:$L13,$B$3:$L$3,AB$3)</f>
        <v>13727.763636363641</v>
      </c>
      <c r="AC13" s="47" cm="1">
        <f t="array" ref="AC13">TREND($B13:$L13,$B$3:$L$3,AC$3)</f>
        <v>13624.8909090909</v>
      </c>
      <c r="AD13" s="47" cm="1">
        <f t="array" ref="AD13">TREND($B13:$L13,$B$3:$L$3,AD$3)</f>
        <v>13522.018181818188</v>
      </c>
      <c r="AE13" s="47" cm="1">
        <f t="array" ref="AE13">TREND($B13:$L13,$B$3:$L$3,AE$3)</f>
        <v>13419.145454545447</v>
      </c>
      <c r="AF13" s="47" cm="1">
        <f t="array" ref="AF13">TREND($B13:$L13,$B$3:$L$3,AF$3)</f>
        <v>13316.272727272706</v>
      </c>
      <c r="AG13" s="47" cm="1">
        <f t="array" ref="AG13">TREND($B13:$L13,$B$3:$L$3,AG$3)</f>
        <v>13213.399999999994</v>
      </c>
    </row>
    <row r="14" spans="1:33" x14ac:dyDescent="0.2">
      <c r="A14" s="37" t="s">
        <v>449</v>
      </c>
      <c r="B14" s="36">
        <v>15756</v>
      </c>
      <c r="C14" s="36">
        <v>15638</v>
      </c>
      <c r="D14" s="36">
        <v>15376</v>
      </c>
      <c r="E14" s="36">
        <v>15106</v>
      </c>
      <c r="F14" s="36">
        <v>14833</v>
      </c>
      <c r="G14" s="36">
        <v>14628</v>
      </c>
      <c r="H14" s="36">
        <v>14645</v>
      </c>
      <c r="I14" s="36">
        <v>14803</v>
      </c>
      <c r="J14" s="36">
        <v>14852</v>
      </c>
      <c r="K14" s="36">
        <v>14786</v>
      </c>
      <c r="L14" s="36">
        <v>14624</v>
      </c>
      <c r="M14" s="47" cm="1">
        <f t="array" ref="M14">TREND($B14:$L14,$B$3:$L$3,M$3)</f>
        <v>14380.600000000006</v>
      </c>
      <c r="N14" s="47" cm="1">
        <f t="array" ref="N14">TREND($B14:$L14,$B$3:$L$3,N$3)</f>
        <v>14276.654545454541</v>
      </c>
      <c r="O14" s="47" cm="1">
        <f t="array" ref="O14">TREND($B14:$L14,$B$3:$L$3,O$3)</f>
        <v>14172.709090909077</v>
      </c>
      <c r="P14" s="47" cm="1">
        <f t="array" ref="P14">TREND($B14:$L14,$B$3:$L$3,P$3)</f>
        <v>14068.763636363641</v>
      </c>
      <c r="Q14" s="47" cm="1">
        <f t="array" ref="Q14">TREND($B14:$L14,$B$3:$L$3,Q$3)</f>
        <v>13964.818181818177</v>
      </c>
      <c r="R14" s="47" cm="1">
        <f t="array" ref="R14">TREND($B14:$L14,$B$3:$L$3,R$3)</f>
        <v>13860.872727272741</v>
      </c>
      <c r="S14" s="47" cm="1">
        <f t="array" ref="S14">TREND($B14:$L14,$B$3:$L$3,S$3)</f>
        <v>13756.927272727276</v>
      </c>
      <c r="T14" s="47" cm="1">
        <f t="array" ref="T14">TREND($B14:$L14,$B$3:$L$3,T$3)</f>
        <v>13652.981818181812</v>
      </c>
      <c r="U14" s="47" cm="1">
        <f t="array" ref="U14">TREND($B14:$L14,$B$3:$L$3,U$3)</f>
        <v>13549.036363636376</v>
      </c>
      <c r="V14" s="47" cm="1">
        <f t="array" ref="V14">TREND($B14:$L14,$B$3:$L$3,V$3)</f>
        <v>13445.090909090912</v>
      </c>
      <c r="W14" s="47" cm="1">
        <f t="array" ref="W14">TREND($B14:$L14,$B$3:$L$3,W$3)</f>
        <v>13341.145454545447</v>
      </c>
      <c r="X14" s="47" cm="1">
        <f t="array" ref="X14">TREND($B14:$L14,$B$3:$L$3,X$3)</f>
        <v>13237.200000000012</v>
      </c>
      <c r="Y14" s="47" cm="1">
        <f t="array" ref="Y14">TREND($B14:$L14,$B$3:$L$3,Y$3)</f>
        <v>13133.254545454547</v>
      </c>
      <c r="Z14" s="47" cm="1">
        <f t="array" ref="Z14">TREND($B14:$L14,$B$3:$L$3,Z$3)</f>
        <v>13029.309090909082</v>
      </c>
      <c r="AA14" s="47" cm="1">
        <f t="array" ref="AA14">TREND($B14:$L14,$B$3:$L$3,AA$3)</f>
        <v>12925.363636363647</v>
      </c>
      <c r="AB14" s="47" cm="1">
        <f t="array" ref="AB14">TREND($B14:$L14,$B$3:$L$3,AB$3)</f>
        <v>12821.418181818182</v>
      </c>
      <c r="AC14" s="47" cm="1">
        <f t="array" ref="AC14">TREND($B14:$L14,$B$3:$L$3,AC$3)</f>
        <v>12717.472727272718</v>
      </c>
      <c r="AD14" s="47" cm="1">
        <f t="array" ref="AD14">TREND($B14:$L14,$B$3:$L$3,AD$3)</f>
        <v>12613.527272727282</v>
      </c>
      <c r="AE14" s="47" cm="1">
        <f t="array" ref="AE14">TREND($B14:$L14,$B$3:$L$3,AE$3)</f>
        <v>12509.581818181818</v>
      </c>
      <c r="AF14" s="47" cm="1">
        <f t="array" ref="AF14">TREND($B14:$L14,$B$3:$L$3,AF$3)</f>
        <v>12405.636363636353</v>
      </c>
      <c r="AG14" s="47" cm="1">
        <f t="array" ref="AG14">TREND($B14:$L14,$B$3:$L$3,AG$3)</f>
        <v>12301.690909090918</v>
      </c>
    </row>
    <row r="15" spans="1:33" x14ac:dyDescent="0.2">
      <c r="A15" s="37" t="s">
        <v>448</v>
      </c>
      <c r="B15" s="36">
        <v>11847</v>
      </c>
      <c r="C15" s="36">
        <v>12124</v>
      </c>
      <c r="D15" s="36">
        <v>12367</v>
      </c>
      <c r="E15" s="36">
        <v>12500</v>
      </c>
      <c r="F15" s="36">
        <v>12615</v>
      </c>
      <c r="G15" s="36">
        <v>12723</v>
      </c>
      <c r="H15" s="36">
        <v>12702</v>
      </c>
      <c r="I15" s="36">
        <v>12563</v>
      </c>
      <c r="J15" s="36">
        <v>12415</v>
      </c>
      <c r="K15" s="36">
        <v>12262</v>
      </c>
      <c r="L15" s="36">
        <v>12163</v>
      </c>
      <c r="M15" s="47" cm="1">
        <f t="array" ref="M15">TREND($B15:$L15,$B$3:$L$3,M$3)</f>
        <v>12524.94545454545</v>
      </c>
      <c r="N15" s="47" cm="1">
        <f t="array" ref="N15">TREND($B15:$L15,$B$3:$L$3,N$3)</f>
        <v>12547.572727272724</v>
      </c>
      <c r="O15" s="47" cm="1">
        <f t="array" ref="O15">TREND($B15:$L15,$B$3:$L$3,O$3)</f>
        <v>12570.199999999997</v>
      </c>
      <c r="P15" s="47" cm="1">
        <f t="array" ref="P15">TREND($B15:$L15,$B$3:$L$3,P$3)</f>
        <v>12592.827272727271</v>
      </c>
      <c r="Q15" s="47" cm="1">
        <f t="array" ref="Q15">TREND($B15:$L15,$B$3:$L$3,Q$3)</f>
        <v>12615.454545454544</v>
      </c>
      <c r="R15" s="47" cm="1">
        <f t="array" ref="R15">TREND($B15:$L15,$B$3:$L$3,R$3)</f>
        <v>12638.08181818181</v>
      </c>
      <c r="S15" s="47" cm="1">
        <f t="array" ref="S15">TREND($B15:$L15,$B$3:$L$3,S$3)</f>
        <v>12660.709090909084</v>
      </c>
      <c r="T15" s="47" cm="1">
        <f t="array" ref="T15">TREND($B15:$L15,$B$3:$L$3,T$3)</f>
        <v>12683.336363636357</v>
      </c>
      <c r="U15" s="47" cm="1">
        <f t="array" ref="U15">TREND($B15:$L15,$B$3:$L$3,U$3)</f>
        <v>12705.963636363631</v>
      </c>
      <c r="V15" s="47" cm="1">
        <f t="array" ref="V15">TREND($B15:$L15,$B$3:$L$3,V$3)</f>
        <v>12728.590909090904</v>
      </c>
      <c r="W15" s="47" cm="1">
        <f t="array" ref="W15">TREND($B15:$L15,$B$3:$L$3,W$3)</f>
        <v>12751.218181818178</v>
      </c>
      <c r="X15" s="47" cm="1">
        <f t="array" ref="X15">TREND($B15:$L15,$B$3:$L$3,X$3)</f>
        <v>12773.845454545452</v>
      </c>
      <c r="Y15" s="47" cm="1">
        <f t="array" ref="Y15">TREND($B15:$L15,$B$3:$L$3,Y$3)</f>
        <v>12796.472727272725</v>
      </c>
      <c r="Z15" s="47" cm="1">
        <f t="array" ref="Z15">TREND($B15:$L15,$B$3:$L$3,Z$3)</f>
        <v>12819.099999999999</v>
      </c>
      <c r="AA15" s="47" cm="1">
        <f t="array" ref="AA15">TREND($B15:$L15,$B$3:$L$3,AA$3)</f>
        <v>12841.727272727265</v>
      </c>
      <c r="AB15" s="47" cm="1">
        <f t="array" ref="AB15">TREND($B15:$L15,$B$3:$L$3,AB$3)</f>
        <v>12864.354545454538</v>
      </c>
      <c r="AC15" s="47" cm="1">
        <f t="array" ref="AC15">TREND($B15:$L15,$B$3:$L$3,AC$3)</f>
        <v>12886.981818181812</v>
      </c>
      <c r="AD15" s="47" cm="1">
        <f t="array" ref="AD15">TREND($B15:$L15,$B$3:$L$3,AD$3)</f>
        <v>12909.609090909085</v>
      </c>
      <c r="AE15" s="47" cm="1">
        <f t="array" ref="AE15">TREND($B15:$L15,$B$3:$L$3,AE$3)</f>
        <v>12932.236363636359</v>
      </c>
      <c r="AF15" s="47" cm="1">
        <f t="array" ref="AF15">TREND($B15:$L15,$B$3:$L$3,AF$3)</f>
        <v>12954.863636363632</v>
      </c>
      <c r="AG15" s="47" cm="1">
        <f t="array" ref="AG15">TREND($B15:$L15,$B$3:$L$3,AG$3)</f>
        <v>12977.490909090906</v>
      </c>
    </row>
    <row r="16" spans="1:33" x14ac:dyDescent="0.2">
      <c r="A16" s="37" t="s">
        <v>447</v>
      </c>
      <c r="B16" s="36">
        <v>5934</v>
      </c>
      <c r="C16" s="36">
        <v>6213</v>
      </c>
      <c r="D16" s="36">
        <v>6485</v>
      </c>
      <c r="E16" s="36">
        <v>6780</v>
      </c>
      <c r="F16" s="36">
        <v>7052</v>
      </c>
      <c r="G16" s="36">
        <v>7290</v>
      </c>
      <c r="H16" s="36">
        <v>7532</v>
      </c>
      <c r="I16" s="36">
        <v>7757</v>
      </c>
      <c r="J16" s="36">
        <v>7915</v>
      </c>
      <c r="K16" s="36">
        <v>8063</v>
      </c>
      <c r="L16" s="36">
        <v>8208</v>
      </c>
      <c r="M16" s="47" cm="1">
        <f t="array" ref="M16">TREND($B16:$L16,$B$3:$L$3,M$3)</f>
        <v>8593.2181818181416</v>
      </c>
      <c r="N16" s="47" cm="1">
        <f t="array" ref="N16">TREND($B16:$L16,$B$3:$L$3,N$3)</f>
        <v>8824.9818181818118</v>
      </c>
      <c r="O16" s="47" cm="1">
        <f t="array" ref="O16">TREND($B16:$L16,$B$3:$L$3,O$3)</f>
        <v>9056.7454545454239</v>
      </c>
      <c r="P16" s="47" cm="1">
        <f t="array" ref="P16">TREND($B16:$L16,$B$3:$L$3,P$3)</f>
        <v>9288.5090909090941</v>
      </c>
      <c r="Q16" s="47" cm="1">
        <f t="array" ref="Q16">TREND($B16:$L16,$B$3:$L$3,Q$3)</f>
        <v>9520.2727272727061</v>
      </c>
      <c r="R16" s="47" cm="1">
        <f t="array" ref="R16">TREND($B16:$L16,$B$3:$L$3,R$3)</f>
        <v>9752.0363636363763</v>
      </c>
      <c r="S16" s="47" cm="1">
        <f t="array" ref="S16">TREND($B16:$L16,$B$3:$L$3,S$3)</f>
        <v>9983.7999999999884</v>
      </c>
      <c r="T16" s="47" cm="1">
        <f t="array" ref="T16">TREND($B16:$L16,$B$3:$L$3,T$3)</f>
        <v>10215.5636363636</v>
      </c>
      <c r="U16" s="47" cm="1">
        <f t="array" ref="U16">TREND($B16:$L16,$B$3:$L$3,U$3)</f>
        <v>10447.327272727271</v>
      </c>
      <c r="V16" s="47" cm="1">
        <f t="array" ref="V16">TREND($B16:$L16,$B$3:$L$3,V$3)</f>
        <v>10679.090909090883</v>
      </c>
      <c r="W16" s="47" cm="1">
        <f t="array" ref="W16">TREND($B16:$L16,$B$3:$L$3,W$3)</f>
        <v>10910.854545454553</v>
      </c>
      <c r="X16" s="47" cm="1">
        <f t="array" ref="X16">TREND($B16:$L16,$B$3:$L$3,X$3)</f>
        <v>11142.618181818165</v>
      </c>
      <c r="Y16" s="47" cm="1">
        <f t="array" ref="Y16">TREND($B16:$L16,$B$3:$L$3,Y$3)</f>
        <v>11374.381818181777</v>
      </c>
      <c r="Z16" s="47" cm="1">
        <f t="array" ref="Z16">TREND($B16:$L16,$B$3:$L$3,Z$3)</f>
        <v>11606.145454545447</v>
      </c>
      <c r="AA16" s="47" cm="1">
        <f t="array" ref="AA16">TREND($B16:$L16,$B$3:$L$3,AA$3)</f>
        <v>11837.909090909059</v>
      </c>
      <c r="AB16" s="47" cm="1">
        <f t="array" ref="AB16">TREND($B16:$L16,$B$3:$L$3,AB$3)</f>
        <v>12069.672727272729</v>
      </c>
      <c r="AC16" s="47" cm="1">
        <f t="array" ref="AC16">TREND($B16:$L16,$B$3:$L$3,AC$3)</f>
        <v>12301.436363636341</v>
      </c>
      <c r="AD16" s="47" cm="1">
        <f t="array" ref="AD16">TREND($B16:$L16,$B$3:$L$3,AD$3)</f>
        <v>12533.200000000012</v>
      </c>
      <c r="AE16" s="47" cm="1">
        <f t="array" ref="AE16">TREND($B16:$L16,$B$3:$L$3,AE$3)</f>
        <v>12764.963636363624</v>
      </c>
      <c r="AF16" s="47" cm="1">
        <f t="array" ref="AF16">TREND($B16:$L16,$B$3:$L$3,AF$3)</f>
        <v>12996.727272727236</v>
      </c>
      <c r="AG16" s="47" cm="1">
        <f t="array" ref="AG16">TREND($B16:$L16,$B$3:$L$3,AG$3)</f>
        <v>13228.490909090906</v>
      </c>
    </row>
    <row r="17" spans="1:33" x14ac:dyDescent="0.2">
      <c r="A17" s="37" t="s">
        <v>446</v>
      </c>
      <c r="B17" s="36">
        <v>2766</v>
      </c>
      <c r="C17" s="36">
        <v>2968</v>
      </c>
      <c r="D17" s="36">
        <v>3184</v>
      </c>
      <c r="E17" s="36">
        <v>3261</v>
      </c>
      <c r="F17" s="36">
        <v>3398</v>
      </c>
      <c r="G17" s="36">
        <v>3563</v>
      </c>
      <c r="H17" s="36">
        <v>3749</v>
      </c>
      <c r="I17" s="36">
        <v>3933</v>
      </c>
      <c r="J17" s="36">
        <v>4132</v>
      </c>
      <c r="K17" s="36">
        <v>4319</v>
      </c>
      <c r="L17" s="36">
        <v>4488</v>
      </c>
      <c r="M17" s="47" cm="1">
        <f t="array" ref="M17">TREND($B17:$L17,$B$3:$L$3,M$3)</f>
        <v>4626.6181818181649</v>
      </c>
      <c r="N17" s="47" cm="1">
        <f t="array" ref="N17">TREND($B17:$L17,$B$3:$L$3,N$3)</f>
        <v>4795.2818181818002</v>
      </c>
      <c r="O17" s="47" cm="1">
        <f t="array" ref="O17">TREND($B17:$L17,$B$3:$L$3,O$3)</f>
        <v>4963.9454545454355</v>
      </c>
      <c r="P17" s="47" cm="1">
        <f t="array" ref="P17">TREND($B17:$L17,$B$3:$L$3,P$3)</f>
        <v>5132.6090909090708</v>
      </c>
      <c r="Q17" s="47" cm="1">
        <f t="array" ref="Q17">TREND($B17:$L17,$B$3:$L$3,Q$3)</f>
        <v>5301.2727272727061</v>
      </c>
      <c r="R17" s="47" cm="1">
        <f t="array" ref="R17">TREND($B17:$L17,$B$3:$L$3,R$3)</f>
        <v>5469.9363636363414</v>
      </c>
      <c r="S17" s="47" cm="1">
        <f t="array" ref="S17">TREND($B17:$L17,$B$3:$L$3,S$3)</f>
        <v>5638.5999999999767</v>
      </c>
      <c r="T17" s="47" cm="1">
        <f t="array" ref="T17">TREND($B17:$L17,$B$3:$L$3,T$3)</f>
        <v>5807.263636363612</v>
      </c>
      <c r="U17" s="47" cm="1">
        <f t="array" ref="U17">TREND($B17:$L17,$B$3:$L$3,U$3)</f>
        <v>5975.9272727272473</v>
      </c>
      <c r="V17" s="47" cm="1">
        <f t="array" ref="V17">TREND($B17:$L17,$B$3:$L$3,V$3)</f>
        <v>6144.5909090908826</v>
      </c>
      <c r="W17" s="47" cm="1">
        <f t="array" ref="W17">TREND($B17:$L17,$B$3:$L$3,W$3)</f>
        <v>6313.2545454545179</v>
      </c>
      <c r="X17" s="47" cm="1">
        <f t="array" ref="X17">TREND($B17:$L17,$B$3:$L$3,X$3)</f>
        <v>6481.9181818181532</v>
      </c>
      <c r="Y17" s="47" cm="1">
        <f t="array" ref="Y17">TREND($B17:$L17,$B$3:$L$3,Y$3)</f>
        <v>6650.5818181817885</v>
      </c>
      <c r="Z17" s="47" cm="1">
        <f t="array" ref="Z17">TREND($B17:$L17,$B$3:$L$3,Z$3)</f>
        <v>6819.2454545454239</v>
      </c>
      <c r="AA17" s="47" cm="1">
        <f t="array" ref="AA17">TREND($B17:$L17,$B$3:$L$3,AA$3)</f>
        <v>6987.9090909090592</v>
      </c>
      <c r="AB17" s="47" cm="1">
        <f t="array" ref="AB17">TREND($B17:$L17,$B$3:$L$3,AB$3)</f>
        <v>7156.5727272726945</v>
      </c>
      <c r="AC17" s="47" cm="1">
        <f t="array" ref="AC17">TREND($B17:$L17,$B$3:$L$3,AC$3)</f>
        <v>7325.2363636363298</v>
      </c>
      <c r="AD17" s="47" cm="1">
        <f t="array" ref="AD17">TREND($B17:$L17,$B$3:$L$3,AD$3)</f>
        <v>7493.8999999999651</v>
      </c>
      <c r="AE17" s="47" cm="1">
        <f t="array" ref="AE17">TREND($B17:$L17,$B$3:$L$3,AE$3)</f>
        <v>7662.5636363636004</v>
      </c>
      <c r="AF17" s="47" cm="1">
        <f t="array" ref="AF17">TREND($B17:$L17,$B$3:$L$3,AF$3)</f>
        <v>7831.2272727272357</v>
      </c>
      <c r="AG17" s="47" cm="1">
        <f t="array" ref="AG17">TREND($B17:$L17,$B$3:$L$3,AG$3)</f>
        <v>7999.890909090871</v>
      </c>
    </row>
    <row r="18" spans="1:33" x14ac:dyDescent="0.2">
      <c r="A18" s="37" t="s">
        <v>445</v>
      </c>
      <c r="B18" s="36">
        <v>1964</v>
      </c>
      <c r="C18" s="36">
        <v>2079</v>
      </c>
      <c r="D18" s="36">
        <v>2195</v>
      </c>
      <c r="E18" s="36">
        <v>2388</v>
      </c>
      <c r="F18" s="36">
        <v>2568</v>
      </c>
      <c r="G18" s="36">
        <v>2751</v>
      </c>
      <c r="H18" s="36">
        <v>2942</v>
      </c>
      <c r="I18" s="36">
        <v>3140</v>
      </c>
      <c r="J18" s="36">
        <v>3348</v>
      </c>
      <c r="K18" s="36">
        <v>3569</v>
      </c>
      <c r="L18" s="36">
        <v>3805</v>
      </c>
      <c r="M18" s="47" cm="1">
        <f t="array" ref="M18">TREND($B18:$L18,$B$3:$L$3,M$3)</f>
        <v>3913.6545454545412</v>
      </c>
      <c r="N18" s="47" cm="1">
        <f t="array" ref="N18">TREND($B18:$L18,$B$3:$L$3,N$3)</f>
        <v>4100.0363636363763</v>
      </c>
      <c r="O18" s="47" cm="1">
        <f t="array" ref="O18">TREND($B18:$L18,$B$3:$L$3,O$3)</f>
        <v>4286.4181818182115</v>
      </c>
      <c r="P18" s="47" cm="1">
        <f t="array" ref="P18">TREND($B18:$L18,$B$3:$L$3,P$3)</f>
        <v>4472.7999999999884</v>
      </c>
      <c r="Q18" s="47" cm="1">
        <f t="array" ref="Q18">TREND($B18:$L18,$B$3:$L$3,Q$3)</f>
        <v>4659.1818181818235</v>
      </c>
      <c r="R18" s="47" cm="1">
        <f t="array" ref="R18">TREND($B18:$L18,$B$3:$L$3,R$3)</f>
        <v>4845.5636363636586</v>
      </c>
      <c r="S18" s="47" cm="1">
        <f t="array" ref="S18">TREND($B18:$L18,$B$3:$L$3,S$3)</f>
        <v>5031.9454545454355</v>
      </c>
      <c r="T18" s="47" cm="1">
        <f t="array" ref="T18">TREND($B18:$L18,$B$3:$L$3,T$3)</f>
        <v>5218.3272727272706</v>
      </c>
      <c r="U18" s="47" cm="1">
        <f t="array" ref="U18">TREND($B18:$L18,$B$3:$L$3,U$3)</f>
        <v>5404.7090909091057</v>
      </c>
      <c r="V18" s="47" cm="1">
        <f t="array" ref="V18">TREND($B18:$L18,$B$3:$L$3,V$3)</f>
        <v>5591.0909090909408</v>
      </c>
      <c r="W18" s="47" cm="1">
        <f t="array" ref="W18">TREND($B18:$L18,$B$3:$L$3,W$3)</f>
        <v>5777.4727272727177</v>
      </c>
      <c r="X18" s="47" cm="1">
        <f t="array" ref="X18">TREND($B18:$L18,$B$3:$L$3,X$3)</f>
        <v>5963.8545454545529</v>
      </c>
      <c r="Y18" s="47" cm="1">
        <f t="array" ref="Y18">TREND($B18:$L18,$B$3:$L$3,Y$3)</f>
        <v>6150.236363636388</v>
      </c>
      <c r="Z18" s="47" cm="1">
        <f t="array" ref="Z18">TREND($B18:$L18,$B$3:$L$3,Z$3)</f>
        <v>6336.6181818181649</v>
      </c>
      <c r="AA18" s="47" cm="1">
        <f t="array" ref="AA18">TREND($B18:$L18,$B$3:$L$3,AA$3)</f>
        <v>6523</v>
      </c>
      <c r="AB18" s="47" cm="1">
        <f t="array" ref="AB18">TREND($B18:$L18,$B$3:$L$3,AB$3)</f>
        <v>6709.3818181818351</v>
      </c>
      <c r="AC18" s="47" cm="1">
        <f t="array" ref="AC18">TREND($B18:$L18,$B$3:$L$3,AC$3)</f>
        <v>6895.7636363636702</v>
      </c>
      <c r="AD18" s="47" cm="1">
        <f t="array" ref="AD18">TREND($B18:$L18,$B$3:$L$3,AD$3)</f>
        <v>7082.1454545454471</v>
      </c>
      <c r="AE18" s="47" cm="1">
        <f t="array" ref="AE18">TREND($B18:$L18,$B$3:$L$3,AE$3)</f>
        <v>7268.5272727272823</v>
      </c>
      <c r="AF18" s="47" cm="1">
        <f t="array" ref="AF18">TREND($B18:$L18,$B$3:$L$3,AF$3)</f>
        <v>7454.9090909091174</v>
      </c>
      <c r="AG18" s="47" cm="1">
        <f t="array" ref="AG18">TREND($B18:$L18,$B$3:$L$3,AG$3)</f>
        <v>7641.2909090908943</v>
      </c>
    </row>
    <row r="19" spans="1:33" x14ac:dyDescent="0.2">
      <c r="A19" s="37"/>
      <c r="B19" s="36"/>
      <c r="C19" s="36"/>
      <c r="D19" s="36"/>
      <c r="E19" s="36"/>
      <c r="F19" s="36"/>
      <c r="G19" s="36"/>
      <c r="H19" s="36"/>
      <c r="I19" s="36"/>
      <c r="J19" s="36"/>
      <c r="K19" s="36"/>
      <c r="L19" s="36"/>
    </row>
    <row r="20" spans="1:33" x14ac:dyDescent="0.2">
      <c r="A20" s="38" t="s">
        <v>470</v>
      </c>
      <c r="B20" s="36">
        <v>86685</v>
      </c>
      <c r="C20" s="36">
        <v>87014</v>
      </c>
      <c r="D20" s="36">
        <v>87352</v>
      </c>
      <c r="E20" s="36">
        <v>87638</v>
      </c>
      <c r="F20" s="36">
        <v>87951</v>
      </c>
      <c r="G20" s="36">
        <v>88277</v>
      </c>
      <c r="H20" s="36">
        <v>88574</v>
      </c>
      <c r="I20" s="36">
        <v>88898</v>
      </c>
      <c r="J20" s="36">
        <v>89217</v>
      </c>
      <c r="K20" s="36">
        <v>89533</v>
      </c>
      <c r="L20" s="36">
        <v>89838</v>
      </c>
      <c r="M20" s="47" cm="1">
        <f t="array" ref="M20">TREND($B20:$L20,$B$3:$L$3,M$3)</f>
        <v>90156.763636363554</v>
      </c>
      <c r="N20" s="47" cm="1">
        <f t="array" ref="N20">TREND($B20:$L20,$B$3:$L$3,N$3)</f>
        <v>90471.118181818165</v>
      </c>
      <c r="O20" s="47" cm="1">
        <f t="array" ref="O20">TREND($B20:$L20,$B$3:$L$3,O$3)</f>
        <v>90785.47272727266</v>
      </c>
      <c r="P20" s="47" cm="1">
        <f t="array" ref="P20">TREND($B20:$L20,$B$3:$L$3,P$3)</f>
        <v>91099.827272727154</v>
      </c>
      <c r="Q20" s="47" cm="1">
        <f t="array" ref="Q20">TREND($B20:$L20,$B$3:$L$3,Q$3)</f>
        <v>91414.181818181765</v>
      </c>
      <c r="R20" s="47" cm="1">
        <f t="array" ref="R20">TREND($B20:$L20,$B$3:$L$3,R$3)</f>
        <v>91728.53636363626</v>
      </c>
      <c r="S20" s="47" cm="1">
        <f t="array" ref="S20">TREND($B20:$L20,$B$3:$L$3,S$3)</f>
        <v>92042.890909090871</v>
      </c>
      <c r="T20" s="47" cm="1">
        <f t="array" ref="T20">TREND($B20:$L20,$B$3:$L$3,T$3)</f>
        <v>92357.245454545366</v>
      </c>
      <c r="U20" s="47" cm="1">
        <f t="array" ref="U20">TREND($B20:$L20,$B$3:$L$3,U$3)</f>
        <v>92671.599999999977</v>
      </c>
      <c r="V20" s="47" cm="1">
        <f t="array" ref="V20">TREND($B20:$L20,$B$3:$L$3,V$3)</f>
        <v>92985.954545454471</v>
      </c>
      <c r="W20" s="47" cm="1">
        <f t="array" ref="W20">TREND($B20:$L20,$B$3:$L$3,W$3)</f>
        <v>93300.309090909082</v>
      </c>
      <c r="X20" s="47" cm="1">
        <f t="array" ref="X20">TREND($B20:$L20,$B$3:$L$3,X$3)</f>
        <v>93614.663636363577</v>
      </c>
      <c r="Y20" s="47" cm="1">
        <f t="array" ref="Y20">TREND($B20:$L20,$B$3:$L$3,Y$3)</f>
        <v>93929.018181818072</v>
      </c>
      <c r="Z20" s="47" cm="1">
        <f t="array" ref="Z20">TREND($B20:$L20,$B$3:$L$3,Z$3)</f>
        <v>94243.372727272683</v>
      </c>
      <c r="AA20" s="47" cm="1">
        <f t="array" ref="AA20">TREND($B20:$L20,$B$3:$L$3,AA$3)</f>
        <v>94557.727272727177</v>
      </c>
      <c r="AB20" s="47" cm="1">
        <f t="array" ref="AB20">TREND($B20:$L20,$B$3:$L$3,AB$3)</f>
        <v>94872.081818181789</v>
      </c>
      <c r="AC20" s="47" cm="1">
        <f t="array" ref="AC20">TREND($B20:$L20,$B$3:$L$3,AC$3)</f>
        <v>95186.436363636283</v>
      </c>
      <c r="AD20" s="47" cm="1">
        <f t="array" ref="AD20">TREND($B20:$L20,$B$3:$L$3,AD$3)</f>
        <v>95500.790909090894</v>
      </c>
      <c r="AE20" s="47" cm="1">
        <f t="array" ref="AE20">TREND($B20:$L20,$B$3:$L$3,AE$3)</f>
        <v>95815.145454545389</v>
      </c>
      <c r="AF20" s="47" cm="1">
        <f t="array" ref="AF20">TREND($B20:$L20,$B$3:$L$3,AF$3)</f>
        <v>96129.499999999884</v>
      </c>
      <c r="AG20" s="47" cm="1">
        <f t="array" ref="AG20">TREND($B20:$L20,$B$3:$L$3,AG$3)</f>
        <v>96443.854545454495</v>
      </c>
    </row>
    <row r="21" spans="1:33" x14ac:dyDescent="0.2">
      <c r="A21" s="37" t="s">
        <v>458</v>
      </c>
      <c r="B21" s="36">
        <v>1027</v>
      </c>
      <c r="C21" s="36">
        <v>1001</v>
      </c>
      <c r="D21" s="36">
        <v>972</v>
      </c>
      <c r="E21" s="36">
        <v>941</v>
      </c>
      <c r="F21" s="36">
        <v>915</v>
      </c>
      <c r="G21" s="36">
        <v>886</v>
      </c>
      <c r="H21" s="36">
        <v>841</v>
      </c>
      <c r="I21" s="36">
        <v>801</v>
      </c>
      <c r="J21" s="36">
        <v>776</v>
      </c>
      <c r="K21" s="36">
        <v>746</v>
      </c>
      <c r="L21" s="36">
        <v>715</v>
      </c>
    </row>
    <row r="22" spans="1:33" x14ac:dyDescent="0.2">
      <c r="A22" s="37" t="s">
        <v>457</v>
      </c>
      <c r="B22" s="36">
        <v>1923</v>
      </c>
      <c r="C22" s="36">
        <v>1858</v>
      </c>
      <c r="D22" s="36">
        <v>1813</v>
      </c>
      <c r="E22" s="36">
        <v>1798</v>
      </c>
      <c r="F22" s="36">
        <v>1778</v>
      </c>
      <c r="G22" s="36">
        <v>1753</v>
      </c>
      <c r="H22" s="36">
        <v>1736</v>
      </c>
      <c r="I22" s="36">
        <v>1712</v>
      </c>
      <c r="J22" s="36">
        <v>1655</v>
      </c>
      <c r="K22" s="36">
        <v>1605</v>
      </c>
      <c r="L22" s="36">
        <v>1582</v>
      </c>
    </row>
    <row r="23" spans="1:33" x14ac:dyDescent="0.2">
      <c r="A23" s="37" t="s">
        <v>456</v>
      </c>
      <c r="B23" s="36">
        <v>7789</v>
      </c>
      <c r="C23" s="36">
        <v>7746</v>
      </c>
      <c r="D23" s="36">
        <v>7708</v>
      </c>
      <c r="E23" s="36">
        <v>7645</v>
      </c>
      <c r="F23" s="36">
        <v>7589</v>
      </c>
      <c r="G23" s="36">
        <v>7543</v>
      </c>
      <c r="H23" s="36">
        <v>7470</v>
      </c>
      <c r="I23" s="36">
        <v>7428</v>
      </c>
      <c r="J23" s="36">
        <v>7430</v>
      </c>
      <c r="K23" s="36">
        <v>7418</v>
      </c>
      <c r="L23" s="36">
        <v>7350</v>
      </c>
    </row>
    <row r="24" spans="1:33" x14ac:dyDescent="0.2">
      <c r="A24" s="37" t="s">
        <v>455</v>
      </c>
      <c r="B24" s="36">
        <v>10079</v>
      </c>
      <c r="C24" s="36">
        <v>9981</v>
      </c>
      <c r="D24" s="36">
        <v>9828</v>
      </c>
      <c r="E24" s="36">
        <v>9679</v>
      </c>
      <c r="F24" s="36">
        <v>9572</v>
      </c>
      <c r="G24" s="36">
        <v>9492</v>
      </c>
      <c r="H24" s="36">
        <v>9475</v>
      </c>
      <c r="I24" s="36">
        <v>9462</v>
      </c>
      <c r="J24" s="36">
        <v>9418</v>
      </c>
      <c r="K24" s="36">
        <v>9381</v>
      </c>
      <c r="L24" s="36">
        <v>9358</v>
      </c>
    </row>
    <row r="25" spans="1:33" x14ac:dyDescent="0.2">
      <c r="A25" s="37" t="s">
        <v>454</v>
      </c>
      <c r="B25" s="36">
        <v>9869</v>
      </c>
      <c r="C25" s="36">
        <v>10067</v>
      </c>
      <c r="D25" s="36">
        <v>10286</v>
      </c>
      <c r="E25" s="36">
        <v>10488</v>
      </c>
      <c r="F25" s="36">
        <v>10612</v>
      </c>
      <c r="G25" s="36">
        <v>10653</v>
      </c>
      <c r="H25" s="36">
        <v>10571</v>
      </c>
      <c r="I25" s="36">
        <v>10431</v>
      </c>
      <c r="J25" s="36">
        <v>10298</v>
      </c>
      <c r="K25" s="36">
        <v>10203</v>
      </c>
      <c r="L25" s="36">
        <v>10134</v>
      </c>
    </row>
    <row r="26" spans="1:33" x14ac:dyDescent="0.2">
      <c r="A26" s="37" t="s">
        <v>453</v>
      </c>
      <c r="B26" s="36">
        <v>9588</v>
      </c>
      <c r="C26" s="36">
        <v>9640</v>
      </c>
      <c r="D26" s="36">
        <v>9733</v>
      </c>
      <c r="E26" s="36">
        <v>9801</v>
      </c>
      <c r="F26" s="36">
        <v>9905</v>
      </c>
      <c r="G26" s="36">
        <v>10089</v>
      </c>
      <c r="H26" s="36">
        <v>10293</v>
      </c>
      <c r="I26" s="36">
        <v>10520</v>
      </c>
      <c r="J26" s="36">
        <v>10728</v>
      </c>
      <c r="K26" s="36">
        <v>10857</v>
      </c>
      <c r="L26" s="36">
        <v>10906</v>
      </c>
    </row>
    <row r="27" spans="1:33" x14ac:dyDescent="0.2">
      <c r="A27" s="37" t="s">
        <v>452</v>
      </c>
      <c r="B27" s="36">
        <v>8708</v>
      </c>
      <c r="C27" s="36">
        <v>8891</v>
      </c>
      <c r="D27" s="36">
        <v>9088</v>
      </c>
      <c r="E27" s="36">
        <v>9262</v>
      </c>
      <c r="F27" s="36">
        <v>9424</v>
      </c>
      <c r="G27" s="36">
        <v>9530</v>
      </c>
      <c r="H27" s="36">
        <v>9584</v>
      </c>
      <c r="I27" s="36">
        <v>9677</v>
      </c>
      <c r="J27" s="36">
        <v>9744</v>
      </c>
      <c r="K27" s="36">
        <v>9844</v>
      </c>
      <c r="L27" s="36">
        <v>10023</v>
      </c>
    </row>
    <row r="28" spans="1:33" x14ac:dyDescent="0.2">
      <c r="A28" s="37" t="s">
        <v>451</v>
      </c>
      <c r="B28" s="36">
        <v>8752</v>
      </c>
      <c r="C28" s="36">
        <v>8566</v>
      </c>
      <c r="D28" s="36">
        <v>8360</v>
      </c>
      <c r="E28" s="36">
        <v>8306</v>
      </c>
      <c r="F28" s="36">
        <v>8356</v>
      </c>
      <c r="G28" s="36">
        <v>8465</v>
      </c>
      <c r="H28" s="36">
        <v>8640</v>
      </c>
      <c r="I28" s="36">
        <v>8828</v>
      </c>
      <c r="J28" s="36">
        <v>8994</v>
      </c>
      <c r="K28" s="36">
        <v>9145</v>
      </c>
      <c r="L28" s="36">
        <v>9243</v>
      </c>
    </row>
    <row r="29" spans="1:33" x14ac:dyDescent="0.2">
      <c r="A29" s="37" t="s">
        <v>450</v>
      </c>
      <c r="B29" s="36">
        <v>8535</v>
      </c>
      <c r="C29" s="36">
        <v>8505</v>
      </c>
      <c r="D29" s="36">
        <v>8551</v>
      </c>
      <c r="E29" s="36">
        <v>8536</v>
      </c>
      <c r="F29" s="36">
        <v>8449</v>
      </c>
      <c r="G29" s="36">
        <v>8311</v>
      </c>
      <c r="H29" s="36">
        <v>8140</v>
      </c>
      <c r="I29" s="36">
        <v>7952</v>
      </c>
      <c r="J29" s="36">
        <v>7906</v>
      </c>
      <c r="K29" s="36">
        <v>7957</v>
      </c>
      <c r="L29" s="36">
        <v>8063</v>
      </c>
    </row>
    <row r="30" spans="1:33" x14ac:dyDescent="0.2">
      <c r="A30" s="37" t="s">
        <v>449</v>
      </c>
      <c r="B30" s="36">
        <v>8283</v>
      </c>
      <c r="C30" s="36">
        <v>8194</v>
      </c>
      <c r="D30" s="36">
        <v>8035</v>
      </c>
      <c r="E30" s="36">
        <v>7870</v>
      </c>
      <c r="F30" s="36">
        <v>7709</v>
      </c>
      <c r="G30" s="36">
        <v>7584</v>
      </c>
      <c r="H30" s="36">
        <v>7574</v>
      </c>
      <c r="I30" s="36">
        <v>7630</v>
      </c>
      <c r="J30" s="36">
        <v>7631</v>
      </c>
      <c r="K30" s="36">
        <v>7567</v>
      </c>
      <c r="L30" s="36">
        <v>7457</v>
      </c>
    </row>
    <row r="31" spans="1:33" x14ac:dyDescent="0.2">
      <c r="A31" s="37" t="s">
        <v>448</v>
      </c>
      <c r="B31" s="36">
        <v>6264</v>
      </c>
      <c r="C31" s="36">
        <v>6391</v>
      </c>
      <c r="D31" s="36">
        <v>6496</v>
      </c>
      <c r="E31" s="36">
        <v>6542</v>
      </c>
      <c r="F31" s="36">
        <v>6578</v>
      </c>
      <c r="G31" s="36">
        <v>6611</v>
      </c>
      <c r="H31" s="36">
        <v>6577</v>
      </c>
      <c r="I31" s="36">
        <v>6486</v>
      </c>
      <c r="J31" s="36">
        <v>6389</v>
      </c>
      <c r="K31" s="36">
        <v>6293</v>
      </c>
      <c r="L31" s="36">
        <v>6226</v>
      </c>
    </row>
    <row r="32" spans="1:33" x14ac:dyDescent="0.2">
      <c r="A32" s="37" t="s">
        <v>447</v>
      </c>
      <c r="B32" s="36">
        <v>3199</v>
      </c>
      <c r="C32" s="36">
        <v>3339</v>
      </c>
      <c r="D32" s="36">
        <v>3476</v>
      </c>
      <c r="E32" s="36">
        <v>3624</v>
      </c>
      <c r="F32" s="36">
        <v>3760</v>
      </c>
      <c r="G32" s="36">
        <v>3879</v>
      </c>
      <c r="H32" s="36">
        <v>4000</v>
      </c>
      <c r="I32" s="36">
        <v>4108</v>
      </c>
      <c r="J32" s="36">
        <v>4181</v>
      </c>
      <c r="K32" s="36">
        <v>4248</v>
      </c>
      <c r="L32" s="36">
        <v>4313</v>
      </c>
    </row>
    <row r="33" spans="1:33" x14ac:dyDescent="0.2">
      <c r="A33" s="37" t="s">
        <v>446</v>
      </c>
      <c r="B33" s="36">
        <v>1556</v>
      </c>
      <c r="C33" s="36">
        <v>1661</v>
      </c>
      <c r="D33" s="36">
        <v>1771</v>
      </c>
      <c r="E33" s="36">
        <v>1803</v>
      </c>
      <c r="F33" s="36">
        <v>1869</v>
      </c>
      <c r="G33" s="36">
        <v>1950</v>
      </c>
      <c r="H33" s="36">
        <v>2043</v>
      </c>
      <c r="I33" s="36">
        <v>2135</v>
      </c>
      <c r="J33" s="36">
        <v>2235</v>
      </c>
      <c r="K33" s="36">
        <v>2328</v>
      </c>
      <c r="L33" s="36">
        <v>2411</v>
      </c>
    </row>
    <row r="34" spans="1:33" x14ac:dyDescent="0.2">
      <c r="A34" s="37" t="s">
        <v>445</v>
      </c>
      <c r="B34" s="36">
        <v>1113</v>
      </c>
      <c r="C34" s="36">
        <v>1174</v>
      </c>
      <c r="D34" s="36">
        <v>1235</v>
      </c>
      <c r="E34" s="36">
        <v>1341</v>
      </c>
      <c r="F34" s="36">
        <v>1436</v>
      </c>
      <c r="G34" s="36">
        <v>1531</v>
      </c>
      <c r="H34" s="36">
        <v>1629</v>
      </c>
      <c r="I34" s="36">
        <v>1729</v>
      </c>
      <c r="J34" s="36">
        <v>1832</v>
      </c>
      <c r="K34" s="36">
        <v>1942</v>
      </c>
      <c r="L34" s="36">
        <v>2057</v>
      </c>
    </row>
    <row r="35" spans="1:33" x14ac:dyDescent="0.2">
      <c r="A35" s="40"/>
      <c r="B35" s="36"/>
      <c r="C35" s="36"/>
      <c r="D35" s="36"/>
      <c r="E35" s="36"/>
      <c r="F35" s="36"/>
      <c r="G35" s="36"/>
      <c r="H35" s="36"/>
      <c r="I35" s="36"/>
      <c r="J35" s="36"/>
      <c r="K35" s="36"/>
      <c r="L35" s="36"/>
    </row>
    <row r="36" spans="1:33" x14ac:dyDescent="0.2">
      <c r="A36" s="38" t="s">
        <v>469</v>
      </c>
      <c r="B36" s="36">
        <v>76852</v>
      </c>
      <c r="C36" s="36">
        <v>77323</v>
      </c>
      <c r="D36" s="36">
        <v>77809</v>
      </c>
      <c r="E36" s="36">
        <v>78259</v>
      </c>
      <c r="F36" s="36">
        <v>78730</v>
      </c>
      <c r="G36" s="36">
        <v>79211</v>
      </c>
      <c r="H36" s="36">
        <v>79674</v>
      </c>
      <c r="I36" s="36">
        <v>80171</v>
      </c>
      <c r="J36" s="36">
        <v>80677</v>
      </c>
      <c r="K36" s="36">
        <v>81192</v>
      </c>
      <c r="L36" s="36">
        <v>81693</v>
      </c>
      <c r="M36" s="47" cm="1">
        <f t="array" ref="M36">TREND($B36:$L36,$B$3:$L$3,M$3)</f>
        <v>82129.345454545342</v>
      </c>
      <c r="N36" s="47" cm="1">
        <f t="array" ref="N36">TREND($B36:$L36,$B$3:$L$3,N$3)</f>
        <v>82611.645454545389</v>
      </c>
      <c r="O36" s="47" cm="1">
        <f t="array" ref="O36">TREND($B36:$L36,$B$3:$L$3,O$3)</f>
        <v>83093.945454545319</v>
      </c>
      <c r="P36" s="47" cm="1">
        <f t="array" ref="P36">TREND($B36:$L36,$B$3:$L$3,P$3)</f>
        <v>83576.245454545366</v>
      </c>
      <c r="Q36" s="47" cm="1">
        <f t="array" ref="Q36">TREND($B36:$L36,$B$3:$L$3,Q$3)</f>
        <v>84058.545454545412</v>
      </c>
      <c r="R36" s="47" cm="1">
        <f t="array" ref="R36">TREND($B36:$L36,$B$3:$L$3,R$3)</f>
        <v>84540.845454545342</v>
      </c>
      <c r="S36" s="47" cm="1">
        <f t="array" ref="S36">TREND($B36:$L36,$B$3:$L$3,S$3)</f>
        <v>85023.145454545389</v>
      </c>
      <c r="T36" s="47" cm="1">
        <f t="array" ref="T36">TREND($B36:$L36,$B$3:$L$3,T$3)</f>
        <v>85505.445454545319</v>
      </c>
      <c r="U36" s="47" cm="1">
        <f t="array" ref="U36">TREND($B36:$L36,$B$3:$L$3,U$3)</f>
        <v>85987.745454545366</v>
      </c>
      <c r="V36" s="47" cm="1">
        <f t="array" ref="V36">TREND($B36:$L36,$B$3:$L$3,V$3)</f>
        <v>86470.045454545412</v>
      </c>
      <c r="W36" s="47" cm="1">
        <f t="array" ref="W36">TREND($B36:$L36,$B$3:$L$3,W$3)</f>
        <v>86952.345454545342</v>
      </c>
      <c r="X36" s="47" cm="1">
        <f t="array" ref="X36">TREND($B36:$L36,$B$3:$L$3,X$3)</f>
        <v>87434.645454545389</v>
      </c>
      <c r="Y36" s="47" cm="1">
        <f t="array" ref="Y36">TREND($B36:$L36,$B$3:$L$3,Y$3)</f>
        <v>87916.945454545319</v>
      </c>
      <c r="Z36" s="47" cm="1">
        <f t="array" ref="Z36">TREND($B36:$L36,$B$3:$L$3,Z$3)</f>
        <v>88399.245454545366</v>
      </c>
      <c r="AA36" s="47" cm="1">
        <f t="array" ref="AA36">TREND($B36:$L36,$B$3:$L$3,AA$3)</f>
        <v>88881.545454545412</v>
      </c>
      <c r="AB36" s="47" cm="1">
        <f t="array" ref="AB36">TREND($B36:$L36,$B$3:$L$3,AB$3)</f>
        <v>89363.845454545342</v>
      </c>
      <c r="AC36" s="47" cm="1">
        <f t="array" ref="AC36">TREND($B36:$L36,$B$3:$L$3,AC$3)</f>
        <v>89846.145454545389</v>
      </c>
      <c r="AD36" s="47" cm="1">
        <f t="array" ref="AD36">TREND($B36:$L36,$B$3:$L$3,AD$3)</f>
        <v>90328.445454545319</v>
      </c>
      <c r="AE36" s="47" cm="1">
        <f t="array" ref="AE36">TREND($B36:$L36,$B$3:$L$3,AE$3)</f>
        <v>90810.745454545366</v>
      </c>
      <c r="AF36" s="47" cm="1">
        <f t="array" ref="AF36">TREND($B36:$L36,$B$3:$L$3,AF$3)</f>
        <v>91293.045454545412</v>
      </c>
      <c r="AG36" s="47" cm="1">
        <f t="array" ref="AG36">TREND($B36:$L36,$B$3:$L$3,AG$3)</f>
        <v>91775.345454545342</v>
      </c>
    </row>
    <row r="37" spans="1:33" x14ac:dyDescent="0.2">
      <c r="A37" s="37" t="s">
        <v>458</v>
      </c>
      <c r="B37" s="36">
        <v>1054</v>
      </c>
      <c r="C37" s="36">
        <v>1032</v>
      </c>
      <c r="D37" s="36">
        <v>1006</v>
      </c>
      <c r="E37" s="36">
        <v>979</v>
      </c>
      <c r="F37" s="36">
        <v>957</v>
      </c>
      <c r="G37" s="36">
        <v>933</v>
      </c>
      <c r="H37" s="36">
        <v>892</v>
      </c>
      <c r="I37" s="36">
        <v>854</v>
      </c>
      <c r="J37" s="36">
        <v>830</v>
      </c>
      <c r="K37" s="36">
        <v>802</v>
      </c>
      <c r="L37" s="36">
        <v>775</v>
      </c>
    </row>
    <row r="38" spans="1:33" x14ac:dyDescent="0.2">
      <c r="A38" s="37" t="s">
        <v>457</v>
      </c>
      <c r="B38" s="36">
        <v>1892</v>
      </c>
      <c r="C38" s="36">
        <v>1843</v>
      </c>
      <c r="D38" s="36">
        <v>1810</v>
      </c>
      <c r="E38" s="36">
        <v>1803</v>
      </c>
      <c r="F38" s="36">
        <v>1789</v>
      </c>
      <c r="G38" s="36">
        <v>1772</v>
      </c>
      <c r="H38" s="36">
        <v>1764</v>
      </c>
      <c r="I38" s="36">
        <v>1751</v>
      </c>
      <c r="J38" s="36">
        <v>1705</v>
      </c>
      <c r="K38" s="36">
        <v>1663</v>
      </c>
      <c r="L38" s="36">
        <v>1645</v>
      </c>
    </row>
    <row r="39" spans="1:33" x14ac:dyDescent="0.2">
      <c r="A39" s="37" t="s">
        <v>456</v>
      </c>
      <c r="B39" s="36">
        <v>7406</v>
      </c>
      <c r="C39" s="36">
        <v>7413</v>
      </c>
      <c r="D39" s="36">
        <v>7426</v>
      </c>
      <c r="E39" s="36">
        <v>7409</v>
      </c>
      <c r="F39" s="36">
        <v>7401</v>
      </c>
      <c r="G39" s="36">
        <v>7400</v>
      </c>
      <c r="H39" s="36">
        <v>7373</v>
      </c>
      <c r="I39" s="36">
        <v>7367</v>
      </c>
      <c r="J39" s="36">
        <v>7404</v>
      </c>
      <c r="K39" s="36">
        <v>7431</v>
      </c>
      <c r="L39" s="36">
        <v>7405</v>
      </c>
    </row>
    <row r="40" spans="1:33" x14ac:dyDescent="0.2">
      <c r="A40" s="37" t="s">
        <v>455</v>
      </c>
      <c r="B40" s="36">
        <v>8912</v>
      </c>
      <c r="C40" s="36">
        <v>8836</v>
      </c>
      <c r="D40" s="36">
        <v>8728</v>
      </c>
      <c r="E40" s="36">
        <v>8649</v>
      </c>
      <c r="F40" s="36">
        <v>8611</v>
      </c>
      <c r="G40" s="36">
        <v>8591</v>
      </c>
      <c r="H40" s="36">
        <v>8622</v>
      </c>
      <c r="I40" s="36">
        <v>8661</v>
      </c>
      <c r="J40" s="36">
        <v>8667</v>
      </c>
      <c r="K40" s="36">
        <v>8683</v>
      </c>
      <c r="L40" s="36">
        <v>8708</v>
      </c>
    </row>
    <row r="41" spans="1:33" x14ac:dyDescent="0.2">
      <c r="A41" s="37" t="s">
        <v>454</v>
      </c>
      <c r="B41" s="36">
        <v>8331</v>
      </c>
      <c r="C41" s="36">
        <v>8497</v>
      </c>
      <c r="D41" s="36">
        <v>8685</v>
      </c>
      <c r="E41" s="36">
        <v>8845</v>
      </c>
      <c r="F41" s="36">
        <v>8931</v>
      </c>
      <c r="G41" s="36">
        <v>8958</v>
      </c>
      <c r="H41" s="36">
        <v>8884</v>
      </c>
      <c r="I41" s="36">
        <v>8778</v>
      </c>
      <c r="J41" s="36">
        <v>8702</v>
      </c>
      <c r="K41" s="36">
        <v>8665</v>
      </c>
      <c r="L41" s="36">
        <v>8645</v>
      </c>
    </row>
    <row r="42" spans="1:33" x14ac:dyDescent="0.2">
      <c r="A42" s="37" t="s">
        <v>453</v>
      </c>
      <c r="B42" s="36">
        <v>8148</v>
      </c>
      <c r="C42" s="36">
        <v>8181</v>
      </c>
      <c r="D42" s="36">
        <v>8226</v>
      </c>
      <c r="E42" s="36">
        <v>8252</v>
      </c>
      <c r="F42" s="36">
        <v>8313</v>
      </c>
      <c r="G42" s="36">
        <v>8444</v>
      </c>
      <c r="H42" s="36">
        <v>8602</v>
      </c>
      <c r="I42" s="36">
        <v>8781</v>
      </c>
      <c r="J42" s="36">
        <v>8932</v>
      </c>
      <c r="K42" s="36">
        <v>9010</v>
      </c>
      <c r="L42" s="36">
        <v>9030</v>
      </c>
    </row>
    <row r="43" spans="1:33" x14ac:dyDescent="0.2">
      <c r="A43" s="37" t="s">
        <v>452</v>
      </c>
      <c r="B43" s="36">
        <v>7613</v>
      </c>
      <c r="C43" s="36">
        <v>7761</v>
      </c>
      <c r="D43" s="36">
        <v>7928</v>
      </c>
      <c r="E43" s="36">
        <v>8067</v>
      </c>
      <c r="F43" s="36">
        <v>8195</v>
      </c>
      <c r="G43" s="36">
        <v>8271</v>
      </c>
      <c r="H43" s="36">
        <v>8303</v>
      </c>
      <c r="I43" s="36">
        <v>8347</v>
      </c>
      <c r="J43" s="36">
        <v>8372</v>
      </c>
      <c r="K43" s="36">
        <v>8432</v>
      </c>
      <c r="L43" s="36">
        <v>8560</v>
      </c>
    </row>
    <row r="44" spans="1:33" x14ac:dyDescent="0.2">
      <c r="A44" s="37" t="s">
        <v>451</v>
      </c>
      <c r="B44" s="36">
        <v>7955</v>
      </c>
      <c r="C44" s="36">
        <v>7808</v>
      </c>
      <c r="D44" s="36">
        <v>7635</v>
      </c>
      <c r="E44" s="36">
        <v>7603</v>
      </c>
      <c r="F44" s="36">
        <v>7651</v>
      </c>
      <c r="G44" s="36">
        <v>7758</v>
      </c>
      <c r="H44" s="36">
        <v>7922</v>
      </c>
      <c r="I44" s="36">
        <v>8105</v>
      </c>
      <c r="J44" s="36">
        <v>8262</v>
      </c>
      <c r="K44" s="36">
        <v>8407</v>
      </c>
      <c r="L44" s="36">
        <v>8500</v>
      </c>
    </row>
    <row r="45" spans="1:33" x14ac:dyDescent="0.2">
      <c r="A45" s="37" t="s">
        <v>450</v>
      </c>
      <c r="B45" s="36">
        <v>7689</v>
      </c>
      <c r="C45" s="36">
        <v>7689</v>
      </c>
      <c r="D45" s="36">
        <v>7772</v>
      </c>
      <c r="E45" s="36">
        <v>7797</v>
      </c>
      <c r="F45" s="36">
        <v>7767</v>
      </c>
      <c r="G45" s="36">
        <v>7684</v>
      </c>
      <c r="H45" s="36">
        <v>7564</v>
      </c>
      <c r="I45" s="36">
        <v>7419</v>
      </c>
      <c r="J45" s="36">
        <v>7408</v>
      </c>
      <c r="K45" s="36">
        <v>7476</v>
      </c>
      <c r="L45" s="36">
        <v>7600</v>
      </c>
    </row>
    <row r="46" spans="1:33" x14ac:dyDescent="0.2">
      <c r="A46" s="37" t="s">
        <v>449</v>
      </c>
      <c r="B46" s="36">
        <v>7473</v>
      </c>
      <c r="C46" s="36">
        <v>7444</v>
      </c>
      <c r="D46" s="36">
        <v>7341</v>
      </c>
      <c r="E46" s="36">
        <v>7236</v>
      </c>
      <c r="F46" s="36">
        <v>7125</v>
      </c>
      <c r="G46" s="36">
        <v>7044</v>
      </c>
      <c r="H46" s="36">
        <v>7072</v>
      </c>
      <c r="I46" s="36">
        <v>7173</v>
      </c>
      <c r="J46" s="36">
        <v>7221</v>
      </c>
      <c r="K46" s="36">
        <v>7219</v>
      </c>
      <c r="L46" s="36">
        <v>7167</v>
      </c>
    </row>
    <row r="47" spans="1:33" x14ac:dyDescent="0.2">
      <c r="A47" s="37" t="s">
        <v>448</v>
      </c>
      <c r="B47" s="36">
        <v>5583</v>
      </c>
      <c r="C47" s="36">
        <v>5733</v>
      </c>
      <c r="D47" s="36">
        <v>5872</v>
      </c>
      <c r="E47" s="36">
        <v>5958</v>
      </c>
      <c r="F47" s="36">
        <v>6037</v>
      </c>
      <c r="G47" s="36">
        <v>6112</v>
      </c>
      <c r="H47" s="36">
        <v>6125</v>
      </c>
      <c r="I47" s="36">
        <v>6077</v>
      </c>
      <c r="J47" s="36">
        <v>6026</v>
      </c>
      <c r="K47" s="36">
        <v>5969</v>
      </c>
      <c r="L47" s="36">
        <v>5937</v>
      </c>
    </row>
    <row r="48" spans="1:33" x14ac:dyDescent="0.2">
      <c r="A48" s="37" t="s">
        <v>447</v>
      </c>
      <c r="B48" s="36">
        <v>2735</v>
      </c>
      <c r="C48" s="36">
        <v>2874</v>
      </c>
      <c r="D48" s="36">
        <v>3009</v>
      </c>
      <c r="E48" s="36">
        <v>3156</v>
      </c>
      <c r="F48" s="36">
        <v>3291</v>
      </c>
      <c r="G48" s="36">
        <v>3411</v>
      </c>
      <c r="H48" s="36">
        <v>3533</v>
      </c>
      <c r="I48" s="36">
        <v>3649</v>
      </c>
      <c r="J48" s="36">
        <v>3734</v>
      </c>
      <c r="K48" s="36">
        <v>3816</v>
      </c>
      <c r="L48" s="36">
        <v>3895</v>
      </c>
    </row>
    <row r="49" spans="1:33" x14ac:dyDescent="0.2">
      <c r="A49" s="37" t="s">
        <v>446</v>
      </c>
      <c r="B49" s="36">
        <v>1210</v>
      </c>
      <c r="C49" s="36">
        <v>1307</v>
      </c>
      <c r="D49" s="36">
        <v>1413</v>
      </c>
      <c r="E49" s="36">
        <v>1458</v>
      </c>
      <c r="F49" s="36">
        <v>1529</v>
      </c>
      <c r="G49" s="36">
        <v>1613</v>
      </c>
      <c r="H49" s="36">
        <v>1706</v>
      </c>
      <c r="I49" s="36">
        <v>1798</v>
      </c>
      <c r="J49" s="36">
        <v>1898</v>
      </c>
      <c r="K49" s="36">
        <v>1992</v>
      </c>
      <c r="L49" s="36">
        <v>2078</v>
      </c>
    </row>
    <row r="50" spans="1:33" x14ac:dyDescent="0.2">
      <c r="A50" s="37" t="s">
        <v>445</v>
      </c>
      <c r="B50" s="36">
        <v>851</v>
      </c>
      <c r="C50" s="36">
        <v>905</v>
      </c>
      <c r="D50" s="36">
        <v>960</v>
      </c>
      <c r="E50" s="36">
        <v>1048</v>
      </c>
      <c r="F50" s="36">
        <v>1132</v>
      </c>
      <c r="G50" s="36">
        <v>1220</v>
      </c>
      <c r="H50" s="36">
        <v>1313</v>
      </c>
      <c r="I50" s="36">
        <v>1411</v>
      </c>
      <c r="J50" s="36">
        <v>1516</v>
      </c>
      <c r="K50" s="36">
        <v>1628</v>
      </c>
      <c r="L50" s="36">
        <v>1748</v>
      </c>
    </row>
    <row r="51" spans="1:33" x14ac:dyDescent="0.2">
      <c r="A51" s="40"/>
      <c r="B51" s="36"/>
      <c r="C51" s="36"/>
      <c r="D51" s="36"/>
      <c r="E51" s="36"/>
      <c r="F51" s="36"/>
      <c r="G51" s="36"/>
      <c r="H51" s="36"/>
      <c r="I51" s="36"/>
      <c r="J51" s="36"/>
      <c r="K51" s="36"/>
      <c r="L51" s="36"/>
    </row>
    <row r="52" spans="1:33" x14ac:dyDescent="0.2">
      <c r="A52" s="38" t="s">
        <v>468</v>
      </c>
      <c r="B52" s="36">
        <v>68367</v>
      </c>
      <c r="C52" s="36">
        <v>68433</v>
      </c>
      <c r="D52" s="36">
        <v>68502</v>
      </c>
      <c r="E52" s="36">
        <v>68523</v>
      </c>
      <c r="F52" s="36">
        <v>68566</v>
      </c>
      <c r="G52" s="36">
        <v>68617</v>
      </c>
      <c r="H52" s="36">
        <v>68644</v>
      </c>
      <c r="I52" s="36">
        <v>68688</v>
      </c>
      <c r="J52" s="36">
        <v>68725</v>
      </c>
      <c r="K52" s="36">
        <v>68759</v>
      </c>
      <c r="L52" s="36">
        <v>68784</v>
      </c>
      <c r="M52" s="47" cm="1">
        <f t="array" ref="M52">TREND($B52:$L52,$B$3:$L$3,M$3)</f>
        <v>68844.327272727271</v>
      </c>
      <c r="N52" s="47" cm="1">
        <f t="array" ref="N52">TREND($B52:$L52,$B$3:$L$3,N$3)</f>
        <v>68884.927272727276</v>
      </c>
      <c r="O52" s="47" cm="1">
        <f t="array" ref="O52">TREND($B52:$L52,$B$3:$L$3,O$3)</f>
        <v>68925.527272727268</v>
      </c>
      <c r="P52" s="47" cm="1">
        <f t="array" ref="P52">TREND($B52:$L52,$B$3:$L$3,P$3)</f>
        <v>68966.127272727274</v>
      </c>
      <c r="Q52" s="47" cm="1">
        <f t="array" ref="Q52">TREND($B52:$L52,$B$3:$L$3,Q$3)</f>
        <v>69006.727272727279</v>
      </c>
      <c r="R52" s="47" cm="1">
        <f t="array" ref="R52">TREND($B52:$L52,$B$3:$L$3,R$3)</f>
        <v>69047.327272727271</v>
      </c>
      <c r="S52" s="47" cm="1">
        <f t="array" ref="S52">TREND($B52:$L52,$B$3:$L$3,S$3)</f>
        <v>69087.927272727276</v>
      </c>
      <c r="T52" s="47" cm="1">
        <f t="array" ref="T52">TREND($B52:$L52,$B$3:$L$3,T$3)</f>
        <v>69128.527272727268</v>
      </c>
      <c r="U52" s="47" cm="1">
        <f t="array" ref="U52">TREND($B52:$L52,$B$3:$L$3,U$3)</f>
        <v>69169.127272727274</v>
      </c>
      <c r="V52" s="47" cm="1">
        <f t="array" ref="V52">TREND($B52:$L52,$B$3:$L$3,V$3)</f>
        <v>69209.727272727279</v>
      </c>
      <c r="W52" s="47" cm="1">
        <f t="array" ref="W52">TREND($B52:$L52,$B$3:$L$3,W$3)</f>
        <v>69250.327272727271</v>
      </c>
      <c r="X52" s="47" cm="1">
        <f t="array" ref="X52">TREND($B52:$L52,$B$3:$L$3,X$3)</f>
        <v>69290.927272727276</v>
      </c>
      <c r="Y52" s="47" cm="1">
        <f t="array" ref="Y52">TREND($B52:$L52,$B$3:$L$3,Y$3)</f>
        <v>69331.527272727268</v>
      </c>
      <c r="Z52" s="47" cm="1">
        <f t="array" ref="Z52">TREND($B52:$L52,$B$3:$L$3,Z$3)</f>
        <v>69372.127272727274</v>
      </c>
      <c r="AA52" s="47" cm="1">
        <f t="array" ref="AA52">TREND($B52:$L52,$B$3:$L$3,AA$3)</f>
        <v>69412.727272727279</v>
      </c>
      <c r="AB52" s="47" cm="1">
        <f t="array" ref="AB52">TREND($B52:$L52,$B$3:$L$3,AB$3)</f>
        <v>69453.327272727271</v>
      </c>
      <c r="AC52" s="47" cm="1">
        <f t="array" ref="AC52">TREND($B52:$L52,$B$3:$L$3,AC$3)</f>
        <v>69493.927272727276</v>
      </c>
      <c r="AD52" s="47" cm="1">
        <f t="array" ref="AD52">TREND($B52:$L52,$B$3:$L$3,AD$3)</f>
        <v>69534.527272727268</v>
      </c>
      <c r="AE52" s="47" cm="1">
        <f t="array" ref="AE52">TREND($B52:$L52,$B$3:$L$3,AE$3)</f>
        <v>69575.127272727274</v>
      </c>
      <c r="AF52" s="47" cm="1">
        <f t="array" ref="AF52">TREND($B52:$L52,$B$3:$L$3,AF$3)</f>
        <v>69615.727272727279</v>
      </c>
      <c r="AG52" s="47" cm="1">
        <f t="array" ref="AG52">TREND($B52:$L52,$B$3:$L$3,AG$3)</f>
        <v>69656.327272727271</v>
      </c>
    </row>
    <row r="53" spans="1:33" x14ac:dyDescent="0.2">
      <c r="A53" s="37" t="s">
        <v>458</v>
      </c>
      <c r="B53" s="36">
        <v>828</v>
      </c>
      <c r="C53" s="36">
        <v>805</v>
      </c>
      <c r="D53" s="36">
        <v>778</v>
      </c>
      <c r="E53" s="36">
        <v>750</v>
      </c>
      <c r="F53" s="36">
        <v>725</v>
      </c>
      <c r="G53" s="36">
        <v>698</v>
      </c>
      <c r="H53" s="36">
        <v>660</v>
      </c>
      <c r="I53" s="36">
        <v>626</v>
      </c>
      <c r="J53" s="36">
        <v>606</v>
      </c>
      <c r="K53" s="36">
        <v>581</v>
      </c>
      <c r="L53" s="36">
        <v>553</v>
      </c>
    </row>
    <row r="54" spans="1:33" x14ac:dyDescent="0.2">
      <c r="A54" s="37" t="s">
        <v>457</v>
      </c>
      <c r="B54" s="36">
        <v>1501</v>
      </c>
      <c r="C54" s="36">
        <v>1449</v>
      </c>
      <c r="D54" s="36">
        <v>1412</v>
      </c>
      <c r="E54" s="36">
        <v>1397</v>
      </c>
      <c r="F54" s="36">
        <v>1375</v>
      </c>
      <c r="G54" s="36">
        <v>1348</v>
      </c>
      <c r="H54" s="36">
        <v>1327</v>
      </c>
      <c r="I54" s="36">
        <v>1299</v>
      </c>
      <c r="J54" s="36">
        <v>1250</v>
      </c>
      <c r="K54" s="36">
        <v>1208</v>
      </c>
      <c r="L54" s="36">
        <v>1189</v>
      </c>
    </row>
    <row r="55" spans="1:33" x14ac:dyDescent="0.2">
      <c r="A55" s="37" t="s">
        <v>456</v>
      </c>
      <c r="B55" s="36">
        <v>5930</v>
      </c>
      <c r="C55" s="36">
        <v>5891</v>
      </c>
      <c r="D55" s="36">
        <v>5852</v>
      </c>
      <c r="E55" s="36">
        <v>5796</v>
      </c>
      <c r="F55" s="36">
        <v>5746</v>
      </c>
      <c r="G55" s="36">
        <v>5702</v>
      </c>
      <c r="H55" s="36">
        <v>5635</v>
      </c>
      <c r="I55" s="36">
        <v>5588</v>
      </c>
      <c r="J55" s="36">
        <v>5566</v>
      </c>
      <c r="K55" s="36">
        <v>5528</v>
      </c>
      <c r="L55" s="36">
        <v>5449</v>
      </c>
    </row>
    <row r="56" spans="1:33" x14ac:dyDescent="0.2">
      <c r="A56" s="37" t="s">
        <v>455</v>
      </c>
      <c r="B56" s="36">
        <v>7526</v>
      </c>
      <c r="C56" s="36">
        <v>7440</v>
      </c>
      <c r="D56" s="36">
        <v>7325</v>
      </c>
      <c r="E56" s="36">
        <v>7215</v>
      </c>
      <c r="F56" s="36">
        <v>7136</v>
      </c>
      <c r="G56" s="36">
        <v>7078</v>
      </c>
      <c r="H56" s="36">
        <v>7056</v>
      </c>
      <c r="I56" s="36">
        <v>7032</v>
      </c>
      <c r="J56" s="36">
        <v>6989</v>
      </c>
      <c r="K56" s="36">
        <v>6949</v>
      </c>
      <c r="L56" s="36">
        <v>6917</v>
      </c>
    </row>
    <row r="57" spans="1:33" x14ac:dyDescent="0.2">
      <c r="A57" s="37" t="s">
        <v>454</v>
      </c>
      <c r="B57" s="36">
        <v>7477</v>
      </c>
      <c r="C57" s="36">
        <v>7568</v>
      </c>
      <c r="D57" s="36">
        <v>7671</v>
      </c>
      <c r="E57" s="36">
        <v>7767</v>
      </c>
      <c r="F57" s="36">
        <v>7813</v>
      </c>
      <c r="G57" s="36">
        <v>7814</v>
      </c>
      <c r="H57" s="36">
        <v>7738</v>
      </c>
      <c r="I57" s="36">
        <v>7633</v>
      </c>
      <c r="J57" s="36">
        <v>7532</v>
      </c>
      <c r="K57" s="36">
        <v>7461</v>
      </c>
      <c r="L57" s="36">
        <v>7409</v>
      </c>
    </row>
    <row r="58" spans="1:33" x14ac:dyDescent="0.2">
      <c r="A58" s="37" t="s">
        <v>453</v>
      </c>
      <c r="B58" s="36">
        <v>7404</v>
      </c>
      <c r="C58" s="36">
        <v>7426</v>
      </c>
      <c r="D58" s="36">
        <v>7469</v>
      </c>
      <c r="E58" s="36">
        <v>7490</v>
      </c>
      <c r="F58" s="36">
        <v>7530</v>
      </c>
      <c r="G58" s="36">
        <v>7620</v>
      </c>
      <c r="H58" s="36">
        <v>7717</v>
      </c>
      <c r="I58" s="36">
        <v>7826</v>
      </c>
      <c r="J58" s="36">
        <v>7928</v>
      </c>
      <c r="K58" s="36">
        <v>7978</v>
      </c>
      <c r="L58" s="36">
        <v>7986</v>
      </c>
    </row>
    <row r="59" spans="1:33" x14ac:dyDescent="0.2">
      <c r="A59" s="37" t="s">
        <v>452</v>
      </c>
      <c r="B59" s="36">
        <v>6785</v>
      </c>
      <c r="C59" s="36">
        <v>6912</v>
      </c>
      <c r="D59" s="36">
        <v>7056</v>
      </c>
      <c r="E59" s="36">
        <v>7176</v>
      </c>
      <c r="F59" s="36">
        <v>7282</v>
      </c>
      <c r="G59" s="36">
        <v>7346</v>
      </c>
      <c r="H59" s="36">
        <v>7369</v>
      </c>
      <c r="I59" s="36">
        <v>7413</v>
      </c>
      <c r="J59" s="36">
        <v>7435</v>
      </c>
      <c r="K59" s="36">
        <v>7473</v>
      </c>
      <c r="L59" s="36">
        <v>7560</v>
      </c>
    </row>
    <row r="60" spans="1:33" x14ac:dyDescent="0.2">
      <c r="A60" s="37" t="s">
        <v>451</v>
      </c>
      <c r="B60" s="36">
        <v>6854</v>
      </c>
      <c r="C60" s="36">
        <v>6675</v>
      </c>
      <c r="D60" s="36">
        <v>6481</v>
      </c>
      <c r="E60" s="36">
        <v>6421</v>
      </c>
      <c r="F60" s="36">
        <v>6452</v>
      </c>
      <c r="G60" s="36">
        <v>6521</v>
      </c>
      <c r="H60" s="36">
        <v>6639</v>
      </c>
      <c r="I60" s="36">
        <v>6775</v>
      </c>
      <c r="J60" s="36">
        <v>6885</v>
      </c>
      <c r="K60" s="36">
        <v>6982</v>
      </c>
      <c r="L60" s="36">
        <v>7038</v>
      </c>
    </row>
    <row r="61" spans="1:33" x14ac:dyDescent="0.2">
      <c r="A61" s="37" t="s">
        <v>450</v>
      </c>
      <c r="B61" s="36">
        <v>6875</v>
      </c>
      <c r="C61" s="36">
        <v>6830</v>
      </c>
      <c r="D61" s="36">
        <v>6850</v>
      </c>
      <c r="E61" s="36">
        <v>6805</v>
      </c>
      <c r="F61" s="36">
        <v>6703</v>
      </c>
      <c r="G61" s="36">
        <v>6559</v>
      </c>
      <c r="H61" s="36">
        <v>6394</v>
      </c>
      <c r="I61" s="36">
        <v>6214</v>
      </c>
      <c r="J61" s="36">
        <v>6163</v>
      </c>
      <c r="K61" s="36">
        <v>6195</v>
      </c>
      <c r="L61" s="36">
        <v>6265</v>
      </c>
    </row>
    <row r="62" spans="1:33" x14ac:dyDescent="0.2">
      <c r="A62" s="37" t="s">
        <v>449</v>
      </c>
      <c r="B62" s="36">
        <v>6862</v>
      </c>
      <c r="C62" s="36">
        <v>6768</v>
      </c>
      <c r="D62" s="36">
        <v>6607</v>
      </c>
      <c r="E62" s="36">
        <v>6449</v>
      </c>
      <c r="F62" s="36">
        <v>6295</v>
      </c>
      <c r="G62" s="36">
        <v>6174</v>
      </c>
      <c r="H62" s="36">
        <v>6148</v>
      </c>
      <c r="I62" s="36">
        <v>6179</v>
      </c>
      <c r="J62" s="36">
        <v>6151</v>
      </c>
      <c r="K62" s="36">
        <v>6071</v>
      </c>
      <c r="L62" s="36">
        <v>5955</v>
      </c>
    </row>
    <row r="63" spans="1:33" x14ac:dyDescent="0.2">
      <c r="A63" s="37" t="s">
        <v>448</v>
      </c>
      <c r="B63" s="36">
        <v>5268</v>
      </c>
      <c r="C63" s="36">
        <v>5362</v>
      </c>
      <c r="D63" s="36">
        <v>5444</v>
      </c>
      <c r="E63" s="36">
        <v>5473</v>
      </c>
      <c r="F63" s="36">
        <v>5487</v>
      </c>
      <c r="G63" s="36">
        <v>5500</v>
      </c>
      <c r="H63" s="36">
        <v>5458</v>
      </c>
      <c r="I63" s="36">
        <v>5360</v>
      </c>
      <c r="J63" s="36">
        <v>5263</v>
      </c>
      <c r="K63" s="36">
        <v>5167</v>
      </c>
      <c r="L63" s="36">
        <v>5098</v>
      </c>
    </row>
    <row r="64" spans="1:33" x14ac:dyDescent="0.2">
      <c r="A64" s="37" t="s">
        <v>447</v>
      </c>
      <c r="B64" s="36">
        <v>2731</v>
      </c>
      <c r="C64" s="36">
        <v>2844</v>
      </c>
      <c r="D64" s="36">
        <v>2950</v>
      </c>
      <c r="E64" s="36">
        <v>3065</v>
      </c>
      <c r="F64" s="36">
        <v>3171</v>
      </c>
      <c r="G64" s="36">
        <v>3261</v>
      </c>
      <c r="H64" s="36">
        <v>3352</v>
      </c>
      <c r="I64" s="36">
        <v>3437</v>
      </c>
      <c r="J64" s="36">
        <v>3489</v>
      </c>
      <c r="K64" s="36">
        <v>3531</v>
      </c>
      <c r="L64" s="36">
        <v>3573</v>
      </c>
    </row>
    <row r="65" spans="1:33" x14ac:dyDescent="0.2">
      <c r="A65" s="37" t="s">
        <v>446</v>
      </c>
      <c r="B65" s="36">
        <v>1355</v>
      </c>
      <c r="C65" s="36">
        <v>1441</v>
      </c>
      <c r="D65" s="36">
        <v>1534</v>
      </c>
      <c r="E65" s="36">
        <v>1554</v>
      </c>
      <c r="F65" s="36">
        <v>1606</v>
      </c>
      <c r="G65" s="36">
        <v>1672</v>
      </c>
      <c r="H65" s="36">
        <v>1748</v>
      </c>
      <c r="I65" s="36">
        <v>1821</v>
      </c>
      <c r="J65" s="36">
        <v>1900</v>
      </c>
      <c r="K65" s="36">
        <v>1973</v>
      </c>
      <c r="L65" s="36">
        <v>2038</v>
      </c>
    </row>
    <row r="66" spans="1:33" x14ac:dyDescent="0.2">
      <c r="A66" s="37" t="s">
        <v>445</v>
      </c>
      <c r="B66" s="36">
        <v>971</v>
      </c>
      <c r="C66" s="36">
        <v>1022</v>
      </c>
      <c r="D66" s="36">
        <v>1073</v>
      </c>
      <c r="E66" s="36">
        <v>1164</v>
      </c>
      <c r="F66" s="36">
        <v>1245</v>
      </c>
      <c r="G66" s="36">
        <v>1323</v>
      </c>
      <c r="H66" s="36">
        <v>1403</v>
      </c>
      <c r="I66" s="36">
        <v>1485</v>
      </c>
      <c r="J66" s="36">
        <v>1571</v>
      </c>
      <c r="K66" s="36">
        <v>1660</v>
      </c>
      <c r="L66" s="36">
        <v>1753</v>
      </c>
    </row>
    <row r="67" spans="1:33" x14ac:dyDescent="0.2">
      <c r="A67" s="40"/>
      <c r="B67" s="36"/>
      <c r="C67" s="36"/>
      <c r="D67" s="36"/>
      <c r="E67" s="36"/>
      <c r="F67" s="36"/>
      <c r="G67" s="36"/>
      <c r="H67" s="36"/>
      <c r="I67" s="36"/>
      <c r="J67" s="36"/>
      <c r="K67" s="36"/>
      <c r="L67" s="36"/>
    </row>
    <row r="68" spans="1:33" x14ac:dyDescent="0.2">
      <c r="A68" s="38" t="s">
        <v>467</v>
      </c>
      <c r="B68" s="36">
        <v>58233</v>
      </c>
      <c r="C68" s="36">
        <v>58415</v>
      </c>
      <c r="D68" s="36">
        <v>58606</v>
      </c>
      <c r="E68" s="36">
        <v>58761</v>
      </c>
      <c r="F68" s="36">
        <v>58933</v>
      </c>
      <c r="G68" s="36">
        <v>59109</v>
      </c>
      <c r="H68" s="36">
        <v>59273</v>
      </c>
      <c r="I68" s="36">
        <v>59458</v>
      </c>
      <c r="J68" s="36">
        <v>59648</v>
      </c>
      <c r="K68" s="36">
        <v>59844</v>
      </c>
      <c r="L68" s="36">
        <v>60030</v>
      </c>
      <c r="M68" s="47" cm="1">
        <f t="array" ref="M68">TREND($B68:$L68,$B$3:$L$3,M$3)</f>
        <v>60186.054545454565</v>
      </c>
      <c r="N68" s="47" cm="1">
        <f t="array" ref="N68">TREND($B68:$L68,$B$3:$L$3,N$3)</f>
        <v>60363.881818181835</v>
      </c>
      <c r="O68" s="47" cm="1">
        <f t="array" ref="O68">TREND($B68:$L68,$B$3:$L$3,O$3)</f>
        <v>60541.709090909106</v>
      </c>
      <c r="P68" s="47" cm="1">
        <f t="array" ref="P68">TREND($B68:$L68,$B$3:$L$3,P$3)</f>
        <v>60719.536363636376</v>
      </c>
      <c r="Q68" s="47" cm="1">
        <f t="array" ref="Q68">TREND($B68:$L68,$B$3:$L$3,Q$3)</f>
        <v>60897.363636363705</v>
      </c>
      <c r="R68" s="47" cm="1">
        <f t="array" ref="R68">TREND($B68:$L68,$B$3:$L$3,R$3)</f>
        <v>61075.190909090976</v>
      </c>
      <c r="S68" s="47" cm="1">
        <f t="array" ref="S68">TREND($B68:$L68,$B$3:$L$3,S$3)</f>
        <v>61253.018181818246</v>
      </c>
      <c r="T68" s="47" cm="1">
        <f t="array" ref="T68">TREND($B68:$L68,$B$3:$L$3,T$3)</f>
        <v>61430.845454545517</v>
      </c>
      <c r="U68" s="47" cm="1">
        <f t="array" ref="U68">TREND($B68:$L68,$B$3:$L$3,U$3)</f>
        <v>61608.672727272788</v>
      </c>
      <c r="V68" s="47" cm="1">
        <f t="array" ref="V68">TREND($B68:$L68,$B$3:$L$3,V$3)</f>
        <v>61786.500000000058</v>
      </c>
      <c r="W68" s="47" cm="1">
        <f t="array" ref="W68">TREND($B68:$L68,$B$3:$L$3,W$3)</f>
        <v>61964.327272727329</v>
      </c>
      <c r="X68" s="47" cm="1">
        <f t="array" ref="X68">TREND($B68:$L68,$B$3:$L$3,X$3)</f>
        <v>62142.154545454599</v>
      </c>
      <c r="Y68" s="47" cm="1">
        <f t="array" ref="Y68">TREND($B68:$L68,$B$3:$L$3,Y$3)</f>
        <v>62319.98181818187</v>
      </c>
      <c r="Z68" s="47" cm="1">
        <f t="array" ref="Z68">TREND($B68:$L68,$B$3:$L$3,Z$3)</f>
        <v>62497.809090909141</v>
      </c>
      <c r="AA68" s="47" cm="1">
        <f t="array" ref="AA68">TREND($B68:$L68,$B$3:$L$3,AA$3)</f>
        <v>62675.636363636411</v>
      </c>
      <c r="AB68" s="47" cm="1">
        <f t="array" ref="AB68">TREND($B68:$L68,$B$3:$L$3,AB$3)</f>
        <v>62853.463636363682</v>
      </c>
      <c r="AC68" s="47" cm="1">
        <f t="array" ref="AC68">TREND($B68:$L68,$B$3:$L$3,AC$3)</f>
        <v>63031.290909090952</v>
      </c>
      <c r="AD68" s="47" cm="1">
        <f t="array" ref="AD68">TREND($B68:$L68,$B$3:$L$3,AD$3)</f>
        <v>63209.118181818223</v>
      </c>
      <c r="AE68" s="47" cm="1">
        <f t="array" ref="AE68">TREND($B68:$L68,$B$3:$L$3,AE$3)</f>
        <v>63386.945454545494</v>
      </c>
      <c r="AF68" s="47" cm="1">
        <f t="array" ref="AF68">TREND($B68:$L68,$B$3:$L$3,AF$3)</f>
        <v>63564.772727272764</v>
      </c>
      <c r="AG68" s="47" cm="1">
        <f t="array" ref="AG68">TREND($B68:$L68,$B$3:$L$3,AG$3)</f>
        <v>63742.600000000035</v>
      </c>
    </row>
    <row r="69" spans="1:33" x14ac:dyDescent="0.2">
      <c r="A69" s="37" t="s">
        <v>458</v>
      </c>
      <c r="B69" s="36">
        <v>816</v>
      </c>
      <c r="C69" s="36">
        <v>797</v>
      </c>
      <c r="D69" s="36">
        <v>773</v>
      </c>
      <c r="E69" s="36">
        <v>748</v>
      </c>
      <c r="F69" s="36">
        <v>727</v>
      </c>
      <c r="G69" s="36">
        <v>704</v>
      </c>
      <c r="H69" s="36">
        <v>670</v>
      </c>
      <c r="I69" s="36">
        <v>639</v>
      </c>
      <c r="J69" s="36">
        <v>620</v>
      </c>
      <c r="K69" s="36">
        <v>598</v>
      </c>
      <c r="L69" s="36">
        <v>573</v>
      </c>
    </row>
    <row r="70" spans="1:33" x14ac:dyDescent="0.2">
      <c r="A70" s="37" t="s">
        <v>457</v>
      </c>
      <c r="B70" s="36">
        <v>1449</v>
      </c>
      <c r="C70" s="36">
        <v>1410</v>
      </c>
      <c r="D70" s="36">
        <v>1382</v>
      </c>
      <c r="E70" s="36">
        <v>1373</v>
      </c>
      <c r="F70" s="36">
        <v>1357</v>
      </c>
      <c r="G70" s="36">
        <v>1337</v>
      </c>
      <c r="H70" s="36">
        <v>1324</v>
      </c>
      <c r="I70" s="36">
        <v>1305</v>
      </c>
      <c r="J70" s="36">
        <v>1264</v>
      </c>
      <c r="K70" s="36">
        <v>1230</v>
      </c>
      <c r="L70" s="36">
        <v>1216</v>
      </c>
    </row>
    <row r="71" spans="1:33" x14ac:dyDescent="0.2">
      <c r="A71" s="37" t="s">
        <v>456</v>
      </c>
      <c r="B71" s="36">
        <v>5465</v>
      </c>
      <c r="C71" s="36">
        <v>5460</v>
      </c>
      <c r="D71" s="36">
        <v>5455</v>
      </c>
      <c r="E71" s="36">
        <v>5431</v>
      </c>
      <c r="F71" s="36">
        <v>5414</v>
      </c>
      <c r="G71" s="36">
        <v>5400</v>
      </c>
      <c r="H71" s="36">
        <v>5365</v>
      </c>
      <c r="I71" s="36">
        <v>5342</v>
      </c>
      <c r="J71" s="36">
        <v>5346</v>
      </c>
      <c r="K71" s="36">
        <v>5337</v>
      </c>
      <c r="L71" s="36">
        <v>5290</v>
      </c>
    </row>
    <row r="72" spans="1:33" x14ac:dyDescent="0.2">
      <c r="A72" s="37" t="s">
        <v>455</v>
      </c>
      <c r="B72" s="36">
        <v>6453</v>
      </c>
      <c r="C72" s="36">
        <v>6389</v>
      </c>
      <c r="D72" s="36">
        <v>6308</v>
      </c>
      <c r="E72" s="36">
        <v>6248</v>
      </c>
      <c r="F72" s="36">
        <v>6218</v>
      </c>
      <c r="G72" s="36">
        <v>6201</v>
      </c>
      <c r="H72" s="36">
        <v>6214</v>
      </c>
      <c r="I72" s="36">
        <v>6227</v>
      </c>
      <c r="J72" s="36">
        <v>6220</v>
      </c>
      <c r="K72" s="36">
        <v>6220</v>
      </c>
      <c r="L72" s="36">
        <v>6223</v>
      </c>
    </row>
    <row r="73" spans="1:33" x14ac:dyDescent="0.2">
      <c r="A73" s="37" t="s">
        <v>454</v>
      </c>
      <c r="B73" s="36">
        <v>6078</v>
      </c>
      <c r="C73" s="36">
        <v>6160</v>
      </c>
      <c r="D73" s="36">
        <v>6257</v>
      </c>
      <c r="E73" s="36">
        <v>6339</v>
      </c>
      <c r="F73" s="36">
        <v>6371</v>
      </c>
      <c r="G73" s="36">
        <v>6373</v>
      </c>
      <c r="H73" s="36">
        <v>6312</v>
      </c>
      <c r="I73" s="36">
        <v>6234</v>
      </c>
      <c r="J73" s="36">
        <v>6176</v>
      </c>
      <c r="K73" s="36">
        <v>6148</v>
      </c>
      <c r="L73" s="36">
        <v>6132</v>
      </c>
    </row>
    <row r="74" spans="1:33" x14ac:dyDescent="0.2">
      <c r="A74" s="37" t="s">
        <v>453</v>
      </c>
      <c r="B74" s="36">
        <v>6004</v>
      </c>
      <c r="C74" s="36">
        <v>6018</v>
      </c>
      <c r="D74" s="36">
        <v>6034</v>
      </c>
      <c r="E74" s="36">
        <v>6032</v>
      </c>
      <c r="F74" s="36">
        <v>6049</v>
      </c>
      <c r="G74" s="36">
        <v>6107</v>
      </c>
      <c r="H74" s="36">
        <v>6181</v>
      </c>
      <c r="I74" s="36">
        <v>6269</v>
      </c>
      <c r="J74" s="36">
        <v>6342</v>
      </c>
      <c r="K74" s="36">
        <v>6365</v>
      </c>
      <c r="L74" s="36">
        <v>6360</v>
      </c>
    </row>
    <row r="75" spans="1:33" x14ac:dyDescent="0.2">
      <c r="A75" s="37" t="s">
        <v>452</v>
      </c>
      <c r="B75" s="36">
        <v>5613</v>
      </c>
      <c r="C75" s="36">
        <v>5704</v>
      </c>
      <c r="D75" s="36">
        <v>5817</v>
      </c>
      <c r="E75" s="36">
        <v>5908</v>
      </c>
      <c r="F75" s="36">
        <v>5989</v>
      </c>
      <c r="G75" s="36">
        <v>6035</v>
      </c>
      <c r="H75" s="36">
        <v>6048</v>
      </c>
      <c r="I75" s="36">
        <v>6064</v>
      </c>
      <c r="J75" s="36">
        <v>6061</v>
      </c>
      <c r="K75" s="36">
        <v>6078</v>
      </c>
      <c r="L75" s="36">
        <v>6134</v>
      </c>
    </row>
    <row r="76" spans="1:33" x14ac:dyDescent="0.2">
      <c r="A76" s="37" t="s">
        <v>451</v>
      </c>
      <c r="B76" s="36">
        <v>5972</v>
      </c>
      <c r="C76" s="36">
        <v>5827</v>
      </c>
      <c r="D76" s="36">
        <v>5665</v>
      </c>
      <c r="E76" s="36">
        <v>5621</v>
      </c>
      <c r="F76" s="36">
        <v>5646</v>
      </c>
      <c r="G76" s="36">
        <v>5709</v>
      </c>
      <c r="H76" s="36">
        <v>5813</v>
      </c>
      <c r="I76" s="36">
        <v>5939</v>
      </c>
      <c r="J76" s="36">
        <v>6043</v>
      </c>
      <c r="K76" s="36">
        <v>6138</v>
      </c>
      <c r="L76" s="36">
        <v>6197</v>
      </c>
    </row>
    <row r="77" spans="1:33" x14ac:dyDescent="0.2">
      <c r="A77" s="37" t="s">
        <v>450</v>
      </c>
      <c r="B77" s="36">
        <v>5986</v>
      </c>
      <c r="C77" s="36">
        <v>5964</v>
      </c>
      <c r="D77" s="36">
        <v>6008</v>
      </c>
      <c r="E77" s="36">
        <v>5994</v>
      </c>
      <c r="F77" s="36">
        <v>5939</v>
      </c>
      <c r="G77" s="36">
        <v>5840</v>
      </c>
      <c r="H77" s="36">
        <v>5718</v>
      </c>
      <c r="I77" s="36">
        <v>5579</v>
      </c>
      <c r="J77" s="36">
        <v>5553</v>
      </c>
      <c r="K77" s="36">
        <v>5596</v>
      </c>
      <c r="L77" s="36">
        <v>5676</v>
      </c>
    </row>
    <row r="78" spans="1:33" x14ac:dyDescent="0.2">
      <c r="A78" s="37" t="s">
        <v>449</v>
      </c>
      <c r="B78" s="36">
        <v>5984</v>
      </c>
      <c r="C78" s="36">
        <v>5940</v>
      </c>
      <c r="D78" s="36">
        <v>5826</v>
      </c>
      <c r="E78" s="36">
        <v>5716</v>
      </c>
      <c r="F78" s="36">
        <v>5602</v>
      </c>
      <c r="G78" s="36">
        <v>5517</v>
      </c>
      <c r="H78" s="36">
        <v>5517</v>
      </c>
      <c r="I78" s="36">
        <v>5578</v>
      </c>
      <c r="J78" s="36">
        <v>5584</v>
      </c>
      <c r="K78" s="36">
        <v>5551</v>
      </c>
      <c r="L78" s="36">
        <v>5478</v>
      </c>
    </row>
    <row r="79" spans="1:33" x14ac:dyDescent="0.2">
      <c r="A79" s="37" t="s">
        <v>448</v>
      </c>
      <c r="B79" s="36">
        <v>4485</v>
      </c>
      <c r="C79" s="36">
        <v>4592</v>
      </c>
      <c r="D79" s="36">
        <v>4697</v>
      </c>
      <c r="E79" s="36">
        <v>4755</v>
      </c>
      <c r="F79" s="36">
        <v>4801</v>
      </c>
      <c r="G79" s="36">
        <v>4843</v>
      </c>
      <c r="H79" s="36">
        <v>4836</v>
      </c>
      <c r="I79" s="36">
        <v>4771</v>
      </c>
      <c r="J79" s="36">
        <v>4708</v>
      </c>
      <c r="K79" s="36">
        <v>4640</v>
      </c>
      <c r="L79" s="36">
        <v>4596</v>
      </c>
    </row>
    <row r="80" spans="1:33" x14ac:dyDescent="0.2">
      <c r="A80" s="37" t="s">
        <v>447</v>
      </c>
      <c r="B80" s="36">
        <v>2218</v>
      </c>
      <c r="C80" s="36">
        <v>2326</v>
      </c>
      <c r="D80" s="36">
        <v>2428</v>
      </c>
      <c r="E80" s="36">
        <v>2538</v>
      </c>
      <c r="F80" s="36">
        <v>2639</v>
      </c>
      <c r="G80" s="36">
        <v>2727</v>
      </c>
      <c r="H80" s="36">
        <v>2816</v>
      </c>
      <c r="I80" s="36">
        <v>2904</v>
      </c>
      <c r="J80" s="36">
        <v>2964</v>
      </c>
      <c r="K80" s="36">
        <v>3018</v>
      </c>
      <c r="L80" s="36">
        <v>3069</v>
      </c>
    </row>
    <row r="81" spans="1:33" x14ac:dyDescent="0.2">
      <c r="A81" s="37" t="s">
        <v>446</v>
      </c>
      <c r="B81" s="36">
        <v>999</v>
      </c>
      <c r="C81" s="36">
        <v>1074</v>
      </c>
      <c r="D81" s="36">
        <v>1158</v>
      </c>
      <c r="E81" s="36">
        <v>1187</v>
      </c>
      <c r="F81" s="36">
        <v>1241</v>
      </c>
      <c r="G81" s="36">
        <v>1305</v>
      </c>
      <c r="H81" s="36">
        <v>1378</v>
      </c>
      <c r="I81" s="36">
        <v>1447</v>
      </c>
      <c r="J81" s="36">
        <v>1522</v>
      </c>
      <c r="K81" s="36">
        <v>1593</v>
      </c>
      <c r="L81" s="36">
        <v>1657</v>
      </c>
    </row>
    <row r="82" spans="1:33" x14ac:dyDescent="0.2">
      <c r="A82" s="37" t="s">
        <v>445</v>
      </c>
      <c r="B82" s="36">
        <v>711</v>
      </c>
      <c r="C82" s="36">
        <v>754</v>
      </c>
      <c r="D82" s="36">
        <v>798</v>
      </c>
      <c r="E82" s="36">
        <v>871</v>
      </c>
      <c r="F82" s="36">
        <v>939</v>
      </c>
      <c r="G82" s="36">
        <v>1009</v>
      </c>
      <c r="H82" s="36">
        <v>1083</v>
      </c>
      <c r="I82" s="36">
        <v>1160</v>
      </c>
      <c r="J82" s="36">
        <v>1243</v>
      </c>
      <c r="K82" s="36">
        <v>1332</v>
      </c>
      <c r="L82" s="36">
        <v>1427</v>
      </c>
    </row>
    <row r="83" spans="1:33" x14ac:dyDescent="0.2">
      <c r="A83" s="40"/>
      <c r="B83" s="36"/>
      <c r="C83" s="36"/>
      <c r="D83" s="36"/>
      <c r="E83" s="36"/>
      <c r="F83" s="36"/>
      <c r="G83" s="36"/>
      <c r="H83" s="36"/>
      <c r="I83" s="36"/>
      <c r="J83" s="36"/>
      <c r="K83" s="36"/>
      <c r="L83" s="36"/>
    </row>
    <row r="84" spans="1:33" x14ac:dyDescent="0.2">
      <c r="A84" s="38" t="s">
        <v>466</v>
      </c>
      <c r="B84" s="36">
        <v>9788</v>
      </c>
      <c r="C84" s="36">
        <v>9859</v>
      </c>
      <c r="D84" s="36">
        <v>9929</v>
      </c>
      <c r="E84" s="36">
        <v>9997</v>
      </c>
      <c r="F84" s="36">
        <v>10067</v>
      </c>
      <c r="G84" s="36">
        <v>10139</v>
      </c>
      <c r="H84" s="36">
        <v>10207</v>
      </c>
      <c r="I84" s="36">
        <v>10278</v>
      </c>
      <c r="J84" s="36">
        <v>10349</v>
      </c>
      <c r="K84" s="36">
        <v>10421</v>
      </c>
      <c r="L84" s="36">
        <v>10491</v>
      </c>
      <c r="M84" s="47" cm="1">
        <f t="array" ref="M84">TREND($B84:$L84,$B$3:$L$3,M$3)</f>
        <v>10560</v>
      </c>
      <c r="N84" s="47" cm="1">
        <f t="array" ref="N84">TREND($B84:$L84,$B$3:$L$3,N$3)</f>
        <v>10630.227272727265</v>
      </c>
      <c r="O84" s="47" cm="1">
        <f t="array" ref="O84">TREND($B84:$L84,$B$3:$L$3,O$3)</f>
        <v>10700.454545454559</v>
      </c>
      <c r="P84" s="47" cm="1">
        <f t="array" ref="P84">TREND($B84:$L84,$B$3:$L$3,P$3)</f>
        <v>10770.681818181823</v>
      </c>
      <c r="Q84" s="47" cm="1">
        <f t="array" ref="Q84">TREND($B84:$L84,$B$3:$L$3,Q$3)</f>
        <v>10840.909090909088</v>
      </c>
      <c r="R84" s="47" cm="1">
        <f t="array" ref="R84">TREND($B84:$L84,$B$3:$L$3,R$3)</f>
        <v>10911.136363636353</v>
      </c>
      <c r="S84" s="47" cm="1">
        <f t="array" ref="S84">TREND($B84:$L84,$B$3:$L$3,S$3)</f>
        <v>10981.363636363647</v>
      </c>
      <c r="T84" s="47" cm="1">
        <f t="array" ref="T84">TREND($B84:$L84,$B$3:$L$3,T$3)</f>
        <v>11051.590909090912</v>
      </c>
      <c r="U84" s="47" cm="1">
        <f t="array" ref="U84">TREND($B84:$L84,$B$3:$L$3,U$3)</f>
        <v>11121.818181818177</v>
      </c>
      <c r="V84" s="47" cm="1">
        <f t="array" ref="V84">TREND($B84:$L84,$B$3:$L$3,V$3)</f>
        <v>11192.04545454547</v>
      </c>
      <c r="W84" s="47" cm="1">
        <f t="array" ref="W84">TREND($B84:$L84,$B$3:$L$3,W$3)</f>
        <v>11262.272727272735</v>
      </c>
      <c r="X84" s="47" cm="1">
        <f t="array" ref="X84">TREND($B84:$L84,$B$3:$L$3,X$3)</f>
        <v>11332.5</v>
      </c>
      <c r="Y84" s="47" cm="1">
        <f t="array" ref="Y84">TREND($B84:$L84,$B$3:$L$3,Y$3)</f>
        <v>11402.727272727265</v>
      </c>
      <c r="Z84" s="47" cm="1">
        <f t="array" ref="Z84">TREND($B84:$L84,$B$3:$L$3,Z$3)</f>
        <v>11472.954545454559</v>
      </c>
      <c r="AA84" s="47" cm="1">
        <f t="array" ref="AA84">TREND($B84:$L84,$B$3:$L$3,AA$3)</f>
        <v>11543.181818181823</v>
      </c>
      <c r="AB84" s="47" cm="1">
        <f t="array" ref="AB84">TREND($B84:$L84,$B$3:$L$3,AB$3)</f>
        <v>11613.409090909088</v>
      </c>
      <c r="AC84" s="47" cm="1">
        <f t="array" ref="AC84">TREND($B84:$L84,$B$3:$L$3,AC$3)</f>
        <v>11683.636363636353</v>
      </c>
      <c r="AD84" s="47" cm="1">
        <f t="array" ref="AD84">TREND($B84:$L84,$B$3:$L$3,AD$3)</f>
        <v>11753.863636363647</v>
      </c>
      <c r="AE84" s="47" cm="1">
        <f t="array" ref="AE84">TREND($B84:$L84,$B$3:$L$3,AE$3)</f>
        <v>11824.090909090912</v>
      </c>
      <c r="AF84" s="47" cm="1">
        <f t="array" ref="AF84">TREND($B84:$L84,$B$3:$L$3,AF$3)</f>
        <v>11894.318181818177</v>
      </c>
      <c r="AG84" s="47" cm="1">
        <f t="array" ref="AG84">TREND($B84:$L84,$B$3:$L$3,AG$3)</f>
        <v>11964.54545454547</v>
      </c>
    </row>
    <row r="85" spans="1:33" x14ac:dyDescent="0.2">
      <c r="A85" s="37" t="s">
        <v>458</v>
      </c>
      <c r="B85" s="36">
        <v>98</v>
      </c>
      <c r="C85" s="36">
        <v>94</v>
      </c>
      <c r="D85" s="36">
        <v>92</v>
      </c>
      <c r="E85" s="36">
        <v>89</v>
      </c>
      <c r="F85" s="36">
        <v>88</v>
      </c>
      <c r="G85" s="36">
        <v>86</v>
      </c>
      <c r="H85" s="36">
        <v>82</v>
      </c>
      <c r="I85" s="36">
        <v>78</v>
      </c>
      <c r="J85" s="36">
        <v>75</v>
      </c>
      <c r="K85" s="36">
        <v>72</v>
      </c>
      <c r="L85" s="36">
        <v>70</v>
      </c>
    </row>
    <row r="86" spans="1:33" x14ac:dyDescent="0.2">
      <c r="A86" s="37" t="s">
        <v>457</v>
      </c>
      <c r="B86" s="36">
        <v>237</v>
      </c>
      <c r="C86" s="36">
        <v>226</v>
      </c>
      <c r="D86" s="36">
        <v>217</v>
      </c>
      <c r="E86" s="36">
        <v>213</v>
      </c>
      <c r="F86" s="36">
        <v>212</v>
      </c>
      <c r="G86" s="36">
        <v>211</v>
      </c>
      <c r="H86" s="36">
        <v>213</v>
      </c>
      <c r="I86" s="36">
        <v>213</v>
      </c>
      <c r="J86" s="36">
        <v>206</v>
      </c>
      <c r="K86" s="36">
        <v>200</v>
      </c>
      <c r="L86" s="36">
        <v>197</v>
      </c>
    </row>
    <row r="87" spans="1:33" x14ac:dyDescent="0.2">
      <c r="A87" s="37" t="s">
        <v>456</v>
      </c>
      <c r="B87" s="36">
        <v>1062</v>
      </c>
      <c r="C87" s="36">
        <v>1051</v>
      </c>
      <c r="D87" s="36">
        <v>1045</v>
      </c>
      <c r="E87" s="36">
        <v>1032</v>
      </c>
      <c r="F87" s="36">
        <v>1015</v>
      </c>
      <c r="G87" s="36">
        <v>1001</v>
      </c>
      <c r="H87" s="36">
        <v>982</v>
      </c>
      <c r="I87" s="36">
        <v>973</v>
      </c>
      <c r="J87" s="36">
        <v>978</v>
      </c>
      <c r="K87" s="36">
        <v>986</v>
      </c>
      <c r="L87" s="36">
        <v>987</v>
      </c>
    </row>
    <row r="88" spans="1:33" x14ac:dyDescent="0.2">
      <c r="A88" s="37" t="s">
        <v>455</v>
      </c>
      <c r="B88" s="36">
        <v>1396</v>
      </c>
      <c r="C88" s="36">
        <v>1374</v>
      </c>
      <c r="D88" s="36">
        <v>1331</v>
      </c>
      <c r="E88" s="36">
        <v>1288</v>
      </c>
      <c r="F88" s="36">
        <v>1251</v>
      </c>
      <c r="G88" s="36">
        <v>1222</v>
      </c>
      <c r="H88" s="36">
        <v>1212</v>
      </c>
      <c r="I88" s="36">
        <v>1208</v>
      </c>
      <c r="J88" s="36">
        <v>1195</v>
      </c>
      <c r="K88" s="36">
        <v>1178</v>
      </c>
      <c r="L88" s="36">
        <v>1163</v>
      </c>
    </row>
    <row r="89" spans="1:33" x14ac:dyDescent="0.2">
      <c r="A89" s="37" t="s">
        <v>454</v>
      </c>
      <c r="B89" s="36">
        <v>1235</v>
      </c>
      <c r="C89" s="36">
        <v>1299</v>
      </c>
      <c r="D89" s="36">
        <v>1367</v>
      </c>
      <c r="E89" s="36">
        <v>1430</v>
      </c>
      <c r="F89" s="36">
        <v>1475</v>
      </c>
      <c r="G89" s="36">
        <v>1491</v>
      </c>
      <c r="H89" s="36">
        <v>1473</v>
      </c>
      <c r="I89" s="36">
        <v>1431</v>
      </c>
      <c r="J89" s="36">
        <v>1390</v>
      </c>
      <c r="K89" s="36">
        <v>1354</v>
      </c>
      <c r="L89" s="36">
        <v>1326</v>
      </c>
    </row>
    <row r="90" spans="1:33" x14ac:dyDescent="0.2">
      <c r="A90" s="37" t="s">
        <v>453</v>
      </c>
      <c r="B90" s="36">
        <v>1097</v>
      </c>
      <c r="C90" s="36">
        <v>1103</v>
      </c>
      <c r="D90" s="36">
        <v>1121</v>
      </c>
      <c r="E90" s="36">
        <v>1143</v>
      </c>
      <c r="F90" s="36">
        <v>1176</v>
      </c>
      <c r="G90" s="36">
        <v>1230</v>
      </c>
      <c r="H90" s="36">
        <v>1294</v>
      </c>
      <c r="I90" s="36">
        <v>1362</v>
      </c>
      <c r="J90" s="36">
        <v>1424</v>
      </c>
      <c r="K90" s="36">
        <v>1469</v>
      </c>
      <c r="L90" s="36">
        <v>1486</v>
      </c>
    </row>
    <row r="91" spans="1:33" x14ac:dyDescent="0.2">
      <c r="A91" s="37" t="s">
        <v>452</v>
      </c>
      <c r="B91" s="36">
        <v>981</v>
      </c>
      <c r="C91" s="36">
        <v>1013</v>
      </c>
      <c r="D91" s="36">
        <v>1039</v>
      </c>
      <c r="E91" s="36">
        <v>1061</v>
      </c>
      <c r="F91" s="36">
        <v>1082</v>
      </c>
      <c r="G91" s="36">
        <v>1094</v>
      </c>
      <c r="H91" s="36">
        <v>1101</v>
      </c>
      <c r="I91" s="36">
        <v>1121</v>
      </c>
      <c r="J91" s="36">
        <v>1143</v>
      </c>
      <c r="K91" s="36">
        <v>1176</v>
      </c>
      <c r="L91" s="36">
        <v>1229</v>
      </c>
    </row>
    <row r="92" spans="1:33" x14ac:dyDescent="0.2">
      <c r="A92" s="37" t="s">
        <v>451</v>
      </c>
      <c r="B92" s="36">
        <v>998</v>
      </c>
      <c r="C92" s="36">
        <v>980</v>
      </c>
      <c r="D92" s="36">
        <v>960</v>
      </c>
      <c r="E92" s="36">
        <v>955</v>
      </c>
      <c r="F92" s="36">
        <v>963</v>
      </c>
      <c r="G92" s="36">
        <v>985</v>
      </c>
      <c r="H92" s="36">
        <v>1017</v>
      </c>
      <c r="I92" s="36">
        <v>1043</v>
      </c>
      <c r="J92" s="36">
        <v>1065</v>
      </c>
      <c r="K92" s="36">
        <v>1085</v>
      </c>
      <c r="L92" s="36">
        <v>1096</v>
      </c>
    </row>
    <row r="93" spans="1:33" x14ac:dyDescent="0.2">
      <c r="A93" s="37" t="s">
        <v>450</v>
      </c>
      <c r="B93" s="36">
        <v>927</v>
      </c>
      <c r="C93" s="36">
        <v>920</v>
      </c>
      <c r="D93" s="36">
        <v>922</v>
      </c>
      <c r="E93" s="36">
        <v>925</v>
      </c>
      <c r="F93" s="36">
        <v>919</v>
      </c>
      <c r="G93" s="36">
        <v>911</v>
      </c>
      <c r="H93" s="36">
        <v>896</v>
      </c>
      <c r="I93" s="36">
        <v>879</v>
      </c>
      <c r="J93" s="36">
        <v>876</v>
      </c>
      <c r="K93" s="36">
        <v>883</v>
      </c>
      <c r="L93" s="36">
        <v>903</v>
      </c>
    </row>
    <row r="94" spans="1:33" x14ac:dyDescent="0.2">
      <c r="A94" s="37" t="s">
        <v>449</v>
      </c>
      <c r="B94" s="36">
        <v>785</v>
      </c>
      <c r="C94" s="36">
        <v>782</v>
      </c>
      <c r="D94" s="36">
        <v>775</v>
      </c>
      <c r="E94" s="36">
        <v>763</v>
      </c>
      <c r="F94" s="36">
        <v>751</v>
      </c>
      <c r="G94" s="36">
        <v>736</v>
      </c>
      <c r="H94" s="36">
        <v>733</v>
      </c>
      <c r="I94" s="36">
        <v>735</v>
      </c>
      <c r="J94" s="36">
        <v>738</v>
      </c>
      <c r="K94" s="36">
        <v>735</v>
      </c>
      <c r="L94" s="36">
        <v>729</v>
      </c>
    </row>
    <row r="95" spans="1:33" x14ac:dyDescent="0.2">
      <c r="A95" s="37" t="s">
        <v>448</v>
      </c>
      <c r="B95" s="36">
        <v>551</v>
      </c>
      <c r="C95" s="36">
        <v>568</v>
      </c>
      <c r="D95" s="36">
        <v>579</v>
      </c>
      <c r="E95" s="36">
        <v>585</v>
      </c>
      <c r="F95" s="36">
        <v>591</v>
      </c>
      <c r="G95" s="36">
        <v>596</v>
      </c>
      <c r="H95" s="36">
        <v>597</v>
      </c>
      <c r="I95" s="36">
        <v>595</v>
      </c>
      <c r="J95" s="36">
        <v>588</v>
      </c>
      <c r="K95" s="36">
        <v>582</v>
      </c>
      <c r="L95" s="36">
        <v>574</v>
      </c>
    </row>
    <row r="96" spans="1:33" x14ac:dyDescent="0.2">
      <c r="A96" s="37" t="s">
        <v>447</v>
      </c>
      <c r="B96" s="36">
        <v>245</v>
      </c>
      <c r="C96" s="36">
        <v>260</v>
      </c>
      <c r="D96" s="36">
        <v>275</v>
      </c>
      <c r="E96" s="36">
        <v>292</v>
      </c>
      <c r="F96" s="36">
        <v>309</v>
      </c>
      <c r="G96" s="36">
        <v>324</v>
      </c>
      <c r="H96" s="36">
        <v>339</v>
      </c>
      <c r="I96" s="36">
        <v>351</v>
      </c>
      <c r="J96" s="36">
        <v>360</v>
      </c>
      <c r="K96" s="36">
        <v>369</v>
      </c>
      <c r="L96" s="36">
        <v>378</v>
      </c>
    </row>
    <row r="97" spans="1:33" x14ac:dyDescent="0.2">
      <c r="A97" s="37" t="s">
        <v>446</v>
      </c>
      <c r="B97" s="36">
        <v>105</v>
      </c>
      <c r="C97" s="36">
        <v>115</v>
      </c>
      <c r="D97" s="36">
        <v>125</v>
      </c>
      <c r="E97" s="36">
        <v>131</v>
      </c>
      <c r="F97" s="36">
        <v>139</v>
      </c>
      <c r="G97" s="36">
        <v>147</v>
      </c>
      <c r="H97" s="36">
        <v>157</v>
      </c>
      <c r="I97" s="36">
        <v>166</v>
      </c>
      <c r="J97" s="36">
        <v>178</v>
      </c>
      <c r="K97" s="36">
        <v>189</v>
      </c>
      <c r="L97" s="36">
        <v>199</v>
      </c>
    </row>
    <row r="98" spans="1:33" x14ac:dyDescent="0.2">
      <c r="A98" s="37" t="s">
        <v>445</v>
      </c>
      <c r="B98" s="36">
        <v>71</v>
      </c>
      <c r="C98" s="36">
        <v>76</v>
      </c>
      <c r="D98" s="36">
        <v>81</v>
      </c>
      <c r="E98" s="36">
        <v>88</v>
      </c>
      <c r="F98" s="36">
        <v>96</v>
      </c>
      <c r="G98" s="36">
        <v>104</v>
      </c>
      <c r="H98" s="36">
        <v>113</v>
      </c>
      <c r="I98" s="36">
        <v>123</v>
      </c>
      <c r="J98" s="36">
        <v>133</v>
      </c>
      <c r="K98" s="36">
        <v>143</v>
      </c>
      <c r="L98" s="36">
        <v>155</v>
      </c>
    </row>
    <row r="99" spans="1:33" x14ac:dyDescent="0.2">
      <c r="A99" s="40"/>
      <c r="B99" s="36"/>
      <c r="C99" s="36"/>
      <c r="D99" s="36"/>
      <c r="E99" s="36"/>
      <c r="F99" s="36"/>
      <c r="G99" s="36"/>
      <c r="H99" s="36"/>
      <c r="I99" s="36"/>
      <c r="J99" s="36"/>
      <c r="K99" s="36"/>
      <c r="L99" s="36"/>
    </row>
    <row r="100" spans="1:33" x14ac:dyDescent="0.2">
      <c r="A100" s="38" t="s">
        <v>465</v>
      </c>
      <c r="B100" s="36">
        <v>10843</v>
      </c>
      <c r="C100" s="36">
        <v>10943</v>
      </c>
      <c r="D100" s="36">
        <v>11043</v>
      </c>
      <c r="E100" s="36">
        <v>11141</v>
      </c>
      <c r="F100" s="36">
        <v>11242</v>
      </c>
      <c r="G100" s="36">
        <v>11343</v>
      </c>
      <c r="H100" s="36">
        <v>11440</v>
      </c>
      <c r="I100" s="36">
        <v>11542</v>
      </c>
      <c r="J100" s="36">
        <v>11646</v>
      </c>
      <c r="K100" s="36">
        <v>11751</v>
      </c>
      <c r="L100" s="36">
        <v>11853</v>
      </c>
      <c r="M100" s="47" cm="1">
        <f t="array" ref="M100">TREND($B100:$L100,$B$3:$L$3,M$3)</f>
        <v>11949.236363636388</v>
      </c>
      <c r="N100" s="47" cm="1">
        <f t="array" ref="N100">TREND($B100:$L100,$B$3:$L$3,N$3)</f>
        <v>12050.063636363659</v>
      </c>
      <c r="O100" s="47" cm="1">
        <f t="array" ref="O100">TREND($B100:$L100,$B$3:$L$3,O$3)</f>
        <v>12150.890909090929</v>
      </c>
      <c r="P100" s="47" cm="1">
        <f t="array" ref="P100">TREND($B100:$L100,$B$3:$L$3,P$3)</f>
        <v>12251.7181818182</v>
      </c>
      <c r="Q100" s="47" cm="1">
        <f t="array" ref="Q100">TREND($B100:$L100,$B$3:$L$3,Q$3)</f>
        <v>12352.54545454547</v>
      </c>
      <c r="R100" s="47" cm="1">
        <f t="array" ref="R100">TREND($B100:$L100,$B$3:$L$3,R$3)</f>
        <v>12453.372727272741</v>
      </c>
      <c r="S100" s="47" cm="1">
        <f t="array" ref="S100">TREND($B100:$L100,$B$3:$L$3,S$3)</f>
        <v>12554.200000000012</v>
      </c>
      <c r="T100" s="47" cm="1">
        <f t="array" ref="T100">TREND($B100:$L100,$B$3:$L$3,T$3)</f>
        <v>12655.027272727282</v>
      </c>
      <c r="U100" s="47" cm="1">
        <f t="array" ref="U100">TREND($B100:$L100,$B$3:$L$3,U$3)</f>
        <v>12755.854545454553</v>
      </c>
      <c r="V100" s="47" cm="1">
        <f t="array" ref="V100">TREND($B100:$L100,$B$3:$L$3,V$3)</f>
        <v>12856.681818181823</v>
      </c>
      <c r="W100" s="47" cm="1">
        <f t="array" ref="W100">TREND($B100:$L100,$B$3:$L$3,W$3)</f>
        <v>12957.509090909094</v>
      </c>
      <c r="X100" s="47" cm="1">
        <f t="array" ref="X100">TREND($B100:$L100,$B$3:$L$3,X$3)</f>
        <v>13058.336363636365</v>
      </c>
      <c r="Y100" s="47" cm="1">
        <f t="array" ref="Y100">TREND($B100:$L100,$B$3:$L$3,Y$3)</f>
        <v>13159.163636363664</v>
      </c>
      <c r="Z100" s="47" cm="1">
        <f t="array" ref="Z100">TREND($B100:$L100,$B$3:$L$3,Z$3)</f>
        <v>13259.990909090935</v>
      </c>
      <c r="AA100" s="47" cm="1">
        <f t="array" ref="AA100">TREND($B100:$L100,$B$3:$L$3,AA$3)</f>
        <v>13360.818181818206</v>
      </c>
      <c r="AB100" s="47" cm="1">
        <f t="array" ref="AB100">TREND($B100:$L100,$B$3:$L$3,AB$3)</f>
        <v>13461.645454545476</v>
      </c>
      <c r="AC100" s="47" cm="1">
        <f t="array" ref="AC100">TREND($B100:$L100,$B$3:$L$3,AC$3)</f>
        <v>13562.472727272747</v>
      </c>
      <c r="AD100" s="47" cm="1">
        <f t="array" ref="AD100">TREND($B100:$L100,$B$3:$L$3,AD$3)</f>
        <v>13663.300000000017</v>
      </c>
      <c r="AE100" s="47" cm="1">
        <f t="array" ref="AE100">TREND($B100:$L100,$B$3:$L$3,AE$3)</f>
        <v>13764.127272727288</v>
      </c>
      <c r="AF100" s="47" cm="1">
        <f t="array" ref="AF100">TREND($B100:$L100,$B$3:$L$3,AF$3)</f>
        <v>13864.954545454559</v>
      </c>
      <c r="AG100" s="47" cm="1">
        <f t="array" ref="AG100">TREND($B100:$L100,$B$3:$L$3,AG$3)</f>
        <v>13965.781818181829</v>
      </c>
    </row>
    <row r="101" spans="1:33" x14ac:dyDescent="0.2">
      <c r="A101" s="37" t="s">
        <v>458</v>
      </c>
      <c r="B101" s="36">
        <v>135</v>
      </c>
      <c r="C101" s="36">
        <v>132</v>
      </c>
      <c r="D101" s="36">
        <v>130</v>
      </c>
      <c r="E101" s="36">
        <v>129</v>
      </c>
      <c r="F101" s="36">
        <v>129</v>
      </c>
      <c r="G101" s="36">
        <v>128</v>
      </c>
      <c r="H101" s="36">
        <v>123</v>
      </c>
      <c r="I101" s="36">
        <v>118</v>
      </c>
      <c r="J101" s="36">
        <v>116</v>
      </c>
      <c r="K101" s="36">
        <v>113</v>
      </c>
      <c r="L101" s="36">
        <v>110</v>
      </c>
    </row>
    <row r="102" spans="1:33" x14ac:dyDescent="0.2">
      <c r="A102" s="37" t="s">
        <v>457</v>
      </c>
      <c r="B102" s="36">
        <v>270</v>
      </c>
      <c r="C102" s="36">
        <v>261</v>
      </c>
      <c r="D102" s="36">
        <v>254</v>
      </c>
      <c r="E102" s="36">
        <v>251</v>
      </c>
      <c r="F102" s="36">
        <v>251</v>
      </c>
      <c r="G102" s="36">
        <v>253</v>
      </c>
      <c r="H102" s="36">
        <v>257</v>
      </c>
      <c r="I102" s="36">
        <v>259</v>
      </c>
      <c r="J102" s="36">
        <v>254</v>
      </c>
      <c r="K102" s="36">
        <v>248</v>
      </c>
      <c r="L102" s="36">
        <v>246</v>
      </c>
    </row>
    <row r="103" spans="1:33" x14ac:dyDescent="0.2">
      <c r="A103" s="37" t="s">
        <v>456</v>
      </c>
      <c r="B103" s="36">
        <v>1124</v>
      </c>
      <c r="C103" s="36">
        <v>1122</v>
      </c>
      <c r="D103" s="36">
        <v>1125</v>
      </c>
      <c r="E103" s="36">
        <v>1121</v>
      </c>
      <c r="F103" s="36">
        <v>1113</v>
      </c>
      <c r="G103" s="36">
        <v>1108</v>
      </c>
      <c r="H103" s="36">
        <v>1098</v>
      </c>
      <c r="I103" s="36">
        <v>1099</v>
      </c>
      <c r="J103" s="36">
        <v>1111</v>
      </c>
      <c r="K103" s="36">
        <v>1127</v>
      </c>
      <c r="L103" s="36">
        <v>1136</v>
      </c>
    </row>
    <row r="104" spans="1:33" x14ac:dyDescent="0.2">
      <c r="A104" s="37" t="s">
        <v>455</v>
      </c>
      <c r="B104" s="36">
        <v>1422</v>
      </c>
      <c r="C104" s="36">
        <v>1402</v>
      </c>
      <c r="D104" s="36">
        <v>1367</v>
      </c>
      <c r="E104" s="36">
        <v>1338</v>
      </c>
      <c r="F104" s="36">
        <v>1315</v>
      </c>
      <c r="G104" s="36">
        <v>1297</v>
      </c>
      <c r="H104" s="36">
        <v>1298</v>
      </c>
      <c r="I104" s="36">
        <v>1302</v>
      </c>
      <c r="J104" s="36">
        <v>1300</v>
      </c>
      <c r="K104" s="36">
        <v>1293</v>
      </c>
      <c r="L104" s="36">
        <v>1289</v>
      </c>
    </row>
    <row r="105" spans="1:33" x14ac:dyDescent="0.2">
      <c r="A105" s="37" t="s">
        <v>454</v>
      </c>
      <c r="B105" s="36">
        <v>1292</v>
      </c>
      <c r="C105" s="36">
        <v>1345</v>
      </c>
      <c r="D105" s="36">
        <v>1402</v>
      </c>
      <c r="E105" s="36">
        <v>1451</v>
      </c>
      <c r="F105" s="36">
        <v>1483</v>
      </c>
      <c r="G105" s="36">
        <v>1493</v>
      </c>
      <c r="H105" s="36">
        <v>1472</v>
      </c>
      <c r="I105" s="36">
        <v>1437</v>
      </c>
      <c r="J105" s="36">
        <v>1406</v>
      </c>
      <c r="K105" s="36">
        <v>1384</v>
      </c>
      <c r="L105" s="36">
        <v>1366</v>
      </c>
    </row>
    <row r="106" spans="1:33" x14ac:dyDescent="0.2">
      <c r="A106" s="37" t="s">
        <v>453</v>
      </c>
      <c r="B106" s="36">
        <v>1235</v>
      </c>
      <c r="C106" s="36">
        <v>1237</v>
      </c>
      <c r="D106" s="36">
        <v>1248</v>
      </c>
      <c r="E106" s="36">
        <v>1262</v>
      </c>
      <c r="F106" s="36">
        <v>1286</v>
      </c>
      <c r="G106" s="36">
        <v>1331</v>
      </c>
      <c r="H106" s="36">
        <v>1385</v>
      </c>
      <c r="I106" s="36">
        <v>1442</v>
      </c>
      <c r="J106" s="36">
        <v>1491</v>
      </c>
      <c r="K106" s="36">
        <v>1523</v>
      </c>
      <c r="L106" s="36">
        <v>1532</v>
      </c>
    </row>
    <row r="107" spans="1:33" x14ac:dyDescent="0.2">
      <c r="A107" s="37" t="s">
        <v>452</v>
      </c>
      <c r="B107" s="36">
        <v>1118</v>
      </c>
      <c r="C107" s="36">
        <v>1149</v>
      </c>
      <c r="D107" s="36">
        <v>1176</v>
      </c>
      <c r="E107" s="36">
        <v>1197</v>
      </c>
      <c r="F107" s="36">
        <v>1216</v>
      </c>
      <c r="G107" s="36">
        <v>1222</v>
      </c>
      <c r="H107" s="36">
        <v>1224</v>
      </c>
      <c r="I107" s="36">
        <v>1235</v>
      </c>
      <c r="J107" s="36">
        <v>1247</v>
      </c>
      <c r="K107" s="36">
        <v>1270</v>
      </c>
      <c r="L107" s="36">
        <v>1313</v>
      </c>
    </row>
    <row r="108" spans="1:33" x14ac:dyDescent="0.2">
      <c r="A108" s="37" t="s">
        <v>451</v>
      </c>
      <c r="B108" s="36">
        <v>1136</v>
      </c>
      <c r="C108" s="36">
        <v>1122</v>
      </c>
      <c r="D108" s="36">
        <v>1101</v>
      </c>
      <c r="E108" s="36">
        <v>1100</v>
      </c>
      <c r="F108" s="36">
        <v>1109</v>
      </c>
      <c r="G108" s="36">
        <v>1132</v>
      </c>
      <c r="H108" s="36">
        <v>1165</v>
      </c>
      <c r="I108" s="36">
        <v>1194</v>
      </c>
      <c r="J108" s="36">
        <v>1217</v>
      </c>
      <c r="K108" s="36">
        <v>1237</v>
      </c>
      <c r="L108" s="36">
        <v>1246</v>
      </c>
    </row>
    <row r="109" spans="1:33" x14ac:dyDescent="0.2">
      <c r="A109" s="37" t="s">
        <v>450</v>
      </c>
      <c r="B109" s="36">
        <v>1024</v>
      </c>
      <c r="C109" s="36">
        <v>1022</v>
      </c>
      <c r="D109" s="36">
        <v>1033</v>
      </c>
      <c r="E109" s="36">
        <v>1042</v>
      </c>
      <c r="F109" s="36">
        <v>1044</v>
      </c>
      <c r="G109" s="36">
        <v>1042</v>
      </c>
      <c r="H109" s="36">
        <v>1032</v>
      </c>
      <c r="I109" s="36">
        <v>1015</v>
      </c>
      <c r="J109" s="36">
        <v>1016</v>
      </c>
      <c r="K109" s="36">
        <v>1026</v>
      </c>
      <c r="L109" s="36">
        <v>1049</v>
      </c>
    </row>
    <row r="110" spans="1:33" x14ac:dyDescent="0.2">
      <c r="A110" s="37" t="s">
        <v>449</v>
      </c>
      <c r="B110" s="36">
        <v>906</v>
      </c>
      <c r="C110" s="36">
        <v>909</v>
      </c>
      <c r="D110" s="36">
        <v>908</v>
      </c>
      <c r="E110" s="36">
        <v>903</v>
      </c>
      <c r="F110" s="36">
        <v>896</v>
      </c>
      <c r="G110" s="36">
        <v>886</v>
      </c>
      <c r="H110" s="36">
        <v>888</v>
      </c>
      <c r="I110" s="36">
        <v>901</v>
      </c>
      <c r="J110" s="36">
        <v>911</v>
      </c>
      <c r="K110" s="36">
        <v>917</v>
      </c>
      <c r="L110" s="36">
        <v>919</v>
      </c>
    </row>
    <row r="111" spans="1:33" x14ac:dyDescent="0.2">
      <c r="A111" s="37" t="s">
        <v>448</v>
      </c>
      <c r="B111" s="36">
        <v>663</v>
      </c>
      <c r="C111" s="36">
        <v>687</v>
      </c>
      <c r="D111" s="36">
        <v>705</v>
      </c>
      <c r="E111" s="36">
        <v>718</v>
      </c>
      <c r="F111" s="36">
        <v>731</v>
      </c>
      <c r="G111" s="36">
        <v>743</v>
      </c>
      <c r="H111" s="36">
        <v>750</v>
      </c>
      <c r="I111" s="36">
        <v>754</v>
      </c>
      <c r="J111" s="36">
        <v>753</v>
      </c>
      <c r="K111" s="36">
        <v>751</v>
      </c>
      <c r="L111" s="36">
        <v>747</v>
      </c>
    </row>
    <row r="112" spans="1:33" x14ac:dyDescent="0.2">
      <c r="A112" s="37" t="s">
        <v>447</v>
      </c>
      <c r="B112" s="36">
        <v>308</v>
      </c>
      <c r="C112" s="36">
        <v>326</v>
      </c>
      <c r="D112" s="36">
        <v>344</v>
      </c>
      <c r="E112" s="36">
        <v>366</v>
      </c>
      <c r="F112" s="36">
        <v>385</v>
      </c>
      <c r="G112" s="36">
        <v>403</v>
      </c>
      <c r="H112" s="36">
        <v>421</v>
      </c>
      <c r="I112" s="36">
        <v>436</v>
      </c>
      <c r="J112" s="36">
        <v>448</v>
      </c>
      <c r="K112" s="36">
        <v>461</v>
      </c>
      <c r="L112" s="36">
        <v>472</v>
      </c>
    </row>
    <row r="113" spans="1:33" x14ac:dyDescent="0.2">
      <c r="A113" s="37" t="s">
        <v>446</v>
      </c>
      <c r="B113" s="36">
        <v>129</v>
      </c>
      <c r="C113" s="36">
        <v>141</v>
      </c>
      <c r="D113" s="36">
        <v>155</v>
      </c>
      <c r="E113" s="36">
        <v>164</v>
      </c>
      <c r="F113" s="36">
        <v>174</v>
      </c>
      <c r="G113" s="36">
        <v>186</v>
      </c>
      <c r="H113" s="36">
        <v>197</v>
      </c>
      <c r="I113" s="36">
        <v>210</v>
      </c>
      <c r="J113" s="36">
        <v>224</v>
      </c>
      <c r="K113" s="36">
        <v>237</v>
      </c>
      <c r="L113" s="36">
        <v>250</v>
      </c>
    </row>
    <row r="114" spans="1:33" x14ac:dyDescent="0.2">
      <c r="A114" s="37" t="s">
        <v>445</v>
      </c>
      <c r="B114" s="36">
        <v>81</v>
      </c>
      <c r="C114" s="36">
        <v>87</v>
      </c>
      <c r="D114" s="36">
        <v>92</v>
      </c>
      <c r="E114" s="36">
        <v>100</v>
      </c>
      <c r="F114" s="36">
        <v>109</v>
      </c>
      <c r="G114" s="36">
        <v>118</v>
      </c>
      <c r="H114" s="36">
        <v>129</v>
      </c>
      <c r="I114" s="36">
        <v>140</v>
      </c>
      <c r="J114" s="36">
        <v>152</v>
      </c>
      <c r="K114" s="36">
        <v>164</v>
      </c>
      <c r="L114" s="36">
        <v>178</v>
      </c>
    </row>
    <row r="115" spans="1:33" x14ac:dyDescent="0.2">
      <c r="A115" s="37"/>
      <c r="B115" s="36"/>
      <c r="C115" s="36"/>
      <c r="D115" s="36"/>
      <c r="E115" s="36"/>
      <c r="F115" s="36"/>
      <c r="G115" s="36"/>
      <c r="H115" s="36"/>
      <c r="I115" s="36"/>
      <c r="J115" s="36"/>
      <c r="K115" s="36"/>
      <c r="L115" s="36"/>
    </row>
    <row r="116" spans="1:33" x14ac:dyDescent="0.2">
      <c r="A116" s="41" t="s">
        <v>464</v>
      </c>
      <c r="B116" s="36">
        <v>8530</v>
      </c>
      <c r="C116" s="36">
        <v>8723</v>
      </c>
      <c r="D116" s="36">
        <v>8920</v>
      </c>
      <c r="E116" s="36">
        <v>9117</v>
      </c>
      <c r="F116" s="36">
        <v>9320</v>
      </c>
      <c r="G116" s="36">
        <v>9521</v>
      </c>
      <c r="H116" s="36">
        <v>9721</v>
      </c>
      <c r="I116" s="36">
        <v>9934</v>
      </c>
      <c r="J116" s="36">
        <v>10142</v>
      </c>
      <c r="K116" s="36">
        <v>10354</v>
      </c>
      <c r="L116" s="36">
        <v>10562</v>
      </c>
      <c r="M116" s="47" cm="1">
        <f t="array" ref="M116">TREND($B116:$L116,$B$3:$L$3,M$3)</f>
        <v>10752.272727272706</v>
      </c>
      <c r="N116" s="47" cm="1">
        <f t="array" ref="N116">TREND($B116:$L116,$B$3:$L$3,N$3)</f>
        <v>10955.772727272706</v>
      </c>
      <c r="O116" s="47" cm="1">
        <f t="array" ref="O116">TREND($B116:$L116,$B$3:$L$3,O$3)</f>
        <v>11159.272727272706</v>
      </c>
      <c r="P116" s="47" cm="1">
        <f t="array" ref="P116">TREND($B116:$L116,$B$3:$L$3,P$3)</f>
        <v>11362.772727272706</v>
      </c>
      <c r="Q116" s="47" cm="1">
        <f t="array" ref="Q116">TREND($B116:$L116,$B$3:$L$3,Q$3)</f>
        <v>11566.272727272706</v>
      </c>
      <c r="R116" s="47" cm="1">
        <f t="array" ref="R116">TREND($B116:$L116,$B$3:$L$3,R$3)</f>
        <v>11769.772727272706</v>
      </c>
      <c r="S116" s="47" cm="1">
        <f t="array" ref="S116">TREND($B116:$L116,$B$3:$L$3,S$3)</f>
        <v>11973.272727272706</v>
      </c>
      <c r="T116" s="47" cm="1">
        <f t="array" ref="T116">TREND($B116:$L116,$B$3:$L$3,T$3)</f>
        <v>12176.772727272706</v>
      </c>
      <c r="U116" s="47" cm="1">
        <f t="array" ref="U116">TREND($B116:$L116,$B$3:$L$3,U$3)</f>
        <v>12380.272727272706</v>
      </c>
      <c r="V116" s="47" cm="1">
        <f t="array" ref="V116">TREND($B116:$L116,$B$3:$L$3,V$3)</f>
        <v>12583.772727272706</v>
      </c>
      <c r="W116" s="47" cm="1">
        <f t="array" ref="W116">TREND($B116:$L116,$B$3:$L$3,W$3)</f>
        <v>12787.272727272706</v>
      </c>
      <c r="X116" s="47" cm="1">
        <f t="array" ref="X116">TREND($B116:$L116,$B$3:$L$3,X$3)</f>
        <v>12990.772727272706</v>
      </c>
      <c r="Y116" s="47" cm="1">
        <f t="array" ref="Y116">TREND($B116:$L116,$B$3:$L$3,Y$3)</f>
        <v>13194.272727272706</v>
      </c>
      <c r="Z116" s="47" cm="1">
        <f t="array" ref="Z116">TREND($B116:$L116,$B$3:$L$3,Z$3)</f>
        <v>13397.772727272706</v>
      </c>
      <c r="AA116" s="47" cm="1">
        <f t="array" ref="AA116">TREND($B116:$L116,$B$3:$L$3,AA$3)</f>
        <v>13601.272727272706</v>
      </c>
      <c r="AB116" s="47" cm="1">
        <f t="array" ref="AB116">TREND($B116:$L116,$B$3:$L$3,AB$3)</f>
        <v>13804.772727272706</v>
      </c>
      <c r="AC116" s="47" cm="1">
        <f t="array" ref="AC116">TREND($B116:$L116,$B$3:$L$3,AC$3)</f>
        <v>14008.272727272706</v>
      </c>
      <c r="AD116" s="47" cm="1">
        <f t="array" ref="AD116">TREND($B116:$L116,$B$3:$L$3,AD$3)</f>
        <v>14211.772727272706</v>
      </c>
      <c r="AE116" s="47" cm="1">
        <f t="array" ref="AE116">TREND($B116:$L116,$B$3:$L$3,AE$3)</f>
        <v>14415.272727272706</v>
      </c>
      <c r="AF116" s="47" cm="1">
        <f t="array" ref="AF116">TREND($B116:$L116,$B$3:$L$3,AF$3)</f>
        <v>14618.772727272706</v>
      </c>
      <c r="AG116" s="47" cm="1">
        <f t="array" ref="AG116">TREND($B116:$L116,$B$3:$L$3,AG$3)</f>
        <v>14822.272727272706</v>
      </c>
    </row>
    <row r="117" spans="1:33" x14ac:dyDescent="0.2">
      <c r="A117" s="37" t="s">
        <v>458</v>
      </c>
      <c r="B117" s="37">
        <v>101</v>
      </c>
      <c r="C117" s="37">
        <v>102</v>
      </c>
      <c r="D117" s="37">
        <v>102</v>
      </c>
      <c r="E117" s="37">
        <v>102</v>
      </c>
      <c r="F117" s="37">
        <v>102</v>
      </c>
      <c r="G117" s="37">
        <v>102</v>
      </c>
      <c r="H117" s="37">
        <v>99</v>
      </c>
      <c r="I117" s="37">
        <v>97</v>
      </c>
      <c r="J117" s="37">
        <v>95</v>
      </c>
      <c r="K117" s="37">
        <v>93</v>
      </c>
      <c r="L117" s="37">
        <v>92</v>
      </c>
    </row>
    <row r="118" spans="1:33" x14ac:dyDescent="0.2">
      <c r="A118" s="37" t="s">
        <v>457</v>
      </c>
      <c r="B118" s="37">
        <v>185</v>
      </c>
      <c r="C118" s="37">
        <v>183</v>
      </c>
      <c r="D118" s="37">
        <v>184</v>
      </c>
      <c r="E118" s="37">
        <v>188</v>
      </c>
      <c r="F118" s="37">
        <v>191</v>
      </c>
      <c r="G118" s="37">
        <v>194</v>
      </c>
      <c r="H118" s="37">
        <v>197</v>
      </c>
      <c r="I118" s="37">
        <v>200</v>
      </c>
      <c r="J118" s="37">
        <v>199</v>
      </c>
      <c r="K118" s="37">
        <v>198</v>
      </c>
      <c r="L118" s="37">
        <v>196</v>
      </c>
    </row>
    <row r="119" spans="1:33" x14ac:dyDescent="0.2">
      <c r="A119" s="37" t="s">
        <v>456</v>
      </c>
      <c r="B119" s="37">
        <v>797</v>
      </c>
      <c r="C119" s="37">
        <v>804</v>
      </c>
      <c r="D119" s="37">
        <v>811</v>
      </c>
      <c r="E119" s="37">
        <v>817</v>
      </c>
      <c r="F119" s="37">
        <v>827</v>
      </c>
      <c r="G119" s="37">
        <v>840</v>
      </c>
      <c r="H119" s="37">
        <v>853</v>
      </c>
      <c r="I119" s="37">
        <v>866</v>
      </c>
      <c r="J119" s="37">
        <v>886</v>
      </c>
      <c r="K119" s="37">
        <v>904</v>
      </c>
      <c r="L119" s="37">
        <v>914</v>
      </c>
    </row>
    <row r="120" spans="1:33" x14ac:dyDescent="0.2">
      <c r="A120" s="37" t="s">
        <v>455</v>
      </c>
      <c r="B120" s="37">
        <v>1157</v>
      </c>
      <c r="C120" s="37">
        <v>1167</v>
      </c>
      <c r="D120" s="37">
        <v>1172</v>
      </c>
      <c r="E120" s="37">
        <v>1177</v>
      </c>
      <c r="F120" s="37">
        <v>1185</v>
      </c>
      <c r="G120" s="37">
        <v>1192</v>
      </c>
      <c r="H120" s="37">
        <v>1206</v>
      </c>
      <c r="I120" s="37">
        <v>1222</v>
      </c>
      <c r="J120" s="37">
        <v>1235</v>
      </c>
      <c r="K120" s="37">
        <v>1254</v>
      </c>
      <c r="L120" s="37">
        <v>1277</v>
      </c>
    </row>
    <row r="121" spans="1:33" x14ac:dyDescent="0.2">
      <c r="A121" s="37" t="s">
        <v>454</v>
      </c>
      <c r="B121" s="37">
        <v>1157</v>
      </c>
      <c r="C121" s="37">
        <v>1201</v>
      </c>
      <c r="D121" s="37">
        <v>1247</v>
      </c>
      <c r="E121" s="37">
        <v>1291</v>
      </c>
      <c r="F121" s="37">
        <v>1324</v>
      </c>
      <c r="G121" s="37">
        <v>1347</v>
      </c>
      <c r="H121" s="37">
        <v>1360</v>
      </c>
      <c r="I121" s="37">
        <v>1368</v>
      </c>
      <c r="J121" s="37">
        <v>1376</v>
      </c>
      <c r="K121" s="37">
        <v>1388</v>
      </c>
      <c r="L121" s="37">
        <v>1399</v>
      </c>
    </row>
    <row r="122" spans="1:33" x14ac:dyDescent="0.2">
      <c r="A122" s="37" t="s">
        <v>453</v>
      </c>
      <c r="B122" s="37">
        <v>1087</v>
      </c>
      <c r="C122" s="37">
        <v>1112</v>
      </c>
      <c r="D122" s="37">
        <v>1143</v>
      </c>
      <c r="E122" s="37">
        <v>1168</v>
      </c>
      <c r="F122" s="37">
        <v>1199</v>
      </c>
      <c r="G122" s="37">
        <v>1239</v>
      </c>
      <c r="H122" s="37">
        <v>1283</v>
      </c>
      <c r="I122" s="37">
        <v>1331</v>
      </c>
      <c r="J122" s="37">
        <v>1376</v>
      </c>
      <c r="K122" s="37">
        <v>1410</v>
      </c>
      <c r="L122" s="37">
        <v>1434</v>
      </c>
    </row>
    <row r="123" spans="1:33" x14ac:dyDescent="0.2">
      <c r="A123" s="37" t="s">
        <v>452</v>
      </c>
      <c r="B123" s="37">
        <v>942</v>
      </c>
      <c r="C123" s="37">
        <v>967</v>
      </c>
      <c r="D123" s="37">
        <v>992</v>
      </c>
      <c r="E123" s="37">
        <v>1025</v>
      </c>
      <c r="F123" s="37">
        <v>1060</v>
      </c>
      <c r="G123" s="37">
        <v>1090</v>
      </c>
      <c r="H123" s="37">
        <v>1113</v>
      </c>
      <c r="I123" s="37">
        <v>1143</v>
      </c>
      <c r="J123" s="37">
        <v>1166</v>
      </c>
      <c r="K123" s="37">
        <v>1195</v>
      </c>
      <c r="L123" s="37">
        <v>1234</v>
      </c>
    </row>
    <row r="124" spans="1:33" x14ac:dyDescent="0.2">
      <c r="A124" s="37" t="s">
        <v>451</v>
      </c>
      <c r="B124" s="37">
        <v>900</v>
      </c>
      <c r="C124" s="37">
        <v>911</v>
      </c>
      <c r="D124" s="37">
        <v>920</v>
      </c>
      <c r="E124" s="37">
        <v>929</v>
      </c>
      <c r="F124" s="37">
        <v>941</v>
      </c>
      <c r="G124" s="37">
        <v>959</v>
      </c>
      <c r="H124" s="37">
        <v>984</v>
      </c>
      <c r="I124" s="37">
        <v>1010</v>
      </c>
      <c r="J124" s="37">
        <v>1043</v>
      </c>
      <c r="K124" s="37">
        <v>1078</v>
      </c>
      <c r="L124" s="37">
        <v>1109</v>
      </c>
    </row>
    <row r="125" spans="1:33" x14ac:dyDescent="0.2">
      <c r="A125" s="37" t="s">
        <v>450</v>
      </c>
      <c r="B125" s="37">
        <v>733</v>
      </c>
      <c r="C125" s="37">
        <v>754</v>
      </c>
      <c r="D125" s="37">
        <v>779</v>
      </c>
      <c r="E125" s="37">
        <v>807</v>
      </c>
      <c r="F125" s="37">
        <v>827</v>
      </c>
      <c r="G125" s="37">
        <v>841</v>
      </c>
      <c r="H125" s="37">
        <v>851</v>
      </c>
      <c r="I125" s="37">
        <v>859</v>
      </c>
      <c r="J125" s="37">
        <v>867</v>
      </c>
      <c r="K125" s="37">
        <v>878</v>
      </c>
      <c r="L125" s="37">
        <v>894</v>
      </c>
    </row>
    <row r="126" spans="1:33" x14ac:dyDescent="0.2">
      <c r="A126" s="37" t="s">
        <v>449</v>
      </c>
      <c r="B126" s="37">
        <v>636</v>
      </c>
      <c r="C126" s="37">
        <v>644</v>
      </c>
      <c r="D126" s="37">
        <v>653</v>
      </c>
      <c r="E126" s="37">
        <v>658</v>
      </c>
      <c r="F126" s="37">
        <v>663</v>
      </c>
      <c r="G126" s="37">
        <v>674</v>
      </c>
      <c r="H126" s="37">
        <v>693</v>
      </c>
      <c r="I126" s="37">
        <v>716</v>
      </c>
      <c r="J126" s="37">
        <v>742</v>
      </c>
      <c r="K126" s="37">
        <v>760</v>
      </c>
      <c r="L126" s="37">
        <v>774</v>
      </c>
    </row>
    <row r="127" spans="1:33" x14ac:dyDescent="0.2">
      <c r="A127" s="37" t="s">
        <v>448</v>
      </c>
      <c r="B127" s="37">
        <v>445</v>
      </c>
      <c r="C127" s="37">
        <v>461</v>
      </c>
      <c r="D127" s="37">
        <v>473</v>
      </c>
      <c r="E127" s="37">
        <v>484</v>
      </c>
      <c r="F127" s="37">
        <v>500</v>
      </c>
      <c r="G127" s="37">
        <v>514</v>
      </c>
      <c r="H127" s="37">
        <v>523</v>
      </c>
      <c r="I127" s="37">
        <v>532</v>
      </c>
      <c r="J127" s="37">
        <v>538</v>
      </c>
      <c r="K127" s="37">
        <v>544</v>
      </c>
      <c r="L127" s="37">
        <v>554</v>
      </c>
    </row>
    <row r="128" spans="1:33" x14ac:dyDescent="0.2">
      <c r="A128" s="37" t="s">
        <v>447</v>
      </c>
      <c r="B128" s="37">
        <v>223</v>
      </c>
      <c r="C128" s="37">
        <v>236</v>
      </c>
      <c r="D128" s="37">
        <v>251</v>
      </c>
      <c r="E128" s="37">
        <v>266</v>
      </c>
      <c r="F128" s="37">
        <v>281</v>
      </c>
      <c r="G128" s="37">
        <v>294</v>
      </c>
      <c r="H128" s="37">
        <v>309</v>
      </c>
      <c r="I128" s="37">
        <v>321</v>
      </c>
      <c r="J128" s="37">
        <v>333</v>
      </c>
      <c r="K128" s="37">
        <v>347</v>
      </c>
      <c r="L128" s="37">
        <v>362</v>
      </c>
    </row>
    <row r="129" spans="1:33" x14ac:dyDescent="0.2">
      <c r="A129" s="37" t="s">
        <v>446</v>
      </c>
      <c r="B129" s="37">
        <v>96</v>
      </c>
      <c r="C129" s="37">
        <v>105</v>
      </c>
      <c r="D129" s="37">
        <v>112</v>
      </c>
      <c r="E129" s="37">
        <v>117</v>
      </c>
      <c r="F129" s="37">
        <v>124</v>
      </c>
      <c r="G129" s="37">
        <v>131</v>
      </c>
      <c r="H129" s="37">
        <v>138</v>
      </c>
      <c r="I129" s="37">
        <v>148</v>
      </c>
      <c r="J129" s="37">
        <v>157</v>
      </c>
      <c r="K129" s="37">
        <v>166</v>
      </c>
      <c r="L129" s="37">
        <v>174</v>
      </c>
    </row>
    <row r="130" spans="1:33" x14ac:dyDescent="0.2">
      <c r="A130" s="37" t="s">
        <v>445</v>
      </c>
      <c r="B130" s="37">
        <v>71</v>
      </c>
      <c r="C130" s="37">
        <v>76</v>
      </c>
      <c r="D130" s="37">
        <v>81</v>
      </c>
      <c r="E130" s="37">
        <v>88</v>
      </c>
      <c r="F130" s="37">
        <v>96</v>
      </c>
      <c r="G130" s="37">
        <v>104</v>
      </c>
      <c r="H130" s="37">
        <v>112</v>
      </c>
      <c r="I130" s="37">
        <v>121</v>
      </c>
      <c r="J130" s="37">
        <v>129</v>
      </c>
      <c r="K130" s="37">
        <v>139</v>
      </c>
      <c r="L130" s="37">
        <v>149</v>
      </c>
    </row>
    <row r="131" spans="1:33" x14ac:dyDescent="0.2">
      <c r="A131" s="40"/>
      <c r="B131" s="36"/>
      <c r="C131" s="36"/>
      <c r="D131" s="36"/>
      <c r="E131" s="36"/>
      <c r="F131" s="36"/>
      <c r="G131" s="36"/>
      <c r="H131" s="36"/>
      <c r="I131" s="36"/>
      <c r="J131" s="36"/>
      <c r="K131" s="36"/>
      <c r="L131" s="36"/>
    </row>
    <row r="132" spans="1:33" x14ac:dyDescent="0.2">
      <c r="A132" s="41" t="s">
        <v>463</v>
      </c>
      <c r="B132" s="36">
        <v>7776</v>
      </c>
      <c r="C132" s="36">
        <v>7965</v>
      </c>
      <c r="D132" s="36">
        <v>8160</v>
      </c>
      <c r="E132" s="36">
        <v>8357</v>
      </c>
      <c r="F132" s="36">
        <v>8556</v>
      </c>
      <c r="G132" s="36">
        <v>8759</v>
      </c>
      <c r="H132" s="36">
        <v>8962</v>
      </c>
      <c r="I132" s="36">
        <v>9171</v>
      </c>
      <c r="J132" s="36">
        <v>9383</v>
      </c>
      <c r="K132" s="36">
        <v>9596</v>
      </c>
      <c r="L132" s="36">
        <v>9810</v>
      </c>
      <c r="M132" s="47" cm="1">
        <f t="array" ref="M132">TREND($B132:$L132,$B$3:$L$3,M$3)</f>
        <v>9993.9272727272473</v>
      </c>
      <c r="N132" s="47" cm="1">
        <f t="array" ref="N132">TREND($B132:$L132,$B$3:$L$3,N$3)</f>
        <v>10197.536363636318</v>
      </c>
      <c r="O132" s="47" cm="1">
        <f t="array" ref="O132">TREND($B132:$L132,$B$3:$L$3,O$3)</f>
        <v>10401.145454545389</v>
      </c>
      <c r="P132" s="47" cm="1">
        <f t="array" ref="P132">TREND($B132:$L132,$B$3:$L$3,P$3)</f>
        <v>10604.754545454518</v>
      </c>
      <c r="Q132" s="47" cm="1">
        <f t="array" ref="Q132">TREND($B132:$L132,$B$3:$L$3,Q$3)</f>
        <v>10808.363636363589</v>
      </c>
      <c r="R132" s="47" cm="1">
        <f t="array" ref="R132">TREND($B132:$L132,$B$3:$L$3,R$3)</f>
        <v>11011.972727272718</v>
      </c>
      <c r="S132" s="47" cm="1">
        <f t="array" ref="S132">TREND($B132:$L132,$B$3:$L$3,S$3)</f>
        <v>11215.581818181789</v>
      </c>
      <c r="T132" s="47" cm="1">
        <f t="array" ref="T132">TREND($B132:$L132,$B$3:$L$3,T$3)</f>
        <v>11419.190909090859</v>
      </c>
      <c r="U132" s="47" cm="1">
        <f t="array" ref="U132">TREND($B132:$L132,$B$3:$L$3,U$3)</f>
        <v>11622.799999999988</v>
      </c>
      <c r="V132" s="47" cm="1">
        <f t="array" ref="V132">TREND($B132:$L132,$B$3:$L$3,V$3)</f>
        <v>11826.409090909059</v>
      </c>
      <c r="W132" s="47" cm="1">
        <f t="array" ref="W132">TREND($B132:$L132,$B$3:$L$3,W$3)</f>
        <v>12030.01818181813</v>
      </c>
      <c r="X132" s="47" cm="1">
        <f t="array" ref="X132">TREND($B132:$L132,$B$3:$L$3,X$3)</f>
        <v>12233.627272727259</v>
      </c>
      <c r="Y132" s="47" cm="1">
        <f t="array" ref="Y132">TREND($B132:$L132,$B$3:$L$3,Y$3)</f>
        <v>12437.23636363633</v>
      </c>
      <c r="Z132" s="47" cm="1">
        <f t="array" ref="Z132">TREND($B132:$L132,$B$3:$L$3,Z$3)</f>
        <v>12640.845454545401</v>
      </c>
      <c r="AA132" s="47" cm="1">
        <f t="array" ref="AA132">TREND($B132:$L132,$B$3:$L$3,AA$3)</f>
        <v>12844.45454545453</v>
      </c>
      <c r="AB132" s="47" cm="1">
        <f t="array" ref="AB132">TREND($B132:$L132,$B$3:$L$3,AB$3)</f>
        <v>13048.0636363636</v>
      </c>
      <c r="AC132" s="47" cm="1">
        <f t="array" ref="AC132">TREND($B132:$L132,$B$3:$L$3,AC$3)</f>
        <v>13251.672727272671</v>
      </c>
      <c r="AD132" s="47" cm="1">
        <f t="array" ref="AD132">TREND($B132:$L132,$B$3:$L$3,AD$3)</f>
        <v>13455.2818181818</v>
      </c>
      <c r="AE132" s="47" cm="1">
        <f t="array" ref="AE132">TREND($B132:$L132,$B$3:$L$3,AE$3)</f>
        <v>13658.890909090871</v>
      </c>
      <c r="AF132" s="47" cm="1">
        <f t="array" ref="AF132">TREND($B132:$L132,$B$3:$L$3,AF$3)</f>
        <v>13862.499999999942</v>
      </c>
      <c r="AG132" s="47" cm="1">
        <f t="array" ref="AG132">TREND($B132:$L132,$B$3:$L$3,AG$3)</f>
        <v>14066.109090909071</v>
      </c>
    </row>
    <row r="133" spans="1:33" x14ac:dyDescent="0.2">
      <c r="A133" s="37" t="s">
        <v>458</v>
      </c>
      <c r="B133" s="37">
        <v>103</v>
      </c>
      <c r="C133" s="37">
        <v>104</v>
      </c>
      <c r="D133" s="37">
        <v>104</v>
      </c>
      <c r="E133" s="37">
        <v>102</v>
      </c>
      <c r="F133" s="37">
        <v>101</v>
      </c>
      <c r="G133" s="37">
        <v>101</v>
      </c>
      <c r="H133" s="37">
        <v>99</v>
      </c>
      <c r="I133" s="37">
        <v>97</v>
      </c>
      <c r="J133" s="37">
        <v>94</v>
      </c>
      <c r="K133" s="37">
        <v>91</v>
      </c>
      <c r="L133" s="37">
        <v>91</v>
      </c>
    </row>
    <row r="134" spans="1:33" x14ac:dyDescent="0.2">
      <c r="A134" s="37" t="s">
        <v>457</v>
      </c>
      <c r="B134" s="37">
        <v>173</v>
      </c>
      <c r="C134" s="37">
        <v>172</v>
      </c>
      <c r="D134" s="37">
        <v>174</v>
      </c>
      <c r="E134" s="37">
        <v>178</v>
      </c>
      <c r="F134" s="37">
        <v>181</v>
      </c>
      <c r="G134" s="37">
        <v>182</v>
      </c>
      <c r="H134" s="37">
        <v>184</v>
      </c>
      <c r="I134" s="37">
        <v>187</v>
      </c>
      <c r="J134" s="37">
        <v>186</v>
      </c>
      <c r="K134" s="37">
        <v>185</v>
      </c>
      <c r="L134" s="37">
        <v>183</v>
      </c>
    </row>
    <row r="135" spans="1:33" x14ac:dyDescent="0.2">
      <c r="A135" s="37" t="s">
        <v>456</v>
      </c>
      <c r="B135" s="37">
        <v>817</v>
      </c>
      <c r="C135" s="37">
        <v>831</v>
      </c>
      <c r="D135" s="37">
        <v>845</v>
      </c>
      <c r="E135" s="37">
        <v>857</v>
      </c>
      <c r="F135" s="37">
        <v>873</v>
      </c>
      <c r="G135" s="37">
        <v>892</v>
      </c>
      <c r="H135" s="37">
        <v>910</v>
      </c>
      <c r="I135" s="37">
        <v>926</v>
      </c>
      <c r="J135" s="37">
        <v>947</v>
      </c>
      <c r="K135" s="37">
        <v>967</v>
      </c>
      <c r="L135" s="37">
        <v>979</v>
      </c>
    </row>
    <row r="136" spans="1:33" x14ac:dyDescent="0.2">
      <c r="A136" s="37" t="s">
        <v>455</v>
      </c>
      <c r="B136" s="37">
        <v>1037</v>
      </c>
      <c r="C136" s="37">
        <v>1045</v>
      </c>
      <c r="D136" s="37">
        <v>1052</v>
      </c>
      <c r="E136" s="37">
        <v>1064</v>
      </c>
      <c r="F136" s="37">
        <v>1078</v>
      </c>
      <c r="G136" s="37">
        <v>1092</v>
      </c>
      <c r="H136" s="37">
        <v>1111</v>
      </c>
      <c r="I136" s="37">
        <v>1131</v>
      </c>
      <c r="J136" s="37">
        <v>1148</v>
      </c>
      <c r="K136" s="37">
        <v>1170</v>
      </c>
      <c r="L136" s="37">
        <v>1196</v>
      </c>
    </row>
    <row r="137" spans="1:33" x14ac:dyDescent="0.2">
      <c r="A137" s="37" t="s">
        <v>454</v>
      </c>
      <c r="B137" s="37">
        <v>961</v>
      </c>
      <c r="C137" s="37">
        <v>992</v>
      </c>
      <c r="D137" s="37">
        <v>1026</v>
      </c>
      <c r="E137" s="37">
        <v>1055</v>
      </c>
      <c r="F137" s="37">
        <v>1076</v>
      </c>
      <c r="G137" s="37">
        <v>1092</v>
      </c>
      <c r="H137" s="37">
        <v>1100</v>
      </c>
      <c r="I137" s="37">
        <v>1107</v>
      </c>
      <c r="J137" s="37">
        <v>1119</v>
      </c>
      <c r="K137" s="37">
        <v>1133</v>
      </c>
      <c r="L137" s="37">
        <v>1147</v>
      </c>
    </row>
    <row r="138" spans="1:33" x14ac:dyDescent="0.2">
      <c r="A138" s="37" t="s">
        <v>453</v>
      </c>
      <c r="B138" s="37">
        <v>909</v>
      </c>
      <c r="C138" s="37">
        <v>926</v>
      </c>
      <c r="D138" s="37">
        <v>943</v>
      </c>
      <c r="E138" s="37">
        <v>958</v>
      </c>
      <c r="F138" s="37">
        <v>978</v>
      </c>
      <c r="G138" s="37">
        <v>1006</v>
      </c>
      <c r="H138" s="37">
        <v>1036</v>
      </c>
      <c r="I138" s="37">
        <v>1071</v>
      </c>
      <c r="J138" s="37">
        <v>1100</v>
      </c>
      <c r="K138" s="37">
        <v>1122</v>
      </c>
      <c r="L138" s="37">
        <v>1138</v>
      </c>
    </row>
    <row r="139" spans="1:33" x14ac:dyDescent="0.2">
      <c r="A139" s="37" t="s">
        <v>452</v>
      </c>
      <c r="B139" s="37">
        <v>882</v>
      </c>
      <c r="C139" s="37">
        <v>908</v>
      </c>
      <c r="D139" s="37">
        <v>934</v>
      </c>
      <c r="E139" s="37">
        <v>962</v>
      </c>
      <c r="F139" s="37">
        <v>991</v>
      </c>
      <c r="G139" s="37">
        <v>1013</v>
      </c>
      <c r="H139" s="37">
        <v>1030</v>
      </c>
      <c r="I139" s="37">
        <v>1048</v>
      </c>
      <c r="J139" s="37">
        <v>1064</v>
      </c>
      <c r="K139" s="37">
        <v>1084</v>
      </c>
      <c r="L139" s="37">
        <v>1113</v>
      </c>
    </row>
    <row r="140" spans="1:33" x14ac:dyDescent="0.2">
      <c r="A140" s="37" t="s">
        <v>451</v>
      </c>
      <c r="B140" s="37">
        <v>847</v>
      </c>
      <c r="C140" s="37">
        <v>859</v>
      </c>
      <c r="D140" s="37">
        <v>868</v>
      </c>
      <c r="E140" s="37">
        <v>881</v>
      </c>
      <c r="F140" s="37">
        <v>896</v>
      </c>
      <c r="G140" s="37">
        <v>916</v>
      </c>
      <c r="H140" s="37">
        <v>944</v>
      </c>
      <c r="I140" s="37">
        <v>972</v>
      </c>
      <c r="J140" s="37">
        <v>1002</v>
      </c>
      <c r="K140" s="37">
        <v>1033</v>
      </c>
      <c r="L140" s="37">
        <v>1057</v>
      </c>
    </row>
    <row r="141" spans="1:33" x14ac:dyDescent="0.2">
      <c r="A141" s="37" t="s">
        <v>450</v>
      </c>
      <c r="B141" s="37">
        <v>679</v>
      </c>
      <c r="C141" s="37">
        <v>703</v>
      </c>
      <c r="D141" s="37">
        <v>731</v>
      </c>
      <c r="E141" s="37">
        <v>761</v>
      </c>
      <c r="F141" s="37">
        <v>784</v>
      </c>
      <c r="G141" s="37">
        <v>801</v>
      </c>
      <c r="H141" s="37">
        <v>814</v>
      </c>
      <c r="I141" s="37">
        <v>825</v>
      </c>
      <c r="J141" s="37">
        <v>839</v>
      </c>
      <c r="K141" s="37">
        <v>854</v>
      </c>
      <c r="L141" s="37">
        <v>875</v>
      </c>
    </row>
    <row r="142" spans="1:33" x14ac:dyDescent="0.2">
      <c r="A142" s="37" t="s">
        <v>449</v>
      </c>
      <c r="B142" s="37">
        <v>583</v>
      </c>
      <c r="C142" s="37">
        <v>594</v>
      </c>
      <c r="D142" s="37">
        <v>607</v>
      </c>
      <c r="E142" s="37">
        <v>617</v>
      </c>
      <c r="F142" s="37">
        <v>627</v>
      </c>
      <c r="G142" s="37">
        <v>642</v>
      </c>
      <c r="H142" s="37">
        <v>667</v>
      </c>
      <c r="I142" s="37">
        <v>695</v>
      </c>
      <c r="J142" s="37">
        <v>726</v>
      </c>
      <c r="K142" s="37">
        <v>751</v>
      </c>
      <c r="L142" s="37">
        <v>770</v>
      </c>
    </row>
    <row r="143" spans="1:33" x14ac:dyDescent="0.2">
      <c r="A143" s="37" t="s">
        <v>448</v>
      </c>
      <c r="B143" s="37">
        <v>435</v>
      </c>
      <c r="C143" s="37">
        <v>454</v>
      </c>
      <c r="D143" s="37">
        <v>470</v>
      </c>
      <c r="E143" s="37">
        <v>486</v>
      </c>
      <c r="F143" s="37">
        <v>505</v>
      </c>
      <c r="G143" s="37">
        <v>525</v>
      </c>
      <c r="H143" s="37">
        <v>539</v>
      </c>
      <c r="I143" s="37">
        <v>552</v>
      </c>
      <c r="J143" s="37">
        <v>565</v>
      </c>
      <c r="K143" s="37">
        <v>577</v>
      </c>
      <c r="L143" s="37">
        <v>594</v>
      </c>
    </row>
    <row r="144" spans="1:33" x14ac:dyDescent="0.2">
      <c r="A144" s="37" t="s">
        <v>447</v>
      </c>
      <c r="B144" s="37">
        <v>209</v>
      </c>
      <c r="C144" s="37">
        <v>222</v>
      </c>
      <c r="D144" s="37">
        <v>237</v>
      </c>
      <c r="E144" s="37">
        <v>252</v>
      </c>
      <c r="F144" s="37">
        <v>267</v>
      </c>
      <c r="G144" s="37">
        <v>281</v>
      </c>
      <c r="H144" s="37">
        <v>296</v>
      </c>
      <c r="I144" s="37">
        <v>309</v>
      </c>
      <c r="J144" s="37">
        <v>322</v>
      </c>
      <c r="K144" s="37">
        <v>337</v>
      </c>
      <c r="L144" s="37">
        <v>354</v>
      </c>
    </row>
    <row r="145" spans="1:33" x14ac:dyDescent="0.2">
      <c r="A145" s="37" t="s">
        <v>446</v>
      </c>
      <c r="B145" s="37">
        <v>82</v>
      </c>
      <c r="C145" s="37">
        <v>91</v>
      </c>
      <c r="D145" s="37">
        <v>100</v>
      </c>
      <c r="E145" s="37">
        <v>107</v>
      </c>
      <c r="F145" s="37">
        <v>114</v>
      </c>
      <c r="G145" s="37">
        <v>122</v>
      </c>
      <c r="H145" s="37">
        <v>131</v>
      </c>
      <c r="I145" s="37">
        <v>141</v>
      </c>
      <c r="J145" s="37">
        <v>151</v>
      </c>
      <c r="K145" s="37">
        <v>161</v>
      </c>
      <c r="L145" s="37">
        <v>171</v>
      </c>
    </row>
    <row r="146" spans="1:33" x14ac:dyDescent="0.2">
      <c r="A146" s="37" t="s">
        <v>445</v>
      </c>
      <c r="B146" s="36">
        <v>59</v>
      </c>
      <c r="C146" s="36">
        <v>64</v>
      </c>
      <c r="D146" s="36">
        <v>70</v>
      </c>
      <c r="E146" s="36">
        <v>77</v>
      </c>
      <c r="F146" s="36">
        <v>84</v>
      </c>
      <c r="G146" s="36">
        <v>92</v>
      </c>
      <c r="H146" s="36">
        <v>102</v>
      </c>
      <c r="I146" s="36">
        <v>111</v>
      </c>
      <c r="J146" s="36">
        <v>121</v>
      </c>
      <c r="K146" s="36">
        <v>132</v>
      </c>
      <c r="L146" s="36">
        <v>143</v>
      </c>
    </row>
    <row r="147" spans="1:33" x14ac:dyDescent="0.2">
      <c r="A147" s="40"/>
      <c r="B147" s="39"/>
      <c r="C147" s="39"/>
      <c r="D147" s="39"/>
      <c r="E147" s="39"/>
      <c r="F147" s="39"/>
      <c r="G147" s="39"/>
      <c r="H147" s="39"/>
      <c r="I147" s="39"/>
      <c r="J147" s="39"/>
      <c r="K147" s="39"/>
      <c r="L147" s="39"/>
    </row>
    <row r="148" spans="1:33" x14ac:dyDescent="0.2">
      <c r="A148" s="38" t="s">
        <v>462</v>
      </c>
      <c r="B148" s="36">
        <v>16441</v>
      </c>
      <c r="C148" s="36">
        <v>16802</v>
      </c>
      <c r="D148" s="36">
        <v>17166</v>
      </c>
      <c r="E148" s="36">
        <v>17530</v>
      </c>
      <c r="F148" s="36">
        <v>17899</v>
      </c>
      <c r="G148" s="36">
        <v>18268</v>
      </c>
      <c r="H148" s="36">
        <v>18630</v>
      </c>
      <c r="I148" s="36">
        <v>19001</v>
      </c>
      <c r="J148" s="36">
        <v>19370</v>
      </c>
      <c r="K148" s="36">
        <v>19737</v>
      </c>
      <c r="L148" s="36">
        <v>20097</v>
      </c>
      <c r="M148" s="47" cm="1">
        <f t="array" ref="M148">TREND($B148:$L148,$B$3:$L$3,M$3)</f>
        <v>20465.818181818235</v>
      </c>
      <c r="N148" s="47" cm="1">
        <f t="array" ref="N148">TREND($B148:$L148,$B$3:$L$3,N$3)</f>
        <v>20832.227272727294</v>
      </c>
      <c r="O148" s="47" cm="1">
        <f t="array" ref="O148">TREND($B148:$L148,$B$3:$L$3,O$3)</f>
        <v>21198.636363636469</v>
      </c>
      <c r="P148" s="47" cm="1">
        <f t="array" ref="P148">TREND($B148:$L148,$B$3:$L$3,P$3)</f>
        <v>21565.045454545529</v>
      </c>
      <c r="Q148" s="47" cm="1">
        <f t="array" ref="Q148">TREND($B148:$L148,$B$3:$L$3,Q$3)</f>
        <v>21931.454545454588</v>
      </c>
      <c r="R148" s="47" cm="1">
        <f t="array" ref="R148">TREND($B148:$L148,$B$3:$L$3,R$3)</f>
        <v>22297.863636363647</v>
      </c>
      <c r="S148" s="47" cm="1">
        <f t="array" ref="S148">TREND($B148:$L148,$B$3:$L$3,S$3)</f>
        <v>22664.272727272823</v>
      </c>
      <c r="T148" s="47" cm="1">
        <f t="array" ref="T148">TREND($B148:$L148,$B$3:$L$3,T$3)</f>
        <v>23030.681818181882</v>
      </c>
      <c r="U148" s="47" cm="1">
        <f t="array" ref="U148">TREND($B148:$L148,$B$3:$L$3,U$3)</f>
        <v>23397.090909090941</v>
      </c>
      <c r="V148" s="47" cm="1">
        <f t="array" ref="V148">TREND($B148:$L148,$B$3:$L$3,V$3)</f>
        <v>23763.500000000116</v>
      </c>
      <c r="W148" s="47" cm="1">
        <f t="array" ref="W148">TREND($B148:$L148,$B$3:$L$3,W$3)</f>
        <v>24129.909090909176</v>
      </c>
      <c r="X148" s="47" cm="1">
        <f t="array" ref="X148">TREND($B148:$L148,$B$3:$L$3,X$3)</f>
        <v>24496.318181818235</v>
      </c>
      <c r="Y148" s="47" cm="1">
        <f t="array" ref="Y148">TREND($B148:$L148,$B$3:$L$3,Y$3)</f>
        <v>24862.727272727294</v>
      </c>
      <c r="Z148" s="47" cm="1">
        <f t="array" ref="Z148">TREND($B148:$L148,$B$3:$L$3,Z$3)</f>
        <v>25229.136363636469</v>
      </c>
      <c r="AA148" s="47" cm="1">
        <f t="array" ref="AA148">TREND($B148:$L148,$B$3:$L$3,AA$3)</f>
        <v>25595.545454545529</v>
      </c>
      <c r="AB148" s="47" cm="1">
        <f t="array" ref="AB148">TREND($B148:$L148,$B$3:$L$3,AB$3)</f>
        <v>25961.954545454588</v>
      </c>
      <c r="AC148" s="47" cm="1">
        <f t="array" ref="AC148">TREND($B148:$L148,$B$3:$L$3,AC$3)</f>
        <v>26328.363636363647</v>
      </c>
      <c r="AD148" s="47" cm="1">
        <f t="array" ref="AD148">TREND($B148:$L148,$B$3:$L$3,AD$3)</f>
        <v>26694.772727272823</v>
      </c>
      <c r="AE148" s="47" cm="1">
        <f t="array" ref="AE148">TREND($B148:$L148,$B$3:$L$3,AE$3)</f>
        <v>27061.181818181882</v>
      </c>
      <c r="AF148" s="47" cm="1">
        <f t="array" ref="AF148">TREND($B148:$L148,$B$3:$L$3,AF$3)</f>
        <v>27427.590909090941</v>
      </c>
      <c r="AG148" s="47" cm="1">
        <f t="array" ref="AG148">TREND($B148:$L148,$B$3:$L$3,AG$3)</f>
        <v>27794.000000000116</v>
      </c>
    </row>
    <row r="149" spans="1:33" x14ac:dyDescent="0.2">
      <c r="A149" s="37" t="s">
        <v>458</v>
      </c>
      <c r="B149" s="37">
        <v>217</v>
      </c>
      <c r="C149" s="37">
        <v>214</v>
      </c>
      <c r="D149" s="37">
        <v>211</v>
      </c>
      <c r="E149" s="37">
        <v>209</v>
      </c>
      <c r="F149" s="37">
        <v>206</v>
      </c>
      <c r="G149" s="37">
        <v>202</v>
      </c>
      <c r="H149" s="37">
        <v>192</v>
      </c>
      <c r="I149" s="37">
        <v>183</v>
      </c>
      <c r="J149" s="37">
        <v>179</v>
      </c>
      <c r="K149" s="37">
        <v>171</v>
      </c>
      <c r="L149" s="37">
        <v>162</v>
      </c>
    </row>
    <row r="150" spans="1:33" x14ac:dyDescent="0.2">
      <c r="A150" s="37" t="s">
        <v>457</v>
      </c>
      <c r="B150" s="37">
        <v>465</v>
      </c>
      <c r="C150" s="37">
        <v>458</v>
      </c>
      <c r="D150" s="37">
        <v>454</v>
      </c>
      <c r="E150" s="37">
        <v>455</v>
      </c>
      <c r="F150" s="37">
        <v>459</v>
      </c>
      <c r="G150" s="37">
        <v>462</v>
      </c>
      <c r="H150" s="37">
        <v>465</v>
      </c>
      <c r="I150" s="37">
        <v>462</v>
      </c>
      <c r="J150" s="37">
        <v>448</v>
      </c>
      <c r="K150" s="37">
        <v>437</v>
      </c>
      <c r="L150" s="37">
        <v>434</v>
      </c>
    </row>
    <row r="151" spans="1:33" x14ac:dyDescent="0.2">
      <c r="A151" s="37" t="s">
        <v>456</v>
      </c>
      <c r="B151" s="37">
        <v>1851</v>
      </c>
      <c r="C151" s="37">
        <v>1875</v>
      </c>
      <c r="D151" s="37">
        <v>1899</v>
      </c>
      <c r="E151" s="37">
        <v>1915</v>
      </c>
      <c r="F151" s="37">
        <v>1931</v>
      </c>
      <c r="G151" s="37">
        <v>1948</v>
      </c>
      <c r="H151" s="37">
        <v>1961</v>
      </c>
      <c r="I151" s="37">
        <v>1981</v>
      </c>
      <c r="J151" s="37">
        <v>2011</v>
      </c>
      <c r="K151" s="37">
        <v>2034</v>
      </c>
      <c r="L151" s="37">
        <v>2037</v>
      </c>
    </row>
    <row r="152" spans="1:33" x14ac:dyDescent="0.2">
      <c r="A152" s="37" t="s">
        <v>455</v>
      </c>
      <c r="B152" s="37">
        <v>2194</v>
      </c>
      <c r="C152" s="37">
        <v>2214</v>
      </c>
      <c r="D152" s="37">
        <v>2224</v>
      </c>
      <c r="E152" s="37">
        <v>2231</v>
      </c>
      <c r="F152" s="37">
        <v>2245</v>
      </c>
      <c r="G152" s="37">
        <v>2263</v>
      </c>
      <c r="H152" s="37">
        <v>2296</v>
      </c>
      <c r="I152" s="37">
        <v>2329</v>
      </c>
      <c r="J152" s="37">
        <v>2354</v>
      </c>
      <c r="K152" s="37">
        <v>2379</v>
      </c>
      <c r="L152" s="37">
        <v>2406</v>
      </c>
    </row>
    <row r="153" spans="1:33" x14ac:dyDescent="0.2">
      <c r="A153" s="37" t="s">
        <v>454</v>
      </c>
      <c r="B153" s="37">
        <v>2115</v>
      </c>
      <c r="C153" s="37">
        <v>2161</v>
      </c>
      <c r="D153" s="37">
        <v>2216</v>
      </c>
      <c r="E153" s="37">
        <v>2282</v>
      </c>
      <c r="F153" s="37">
        <v>2336</v>
      </c>
      <c r="G153" s="37">
        <v>2387</v>
      </c>
      <c r="H153" s="37">
        <v>2414</v>
      </c>
      <c r="I153" s="37">
        <v>2433</v>
      </c>
      <c r="J153" s="37">
        <v>2448</v>
      </c>
      <c r="K153" s="37">
        <v>2471</v>
      </c>
      <c r="L153" s="37">
        <v>2498</v>
      </c>
    </row>
    <row r="154" spans="1:33" x14ac:dyDescent="0.2">
      <c r="A154" s="37" t="s">
        <v>453</v>
      </c>
      <c r="B154" s="37">
        <v>2128</v>
      </c>
      <c r="C154" s="37">
        <v>2144</v>
      </c>
      <c r="D154" s="37">
        <v>2176</v>
      </c>
      <c r="E154" s="37">
        <v>2198</v>
      </c>
      <c r="F154" s="37">
        <v>2230</v>
      </c>
      <c r="G154" s="37">
        <v>2273</v>
      </c>
      <c r="H154" s="37">
        <v>2325</v>
      </c>
      <c r="I154" s="37">
        <v>2385</v>
      </c>
      <c r="J154" s="37">
        <v>2457</v>
      </c>
      <c r="K154" s="37">
        <v>2517</v>
      </c>
      <c r="L154" s="37">
        <v>2574</v>
      </c>
    </row>
    <row r="155" spans="1:33" x14ac:dyDescent="0.2">
      <c r="A155" s="37" t="s">
        <v>452</v>
      </c>
      <c r="B155" s="37">
        <v>1924</v>
      </c>
      <c r="C155" s="37">
        <v>1980</v>
      </c>
      <c r="D155" s="37">
        <v>2027</v>
      </c>
      <c r="E155" s="37">
        <v>2074</v>
      </c>
      <c r="F155" s="37">
        <v>2118</v>
      </c>
      <c r="G155" s="37">
        <v>2155</v>
      </c>
      <c r="H155" s="37">
        <v>2173</v>
      </c>
      <c r="I155" s="37">
        <v>2206</v>
      </c>
      <c r="J155" s="37">
        <v>2231</v>
      </c>
      <c r="K155" s="37">
        <v>2265</v>
      </c>
      <c r="L155" s="37">
        <v>2310</v>
      </c>
    </row>
    <row r="156" spans="1:33" x14ac:dyDescent="0.2">
      <c r="A156" s="37" t="s">
        <v>451</v>
      </c>
      <c r="B156" s="37">
        <v>1719</v>
      </c>
      <c r="C156" s="37">
        <v>1753</v>
      </c>
      <c r="D156" s="37">
        <v>1786</v>
      </c>
      <c r="E156" s="37">
        <v>1822</v>
      </c>
      <c r="F156" s="37">
        <v>1862</v>
      </c>
      <c r="G156" s="37">
        <v>1898</v>
      </c>
      <c r="H156" s="37">
        <v>1954</v>
      </c>
      <c r="I156" s="37">
        <v>2000</v>
      </c>
      <c r="J156" s="37">
        <v>2048</v>
      </c>
      <c r="K156" s="37">
        <v>2092</v>
      </c>
      <c r="L156" s="37">
        <v>2130</v>
      </c>
    </row>
    <row r="157" spans="1:33" x14ac:dyDescent="0.2">
      <c r="A157" s="37" t="s">
        <v>450</v>
      </c>
      <c r="B157" s="37">
        <v>1440</v>
      </c>
      <c r="C157" s="37">
        <v>1484</v>
      </c>
      <c r="D157" s="37">
        <v>1529</v>
      </c>
      <c r="E157" s="37">
        <v>1575</v>
      </c>
      <c r="F157" s="37">
        <v>1613</v>
      </c>
      <c r="G157" s="37">
        <v>1650</v>
      </c>
      <c r="H157" s="37">
        <v>1684</v>
      </c>
      <c r="I157" s="37">
        <v>1715</v>
      </c>
      <c r="J157" s="37">
        <v>1751</v>
      </c>
      <c r="K157" s="37">
        <v>1789</v>
      </c>
      <c r="L157" s="37">
        <v>1826</v>
      </c>
    </row>
    <row r="158" spans="1:33" x14ac:dyDescent="0.2">
      <c r="A158" s="37" t="s">
        <v>449</v>
      </c>
      <c r="B158" s="37">
        <v>1121</v>
      </c>
      <c r="C158" s="37">
        <v>1161</v>
      </c>
      <c r="D158" s="37">
        <v>1200</v>
      </c>
      <c r="E158" s="37">
        <v>1231</v>
      </c>
      <c r="F158" s="37">
        <v>1264</v>
      </c>
      <c r="G158" s="37">
        <v>1293</v>
      </c>
      <c r="H158" s="37">
        <v>1331</v>
      </c>
      <c r="I158" s="37">
        <v>1369</v>
      </c>
      <c r="J158" s="37">
        <v>1409</v>
      </c>
      <c r="K158" s="37">
        <v>1442</v>
      </c>
      <c r="L158" s="37">
        <v>1474</v>
      </c>
    </row>
    <row r="159" spans="1:33" x14ac:dyDescent="0.2">
      <c r="A159" s="37" t="s">
        <v>448</v>
      </c>
      <c r="B159" s="37">
        <v>753</v>
      </c>
      <c r="C159" s="37">
        <v>800</v>
      </c>
      <c r="D159" s="37">
        <v>842</v>
      </c>
      <c r="E159" s="37">
        <v>884</v>
      </c>
      <c r="F159" s="37">
        <v>929</v>
      </c>
      <c r="G159" s="37">
        <v>973</v>
      </c>
      <c r="H159" s="37">
        <v>1011</v>
      </c>
      <c r="I159" s="37">
        <v>1049</v>
      </c>
      <c r="J159" s="37">
        <v>1080</v>
      </c>
      <c r="K159" s="37">
        <v>1113</v>
      </c>
      <c r="L159" s="37">
        <v>1143</v>
      </c>
    </row>
    <row r="160" spans="1:33" x14ac:dyDescent="0.2">
      <c r="A160" s="37" t="s">
        <v>447</v>
      </c>
      <c r="B160" s="37">
        <v>307</v>
      </c>
      <c r="C160" s="37">
        <v>330</v>
      </c>
      <c r="D160" s="37">
        <v>353</v>
      </c>
      <c r="E160" s="37">
        <v>379</v>
      </c>
      <c r="F160" s="37">
        <v>403</v>
      </c>
      <c r="G160" s="37">
        <v>429</v>
      </c>
      <c r="H160" s="37">
        <v>457</v>
      </c>
      <c r="I160" s="37">
        <v>483</v>
      </c>
      <c r="J160" s="37">
        <v>509</v>
      </c>
      <c r="K160" s="37">
        <v>537</v>
      </c>
      <c r="L160" s="37">
        <v>564</v>
      </c>
    </row>
    <row r="161" spans="1:33" x14ac:dyDescent="0.2">
      <c r="A161" s="37" t="s">
        <v>446</v>
      </c>
      <c r="B161" s="37">
        <v>106</v>
      </c>
      <c r="C161" s="37">
        <v>116</v>
      </c>
      <c r="D161" s="37">
        <v>126</v>
      </c>
      <c r="E161" s="37">
        <v>135</v>
      </c>
      <c r="F161" s="37">
        <v>146</v>
      </c>
      <c r="G161" s="37">
        <v>158</v>
      </c>
      <c r="H161" s="37">
        <v>173</v>
      </c>
      <c r="I161" s="37">
        <v>188</v>
      </c>
      <c r="J161" s="37">
        <v>204</v>
      </c>
      <c r="K161" s="37">
        <v>220</v>
      </c>
      <c r="L161" s="37">
        <v>237</v>
      </c>
    </row>
    <row r="162" spans="1:33" x14ac:dyDescent="0.2">
      <c r="A162" s="37" t="s">
        <v>445</v>
      </c>
      <c r="B162" s="37">
        <v>101</v>
      </c>
      <c r="C162" s="37">
        <v>112</v>
      </c>
      <c r="D162" s="37">
        <v>125</v>
      </c>
      <c r="E162" s="37">
        <v>140</v>
      </c>
      <c r="F162" s="37">
        <v>156</v>
      </c>
      <c r="G162" s="37">
        <v>174</v>
      </c>
      <c r="H162" s="37">
        <v>195</v>
      </c>
      <c r="I162" s="37">
        <v>218</v>
      </c>
      <c r="J162" s="37">
        <v>242</v>
      </c>
      <c r="K162" s="37">
        <v>270</v>
      </c>
      <c r="L162" s="37">
        <v>300</v>
      </c>
    </row>
    <row r="163" spans="1:33" x14ac:dyDescent="0.2">
      <c r="A163" s="40"/>
      <c r="B163" s="36"/>
      <c r="C163" s="36"/>
      <c r="D163" s="36"/>
      <c r="E163" s="36"/>
      <c r="F163" s="36"/>
      <c r="G163" s="36"/>
      <c r="H163" s="36"/>
      <c r="I163" s="36"/>
      <c r="J163" s="36"/>
      <c r="K163" s="36"/>
      <c r="L163" s="36"/>
    </row>
    <row r="164" spans="1:33" x14ac:dyDescent="0.2">
      <c r="A164" s="38" t="s">
        <v>461</v>
      </c>
      <c r="B164" s="36">
        <v>12613</v>
      </c>
      <c r="C164" s="36">
        <v>12919</v>
      </c>
      <c r="D164" s="36">
        <v>13231</v>
      </c>
      <c r="E164" s="36">
        <v>13546</v>
      </c>
      <c r="F164" s="36">
        <v>13867</v>
      </c>
      <c r="G164" s="36">
        <v>14192</v>
      </c>
      <c r="H164" s="36">
        <v>14519</v>
      </c>
      <c r="I164" s="36">
        <v>14854</v>
      </c>
      <c r="J164" s="36">
        <v>15192</v>
      </c>
      <c r="K164" s="36">
        <v>15531</v>
      </c>
      <c r="L164" s="36">
        <v>15868</v>
      </c>
      <c r="M164" s="47" cm="1">
        <f t="array" ref="M164">TREND($B164:$L164,$B$3:$L$3,M$3)</f>
        <v>16168.76363636367</v>
      </c>
      <c r="N164" s="47" cm="1">
        <f t="array" ref="N164">TREND($B164:$L164,$B$3:$L$3,N$3)</f>
        <v>16494.890909090871</v>
      </c>
      <c r="O164" s="47" cm="1">
        <f t="array" ref="O164">TREND($B164:$L164,$B$3:$L$3,O$3)</f>
        <v>16821.018181818188</v>
      </c>
      <c r="P164" s="47" cm="1">
        <f t="array" ref="P164">TREND($B164:$L164,$B$3:$L$3,P$3)</f>
        <v>17147.145454545505</v>
      </c>
      <c r="Q164" s="47" cm="1">
        <f t="array" ref="Q164">TREND($B164:$L164,$B$3:$L$3,Q$3)</f>
        <v>17473.272727272706</v>
      </c>
      <c r="R164" s="47" cm="1">
        <f t="array" ref="R164">TREND($B164:$L164,$B$3:$L$3,R$3)</f>
        <v>17799.400000000023</v>
      </c>
      <c r="S164" s="47" cm="1">
        <f t="array" ref="S164">TREND($B164:$L164,$B$3:$L$3,S$3)</f>
        <v>18125.52727272734</v>
      </c>
      <c r="T164" s="47" cm="1">
        <f t="array" ref="T164">TREND($B164:$L164,$B$3:$L$3,T$3)</f>
        <v>18451.654545454541</v>
      </c>
      <c r="U164" s="47" cm="1">
        <f t="array" ref="U164">TREND($B164:$L164,$B$3:$L$3,U$3)</f>
        <v>18777.781818181858</v>
      </c>
      <c r="V164" s="47" cm="1">
        <f t="array" ref="V164">TREND($B164:$L164,$B$3:$L$3,V$3)</f>
        <v>19103.909090909059</v>
      </c>
      <c r="W164" s="47" cm="1">
        <f t="array" ref="W164">TREND($B164:$L164,$B$3:$L$3,W$3)</f>
        <v>19430.036363636376</v>
      </c>
      <c r="X164" s="47" cm="1">
        <f t="array" ref="X164">TREND($B164:$L164,$B$3:$L$3,X$3)</f>
        <v>19756.163636363694</v>
      </c>
      <c r="Y164" s="47" cm="1">
        <f t="array" ref="Y164">TREND($B164:$L164,$B$3:$L$3,Y$3)</f>
        <v>20082.290909090894</v>
      </c>
      <c r="Z164" s="47" cm="1">
        <f t="array" ref="Z164">TREND($B164:$L164,$B$3:$L$3,Z$3)</f>
        <v>20408.418181818211</v>
      </c>
      <c r="AA164" s="47" cm="1">
        <f t="array" ref="AA164">TREND($B164:$L164,$B$3:$L$3,AA$3)</f>
        <v>20734.545454545529</v>
      </c>
      <c r="AB164" s="47" cm="1">
        <f t="array" ref="AB164">TREND($B164:$L164,$B$3:$L$3,AB$3)</f>
        <v>21060.672727272729</v>
      </c>
      <c r="AC164" s="47" cm="1">
        <f t="array" ref="AC164">TREND($B164:$L164,$B$3:$L$3,AC$3)</f>
        <v>21386.800000000047</v>
      </c>
      <c r="AD164" s="47" cm="1">
        <f t="array" ref="AD164">TREND($B164:$L164,$B$3:$L$3,AD$3)</f>
        <v>21712.927272727247</v>
      </c>
      <c r="AE164" s="47" cm="1">
        <f t="array" ref="AE164">TREND($B164:$L164,$B$3:$L$3,AE$3)</f>
        <v>22039.054545454565</v>
      </c>
      <c r="AF164" s="47" cm="1">
        <f t="array" ref="AF164">TREND($B164:$L164,$B$3:$L$3,AF$3)</f>
        <v>22365.181818181882</v>
      </c>
      <c r="AG164" s="47" cm="1">
        <f t="array" ref="AG164">TREND($B164:$L164,$B$3:$L$3,AG$3)</f>
        <v>22691.309090909082</v>
      </c>
    </row>
    <row r="165" spans="1:33" x14ac:dyDescent="0.2">
      <c r="A165" s="37" t="s">
        <v>458</v>
      </c>
      <c r="B165" s="37">
        <v>166</v>
      </c>
      <c r="C165" s="37">
        <v>164</v>
      </c>
      <c r="D165" s="37">
        <v>163</v>
      </c>
      <c r="E165" s="37">
        <v>162</v>
      </c>
      <c r="F165" s="37">
        <v>161</v>
      </c>
      <c r="G165" s="37">
        <v>158</v>
      </c>
      <c r="H165" s="37">
        <v>151</v>
      </c>
      <c r="I165" s="37">
        <v>146</v>
      </c>
      <c r="J165" s="37">
        <v>144</v>
      </c>
      <c r="K165" s="37">
        <v>139</v>
      </c>
      <c r="L165" s="37">
        <v>133</v>
      </c>
    </row>
    <row r="166" spans="1:33" x14ac:dyDescent="0.2">
      <c r="A166" s="37" t="s">
        <v>457</v>
      </c>
      <c r="B166" s="37">
        <v>435</v>
      </c>
      <c r="C166" s="37">
        <v>435</v>
      </c>
      <c r="D166" s="37">
        <v>437</v>
      </c>
      <c r="E166" s="37">
        <v>444</v>
      </c>
      <c r="F166" s="37">
        <v>451</v>
      </c>
      <c r="G166" s="37">
        <v>458</v>
      </c>
      <c r="H166" s="37">
        <v>467</v>
      </c>
      <c r="I166" s="37">
        <v>470</v>
      </c>
      <c r="J166" s="37">
        <v>463</v>
      </c>
      <c r="K166" s="37">
        <v>459</v>
      </c>
      <c r="L166" s="37">
        <v>463</v>
      </c>
    </row>
    <row r="167" spans="1:33" x14ac:dyDescent="0.2">
      <c r="A167" s="37" t="s">
        <v>456</v>
      </c>
      <c r="B167" s="37">
        <v>1622</v>
      </c>
      <c r="C167" s="37">
        <v>1661</v>
      </c>
      <c r="D167" s="37">
        <v>1703</v>
      </c>
      <c r="E167" s="37">
        <v>1740</v>
      </c>
      <c r="F167" s="37">
        <v>1779</v>
      </c>
      <c r="G167" s="37">
        <v>1818</v>
      </c>
      <c r="H167" s="37">
        <v>1853</v>
      </c>
      <c r="I167" s="37">
        <v>1893</v>
      </c>
      <c r="J167" s="37">
        <v>1943</v>
      </c>
      <c r="K167" s="37">
        <v>1987</v>
      </c>
      <c r="L167" s="37">
        <v>2015</v>
      </c>
    </row>
    <row r="168" spans="1:33" x14ac:dyDescent="0.2">
      <c r="A168" s="37" t="s">
        <v>455</v>
      </c>
      <c r="B168" s="37">
        <v>1756</v>
      </c>
      <c r="C168" s="37">
        <v>1790</v>
      </c>
      <c r="D168" s="37">
        <v>1815</v>
      </c>
      <c r="E168" s="37">
        <v>1837</v>
      </c>
      <c r="F168" s="37">
        <v>1867</v>
      </c>
      <c r="G168" s="37">
        <v>1899</v>
      </c>
      <c r="H168" s="37">
        <v>1942</v>
      </c>
      <c r="I168" s="37">
        <v>1988</v>
      </c>
      <c r="J168" s="37">
        <v>2029</v>
      </c>
      <c r="K168" s="37">
        <v>2072</v>
      </c>
      <c r="L168" s="37">
        <v>2116</v>
      </c>
    </row>
    <row r="169" spans="1:33" x14ac:dyDescent="0.2">
      <c r="A169" s="37" t="s">
        <v>454</v>
      </c>
      <c r="B169" s="37">
        <v>1458</v>
      </c>
      <c r="C169" s="37">
        <v>1495</v>
      </c>
      <c r="D169" s="37">
        <v>1541</v>
      </c>
      <c r="E169" s="37">
        <v>1593</v>
      </c>
      <c r="F169" s="37">
        <v>1638</v>
      </c>
      <c r="G169" s="37">
        <v>1681</v>
      </c>
      <c r="H169" s="37">
        <v>1706</v>
      </c>
      <c r="I169" s="37">
        <v>1724</v>
      </c>
      <c r="J169" s="37">
        <v>1738</v>
      </c>
      <c r="K169" s="37">
        <v>1759</v>
      </c>
      <c r="L169" s="37">
        <v>1782</v>
      </c>
    </row>
    <row r="170" spans="1:33" x14ac:dyDescent="0.2">
      <c r="A170" s="37" t="s">
        <v>453</v>
      </c>
      <c r="B170" s="37">
        <v>1461</v>
      </c>
      <c r="C170" s="37">
        <v>1465</v>
      </c>
      <c r="D170" s="37">
        <v>1473</v>
      </c>
      <c r="E170" s="37">
        <v>1478</v>
      </c>
      <c r="F170" s="37">
        <v>1489</v>
      </c>
      <c r="G170" s="37">
        <v>1512</v>
      </c>
      <c r="H170" s="37">
        <v>1545</v>
      </c>
      <c r="I170" s="37">
        <v>1588</v>
      </c>
      <c r="J170" s="37">
        <v>1637</v>
      </c>
      <c r="K170" s="37">
        <v>1679</v>
      </c>
      <c r="L170" s="37">
        <v>1719</v>
      </c>
    </row>
    <row r="171" spans="1:33" x14ac:dyDescent="0.2">
      <c r="A171" s="37" t="s">
        <v>452</v>
      </c>
      <c r="B171" s="37">
        <v>1399</v>
      </c>
      <c r="C171" s="37">
        <v>1424</v>
      </c>
      <c r="D171" s="37">
        <v>1445</v>
      </c>
      <c r="E171" s="37">
        <v>1467</v>
      </c>
      <c r="F171" s="37">
        <v>1486</v>
      </c>
      <c r="G171" s="37">
        <v>1500</v>
      </c>
      <c r="H171" s="37">
        <v>1503</v>
      </c>
      <c r="I171" s="37">
        <v>1511</v>
      </c>
      <c r="J171" s="37">
        <v>1515</v>
      </c>
      <c r="K171" s="37">
        <v>1526</v>
      </c>
      <c r="L171" s="37">
        <v>1547</v>
      </c>
    </row>
    <row r="172" spans="1:33" x14ac:dyDescent="0.2">
      <c r="A172" s="37" t="s">
        <v>451</v>
      </c>
      <c r="B172" s="37">
        <v>1361</v>
      </c>
      <c r="C172" s="37">
        <v>1386</v>
      </c>
      <c r="D172" s="37">
        <v>1405</v>
      </c>
      <c r="E172" s="37">
        <v>1428</v>
      </c>
      <c r="F172" s="37">
        <v>1449</v>
      </c>
      <c r="G172" s="37">
        <v>1469</v>
      </c>
      <c r="H172" s="37">
        <v>1500</v>
      </c>
      <c r="I172" s="37">
        <v>1528</v>
      </c>
      <c r="J172" s="37">
        <v>1556</v>
      </c>
      <c r="K172" s="37">
        <v>1583</v>
      </c>
      <c r="L172" s="37">
        <v>1604</v>
      </c>
    </row>
    <row r="173" spans="1:33" x14ac:dyDescent="0.2">
      <c r="A173" s="37" t="s">
        <v>450</v>
      </c>
      <c r="B173" s="37">
        <v>1121</v>
      </c>
      <c r="C173" s="37">
        <v>1156</v>
      </c>
      <c r="D173" s="37">
        <v>1197</v>
      </c>
      <c r="E173" s="37">
        <v>1238</v>
      </c>
      <c r="F173" s="37">
        <v>1274</v>
      </c>
      <c r="G173" s="37">
        <v>1307</v>
      </c>
      <c r="H173" s="37">
        <v>1334</v>
      </c>
      <c r="I173" s="37">
        <v>1356</v>
      </c>
      <c r="J173" s="37">
        <v>1382</v>
      </c>
      <c r="K173" s="37">
        <v>1407</v>
      </c>
      <c r="L173" s="37">
        <v>1431</v>
      </c>
    </row>
    <row r="174" spans="1:33" x14ac:dyDescent="0.2">
      <c r="A174" s="37" t="s">
        <v>449</v>
      </c>
      <c r="B174" s="37">
        <v>893</v>
      </c>
      <c r="C174" s="37">
        <v>929</v>
      </c>
      <c r="D174" s="37">
        <v>962</v>
      </c>
      <c r="E174" s="37">
        <v>993</v>
      </c>
      <c r="F174" s="37">
        <v>1023</v>
      </c>
      <c r="G174" s="37">
        <v>1052</v>
      </c>
      <c r="H174" s="37">
        <v>1089</v>
      </c>
      <c r="I174" s="37">
        <v>1133</v>
      </c>
      <c r="J174" s="37">
        <v>1176</v>
      </c>
      <c r="K174" s="37">
        <v>1216</v>
      </c>
      <c r="L174" s="37">
        <v>1253</v>
      </c>
    </row>
    <row r="175" spans="1:33" x14ac:dyDescent="0.2">
      <c r="A175" s="37" t="s">
        <v>448</v>
      </c>
      <c r="B175" s="37">
        <v>554</v>
      </c>
      <c r="C175" s="37">
        <v>589</v>
      </c>
      <c r="D175" s="37">
        <v>622</v>
      </c>
      <c r="E175" s="37">
        <v>656</v>
      </c>
      <c r="F175" s="37">
        <v>692</v>
      </c>
      <c r="G175" s="37">
        <v>728</v>
      </c>
      <c r="H175" s="37">
        <v>760</v>
      </c>
      <c r="I175" s="37">
        <v>789</v>
      </c>
      <c r="J175" s="37">
        <v>816</v>
      </c>
      <c r="K175" s="37">
        <v>844</v>
      </c>
      <c r="L175" s="37">
        <v>870</v>
      </c>
    </row>
    <row r="176" spans="1:33" x14ac:dyDescent="0.2">
      <c r="A176" s="37" t="s">
        <v>447</v>
      </c>
      <c r="B176" s="37">
        <v>227</v>
      </c>
      <c r="C176" s="37">
        <v>246</v>
      </c>
      <c r="D176" s="37">
        <v>267</v>
      </c>
      <c r="E176" s="37">
        <v>290</v>
      </c>
      <c r="F176" s="37">
        <v>313</v>
      </c>
      <c r="G176" s="37">
        <v>336</v>
      </c>
      <c r="H176" s="37">
        <v>361</v>
      </c>
      <c r="I176" s="37">
        <v>386</v>
      </c>
      <c r="J176" s="37">
        <v>412</v>
      </c>
      <c r="K176" s="37">
        <v>439</v>
      </c>
      <c r="L176" s="37">
        <v>468</v>
      </c>
    </row>
    <row r="177" spans="1:33" x14ac:dyDescent="0.2">
      <c r="A177" s="37" t="s">
        <v>446</v>
      </c>
      <c r="B177" s="37">
        <v>99</v>
      </c>
      <c r="C177" s="37">
        <v>110</v>
      </c>
      <c r="D177" s="37">
        <v>122</v>
      </c>
      <c r="E177" s="37">
        <v>132</v>
      </c>
      <c r="F177" s="37">
        <v>144</v>
      </c>
      <c r="G177" s="37">
        <v>158</v>
      </c>
      <c r="H177" s="37">
        <v>173</v>
      </c>
      <c r="I177" s="37">
        <v>190</v>
      </c>
      <c r="J177" s="37">
        <v>208</v>
      </c>
      <c r="K177" s="37">
        <v>227</v>
      </c>
      <c r="L177" s="37">
        <v>246</v>
      </c>
    </row>
    <row r="178" spans="1:33" x14ac:dyDescent="0.2">
      <c r="A178" s="37" t="s">
        <v>445</v>
      </c>
      <c r="B178" s="37">
        <v>61</v>
      </c>
      <c r="C178" s="37">
        <v>69</v>
      </c>
      <c r="D178" s="37">
        <v>79</v>
      </c>
      <c r="E178" s="37">
        <v>90</v>
      </c>
      <c r="F178" s="37">
        <v>103</v>
      </c>
      <c r="G178" s="37">
        <v>117</v>
      </c>
      <c r="H178" s="37">
        <v>134</v>
      </c>
      <c r="I178" s="37">
        <v>152</v>
      </c>
      <c r="J178" s="37">
        <v>172</v>
      </c>
      <c r="K178" s="37">
        <v>196</v>
      </c>
      <c r="L178" s="37">
        <v>222</v>
      </c>
    </row>
    <row r="179" spans="1:33" x14ac:dyDescent="0.2">
      <c r="A179" s="40"/>
      <c r="B179" s="39"/>
      <c r="C179" s="39"/>
      <c r="D179" s="39"/>
      <c r="E179" s="39"/>
      <c r="F179" s="39"/>
      <c r="G179" s="39"/>
      <c r="H179" s="39"/>
      <c r="I179" s="39"/>
      <c r="J179" s="39"/>
      <c r="K179" s="39"/>
      <c r="L179" s="39"/>
    </row>
    <row r="180" spans="1:33" x14ac:dyDescent="0.2">
      <c r="A180" s="38" t="s">
        <v>460</v>
      </c>
      <c r="B180" s="36">
        <v>70244</v>
      </c>
      <c r="C180" s="36">
        <v>70213</v>
      </c>
      <c r="D180" s="36">
        <v>70186</v>
      </c>
      <c r="E180" s="36">
        <v>70108</v>
      </c>
      <c r="F180" s="36">
        <v>70052</v>
      </c>
      <c r="G180" s="36">
        <v>70009</v>
      </c>
      <c r="H180" s="36">
        <v>69943</v>
      </c>
      <c r="I180" s="36">
        <v>69897</v>
      </c>
      <c r="J180" s="36">
        <v>69847</v>
      </c>
      <c r="K180" s="36">
        <v>69796</v>
      </c>
      <c r="L180" s="36">
        <v>69741</v>
      </c>
      <c r="M180" s="47" cm="1">
        <f t="array" ref="M180">TREND($B180:$L180,$B$3:$L$3,M$3)</f>
        <v>69690.672727272729</v>
      </c>
      <c r="N180" s="47" cm="1">
        <f t="array" ref="N180">TREND($B180:$L180,$B$3:$L$3,N$3)</f>
        <v>69638.572727272724</v>
      </c>
      <c r="O180" s="47" cm="1">
        <f t="array" ref="O180">TREND($B180:$L180,$B$3:$L$3,O$3)</f>
        <v>69586.472727272732</v>
      </c>
      <c r="P180" s="47" cm="1">
        <f t="array" ref="P180">TREND($B180:$L180,$B$3:$L$3,P$3)</f>
        <v>69534.372727272726</v>
      </c>
      <c r="Q180" s="47" cm="1">
        <f t="array" ref="Q180">TREND($B180:$L180,$B$3:$L$3,Q$3)</f>
        <v>69482.272727272721</v>
      </c>
      <c r="R180" s="47" cm="1">
        <f t="array" ref="R180">TREND($B180:$L180,$B$3:$L$3,R$3)</f>
        <v>69430.172727272729</v>
      </c>
      <c r="S180" s="47" cm="1">
        <f t="array" ref="S180">TREND($B180:$L180,$B$3:$L$3,S$3)</f>
        <v>69378.072727272724</v>
      </c>
      <c r="T180" s="47" cm="1">
        <f t="array" ref="T180">TREND($B180:$L180,$B$3:$L$3,T$3)</f>
        <v>69325.972727272732</v>
      </c>
      <c r="U180" s="47" cm="1">
        <f t="array" ref="U180">TREND($B180:$L180,$B$3:$L$3,U$3)</f>
        <v>69273.872727272726</v>
      </c>
      <c r="V180" s="47" cm="1">
        <f t="array" ref="V180">TREND($B180:$L180,$B$3:$L$3,V$3)</f>
        <v>69221.772727272721</v>
      </c>
      <c r="W180" s="47" cm="1">
        <f t="array" ref="W180">TREND($B180:$L180,$B$3:$L$3,W$3)</f>
        <v>69169.672727272729</v>
      </c>
      <c r="X180" s="47" cm="1">
        <f t="array" ref="X180">TREND($B180:$L180,$B$3:$L$3,X$3)</f>
        <v>69117.572727272724</v>
      </c>
      <c r="Y180" s="47" cm="1">
        <f t="array" ref="Y180">TREND($B180:$L180,$B$3:$L$3,Y$3)</f>
        <v>69065.472727272732</v>
      </c>
      <c r="Z180" s="47" cm="1">
        <f t="array" ref="Z180">TREND($B180:$L180,$B$3:$L$3,Z$3)</f>
        <v>69013.372727272726</v>
      </c>
      <c r="AA180" s="47" cm="1">
        <f t="array" ref="AA180">TREND($B180:$L180,$B$3:$L$3,AA$3)</f>
        <v>68961.272727272721</v>
      </c>
      <c r="AB180" s="47" cm="1">
        <f t="array" ref="AB180">TREND($B180:$L180,$B$3:$L$3,AB$3)</f>
        <v>68909.172727272729</v>
      </c>
      <c r="AC180" s="47" cm="1">
        <f t="array" ref="AC180">TREND($B180:$L180,$B$3:$L$3,AC$3)</f>
        <v>68857.072727272724</v>
      </c>
      <c r="AD180" s="47" cm="1">
        <f t="array" ref="AD180">TREND($B180:$L180,$B$3:$L$3,AD$3)</f>
        <v>68804.972727272732</v>
      </c>
      <c r="AE180" s="47" cm="1">
        <f t="array" ref="AE180">TREND($B180:$L180,$B$3:$L$3,AE$3)</f>
        <v>68752.872727272726</v>
      </c>
      <c r="AF180" s="47" cm="1">
        <f t="array" ref="AF180">TREND($B180:$L180,$B$3:$L$3,AF$3)</f>
        <v>68700.772727272721</v>
      </c>
      <c r="AG180" s="47" cm="1">
        <f t="array" ref="AG180">TREND($B180:$L180,$B$3:$L$3,AG$3)</f>
        <v>68648.672727272729</v>
      </c>
    </row>
    <row r="181" spans="1:33" x14ac:dyDescent="0.2">
      <c r="A181" s="37" t="s">
        <v>458</v>
      </c>
      <c r="B181" s="36">
        <v>810</v>
      </c>
      <c r="C181" s="36">
        <v>787</v>
      </c>
      <c r="D181" s="36">
        <v>760</v>
      </c>
      <c r="E181" s="36">
        <v>732</v>
      </c>
      <c r="F181" s="36">
        <v>709</v>
      </c>
      <c r="G181" s="36">
        <v>684</v>
      </c>
      <c r="H181" s="36">
        <v>650</v>
      </c>
      <c r="I181" s="36">
        <v>618</v>
      </c>
      <c r="J181" s="36">
        <v>597</v>
      </c>
      <c r="K181" s="36">
        <v>575</v>
      </c>
      <c r="L181" s="36">
        <v>553</v>
      </c>
    </row>
    <row r="182" spans="1:33" x14ac:dyDescent="0.2">
      <c r="A182" s="37" t="s">
        <v>457</v>
      </c>
      <c r="B182" s="36">
        <v>1458</v>
      </c>
      <c r="C182" s="36">
        <v>1400</v>
      </c>
      <c r="D182" s="36">
        <v>1360</v>
      </c>
      <c r="E182" s="36">
        <v>1344</v>
      </c>
      <c r="F182" s="36">
        <v>1319</v>
      </c>
      <c r="G182" s="36">
        <v>1291</v>
      </c>
      <c r="H182" s="36">
        <v>1272</v>
      </c>
      <c r="I182" s="36">
        <v>1250</v>
      </c>
      <c r="J182" s="36">
        <v>1207</v>
      </c>
      <c r="K182" s="36">
        <v>1168</v>
      </c>
      <c r="L182" s="36">
        <v>1148</v>
      </c>
    </row>
    <row r="183" spans="1:33" x14ac:dyDescent="0.2">
      <c r="A183" s="37" t="s">
        <v>456</v>
      </c>
      <c r="B183" s="36">
        <v>5938</v>
      </c>
      <c r="C183" s="36">
        <v>5871</v>
      </c>
      <c r="D183" s="36">
        <v>5810</v>
      </c>
      <c r="E183" s="36">
        <v>5730</v>
      </c>
      <c r="F183" s="36">
        <v>5657</v>
      </c>
      <c r="G183" s="36">
        <v>5595</v>
      </c>
      <c r="H183" s="36">
        <v>5509</v>
      </c>
      <c r="I183" s="36">
        <v>5447</v>
      </c>
      <c r="J183" s="36">
        <v>5420</v>
      </c>
      <c r="K183" s="36">
        <v>5384</v>
      </c>
      <c r="L183" s="36">
        <v>5313</v>
      </c>
    </row>
    <row r="184" spans="1:33" x14ac:dyDescent="0.2">
      <c r="A184" s="37" t="s">
        <v>455</v>
      </c>
      <c r="B184" s="36">
        <v>7885</v>
      </c>
      <c r="C184" s="36">
        <v>7767</v>
      </c>
      <c r="D184" s="36">
        <v>7604</v>
      </c>
      <c r="E184" s="36">
        <v>7449</v>
      </c>
      <c r="F184" s="36">
        <v>7327</v>
      </c>
      <c r="G184" s="36">
        <v>7229</v>
      </c>
      <c r="H184" s="36">
        <v>7178</v>
      </c>
      <c r="I184" s="36">
        <v>7133</v>
      </c>
      <c r="J184" s="36">
        <v>7064</v>
      </c>
      <c r="K184" s="36">
        <v>7002</v>
      </c>
      <c r="L184" s="36">
        <v>6952</v>
      </c>
    </row>
    <row r="185" spans="1:33" x14ac:dyDescent="0.2">
      <c r="A185" s="37" t="s">
        <v>454</v>
      </c>
      <c r="B185" s="36">
        <v>7754</v>
      </c>
      <c r="C185" s="36">
        <v>7906</v>
      </c>
      <c r="D185" s="36">
        <v>8070</v>
      </c>
      <c r="E185" s="36">
        <v>8207</v>
      </c>
      <c r="F185" s="36">
        <v>8276</v>
      </c>
      <c r="G185" s="36">
        <v>8267</v>
      </c>
      <c r="H185" s="36">
        <v>8157</v>
      </c>
      <c r="I185" s="36">
        <v>7999</v>
      </c>
      <c r="J185" s="36">
        <v>7850</v>
      </c>
      <c r="K185" s="36">
        <v>7732</v>
      </c>
      <c r="L185" s="36">
        <v>7636</v>
      </c>
    </row>
    <row r="186" spans="1:33" x14ac:dyDescent="0.2">
      <c r="A186" s="37" t="s">
        <v>453</v>
      </c>
      <c r="B186" s="36">
        <v>7460</v>
      </c>
      <c r="C186" s="36">
        <v>7496</v>
      </c>
      <c r="D186" s="36">
        <v>7558</v>
      </c>
      <c r="E186" s="36">
        <v>7603</v>
      </c>
      <c r="F186" s="36">
        <v>7674</v>
      </c>
      <c r="G186" s="36">
        <v>7816</v>
      </c>
      <c r="H186" s="36">
        <v>7969</v>
      </c>
      <c r="I186" s="36">
        <v>8134</v>
      </c>
      <c r="J186" s="36">
        <v>8271</v>
      </c>
      <c r="K186" s="36">
        <v>8341</v>
      </c>
      <c r="L186" s="36">
        <v>8333</v>
      </c>
    </row>
    <row r="187" spans="1:33" x14ac:dyDescent="0.2">
      <c r="A187" s="37" t="s">
        <v>452</v>
      </c>
      <c r="B187" s="36">
        <v>6784</v>
      </c>
      <c r="C187" s="36">
        <v>6911</v>
      </c>
      <c r="D187" s="36">
        <v>7062</v>
      </c>
      <c r="E187" s="36">
        <v>7188</v>
      </c>
      <c r="F187" s="36">
        <v>7306</v>
      </c>
      <c r="G187" s="36">
        <v>7375</v>
      </c>
      <c r="H187" s="36">
        <v>7411</v>
      </c>
      <c r="I187" s="36">
        <v>7471</v>
      </c>
      <c r="J187" s="36">
        <v>7513</v>
      </c>
      <c r="K187" s="36">
        <v>7579</v>
      </c>
      <c r="L187" s="36">
        <v>7713</v>
      </c>
    </row>
    <row r="188" spans="1:33" x14ac:dyDescent="0.2">
      <c r="A188" s="37" t="s">
        <v>451</v>
      </c>
      <c r="B188" s="36">
        <v>7033</v>
      </c>
      <c r="C188" s="36">
        <v>6813</v>
      </c>
      <c r="D188" s="36">
        <v>6575</v>
      </c>
      <c r="E188" s="36">
        <v>6484</v>
      </c>
      <c r="F188" s="36">
        <v>6494</v>
      </c>
      <c r="G188" s="36">
        <v>6566</v>
      </c>
      <c r="H188" s="36">
        <v>6686</v>
      </c>
      <c r="I188" s="36">
        <v>6828</v>
      </c>
      <c r="J188" s="36">
        <v>6946</v>
      </c>
      <c r="K188" s="36">
        <v>7053</v>
      </c>
      <c r="L188" s="36">
        <v>7113</v>
      </c>
    </row>
    <row r="189" spans="1:33" x14ac:dyDescent="0.2">
      <c r="A189" s="37" t="s">
        <v>450</v>
      </c>
      <c r="B189" s="36">
        <v>7095</v>
      </c>
      <c r="C189" s="36">
        <v>7021</v>
      </c>
      <c r="D189" s="36">
        <v>7022</v>
      </c>
      <c r="E189" s="36">
        <v>6961</v>
      </c>
      <c r="F189" s="36">
        <v>6836</v>
      </c>
      <c r="G189" s="36">
        <v>6660</v>
      </c>
      <c r="H189" s="36">
        <v>6457</v>
      </c>
      <c r="I189" s="36">
        <v>6237</v>
      </c>
      <c r="J189" s="36">
        <v>6155</v>
      </c>
      <c r="K189" s="36">
        <v>6168</v>
      </c>
      <c r="L189" s="36">
        <v>6237</v>
      </c>
    </row>
    <row r="190" spans="1:33" x14ac:dyDescent="0.2">
      <c r="A190" s="37" t="s">
        <v>449</v>
      </c>
      <c r="B190" s="36">
        <v>7162</v>
      </c>
      <c r="C190" s="36">
        <v>7033</v>
      </c>
      <c r="D190" s="36">
        <v>6836</v>
      </c>
      <c r="E190" s="36">
        <v>6640</v>
      </c>
      <c r="F190" s="36">
        <v>6445</v>
      </c>
      <c r="G190" s="36">
        <v>6291</v>
      </c>
      <c r="H190" s="36">
        <v>6243</v>
      </c>
      <c r="I190" s="36">
        <v>6260</v>
      </c>
      <c r="J190" s="36">
        <v>6221</v>
      </c>
      <c r="K190" s="36">
        <v>6125</v>
      </c>
      <c r="L190" s="36">
        <v>5983</v>
      </c>
    </row>
    <row r="191" spans="1:33" x14ac:dyDescent="0.2">
      <c r="A191" s="37" t="s">
        <v>448</v>
      </c>
      <c r="B191" s="36">
        <v>5511</v>
      </c>
      <c r="C191" s="36">
        <v>5590</v>
      </c>
      <c r="D191" s="36">
        <v>5654</v>
      </c>
      <c r="E191" s="36">
        <v>5658</v>
      </c>
      <c r="F191" s="36">
        <v>5649</v>
      </c>
      <c r="G191" s="36">
        <v>5637</v>
      </c>
      <c r="H191" s="36">
        <v>5566</v>
      </c>
      <c r="I191" s="36">
        <v>5437</v>
      </c>
      <c r="J191" s="36">
        <v>5309</v>
      </c>
      <c r="K191" s="36">
        <v>5180</v>
      </c>
      <c r="L191" s="36">
        <v>5083</v>
      </c>
    </row>
    <row r="192" spans="1:33" x14ac:dyDescent="0.2">
      <c r="A192" s="37" t="s">
        <v>447</v>
      </c>
      <c r="B192" s="36">
        <v>2892</v>
      </c>
      <c r="C192" s="36">
        <v>3009</v>
      </c>
      <c r="D192" s="36">
        <v>3122</v>
      </c>
      <c r="E192" s="36">
        <v>3244</v>
      </c>
      <c r="F192" s="36">
        <v>3357</v>
      </c>
      <c r="G192" s="36">
        <v>3450</v>
      </c>
      <c r="H192" s="36">
        <v>3542</v>
      </c>
      <c r="I192" s="36">
        <v>3625</v>
      </c>
      <c r="J192" s="36">
        <v>3672</v>
      </c>
      <c r="K192" s="36">
        <v>3711</v>
      </c>
      <c r="L192" s="36">
        <v>3748</v>
      </c>
    </row>
    <row r="193" spans="1:33" x14ac:dyDescent="0.2">
      <c r="A193" s="37" t="s">
        <v>446</v>
      </c>
      <c r="B193" s="36">
        <v>1450</v>
      </c>
      <c r="C193" s="36">
        <v>1545</v>
      </c>
      <c r="D193" s="36">
        <v>1644</v>
      </c>
      <c r="E193" s="36">
        <v>1668</v>
      </c>
      <c r="F193" s="36">
        <v>1723</v>
      </c>
      <c r="G193" s="36">
        <v>1792</v>
      </c>
      <c r="H193" s="36">
        <v>1871</v>
      </c>
      <c r="I193" s="36">
        <v>1947</v>
      </c>
      <c r="J193" s="36">
        <v>2031</v>
      </c>
      <c r="K193" s="36">
        <v>2108</v>
      </c>
      <c r="L193" s="36">
        <v>2173</v>
      </c>
    </row>
    <row r="194" spans="1:33" x14ac:dyDescent="0.2">
      <c r="A194" s="37" t="s">
        <v>445</v>
      </c>
      <c r="B194" s="36">
        <v>1012</v>
      </c>
      <c r="C194" s="36">
        <v>1062</v>
      </c>
      <c r="D194" s="36">
        <v>1110</v>
      </c>
      <c r="E194" s="36">
        <v>1201</v>
      </c>
      <c r="F194" s="36">
        <v>1280</v>
      </c>
      <c r="G194" s="36">
        <v>1357</v>
      </c>
      <c r="H194" s="36">
        <v>1434</v>
      </c>
      <c r="I194" s="36">
        <v>1511</v>
      </c>
      <c r="J194" s="36">
        <v>1590</v>
      </c>
      <c r="K194" s="36">
        <v>1672</v>
      </c>
      <c r="L194" s="36">
        <v>1757</v>
      </c>
    </row>
    <row r="195" spans="1:33" x14ac:dyDescent="0.2">
      <c r="A195" s="40"/>
      <c r="B195" s="39"/>
      <c r="C195" s="39"/>
      <c r="D195" s="39"/>
      <c r="E195" s="39"/>
      <c r="F195" s="39"/>
      <c r="G195" s="39"/>
      <c r="H195" s="39"/>
      <c r="I195" s="39"/>
      <c r="J195" s="39"/>
      <c r="K195" s="39"/>
      <c r="L195" s="39"/>
    </row>
    <row r="196" spans="1:33" x14ac:dyDescent="0.2">
      <c r="A196" s="38" t="s">
        <v>459</v>
      </c>
      <c r="B196" s="36">
        <v>64239</v>
      </c>
      <c r="C196" s="36">
        <v>64404</v>
      </c>
      <c r="D196" s="36">
        <v>64578</v>
      </c>
      <c r="E196" s="36">
        <v>64712</v>
      </c>
      <c r="F196" s="36">
        <v>64863</v>
      </c>
      <c r="G196" s="36">
        <v>65019</v>
      </c>
      <c r="H196" s="36">
        <v>65156</v>
      </c>
      <c r="I196" s="36">
        <v>65317</v>
      </c>
      <c r="J196" s="36">
        <v>65485</v>
      </c>
      <c r="K196" s="36">
        <v>65660</v>
      </c>
      <c r="L196" s="36">
        <v>65825</v>
      </c>
      <c r="M196" s="47" cm="1">
        <f t="array" ref="M196">TREND($B196:$L196,$B$3:$L$3,M$3)</f>
        <v>65960.436363636341</v>
      </c>
      <c r="N196" s="47" cm="1">
        <f t="array" ref="N196">TREND($B196:$L196,$B$3:$L$3,N$3)</f>
        <v>66116.599999999977</v>
      </c>
      <c r="O196" s="47" cm="1">
        <f t="array" ref="O196">TREND($B196:$L196,$B$3:$L$3,O$3)</f>
        <v>66272.763636363612</v>
      </c>
      <c r="P196" s="47" cm="1">
        <f t="array" ref="P196">TREND($B196:$L196,$B$3:$L$3,P$3)</f>
        <v>66428.927272727247</v>
      </c>
      <c r="Q196" s="47" cm="1">
        <f t="array" ref="Q196">TREND($B196:$L196,$B$3:$L$3,Q$3)</f>
        <v>66585.090909090883</v>
      </c>
      <c r="R196" s="47" cm="1">
        <f t="array" ref="R196">TREND($B196:$L196,$B$3:$L$3,R$3)</f>
        <v>66741.254545454518</v>
      </c>
      <c r="S196" s="47" cm="1">
        <f t="array" ref="S196">TREND($B196:$L196,$B$3:$L$3,S$3)</f>
        <v>66897.418181818153</v>
      </c>
      <c r="T196" s="47" cm="1">
        <f t="array" ref="T196">TREND($B196:$L196,$B$3:$L$3,T$3)</f>
        <v>67053.581818181789</v>
      </c>
      <c r="U196" s="47" cm="1">
        <f t="array" ref="U196">TREND($B196:$L196,$B$3:$L$3,U$3)</f>
        <v>67209.745454545424</v>
      </c>
      <c r="V196" s="47" cm="1">
        <f t="array" ref="V196">TREND($B196:$L196,$B$3:$L$3,V$3)</f>
        <v>67365.909090909059</v>
      </c>
      <c r="W196" s="47" cm="1">
        <f t="array" ref="W196">TREND($B196:$L196,$B$3:$L$3,W$3)</f>
        <v>67522.072727272694</v>
      </c>
      <c r="X196" s="47" cm="1">
        <f t="array" ref="X196">TREND($B196:$L196,$B$3:$L$3,X$3)</f>
        <v>67678.23636363633</v>
      </c>
      <c r="Y196" s="47" cm="1">
        <f t="array" ref="Y196">TREND($B196:$L196,$B$3:$L$3,Y$3)</f>
        <v>67834.399999999965</v>
      </c>
      <c r="Z196" s="47" cm="1">
        <f t="array" ref="Z196">TREND($B196:$L196,$B$3:$L$3,Z$3)</f>
        <v>67990.5636363636</v>
      </c>
      <c r="AA196" s="47" cm="1">
        <f t="array" ref="AA196">TREND($B196:$L196,$B$3:$L$3,AA$3)</f>
        <v>68146.727272727236</v>
      </c>
      <c r="AB196" s="47" cm="1">
        <f t="array" ref="AB196">TREND($B196:$L196,$B$3:$L$3,AB$3)</f>
        <v>68302.890909090871</v>
      </c>
      <c r="AC196" s="47" cm="1">
        <f t="array" ref="AC196">TREND($B196:$L196,$B$3:$L$3,AC$3)</f>
        <v>68459.054545454506</v>
      </c>
      <c r="AD196" s="47" cm="1">
        <f t="array" ref="AD196">TREND($B196:$L196,$B$3:$L$3,AD$3)</f>
        <v>68615.218181818142</v>
      </c>
      <c r="AE196" s="47" cm="1">
        <f t="array" ref="AE196">TREND($B196:$L196,$B$3:$L$3,AE$3)</f>
        <v>68771.381818181777</v>
      </c>
      <c r="AF196" s="47" cm="1">
        <f t="array" ref="AF196">TREND($B196:$L196,$B$3:$L$3,AF$3)</f>
        <v>68927.545454545412</v>
      </c>
      <c r="AG196" s="47" cm="1">
        <f t="array" ref="AG196">TREND($B196:$L196,$B$3:$L$3,AG$3)</f>
        <v>69083.709090909048</v>
      </c>
    </row>
    <row r="197" spans="1:33" x14ac:dyDescent="0.2">
      <c r="A197" s="37" t="s">
        <v>458</v>
      </c>
      <c r="B197" s="36">
        <v>888</v>
      </c>
      <c r="C197" s="36">
        <v>868</v>
      </c>
      <c r="D197" s="36">
        <v>843</v>
      </c>
      <c r="E197" s="36">
        <v>817</v>
      </c>
      <c r="F197" s="36">
        <v>797</v>
      </c>
      <c r="G197" s="36">
        <v>775</v>
      </c>
      <c r="H197" s="36">
        <v>741</v>
      </c>
      <c r="I197" s="36">
        <v>708</v>
      </c>
      <c r="J197" s="36">
        <v>686</v>
      </c>
      <c r="K197" s="36">
        <v>663</v>
      </c>
      <c r="L197" s="36">
        <v>642</v>
      </c>
    </row>
    <row r="198" spans="1:33" x14ac:dyDescent="0.2">
      <c r="A198" s="37" t="s">
        <v>457</v>
      </c>
      <c r="B198" s="36">
        <v>1457</v>
      </c>
      <c r="C198" s="36">
        <v>1408</v>
      </c>
      <c r="D198" s="36">
        <v>1373</v>
      </c>
      <c r="E198" s="36">
        <v>1359</v>
      </c>
      <c r="F198" s="36">
        <v>1339</v>
      </c>
      <c r="G198" s="36">
        <v>1313</v>
      </c>
      <c r="H198" s="36">
        <v>1297</v>
      </c>
      <c r="I198" s="36">
        <v>1281</v>
      </c>
      <c r="J198" s="36">
        <v>1242</v>
      </c>
      <c r="K198" s="36">
        <v>1204</v>
      </c>
      <c r="L198" s="36">
        <v>1182</v>
      </c>
    </row>
    <row r="199" spans="1:33" x14ac:dyDescent="0.2">
      <c r="A199" s="37" t="s">
        <v>456</v>
      </c>
      <c r="B199" s="36">
        <v>5784</v>
      </c>
      <c r="C199" s="36">
        <v>5752</v>
      </c>
      <c r="D199" s="36">
        <v>5723</v>
      </c>
      <c r="E199" s="36">
        <v>5669</v>
      </c>
      <c r="F199" s="36">
        <v>5622</v>
      </c>
      <c r="G199" s="36">
        <v>5582</v>
      </c>
      <c r="H199" s="36">
        <v>5520</v>
      </c>
      <c r="I199" s="36">
        <v>5473</v>
      </c>
      <c r="J199" s="36">
        <v>5461</v>
      </c>
      <c r="K199" s="36">
        <v>5444</v>
      </c>
      <c r="L199" s="36">
        <v>5390</v>
      </c>
    </row>
    <row r="200" spans="1:33" x14ac:dyDescent="0.2">
      <c r="A200" s="37" t="s">
        <v>455</v>
      </c>
      <c r="B200" s="36">
        <v>7156</v>
      </c>
      <c r="C200" s="36">
        <v>7046</v>
      </c>
      <c r="D200" s="36">
        <v>6912</v>
      </c>
      <c r="E200" s="36">
        <v>6812</v>
      </c>
      <c r="F200" s="36">
        <v>6745</v>
      </c>
      <c r="G200" s="36">
        <v>6692</v>
      </c>
      <c r="H200" s="36">
        <v>6681</v>
      </c>
      <c r="I200" s="36">
        <v>6673</v>
      </c>
      <c r="J200" s="36">
        <v>6638</v>
      </c>
      <c r="K200" s="36">
        <v>6611</v>
      </c>
      <c r="L200" s="36">
        <v>6593</v>
      </c>
    </row>
    <row r="201" spans="1:33" x14ac:dyDescent="0.2">
      <c r="A201" s="37" t="s">
        <v>454</v>
      </c>
      <c r="B201" s="36">
        <v>6873</v>
      </c>
      <c r="C201" s="36">
        <v>7003</v>
      </c>
      <c r="D201" s="36">
        <v>7145</v>
      </c>
      <c r="E201" s="36">
        <v>7252</v>
      </c>
      <c r="F201" s="36">
        <v>7293</v>
      </c>
      <c r="G201" s="36">
        <v>7277</v>
      </c>
      <c r="H201" s="36">
        <v>7178</v>
      </c>
      <c r="I201" s="36">
        <v>7054</v>
      </c>
      <c r="J201" s="36">
        <v>6964</v>
      </c>
      <c r="K201" s="36">
        <v>6906</v>
      </c>
      <c r="L201" s="36">
        <v>6863</v>
      </c>
    </row>
    <row r="202" spans="1:33" x14ac:dyDescent="0.2">
      <c r="A202" s="37" t="s">
        <v>453</v>
      </c>
      <c r="B202" s="36">
        <v>6687</v>
      </c>
      <c r="C202" s="36">
        <v>6716</v>
      </c>
      <c r="D202" s="36">
        <v>6753</v>
      </c>
      <c r="E202" s="36">
        <v>6774</v>
      </c>
      <c r="F202" s="36">
        <v>6824</v>
      </c>
      <c r="G202" s="36">
        <v>6932</v>
      </c>
      <c r="H202" s="36">
        <v>7057</v>
      </c>
      <c r="I202" s="36">
        <v>7193</v>
      </c>
      <c r="J202" s="36">
        <v>7295</v>
      </c>
      <c r="K202" s="36">
        <v>7331</v>
      </c>
      <c r="L202" s="36">
        <v>7311</v>
      </c>
    </row>
    <row r="203" spans="1:33" x14ac:dyDescent="0.2">
      <c r="A203" s="37" t="s">
        <v>452</v>
      </c>
      <c r="B203" s="36">
        <v>6214</v>
      </c>
      <c r="C203" s="36">
        <v>6337</v>
      </c>
      <c r="D203" s="36">
        <v>6482</v>
      </c>
      <c r="E203" s="36">
        <v>6600</v>
      </c>
      <c r="F203" s="36">
        <v>6709</v>
      </c>
      <c r="G203" s="36">
        <v>6770</v>
      </c>
      <c r="H203" s="36">
        <v>6799</v>
      </c>
      <c r="I203" s="36">
        <v>6836</v>
      </c>
      <c r="J203" s="36">
        <v>6857</v>
      </c>
      <c r="K203" s="36">
        <v>6906</v>
      </c>
      <c r="L203" s="36">
        <v>7013</v>
      </c>
    </row>
    <row r="204" spans="1:33" x14ac:dyDescent="0.2">
      <c r="A204" s="37" t="s">
        <v>451</v>
      </c>
      <c r="B204" s="36">
        <v>6594</v>
      </c>
      <c r="C204" s="36">
        <v>6422</v>
      </c>
      <c r="D204" s="36">
        <v>6231</v>
      </c>
      <c r="E204" s="36">
        <v>6175</v>
      </c>
      <c r="F204" s="36">
        <v>6202</v>
      </c>
      <c r="G204" s="36">
        <v>6289</v>
      </c>
      <c r="H204" s="36">
        <v>6421</v>
      </c>
      <c r="I204" s="36">
        <v>6577</v>
      </c>
      <c r="J204" s="36">
        <v>6706</v>
      </c>
      <c r="K204" s="36">
        <v>6825</v>
      </c>
      <c r="L204" s="36">
        <v>6896</v>
      </c>
    </row>
    <row r="205" spans="1:33" x14ac:dyDescent="0.2">
      <c r="A205" s="37" t="s">
        <v>450</v>
      </c>
      <c r="B205" s="36">
        <v>6568</v>
      </c>
      <c r="C205" s="36">
        <v>6534</v>
      </c>
      <c r="D205" s="36">
        <v>6575</v>
      </c>
      <c r="E205" s="36">
        <v>6559</v>
      </c>
      <c r="F205" s="36">
        <v>6494</v>
      </c>
      <c r="G205" s="36">
        <v>6377</v>
      </c>
      <c r="H205" s="36">
        <v>6230</v>
      </c>
      <c r="I205" s="36">
        <v>6062</v>
      </c>
      <c r="J205" s="36">
        <v>6026</v>
      </c>
      <c r="K205" s="36">
        <v>6069</v>
      </c>
      <c r="L205" s="36">
        <v>6169</v>
      </c>
    </row>
    <row r="206" spans="1:33" x14ac:dyDescent="0.2">
      <c r="A206" s="37" t="s">
        <v>449</v>
      </c>
      <c r="B206" s="36">
        <v>6580</v>
      </c>
      <c r="C206" s="36">
        <v>6515</v>
      </c>
      <c r="D206" s="36">
        <v>6378</v>
      </c>
      <c r="E206" s="36">
        <v>6243</v>
      </c>
      <c r="F206" s="36">
        <v>6101</v>
      </c>
      <c r="G206" s="36">
        <v>5993</v>
      </c>
      <c r="H206" s="36">
        <v>5982</v>
      </c>
      <c r="I206" s="36">
        <v>6040</v>
      </c>
      <c r="J206" s="36">
        <v>6045</v>
      </c>
      <c r="K206" s="36">
        <v>6003</v>
      </c>
      <c r="L206" s="36">
        <v>5914</v>
      </c>
    </row>
    <row r="207" spans="1:33" x14ac:dyDescent="0.2">
      <c r="A207" s="37" t="s">
        <v>448</v>
      </c>
      <c r="B207" s="36">
        <v>5029</v>
      </c>
      <c r="C207" s="36">
        <v>5144</v>
      </c>
      <c r="D207" s="36">
        <v>5249</v>
      </c>
      <c r="E207" s="36">
        <v>5302</v>
      </c>
      <c r="F207" s="36">
        <v>5346</v>
      </c>
      <c r="G207" s="36">
        <v>5384</v>
      </c>
      <c r="H207" s="36">
        <v>5366</v>
      </c>
      <c r="I207" s="36">
        <v>5288</v>
      </c>
      <c r="J207" s="36">
        <v>5210</v>
      </c>
      <c r="K207" s="36">
        <v>5125</v>
      </c>
      <c r="L207" s="36">
        <v>5067</v>
      </c>
    </row>
    <row r="208" spans="1:33" x14ac:dyDescent="0.2">
      <c r="A208" s="37" t="s">
        <v>447</v>
      </c>
      <c r="B208" s="36">
        <v>2508</v>
      </c>
      <c r="C208" s="36">
        <v>2627</v>
      </c>
      <c r="D208" s="36">
        <v>2742</v>
      </c>
      <c r="E208" s="36">
        <v>2866</v>
      </c>
      <c r="F208" s="36">
        <v>2979</v>
      </c>
      <c r="G208" s="36">
        <v>3076</v>
      </c>
      <c r="H208" s="36">
        <v>3172</v>
      </c>
      <c r="I208" s="36">
        <v>3263</v>
      </c>
      <c r="J208" s="36">
        <v>3322</v>
      </c>
      <c r="K208" s="36">
        <v>3376</v>
      </c>
      <c r="L208" s="36">
        <v>3427</v>
      </c>
    </row>
    <row r="209" spans="1:12" x14ac:dyDescent="0.2">
      <c r="A209" s="37" t="s">
        <v>446</v>
      </c>
      <c r="B209" s="36">
        <v>1111</v>
      </c>
      <c r="C209" s="36">
        <v>1197</v>
      </c>
      <c r="D209" s="36">
        <v>1291</v>
      </c>
      <c r="E209" s="36">
        <v>1326</v>
      </c>
      <c r="F209" s="36">
        <v>1385</v>
      </c>
      <c r="G209" s="36">
        <v>1456</v>
      </c>
      <c r="H209" s="36">
        <v>1533</v>
      </c>
      <c r="I209" s="36">
        <v>1608</v>
      </c>
      <c r="J209" s="36">
        <v>1690</v>
      </c>
      <c r="K209" s="36">
        <v>1765</v>
      </c>
      <c r="L209" s="36">
        <v>1832</v>
      </c>
    </row>
    <row r="210" spans="1:12" x14ac:dyDescent="0.2">
      <c r="A210" s="37" t="s">
        <v>445</v>
      </c>
      <c r="B210" s="36">
        <v>790</v>
      </c>
      <c r="C210" s="36">
        <v>836</v>
      </c>
      <c r="D210" s="36">
        <v>882</v>
      </c>
      <c r="E210" s="36">
        <v>958</v>
      </c>
      <c r="F210" s="36">
        <v>1029</v>
      </c>
      <c r="G210" s="36">
        <v>1103</v>
      </c>
      <c r="H210" s="36">
        <v>1179</v>
      </c>
      <c r="I210" s="36">
        <v>1259</v>
      </c>
      <c r="J210" s="36">
        <v>1343</v>
      </c>
      <c r="K210" s="36">
        <v>1432</v>
      </c>
      <c r="L210" s="36">
        <v>1526</v>
      </c>
    </row>
    <row r="211" spans="1:12" ht="15" thickBot="1" x14ac:dyDescent="0.25">
      <c r="A211" s="35"/>
      <c r="B211" s="34"/>
      <c r="C211" s="34"/>
      <c r="D211" s="34"/>
      <c r="E211" s="34"/>
      <c r="F211" s="34"/>
      <c r="G211" s="34"/>
      <c r="H211" s="34"/>
      <c r="I211" s="34"/>
      <c r="J211" s="34"/>
      <c r="K211" s="34"/>
      <c r="L211" s="34"/>
    </row>
    <row r="212" spans="1:12" x14ac:dyDescent="0.2">
      <c r="A212" s="29" t="s">
        <v>444</v>
      </c>
      <c r="B212" s="29"/>
      <c r="C212" s="29"/>
      <c r="D212" s="29"/>
      <c r="E212" s="29"/>
      <c r="F212" s="29"/>
      <c r="G212" s="29"/>
      <c r="H212" s="29"/>
      <c r="I212" s="29"/>
      <c r="J212" s="29"/>
      <c r="K212" s="33"/>
      <c r="L212" s="32"/>
    </row>
    <row r="213" spans="1:12" x14ac:dyDescent="0.2">
      <c r="A213" s="29" t="s">
        <v>443</v>
      </c>
      <c r="B213" s="29"/>
      <c r="C213" s="29"/>
      <c r="D213" s="29"/>
      <c r="E213" s="29"/>
      <c r="F213" s="29"/>
      <c r="G213" s="29"/>
      <c r="H213" s="29"/>
      <c r="I213" s="29"/>
      <c r="J213" s="29"/>
      <c r="L213" s="32"/>
    </row>
    <row r="214" spans="1:12" x14ac:dyDescent="0.2">
      <c r="A214" s="29" t="s">
        <v>442</v>
      </c>
      <c r="B214" s="29"/>
      <c r="C214" s="29"/>
      <c r="D214" s="29"/>
      <c r="E214" s="29"/>
      <c r="F214" s="29"/>
      <c r="G214" s="29"/>
      <c r="H214" s="29"/>
      <c r="I214" s="29"/>
      <c r="J214" s="29"/>
      <c r="L214" s="32"/>
    </row>
    <row r="215" spans="1:12" x14ac:dyDescent="0.2">
      <c r="A215" s="29" t="s">
        <v>441</v>
      </c>
      <c r="B215" s="29"/>
      <c r="C215" s="29"/>
      <c r="D215" s="29"/>
      <c r="E215" s="29"/>
      <c r="F215" s="29"/>
      <c r="G215" s="29"/>
      <c r="H215" s="29"/>
      <c r="I215" s="29"/>
      <c r="J215" s="29"/>
      <c r="L215" s="32"/>
    </row>
    <row r="216" spans="1:12" ht="15" thickBot="1" x14ac:dyDescent="0.25">
      <c r="A216" s="31" t="s">
        <v>440</v>
      </c>
      <c r="B216" s="31"/>
      <c r="C216" s="31"/>
      <c r="D216" s="31"/>
      <c r="E216" s="31"/>
      <c r="F216" s="31"/>
      <c r="G216" s="31"/>
      <c r="H216" s="31"/>
      <c r="I216" s="31"/>
      <c r="J216" s="31"/>
      <c r="K216" s="31"/>
      <c r="L216" s="30"/>
    </row>
    <row r="217" spans="1:12" x14ac:dyDescent="0.2">
      <c r="A217" s="29"/>
      <c r="B217" s="29"/>
      <c r="C217" s="29"/>
      <c r="D217" s="29"/>
      <c r="E217" s="29"/>
      <c r="F217" s="29"/>
      <c r="G217" s="29"/>
      <c r="H217" s="29"/>
      <c r="I217" s="29"/>
      <c r="J217" s="29"/>
      <c r="K217" s="29"/>
    </row>
  </sheetData>
  <phoneticPr fontId="11" type="noConversion"/>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topLeftCell="N19" workbookViewId="0">
      <selection activeCell="D33" sqref="D33"/>
    </sheetView>
  </sheetViews>
  <sheetFormatPr defaultRowHeight="14.25" x14ac:dyDescent="0.2"/>
  <cols>
    <col min="1" max="1" width="18.625" customWidth="1"/>
    <col min="2" max="2" width="13.375" customWidth="1"/>
    <col min="4" max="4" width="9.125" customWidth="1"/>
  </cols>
  <sheetData>
    <row r="1" spans="1:33" x14ac:dyDescent="0.2">
      <c r="A1" s="60" t="s">
        <v>511</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49">
        <f>'BLS LF projections 2019-2029'!B20/SUM('BLS LF projections 2019-2029'!B$20,'BLS LF projections 2019-2029'!B$36)</f>
        <v>0.53006353302310794</v>
      </c>
      <c r="C4" s="49">
        <f>'BLS LF projections 2019-2029'!C20/SUM('BLS LF projections 2019-2029'!C$20,'BLS LF projections 2019-2029'!C$36)</f>
        <v>0.52948514333351593</v>
      </c>
      <c r="D4" s="49">
        <f>'BLS LF projections 2019-2029'!D20/SUM('BLS LF projections 2019-2029'!D$20,'BLS LF projections 2019-2029'!D$36)</f>
        <v>0.52888999218943944</v>
      </c>
      <c r="E4" s="49">
        <f>'BLS LF projections 2019-2029'!E20/SUM('BLS LF projections 2019-2029'!E$20,'BLS LF projections 2019-2029'!E$36)</f>
        <v>0.52826753949739902</v>
      </c>
      <c r="F4" s="49">
        <f>'BLS LF projections 2019-2029'!F20/SUM('BLS LF projections 2019-2029'!F$20,'BLS LF projections 2019-2029'!F$36)</f>
        <v>0.52766062118657797</v>
      </c>
      <c r="G4" s="49">
        <f>'BLS LF projections 2019-2029'!G20/SUM('BLS LF projections 2019-2029'!G$20,'BLS LF projections 2019-2029'!G$36)</f>
        <v>0.52706462552541078</v>
      </c>
      <c r="H4" s="49">
        <f>'BLS LF projections 2019-2029'!H20/SUM('BLS LF projections 2019-2029'!H$20,'BLS LF projections 2019-2029'!H$36)</f>
        <v>0.52644905140031384</v>
      </c>
      <c r="I4" s="49">
        <f>'BLS LF projections 2019-2029'!I20/SUM('BLS LF projections 2019-2029'!I$20,'BLS LF projections 2019-2029'!I$36)</f>
        <v>0.52580898922924957</v>
      </c>
      <c r="J4" s="49">
        <f>'BLS LF projections 2019-2029'!J20/SUM('BLS LF projections 2019-2029'!J$20,'BLS LF projections 2019-2029'!J$36)</f>
        <v>0.52513331842207489</v>
      </c>
      <c r="K4" s="49">
        <f>'BLS LF projections 2019-2029'!K20/SUM('BLS LF projections 2019-2029'!K$20,'BLS LF projections 2019-2029'!K$36)</f>
        <v>0.52442817396397712</v>
      </c>
      <c r="L4" s="49">
        <f>'BLS LF projections 2019-2029'!L20/SUM('BLS LF projections 2019-2029'!L$20,'BLS LF projections 2019-2029'!L$36)</f>
        <v>0.52374206411669033</v>
      </c>
      <c r="M4" s="49">
        <f>'BLS LF projections 2019-2029'!M20/SUM('BLS LF projections 2019-2029'!M$20,'BLS LF projections 2019-2029'!M$36)</f>
        <v>0.52329676554939908</v>
      </c>
      <c r="N4" s="49">
        <f>'BLS LF projections 2019-2029'!N20/SUM('BLS LF projections 2019-2029'!N$20,'BLS LF projections 2019-2029'!N$36)</f>
        <v>0.52270437726481256</v>
      </c>
      <c r="O4" s="49">
        <f>'BLS LF projections 2019-2029'!O20/SUM('BLS LF projections 2019-2029'!O$20,'BLS LF projections 2019-2029'!O$36)</f>
        <v>0.52211741721117522</v>
      </c>
      <c r="P4" s="49">
        <f>'BLS LF projections 2019-2029'!P20/SUM('BLS LF projections 2019-2029'!P$20,'BLS LF projections 2019-2029'!P$36)</f>
        <v>0.52153581111801328</v>
      </c>
      <c r="Q4" s="49">
        <f>'BLS LF projections 2019-2029'!Q20/SUM('BLS LF projections 2019-2029'!Q$20,'BLS LF projections 2019-2029'!Q$36)</f>
        <v>0.5209594860636203</v>
      </c>
      <c r="R4" s="49">
        <f>'BLS LF projections 2019-2029'!R20/SUM('BLS LF projections 2019-2029'!R$20,'BLS LF projections 2019-2029'!R$36)</f>
        <v>0.52038837044457575</v>
      </c>
      <c r="S4" s="49">
        <f>'BLS LF projections 2019-2029'!S20/SUM('BLS LF projections 2019-2029'!S$20,'BLS LF projections 2019-2029'!S$36)</f>
        <v>0.51982239394609031</v>
      </c>
      <c r="T4" s="49">
        <f>'BLS LF projections 2019-2029'!T20/SUM('BLS LF projections 2019-2029'!T$20,'BLS LF projections 2019-2029'!T$36)</f>
        <v>0.51926148751314616</v>
      </c>
      <c r="U4" s="49">
        <f>'BLS LF projections 2019-2029'!U20/SUM('BLS LF projections 2019-2029'!U$20,'BLS LF projections 2019-2029'!U$36)</f>
        <v>0.51870558332241046</v>
      </c>
      <c r="V4" s="49">
        <f>'BLS LF projections 2019-2029'!V20/SUM('BLS LF projections 2019-2029'!V$20,'BLS LF projections 2019-2029'!V$36)</f>
        <v>0.51815461475489555</v>
      </c>
      <c r="W4" s="49">
        <f>'BLS LF projections 2019-2029'!W20/SUM('BLS LF projections 2019-2029'!W$20,'BLS LF projections 2019-2029'!W$36)</f>
        <v>0.5176085163693469</v>
      </c>
      <c r="X4" s="49">
        <f>'BLS LF projections 2019-2029'!X20/SUM('BLS LF projections 2019-2029'!X$20,'BLS LF projections 2019-2029'!X$36)</f>
        <v>0.5170672238763282</v>
      </c>
      <c r="Y4" s="49">
        <f>'BLS LF projections 2019-2029'!Y20/SUM('BLS LF projections 2019-2029'!Y$20,'BLS LF projections 2019-2029'!Y$36)</f>
        <v>0.51653067411299558</v>
      </c>
      <c r="Z4" s="49">
        <f>'BLS LF projections 2019-2029'!Z20/SUM('BLS LF projections 2019-2029'!Z$20,'BLS LF projections 2019-2029'!Z$36)</f>
        <v>0.51599880501852413</v>
      </c>
      <c r="AA4" s="49">
        <f>'BLS LF projections 2019-2029'!AA20/SUM('BLS LF projections 2019-2029'!AA$20,'BLS LF projections 2019-2029'!AA$36)</f>
        <v>0.51547155561017954</v>
      </c>
      <c r="AB4" s="49">
        <f>'BLS LF projections 2019-2029'!AB20/SUM('BLS LF projections 2019-2029'!AB$20,'BLS LF projections 2019-2029'!AB$36)</f>
        <v>0.51494886596001044</v>
      </c>
      <c r="AC4" s="49">
        <f>'BLS LF projections 2019-2029'!AC20/SUM('BLS LF projections 2019-2029'!AC$20,'BLS LF projections 2019-2029'!AC$36)</f>
        <v>0.51443067717213831</v>
      </c>
      <c r="AD4" s="49">
        <f>'BLS LF projections 2019-2029'!AD20/SUM('BLS LF projections 2019-2029'!AD$20,'BLS LF projections 2019-2029'!AD$36)</f>
        <v>0.51391693136063954</v>
      </c>
      <c r="AE4" s="49">
        <f>'BLS LF projections 2019-2029'!AE20/SUM('BLS LF projections 2019-2029'!AE$20,'BLS LF projections 2019-2029'!AE$36)</f>
        <v>0.51340757162798423</v>
      </c>
      <c r="AF4" s="49">
        <f>'BLS LF projections 2019-2029'!AF20/SUM('BLS LF projections 2019-2029'!AF$20,'BLS LF projections 2019-2029'!AF$36)</f>
        <v>0.51290254204403452</v>
      </c>
      <c r="AG4" s="49">
        <f>'BLS LF projections 2019-2029'!AG20/SUM('BLS LF projections 2019-2029'!AG$20,'BLS LF projections 2019-2029'!AG$36)</f>
        <v>0.51240178762556943</v>
      </c>
    </row>
    <row r="5" spans="1:33" x14ac:dyDescent="0.2">
      <c r="A5" s="3" t="s">
        <v>118</v>
      </c>
      <c r="B5" s="49">
        <f>'BLS LF projections 2019-2029'!B36/SUM('BLS LF projections 2019-2029'!B$20,'BLS LF projections 2019-2029'!B$36)</f>
        <v>0.46993646697689206</v>
      </c>
      <c r="C5" s="49">
        <f>'BLS LF projections 2019-2029'!C36/SUM('BLS LF projections 2019-2029'!C$20,'BLS LF projections 2019-2029'!C$36)</f>
        <v>0.47051485666648413</v>
      </c>
      <c r="D5" s="49">
        <f>'BLS LF projections 2019-2029'!D36/SUM('BLS LF projections 2019-2029'!D$20,'BLS LF projections 2019-2029'!D$36)</f>
        <v>0.47111000781056062</v>
      </c>
      <c r="E5" s="49">
        <f>'BLS LF projections 2019-2029'!E36/SUM('BLS LF projections 2019-2029'!E$20,'BLS LF projections 2019-2029'!E$36)</f>
        <v>0.47173246050260104</v>
      </c>
      <c r="F5" s="49">
        <f>'BLS LF projections 2019-2029'!F36/SUM('BLS LF projections 2019-2029'!F$20,'BLS LF projections 2019-2029'!F$36)</f>
        <v>0.47233937881342203</v>
      </c>
      <c r="G5" s="49">
        <f>'BLS LF projections 2019-2029'!G36/SUM('BLS LF projections 2019-2029'!G$20,'BLS LF projections 2019-2029'!G$36)</f>
        <v>0.47293537447458922</v>
      </c>
      <c r="H5" s="49">
        <f>'BLS LF projections 2019-2029'!H36/SUM('BLS LF projections 2019-2029'!H$20,'BLS LF projections 2019-2029'!H$36)</f>
        <v>0.47355094859968616</v>
      </c>
      <c r="I5" s="49">
        <f>'BLS LF projections 2019-2029'!I36/SUM('BLS LF projections 2019-2029'!I$20,'BLS LF projections 2019-2029'!I$36)</f>
        <v>0.47419101077075038</v>
      </c>
      <c r="J5" s="49">
        <f>'BLS LF projections 2019-2029'!J36/SUM('BLS LF projections 2019-2029'!J$20,'BLS LF projections 2019-2029'!J$36)</f>
        <v>0.47486668157792505</v>
      </c>
      <c r="K5" s="49">
        <f>'BLS LF projections 2019-2029'!K36/SUM('BLS LF projections 2019-2029'!K$20,'BLS LF projections 2019-2029'!K$36)</f>
        <v>0.47557182603602283</v>
      </c>
      <c r="L5" s="49">
        <f>'BLS LF projections 2019-2029'!L36/SUM('BLS LF projections 2019-2029'!L$20,'BLS LF projections 2019-2029'!L$36)</f>
        <v>0.47625793588330972</v>
      </c>
      <c r="M5" s="49">
        <f>'BLS LF projections 2019-2029'!M36/SUM('BLS LF projections 2019-2029'!M$20,'BLS LF projections 2019-2029'!M$36)</f>
        <v>0.47670323445060087</v>
      </c>
      <c r="N5" s="49">
        <f>'BLS LF projections 2019-2029'!N36/SUM('BLS LF projections 2019-2029'!N$20,'BLS LF projections 2019-2029'!N$36)</f>
        <v>0.47729562273518739</v>
      </c>
      <c r="O5" s="49">
        <f>'BLS LF projections 2019-2029'!O36/SUM('BLS LF projections 2019-2029'!O$20,'BLS LF projections 2019-2029'!O$36)</f>
        <v>0.47788258278882478</v>
      </c>
      <c r="P5" s="49">
        <f>'BLS LF projections 2019-2029'!P36/SUM('BLS LF projections 2019-2029'!P$20,'BLS LF projections 2019-2029'!P$36)</f>
        <v>0.47846418888198672</v>
      </c>
      <c r="Q5" s="49">
        <f>'BLS LF projections 2019-2029'!Q36/SUM('BLS LF projections 2019-2029'!Q$20,'BLS LF projections 2019-2029'!Q$36)</f>
        <v>0.47904051393637964</v>
      </c>
      <c r="R5" s="49">
        <f>'BLS LF projections 2019-2029'!R36/SUM('BLS LF projections 2019-2029'!R$20,'BLS LF projections 2019-2029'!R$36)</f>
        <v>0.47961162955542419</v>
      </c>
      <c r="S5" s="49">
        <f>'BLS LF projections 2019-2029'!S36/SUM('BLS LF projections 2019-2029'!S$20,'BLS LF projections 2019-2029'!S$36)</f>
        <v>0.48017760605390974</v>
      </c>
      <c r="T5" s="49">
        <f>'BLS LF projections 2019-2029'!T36/SUM('BLS LF projections 2019-2029'!T$20,'BLS LF projections 2019-2029'!T$36)</f>
        <v>0.48073851248685384</v>
      </c>
      <c r="U5" s="49">
        <f>'BLS LF projections 2019-2029'!U36/SUM('BLS LF projections 2019-2029'!U$20,'BLS LF projections 2019-2029'!U$36)</f>
        <v>0.4812944166775896</v>
      </c>
      <c r="V5" s="49">
        <f>'BLS LF projections 2019-2029'!V36/SUM('BLS LF projections 2019-2029'!V$20,'BLS LF projections 2019-2029'!V$36)</f>
        <v>0.48184538524510445</v>
      </c>
      <c r="W5" s="49">
        <f>'BLS LF projections 2019-2029'!W36/SUM('BLS LF projections 2019-2029'!W$20,'BLS LF projections 2019-2029'!W$36)</f>
        <v>0.4823914836306531</v>
      </c>
      <c r="X5" s="49">
        <f>'BLS LF projections 2019-2029'!X36/SUM('BLS LF projections 2019-2029'!X$20,'BLS LF projections 2019-2029'!X$36)</f>
        <v>0.48293277612367175</v>
      </c>
      <c r="Y5" s="49">
        <f>'BLS LF projections 2019-2029'!Y36/SUM('BLS LF projections 2019-2029'!Y$20,'BLS LF projections 2019-2029'!Y$36)</f>
        <v>0.48346932588700436</v>
      </c>
      <c r="Z5" s="49">
        <f>'BLS LF projections 2019-2029'!Z36/SUM('BLS LF projections 2019-2029'!Z$20,'BLS LF projections 2019-2029'!Z$36)</f>
        <v>0.48400119498147587</v>
      </c>
      <c r="AA5" s="49">
        <f>'BLS LF projections 2019-2029'!AA36/SUM('BLS LF projections 2019-2029'!AA$20,'BLS LF projections 2019-2029'!AA$36)</f>
        <v>0.48452844438982051</v>
      </c>
      <c r="AB5" s="49">
        <f>'BLS LF projections 2019-2029'!AB36/SUM('BLS LF projections 2019-2029'!AB$20,'BLS LF projections 2019-2029'!AB$36)</f>
        <v>0.48505113403998962</v>
      </c>
      <c r="AC5" s="49">
        <f>'BLS LF projections 2019-2029'!AC36/SUM('BLS LF projections 2019-2029'!AC$20,'BLS LF projections 2019-2029'!AC$36)</f>
        <v>0.48556932282786169</v>
      </c>
      <c r="AD5" s="49">
        <f>'BLS LF projections 2019-2029'!AD36/SUM('BLS LF projections 2019-2029'!AD$20,'BLS LF projections 2019-2029'!AD$36)</f>
        <v>0.48608306863936046</v>
      </c>
      <c r="AE5" s="49">
        <f>'BLS LF projections 2019-2029'!AE36/SUM('BLS LF projections 2019-2029'!AE$20,'BLS LF projections 2019-2029'!AE$36)</f>
        <v>0.48659242837201572</v>
      </c>
      <c r="AF5" s="49">
        <f>'BLS LF projections 2019-2029'!AF36/SUM('BLS LF projections 2019-2029'!AF$20,'BLS LF projections 2019-2029'!AF$36)</f>
        <v>0.48709745795596548</v>
      </c>
      <c r="AG5" s="49">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49">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49">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49">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49">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49">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49">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49">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49">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49">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49">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49">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49">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49">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49">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49">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49">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49">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49">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49">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49">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49">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49">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49">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49">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49">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49">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49">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49">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49">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49">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49">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49">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49">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49">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49">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49">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49">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49">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49">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49">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49">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49">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49">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49">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49">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49">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49">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49">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49">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49">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49">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49">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49">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49">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49">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49">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49">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49">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49">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49">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49">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49">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49">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49">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49">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49">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49">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49">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49">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49">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49">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49">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49">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49">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49">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49">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49">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49">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49">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49">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49">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49">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49">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49">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49">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49">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49">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49">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49">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49">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49">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49">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49">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49">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49">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49">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49">
        <f>SUM('BLS LF projections 2019-2029'!B148,'BLS LF projections 2019-2029'!B164)/SUM('BLS LF projections 2019-2029'!B148,'BLS LF projections 2019-2029'!B164,'BLS LF projections 2019-2029'!B180,'BLS LF projections 2019-2029'!B196)</f>
        <v>0.17766010138378471</v>
      </c>
      <c r="C15" s="49">
        <f>SUM('BLS LF projections 2019-2029'!C148,'BLS LF projections 2019-2029'!C164)/SUM('BLS LF projections 2019-2029'!C148,'BLS LF projections 2019-2029'!C164,'BLS LF projections 2019-2029'!C180,'BLS LF projections 2019-2029'!C196)</f>
        <v>0.18085287638890579</v>
      </c>
      <c r="D15" s="49">
        <f>SUM('BLS LF projections 2019-2029'!D148,'BLS LF projections 2019-2029'!D164)/SUM('BLS LF projections 2019-2029'!D148,'BLS LF projections 2019-2029'!D164,'BLS LF projections 2019-2029'!D180,'BLS LF projections 2019-2029'!D196)</f>
        <v>0.18404465945350296</v>
      </c>
      <c r="E15" s="49">
        <f>SUM('BLS LF projections 2019-2029'!E148,'BLS LF projections 2019-2029'!E164)/SUM('BLS LF projections 2019-2029'!E148,'BLS LF projections 2019-2029'!E164,'BLS LF projections 2019-2029'!E180,'BLS LF projections 2019-2029'!E196)</f>
        <v>0.18732217774991561</v>
      </c>
      <c r="F15" s="49">
        <f>SUM('BLS LF projections 2019-2029'!F148,'BLS LF projections 2019-2029'!F164)/SUM('BLS LF projections 2019-2029'!F148,'BLS LF projections 2019-2029'!F164,'BLS LF projections 2019-2029'!F180,'BLS LF projections 2019-2029'!F196)</f>
        <v>0.19057961015352679</v>
      </c>
      <c r="G15" s="49">
        <f>SUM('BLS LF projections 2019-2029'!G148,'BLS LF projections 2019-2029'!G164)/SUM('BLS LF projections 2019-2029'!G148,'BLS LF projections 2019-2029'!G164,'BLS LF projections 2019-2029'!G180,'BLS LF projections 2019-2029'!G196)</f>
        <v>0.19380492930836837</v>
      </c>
      <c r="H15" s="49">
        <f>SUM('BLS LF projections 2019-2029'!H148,'BLS LF projections 2019-2029'!H164)/SUM('BLS LF projections 2019-2029'!H148,'BLS LF projections 2019-2029'!H164,'BLS LF projections 2019-2029'!H180,'BLS LF projections 2019-2029'!H196)</f>
        <v>0.19702463030764111</v>
      </c>
      <c r="I15" s="49">
        <f>SUM('BLS LF projections 2019-2029'!I148,'BLS LF projections 2019-2029'!I164)/SUM('BLS LF projections 2019-2029'!I148,'BLS LF projections 2019-2029'!I164,'BLS LF projections 2019-2029'!I180,'BLS LF projections 2019-2029'!I196)</f>
        <v>0.20024368748854018</v>
      </c>
      <c r="J15" s="49">
        <f>SUM('BLS LF projections 2019-2029'!J148,'BLS LF projections 2019-2029'!J164)/SUM('BLS LF projections 2019-2029'!J148,'BLS LF projections 2019-2029'!J164,'BLS LF projections 2019-2029'!J180,'BLS LF projections 2019-2029'!J196)</f>
        <v>0.20343272864256537</v>
      </c>
      <c r="K15" s="49">
        <f>SUM('BLS LF projections 2019-2029'!K148,'BLS LF projections 2019-2029'!K164)/SUM('BLS LF projections 2019-2029'!K148,'BLS LF projections 2019-2029'!K164,'BLS LF projections 2019-2029'!K180,'BLS LF projections 2019-2029'!K196)</f>
        <v>0.20657903985379911</v>
      </c>
      <c r="L15" s="49">
        <f>SUM('BLS LF projections 2019-2029'!L148,'BLS LF projections 2019-2029'!L164)/SUM('BLS LF projections 2019-2029'!L148,'BLS LF projections 2019-2029'!L164,'BLS LF projections 2019-2029'!L180,'BLS LF projections 2019-2029'!L196)</f>
        <v>0.20967055517661531</v>
      </c>
      <c r="M15" s="49">
        <f>SUM('BLS LF projections 2019-2029'!M148,'BLS LF projections 2019-2029'!M164)/SUM('BLS LF projections 2019-2029'!M148,'BLS LF projections 2019-2029'!M164,'BLS LF projections 2019-2029'!M180,'BLS LF projections 2019-2029'!M196)</f>
        <v>0.21263856345163726</v>
      </c>
      <c r="N15" s="49">
        <f>SUM('BLS LF projections 2019-2029'!N148,'BLS LF projections 2019-2029'!N164)/SUM('BLS LF projections 2019-2029'!N148,'BLS LF projections 2019-2029'!N164,'BLS LF projections 2019-2029'!N180,'BLS LF projections 2019-2029'!N196)</f>
        <v>0.21566110539537364</v>
      </c>
      <c r="O15" s="49">
        <f>SUM('BLS LF projections 2019-2029'!O148,'BLS LF projections 2019-2029'!O164)/SUM('BLS LF projections 2019-2029'!O148,'BLS LF projections 2019-2029'!O164,'BLS LF projections 2019-2029'!O180,'BLS LF projections 2019-2029'!O196)</f>
        <v>0.2186559526960202</v>
      </c>
      <c r="P15" s="49">
        <f>SUM('BLS LF projections 2019-2029'!P148,'BLS LF projections 2019-2029'!P164)/SUM('BLS LF projections 2019-2029'!P148,'BLS LF projections 2019-2029'!P164,'BLS LF projections 2019-2029'!P180,'BLS LF projections 2019-2029'!P196)</f>
        <v>0.22162348425423117</v>
      </c>
      <c r="Q15" s="49">
        <f>SUM('BLS LF projections 2019-2029'!Q148,'BLS LF projections 2019-2029'!Q164)/SUM('BLS LF projections 2019-2029'!Q148,'BLS LF projections 2019-2029'!Q164,'BLS LF projections 2019-2029'!Q180,'BLS LF projections 2019-2029'!Q196)</f>
        <v>0.22456407209020046</v>
      </c>
      <c r="R15" s="49">
        <f>SUM('BLS LF projections 2019-2029'!R148,'BLS LF projections 2019-2029'!R164)/SUM('BLS LF projections 2019-2029'!R148,'BLS LF projections 2019-2029'!R164,'BLS LF projections 2019-2029'!R180,'BLS LF projections 2019-2029'!R196)</f>
        <v>0.22747808149913301</v>
      </c>
      <c r="S15" s="49">
        <f>SUM('BLS LF projections 2019-2029'!S148,'BLS LF projections 2019-2029'!S164)/SUM('BLS LF projections 2019-2029'!S148,'BLS LF projections 2019-2029'!S164,'BLS LF projections 2019-2029'!S180,'BLS LF projections 2019-2029'!S196)</f>
        <v>0.23036587120251864</v>
      </c>
      <c r="T15" s="49">
        <f>SUM('BLS LF projections 2019-2029'!T148,'BLS LF projections 2019-2029'!T164)/SUM('BLS LF projections 2019-2029'!T148,'BLS LF projections 2019-2029'!T164,'BLS LF projections 2019-2029'!T180,'BLS LF projections 2019-2029'!T196)</f>
        <v>0.23322779349534153</v>
      </c>
      <c r="U15" s="49">
        <f>SUM('BLS LF projections 2019-2029'!U148,'BLS LF projections 2019-2029'!U164)/SUM('BLS LF projections 2019-2029'!U148,'BLS LF projections 2019-2029'!U164,'BLS LF projections 2019-2029'!U180,'BLS LF projections 2019-2029'!U196)</f>
        <v>0.23606419438935689</v>
      </c>
      <c r="V15" s="49">
        <f>SUM('BLS LF projections 2019-2029'!V148,'BLS LF projections 2019-2029'!V164)/SUM('BLS LF projections 2019-2029'!V148,'BLS LF projections 2019-2029'!V164,'BLS LF projections 2019-2029'!V180,'BLS LF projections 2019-2029'!V196)</f>
        <v>0.2388754137525422</v>
      </c>
      <c r="W15" s="49">
        <f>SUM('BLS LF projections 2019-2029'!W148,'BLS LF projections 2019-2029'!W164)/SUM('BLS LF projections 2019-2029'!W148,'BLS LF projections 2019-2029'!W164,'BLS LF projections 2019-2029'!W180,'BLS LF projections 2019-2029'!W196)</f>
        <v>0.2416617854448577</v>
      </c>
      <c r="X15" s="49">
        <f>SUM('BLS LF projections 2019-2029'!X148,'BLS LF projections 2019-2029'!X164)/SUM('BLS LF projections 2019-2029'!X148,'BLS LF projections 2019-2029'!X164,'BLS LF projections 2019-2029'!X180,'BLS LF projections 2019-2029'!X196)</f>
        <v>0.24442363745042056</v>
      </c>
      <c r="Y15" s="49">
        <f>SUM('BLS LF projections 2019-2029'!Y148,'BLS LF projections 2019-2029'!Y164)/SUM('BLS LF projections 2019-2029'!Y148,'BLS LF projections 2019-2029'!Y164,'BLS LF projections 2019-2029'!Y180,'BLS LF projections 2019-2029'!Y196)</f>
        <v>0.24716129200620438</v>
      </c>
      <c r="Z15" s="49">
        <f>SUM('BLS LF projections 2019-2029'!Z148,'BLS LF projections 2019-2029'!Z164)/SUM('BLS LF projections 2019-2029'!Z148,'BLS LF projections 2019-2029'!Z164,'BLS LF projections 2019-2029'!Z180,'BLS LF projections 2019-2029'!Z196)</f>
        <v>0.24987506572737389</v>
      </c>
      <c r="AA15" s="49">
        <f>SUM('BLS LF projections 2019-2029'!AA148,'BLS LF projections 2019-2029'!AA164)/SUM('BLS LF projections 2019-2029'!AA148,'BLS LF projections 2019-2029'!AA164,'BLS LF projections 2019-2029'!AA180,'BLS LF projections 2019-2029'!AA196)</f>
        <v>0.25256526972934706</v>
      </c>
      <c r="AB15" s="49">
        <f>SUM('BLS LF projections 2019-2029'!AB148,'BLS LF projections 2019-2029'!AB164)/SUM('BLS LF projections 2019-2029'!AB148,'BLS LF projections 2019-2029'!AB164,'BLS LF projections 2019-2029'!AB180,'BLS LF projections 2019-2029'!AB196)</f>
        <v>0.2552322097466988</v>
      </c>
      <c r="AC15" s="49">
        <f>SUM('BLS LF projections 2019-2029'!AC148,'BLS LF projections 2019-2029'!AC164)/SUM('BLS LF projections 2019-2029'!AC148,'BLS LF projections 2019-2029'!AC164,'BLS LF projections 2019-2029'!AC180,'BLS LF projections 2019-2029'!AC196)</f>
        <v>0.2578761862489895</v>
      </c>
      <c r="AD15" s="49">
        <f>SUM('BLS LF projections 2019-2029'!AD148,'BLS LF projections 2019-2029'!AD164)/SUM('BLS LF projections 2019-2029'!AD148,'BLS LF projections 2019-2029'!AD164,'BLS LF projections 2019-2029'!AD180,'BLS LF projections 2019-2029'!AD196)</f>
        <v>0.26049749455361171</v>
      </c>
      <c r="AE15" s="49">
        <f>SUM('BLS LF projections 2019-2029'!AE148,'BLS LF projections 2019-2029'!AE164)/SUM('BLS LF projections 2019-2029'!AE148,'BLS LF projections 2019-2029'!AE164,'BLS LF projections 2019-2029'!AE180,'BLS LF projections 2019-2029'!AE196)</f>
        <v>0.26309642493575125</v>
      </c>
      <c r="AF15" s="49">
        <f>SUM('BLS LF projections 2019-2029'!AF148,'BLS LF projections 2019-2029'!AF164)/SUM('BLS LF projections 2019-2029'!AF148,'BLS LF projections 2019-2029'!AF164,'BLS LF projections 2019-2029'!AF180,'BLS LF projections 2019-2029'!AF196)</f>
        <v>0.26567326273554204</v>
      </c>
      <c r="AG15" s="49">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49">
        <f>SUM('BLS LF projections 2019-2029'!B180,'BLS LF projections 2019-2029'!B196)/SUM('BLS LF projections 2019-2029'!B148,'BLS LF projections 2019-2029'!B164,'BLS LF projections 2019-2029'!B180,'BLS LF projections 2019-2029'!B196)</f>
        <v>0.82233989861621526</v>
      </c>
      <c r="C16" s="49">
        <f>SUM('BLS LF projections 2019-2029'!C180,'BLS LF projections 2019-2029'!C196)/SUM('BLS LF projections 2019-2029'!C148,'BLS LF projections 2019-2029'!C164,'BLS LF projections 2019-2029'!C180,'BLS LF projections 2019-2029'!C196)</f>
        <v>0.81914712361109421</v>
      </c>
      <c r="D16" s="49">
        <f>SUM('BLS LF projections 2019-2029'!D180,'BLS LF projections 2019-2029'!D196)/SUM('BLS LF projections 2019-2029'!D148,'BLS LF projections 2019-2029'!D164,'BLS LF projections 2019-2029'!D180,'BLS LF projections 2019-2029'!D196)</f>
        <v>0.8159553405464971</v>
      </c>
      <c r="E16" s="49">
        <f>SUM('BLS LF projections 2019-2029'!E180,'BLS LF projections 2019-2029'!E196)/SUM('BLS LF projections 2019-2029'!E148,'BLS LF projections 2019-2029'!E164,'BLS LF projections 2019-2029'!E180,'BLS LF projections 2019-2029'!E196)</f>
        <v>0.81267782225008434</v>
      </c>
      <c r="F16" s="49">
        <f>SUM('BLS LF projections 2019-2029'!F180,'BLS LF projections 2019-2029'!F196)/SUM('BLS LF projections 2019-2029'!F148,'BLS LF projections 2019-2029'!F164,'BLS LF projections 2019-2029'!F180,'BLS LF projections 2019-2029'!F196)</f>
        <v>0.80942038984647324</v>
      </c>
      <c r="G16" s="49">
        <f>SUM('BLS LF projections 2019-2029'!G180,'BLS LF projections 2019-2029'!G196)/SUM('BLS LF projections 2019-2029'!G148,'BLS LF projections 2019-2029'!G164,'BLS LF projections 2019-2029'!G180,'BLS LF projections 2019-2029'!G196)</f>
        <v>0.80619507069163165</v>
      </c>
      <c r="H16" s="49">
        <f>SUM('BLS LF projections 2019-2029'!H180,'BLS LF projections 2019-2029'!H196)/SUM('BLS LF projections 2019-2029'!H148,'BLS LF projections 2019-2029'!H164,'BLS LF projections 2019-2029'!H180,'BLS LF projections 2019-2029'!H196)</f>
        <v>0.80297536969235894</v>
      </c>
      <c r="I16" s="49">
        <f>SUM('BLS LF projections 2019-2029'!I180,'BLS LF projections 2019-2029'!I196)/SUM('BLS LF projections 2019-2029'!I148,'BLS LF projections 2019-2029'!I164,'BLS LF projections 2019-2029'!I180,'BLS LF projections 2019-2029'!I196)</f>
        <v>0.79975631251145984</v>
      </c>
      <c r="J16" s="49">
        <f>SUM('BLS LF projections 2019-2029'!J180,'BLS LF projections 2019-2029'!J196)/SUM('BLS LF projections 2019-2029'!J148,'BLS LF projections 2019-2029'!J164,'BLS LF projections 2019-2029'!J180,'BLS LF projections 2019-2029'!J196)</f>
        <v>0.79656727135743466</v>
      </c>
      <c r="K16" s="49">
        <f>SUM('BLS LF projections 2019-2029'!K180,'BLS LF projections 2019-2029'!K196)/SUM('BLS LF projections 2019-2029'!K148,'BLS LF projections 2019-2029'!K164,'BLS LF projections 2019-2029'!K180,'BLS LF projections 2019-2029'!K196)</f>
        <v>0.79342096014620089</v>
      </c>
      <c r="L16" s="49">
        <f>SUM('BLS LF projections 2019-2029'!L180,'BLS LF projections 2019-2029'!L196)/SUM('BLS LF projections 2019-2029'!L148,'BLS LF projections 2019-2029'!L164,'BLS LF projections 2019-2029'!L180,'BLS LF projections 2019-2029'!L196)</f>
        <v>0.79032944482338474</v>
      </c>
      <c r="M16" s="49">
        <f>SUM('BLS LF projections 2019-2029'!M180,'BLS LF projections 2019-2029'!M196)/SUM('BLS LF projections 2019-2029'!M148,'BLS LF projections 2019-2029'!M164,'BLS LF projections 2019-2029'!M180,'BLS LF projections 2019-2029'!M196)</f>
        <v>0.78736143654836277</v>
      </c>
      <c r="N16" s="49">
        <f>SUM('BLS LF projections 2019-2029'!N180,'BLS LF projections 2019-2029'!N196)/SUM('BLS LF projections 2019-2029'!N148,'BLS LF projections 2019-2029'!N164,'BLS LF projections 2019-2029'!N180,'BLS LF projections 2019-2029'!N196)</f>
        <v>0.78433889460462636</v>
      </c>
      <c r="O16" s="49">
        <f>SUM('BLS LF projections 2019-2029'!O180,'BLS LF projections 2019-2029'!O196)/SUM('BLS LF projections 2019-2029'!O148,'BLS LF projections 2019-2029'!O164,'BLS LF projections 2019-2029'!O180,'BLS LF projections 2019-2029'!O196)</f>
        <v>0.78134404730397977</v>
      </c>
      <c r="P16" s="49">
        <f>SUM('BLS LF projections 2019-2029'!P180,'BLS LF projections 2019-2029'!P196)/SUM('BLS LF projections 2019-2029'!P148,'BLS LF projections 2019-2029'!P164,'BLS LF projections 2019-2029'!P180,'BLS LF projections 2019-2029'!P196)</f>
        <v>0.77837651574576883</v>
      </c>
      <c r="Q16" s="49">
        <f>SUM('BLS LF projections 2019-2029'!Q180,'BLS LF projections 2019-2029'!Q196)/SUM('BLS LF projections 2019-2029'!Q148,'BLS LF projections 2019-2029'!Q164,'BLS LF projections 2019-2029'!Q180,'BLS LF projections 2019-2029'!Q196)</f>
        <v>0.77543592790979954</v>
      </c>
      <c r="R16" s="49">
        <f>SUM('BLS LF projections 2019-2029'!R180,'BLS LF projections 2019-2029'!R196)/SUM('BLS LF projections 2019-2029'!R148,'BLS LF projections 2019-2029'!R164,'BLS LF projections 2019-2029'!R180,'BLS LF projections 2019-2029'!R196)</f>
        <v>0.77252191850086693</v>
      </c>
      <c r="S16" s="49">
        <f>SUM('BLS LF projections 2019-2029'!S180,'BLS LF projections 2019-2029'!S196)/SUM('BLS LF projections 2019-2029'!S148,'BLS LF projections 2019-2029'!S164,'BLS LF projections 2019-2029'!S180,'BLS LF projections 2019-2029'!S196)</f>
        <v>0.76963412879748139</v>
      </c>
      <c r="T16" s="49">
        <f>SUM('BLS LF projections 2019-2029'!T180,'BLS LF projections 2019-2029'!T196)/SUM('BLS LF projections 2019-2029'!T148,'BLS LF projections 2019-2029'!T164,'BLS LF projections 2019-2029'!T180,'BLS LF projections 2019-2029'!T196)</f>
        <v>0.76677220650465849</v>
      </c>
      <c r="U16" s="49">
        <f>SUM('BLS LF projections 2019-2029'!U180,'BLS LF projections 2019-2029'!U196)/SUM('BLS LF projections 2019-2029'!U148,'BLS LF projections 2019-2029'!U164,'BLS LF projections 2019-2029'!U180,'BLS LF projections 2019-2029'!U196)</f>
        <v>0.76393580561064311</v>
      </c>
      <c r="V16" s="49">
        <f>SUM('BLS LF projections 2019-2029'!V180,'BLS LF projections 2019-2029'!V196)/SUM('BLS LF projections 2019-2029'!V148,'BLS LF projections 2019-2029'!V164,'BLS LF projections 2019-2029'!V180,'BLS LF projections 2019-2029'!V196)</f>
        <v>0.76112458624745782</v>
      </c>
      <c r="W16" s="49">
        <f>SUM('BLS LF projections 2019-2029'!W180,'BLS LF projections 2019-2029'!W196)/SUM('BLS LF projections 2019-2029'!W148,'BLS LF projections 2019-2029'!W164,'BLS LF projections 2019-2029'!W180,'BLS LF projections 2019-2029'!W196)</f>
        <v>0.75833821455514228</v>
      </c>
      <c r="X16" s="49">
        <f>SUM('BLS LF projections 2019-2029'!X180,'BLS LF projections 2019-2029'!X196)/SUM('BLS LF projections 2019-2029'!X148,'BLS LF projections 2019-2029'!X164,'BLS LF projections 2019-2029'!X180,'BLS LF projections 2019-2029'!X196)</f>
        <v>0.75557636254957938</v>
      </c>
      <c r="Y16" s="49">
        <f>SUM('BLS LF projections 2019-2029'!Y180,'BLS LF projections 2019-2029'!Y196)/SUM('BLS LF projections 2019-2029'!Y148,'BLS LF projections 2019-2029'!Y164,'BLS LF projections 2019-2029'!Y180,'BLS LF projections 2019-2029'!Y196)</f>
        <v>0.7528387079937956</v>
      </c>
      <c r="Z16" s="49">
        <f>SUM('BLS LF projections 2019-2029'!Z180,'BLS LF projections 2019-2029'!Z196)/SUM('BLS LF projections 2019-2029'!Z148,'BLS LF projections 2019-2029'!Z164,'BLS LF projections 2019-2029'!Z180,'BLS LF projections 2019-2029'!Z196)</f>
        <v>0.75012493427262605</v>
      </c>
      <c r="AA16" s="49">
        <f>SUM('BLS LF projections 2019-2029'!AA180,'BLS LF projections 2019-2029'!AA196)/SUM('BLS LF projections 2019-2029'!AA148,'BLS LF projections 2019-2029'!AA164,'BLS LF projections 2019-2029'!AA180,'BLS LF projections 2019-2029'!AA196)</f>
        <v>0.74743473027065288</v>
      </c>
      <c r="AB16" s="49">
        <f>SUM('BLS LF projections 2019-2029'!AB180,'BLS LF projections 2019-2029'!AB196)/SUM('BLS LF projections 2019-2029'!AB148,'BLS LF projections 2019-2029'!AB164,'BLS LF projections 2019-2029'!AB180,'BLS LF projections 2019-2029'!AB196)</f>
        <v>0.7447677902533012</v>
      </c>
      <c r="AC16" s="49">
        <f>SUM('BLS LF projections 2019-2029'!AC180,'BLS LF projections 2019-2029'!AC196)/SUM('BLS LF projections 2019-2029'!AC148,'BLS LF projections 2019-2029'!AC164,'BLS LF projections 2019-2029'!AC180,'BLS LF projections 2019-2029'!AC196)</f>
        <v>0.74212381375101044</v>
      </c>
      <c r="AD16" s="49">
        <f>SUM('BLS LF projections 2019-2029'!AD180,'BLS LF projections 2019-2029'!AD196)/SUM('BLS LF projections 2019-2029'!AD148,'BLS LF projections 2019-2029'!AD164,'BLS LF projections 2019-2029'!AD180,'BLS LF projections 2019-2029'!AD196)</f>
        <v>0.73950250544638829</v>
      </c>
      <c r="AE16" s="49">
        <f>SUM('BLS LF projections 2019-2029'!AE180,'BLS LF projections 2019-2029'!AE196)/SUM('BLS LF projections 2019-2029'!AE148,'BLS LF projections 2019-2029'!AE164,'BLS LF projections 2019-2029'!AE180,'BLS LF projections 2019-2029'!AE196)</f>
        <v>0.73690357506424875</v>
      </c>
      <c r="AF16" s="49">
        <f>SUM('BLS LF projections 2019-2029'!AF180,'BLS LF projections 2019-2029'!AF196)/SUM('BLS LF projections 2019-2029'!AF148,'BLS LF projections 2019-2029'!AF164,'BLS LF projections 2019-2029'!AF180,'BLS LF projections 2019-2029'!AF196)</f>
        <v>0.73432673726445796</v>
      </c>
      <c r="AG16" s="49">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x14ac:dyDescent="0.2">
      <c r="A18" s="3" t="s">
        <v>516</v>
      </c>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49">
        <f>SUM('BLS LF projections 2019-2029'!B5:B6)/SUM('BLS LF projections 2019-2029'!B5:B18)</f>
        <v>3.6053003295890229E-2</v>
      </c>
      <c r="C20" s="49">
        <f>SUM('BLS LF projections 2019-2029'!C5:C6)/SUM('BLS LF projections 2019-2029'!C5:C18)</f>
        <v>3.4891504095218392E-2</v>
      </c>
      <c r="D20" s="49">
        <f>SUM('BLS LF projections 2019-2029'!D5:D6)/SUM('BLS LF projections 2019-2029'!D5:D18)</f>
        <v>3.3912158971191923E-2</v>
      </c>
      <c r="E20" s="49">
        <f>SUM('BLS LF projections 2019-2029'!E5:E6)/SUM('BLS LF projections 2019-2029'!E5:E18)</f>
        <v>3.3279886193759947E-2</v>
      </c>
      <c r="F20" s="49">
        <f>SUM('BLS LF projections 2019-2029'!F5:F6)/SUM('BLS LF projections 2019-2029'!F5:F18)</f>
        <v>3.2637584818723413E-2</v>
      </c>
      <c r="G20" s="49">
        <f>SUM('BLS LF projections 2019-2029'!G5:G6)/SUM('BLS LF projections 2019-2029'!G5:G18)</f>
        <v>3.1906763469621707E-2</v>
      </c>
      <c r="H20" s="49">
        <f>SUM('BLS LF projections 2019-2029'!H5:H6)/SUM('BLS LF projections 2019-2029'!H5:H18)</f>
        <v>3.1103450325418287E-2</v>
      </c>
      <c r="I20" s="49">
        <f>SUM('BLS LF projections 2019-2029'!I5:I6)/SUM('BLS LF projections 2019-2029'!I5:I18)</f>
        <v>3.0271664231763362E-2</v>
      </c>
      <c r="J20" s="49">
        <f>SUM('BLS LF projections 2019-2029'!J5:J6)/SUM('BLS LF projections 2019-2029'!J5:J18)</f>
        <v>2.9229990464642659E-2</v>
      </c>
      <c r="K20" s="49">
        <f>SUM('BLS LF projections 2019-2029'!K5:K6)/SUM('BLS LF projections 2019-2029'!K5:K18)</f>
        <v>2.8203581239786085E-2</v>
      </c>
      <c r="L20" s="49">
        <f>SUM('BLS LF projections 2019-2029'!L5:L6)/SUM('BLS LF projections 2019-2029'!L5:L18)</f>
        <v>2.749924212391857E-2</v>
      </c>
      <c r="M20" s="49">
        <f>SUM('BLS LF projections 2019-2029'!M5:M6)/SUM('BLS LF projections 2019-2029'!M5:M18)</f>
        <v>2.685378701949117E-2</v>
      </c>
      <c r="N20" s="49">
        <f>SUM('BLS LF projections 2019-2029'!N5:N6)/SUM('BLS LF projections 2019-2029'!N5:N18)</f>
        <v>2.6074228408427852E-2</v>
      </c>
      <c r="O20" s="49">
        <f>SUM('BLS LF projections 2019-2029'!O5:O6)/SUM('BLS LF projections 2019-2029'!O5:O18)</f>
        <v>2.5301812437894162E-2</v>
      </c>
      <c r="P20" s="49">
        <f>SUM('BLS LF projections 2019-2029'!P5:P6)/SUM('BLS LF projections 2019-2029'!P5:P18)</f>
        <v>2.4536441389788249E-2</v>
      </c>
      <c r="Q20" s="49">
        <f>SUM('BLS LF projections 2019-2029'!Q5:Q6)/SUM('BLS LF projections 2019-2029'!Q5:Q18)</f>
        <v>2.3778019320417888E-2</v>
      </c>
      <c r="R20" s="49">
        <f>SUM('BLS LF projections 2019-2029'!R5:R6)/SUM('BLS LF projections 2019-2029'!R5:R18)</f>
        <v>2.3026452020407137E-2</v>
      </c>
      <c r="S20" s="49">
        <f>SUM('BLS LF projections 2019-2029'!S5:S6)/SUM('BLS LF projections 2019-2029'!S5:S18)</f>
        <v>2.2281646975685285E-2</v>
      </c>
      <c r="T20" s="49">
        <f>SUM('BLS LF projections 2019-2029'!T5:T6)/SUM('BLS LF projections 2019-2029'!T5:T18)</f>
        <v>2.1543513329522833E-2</v>
      </c>
      <c r="U20" s="49">
        <f>SUM('BLS LF projections 2019-2029'!U5:U6)/SUM('BLS LF projections 2019-2029'!U5:U18)</f>
        <v>2.0811961845584717E-2</v>
      </c>
      <c r="V20" s="49">
        <f>SUM('BLS LF projections 2019-2029'!V5:V6)/SUM('BLS LF projections 2019-2029'!V5:V18)</f>
        <v>2.0086904871966679E-2</v>
      </c>
      <c r="W20" s="49">
        <f>SUM('BLS LF projections 2019-2029'!W5:W6)/SUM('BLS LF projections 2019-2029'!W5:W18)</f>
        <v>1.9368256306184984E-2</v>
      </c>
      <c r="X20" s="49">
        <f>SUM('BLS LF projections 2019-2029'!X5:X6)/SUM('BLS LF projections 2019-2029'!X5:X18)</f>
        <v>1.8655931561090935E-2</v>
      </c>
      <c r="Y20" s="49">
        <f>SUM('BLS LF projections 2019-2029'!Y5:Y6)/SUM('BLS LF projections 2019-2029'!Y5:Y18)</f>
        <v>1.7949847531681055E-2</v>
      </c>
      <c r="Z20" s="49">
        <f>SUM('BLS LF projections 2019-2029'!Z5:Z6)/SUM('BLS LF projections 2019-2029'!Z5:Z18)</f>
        <v>1.7249922562775737E-2</v>
      </c>
      <c r="AA20" s="49">
        <f>SUM('BLS LF projections 2019-2029'!AA5:AA6)/SUM('BLS LF projections 2019-2029'!AA5:AA18)</f>
        <v>1.6556076417540016E-2</v>
      </c>
      <c r="AB20" s="49">
        <f>SUM('BLS LF projections 2019-2029'!AB5:AB6)/SUM('BLS LF projections 2019-2029'!AB5:AB18)</f>
        <v>1.5868230246821324E-2</v>
      </c>
      <c r="AC20" s="49">
        <f>SUM('BLS LF projections 2019-2029'!AC5:AC6)/SUM('BLS LF projections 2019-2029'!AC5:AC18)</f>
        <v>1.5186306559278637E-2</v>
      </c>
      <c r="AD20" s="49">
        <f>SUM('BLS LF projections 2019-2029'!AD5:AD6)/SUM('BLS LF projections 2019-2029'!AD5:AD18)</f>
        <v>1.4510229192280098E-2</v>
      </c>
      <c r="AE20" s="49">
        <f>SUM('BLS LF projections 2019-2029'!AE5:AE6)/SUM('BLS LF projections 2019-2029'!AE5:AE18)</f>
        <v>1.3839923283546853E-2</v>
      </c>
      <c r="AF20" s="49">
        <f>SUM('BLS LF projections 2019-2029'!AF5:AF6)/SUM('BLS LF projections 2019-2029'!AF5:AF18)</f>
        <v>1.317531524351844E-2</v>
      </c>
      <c r="AG20" s="49">
        <f>SUM('BLS LF projections 2019-2029'!AG5:AG6)/SUM('BLS LF projections 2019-2029'!AG5:AG18)</f>
        <v>1.2516332728421026E-2</v>
      </c>
    </row>
    <row r="21" spans="1:33" x14ac:dyDescent="0.2">
      <c r="A21" s="3" t="s">
        <v>519</v>
      </c>
      <c r="B21" s="49">
        <f>'BLS LF projections 2019-2029'!B7/SUM('BLS LF projections 2019-2029'!B5:B18)</f>
        <v>9.2914753236270686E-2</v>
      </c>
      <c r="C21" s="49">
        <f>'BLS LF projections 2019-2029'!C7/SUM('BLS LF projections 2019-2029'!C5:C18)</f>
        <v>9.2242816634010391E-2</v>
      </c>
      <c r="D21" s="49">
        <f>'BLS LF projections 2019-2029'!D7/SUM('BLS LF projections 2019-2029'!D5:D18)</f>
        <v>9.1631246896985985E-2</v>
      </c>
      <c r="E21" s="49">
        <f>'BLS LF projections 2019-2029'!E7/SUM('BLS LF projections 2019-2029'!E5:E18)</f>
        <v>9.0743598398996955E-2</v>
      </c>
      <c r="F21" s="49">
        <f>'BLS LF projections 2019-2029'!F7/SUM('BLS LF projections 2019-2029'!F5:F18)</f>
        <v>8.9927345376442147E-2</v>
      </c>
      <c r="G21" s="49">
        <f>'BLS LF projections 2019-2029'!G7/SUM('BLS LF projections 2019-2029'!G5:G18)</f>
        <v>8.9218332059610245E-2</v>
      </c>
      <c r="H21" s="49">
        <f>'BLS LF projections 2019-2029'!H7/SUM('BLS LF projections 2019-2029'!H5:H18)</f>
        <v>8.8222532616125296E-2</v>
      </c>
      <c r="I21" s="49">
        <f>'BLS LF projections 2019-2029'!I7/SUM('BLS LF projections 2019-2029'!I5:I18)</f>
        <v>8.7502735569501208E-2</v>
      </c>
      <c r="J21" s="49">
        <f>'BLS LF projections 2019-2029'!J7/SUM('BLS LF projections 2019-2029'!J5:J18)</f>
        <v>8.7319151941798998E-2</v>
      </c>
      <c r="K21" s="49">
        <f>'BLS LF projections 2019-2029'!K7/SUM('BLS LF projections 2019-2029'!K5:K18)</f>
        <v>8.6977150120370425E-2</v>
      </c>
      <c r="L21" s="49">
        <f>'BLS LF projections 2019-2029'!L7/SUM('BLS LF projections 2019-2029'!L5:L18)</f>
        <v>8.6018935242403755E-2</v>
      </c>
      <c r="M21" s="49">
        <f>'BLS LF projections 2019-2029'!M7/SUM('BLS LF projections 2019-2029'!M5:M18)</f>
        <v>8.5243556032472231E-2</v>
      </c>
      <c r="N21" s="49">
        <f>'BLS LF projections 2019-2029'!N7/SUM('BLS LF projections 2019-2029'!N5:N18)</f>
        <v>8.4588463747895068E-2</v>
      </c>
      <c r="O21" s="49">
        <f>'BLS LF projections 2019-2029'!O7/SUM('BLS LF projections 2019-2029'!O5:O18)</f>
        <v>8.3939373691548358E-2</v>
      </c>
      <c r="P21" s="49">
        <f>'BLS LF projections 2019-2029'!P7/SUM('BLS LF projections 2019-2029'!P5:P18)</f>
        <v>8.3296203747252689E-2</v>
      </c>
      <c r="Q21" s="49">
        <f>'BLS LF projections 2019-2029'!Q7/SUM('BLS LF projections 2019-2029'!Q5:Q18)</f>
        <v>8.2658873289931697E-2</v>
      </c>
      <c r="R21" s="49">
        <f>'BLS LF projections 2019-2029'!R7/SUM('BLS LF projections 2019-2029'!R5:R18)</f>
        <v>8.2027303151920125E-2</v>
      </c>
      <c r="S21" s="49">
        <f>'BLS LF projections 2019-2029'!S7/SUM('BLS LF projections 2019-2029'!S5:S18)</f>
        <v>8.1401415590180659E-2</v>
      </c>
      <c r="T21" s="49">
        <f>'BLS LF projections 2019-2029'!T7/SUM('BLS LF projections 2019-2029'!T5:T18)</f>
        <v>8.078113425440249E-2</v>
      </c>
      <c r="U21" s="49">
        <f>'BLS LF projections 2019-2029'!U7/SUM('BLS LF projections 2019-2029'!U5:U18)</f>
        <v>8.016638415595248E-2</v>
      </c>
      <c r="V21" s="49">
        <f>'BLS LF projections 2019-2029'!V7/SUM('BLS LF projections 2019-2029'!V5:V18)</f>
        <v>7.9557091637654079E-2</v>
      </c>
      <c r="W21" s="49">
        <f>'BLS LF projections 2019-2029'!W7/SUM('BLS LF projections 2019-2029'!W5:W18)</f>
        <v>7.8953184344366892E-2</v>
      </c>
      <c r="X21" s="49">
        <f>'BLS LF projections 2019-2029'!X7/SUM('BLS LF projections 2019-2029'!X5:X18)</f>
        <v>7.8354591194343307E-2</v>
      </c>
      <c r="Y21" s="49">
        <f>'BLS LF projections 2019-2029'!Y7/SUM('BLS LF projections 2019-2029'!Y5:Y18)</f>
        <v>7.7761242351337731E-2</v>
      </c>
      <c r="Z21" s="49">
        <f>'BLS LF projections 2019-2029'!Z7/SUM('BLS LF projections 2019-2029'!Z5:Z18)</f>
        <v>7.7173069197445765E-2</v>
      </c>
      <c r="AA21" s="49">
        <f>'BLS LF projections 2019-2029'!AA7/SUM('BLS LF projections 2019-2029'!AA5:AA18)</f>
        <v>7.6590004306651499E-2</v>
      </c>
      <c r="AB21" s="49">
        <f>'BLS LF projections 2019-2029'!AB7/SUM('BLS LF projections 2019-2029'!AB5:AB18)</f>
        <v>7.6011981419059876E-2</v>
      </c>
      <c r="AC21" s="49">
        <f>'BLS LF projections 2019-2029'!AC7/SUM('BLS LF projections 2019-2029'!AC5:AC18)</f>
        <v>7.5438935415796271E-2</v>
      </c>
      <c r="AD21" s="49">
        <f>'BLS LF projections 2019-2029'!AD7/SUM('BLS LF projections 2019-2029'!AD5:AD18)</f>
        <v>7.4870802294549885E-2</v>
      </c>
      <c r="AE21" s="49">
        <f>'BLS LF projections 2019-2029'!AE7/SUM('BLS LF projections 2019-2029'!AE5:AE18)</f>
        <v>7.4307519145745238E-2</v>
      </c>
      <c r="AF21" s="49">
        <f>'BLS LF projections 2019-2029'!AF7/SUM('BLS LF projections 2019-2029'!AF5:AF18)</f>
        <v>7.3749024129319732E-2</v>
      </c>
      <c r="AG21" s="49">
        <f>'BLS LF projections 2019-2029'!AG7/SUM('BLS LF projections 2019-2029'!AG5:AG18)</f>
        <v>7.3195256452091906E-2</v>
      </c>
    </row>
    <row r="22" spans="1:33" x14ac:dyDescent="0.2">
      <c r="A22" s="64" t="s">
        <v>421</v>
      </c>
      <c r="B22" s="49">
        <f>SUM('BLS LF projections 2019-2029'!B8:B9)/SUM('BLS LF projections 2019-2029'!B5:B18)</f>
        <v>0.22741642564068071</v>
      </c>
      <c r="C22" s="49">
        <f>SUM('BLS LF projections 2019-2029'!C8:C9)/SUM('BLS LF projections 2019-2029'!C5:C18)</f>
        <v>0.22747021382759922</v>
      </c>
      <c r="D22" s="49">
        <f>SUM('BLS LF projections 2019-2029'!D8:D9)/SUM('BLS LF projections 2019-2029'!D5:D18)</f>
        <v>0.22721328150543102</v>
      </c>
      <c r="E22" s="49">
        <f>SUM('BLS LF projections 2019-2029'!E8:E9)/SUM('BLS LF projections 2019-2029'!E5:E18)</f>
        <v>0.22702174856536625</v>
      </c>
      <c r="F22" s="49">
        <f>SUM('BLS LF projections 2019-2029'!F8:F9)/SUM('BLS LF projections 2019-2029'!F5:F18)</f>
        <v>0.22633325133940088</v>
      </c>
      <c r="G22" s="49">
        <f>SUM('BLS LF projections 2019-2029'!G8:G9)/SUM('BLS LF projections 2019-2029'!G5:G18)</f>
        <v>0.22505492930836837</v>
      </c>
      <c r="H22" s="49">
        <f>SUM('BLS LF projections 2019-2029'!H8:H9)/SUM('BLS LF projections 2019-2029'!H5:H18)</f>
        <v>0.22319831198549733</v>
      </c>
      <c r="I22" s="49">
        <f>SUM('BLS LF projections 2019-2029'!I8:I9)/SUM('BLS LF projections 2019-2029'!I5:I18)</f>
        <v>0.22080925539276863</v>
      </c>
      <c r="J22" s="49">
        <f>SUM('BLS LF projections 2019-2029'!J8:J9)/SUM('BLS LF projections 2019-2029'!J5:J18)</f>
        <v>0.218289050819923</v>
      </c>
      <c r="K22" s="49">
        <f>SUM('BLS LF projections 2019-2029'!K8:K9)/SUM('BLS LF projections 2019-2029'!K5:K18)</f>
        <v>0.21632703267866663</v>
      </c>
      <c r="L22" s="49">
        <f>SUM('BLS LF projections 2019-2029'!L8:L9)/SUM('BLS LF projections 2019-2029'!L5:L18)</f>
        <v>0.2148054007415526</v>
      </c>
      <c r="M22" s="49">
        <f>SUM('BLS LF projections 2019-2029'!M8:M9)/SUM('BLS LF projections 2019-2029'!M5:M18)</f>
        <v>0.21503481964995891</v>
      </c>
      <c r="N22" s="49">
        <f>SUM('BLS LF projections 2019-2029'!N8:N9)/SUM('BLS LF projections 2019-2029'!N5:N18)</f>
        <v>0.21374677891281108</v>
      </c>
      <c r="O22" s="49">
        <f>SUM('BLS LF projections 2019-2029'!O8:O9)/SUM('BLS LF projections 2019-2029'!O5:O18)</f>
        <v>0.21247053974111682</v>
      </c>
      <c r="P22" s="49">
        <f>SUM('BLS LF projections 2019-2029'!P8:P9)/SUM('BLS LF projections 2019-2029'!P5:P18)</f>
        <v>0.21120594067825854</v>
      </c>
      <c r="Q22" s="49">
        <f>SUM('BLS LF projections 2019-2029'!Q8:Q9)/SUM('BLS LF projections 2019-2029'!Q5:Q18)</f>
        <v>0.20995282319942221</v>
      </c>
      <c r="R22" s="49">
        <f>SUM('BLS LF projections 2019-2029'!R8:R9)/SUM('BLS LF projections 2019-2029'!R5:R18)</f>
        <v>0.20871103164535135</v>
      </c>
      <c r="S22" s="49">
        <f>SUM('BLS LF projections 2019-2029'!S8:S9)/SUM('BLS LF projections 2019-2029'!S5:S18)</f>
        <v>0.20748041315788915</v>
      </c>
      <c r="T22" s="49">
        <f>SUM('BLS LF projections 2019-2029'!T8:T9)/SUM('BLS LF projections 2019-2029'!T5:T18)</f>
        <v>0.20626081761725412</v>
      </c>
      <c r="U22" s="49">
        <f>SUM('BLS LF projections 2019-2029'!U8:U9)/SUM('BLS LF projections 2019-2029'!U5:U18)</f>
        <v>0.20505209758099194</v>
      </c>
      <c r="V22" s="49">
        <f>SUM('BLS LF projections 2019-2029'!V8:V9)/SUM('BLS LF projections 2019-2029'!V5:V18)</f>
        <v>0.20385410822455444</v>
      </c>
      <c r="W22" s="49">
        <f>SUM('BLS LF projections 2019-2029'!W8:W9)/SUM('BLS LF projections 2019-2029'!W5:W18)</f>
        <v>0.20266670728345415</v>
      </c>
      <c r="X22" s="49">
        <f>SUM('BLS LF projections 2019-2029'!X8:X9)/SUM('BLS LF projections 2019-2029'!X5:X18)</f>
        <v>0.20148975499694427</v>
      </c>
      <c r="Y22" s="49">
        <f>SUM('BLS LF projections 2019-2029'!Y8:Y9)/SUM('BLS LF projections 2019-2029'!Y5:Y18)</f>
        <v>0.20032311405318179</v>
      </c>
      <c r="Z22" s="49">
        <f>SUM('BLS LF projections 2019-2029'!Z8:Z9)/SUM('BLS LF projections 2019-2029'!Z5:Z18)</f>
        <v>0.19916664953582222</v>
      </c>
      <c r="AA22" s="49">
        <f>SUM('BLS LF projections 2019-2029'!AA8:AA9)/SUM('BLS LF projections 2019-2029'!AA5:AA18)</f>
        <v>0.19802022887200918</v>
      </c>
      <c r="AB22" s="49">
        <f>SUM('BLS LF projections 2019-2029'!AB8:AB9)/SUM('BLS LF projections 2019-2029'!AB5:AB18)</f>
        <v>0.19688372178171087</v>
      </c>
      <c r="AC22" s="49">
        <f>SUM('BLS LF projections 2019-2029'!AC8:AC9)/SUM('BLS LF projections 2019-2029'!AC5:AC18)</f>
        <v>0.19575700022836556</v>
      </c>
      <c r="AD22" s="49">
        <f>SUM('BLS LF projections 2019-2029'!AD8:AD9)/SUM('BLS LF projections 2019-2029'!AD5:AD18)</f>
        <v>0.19463993837079763</v>
      </c>
      <c r="AE22" s="49">
        <f>SUM('BLS LF projections 2019-2029'!AE8:AE9)/SUM('BLS LF projections 2019-2029'!AE5:AE18)</f>
        <v>0.19353241251636383</v>
      </c>
      <c r="AF22" s="49">
        <f>SUM('BLS LF projections 2019-2029'!AF8:AF9)/SUM('BLS LF projections 2019-2029'!AF5:AF18)</f>
        <v>0.19243430107529494</v>
      </c>
      <c r="AG22" s="49">
        <f>SUM('BLS LF projections 2019-2029'!AG8:AG9)/SUM('BLS LF projections 2019-2029'!AG5:AG18)</f>
        <v>0.19134548451619679</v>
      </c>
    </row>
    <row r="23" spans="1:33" x14ac:dyDescent="0.2">
      <c r="A23" s="64" t="s">
        <v>422</v>
      </c>
      <c r="B23" s="49">
        <f>SUM('BLS LF projections 2019-2029'!B10:B11)/SUM('BLS LF projections 2019-2029'!B5:B18)</f>
        <v>0.2082525666974446</v>
      </c>
      <c r="C23" s="49">
        <f>SUM('BLS LF projections 2019-2029'!C10:C11)/SUM('BLS LF projections 2019-2029'!C5:C18)</f>
        <v>0.2097688909442734</v>
      </c>
      <c r="D23" s="49">
        <f>SUM('BLS LF projections 2019-2029'!D10:D11)/SUM('BLS LF projections 2019-2029'!D5:D18)</f>
        <v>0.21176178539857837</v>
      </c>
      <c r="E23" s="49">
        <f>SUM('BLS LF projections 2019-2029'!E10:E11)/SUM('BLS LF projections 2019-2029'!E5:E18)</f>
        <v>0.21327819838935236</v>
      </c>
      <c r="F23" s="49">
        <f>SUM('BLS LF projections 2019-2029'!F10:F11)/SUM('BLS LF projections 2019-2029'!F5:F18)</f>
        <v>0.21500608954937334</v>
      </c>
      <c r="G23" s="49">
        <f>SUM('BLS LF projections 2019-2029'!G10:G11)/SUM('BLS LF projections 2019-2029'!G5:G18)</f>
        <v>0.21693494459304546</v>
      </c>
      <c r="H23" s="49">
        <f>SUM('BLS LF projections 2019-2029'!H10:H11)/SUM('BLS LF projections 2019-2029'!H5:H18)</f>
        <v>0.21862165294659575</v>
      </c>
      <c r="I23" s="49">
        <f>SUM('BLS LF projections 2019-2029'!I10:I11)/SUM('BLS LF projections 2019-2029'!I5:I18)</f>
        <v>0.22076785217869627</v>
      </c>
      <c r="J23" s="49">
        <f>SUM('BLS LF projections 2019-2029'!J10:J11)/SUM('BLS LF projections 2019-2029'!J5:J18)</f>
        <v>0.22235040672419273</v>
      </c>
      <c r="K23" s="49">
        <f>SUM('BLS LF projections 2019-2029'!K10:K11)/SUM('BLS LF projections 2019-2029'!K5:K18)</f>
        <v>0.22342039444011644</v>
      </c>
      <c r="L23" s="49">
        <f>SUM('BLS LF projections 2019-2029'!L10:L11)/SUM('BLS LF projections 2019-2029'!L5:L18)</f>
        <v>0.22456451274397779</v>
      </c>
      <c r="M23" s="49">
        <f>SUM('BLS LF projections 2019-2029'!M10:M11)/SUM('BLS LF projections 2019-2029'!M5:M18)</f>
        <v>0.22676009457470314</v>
      </c>
      <c r="N23" s="49">
        <f>SUM('BLS LF projections 2019-2029'!N10:N11)/SUM('BLS LF projections 2019-2029'!N5:N18)</f>
        <v>0.2283546958974875</v>
      </c>
      <c r="O23" s="49">
        <f>SUM('BLS LF projections 2019-2029'!O10:O11)/SUM('BLS LF projections 2019-2029'!O5:O18)</f>
        <v>0.22993468681911</v>
      </c>
      <c r="P23" s="49">
        <f>SUM('BLS LF projections 2019-2029'!P10:P11)/SUM('BLS LF projections 2019-2029'!P5:P18)</f>
        <v>0.23150026722372599</v>
      </c>
      <c r="Q23" s="49">
        <f>SUM('BLS LF projections 2019-2029'!Q10:Q11)/SUM('BLS LF projections 2019-2029'!Q5:Q18)</f>
        <v>0.23305163336590376</v>
      </c>
      <c r="R23" s="49">
        <f>SUM('BLS LF projections 2019-2029'!R10:R11)/SUM('BLS LF projections 2019-2029'!R5:R18)</f>
        <v>0.23458897795263522</v>
      </c>
      <c r="S23" s="49">
        <f>SUM('BLS LF projections 2019-2029'!S10:S11)/SUM('BLS LF projections 2019-2029'!S5:S18)</f>
        <v>0.23611249022313691</v>
      </c>
      <c r="T23" s="49">
        <f>SUM('BLS LF projections 2019-2029'!T10:T11)/SUM('BLS LF projections 2019-2029'!T5:T18)</f>
        <v>0.23762235602650053</v>
      </c>
      <c r="U23" s="49">
        <f>SUM('BLS LF projections 2019-2029'!U10:U11)/SUM('BLS LF projections 2019-2029'!U5:U18)</f>
        <v>0.23911875789727349</v>
      </c>
      <c r="V23" s="49">
        <f>SUM('BLS LF projections 2019-2029'!V10:V11)/SUM('BLS LF projections 2019-2029'!V5:V18)</f>
        <v>0.2406018751290212</v>
      </c>
      <c r="W23" s="49">
        <f>SUM('BLS LF projections 2019-2029'!W10:W11)/SUM('BLS LF projections 2019-2029'!W5:W18)</f>
        <v>0.24207188384594042</v>
      </c>
      <c r="X23" s="49">
        <f>SUM('BLS LF projections 2019-2029'!X10:X11)/SUM('BLS LF projections 2019-2029'!X5:X18)</f>
        <v>0.24352895707258274</v>
      </c>
      <c r="Y23" s="49">
        <f>SUM('BLS LF projections 2019-2029'!Y10:Y11)/SUM('BLS LF projections 2019-2029'!Y5:Y18)</f>
        <v>0.24497326480174508</v>
      </c>
      <c r="Z23" s="49">
        <f>SUM('BLS LF projections 2019-2029'!Z10:Z11)/SUM('BLS LF projections 2019-2029'!Z5:Z18)</f>
        <v>0.24640497406058315</v>
      </c>
      <c r="AA23" s="49">
        <f>SUM('BLS LF projections 2019-2029'!AA10:AA11)/SUM('BLS LF projections 2019-2029'!AA5:AA18)</f>
        <v>0.24782424897500216</v>
      </c>
      <c r="AB23" s="49">
        <f>SUM('BLS LF projections 2019-2029'!AB10:AB11)/SUM('BLS LF projections 2019-2029'!AB5:AB18)</f>
        <v>0.24923125083237871</v>
      </c>
      <c r="AC23" s="49">
        <f>SUM('BLS LF projections 2019-2029'!AC10:AC11)/SUM('BLS LF projections 2019-2029'!AC5:AC18)</f>
        <v>0.2506261381426611</v>
      </c>
      <c r="AD23" s="49">
        <f>SUM('BLS LF projections 2019-2029'!AD10:AD11)/SUM('BLS LF projections 2019-2029'!AD5:AD18)</f>
        <v>0.25200906669789819</v>
      </c>
      <c r="AE23" s="49">
        <f>SUM('BLS LF projections 2019-2029'!AE10:AE11)/SUM('BLS LF projections 2019-2029'!AE5:AE18)</f>
        <v>0.25338018963024339</v>
      </c>
      <c r="AF23" s="49">
        <f>SUM('BLS LF projections 2019-2029'!AF10:AF11)/SUM('BLS LF projections 2019-2029'!AF5:AF18)</f>
        <v>0.25473965746848176</v>
      </c>
      <c r="AG23" s="49">
        <f>SUM('BLS LF projections 2019-2029'!AG10:AG11)/SUM('BLS LF projections 2019-2029'!AG5:AG18)</f>
        <v>0.25608761819311893</v>
      </c>
    </row>
    <row r="24" spans="1:33" x14ac:dyDescent="0.2">
      <c r="A24" s="64" t="s">
        <v>423</v>
      </c>
      <c r="B24" s="49">
        <f>SUM('BLS LF projections 2019-2029'!B12:B13)/SUM('BLS LF projections 2019-2029'!B5:B18)</f>
        <v>0.20136727468401647</v>
      </c>
      <c r="C24" s="49">
        <f>SUM('BLS LF projections 2019-2029'!C12:C13)/SUM('BLS LF projections 2019-2029'!C5:C18)</f>
        <v>0.19817692803855469</v>
      </c>
      <c r="D24" s="49">
        <f>SUM('BLS LF projections 2019-2029'!D12:D13)/SUM('BLS LF projections 2019-2029'!D5:D18)</f>
        <v>0.19567454983591867</v>
      </c>
      <c r="E24" s="49">
        <f>SUM('BLS LF projections 2019-2029'!E12:E13)/SUM('BLS LF projections 2019-2029'!E5:E18)</f>
        <v>0.19435067753291219</v>
      </c>
      <c r="F24" s="49">
        <f>SUM('BLS LF projections 2019-2029'!F12:F13)/SUM('BLS LF projections 2019-2029'!F5:F18)</f>
        <v>0.19331769449060771</v>
      </c>
      <c r="G24" s="49">
        <f>SUM('BLS LF projections 2019-2029'!G12:G13)/SUM('BLS LF projections 2019-2029'!G5:G18)</f>
        <v>0.19236004967520062</v>
      </c>
      <c r="H24" s="49">
        <f>SUM('BLS LF projections 2019-2029'!H12:H13)/SUM('BLS LF projections 2019-2029'!H5:H18)</f>
        <v>0.1917739011560522</v>
      </c>
      <c r="I24" s="49">
        <f>SUM('BLS LF projections 2019-2029'!I12:I13)/SUM('BLS LF projections 2019-2029'!I5:I18)</f>
        <v>0.19106991819907848</v>
      </c>
      <c r="J24" s="49">
        <f>SUM('BLS LF projections 2019-2029'!J12:J13)/SUM('BLS LF projections 2019-2029'!J5:J18)</f>
        <v>0.19170188470458049</v>
      </c>
      <c r="K24" s="49">
        <f>SUM('BLS LF projections 2019-2029'!K12:K13)/SUM('BLS LF projections 2019-2029'!K5:K18)</f>
        <v>0.19320771073610468</v>
      </c>
      <c r="L24" s="49">
        <f>SUM('BLS LF projections 2019-2029'!L12:L13)/SUM('BLS LF projections 2019-2029'!L5:L18)</f>
        <v>0.19475083366368959</v>
      </c>
      <c r="M24" s="49">
        <f>SUM('BLS LF projections 2019-2029'!M12:M13)/SUM('BLS LF projections 2019-2029'!M5:M18)</f>
        <v>0.19049062843378897</v>
      </c>
      <c r="N24" s="49">
        <f>SUM('BLS LF projections 2019-2029'!N12:N13)/SUM('BLS LF projections 2019-2029'!N5:N18)</f>
        <v>0.18987461047699428</v>
      </c>
      <c r="O24" s="49">
        <f>SUM('BLS LF projections 2019-2029'!O12:O13)/SUM('BLS LF projections 2019-2029'!O5:O18)</f>
        <v>0.18926423673317175</v>
      </c>
      <c r="P24" s="49">
        <f>SUM('BLS LF projections 2019-2029'!P12:P13)/SUM('BLS LF projections 2019-2029'!P5:P18)</f>
        <v>0.18865942998413096</v>
      </c>
      <c r="Q24" s="49">
        <f>SUM('BLS LF projections 2019-2029'!Q12:Q13)/SUM('BLS LF projections 2019-2029'!Q5:Q18)</f>
        <v>0.18806011441384393</v>
      </c>
      <c r="R24" s="49">
        <f>SUM('BLS LF projections 2019-2029'!R12:R13)/SUM('BLS LF projections 2019-2029'!R5:R18)</f>
        <v>0.18746621557676391</v>
      </c>
      <c r="S24" s="49">
        <f>SUM('BLS LF projections 2019-2029'!S12:S13)/SUM('BLS LF projections 2019-2029'!S5:S18)</f>
        <v>0.18687766036699693</v>
      </c>
      <c r="T24" s="49">
        <f>SUM('BLS LF projections 2019-2029'!T12:T13)/SUM('BLS LF projections 2019-2029'!T5:T18)</f>
        <v>0.18629437698830376</v>
      </c>
      <c r="U24" s="49">
        <f>SUM('BLS LF projections 2019-2029'!U12:U13)/SUM('BLS LF projections 2019-2029'!U5:U18)</f>
        <v>0.18571629492490249</v>
      </c>
      <c r="V24" s="49">
        <f>SUM('BLS LF projections 2019-2029'!V12:V13)/SUM('BLS LF projections 2019-2029'!V5:V18)</f>
        <v>0.18514334491305096</v>
      </c>
      <c r="W24" s="49">
        <f>SUM('BLS LF projections 2019-2029'!W12:W13)/SUM('BLS LF projections 2019-2029'!W5:W18)</f>
        <v>0.18457545891337934</v>
      </c>
      <c r="X24" s="49">
        <f>SUM('BLS LF projections 2019-2029'!X12:X13)/SUM('BLS LF projections 2019-2029'!X5:X18)</f>
        <v>0.18401257008395755</v>
      </c>
      <c r="Y24" s="49">
        <f>SUM('BLS LF projections 2019-2029'!Y12:Y13)/SUM('BLS LF projections 2019-2029'!Y5:Y18)</f>
        <v>0.18345461275406647</v>
      </c>
      <c r="Z24" s="49">
        <f>SUM('BLS LF projections 2019-2029'!Z12:Z13)/SUM('BLS LF projections 2019-2029'!Z5:Z18)</f>
        <v>0.18290152239865817</v>
      </c>
      <c r="AA24" s="49">
        <f>SUM('BLS LF projections 2019-2029'!AA12:AA13)/SUM('BLS LF projections 2019-2029'!AA5:AA18)</f>
        <v>0.18235323561347985</v>
      </c>
      <c r="AB24" s="49">
        <f>SUM('BLS LF projections 2019-2029'!AB12:AB13)/SUM('BLS LF projections 2019-2029'!AB5:AB18)</f>
        <v>0.18180969009084466</v>
      </c>
      <c r="AC24" s="49">
        <f>SUM('BLS LF projections 2019-2029'!AC12:AC13)/SUM('BLS LF projections 2019-2029'!AC5:AC18)</f>
        <v>0.18127082459602695</v>
      </c>
      <c r="AD24" s="49">
        <f>SUM('BLS LF projections 2019-2029'!AD12:AD13)/SUM('BLS LF projections 2019-2029'!AD5:AD18)</f>
        <v>0.18073657894426584</v>
      </c>
      <c r="AE24" s="49">
        <f>SUM('BLS LF projections 2019-2029'!AE12:AE13)/SUM('BLS LF projections 2019-2029'!AE5:AE18)</f>
        <v>0.18020689397835662</v>
      </c>
      <c r="AF24" s="49">
        <f>SUM('BLS LF projections 2019-2029'!AF12:AF13)/SUM('BLS LF projections 2019-2029'!AF5:AF18)</f>
        <v>0.1796817115468147</v>
      </c>
      <c r="AG24" s="49">
        <f>SUM('BLS LF projections 2019-2029'!AG12:AG13)/SUM('BLS LF projections 2019-2029'!AG5:AG18)</f>
        <v>0.17916097448259327</v>
      </c>
    </row>
    <row r="25" spans="1:33" x14ac:dyDescent="0.2">
      <c r="A25" s="64" t="s">
        <v>424</v>
      </c>
      <c r="B25" s="49">
        <f>SUM('BLS LF projections 2019-2029'!B14:B15)/SUM('BLS LF projections 2019-2029'!B5:B18)</f>
        <v>0.16878749151568145</v>
      </c>
      <c r="C25" s="49">
        <f>SUM('BLS LF projections 2019-2029'!C14:C15)/SUM('BLS LF projections 2019-2029'!C5:C18)</f>
        <v>0.16893232240869427</v>
      </c>
      <c r="D25" s="49">
        <f>SUM('BLS LF projections 2019-2029'!D14:D15)/SUM('BLS LF projections 2019-2029'!D5:D18)</f>
        <v>0.16797447354718398</v>
      </c>
      <c r="E25" s="49">
        <f>SUM('BLS LF projections 2019-2029'!E14:E15)/SUM('BLS LF projections 2019-2029'!E5:E18)</f>
        <v>0.16640545884168395</v>
      </c>
      <c r="F25" s="49">
        <f>SUM('BLS LF projections 2019-2029'!F14:F15)/SUM('BLS LF projections 2019-2029'!F5:F18)</f>
        <v>0.16467581398976475</v>
      </c>
      <c r="G25" s="49">
        <f>SUM('BLS LF projections 2019-2029'!G14:G15)/SUM('BLS LF projections 2019-2029'!G5:G18)</f>
        <v>0.16330125143293847</v>
      </c>
      <c r="H25" s="49">
        <f>SUM('BLS LF projections 2019-2029'!H14:H15)/SUM('BLS LF projections 2019-2029'!H5:H18)</f>
        <v>0.16254272043745727</v>
      </c>
      <c r="I25" s="49">
        <f>SUM('BLS LF projections 2019-2029'!I14:I15)/SUM('BLS LF projections 2019-2029'!I5:I18)</f>
        <v>0.16186290804346154</v>
      </c>
      <c r="J25" s="49">
        <f>SUM('BLS LF projections 2019-2029'!J14:J15)/SUM('BLS LF projections 2019-2029'!J5:J18)</f>
        <v>0.16049419049524999</v>
      </c>
      <c r="K25" s="49">
        <f>SUM('BLS LF projections 2019-2029'!K14:K15)/SUM('BLS LF projections 2019-2029'!K5:K18)</f>
        <v>0.15843208003608183</v>
      </c>
      <c r="L25" s="49">
        <f>SUM('BLS LF projections 2019-2029'!L14:L15)/SUM('BLS LF projections 2019-2029'!L5:L18)</f>
        <v>0.15616328148683628</v>
      </c>
      <c r="M25" s="49">
        <f>SUM('BLS LF projections 2019-2029'!M14:M15)/SUM('BLS LF projections 2019-2029'!M5:M18)</f>
        <v>0.15616867341713803</v>
      </c>
      <c r="N25" s="49">
        <f>SUM('BLS LF projections 2019-2029'!N14:N15)/SUM('BLS LF projections 2019-2029'!N5:N18)</f>
        <v>0.15498011422979291</v>
      </c>
      <c r="O25" s="49">
        <f>SUM('BLS LF projections 2019-2029'!O14:O15)/SUM('BLS LF projections 2019-2029'!O5:O18)</f>
        <v>0.15380244511652702</v>
      </c>
      <c r="P25" s="49">
        <f>SUM('BLS LF projections 2019-2029'!P14:P15)/SUM('BLS LF projections 2019-2029'!P5:P18)</f>
        <v>0.15263551709079051</v>
      </c>
      <c r="Q25" s="49">
        <f>SUM('BLS LF projections 2019-2029'!Q14:Q15)/SUM('BLS LF projections 2019-2029'!Q5:Q18)</f>
        <v>0.15147918387139889</v>
      </c>
      <c r="R25" s="49">
        <f>SUM('BLS LF projections 2019-2029'!R14:R15)/SUM('BLS LF projections 2019-2029'!R5:R18)</f>
        <v>0.15033330182140497</v>
      </c>
      <c r="S25" s="49">
        <f>SUM('BLS LF projections 2019-2029'!S14:S15)/SUM('BLS LF projections 2019-2029'!S5:S18)</f>
        <v>0.14919772988861901</v>
      </c>
      <c r="T25" s="49">
        <f>SUM('BLS LF projections 2019-2029'!T14:T15)/SUM('BLS LF projections 2019-2029'!T5:T18)</f>
        <v>0.14807232954772845</v>
      </c>
      <c r="U25" s="49">
        <f>SUM('BLS LF projections 2019-2029'!U14:U15)/SUM('BLS LF projections 2019-2029'!U5:U18)</f>
        <v>0.14695696474396561</v>
      </c>
      <c r="V25" s="49">
        <f>SUM('BLS LF projections 2019-2029'!V14:V15)/SUM('BLS LF projections 2019-2029'!V5:V18)</f>
        <v>0.14585150183827481</v>
      </c>
      <c r="W25" s="49">
        <f>SUM('BLS LF projections 2019-2029'!W14:W15)/SUM('BLS LF projections 2019-2029'!W5:W18)</f>
        <v>0.14475580955393583</v>
      </c>
      <c r="X25" s="49">
        <f>SUM('BLS LF projections 2019-2029'!X14:X15)/SUM('BLS LF projections 2019-2029'!X5:X18)</f>
        <v>0.14366975892459344</v>
      </c>
      <c r="Y25" s="49">
        <f>SUM('BLS LF projections 2019-2029'!Y14:Y15)/SUM('BLS LF projections 2019-2029'!Y5:Y18)</f>
        <v>0.14259322324365475</v>
      </c>
      <c r="Z25" s="49">
        <f>SUM('BLS LF projections 2019-2029'!Z14:Z15)/SUM('BLS LF projections 2019-2029'!Z5:Z18)</f>
        <v>0.14152607801501074</v>
      </c>
      <c r="AA25" s="49">
        <f>SUM('BLS LF projections 2019-2029'!AA14:AA15)/SUM('BLS LF projections 2019-2029'!AA5:AA18)</f>
        <v>0.14046820090504109</v>
      </c>
      <c r="AB25" s="49">
        <f>SUM('BLS LF projections 2019-2029'!AB14:AB15)/SUM('BLS LF projections 2019-2029'!AB5:AB18)</f>
        <v>0.1394194716958638</v>
      </c>
      <c r="AC25" s="49">
        <f>SUM('BLS LF projections 2019-2029'!AC14:AC15)/SUM('BLS LF projections 2019-2029'!AC5:AC18)</f>
        <v>0.13837977223979392</v>
      </c>
      <c r="AD25" s="49">
        <f>SUM('BLS LF projections 2019-2029'!AD14:AD15)/SUM('BLS LF projections 2019-2029'!AD5:AD18)</f>
        <v>0.13734898641497204</v>
      </c>
      <c r="AE25" s="49">
        <f>SUM('BLS LF projections 2019-2029'!AE14:AE15)/SUM('BLS LF projections 2019-2029'!AE5:AE18)</f>
        <v>0.13632700008212936</v>
      </c>
      <c r="AF25" s="49">
        <f>SUM('BLS LF projections 2019-2029'!AF14:AF15)/SUM('BLS LF projections 2019-2029'!AF5:AF18)</f>
        <v>0.1353137010424566</v>
      </c>
      <c r="AG25" s="49">
        <f>SUM('BLS LF projections 2019-2029'!AG14:AG15)/SUM('BLS LF projections 2019-2029'!AG5:AG18)</f>
        <v>0.13430897899654115</v>
      </c>
    </row>
    <row r="26" spans="1:33" x14ac:dyDescent="0.2">
      <c r="A26" s="65" t="s">
        <v>517</v>
      </c>
      <c r="B26" s="49">
        <f>SUM('BLS LF projections 2019-2029'!B16:B18)/SUM('BLS LF projections 2019-2029'!B5:B18)</f>
        <v>6.5208484930015839E-2</v>
      </c>
      <c r="C26" s="49">
        <f>SUM('BLS LF projections 2019-2029'!C16:C18)/SUM('BLS LF projections 2019-2029'!C5:C18)</f>
        <v>6.8517324051649647E-2</v>
      </c>
      <c r="D26" s="49">
        <f>SUM('BLS LF projections 2019-2029'!D16:D18)/SUM('BLS LF projections 2019-2029'!D5:D18)</f>
        <v>7.1832503844710044E-2</v>
      </c>
      <c r="E26" s="49">
        <f>SUM('BLS LF projections 2019-2029'!E16:E18)/SUM('BLS LF projections 2019-2029'!E5:E18)</f>
        <v>7.4920432077928339E-2</v>
      </c>
      <c r="F26" s="49">
        <f>SUM('BLS LF projections 2019-2029'!F16:F18)/SUM('BLS LF projections 2019-2029'!F5:F18)</f>
        <v>7.8102220435687764E-2</v>
      </c>
      <c r="G26" s="49">
        <f>SUM('BLS LF projections 2019-2029'!G16:G18)/SUM('BLS LF projections 2019-2029'!G5:G18)</f>
        <v>8.122372946121513E-2</v>
      </c>
      <c r="H26" s="49">
        <f>SUM('BLS LF projections 2019-2029'!H16:H18)/SUM('BLS LF projections 2019-2029'!H5:H18)</f>
        <v>8.4537430532853869E-2</v>
      </c>
      <c r="I26" s="49">
        <f>SUM('BLS LF projections 2019-2029'!I16:I18)/SUM('BLS LF projections 2019-2029'!I5:I18)</f>
        <v>8.7715666384730495E-2</v>
      </c>
      <c r="J26" s="49">
        <f>SUM('BLS LF projections 2019-2029'!J16:J18)/SUM('BLS LF projections 2019-2029'!J5:J18)</f>
        <v>9.0615324849612114E-2</v>
      </c>
      <c r="K26" s="49">
        <f>SUM('BLS LF projections 2019-2029'!K16:K18)/SUM('BLS LF projections 2019-2029'!K5:K18)</f>
        <v>9.343205074887391E-2</v>
      </c>
      <c r="L26" s="49">
        <f>SUM('BLS LF projections 2019-2029'!L16:L18)/SUM('BLS LF projections 2019-2029'!L5:L18)</f>
        <v>9.6197793997621434E-2</v>
      </c>
      <c r="M26" s="49">
        <f>SUM('BLS LF projections 2019-2029'!M16:M18)/SUM('BLS LF projections 2019-2029'!M5:M18)</f>
        <v>9.9448440872447474E-2</v>
      </c>
      <c r="N26" s="49">
        <f>SUM('BLS LF projections 2019-2029'!N16:N18)/SUM('BLS LF projections 2019-2029'!N5:N18)</f>
        <v>0.10238110832659141</v>
      </c>
      <c r="O26" s="49">
        <f>SUM('BLS LF projections 2019-2029'!O16:O18)/SUM('BLS LF projections 2019-2029'!O5:O18)</f>
        <v>0.10528690546063182</v>
      </c>
      <c r="P26" s="49">
        <f>SUM('BLS LF projections 2019-2029'!P16:P18)/SUM('BLS LF projections 2019-2029'!P5:P18)</f>
        <v>0.10816619988605305</v>
      </c>
      <c r="Q26" s="49">
        <f>SUM('BLS LF projections 2019-2029'!Q16:Q18)/SUM('BLS LF projections 2019-2029'!Q5:Q18)</f>
        <v>0.11101935253908153</v>
      </c>
      <c r="R26" s="49">
        <f>SUM('BLS LF projections 2019-2029'!R16:R18)/SUM('BLS LF projections 2019-2029'!R5:R18)</f>
        <v>0.1138467178315173</v>
      </c>
      <c r="S26" s="49">
        <f>SUM('BLS LF projections 2019-2029'!S16:S18)/SUM('BLS LF projections 2019-2029'!S5:S18)</f>
        <v>0.11664864379749203</v>
      </c>
      <c r="T26" s="49">
        <f>SUM('BLS LF projections 2019-2029'!T16:T18)/SUM('BLS LF projections 2019-2029'!T5:T18)</f>
        <v>0.11942547223628776</v>
      </c>
      <c r="U26" s="49">
        <f>SUM('BLS LF projections 2019-2029'!U16:U18)/SUM('BLS LF projections 2019-2029'!U5:U18)</f>
        <v>0.12217753885132931</v>
      </c>
      <c r="V26" s="49">
        <f>SUM('BLS LF projections 2019-2029'!V16:V18)/SUM('BLS LF projections 2019-2029'!V5:V18)</f>
        <v>0.1249051733854778</v>
      </c>
      <c r="W26" s="49">
        <f>SUM('BLS LF projections 2019-2029'!W16:W18)/SUM('BLS LF projections 2019-2029'!W5:W18)</f>
        <v>0.12760869975273842</v>
      </c>
      <c r="X26" s="49">
        <f>SUM('BLS LF projections 2019-2029'!X16:X18)/SUM('BLS LF projections 2019-2029'!X5:X18)</f>
        <v>0.13028843616648772</v>
      </c>
      <c r="Y26" s="49">
        <f>SUM('BLS LF projections 2019-2029'!Y16:Y18)/SUM('BLS LF projections 2019-2029'!Y5:Y18)</f>
        <v>0.13294469526433317</v>
      </c>
      <c r="Z26" s="49">
        <f>SUM('BLS LF projections 2019-2029'!Z16:Z18)/SUM('BLS LF projections 2019-2029'!Z5:Z18)</f>
        <v>0.13557778422970426</v>
      </c>
      <c r="AA26" s="49">
        <f>SUM('BLS LF projections 2019-2029'!AA16:AA18)/SUM('BLS LF projections 2019-2029'!AA5:AA18)</f>
        <v>0.13818800491027611</v>
      </c>
      <c r="AB26" s="49">
        <f>SUM('BLS LF projections 2019-2029'!AB16:AB18)/SUM('BLS LF projections 2019-2029'!AB5:AB18)</f>
        <v>0.14077565393332067</v>
      </c>
      <c r="AC26" s="49">
        <f>SUM('BLS LF projections 2019-2029'!AC16:AC18)/SUM('BLS LF projections 2019-2029'!AC5:AC18)</f>
        <v>0.14334102281807748</v>
      </c>
      <c r="AD26" s="49">
        <f>SUM('BLS LF projections 2019-2029'!AD16:AD18)/SUM('BLS LF projections 2019-2029'!AD5:AD18)</f>
        <v>0.14588439808523643</v>
      </c>
      <c r="AE26" s="49">
        <f>SUM('BLS LF projections 2019-2029'!AE16:AE18)/SUM('BLS LF projections 2019-2029'!AE5:AE18)</f>
        <v>0.14840606136361467</v>
      </c>
      <c r="AF26" s="49">
        <f>SUM('BLS LF projections 2019-2029'!AF16:AF18)/SUM('BLS LF projections 2019-2029'!AF5:AF18)</f>
        <v>0.15090628949411375</v>
      </c>
      <c r="AG26" s="49">
        <f>SUM('BLS LF projections 2019-2029'!AG16:AG18)/SUM('BLS LF projections 2019-2029'!AG5:AG18)</f>
        <v>0.15338535463103703</v>
      </c>
    </row>
    <row r="27" spans="1:33" x14ac:dyDescent="0.2">
      <c r="A27" s="3"/>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9" spans="1:33" x14ac:dyDescent="0.2">
      <c r="A29" s="60" t="s">
        <v>507</v>
      </c>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row>
    <row r="30" spans="1:33" x14ac:dyDescent="0.2">
      <c r="A30" s="60" t="s">
        <v>508</v>
      </c>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f>IF(C4&gt;=$C4,(C4-$C4)/(1-$C4),(C4-$C4)/$C4)</f>
        <v>0</v>
      </c>
      <c r="D33">
        <f>IF(D4&gt;=$C4,(D4-$C4)/(1-$C4),(D4-$C4)/$C4)</f>
        <v>-1.1240185896993352E-3</v>
      </c>
      <c r="E33">
        <f t="shared" ref="E33:AG33" si="0">IF(E4&gt;=$C4,(E4-$C4)/(1-$C4),(E4-$C4)/$C4)</f>
        <v>-2.2995996232324056E-3</v>
      </c>
      <c r="F33">
        <f t="shared" si="0"/>
        <v>-3.445842003141368E-3</v>
      </c>
      <c r="G33">
        <f t="shared" si="0"/>
        <v>-4.5714555707193774E-3</v>
      </c>
      <c r="H33">
        <f t="shared" si="0"/>
        <v>-5.7340455561936217E-3</v>
      </c>
      <c r="I33">
        <f t="shared" si="0"/>
        <v>-6.9428843293357486E-3</v>
      </c>
      <c r="J33">
        <f t="shared" si="0"/>
        <v>-8.2189745382523025E-3</v>
      </c>
      <c r="K33">
        <f t="shared" si="0"/>
        <v>-9.5507294835532157E-3</v>
      </c>
      <c r="L33">
        <f t="shared" si="0"/>
        <v>-1.084653514670591E-2</v>
      </c>
      <c r="M33">
        <f t="shared" si="0"/>
        <v>-1.168753809626509E-2</v>
      </c>
      <c r="N33">
        <f t="shared" si="0"/>
        <v>-1.2806338674609898E-2</v>
      </c>
      <c r="O33">
        <f t="shared" si="0"/>
        <v>-1.3914887348784167E-2</v>
      </c>
      <c r="P33">
        <f t="shared" si="0"/>
        <v>-1.5013324388018692E-2</v>
      </c>
      <c r="Q33">
        <f t="shared" si="0"/>
        <v>-1.6101787514225727E-2</v>
      </c>
      <c r="R33">
        <f t="shared" si="0"/>
        <v>-1.7180411959566981E-2</v>
      </c>
      <c r="S33">
        <f t="shared" si="0"/>
        <v>-1.8249330522460337E-2</v>
      </c>
      <c r="T33">
        <f t="shared" si="0"/>
        <v>-1.9308673622085031E-2</v>
      </c>
      <c r="U33">
        <f t="shared" si="0"/>
        <v>-2.0358569351426662E-2</v>
      </c>
      <c r="V33">
        <f t="shared" si="0"/>
        <v>-2.1399143528911868E-2</v>
      </c>
      <c r="W33">
        <f t="shared" si="0"/>
        <v>-2.2430519748668543E-2</v>
      </c>
      <c r="X33">
        <f t="shared" si="0"/>
        <v>-2.3452819429469512E-2</v>
      </c>
      <c r="Y33">
        <f t="shared" si="0"/>
        <v>-2.4466161862374471E-2</v>
      </c>
      <c r="Z33">
        <f t="shared" si="0"/>
        <v>-2.547066425714031E-2</v>
      </c>
      <c r="AA33">
        <f t="shared" si="0"/>
        <v>-2.6466441787412729E-2</v>
      </c>
      <c r="AB33">
        <f t="shared" si="0"/>
        <v>-2.7453607634745806E-2</v>
      </c>
      <c r="AC33">
        <f t="shared" si="0"/>
        <v>-2.8432273031492795E-2</v>
      </c>
      <c r="AD33">
        <f t="shared" si="0"/>
        <v>-2.9402547302578744E-2</v>
      </c>
      <c r="AE33">
        <f t="shared" si="0"/>
        <v>-3.0364537906221564E-2</v>
      </c>
      <c r="AF33">
        <f t="shared" si="0"/>
        <v>-3.1318350473596282E-2</v>
      </c>
      <c r="AG33">
        <f t="shared" si="0"/>
        <v>-3.2264088847505042E-2</v>
      </c>
    </row>
    <row r="34" spans="1:33" x14ac:dyDescent="0.2">
      <c r="A34" s="3" t="s">
        <v>118</v>
      </c>
      <c r="C34">
        <f>IF(C5&gt;=$C5,(C5-$C5)/(1-$C5),(C5-$C5)/$C5)</f>
        <v>0</v>
      </c>
      <c r="D34">
        <f>IF(D5&gt;=$C5,(D5-$C5)/(1-$C5),(D5-$C5)/$C5)</f>
        <v>1.1240185896993352E-3</v>
      </c>
      <c r="E34">
        <f t="shared" ref="E34:AG34" si="1">IF(E5&gt;=$C5,(E5-$C5)/(1-$C5),(E5-$C5)/$C5)</f>
        <v>2.2995996232324056E-3</v>
      </c>
      <c r="F34">
        <f t="shared" si="1"/>
        <v>3.445842003141263E-3</v>
      </c>
      <c r="G34">
        <f t="shared" si="1"/>
        <v>4.5714555707192725E-3</v>
      </c>
      <c r="H34">
        <f t="shared" si="1"/>
        <v>5.7340455561935167E-3</v>
      </c>
      <c r="I34">
        <f t="shared" si="1"/>
        <v>6.9428843293355387E-3</v>
      </c>
      <c r="J34">
        <f t="shared" si="1"/>
        <v>8.2189745382520926E-3</v>
      </c>
      <c r="K34">
        <f t="shared" si="1"/>
        <v>9.5507294835530058E-3</v>
      </c>
      <c r="L34">
        <f t="shared" si="1"/>
        <v>1.084653514670591E-2</v>
      </c>
      <c r="M34">
        <f t="shared" si="1"/>
        <v>1.1687538096264882E-2</v>
      </c>
      <c r="N34">
        <f t="shared" si="1"/>
        <v>1.2806338674609688E-2</v>
      </c>
      <c r="O34">
        <f t="shared" si="1"/>
        <v>1.3914887348784061E-2</v>
      </c>
      <c r="P34">
        <f t="shared" si="1"/>
        <v>1.5013324388018586E-2</v>
      </c>
      <c r="Q34">
        <f t="shared" si="1"/>
        <v>1.6101787514225516E-2</v>
      </c>
      <c r="R34">
        <f t="shared" si="1"/>
        <v>1.7180411959566773E-2</v>
      </c>
      <c r="S34">
        <f t="shared" si="1"/>
        <v>1.8249330522460337E-2</v>
      </c>
      <c r="T34">
        <f t="shared" si="1"/>
        <v>1.9308673622084924E-2</v>
      </c>
      <c r="U34">
        <f t="shared" si="1"/>
        <v>2.0358569351426662E-2</v>
      </c>
      <c r="V34">
        <f t="shared" si="1"/>
        <v>2.1399143528911764E-2</v>
      </c>
      <c r="W34">
        <f t="shared" si="1"/>
        <v>2.2430519748668439E-2</v>
      </c>
      <c r="X34">
        <f t="shared" si="1"/>
        <v>2.3452819429469304E-2</v>
      </c>
      <c r="Y34">
        <f t="shared" si="1"/>
        <v>2.4466161862374262E-2</v>
      </c>
      <c r="Z34">
        <f t="shared" si="1"/>
        <v>2.5470664257140202E-2</v>
      </c>
      <c r="AA34">
        <f t="shared" si="1"/>
        <v>2.6466441787412729E-2</v>
      </c>
      <c r="AB34">
        <f t="shared" si="1"/>
        <v>2.7453607634745806E-2</v>
      </c>
      <c r="AC34">
        <f t="shared" si="1"/>
        <v>2.8432273031492691E-2</v>
      </c>
      <c r="AD34">
        <f t="shared" si="1"/>
        <v>2.940254730257864E-2</v>
      </c>
      <c r="AE34">
        <f t="shared" si="1"/>
        <v>3.0364537906221352E-2</v>
      </c>
      <c r="AF34">
        <f t="shared" si="1"/>
        <v>3.1318350473596178E-2</v>
      </c>
      <c r="AG34">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f t="shared" ref="C38:AG38" si="2">IF(C9&gt;=$C9,(C9-$C9)/(1-$C9),(C9-$C9)/$C9)</f>
        <v>0</v>
      </c>
      <c r="D38">
        <f t="shared" si="2"/>
        <v>-2.9374960592291654E-3</v>
      </c>
      <c r="E38">
        <f t="shared" si="2"/>
        <v>-5.9865213568936013E-3</v>
      </c>
      <c r="F38">
        <f t="shared" si="2"/>
        <v>-9.014641910894225E-3</v>
      </c>
      <c r="G38">
        <f t="shared" si="2"/>
        <v>-1.2015825555055181E-2</v>
      </c>
      <c r="H38">
        <f t="shared" si="2"/>
        <v>-1.5002088772713296E-2</v>
      </c>
      <c r="I38">
        <f t="shared" si="2"/>
        <v>-1.8047893174298685E-2</v>
      </c>
      <c r="J38">
        <f t="shared" si="2"/>
        <v>-2.1067880166701764E-2</v>
      </c>
      <c r="K38">
        <f t="shared" si="2"/>
        <v>-2.4093183375079267E-2</v>
      </c>
      <c r="L38">
        <f t="shared" si="2"/>
        <v>-2.7079505388465885E-2</v>
      </c>
      <c r="M38">
        <f t="shared" si="2"/>
        <v>-2.9720566701567013E-2</v>
      </c>
      <c r="N38">
        <f t="shared" si="2"/>
        <v>-3.2551196333420136E-2</v>
      </c>
      <c r="O38">
        <f t="shared" si="2"/>
        <v>-3.5355890069256712E-2</v>
      </c>
      <c r="P38">
        <f t="shared" si="2"/>
        <v>-3.8135002743410876E-2</v>
      </c>
      <c r="Q38">
        <f t="shared" si="2"/>
        <v>-4.0888882746851409E-2</v>
      </c>
      <c r="R38">
        <f t="shared" si="2"/>
        <v>-4.3617872172778134E-2</v>
      </c>
      <c r="S38">
        <f t="shared" si="2"/>
        <v>-4.6322306958281864E-2</v>
      </c>
      <c r="T38">
        <f t="shared" si="2"/>
        <v>-4.9002517022204366E-2</v>
      </c>
      <c r="U38">
        <f t="shared" si="2"/>
        <v>-5.1658826399306614E-2</v>
      </c>
      <c r="V38">
        <f t="shared" si="2"/>
        <v>-5.4291553370862673E-2</v>
      </c>
      <c r="W38">
        <f t="shared" si="2"/>
        <v>-5.6901010591793574E-2</v>
      </c>
      <c r="X38">
        <f t="shared" si="2"/>
        <v>-5.948750521444468E-2</v>
      </c>
      <c r="Y38">
        <f t="shared" si="2"/>
        <v>-6.2051339009106338E-2</v>
      </c>
      <c r="Z38">
        <f t="shared" si="2"/>
        <v>-6.4592808481385253E-2</v>
      </c>
      <c r="AA38">
        <f t="shared" si="2"/>
        <v>-6.7112204986514032E-2</v>
      </c>
      <c r="AB38">
        <f t="shared" si="2"/>
        <v>-6.9609814840697656E-2</v>
      </c>
      <c r="AC38">
        <f t="shared" si="2"/>
        <v>-7.208591942958216E-2</v>
      </c>
      <c r="AD38">
        <f t="shared" si="2"/>
        <v>-7.4540795313935357E-2</v>
      </c>
      <c r="AE38">
        <f t="shared" si="2"/>
        <v>-7.6974714332616975E-2</v>
      </c>
      <c r="AF38">
        <f t="shared" si="2"/>
        <v>-7.9387943702929092E-2</v>
      </c>
      <c r="AG38">
        <f t="shared" si="2"/>
        <v>-8.1780746118413447E-2</v>
      </c>
    </row>
    <row r="39" spans="1:33" x14ac:dyDescent="0.2">
      <c r="A39" s="3" t="s">
        <v>481</v>
      </c>
      <c r="C39">
        <f t="shared" ref="C39:AG39" si="3">IF(C10&gt;=$C10,(C10-$C10)/(1-$C10),(C10-$C10)/$C10)</f>
        <v>0</v>
      </c>
      <c r="D39">
        <f t="shared" si="3"/>
        <v>4.5718512159643288E-4</v>
      </c>
      <c r="E39">
        <f t="shared" si="3"/>
        <v>9.5783662769344529E-4</v>
      </c>
      <c r="F39">
        <f t="shared" si="3"/>
        <v>1.4427440299748058E-3</v>
      </c>
      <c r="G39">
        <f t="shared" si="3"/>
        <v>1.9227316117463064E-3</v>
      </c>
      <c r="H39">
        <f t="shared" si="3"/>
        <v>2.383096489895428E-3</v>
      </c>
      <c r="I39">
        <f t="shared" si="3"/>
        <v>2.8366926033040057E-3</v>
      </c>
      <c r="J39">
        <f t="shared" si="3"/>
        <v>3.3011117373322736E-3</v>
      </c>
      <c r="K39">
        <f t="shared" si="3"/>
        <v>3.7657618692561231E-3</v>
      </c>
      <c r="L39">
        <f t="shared" si="3"/>
        <v>4.2160086911606515E-3</v>
      </c>
      <c r="M39">
        <f t="shared" si="3"/>
        <v>4.6598036154526234E-3</v>
      </c>
      <c r="N39">
        <f t="shared" si="3"/>
        <v>5.102867322362337E-3</v>
      </c>
      <c r="O39">
        <f t="shared" si="3"/>
        <v>5.5418714186111027E-3</v>
      </c>
      <c r="P39">
        <f t="shared" si="3"/>
        <v>5.9768714445679128E-3</v>
      </c>
      <c r="Q39">
        <f t="shared" si="3"/>
        <v>6.4079219320560933E-3</v>
      </c>
      <c r="R39">
        <f t="shared" si="3"/>
        <v>6.8350764271415459E-3</v>
      </c>
      <c r="S39">
        <f t="shared" si="3"/>
        <v>7.2583875123069961E-3</v>
      </c>
      <c r="T39">
        <f t="shared" si="3"/>
        <v>7.6779068280293013E-3</v>
      </c>
      <c r="U39">
        <f t="shared" si="3"/>
        <v>8.0936850937811267E-3</v>
      </c>
      <c r="V39">
        <f t="shared" si="3"/>
        <v>8.5057721284721808E-3</v>
      </c>
      <c r="W39">
        <f t="shared" si="3"/>
        <v>8.9142168703479057E-3</v>
      </c>
      <c r="X39">
        <f t="shared" si="3"/>
        <v>9.3190673963643757E-3</v>
      </c>
      <c r="Y39">
        <f t="shared" si="3"/>
        <v>9.7203709410530834E-3</v>
      </c>
      <c r="Z39">
        <f t="shared" si="3"/>
        <v>1.0118173914891455E-2</v>
      </c>
      <c r="AA39">
        <f t="shared" si="3"/>
        <v>1.0512521922195622E-2</v>
      </c>
      <c r="AB39">
        <f t="shared" si="3"/>
        <v>1.0903459778549634E-2</v>
      </c>
      <c r="AC39">
        <f t="shared" si="3"/>
        <v>1.1291031527782372E-2</v>
      </c>
      <c r="AD39">
        <f t="shared" si="3"/>
        <v>1.1675280458509763E-2</v>
      </c>
      <c r="AE39">
        <f t="shared" si="3"/>
        <v>1.2056249120252058E-2</v>
      </c>
      <c r="AF39">
        <f t="shared" si="3"/>
        <v>1.2433979339141128E-2</v>
      </c>
      <c r="AG39">
        <f t="shared" si="3"/>
        <v>1.2808512233228432E-2</v>
      </c>
    </row>
    <row r="40" spans="1:33" x14ac:dyDescent="0.2">
      <c r="A40" s="3" t="s">
        <v>520</v>
      </c>
      <c r="C40">
        <f t="shared" ref="C40:AG40" si="4">IF(C11&gt;=$C11,(C11-$C11)/(1-$C11),(C11-$C11)/$C11)</f>
        <v>0</v>
      </c>
      <c r="D40">
        <f t="shared" si="4"/>
        <v>2.0791938808508549E-3</v>
      </c>
      <c r="E40">
        <f t="shared" si="4"/>
        <v>4.2119486819277106E-3</v>
      </c>
      <c r="F40">
        <f t="shared" si="4"/>
        <v>6.3420493736988676E-3</v>
      </c>
      <c r="G40">
        <f t="shared" si="4"/>
        <v>8.4537909609483687E-3</v>
      </c>
      <c r="H40">
        <f t="shared" si="4"/>
        <v>1.0571790171808312E-2</v>
      </c>
      <c r="I40">
        <f t="shared" si="4"/>
        <v>1.2747522139286108E-2</v>
      </c>
      <c r="J40">
        <f t="shared" si="4"/>
        <v>1.4890552584192709E-2</v>
      </c>
      <c r="K40">
        <f t="shared" si="4"/>
        <v>1.7037925696556037E-2</v>
      </c>
      <c r="L40">
        <f t="shared" si="4"/>
        <v>1.9165811554498393E-2</v>
      </c>
      <c r="M40">
        <f t="shared" si="4"/>
        <v>2.100335166415683E-2</v>
      </c>
      <c r="N40">
        <f t="shared" si="4"/>
        <v>2.3004463179946297E-2</v>
      </c>
      <c r="O40">
        <f t="shared" si="4"/>
        <v>2.4987239333310693E-2</v>
      </c>
      <c r="P40">
        <f t="shared" si="4"/>
        <v>2.6951930974119163E-2</v>
      </c>
      <c r="Q40">
        <f t="shared" si="4"/>
        <v>2.8898784397108163E-2</v>
      </c>
      <c r="R40">
        <f t="shared" si="4"/>
        <v>3.0828041444811143E-2</v>
      </c>
      <c r="S40">
        <f t="shared" si="4"/>
        <v>3.2739939607704972E-2</v>
      </c>
      <c r="T40">
        <f t="shared" si="4"/>
        <v>3.4634712121670047E-2</v>
      </c>
      <c r="U40">
        <f t="shared" si="4"/>
        <v>3.6512588062839718E-2</v>
      </c>
      <c r="V40">
        <f t="shared" si="4"/>
        <v>3.8373792439924045E-2</v>
      </c>
      <c r="W40">
        <f t="shared" si="4"/>
        <v>4.0218546284087831E-2</v>
      </c>
      <c r="X40">
        <f t="shared" si="4"/>
        <v>4.2047066736453205E-2</v>
      </c>
      <c r="Y40">
        <f t="shared" si="4"/>
        <v>4.3859567133302566E-2</v>
      </c>
      <c r="Z40">
        <f t="shared" si="4"/>
        <v>4.565625708905445E-2</v>
      </c>
      <c r="AA40">
        <f t="shared" si="4"/>
        <v>4.743734257707459E-2</v>
      </c>
      <c r="AB40">
        <f t="shared" si="4"/>
        <v>4.9203026008390854E-2</v>
      </c>
      <c r="AC40">
        <f t="shared" si="4"/>
        <v>5.0953506308377035E-2</v>
      </c>
      <c r="AD40">
        <f t="shared" si="4"/>
        <v>5.2688978991462271E-2</v>
      </c>
      <c r="AE40">
        <f t="shared" si="4"/>
        <v>5.4409636233926841E-2</v>
      </c>
      <c r="AF40">
        <f t="shared" si="4"/>
        <v>5.6115666944843795E-2</v>
      </c>
      <c r="AG40">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f t="shared" ref="C44:AG44" si="5">IF(C15&gt;=$C15,(C15-$C15)/(1-$C15),(C15-$C15)/$C15)</f>
        <v>0</v>
      </c>
      <c r="D44">
        <f t="shared" si="5"/>
        <v>3.8964710643512247E-3</v>
      </c>
      <c r="E44">
        <f t="shared" si="5"/>
        <v>7.897606149785177E-3</v>
      </c>
      <c r="F44">
        <f t="shared" si="5"/>
        <v>1.1874220740398945E-2</v>
      </c>
      <c r="G44">
        <f t="shared" si="5"/>
        <v>1.581163205745665E-2</v>
      </c>
      <c r="H44">
        <f t="shared" si="5"/>
        <v>1.9742184831760663E-2</v>
      </c>
      <c r="I44">
        <f t="shared" si="5"/>
        <v>2.3671951644233021E-2</v>
      </c>
      <c r="J44">
        <f t="shared" si="5"/>
        <v>2.7565075433726108E-2</v>
      </c>
      <c r="K44">
        <f t="shared" si="5"/>
        <v>3.1406035281529361E-2</v>
      </c>
      <c r="L44">
        <f t="shared" si="5"/>
        <v>3.5180101299350064E-2</v>
      </c>
      <c r="M44">
        <f t="shared" si="5"/>
        <v>3.8803392145978319E-2</v>
      </c>
      <c r="N44">
        <f t="shared" si="5"/>
        <v>4.2493256709515988E-2</v>
      </c>
      <c r="O44">
        <f t="shared" si="5"/>
        <v>4.6149312153432091E-2</v>
      </c>
      <c r="P44">
        <f t="shared" si="5"/>
        <v>4.9772021032795578E-2</v>
      </c>
      <c r="Q44">
        <f t="shared" si="5"/>
        <v>5.3361837503133808E-2</v>
      </c>
      <c r="R44">
        <f t="shared" si="5"/>
        <v>5.6919207510229171E-2</v>
      </c>
      <c r="S44">
        <f t="shared" si="5"/>
        <v>6.0444568974791509E-2</v>
      </c>
      <c r="T44">
        <f t="shared" si="5"/>
        <v>6.3938351972168725E-2</v>
      </c>
      <c r="U44">
        <f t="shared" si="5"/>
        <v>6.7400978907256381E-2</v>
      </c>
      <c r="V44">
        <f t="shared" si="5"/>
        <v>7.083286468473729E-2</v>
      </c>
      <c r="W44">
        <f t="shared" si="5"/>
        <v>7.4234416874815398E-2</v>
      </c>
      <c r="X44">
        <f t="shared" si="5"/>
        <v>7.7606035874571669E-2</v>
      </c>
      <c r="Y44">
        <f t="shared" si="5"/>
        <v>8.0948115065078069E-2</v>
      </c>
      <c r="Z44">
        <f t="shared" si="5"/>
        <v>8.4261040964403983E-2</v>
      </c>
      <c r="AA44">
        <f t="shared" si="5"/>
        <v>8.7545193376627306E-2</v>
      </c>
      <c r="AB44">
        <f t="shared" si="5"/>
        <v>9.080094553699003E-2</v>
      </c>
      <c r="AC44">
        <f t="shared" si="5"/>
        <v>9.4028664253299629E-2</v>
      </c>
      <c r="AD44">
        <f t="shared" si="5"/>
        <v>9.7228710043690172E-2</v>
      </c>
      <c r="AE44">
        <f t="shared" si="5"/>
        <v>0.10040143727086095</v>
      </c>
      <c r="AF44">
        <f t="shared" si="5"/>
        <v>0.10354719427288907</v>
      </c>
      <c r="AG44">
        <f t="shared" si="5"/>
        <v>0.10666632349071974</v>
      </c>
    </row>
    <row r="45" spans="1:33" x14ac:dyDescent="0.2">
      <c r="A45" s="3" t="s">
        <v>504</v>
      </c>
      <c r="C45">
        <f t="shared" ref="C45:AG45" si="6">IF(C16&gt;=$C16,(C16-$C16)/(1-$C16),(C16-$C16)/$C16)</f>
        <v>0</v>
      </c>
      <c r="D45">
        <f t="shared" si="6"/>
        <v>-3.8964710643511571E-3</v>
      </c>
      <c r="E45">
        <f t="shared" si="6"/>
        <v>-7.8976061497852447E-3</v>
      </c>
      <c r="F45">
        <f t="shared" si="6"/>
        <v>-1.187422074039891E-2</v>
      </c>
      <c r="G45">
        <f t="shared" si="6"/>
        <v>-1.5811632057456615E-2</v>
      </c>
      <c r="H45">
        <f t="shared" si="6"/>
        <v>-1.9742184831760594E-2</v>
      </c>
      <c r="I45">
        <f t="shared" si="6"/>
        <v>-2.3671951644232987E-2</v>
      </c>
      <c r="J45">
        <f t="shared" si="6"/>
        <v>-2.7565075433726074E-2</v>
      </c>
      <c r="K45">
        <f t="shared" si="6"/>
        <v>-3.1406035281529361E-2</v>
      </c>
      <c r="L45">
        <f t="shared" si="6"/>
        <v>-3.5180101299349995E-2</v>
      </c>
      <c r="M45">
        <f t="shared" si="6"/>
        <v>-3.8803392145978284E-2</v>
      </c>
      <c r="N45">
        <f t="shared" si="6"/>
        <v>-4.2493256709515988E-2</v>
      </c>
      <c r="O45">
        <f t="shared" si="6"/>
        <v>-4.6149312153432126E-2</v>
      </c>
      <c r="P45">
        <f t="shared" si="6"/>
        <v>-4.9772021032795578E-2</v>
      </c>
      <c r="Q45">
        <f t="shared" si="6"/>
        <v>-5.3361837503133808E-2</v>
      </c>
      <c r="R45">
        <f t="shared" si="6"/>
        <v>-5.691920751022924E-2</v>
      </c>
      <c r="S45">
        <f t="shared" si="6"/>
        <v>-6.0444568974791474E-2</v>
      </c>
      <c r="T45">
        <f t="shared" si="6"/>
        <v>-6.3938351972168683E-2</v>
      </c>
      <c r="U45">
        <f t="shared" si="6"/>
        <v>-6.7400978907256381E-2</v>
      </c>
      <c r="V45">
        <f t="shared" si="6"/>
        <v>-7.0832864684737262E-2</v>
      </c>
      <c r="W45">
        <f t="shared" si="6"/>
        <v>-7.4234416874815426E-2</v>
      </c>
      <c r="X45">
        <f t="shared" si="6"/>
        <v>-7.7606035874571738E-2</v>
      </c>
      <c r="Y45">
        <f t="shared" si="6"/>
        <v>-8.0948115065078097E-2</v>
      </c>
      <c r="Z45">
        <f t="shared" si="6"/>
        <v>-8.4261040964404052E-2</v>
      </c>
      <c r="AA45">
        <f t="shared" si="6"/>
        <v>-8.7545193376627375E-2</v>
      </c>
      <c r="AB45">
        <f t="shared" si="6"/>
        <v>-9.080094553699003E-2</v>
      </c>
      <c r="AC45">
        <f t="shared" si="6"/>
        <v>-9.4028664253299699E-2</v>
      </c>
      <c r="AD45">
        <f t="shared" si="6"/>
        <v>-9.7228710043690172E-2</v>
      </c>
      <c r="AE45">
        <f t="shared" si="6"/>
        <v>-0.10040143727086095</v>
      </c>
      <c r="AF45">
        <f t="shared" si="6"/>
        <v>-0.10354719427288907</v>
      </c>
      <c r="AG45">
        <f t="shared" si="6"/>
        <v>-0.10666632349071974</v>
      </c>
    </row>
    <row r="47" spans="1:33" x14ac:dyDescent="0.2">
      <c r="A47" s="3" t="s">
        <v>516</v>
      </c>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x14ac:dyDescent="0.2">
      <c r="A48" s="3"/>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66"/>
      <c r="C49">
        <f t="shared" ref="C49:D55" si="7">IF(C20&gt;=$C20,(C20-$C20)/(1-$C20),(C20-$C20)/$C20)</f>
        <v>0</v>
      </c>
      <c r="D49">
        <f t="shared" si="7"/>
        <v>-2.8068297696592585E-2</v>
      </c>
      <c r="E49">
        <f t="shared" ref="E49:AG49" si="8">IF(E20&gt;=$C20,(E20-$C20)/(1-$C20),(E20-$C20)/$C20)</f>
        <v>-4.6189407514802577E-2</v>
      </c>
      <c r="F49">
        <f t="shared" si="8"/>
        <v>-6.4597939668753393E-2</v>
      </c>
      <c r="G49">
        <f t="shared" si="8"/>
        <v>-8.5543478362279046E-2</v>
      </c>
      <c r="H49">
        <f t="shared" si="8"/>
        <v>-0.10856665162563824</v>
      </c>
      <c r="I49">
        <f t="shared" si="8"/>
        <v>-0.13240586736666773</v>
      </c>
      <c r="J49">
        <f t="shared" si="8"/>
        <v>-0.16226052093155824</v>
      </c>
      <c r="K49">
        <f t="shared" si="8"/>
        <v>-0.19167768856226622</v>
      </c>
      <c r="L49">
        <f t="shared" si="8"/>
        <v>-0.21186423924650682</v>
      </c>
      <c r="M49">
        <f t="shared" si="8"/>
        <v>-0.23036315814280786</v>
      </c>
      <c r="N49">
        <f t="shared" si="8"/>
        <v>-0.25270552002368046</v>
      </c>
      <c r="O49">
        <f t="shared" si="8"/>
        <v>-0.27484317188373725</v>
      </c>
      <c r="P49">
        <f t="shared" si="8"/>
        <v>-0.29677891435036252</v>
      </c>
      <c r="Q49">
        <f t="shared" si="8"/>
        <v>-0.31851549719587813</v>
      </c>
      <c r="R49">
        <f t="shared" si="8"/>
        <v>-0.34005562048662924</v>
      </c>
      <c r="S49">
        <f t="shared" si="8"/>
        <v>-0.36140193570105195</v>
      </c>
      <c r="T49">
        <f t="shared" si="8"/>
        <v>-0.38255704681773228</v>
      </c>
      <c r="U49">
        <f t="shared" si="8"/>
        <v>-0.40352351137431092</v>
      </c>
      <c r="V49">
        <f t="shared" si="8"/>
        <v>-0.42430384149821071</v>
      </c>
      <c r="W49">
        <f t="shared" si="8"/>
        <v>-0.44490050491004052</v>
      </c>
      <c r="X49">
        <f t="shared" si="8"/>
        <v>-0.46531592590049498</v>
      </c>
      <c r="Y49">
        <f t="shared" si="8"/>
        <v>-0.48555248628158337</v>
      </c>
      <c r="Z49">
        <f t="shared" si="8"/>
        <v>-0.50561252631296849</v>
      </c>
      <c r="AA49">
        <f t="shared" si="8"/>
        <v>-0.52549834560416964</v>
      </c>
      <c r="AB49">
        <f t="shared" si="8"/>
        <v>-0.54521220399335146</v>
      </c>
      <c r="AC49">
        <f t="shared" si="8"/>
        <v>-0.56475632240342999</v>
      </c>
      <c r="AD49">
        <f t="shared" si="8"/>
        <v>-0.58413288367615512</v>
      </c>
      <c r="AE49">
        <f t="shared" si="8"/>
        <v>-0.60334403338480591</v>
      </c>
      <c r="AF49">
        <f t="shared" si="8"/>
        <v>-0.62239188062620621</v>
      </c>
      <c r="AG49">
        <f t="shared" si="8"/>
        <v>-0.64127849879259602</v>
      </c>
    </row>
    <row r="50" spans="1:33" x14ac:dyDescent="0.2">
      <c r="A50" s="3" t="s">
        <v>519</v>
      </c>
      <c r="B50" s="66"/>
      <c r="C50">
        <f t="shared" si="7"/>
        <v>0</v>
      </c>
      <c r="D50">
        <f t="shared" si="7"/>
        <v>-6.6299985119807935E-3</v>
      </c>
      <c r="E50">
        <f t="shared" ref="E50:AG50" si="9">IF(E21&gt;=$C21,(E21-$C21)/(1-$C21),(E21-$C21)/$C21)</f>
        <v>-1.6252953777006269E-2</v>
      </c>
      <c r="F50">
        <f t="shared" si="9"/>
        <v>-2.5101914079177393E-2</v>
      </c>
      <c r="G50">
        <f t="shared" si="9"/>
        <v>-3.2788293818046786E-2</v>
      </c>
      <c r="H50">
        <f t="shared" si="9"/>
        <v>-4.3583708353532605E-2</v>
      </c>
      <c r="I50">
        <f t="shared" si="9"/>
        <v>-5.1386993995600642E-2</v>
      </c>
      <c r="J50">
        <f t="shared" si="9"/>
        <v>-5.3377215396044328E-2</v>
      </c>
      <c r="K50">
        <f t="shared" si="9"/>
        <v>-5.7084840920810391E-2</v>
      </c>
      <c r="L50">
        <f t="shared" si="9"/>
        <v>-6.7472802964169895E-2</v>
      </c>
      <c r="M50">
        <f t="shared" si="9"/>
        <v>-7.5878652202360189E-2</v>
      </c>
      <c r="N50">
        <f t="shared" si="9"/>
        <v>-8.2980476588061222E-2</v>
      </c>
      <c r="O50">
        <f t="shared" si="9"/>
        <v>-9.0017231102204998E-2</v>
      </c>
      <c r="P50">
        <f t="shared" si="9"/>
        <v>-9.6989805962397729E-2</v>
      </c>
      <c r="Q50">
        <f t="shared" si="9"/>
        <v>-0.10389907522126818</v>
      </c>
      <c r="R50">
        <f t="shared" si="9"/>
        <v>-0.11074589713172044</v>
      </c>
      <c r="S50">
        <f t="shared" si="9"/>
        <v>-0.11753111450233462</v>
      </c>
      <c r="T50">
        <f t="shared" si="9"/>
        <v>-0.12425555504320887</v>
      </c>
      <c r="U50">
        <f t="shared" si="9"/>
        <v>-0.13092003170255828</v>
      </c>
      <c r="V50">
        <f t="shared" si="9"/>
        <v>-0.13752534299434024</v>
      </c>
      <c r="W50">
        <f t="shared" si="9"/>
        <v>-0.14407227331719991</v>
      </c>
      <c r="X50">
        <f t="shared" si="9"/>
        <v>-0.15056159326499172</v>
      </c>
      <c r="Y50">
        <f t="shared" si="9"/>
        <v>-0.15699405992914175</v>
      </c>
      <c r="Z50">
        <f t="shared" si="9"/>
        <v>-0.163370417193097</v>
      </c>
      <c r="AA50">
        <f t="shared" si="9"/>
        <v>-0.16969139601909794</v>
      </c>
      <c r="AB50">
        <f t="shared" si="9"/>
        <v>-0.17595771472752408</v>
      </c>
      <c r="AC50">
        <f t="shared" si="9"/>
        <v>-0.18217007926900666</v>
      </c>
      <c r="AD50">
        <f t="shared" si="9"/>
        <v>-0.18832918348956137</v>
      </c>
      <c r="AE50">
        <f t="shared" si="9"/>
        <v>-0.19443570938891211</v>
      </c>
      <c r="AF50">
        <f t="shared" si="9"/>
        <v>-0.20049032737224445</v>
      </c>
      <c r="AG50">
        <f t="shared" si="9"/>
        <v>-0.20649369649555513</v>
      </c>
    </row>
    <row r="51" spans="1:33" x14ac:dyDescent="0.2">
      <c r="A51" s="64" t="s">
        <v>421</v>
      </c>
      <c r="B51" s="66"/>
      <c r="C51">
        <f t="shared" si="7"/>
        <v>0</v>
      </c>
      <c r="D51">
        <f t="shared" si="7"/>
        <v>-1.1295207308457825E-3</v>
      </c>
      <c r="E51">
        <f t="shared" ref="E51:AG51" si="10">IF(E22&gt;=$C22,(E22-$C22)/(1-$C22),(E22-$C22)/$C22)</f>
        <v>-1.9715340074057371E-3</v>
      </c>
      <c r="F51">
        <f t="shared" si="10"/>
        <v>-4.9982917282525774E-3</v>
      </c>
      <c r="G51">
        <f t="shared" si="10"/>
        <v>-1.0618025448647964E-2</v>
      </c>
      <c r="H51">
        <f t="shared" si="10"/>
        <v>-1.8780049353360955E-2</v>
      </c>
      <c r="I51">
        <f t="shared" si="10"/>
        <v>-2.9282772116611962E-2</v>
      </c>
      <c r="J51">
        <f t="shared" si="10"/>
        <v>-4.036204500442709E-2</v>
      </c>
      <c r="K51">
        <f t="shared" si="10"/>
        <v>-4.8987429876766464E-2</v>
      </c>
      <c r="L51">
        <f t="shared" si="10"/>
        <v>-5.5676797735132628E-2</v>
      </c>
      <c r="M51">
        <f t="shared" si="10"/>
        <v>-5.466823092303924E-2</v>
      </c>
      <c r="N51">
        <f t="shared" si="10"/>
        <v>-6.033068982468711E-2</v>
      </c>
      <c r="O51">
        <f t="shared" si="10"/>
        <v>-6.5941266920559197E-2</v>
      </c>
      <c r="P51">
        <f t="shared" si="10"/>
        <v>-7.1500672003005403E-2</v>
      </c>
      <c r="Q51">
        <f t="shared" si="10"/>
        <v>-7.7009601975639413E-2</v>
      </c>
      <c r="R51">
        <f t="shared" si="10"/>
        <v>-8.2468741144568244E-2</v>
      </c>
      <c r="S51">
        <f t="shared" si="10"/>
        <v>-8.7878761501760549E-2</v>
      </c>
      <c r="T51">
        <f t="shared" si="10"/>
        <v>-9.3240323000794281E-2</v>
      </c>
      <c r="U51">
        <f t="shared" si="10"/>
        <v>-9.855407382523533E-2</v>
      </c>
      <c r="V51">
        <f t="shared" si="10"/>
        <v>-0.10382065064986284</v>
      </c>
      <c r="W51">
        <f t="shared" si="10"/>
        <v>-0.10904067889496848</v>
      </c>
      <c r="X51">
        <f t="shared" si="10"/>
        <v>-0.11421477297394929</v>
      </c>
      <c r="Y51">
        <f t="shared" si="10"/>
        <v>-0.11934353653438048</v>
      </c>
      <c r="Z51">
        <f t="shared" si="10"/>
        <v>-0.1244275626927946</v>
      </c>
      <c r="AA51">
        <f t="shared" si="10"/>
        <v>-0.12946743426332874</v>
      </c>
      <c r="AB51">
        <f t="shared" si="10"/>
        <v>-0.13446372398045045</v>
      </c>
      <c r="AC51">
        <f t="shared" si="10"/>
        <v>-0.13941699471592905</v>
      </c>
      <c r="AD51">
        <f t="shared" si="10"/>
        <v>-0.14432779969022147</v>
      </c>
      <c r="AE51">
        <f t="shared" si="10"/>
        <v>-0.14919668267844954</v>
      </c>
      <c r="AF51">
        <f t="shared" si="10"/>
        <v>-0.15402417821112246</v>
      </c>
      <c r="AG51">
        <f t="shared" si="10"/>
        <v>-0.15881081176976222</v>
      </c>
    </row>
    <row r="52" spans="1:33" x14ac:dyDescent="0.2">
      <c r="A52" s="64" t="s">
        <v>422</v>
      </c>
      <c r="B52" s="66"/>
      <c r="C52">
        <f t="shared" si="7"/>
        <v>0</v>
      </c>
      <c r="D52">
        <f t="shared" si="7"/>
        <v>2.5219134395839636E-3</v>
      </c>
      <c r="E52">
        <f t="shared" ref="E52:AG52" si="11">IF(E23&gt;=$C23,(E23-$C23)/(1-$C23),(E23-$C23)/$C23)</f>
        <v>4.4408621792583576E-3</v>
      </c>
      <c r="F52">
        <f t="shared" si="11"/>
        <v>6.6274265149571798E-3</v>
      </c>
      <c r="G52">
        <f t="shared" si="11"/>
        <v>9.0683011167897766E-3</v>
      </c>
      <c r="H52">
        <f t="shared" si="11"/>
        <v>1.120275056356717E-2</v>
      </c>
      <c r="I52">
        <f t="shared" si="11"/>
        <v>1.3918663930563169E-2</v>
      </c>
      <c r="J52">
        <f t="shared" si="11"/>
        <v>1.592131167166199E-2</v>
      </c>
      <c r="K52">
        <f t="shared" si="11"/>
        <v>1.7275330393099402E-2</v>
      </c>
      <c r="L52">
        <f t="shared" si="11"/>
        <v>1.872315785869804E-2</v>
      </c>
      <c r="M52">
        <f t="shared" si="11"/>
        <v>2.1501562562796471E-2</v>
      </c>
      <c r="N52">
        <f t="shared" si="11"/>
        <v>2.3519454929359713E-2</v>
      </c>
      <c r="O52">
        <f t="shared" si="11"/>
        <v>2.5518858525999295E-2</v>
      </c>
      <c r="P52">
        <f t="shared" si="11"/>
        <v>2.7500026296636362E-2</v>
      </c>
      <c r="Q52">
        <f t="shared" si="11"/>
        <v>2.946320659212175E-2</v>
      </c>
      <c r="R52">
        <f t="shared" si="11"/>
        <v>3.1408643274016608E-2</v>
      </c>
      <c r="S52">
        <f t="shared" si="11"/>
        <v>3.3336575815576731E-2</v>
      </c>
      <c r="T52">
        <f t="shared" si="11"/>
        <v>3.5247239400015735E-2</v>
      </c>
      <c r="U52">
        <f t="shared" si="11"/>
        <v>3.7140865016148543E-2</v>
      </c>
      <c r="V52">
        <f t="shared" si="11"/>
        <v>3.9017679551481041E-2</v>
      </c>
      <c r="W52">
        <f t="shared" si="11"/>
        <v>4.0877905882833368E-2</v>
      </c>
      <c r="X52">
        <f t="shared" si="11"/>
        <v>4.2721762964571676E-2</v>
      </c>
      <c r="Y52">
        <f t="shared" si="11"/>
        <v>4.4549465914520331E-2</v>
      </c>
      <c r="Z52">
        <f t="shared" si="11"/>
        <v>4.6361226097625323E-2</v>
      </c>
      <c r="AA52">
        <f t="shared" si="11"/>
        <v>4.8157251207437753E-2</v>
      </c>
      <c r="AB52">
        <f t="shared" si="11"/>
        <v>4.993774534548532E-2</v>
      </c>
      <c r="AC52">
        <f t="shared" si="11"/>
        <v>5.1702909098591918E-2</v>
      </c>
      <c r="AD52">
        <f t="shared" si="11"/>
        <v>5.3452939614208536E-2</v>
      </c>
      <c r="AE52">
        <f t="shared" si="11"/>
        <v>5.5188030673814635E-2</v>
      </c>
      <c r="AF52">
        <f t="shared" si="11"/>
        <v>5.6908372764450425E-2</v>
      </c>
      <c r="AG52">
        <f t="shared" si="11"/>
        <v>5.8614153148429347E-2</v>
      </c>
    </row>
    <row r="53" spans="1:33" x14ac:dyDescent="0.2">
      <c r="A53" s="64" t="s">
        <v>423</v>
      </c>
      <c r="B53" s="66"/>
      <c r="C53">
        <f t="shared" si="7"/>
        <v>0</v>
      </c>
      <c r="D53">
        <f t="shared" si="7"/>
        <v>-1.262699057555877E-2</v>
      </c>
      <c r="E53">
        <f t="shared" ref="E53:AG53" si="12">IF(E24&gt;=$C24,(E24-$C24)/(1-$C24),(E24-$C24)/$C24)</f>
        <v>-1.93072450133959E-2</v>
      </c>
      <c r="F53">
        <f t="shared" si="12"/>
        <v>-2.4519673384994823E-2</v>
      </c>
      <c r="G53">
        <f t="shared" si="12"/>
        <v>-2.9351945359766658E-2</v>
      </c>
      <c r="H53">
        <f t="shared" si="12"/>
        <v>-3.2309648483686282E-2</v>
      </c>
      <c r="I53">
        <f t="shared" si="12"/>
        <v>-3.5861943717754884E-2</v>
      </c>
      <c r="J53">
        <f t="shared" si="12"/>
        <v>-3.2673043214770672E-2</v>
      </c>
      <c r="K53">
        <f t="shared" si="12"/>
        <v>-2.5074650977954721E-2</v>
      </c>
      <c r="L53">
        <f t="shared" si="12"/>
        <v>-1.7288058750202073E-2</v>
      </c>
      <c r="M53">
        <f t="shared" si="12"/>
        <v>-3.8785037596658939E-2</v>
      </c>
      <c r="N53">
        <f t="shared" si="12"/>
        <v>-4.1893461785547627E-2</v>
      </c>
      <c r="O53">
        <f t="shared" si="12"/>
        <v>-4.4973405297961858E-2</v>
      </c>
      <c r="P53">
        <f t="shared" si="12"/>
        <v>-4.8025257776587039E-2</v>
      </c>
      <c r="Q53">
        <f t="shared" si="12"/>
        <v>-5.10494017888024E-2</v>
      </c>
      <c r="R53">
        <f t="shared" si="12"/>
        <v>-5.4046212986544266E-2</v>
      </c>
      <c r="S53">
        <f t="shared" si="12"/>
        <v>-5.7016060261866203E-2</v>
      </c>
      <c r="T53">
        <f t="shared" si="12"/>
        <v>-5.995930589830932E-2</v>
      </c>
      <c r="U53">
        <f t="shared" si="12"/>
        <v>-6.2876305718231842E-2</v>
      </c>
      <c r="V53">
        <f t="shared" si="12"/>
        <v>-6.5767409226204637E-2</v>
      </c>
      <c r="W53">
        <f t="shared" si="12"/>
        <v>-6.8632959748620312E-2</v>
      </c>
      <c r="X53">
        <f t="shared" si="12"/>
        <v>-7.1473294569595447E-2</v>
      </c>
      <c r="Y53">
        <f t="shared" si="12"/>
        <v>-7.4288745063320616E-2</v>
      </c>
      <c r="Z53">
        <f t="shared" si="12"/>
        <v>-7.7079636822933978E-2</v>
      </c>
      <c r="AA53">
        <f t="shared" si="12"/>
        <v>-7.9846289786046076E-2</v>
      </c>
      <c r="AB53">
        <f t="shared" si="12"/>
        <v>-8.2589018356999833E-2</v>
      </c>
      <c r="AC53">
        <f t="shared" si="12"/>
        <v>-8.5308131525980227E-2</v>
      </c>
      <c r="AD53">
        <f t="shared" si="12"/>
        <v>-8.8003932985054059E-2</v>
      </c>
      <c r="AE53">
        <f t="shared" si="12"/>
        <v>-9.0676721241243846E-2</v>
      </c>
      <c r="AF53">
        <f t="shared" si="12"/>
        <v>-9.3326789726712309E-2</v>
      </c>
      <c r="AG53">
        <f t="shared" si="12"/>
        <v>-9.5954426906152898E-2</v>
      </c>
    </row>
    <row r="54" spans="1:33" x14ac:dyDescent="0.2">
      <c r="A54" s="64" t="s">
        <v>424</v>
      </c>
      <c r="B54" s="66"/>
      <c r="C54">
        <f t="shared" si="7"/>
        <v>0</v>
      </c>
      <c r="D54">
        <f t="shared" si="7"/>
        <v>-5.6700153520235644E-3</v>
      </c>
      <c r="E54">
        <f t="shared" ref="E54:AG54" si="13">IF(E25&gt;=$C25,(E25-$C25)/(1-$C25),(E25-$C25)/$C25)</f>
        <v>-1.4957845431717515E-2</v>
      </c>
      <c r="F54">
        <f t="shared" si="13"/>
        <v>-2.5196530529141985E-2</v>
      </c>
      <c r="G54">
        <f t="shared" si="13"/>
        <v>-3.333329522418256E-2</v>
      </c>
      <c r="H54">
        <f t="shared" si="13"/>
        <v>-3.7823442430269666E-2</v>
      </c>
      <c r="I54">
        <f t="shared" si="13"/>
        <v>-4.1847612490224631E-2</v>
      </c>
      <c r="J54">
        <f t="shared" si="13"/>
        <v>-4.9949777479706296E-2</v>
      </c>
      <c r="K54">
        <f t="shared" si="13"/>
        <v>-6.2156502810690233E-2</v>
      </c>
      <c r="L54">
        <f t="shared" si="13"/>
        <v>-7.5586724552132348E-2</v>
      </c>
      <c r="M54">
        <f t="shared" si="13"/>
        <v>-7.55548068573723E-2</v>
      </c>
      <c r="N54">
        <f t="shared" si="13"/>
        <v>-8.2590518972130669E-2</v>
      </c>
      <c r="O54">
        <f t="shared" si="13"/>
        <v>-8.9561766963481795E-2</v>
      </c>
      <c r="P54">
        <f t="shared" si="13"/>
        <v>-9.6469432761820753E-2</v>
      </c>
      <c r="Q54">
        <f t="shared" si="13"/>
        <v>-0.10331438228305052</v>
      </c>
      <c r="R54">
        <f t="shared" si="13"/>
        <v>-0.1100974657904311</v>
      </c>
      <c r="S54">
        <f t="shared" si="13"/>
        <v>-0.11681951824667271</v>
      </c>
      <c r="T54">
        <f t="shared" si="13"/>
        <v>-0.12348135965655936</v>
      </c>
      <c r="U54">
        <f t="shared" si="13"/>
        <v>-0.13008379540040987</v>
      </c>
      <c r="V54">
        <f t="shared" si="13"/>
        <v>-0.13662761655866271</v>
      </c>
      <c r="W54">
        <f t="shared" si="13"/>
        <v>-0.14311360022783995</v>
      </c>
      <c r="X54">
        <f t="shared" si="13"/>
        <v>-0.14954250982818826</v>
      </c>
      <c r="Y54">
        <f t="shared" si="13"/>
        <v>-0.15591509540322254</v>
      </c>
      <c r="Z54">
        <f t="shared" si="13"/>
        <v>-0.16223209391143159</v>
      </c>
      <c r="AA54">
        <f t="shared" si="13"/>
        <v>-0.16849422951038676</v>
      </c>
      <c r="AB54">
        <f t="shared" si="13"/>
        <v>-0.17470221383348222</v>
      </c>
      <c r="AC54">
        <f t="shared" si="13"/>
        <v>-0.18085674625951825</v>
      </c>
      <c r="AD54">
        <f t="shared" si="13"/>
        <v>-0.1869585141753593</v>
      </c>
      <c r="AE54">
        <f t="shared" si="13"/>
        <v>-0.19300819323186455</v>
      </c>
      <c r="AF54">
        <f t="shared" si="13"/>
        <v>-0.19900644759328456</v>
      </c>
      <c r="AG54">
        <f t="shared" si="13"/>
        <v>-0.20495393018033353</v>
      </c>
    </row>
    <row r="55" spans="1:33" x14ac:dyDescent="0.2">
      <c r="A55" s="65" t="s">
        <v>517</v>
      </c>
      <c r="B55" s="66"/>
      <c r="C55">
        <f t="shared" si="7"/>
        <v>0</v>
      </c>
      <c r="D55">
        <f t="shared" si="7"/>
        <v>3.5590353730252516E-3</v>
      </c>
      <c r="E55">
        <f t="shared" ref="E55:AG55" si="14">IF(E26&gt;=$C26,(E26-$C26)/(1-$C26),(E26-$C26)/$C26)</f>
        <v>6.8741031815322106E-3</v>
      </c>
      <c r="F55">
        <f t="shared" si="14"/>
        <v>1.0289935209240099E-2</v>
      </c>
      <c r="G55">
        <f t="shared" si="14"/>
        <v>1.3641053921511728E-2</v>
      </c>
      <c r="H55">
        <f t="shared" si="14"/>
        <v>1.7198501802402302E-2</v>
      </c>
      <c r="I55">
        <f t="shared" si="14"/>
        <v>2.0610520011587821E-2</v>
      </c>
      <c r="J55">
        <f t="shared" si="14"/>
        <v>2.3723469441301531E-2</v>
      </c>
      <c r="K55">
        <f t="shared" si="14"/>
        <v>2.674738601215355E-2</v>
      </c>
      <c r="L55">
        <f t="shared" si="14"/>
        <v>2.971656978782785E-2</v>
      </c>
      <c r="M55">
        <f t="shared" si="14"/>
        <v>3.3206325377234308E-2</v>
      </c>
      <c r="N55">
        <f t="shared" si="14"/>
        <v>3.6354711847394E-2</v>
      </c>
      <c r="O55">
        <f t="shared" si="14"/>
        <v>3.9474251490020207E-2</v>
      </c>
      <c r="P55">
        <f t="shared" si="14"/>
        <v>4.2565338957094995E-2</v>
      </c>
      <c r="Q55">
        <f t="shared" si="14"/>
        <v>4.5628361734328778E-2</v>
      </c>
      <c r="R55">
        <f t="shared" si="14"/>
        <v>4.8663700303086602E-2</v>
      </c>
      <c r="S55">
        <f t="shared" si="14"/>
        <v>5.1671728297941213E-2</v>
      </c>
      <c r="T55">
        <f t="shared" si="14"/>
        <v>5.4652812659997246E-2</v>
      </c>
      <c r="U55">
        <f t="shared" si="14"/>
        <v>5.7607313786107457E-2</v>
      </c>
      <c r="V55">
        <f t="shared" si="14"/>
        <v>6.0535585674118104E-2</v>
      </c>
      <c r="W55">
        <f t="shared" si="14"/>
        <v>6.3437976064264795E-2</v>
      </c>
      <c r="X55">
        <f t="shared" si="14"/>
        <v>6.6314826576831812E-2</v>
      </c>
      <c r="Y55">
        <f t="shared" si="14"/>
        <v>6.9166472846195953E-2</v>
      </c>
      <c r="Z55">
        <f t="shared" si="14"/>
        <v>7.1993244651361657E-2</v>
      </c>
      <c r="AA55">
        <f t="shared" si="14"/>
        <v>7.4795466043095393E-2</v>
      </c>
      <c r="AB55">
        <f t="shared" si="14"/>
        <v>7.7573455467761884E-2</v>
      </c>
      <c r="AC55">
        <f t="shared" si="14"/>
        <v>8.0327525887960494E-2</v>
      </c>
      <c r="AD55">
        <f t="shared" si="14"/>
        <v>8.3057984900061305E-2</v>
      </c>
      <c r="AE55">
        <f t="shared" si="14"/>
        <v>8.5765134848728802E-2</v>
      </c>
      <c r="AF55">
        <f t="shared" si="14"/>
        <v>8.8449272938525891E-2</v>
      </c>
      <c r="AG55">
        <f t="shared" si="14"/>
        <v>9.1110691342683889E-2</v>
      </c>
    </row>
  </sheetData>
  <phoneticPr fontId="11" type="noConversion"/>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defaultRowHeight="14.25" x14ac:dyDescent="0.2"/>
  <cols>
    <col min="1" max="1" width="19.625" customWidth="1"/>
    <col min="3" max="3" width="12.75" customWidth="1"/>
    <col min="4" max="4" width="24.125" customWidth="1"/>
    <col min="5" max="5" width="13.7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5" thickBot="1" x14ac:dyDescent="0.25"/>
    <row r="9" spans="1:4" x14ac:dyDescent="0.2">
      <c r="A9" s="54" t="s">
        <v>500</v>
      </c>
      <c r="B9" s="55" t="s">
        <v>501</v>
      </c>
      <c r="C9" s="55" t="s">
        <v>502</v>
      </c>
      <c r="D9" s="50"/>
    </row>
    <row r="10" spans="1:4" x14ac:dyDescent="0.2">
      <c r="A10" s="51" t="s">
        <v>495</v>
      </c>
      <c r="B10" s="57">
        <v>4.5</v>
      </c>
      <c r="C10" s="59" t="s">
        <v>503</v>
      </c>
      <c r="D10" s="58"/>
    </row>
    <row r="11" spans="1:4" x14ac:dyDescent="0.2">
      <c r="A11" s="51" t="s">
        <v>492</v>
      </c>
      <c r="B11">
        <v>1</v>
      </c>
      <c r="C11" t="s">
        <v>493</v>
      </c>
      <c r="D11" s="32"/>
    </row>
    <row r="12" spans="1:4" x14ac:dyDescent="0.2">
      <c r="A12" s="51" t="s">
        <v>491</v>
      </c>
      <c r="B12">
        <v>2</v>
      </c>
      <c r="C12" t="s">
        <v>494</v>
      </c>
      <c r="D12" s="32"/>
    </row>
    <row r="13" spans="1:4" x14ac:dyDescent="0.2">
      <c r="A13" s="51" t="s">
        <v>496</v>
      </c>
      <c r="B13">
        <f>-1/(1+EXP(($B$11-A17*$B$12)*$B$10))</f>
        <v>-1.098694263059318E-2</v>
      </c>
      <c r="C13" t="s">
        <v>497</v>
      </c>
      <c r="D13" s="32"/>
    </row>
    <row r="14" spans="1:4" ht="15" thickBot="1" x14ac:dyDescent="0.25">
      <c r="A14" s="56" t="s">
        <v>498</v>
      </c>
      <c r="B14" s="52">
        <f>1/(1/(1+EXP(($B$11-A67*$B$12)*$B$10))+$B$13)</f>
        <v>1.0224675854049712</v>
      </c>
      <c r="C14" s="52" t="s">
        <v>499</v>
      </c>
      <c r="D14" s="53"/>
    </row>
    <row r="16" spans="1:4" x14ac:dyDescent="0.2">
      <c r="A16" s="6" t="s">
        <v>489</v>
      </c>
      <c r="C16" t="s">
        <v>490</v>
      </c>
    </row>
    <row r="17" spans="1:3" x14ac:dyDescent="0.2">
      <c r="A17" s="48">
        <v>0</v>
      </c>
      <c r="C17">
        <f t="shared" ref="C17:C48" si="0">(1/(1+EXP(($B$11-A17*$B$12)*$B$10))+$B$13)*$B$14</f>
        <v>0</v>
      </c>
    </row>
    <row r="18" spans="1:3" x14ac:dyDescent="0.2">
      <c r="A18" s="48">
        <v>0.02</v>
      </c>
      <c r="C18">
        <f t="shared" si="0"/>
        <v>2.1864198453235401E-3</v>
      </c>
    </row>
    <row r="19" spans="1:3" x14ac:dyDescent="0.2">
      <c r="A19" s="48">
        <v>0.04</v>
      </c>
      <c r="C19">
        <f t="shared" si="0"/>
        <v>4.7916363017636672E-3</v>
      </c>
    </row>
    <row r="20" spans="1:3" x14ac:dyDescent="0.2">
      <c r="A20" s="48">
        <v>0.06</v>
      </c>
      <c r="C20">
        <f t="shared" si="0"/>
        <v>7.8930073618974569E-3</v>
      </c>
    </row>
    <row r="21" spans="1:3" x14ac:dyDescent="0.2">
      <c r="A21" s="48">
        <v>0.08</v>
      </c>
      <c r="C21">
        <f t="shared" si="0"/>
        <v>1.1580975086195785E-2</v>
      </c>
    </row>
    <row r="22" spans="1:3" x14ac:dyDescent="0.2">
      <c r="A22" s="48">
        <v>0.1</v>
      </c>
      <c r="C22">
        <f t="shared" si="0"/>
        <v>1.596077109908401E-2</v>
      </c>
    </row>
    <row r="23" spans="1:3" x14ac:dyDescent="0.2">
      <c r="A23" s="48">
        <v>0.12</v>
      </c>
      <c r="C23">
        <f t="shared" si="0"/>
        <v>2.1154124042984668E-2</v>
      </c>
    </row>
    <row r="24" spans="1:3" x14ac:dyDescent="0.2">
      <c r="A24" s="48">
        <v>0.14000000000000001</v>
      </c>
      <c r="C24">
        <f t="shared" si="0"/>
        <v>2.7300853704855684E-2</v>
      </c>
    </row>
    <row r="25" spans="1:3" x14ac:dyDescent="0.2">
      <c r="A25" s="48">
        <v>0.16</v>
      </c>
      <c r="C25">
        <f t="shared" si="0"/>
        <v>3.4560181890664773E-2</v>
      </c>
    </row>
    <row r="26" spans="1:3" x14ac:dyDescent="0.2">
      <c r="A26" s="48">
        <v>0.18</v>
      </c>
      <c r="C26">
        <f t="shared" si="0"/>
        <v>4.311152139197294E-2</v>
      </c>
    </row>
    <row r="27" spans="1:3" x14ac:dyDescent="0.2">
      <c r="A27" s="48">
        <v>0.2</v>
      </c>
      <c r="C27">
        <f t="shared" si="0"/>
        <v>5.3154422609959187E-2</v>
      </c>
    </row>
    <row r="28" spans="1:3" x14ac:dyDescent="0.2">
      <c r="A28" s="48">
        <v>0.22</v>
      </c>
      <c r="C28">
        <f t="shared" si="0"/>
        <v>6.4907267381492939E-2</v>
      </c>
    </row>
    <row r="29" spans="1:3" x14ac:dyDescent="0.2">
      <c r="A29" s="48">
        <v>0.24</v>
      </c>
      <c r="C29">
        <f t="shared" si="0"/>
        <v>7.8604212137258142E-2</v>
      </c>
    </row>
    <row r="30" spans="1:3" x14ac:dyDescent="0.2">
      <c r="A30" s="48">
        <v>0.26</v>
      </c>
      <c r="C30">
        <f t="shared" si="0"/>
        <v>9.4489817229814824E-2</v>
      </c>
    </row>
    <row r="31" spans="1:3" x14ac:dyDescent="0.2">
      <c r="A31" s="48">
        <v>0.28000000000000003</v>
      </c>
      <c r="C31">
        <f t="shared" si="0"/>
        <v>0.11281078654081581</v>
      </c>
    </row>
    <row r="32" spans="1:3" x14ac:dyDescent="0.2">
      <c r="A32" s="48">
        <v>0.3</v>
      </c>
      <c r="C32">
        <f t="shared" si="0"/>
        <v>0.13380432311344004</v>
      </c>
    </row>
    <row r="33" spans="1:3" x14ac:dyDescent="0.2">
      <c r="A33" s="48">
        <v>0.32</v>
      </c>
      <c r="C33">
        <f t="shared" si="0"/>
        <v>0.1576828320184539</v>
      </c>
    </row>
    <row r="34" spans="1:3" x14ac:dyDescent="0.2">
      <c r="A34" s="48">
        <v>0.34</v>
      </c>
      <c r="C34">
        <f t="shared" si="0"/>
        <v>0.18461511733671174</v>
      </c>
    </row>
    <row r="35" spans="1:3" x14ac:dyDescent="0.2">
      <c r="A35" s="48">
        <v>0.36</v>
      </c>
      <c r="C35">
        <f t="shared" si="0"/>
        <v>0.21470484931342818</v>
      </c>
    </row>
    <row r="36" spans="1:3" x14ac:dyDescent="0.2">
      <c r="A36" s="48">
        <v>0.38</v>
      </c>
      <c r="C36">
        <f t="shared" si="0"/>
        <v>0.24796789203988737</v>
      </c>
    </row>
    <row r="37" spans="1:3" x14ac:dyDescent="0.2">
      <c r="A37" s="48">
        <v>0.4</v>
      </c>
      <c r="C37">
        <f t="shared" si="0"/>
        <v>0.28431097140863265</v>
      </c>
    </row>
    <row r="38" spans="1:3" x14ac:dyDescent="0.2">
      <c r="A38" s="48">
        <v>0.42</v>
      </c>
      <c r="C38">
        <f t="shared" si="0"/>
        <v>0.32351492003477234</v>
      </c>
    </row>
    <row r="39" spans="1:3" x14ac:dyDescent="0.2">
      <c r="A39" s="48">
        <v>0.44</v>
      </c>
      <c r="C39">
        <f t="shared" si="0"/>
        <v>0.36522607551097674</v>
      </c>
    </row>
    <row r="40" spans="1:3" x14ac:dyDescent="0.2">
      <c r="A40" s="48">
        <v>0.46</v>
      </c>
      <c r="C40">
        <f t="shared" si="0"/>
        <v>0.40895904238462627</v>
      </c>
    </row>
    <row r="41" spans="1:3" x14ac:dyDescent="0.2">
      <c r="A41" s="48">
        <v>0.48</v>
      </c>
      <c r="C41">
        <f t="shared" si="0"/>
        <v>0.45411278727913607</v>
      </c>
    </row>
    <row r="42" spans="1:3" x14ac:dyDescent="0.2">
      <c r="A42" s="48">
        <v>0.5</v>
      </c>
      <c r="C42">
        <f t="shared" si="0"/>
        <v>0.5</v>
      </c>
    </row>
    <row r="43" spans="1:3" x14ac:dyDescent="0.2">
      <c r="A43" s="48">
        <v>0.52</v>
      </c>
      <c r="C43">
        <f t="shared" si="0"/>
        <v>0.54588721272086405</v>
      </c>
    </row>
    <row r="44" spans="1:3" x14ac:dyDescent="0.2">
      <c r="A44" s="48">
        <v>0.54</v>
      </c>
      <c r="C44">
        <f t="shared" si="0"/>
        <v>0.59104095761537401</v>
      </c>
    </row>
    <row r="45" spans="1:3" x14ac:dyDescent="0.2">
      <c r="A45" s="48">
        <v>0.56000000000000005</v>
      </c>
      <c r="C45">
        <f t="shared" si="0"/>
        <v>0.63477392448902337</v>
      </c>
    </row>
    <row r="46" spans="1:3" x14ac:dyDescent="0.2">
      <c r="A46" s="48">
        <v>0.57999999999999996</v>
      </c>
      <c r="C46">
        <f t="shared" si="0"/>
        <v>0.67648507996522755</v>
      </c>
    </row>
    <row r="47" spans="1:3" x14ac:dyDescent="0.2">
      <c r="A47" s="48">
        <v>0.6</v>
      </c>
      <c r="C47">
        <f t="shared" si="0"/>
        <v>0.7156890285913674</v>
      </c>
    </row>
    <row r="48" spans="1:3" x14ac:dyDescent="0.2">
      <c r="A48" s="48">
        <v>0.62</v>
      </c>
      <c r="C48">
        <f t="shared" si="0"/>
        <v>0.75203210796011266</v>
      </c>
    </row>
    <row r="49" spans="1:3" x14ac:dyDescent="0.2">
      <c r="A49" s="48">
        <v>0.64</v>
      </c>
      <c r="C49">
        <f t="shared" ref="C49:C67" si="1">(1/(1+EXP(($B$11-A49*$B$12)*$B$10))+$B$13)*$B$14</f>
        <v>0.78529515068657196</v>
      </c>
    </row>
    <row r="50" spans="1:3" x14ac:dyDescent="0.2">
      <c r="A50" s="48">
        <v>0.66</v>
      </c>
      <c r="C50">
        <f t="shared" si="1"/>
        <v>0.81538488266328846</v>
      </c>
    </row>
    <row r="51" spans="1:3" x14ac:dyDescent="0.2">
      <c r="A51" s="48">
        <v>0.68</v>
      </c>
      <c r="C51">
        <f t="shared" si="1"/>
        <v>0.84231716798154632</v>
      </c>
    </row>
    <row r="52" spans="1:3" x14ac:dyDescent="0.2">
      <c r="A52" s="48">
        <v>0.7</v>
      </c>
      <c r="C52">
        <f t="shared" si="1"/>
        <v>0.86619567688655985</v>
      </c>
    </row>
    <row r="53" spans="1:3" x14ac:dyDescent="0.2">
      <c r="A53" s="48">
        <v>0.72</v>
      </c>
      <c r="C53">
        <f t="shared" si="1"/>
        <v>0.88718921345918422</v>
      </c>
    </row>
    <row r="54" spans="1:3" x14ac:dyDescent="0.2">
      <c r="A54" s="48">
        <v>0.74</v>
      </c>
      <c r="C54">
        <f t="shared" si="1"/>
        <v>0.90551018277018525</v>
      </c>
    </row>
    <row r="55" spans="1:3" x14ac:dyDescent="0.2">
      <c r="A55" s="48">
        <v>0.76</v>
      </c>
      <c r="C55">
        <f t="shared" si="1"/>
        <v>0.9213957878627419</v>
      </c>
    </row>
    <row r="56" spans="1:3" x14ac:dyDescent="0.2">
      <c r="A56" s="48">
        <v>0.78</v>
      </c>
      <c r="C56">
        <f t="shared" si="1"/>
        <v>0.93509273261850712</v>
      </c>
    </row>
    <row r="57" spans="1:3" x14ac:dyDescent="0.2">
      <c r="A57" s="48">
        <v>0.8</v>
      </c>
      <c r="C57">
        <f t="shared" si="1"/>
        <v>0.94684557739004094</v>
      </c>
    </row>
    <row r="58" spans="1:3" x14ac:dyDescent="0.2">
      <c r="A58" s="48">
        <v>0.82</v>
      </c>
      <c r="C58">
        <f t="shared" si="1"/>
        <v>0.95688847860802706</v>
      </c>
    </row>
    <row r="59" spans="1:3" x14ac:dyDescent="0.2">
      <c r="A59" s="48">
        <v>0.84</v>
      </c>
      <c r="C59">
        <f t="shared" si="1"/>
        <v>0.96543981810933521</v>
      </c>
    </row>
    <row r="60" spans="1:3" x14ac:dyDescent="0.2">
      <c r="A60" s="48">
        <v>0.86</v>
      </c>
      <c r="C60">
        <f t="shared" si="1"/>
        <v>0.97269914629514442</v>
      </c>
    </row>
    <row r="61" spans="1:3" x14ac:dyDescent="0.2">
      <c r="A61" s="48">
        <v>0.88</v>
      </c>
      <c r="C61">
        <f t="shared" si="1"/>
        <v>0.97884587595701544</v>
      </c>
    </row>
    <row r="62" spans="1:3" x14ac:dyDescent="0.2">
      <c r="A62" s="48">
        <v>0.9</v>
      </c>
      <c r="C62">
        <f t="shared" si="1"/>
        <v>0.984039228900916</v>
      </c>
    </row>
    <row r="63" spans="1:3" x14ac:dyDescent="0.2">
      <c r="A63" s="48">
        <v>0.92</v>
      </c>
      <c r="C63">
        <f t="shared" si="1"/>
        <v>0.98841902491380418</v>
      </c>
    </row>
    <row r="64" spans="1:3" x14ac:dyDescent="0.2">
      <c r="A64" s="48">
        <v>0.94</v>
      </c>
      <c r="C64">
        <f t="shared" si="1"/>
        <v>0.99210699263810265</v>
      </c>
    </row>
    <row r="65" spans="1:3" x14ac:dyDescent="0.2">
      <c r="A65" s="48">
        <v>0.96</v>
      </c>
      <c r="C65">
        <f t="shared" si="1"/>
        <v>0.99520836369823629</v>
      </c>
    </row>
    <row r="66" spans="1:3" x14ac:dyDescent="0.2">
      <c r="A66" s="48">
        <v>0.98</v>
      </c>
      <c r="C66">
        <f t="shared" si="1"/>
        <v>0.99781358015467647</v>
      </c>
    </row>
    <row r="67" spans="1:3" x14ac:dyDescent="0.2">
      <c r="A67" s="48">
        <v>1</v>
      </c>
      <c r="C67">
        <f t="shared" si="1"/>
        <v>1</v>
      </c>
    </row>
    <row r="68" spans="1:3" x14ac:dyDescent="0.2">
      <c r="A68" s="48"/>
    </row>
    <row r="69" spans="1:3" x14ac:dyDescent="0.2">
      <c r="A69" s="48"/>
    </row>
    <row r="70" spans="1:3" x14ac:dyDescent="0.2">
      <c r="A70" s="48"/>
    </row>
    <row r="71" spans="1:3" x14ac:dyDescent="0.2">
      <c r="A71" s="48"/>
    </row>
    <row r="72" spans="1:3" x14ac:dyDescent="0.2">
      <c r="A72" s="48"/>
    </row>
    <row r="73" spans="1:3" x14ac:dyDescent="0.2">
      <c r="A73" s="48"/>
    </row>
    <row r="74" spans="1:3" x14ac:dyDescent="0.2">
      <c r="A74" s="48"/>
    </row>
    <row r="75" spans="1:3" x14ac:dyDescent="0.2">
      <c r="A75" s="48"/>
    </row>
    <row r="76" spans="1:3" x14ac:dyDescent="0.2">
      <c r="A76" s="48"/>
    </row>
    <row r="77" spans="1:3" x14ac:dyDescent="0.2">
      <c r="A77" s="48"/>
    </row>
    <row r="78" spans="1:3" x14ac:dyDescent="0.2">
      <c r="A78" s="48"/>
    </row>
    <row r="79" spans="1:3" x14ac:dyDescent="0.2">
      <c r="A79" s="48"/>
    </row>
    <row r="80" spans="1:3" x14ac:dyDescent="0.2">
      <c r="A80" s="48"/>
    </row>
    <row r="81" spans="1:1" x14ac:dyDescent="0.2">
      <c r="A81" s="48"/>
    </row>
    <row r="82" spans="1:1" x14ac:dyDescent="0.2">
      <c r="A82" s="48"/>
    </row>
    <row r="83" spans="1:1" x14ac:dyDescent="0.2">
      <c r="A83" s="48"/>
    </row>
    <row r="84" spans="1:1" x14ac:dyDescent="0.2">
      <c r="A84" s="48"/>
    </row>
    <row r="85" spans="1:1" x14ac:dyDescent="0.2">
      <c r="A85" s="48"/>
    </row>
    <row r="86" spans="1:1" x14ac:dyDescent="0.2">
      <c r="A86" s="48"/>
    </row>
    <row r="87" spans="1:1" x14ac:dyDescent="0.2">
      <c r="A87" s="48"/>
    </row>
    <row r="88" spans="1:1" x14ac:dyDescent="0.2">
      <c r="A88" s="48"/>
    </row>
    <row r="89" spans="1:1" x14ac:dyDescent="0.2">
      <c r="A89" s="48"/>
    </row>
    <row r="90" spans="1:1" x14ac:dyDescent="0.2">
      <c r="A90" s="48"/>
    </row>
    <row r="91" spans="1:1" x14ac:dyDescent="0.2">
      <c r="A91" s="48"/>
    </row>
    <row r="92" spans="1:1" x14ac:dyDescent="0.2">
      <c r="A92" s="48"/>
    </row>
    <row r="93" spans="1:1" x14ac:dyDescent="0.2">
      <c r="A93" s="48"/>
    </row>
    <row r="94" spans="1:1" x14ac:dyDescent="0.2">
      <c r="A94" s="48"/>
    </row>
    <row r="95" spans="1:1" x14ac:dyDescent="0.2">
      <c r="A95" s="48"/>
    </row>
    <row r="96" spans="1:1" x14ac:dyDescent="0.2">
      <c r="A96" s="48"/>
    </row>
    <row r="97" spans="1:1" x14ac:dyDescent="0.2">
      <c r="A97" s="48"/>
    </row>
    <row r="98" spans="1:1" x14ac:dyDescent="0.2">
      <c r="A98" s="48"/>
    </row>
    <row r="99" spans="1:1" x14ac:dyDescent="0.2">
      <c r="A99" s="48"/>
    </row>
    <row r="100" spans="1:1" x14ac:dyDescent="0.2">
      <c r="A100" s="48"/>
    </row>
    <row r="101" spans="1:1" x14ac:dyDescent="0.2">
      <c r="A101" s="48"/>
    </row>
    <row r="102" spans="1:1" x14ac:dyDescent="0.2">
      <c r="A102" s="48"/>
    </row>
    <row r="103" spans="1:1" x14ac:dyDescent="0.2">
      <c r="A103" s="48"/>
    </row>
    <row r="104" spans="1:1" x14ac:dyDescent="0.2">
      <c r="A104" s="48"/>
    </row>
    <row r="105" spans="1:1" x14ac:dyDescent="0.2">
      <c r="A105" s="48"/>
    </row>
    <row r="106" spans="1:1" x14ac:dyDescent="0.2">
      <c r="A106" s="48"/>
    </row>
    <row r="107" spans="1:1" x14ac:dyDescent="0.2">
      <c r="A107" s="48"/>
    </row>
    <row r="108" spans="1:1" x14ac:dyDescent="0.2">
      <c r="A108" s="48"/>
    </row>
    <row r="109" spans="1:1" x14ac:dyDescent="0.2">
      <c r="A109" s="48"/>
    </row>
    <row r="110" spans="1:1" x14ac:dyDescent="0.2">
      <c r="A110" s="48"/>
    </row>
    <row r="111" spans="1:1" x14ac:dyDescent="0.2">
      <c r="A111" s="48"/>
    </row>
    <row r="112" spans="1:1" x14ac:dyDescent="0.2">
      <c r="A112" s="48"/>
    </row>
    <row r="113" spans="1:1" x14ac:dyDescent="0.2">
      <c r="A113" s="48"/>
    </row>
    <row r="114" spans="1:1" x14ac:dyDescent="0.2">
      <c r="A114" s="48"/>
    </row>
    <row r="115" spans="1:1" x14ac:dyDescent="0.2">
      <c r="A115" s="48"/>
    </row>
    <row r="116" spans="1:1" x14ac:dyDescent="0.2">
      <c r="A116" s="48"/>
    </row>
    <row r="117" spans="1:1" x14ac:dyDescent="0.2">
      <c r="A117" s="48"/>
    </row>
  </sheetData>
  <phoneticPr fontId="1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dimension ref="A1:AF224"/>
  <sheetViews>
    <sheetView topLeftCell="A91"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1-'Calculations female'!B3</f>
        <v>0.72300000000000009</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1-'Calculations female'!B4</f>
        <v>0.89900000000000002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1-'Calculations female'!B5</f>
        <v>0.85099999999999998</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1-'Calculations female'!B6</f>
        <v>0.89300000000000002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1-'Calculations female'!B7</f>
        <v>0.84799999999999998</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1-'Calculations female'!B8</f>
        <v>0.60319417475728154</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1-'Calculations female'!B9</f>
        <v>0.47799999999999998</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1-'Calculations female'!B10</f>
        <v>0.83399999999999996</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1-'Calculations female'!B11</f>
        <v>0.71899999999999997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1-'Calculations female'!B12</f>
        <v>0.82199999999999995</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1-'Calculations female'!B13</f>
        <v>0.69398888888888899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1-'Calculations female'!B14</f>
        <v>0.56799999999999995</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1-'Calculations female'!B15</f>
        <v>0.67900000000000005</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1-'Calculations female'!B16</f>
        <v>0.77100000000000002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1-'Calculations female'!B17</f>
        <v>0.79385714285714282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1-'Calculations female'!B18</f>
        <v>0.879</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1-'Calculations female'!B19</f>
        <v>0.73100000000000009</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1-'Calculations female'!B20</f>
        <v>0.83449167482859943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1-'Calculations female'!B21</f>
        <v>0.69500000000000006</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1-'Calculations female'!B22</f>
        <v>0.71100000000000008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1-'Calculations female'!B23</f>
        <v>0.76700000000000002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1-'Calculations female'!B24</f>
        <v>0.73899999999999999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1-'Calculations female'!B25</f>
        <v>0.78561271676300581</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1-'Calculations female'!B26</f>
        <v>0.63600000000000001</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1-'Calculations female'!B27</f>
        <v>0.80499999999999994</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1-'Calculations female'!B28</f>
        <v>0.80899999999999994</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1-'Calculations female'!B29</f>
        <v>0.82810684273709478</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1-'Calculations female'!B30</f>
        <v>0.89100000000000001</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1-'Calculations female'!B31</f>
        <v>0.56000000000000005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1-'Calculations female'!B32</f>
        <v>0.754</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1-'Calculations female'!B33</f>
        <v>0.48199999999999998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1-'Calculations female'!B34</f>
        <v>0.58251916058394171</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1-'Calculations female'!B35</f>
        <v>0.6893570552147239</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1-'Calculations female'!B36</f>
        <v>0.48744498381877022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1-'Calculations female'!B37</f>
        <v>0.46599999999999997</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1-'Calculations female'!B38</f>
        <v>0.5</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1-'Calculations female'!B39</f>
        <v>0.58600000000000008</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1-'Calculations female'!B40</f>
        <v>0.53600000000000003</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1-'Calculations female'!B41</f>
        <v>0.30500000000000005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1-'Calculations female'!B42</f>
        <v>0.22199999999999998</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1-'Calculations female'!B43</f>
        <v>0.54499999999999993</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1-'Calculations female'!B44</f>
        <v>0.11099999999999999</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0.60389506283654359</v>
      </c>
    </row>
    <row r="49" spans="1:2" x14ac:dyDescent="0.2">
      <c r="A49" s="6" t="s">
        <v>94</v>
      </c>
      <c r="B49" s="28">
        <f>('S Curve Equation'!$B$11-(LN(1/((B4/'S Curve Equation'!$B$14)-'S Curve Equation'!$B$13)-1)/'S Curve Equation'!$B$10))/'S Curve Equation'!$B$12</f>
        <v>0.73256859456641876</v>
      </c>
    </row>
    <row r="50" spans="1:2" x14ac:dyDescent="0.2">
      <c r="A50" s="6" t="s">
        <v>93</v>
      </c>
      <c r="B50" s="28">
        <f>('S Curve Equation'!$B$11-(LN(1/((B5/'S Curve Equation'!$B$14)-'S Curve Equation'!$B$13)-1)/'S Curve Equation'!$B$10))/'S Curve Equation'!$B$12</f>
        <v>0.68698805577982325</v>
      </c>
    </row>
    <row r="51" spans="1:2" x14ac:dyDescent="0.2">
      <c r="A51" s="6" t="s">
        <v>28</v>
      </c>
      <c r="B51" s="28">
        <f>('S Curve Equation'!$B$11-(LN(1/((B6/'S Curve Equation'!$B$14)-'S Curve Equation'!$B$13)-1)/'S Curve Equation'!$B$10))/'S Curve Equation'!$B$12</f>
        <v>0.72604710986908338</v>
      </c>
    </row>
    <row r="52" spans="1:2" x14ac:dyDescent="0.2">
      <c r="A52" s="6" t="s">
        <v>29</v>
      </c>
      <c r="B52" s="28">
        <f>('S Curve Equation'!$B$11-(LN(1/((B7/'S Curve Equation'!$B$14)-'S Curve Equation'!$B$13)-1)/'S Curve Equation'!$B$10))/'S Curve Equation'!$B$12</f>
        <v>0.68453972990937217</v>
      </c>
    </row>
    <row r="53" spans="1:2" x14ac:dyDescent="0.2">
      <c r="A53" s="6" t="s">
        <v>30</v>
      </c>
      <c r="B53" s="28">
        <f>('S Curve Equation'!$B$11-(LN(1/((B8/'S Curve Equation'!$B$14)-'S Curve Equation'!$B$13)-1)/'S Curve Equation'!$B$10))/'S Curve Equation'!$B$12</f>
        <v>0.54548082536162745</v>
      </c>
    </row>
    <row r="54" spans="1:2" x14ac:dyDescent="0.2">
      <c r="A54" s="6" t="s">
        <v>31</v>
      </c>
      <c r="B54" s="28">
        <f>('S Curve Equation'!$B$11-(LN(1/((B9/'S Curve Equation'!$B$14)-'S Curve Equation'!$B$13)-1)/'S Curve Equation'!$B$10))/'S Curve Equation'!$B$12</f>
        <v>0.49043116838311418</v>
      </c>
    </row>
    <row r="55" spans="1:2" x14ac:dyDescent="0.2">
      <c r="A55" s="6" t="s">
        <v>32</v>
      </c>
      <c r="B55" s="28">
        <f>('S Curve Equation'!$B$11-(LN(1/((B10/'S Curve Equation'!$B$14)-'S Curve Equation'!$B$13)-1)/'S Curve Equation'!$B$10))/'S Curve Equation'!$B$12</f>
        <v>0.67357150479059957</v>
      </c>
    </row>
    <row r="56" spans="1:2" x14ac:dyDescent="0.2">
      <c r="A56" s="6" t="s">
        <v>33</v>
      </c>
      <c r="B56" s="28">
        <f>('S Curve Equation'!$B$11-(LN(1/((B11/'S Curve Equation'!$B$14)-'S Curve Equation'!$B$13)-1)/'S Curve Equation'!$B$10))/'S Curve Equation'!$B$12</f>
        <v>0.60175673388819628</v>
      </c>
    </row>
    <row r="57" spans="1:2" x14ac:dyDescent="0.2">
      <c r="A57" s="6" t="s">
        <v>34</v>
      </c>
      <c r="B57" s="28">
        <f>('S Curve Equation'!$B$11-(LN(1/((B12/'S Curve Equation'!$B$14)-'S Curve Equation'!$B$13)-1)/'S Curve Equation'!$B$10))/'S Curve Equation'!$B$12</f>
        <v>0.66470344636258916</v>
      </c>
    </row>
    <row r="58" spans="1:2" x14ac:dyDescent="0.2">
      <c r="A58" s="6" t="s">
        <v>92</v>
      </c>
      <c r="B58" s="28">
        <f>('S Curve Equation'!$B$11-(LN(1/((B13/'S Curve Equation'!$B$14)-'S Curve Equation'!$B$13)-1)/'S Curve Equation'!$B$10))/'S Curve Equation'!$B$12</f>
        <v>0.58875995227955746</v>
      </c>
    </row>
    <row r="59" spans="1:2" x14ac:dyDescent="0.2">
      <c r="A59" s="6" t="s">
        <v>89</v>
      </c>
      <c r="B59" s="28">
        <f>('S Curve Equation'!$B$11-(LN(1/((B14/'S Curve Equation'!$B$14)-'S Curve Equation'!$B$13)-1)/'S Curve Equation'!$B$10))/'S Curve Equation'!$B$12</f>
        <v>0.52973431150278416</v>
      </c>
    </row>
    <row r="60" spans="1:2" x14ac:dyDescent="0.2">
      <c r="A60" s="6" t="s">
        <v>35</v>
      </c>
      <c r="B60" s="28">
        <f>('S Curve Equation'!$B$11-(LN(1/((B15/'S Curve Equation'!$B$14)-'S Curve Equation'!$B$13)-1)/'S Curve Equation'!$B$10))/'S Curve Equation'!$B$12</f>
        <v>0.58124349491448568</v>
      </c>
    </row>
    <row r="61" spans="1:2" x14ac:dyDescent="0.2">
      <c r="A61" s="6" t="s">
        <v>98</v>
      </c>
      <c r="B61" s="28">
        <f>('S Curve Equation'!$B$11-(LN(1/((B16/'S Curve Equation'!$B$14)-'S Curve Equation'!$B$13)-1)/'S Curve Equation'!$B$10))/'S Curve Equation'!$B$12</f>
        <v>0.63117123089712179</v>
      </c>
    </row>
    <row r="62" spans="1:2" x14ac:dyDescent="0.2">
      <c r="A62" s="6" t="s">
        <v>97</v>
      </c>
      <c r="B62" s="28">
        <f>('S Curve Equation'!$B$11-(LN(1/((B17/'S Curve Equation'!$B$14)-'S Curve Equation'!$B$13)-1)/'S Curve Equation'!$B$10))/'S Curve Equation'!$B$12</f>
        <v>0.6454804079959251</v>
      </c>
    </row>
    <row r="63" spans="1:2" x14ac:dyDescent="0.2">
      <c r="A63" s="6" t="s">
        <v>101</v>
      </c>
      <c r="B63" s="28">
        <f>('S Curve Equation'!$B$11-(LN(1/((B18/'S Curve Equation'!$B$14)-'S Curve Equation'!$B$13)-1)/'S Curve Equation'!$B$10))/'S Curve Equation'!$B$12</f>
        <v>0.71187917820940949</v>
      </c>
    </row>
    <row r="64" spans="1:2" x14ac:dyDescent="0.2">
      <c r="A64" s="6" t="s">
        <v>104</v>
      </c>
      <c r="B64" s="28">
        <f>('S Curve Equation'!$B$11-(LN(1/((B19/'S Curve Equation'!$B$14)-'S Curve Equation'!$B$13)-1)/'S Curve Equation'!$B$10))/'S Curve Equation'!$B$12</f>
        <v>0.6082266721481665</v>
      </c>
    </row>
    <row r="65" spans="1:2" x14ac:dyDescent="0.2">
      <c r="A65" s="6" t="s">
        <v>36</v>
      </c>
      <c r="B65" s="28">
        <f>('S Curve Equation'!$B$11-(LN(1/((B20/'S Curve Equation'!$B$14)-'S Curve Equation'!$B$13)-1)/'S Curve Equation'!$B$10))/'S Curve Equation'!$B$12</f>
        <v>0.67394478794097601</v>
      </c>
    </row>
    <row r="66" spans="1:2" x14ac:dyDescent="0.2">
      <c r="A66" s="6" t="s">
        <v>37</v>
      </c>
      <c r="B66" s="28">
        <f>('S Curve Equation'!$B$11-(LN(1/((B21/'S Curve Equation'!$B$14)-'S Curve Equation'!$B$13)-1)/'S Curve Equation'!$B$10))/'S Curve Equation'!$B$12</f>
        <v>0.58927383816161905</v>
      </c>
    </row>
    <row r="67" spans="1:2" x14ac:dyDescent="0.2">
      <c r="A67" s="6" t="s">
        <v>38</v>
      </c>
      <c r="B67" s="28">
        <f>('S Curve Equation'!$B$11-(LN(1/((B22/'S Curve Equation'!$B$14)-'S Curve Equation'!$B$13)-1)/'S Curve Equation'!$B$10))/'S Curve Equation'!$B$12</f>
        <v>0.59753193543591854</v>
      </c>
    </row>
    <row r="68" spans="1:2" x14ac:dyDescent="0.2">
      <c r="A68" s="6" t="s">
        <v>39</v>
      </c>
      <c r="B68" s="28">
        <f>('S Curve Equation'!$B$11-(LN(1/((B23/'S Curve Equation'!$B$14)-'S Curve Equation'!$B$13)-1)/'S Curve Equation'!$B$10))/'S Curve Equation'!$B$12</f>
        <v>0.62876678338188863</v>
      </c>
    </row>
    <row r="69" spans="1:2" x14ac:dyDescent="0.2">
      <c r="A69" s="6" t="s">
        <v>40</v>
      </c>
      <c r="B69" s="28">
        <f>('S Curve Equation'!$B$11-(LN(1/((B24/'S Curve Equation'!$B$14)-'S Curve Equation'!$B$13)-1)/'S Curve Equation'!$B$10))/'S Curve Equation'!$B$12</f>
        <v>0.61263596138373566</v>
      </c>
    </row>
    <row r="70" spans="1:2" x14ac:dyDescent="0.2">
      <c r="A70" s="6" t="s">
        <v>41</v>
      </c>
      <c r="B70" s="28">
        <f>('S Curve Equation'!$B$11-(LN(1/((B25/'S Curve Equation'!$B$14)-'S Curve Equation'!$B$13)-1)/'S Curve Equation'!$B$10))/'S Curve Equation'!$B$12</f>
        <v>0.64020057087801174</v>
      </c>
    </row>
    <row r="71" spans="1:2" x14ac:dyDescent="0.2">
      <c r="A71" s="6" t="s">
        <v>42</v>
      </c>
      <c r="B71" s="28">
        <f>('S Curve Equation'!$B$11-(LN(1/((B26/'S Curve Equation'!$B$14)-'S Curve Equation'!$B$13)-1)/'S Curve Equation'!$B$10))/'S Curve Equation'!$B$12</f>
        <v>0.56057314435113426</v>
      </c>
    </row>
    <row r="72" spans="1:2" x14ac:dyDescent="0.2">
      <c r="A72" s="6" t="s">
        <v>105</v>
      </c>
      <c r="B72" s="28">
        <f>('S Curve Equation'!$B$11-(LN(1/((B27/'S Curve Equation'!$B$14)-'S Curve Equation'!$B$13)-1)/'S Curve Equation'!$B$10))/'S Curve Equation'!$B$12</f>
        <v>0.65285448703353921</v>
      </c>
    </row>
    <row r="73" spans="1:2" x14ac:dyDescent="0.2">
      <c r="A73" s="6" t="s">
        <v>106</v>
      </c>
      <c r="B73" s="28">
        <f>('S Curve Equation'!$B$11-(LN(1/((B28/'S Curve Equation'!$B$14)-'S Curve Equation'!$B$13)-1)/'S Curve Equation'!$B$10))/'S Curve Equation'!$B$12</f>
        <v>0.65557388832385044</v>
      </c>
    </row>
    <row r="74" spans="1:2" x14ac:dyDescent="0.2">
      <c r="A74" s="6" t="s">
        <v>107</v>
      </c>
      <c r="B74" s="28">
        <f>('S Curve Equation'!$B$11-(LN(1/((B29/'S Curve Equation'!$B$14)-'S Curve Equation'!$B$13)-1)/'S Curve Equation'!$B$10))/'S Curve Equation'!$B$12</f>
        <v>0.66915966642186975</v>
      </c>
    </row>
    <row r="75" spans="1:2" x14ac:dyDescent="0.2">
      <c r="A75" s="6" t="s">
        <v>43</v>
      </c>
      <c r="B75" s="28">
        <f>('S Curve Equation'!$B$11-(LN(1/((B30/'S Curve Equation'!$B$14)-'S Curve Equation'!$B$13)-1)/'S Curve Equation'!$B$10))/'S Curve Equation'!$B$12</f>
        <v>0.72393728447554351</v>
      </c>
    </row>
    <row r="76" spans="1:2" x14ac:dyDescent="0.2">
      <c r="A76" s="6" t="s">
        <v>44</v>
      </c>
      <c r="B76" s="28">
        <f>('S Curve Equation'!$B$11-(LN(1/((B31/'S Curve Equation'!$B$14)-'S Curve Equation'!$B$13)-1)/'S Curve Equation'!$B$10))/'S Curve Equation'!$B$12</f>
        <v>0.52620144195731677</v>
      </c>
    </row>
    <row r="77" spans="1:2" x14ac:dyDescent="0.2">
      <c r="A77" s="6" t="s">
        <v>45</v>
      </c>
      <c r="B77" s="28">
        <f>('S Curve Equation'!$B$11-(LN(1/((B32/'S Curve Equation'!$B$14)-'S Curve Equation'!$B$13)-1)/'S Curve Equation'!$B$10))/'S Curve Equation'!$B$12</f>
        <v>0.62113289199017596</v>
      </c>
    </row>
    <row r="78" spans="1:2" x14ac:dyDescent="0.2">
      <c r="A78" s="6" t="s">
        <v>46</v>
      </c>
      <c r="B78" s="28">
        <f>('S Curve Equation'!$B$11-(LN(1/((B33/'S Curve Equation'!$B$14)-'S Curve Equation'!$B$13)-1)/'S Curve Equation'!$B$10))/'S Curve Equation'!$B$12</f>
        <v>0.4921725555308451</v>
      </c>
    </row>
    <row r="79" spans="1:2" x14ac:dyDescent="0.2">
      <c r="A79" s="6" t="s">
        <v>47</v>
      </c>
      <c r="B79" s="28">
        <f>('S Curve Equation'!$B$11-(LN(1/((B34/'S Curve Equation'!$B$14)-'S Curve Equation'!$B$13)-1)/'S Curve Equation'!$B$10))/'S Curve Equation'!$B$12</f>
        <v>0.5361857583222861</v>
      </c>
    </row>
    <row r="80" spans="1:2" x14ac:dyDescent="0.2">
      <c r="A80" s="6" t="s">
        <v>48</v>
      </c>
      <c r="B80" s="28">
        <f>('S Curve Equation'!$B$11-(LN(1/((B35/'S Curve Equation'!$B$14)-'S Curve Equation'!$B$13)-1)/'S Curve Equation'!$B$10))/'S Curve Equation'!$B$12</f>
        <v>0.58641726422749418</v>
      </c>
    </row>
    <row r="81" spans="1:32" x14ac:dyDescent="0.2">
      <c r="A81" s="6" t="s">
        <v>49</v>
      </c>
      <c r="B81" s="28">
        <f>('S Curve Equation'!$B$11-(LN(1/((B36/'S Curve Equation'!$B$14)-'S Curve Equation'!$B$13)-1)/'S Curve Equation'!$B$10))/'S Curve Equation'!$B$12</f>
        <v>0.49454150971562866</v>
      </c>
    </row>
    <row r="82" spans="1:32" x14ac:dyDescent="0.2">
      <c r="A82" s="6" t="s">
        <v>50</v>
      </c>
      <c r="B82" s="28">
        <f>('S Curve Equation'!$B$11-(LN(1/((B37/'S Curve Equation'!$B$14)-'S Curve Equation'!$B$13)-1)/'S Curve Equation'!$B$10))/'S Curve Equation'!$B$12</f>
        <v>0.48519909135004707</v>
      </c>
    </row>
    <row r="83" spans="1:32" x14ac:dyDescent="0.2">
      <c r="A83" s="6" t="s">
        <v>51</v>
      </c>
      <c r="B83" s="28">
        <f>('S Curve Equation'!$B$11-(LN(1/((B38/'S Curve Equation'!$B$14)-'S Curve Equation'!$B$13)-1)/'S Curve Equation'!$B$10))/'S Curve Equation'!$B$12</f>
        <v>0.5</v>
      </c>
    </row>
    <row r="84" spans="1:32" x14ac:dyDescent="0.2">
      <c r="A84" s="6" t="s">
        <v>52</v>
      </c>
      <c r="B84" s="28">
        <f>('S Curve Equation'!$B$11-(LN(1/((B39/'S Curve Equation'!$B$14)-'S Curve Equation'!$B$13)-1)/'S Curve Equation'!$B$10))/'S Curve Equation'!$B$12</f>
        <v>0.53774105901648217</v>
      </c>
    </row>
    <row r="85" spans="1:32" x14ac:dyDescent="0.2">
      <c r="A85" s="6" t="s">
        <v>53</v>
      </c>
      <c r="B85" s="28">
        <f>('S Curve Equation'!$B$11-(LN(1/((B40/'S Curve Equation'!$B$14)-'S Curve Equation'!$B$13)-1)/'S Curve Equation'!$B$10))/'S Curve Equation'!$B$12</f>
        <v>0.51567436021798052</v>
      </c>
    </row>
    <row r="86" spans="1:32" x14ac:dyDescent="0.2">
      <c r="A86" s="6" t="s">
        <v>54</v>
      </c>
      <c r="B86" s="28">
        <f>('S Curve Equation'!$B$11-(LN(1/((B41/'S Curve Equation'!$B$14)-'S Curve Equation'!$B$13)-1)/'S Curve Equation'!$B$10))/'S Curve Equation'!$B$12</f>
        <v>0.41072616183838095</v>
      </c>
    </row>
    <row r="87" spans="1:32" x14ac:dyDescent="0.2">
      <c r="A87" s="6" t="s">
        <v>55</v>
      </c>
      <c r="B87" s="28">
        <f>('S Curve Equation'!$B$11-(LN(1/((B42/'S Curve Equation'!$B$14)-'S Curve Equation'!$B$13)-1)/'S Curve Equation'!$B$10))/'S Curve Equation'!$B$12</f>
        <v>0.36455319560948585</v>
      </c>
    </row>
    <row r="88" spans="1:32" x14ac:dyDescent="0.2">
      <c r="A88" s="6" t="s">
        <v>56</v>
      </c>
      <c r="B88" s="28">
        <f>('S Curve Equation'!$B$11-(LN(1/((B43/'S Curve Equation'!$B$14)-'S Curve Equation'!$B$13)-1)/'S Curve Equation'!$B$10))/'S Curve Equation'!$B$12</f>
        <v>0.51961127632747794</v>
      </c>
    </row>
    <row r="89" spans="1:32" x14ac:dyDescent="0.2">
      <c r="A89" s="6" t="s">
        <v>57</v>
      </c>
      <c r="B89" s="28">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6" t="s">
        <v>94</v>
      </c>
      <c r="B94" s="28">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6" t="s">
        <v>93</v>
      </c>
      <c r="B95" s="28">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6" t="s">
        <v>28</v>
      </c>
      <c r="B96" s="28">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6" t="s">
        <v>29</v>
      </c>
      <c r="B97" s="28">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6" t="s">
        <v>30</v>
      </c>
      <c r="B98" s="28">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6" t="s">
        <v>31</v>
      </c>
      <c r="B99" s="28">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6" t="s">
        <v>32</v>
      </c>
      <c r="B100" s="28">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6" t="s">
        <v>33</v>
      </c>
      <c r="B101" s="28">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6" t="s">
        <v>34</v>
      </c>
      <c r="B102" s="28">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6" t="s">
        <v>92</v>
      </c>
      <c r="B103" s="28">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6" t="s">
        <v>89</v>
      </c>
      <c r="B104" s="28">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6" t="s">
        <v>35</v>
      </c>
      <c r="B105" s="28">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6" t="s">
        <v>98</v>
      </c>
      <c r="B106" s="28">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6" t="s">
        <v>97</v>
      </c>
      <c r="B107" s="28">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6" t="s">
        <v>101</v>
      </c>
      <c r="B108" s="28">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6" t="s">
        <v>104</v>
      </c>
      <c r="B109" s="28">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6" t="s">
        <v>36</v>
      </c>
      <c r="B110" s="28">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6" t="s">
        <v>37</v>
      </c>
      <c r="B111" s="28">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6" t="s">
        <v>38</v>
      </c>
      <c r="B112" s="28">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6" t="s">
        <v>39</v>
      </c>
      <c r="B113" s="28">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6" t="s">
        <v>40</v>
      </c>
      <c r="B114" s="28">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6" t="s">
        <v>41</v>
      </c>
      <c r="B115" s="28">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6" t="s">
        <v>42</v>
      </c>
      <c r="B116" s="28">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6" t="s">
        <v>105</v>
      </c>
      <c r="B117" s="28">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6" t="s">
        <v>106</v>
      </c>
      <c r="B118" s="28">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6" t="s">
        <v>107</v>
      </c>
      <c r="B119" s="28">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6" t="s">
        <v>43</v>
      </c>
      <c r="B120" s="28">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6" t="s">
        <v>44</v>
      </c>
      <c r="B121" s="28">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6" t="s">
        <v>45</v>
      </c>
      <c r="B122" s="28">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6" t="s">
        <v>46</v>
      </c>
      <c r="B123" s="28">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6" t="s">
        <v>47</v>
      </c>
      <c r="B124" s="28">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6" t="s">
        <v>48</v>
      </c>
      <c r="B125" s="28">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6" t="s">
        <v>49</v>
      </c>
      <c r="B126" s="28">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6" t="s">
        <v>50</v>
      </c>
      <c r="B127" s="28">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6" t="s">
        <v>51</v>
      </c>
      <c r="B128" s="28">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6" t="s">
        <v>52</v>
      </c>
      <c r="B129" s="28">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6" t="s">
        <v>53</v>
      </c>
      <c r="B130" s="28">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6" t="s">
        <v>54</v>
      </c>
      <c r="B131" s="28">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6" t="s">
        <v>55</v>
      </c>
      <c r="B132" s="28">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6" t="s">
        <v>56</v>
      </c>
      <c r="B133" s="28">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6" t="s">
        <v>57</v>
      </c>
      <c r="B134" s="28">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28"/>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0.7230000000000002</v>
      </c>
      <c r="C138" s="28">
        <f>(1/(1+EXP(('S Curve Equation'!$B$11-C93*'S Curve Equation'!$B$12)*'S Curve Equation'!$B$10))+'S Curve Equation'!$B$13)*'S Curve Equation'!$B$14</f>
        <v>0.72173385080353414</v>
      </c>
      <c r="D138" s="28">
        <f>(1/(1+EXP(('S Curve Equation'!$B$11-D93*'S Curve Equation'!$B$12)*'S Curve Equation'!$B$10))+'S Curve Equation'!$B$13)*'S Curve Equation'!$B$14</f>
        <v>0.72040602534110365</v>
      </c>
      <c r="E138" s="28">
        <f>(1/(1+EXP(('S Curve Equation'!$B$11-E93*'S Curve Equation'!$B$12)*'S Curve Equation'!$B$10))+'S Curve Equation'!$B$13)*'S Curve Equation'!$B$14</f>
        <v>0.71910781125376677</v>
      </c>
      <c r="F138" s="28">
        <f>(1/(1+EXP(('S Curve Equation'!$B$11-F93*'S Curve Equation'!$B$12)*'S Curve Equation'!$B$10))+'S Curve Equation'!$B$13)*'S Curve Equation'!$B$14</f>
        <v>0.71782958315485157</v>
      </c>
      <c r="G138" s="28">
        <f>(1/(1+EXP(('S Curve Equation'!$B$11-G93*'S Curve Equation'!$B$12)*'S Curve Equation'!$B$10))+'S Curve Equation'!$B$13)*'S Curve Equation'!$B$14</f>
        <v>0.71650586288719931</v>
      </c>
      <c r="H138" s="28">
        <f>(1/(1+EXP(('S Curve Equation'!$B$11-H93*'S Curve Equation'!$B$12)*'S Curve Equation'!$B$10))+'S Curve Equation'!$B$13)*'S Curve Equation'!$B$14</f>
        <v>0.71512572268568153</v>
      </c>
      <c r="I138" s="28">
        <f>(1/(1+EXP(('S Curve Equation'!$B$11-I93*'S Curve Equation'!$B$12)*'S Curve Equation'!$B$10))+'S Curve Equation'!$B$13)*'S Curve Equation'!$B$14</f>
        <v>0.71366465561966996</v>
      </c>
      <c r="J138" s="28">
        <f>(1/(1+EXP(('S Curve Equation'!$B$11-J93*'S Curve Equation'!$B$12)*'S Curve Equation'!$B$10))+'S Curve Equation'!$B$13)*'S Curve Equation'!$B$14</f>
        <v>0.71213533231493997</v>
      </c>
      <c r="K138" s="28">
        <f>(1/(1+EXP(('S Curve Equation'!$B$11-K93*'S Curve Equation'!$B$12)*'S Curve Equation'!$B$10))+'S Curve Equation'!$B$13)*'S Curve Equation'!$B$14</f>
        <v>0.71064287570745222</v>
      </c>
      <c r="L138" s="28">
        <f>(1/(1+EXP(('S Curve Equation'!$B$11-L93*'S Curve Equation'!$B$12)*'S Curve Equation'!$B$10))+'S Curve Equation'!$B$13)*'S Curve Equation'!$B$14</f>
        <v>0.70967192045551786</v>
      </c>
      <c r="M138" s="28">
        <f>(1/(1+EXP(('S Curve Equation'!$B$11-M93*'S Curve Equation'!$B$12)*'S Curve Equation'!$B$10))+'S Curve Equation'!$B$13)*'S Curve Equation'!$B$14</f>
        <v>0.70837741895044182</v>
      </c>
      <c r="N138" s="28">
        <f>(1/(1+EXP(('S Curve Equation'!$B$11-N93*'S Curve Equation'!$B$12)*'S Curve Equation'!$B$10))+'S Curve Equation'!$B$13)*'S Curve Equation'!$B$14</f>
        <v>0.70709161094799244</v>
      </c>
      <c r="O138" s="28">
        <f>(1/(1+EXP(('S Curve Equation'!$B$11-O93*'S Curve Equation'!$B$12)*'S Curve Equation'!$B$10))+'S Curve Equation'!$B$13)*'S Curve Equation'!$B$14</f>
        <v>0.7058144322714639</v>
      </c>
      <c r="P138" s="28">
        <f>(1/(1+EXP(('S Curve Equation'!$B$11-P93*'S Curve Equation'!$B$12)*'S Curve Equation'!$B$10))+'S Curve Equation'!$B$13)*'S Curve Equation'!$B$14</f>
        <v>0.70454581887473511</v>
      </c>
      <c r="Q138" s="28">
        <f>(1/(1+EXP(('S Curve Equation'!$B$11-Q93*'S Curve Equation'!$B$12)*'S Curve Equation'!$B$10))+'S Curve Equation'!$B$13)*'S Curve Equation'!$B$14</f>
        <v>0.70328570685997305</v>
      </c>
      <c r="R138" s="28">
        <f>(1/(1+EXP(('S Curve Equation'!$B$11-R93*'S Curve Equation'!$B$12)*'S Curve Equation'!$B$10))+'S Curve Equation'!$B$13)*'S Curve Equation'!$B$14</f>
        <v>0.70203403249445751</v>
      </c>
      <c r="S138" s="28">
        <f>(1/(1+EXP(('S Curve Equation'!$B$11-S93*'S Curve Equation'!$B$12)*'S Curve Equation'!$B$10))+'S Curve Equation'!$B$13)*'S Curve Equation'!$B$14</f>
        <v>0.7007907322265563</v>
      </c>
      <c r="T138" s="28">
        <f>(1/(1+EXP(('S Curve Equation'!$B$11-T93*'S Curve Equation'!$B$12)*'S Curve Equation'!$B$10))+'S Curve Equation'!$B$13)*'S Curve Equation'!$B$14</f>
        <v>0.69955574270088428</v>
      </c>
      <c r="U138" s="28">
        <f>(1/(1+EXP(('S Curve Equation'!$B$11-U93*'S Curve Equation'!$B$12)*'S Curve Equation'!$B$10))+'S Curve Equation'!$B$13)*'S Curve Equation'!$B$14</f>
        <v>0.69832900077267868</v>
      </c>
      <c r="V138" s="28">
        <f>(1/(1+EXP(('S Curve Equation'!$B$11-V93*'S Curve Equation'!$B$12)*'S Curve Equation'!$B$10))+'S Curve Equation'!$B$13)*'S Curve Equation'!$B$14</f>
        <v>0.69711044352142404</v>
      </c>
      <c r="W138" s="28">
        <f>(1/(1+EXP(('S Curve Equation'!$B$11-W93*'S Curve Equation'!$B$12)*'S Curve Equation'!$B$10))+'S Curve Equation'!$B$13)*'S Curve Equation'!$B$14</f>
        <v>0.69590000826374321</v>
      </c>
      <c r="X138" s="28">
        <f>(1/(1+EXP(('S Curve Equation'!$B$11-X93*'S Curve Equation'!$B$12)*'S Curve Equation'!$B$10))+'S Curve Equation'!$B$13)*'S Curve Equation'!$B$14</f>
        <v>0.69469763256560935</v>
      </c>
      <c r="Y138" s="28">
        <f>(1/(1+EXP(('S Curve Equation'!$B$11-Y93*'S Curve Equation'!$B$12)*'S Curve Equation'!$B$10))+'S Curve Equation'!$B$13)*'S Curve Equation'!$B$14</f>
        <v>0.69350325425387149</v>
      </c>
      <c r="Z138" s="28">
        <f>(1/(1+EXP(('S Curve Equation'!$B$11-Z93*'S Curve Equation'!$B$12)*'S Curve Equation'!$B$10))+'S Curve Equation'!$B$13)*'S Curve Equation'!$B$14</f>
        <v>0.69231681142715007</v>
      </c>
      <c r="AA138" s="28">
        <f>(1/(1+EXP(('S Curve Equation'!$B$11-AA93*'S Curve Equation'!$B$12)*'S Curve Equation'!$B$10))+'S Curve Equation'!$B$13)*'S Curve Equation'!$B$14</f>
        <v>0.69113824246611477</v>
      </c>
      <c r="AB138" s="28">
        <f>(1/(1+EXP(('S Curve Equation'!$B$11-AB93*'S Curve Equation'!$B$12)*'S Curve Equation'!$B$10))+'S Curve Equation'!$B$13)*'S Curve Equation'!$B$14</f>
        <v>0.68996748604316116</v>
      </c>
      <c r="AC138" s="28">
        <f>(1/(1+EXP(('S Curve Equation'!$B$11-AC93*'S Curve Equation'!$B$12)*'S Curve Equation'!$B$10))+'S Curve Equation'!$B$13)*'S Curve Equation'!$B$14</f>
        <v>0.68880448113153558</v>
      </c>
      <c r="AD138" s="28">
        <f>(1/(1+EXP(('S Curve Equation'!$B$11-AD93*'S Curve Equation'!$B$12)*'S Curve Equation'!$B$10))+'S Curve Equation'!$B$13)*'S Curve Equation'!$B$14</f>
        <v>0.68764916701389467</v>
      </c>
      <c r="AE138" s="28">
        <f>(1/(1+EXP(('S Curve Equation'!$B$11-AE93*'S Curve Equation'!$B$12)*'S Curve Equation'!$B$10))+'S Curve Equation'!$B$13)*'S Curve Equation'!$B$14</f>
        <v>0.68650148329035976</v>
      </c>
      <c r="AF138" s="28">
        <f>(1/(1+EXP(('S Curve Equation'!$B$11-AF93*'S Curve Equation'!$B$12)*'S Curve Equation'!$B$10))+'S Curve Equation'!$B$13)*'S Curve Equation'!$B$14</f>
        <v>0.68536136988605789</v>
      </c>
    </row>
    <row r="139" spans="1:32" x14ac:dyDescent="0.2">
      <c r="A139" s="6" t="s">
        <v>94</v>
      </c>
      <c r="B139" s="28">
        <f>(1/(1+EXP(('S Curve Equation'!$B$11-B94*'S Curve Equation'!$B$12)*'S Curve Equation'!$B$10))+'S Curve Equation'!$B$13)*'S Curve Equation'!$B$14</f>
        <v>0.89900000000000013</v>
      </c>
      <c r="C139" s="28">
        <f>(1/(1+EXP(('S Curve Equation'!$B$11-C94*'S Curve Equation'!$B$12)*'S Curve Equation'!$B$10))+'S Curve Equation'!$B$13)*'S Curve Equation'!$B$14</f>
        <v>0.89825741337954645</v>
      </c>
      <c r="D139" s="28">
        <f>(1/(1+EXP(('S Curve Equation'!$B$11-D94*'S Curve Equation'!$B$12)*'S Curve Equation'!$B$10))+'S Curve Equation'!$B$13)*'S Curve Equation'!$B$14</f>
        <v>0.89747616180553091</v>
      </c>
      <c r="E139" s="28">
        <f>(1/(1+EXP(('S Curve Equation'!$B$11-E94*'S Curve Equation'!$B$12)*'S Curve Equation'!$B$10))+'S Curve Equation'!$B$13)*'S Curve Equation'!$B$14</f>
        <v>0.89670986107854789</v>
      </c>
      <c r="F139" s="28">
        <f>(1/(1+EXP(('S Curve Equation'!$B$11-F94*'S Curve Equation'!$B$12)*'S Curve Equation'!$B$10))+'S Curve Equation'!$B$13)*'S Curve Equation'!$B$14</f>
        <v>0.89595296537572355</v>
      </c>
      <c r="G139" s="28">
        <f>(1/(1+EXP(('S Curve Equation'!$B$11-G94*'S Curve Equation'!$B$12)*'S Curve Equation'!$B$10))+'S Curve Equation'!$B$13)*'S Curve Equation'!$B$14</f>
        <v>0.89516662507704414</v>
      </c>
      <c r="H139" s="28">
        <f>(1/(1+EXP(('S Curve Equation'!$B$11-H94*'S Curve Equation'!$B$12)*'S Curve Equation'!$B$10))+'S Curve Equation'!$B$13)*'S Curve Equation'!$B$14</f>
        <v>0.89434404795161293</v>
      </c>
      <c r="I139" s="28">
        <f>(1/(1+EXP(('S Curve Equation'!$B$11-I94*'S Curve Equation'!$B$12)*'S Curve Equation'!$B$10))+'S Curve Equation'!$B$13)*'S Curve Equation'!$B$14</f>
        <v>0.89347020420431522</v>
      </c>
      <c r="J139" s="28">
        <f>(1/(1+EXP(('S Curve Equation'!$B$11-J94*'S Curve Equation'!$B$12)*'S Curve Equation'!$B$10))+'S Curve Equation'!$B$13)*'S Curve Equation'!$B$14</f>
        <v>0.89255218821581028</v>
      </c>
      <c r="K139" s="28">
        <f>(1/(1+EXP(('S Curve Equation'!$B$11-K94*'S Curve Equation'!$B$12)*'S Curve Equation'!$B$10))+'S Curve Equation'!$B$13)*'S Curve Equation'!$B$14</f>
        <v>0.89165299228565242</v>
      </c>
      <c r="L139" s="28">
        <f>(1/(1+EXP(('S Curve Equation'!$B$11-L94*'S Curve Equation'!$B$12)*'S Curve Equation'!$B$10))+'S Curve Equation'!$B$13)*'S Curve Equation'!$B$14</f>
        <v>0.89106623862783085</v>
      </c>
      <c r="M139" s="28">
        <f>(1/(1+EXP(('S Curve Equation'!$B$11-M94*'S Curve Equation'!$B$12)*'S Curve Equation'!$B$10))+'S Curve Equation'!$B$13)*'S Curve Equation'!$B$14</f>
        <v>0.89028180328790563</v>
      </c>
      <c r="N139" s="28">
        <f>(1/(1+EXP(('S Curve Equation'!$B$11-N94*'S Curve Equation'!$B$12)*'S Curve Equation'!$B$10))+'S Curve Equation'!$B$13)*'S Curve Equation'!$B$14</f>
        <v>0.88950018693501098</v>
      </c>
      <c r="O139" s="28">
        <f>(1/(1+EXP(('S Curve Equation'!$B$11-O94*'S Curve Equation'!$B$12)*'S Curve Equation'!$B$10))+'S Curve Equation'!$B$13)*'S Curve Equation'!$B$14</f>
        <v>0.88872139516529425</v>
      </c>
      <c r="P139" s="28">
        <f>(1/(1+EXP(('S Curve Equation'!$B$11-P94*'S Curve Equation'!$B$12)*'S Curve Equation'!$B$10))+'S Curve Equation'!$B$13)*'S Curve Equation'!$B$14</f>
        <v>0.88794543300848228</v>
      </c>
      <c r="Q139" s="28">
        <f>(1/(1+EXP(('S Curve Equation'!$B$11-Q94*'S Curve Equation'!$B$12)*'S Curve Equation'!$B$10))+'S Curve Equation'!$B$13)*'S Curve Equation'!$B$14</f>
        <v>0.88717230494407195</v>
      </c>
      <c r="R139" s="28">
        <f>(1/(1+EXP(('S Curve Equation'!$B$11-R94*'S Curve Equation'!$B$12)*'S Curve Equation'!$B$10))+'S Curve Equation'!$B$13)*'S Curve Equation'!$B$14</f>
        <v>0.8864020149171481</v>
      </c>
      <c r="S139" s="28">
        <f>(1/(1+EXP(('S Curve Equation'!$B$11-S94*'S Curve Equation'!$B$12)*'S Curve Equation'!$B$10))+'S Curve Equation'!$B$13)*'S Curve Equation'!$B$14</f>
        <v>0.88563456635382143</v>
      </c>
      <c r="T139" s="28">
        <f>(1/(1+EXP(('S Curve Equation'!$B$11-T94*'S Curve Equation'!$B$12)*'S Curve Equation'!$B$10))+'S Curve Equation'!$B$13)*'S Curve Equation'!$B$14</f>
        <v>0.88486996217630365</v>
      </c>
      <c r="U139" s="28">
        <f>(1/(1+EXP(('S Curve Equation'!$B$11-U94*'S Curve Equation'!$B$12)*'S Curve Equation'!$B$10))+'S Curve Equation'!$B$13)*'S Curve Equation'!$B$14</f>
        <v>0.88410820481762087</v>
      </c>
      <c r="V139" s="28">
        <f>(1/(1+EXP(('S Curve Equation'!$B$11-V94*'S Curve Equation'!$B$12)*'S Curve Equation'!$B$10))+'S Curve Equation'!$B$13)*'S Curve Equation'!$B$14</f>
        <v>0.88334929623597824</v>
      </c>
      <c r="W139" s="28">
        <f>(1/(1+EXP(('S Curve Equation'!$B$11-W94*'S Curve Equation'!$B$12)*'S Curve Equation'!$B$10))+'S Curve Equation'!$B$13)*'S Curve Equation'!$B$14</f>
        <v>0.88259323792877287</v>
      </c>
      <c r="X139" s="28">
        <f>(1/(1+EXP(('S Curve Equation'!$B$11-X94*'S Curve Equation'!$B$12)*'S Curve Equation'!$B$10))+'S Curve Equation'!$B$13)*'S Curve Equation'!$B$14</f>
        <v>0.8818400309462795</v>
      </c>
      <c r="Y139" s="28">
        <f>(1/(1+EXP(('S Curve Equation'!$B$11-Y94*'S Curve Equation'!$B$12)*'S Curve Equation'!$B$10))+'S Curve Equation'!$B$13)*'S Curve Equation'!$B$14</f>
        <v>0.88108967590499365</v>
      </c>
      <c r="Z139" s="28">
        <f>(1/(1+EXP(('S Curve Equation'!$B$11-Z94*'S Curve Equation'!$B$12)*'S Curve Equation'!$B$10))+'S Curve Equation'!$B$13)*'S Curve Equation'!$B$14</f>
        <v>0.88034217300065765</v>
      </c>
      <c r="AA139" s="28">
        <f>(1/(1+EXP(('S Curve Equation'!$B$11-AA94*'S Curve Equation'!$B$12)*'S Curve Equation'!$B$10))+'S Curve Equation'!$B$13)*'S Curve Equation'!$B$14</f>
        <v>0.87959752202096897</v>
      </c>
      <c r="AB139" s="28">
        <f>(1/(1+EXP(('S Curve Equation'!$B$11-AB94*'S Curve Equation'!$B$12)*'S Curve Equation'!$B$10))+'S Curve Equation'!$B$13)*'S Curve Equation'!$B$14</f>
        <v>0.87885572235797238</v>
      </c>
      <c r="AC139" s="28">
        <f>(1/(1+EXP(('S Curve Equation'!$B$11-AC94*'S Curve Equation'!$B$12)*'S Curve Equation'!$B$10))+'S Curve Equation'!$B$13)*'S Curve Equation'!$B$14</f>
        <v>0.87811677302015767</v>
      </c>
      <c r="AD139" s="28">
        <f>(1/(1+EXP(('S Curve Equation'!$B$11-AD94*'S Curve Equation'!$B$12)*'S Curve Equation'!$B$10))+'S Curve Equation'!$B$13)*'S Curve Equation'!$B$14</f>
        <v>0.87738067264424657</v>
      </c>
      <c r="AE139" s="28">
        <f>(1/(1+EXP(('S Curve Equation'!$B$11-AE94*'S Curve Equation'!$B$12)*'S Curve Equation'!$B$10))+'S Curve Equation'!$B$13)*'S Curve Equation'!$B$14</f>
        <v>0.87664741950670189</v>
      </c>
      <c r="AF139" s="28">
        <f>(1/(1+EXP(('S Curve Equation'!$B$11-AF94*'S Curve Equation'!$B$12)*'S Curve Equation'!$B$10))+'S Curve Equation'!$B$13)*'S Curve Equation'!$B$14</f>
        <v>0.87591701153494306</v>
      </c>
    </row>
    <row r="140" spans="1:32" x14ac:dyDescent="0.2">
      <c r="A140" s="6" t="s">
        <v>93</v>
      </c>
      <c r="B140" s="28">
        <f>(1/(1+EXP(('S Curve Equation'!$B$11-B95*'S Curve Equation'!$B$12)*'S Curve Equation'!$B$10))+'S Curve Equation'!$B$13)*'S Curve Equation'!$B$14</f>
        <v>0.85099999999999998</v>
      </c>
      <c r="C140" s="28">
        <f>(1/(1+EXP(('S Curve Equation'!$B$11-C95*'S Curve Equation'!$B$12)*'S Curve Equation'!$B$10))+'S Curve Equation'!$B$13)*'S Curve Equation'!$B$14</f>
        <v>0.85005869494317454</v>
      </c>
      <c r="D140" s="28">
        <f>(1/(1+EXP(('S Curve Equation'!$B$11-D95*'S Curve Equation'!$B$12)*'S Curve Equation'!$B$10))+'S Curve Equation'!$B$13)*'S Curve Equation'!$B$14</f>
        <v>0.84906940524627195</v>
      </c>
      <c r="E140" s="28">
        <f>(1/(1+EXP(('S Curve Equation'!$B$11-E95*'S Curve Equation'!$B$12)*'S Curve Equation'!$B$10))+'S Curve Equation'!$B$13)*'S Curve Equation'!$B$14</f>
        <v>0.84810006583652764</v>
      </c>
      <c r="F140" s="28">
        <f>(1/(1+EXP(('S Curve Equation'!$B$11-F95*'S Curve Equation'!$B$12)*'S Curve Equation'!$B$10))+'S Curve Equation'!$B$13)*'S Curve Equation'!$B$14</f>
        <v>0.84714360845654879</v>
      </c>
      <c r="G140" s="28">
        <f>(1/(1+EXP(('S Curve Equation'!$B$11-G95*'S Curve Equation'!$B$12)*'S Curve Equation'!$B$10))+'S Curve Equation'!$B$13)*'S Curve Equation'!$B$14</f>
        <v>0.84615097498179936</v>
      </c>
      <c r="H140" s="28">
        <f>(1/(1+EXP(('S Curve Equation'!$B$11-H95*'S Curve Equation'!$B$12)*'S Curve Equation'!$B$10))+'S Curve Equation'!$B$13)*'S Curve Equation'!$B$14</f>
        <v>0.8451137178335526</v>
      </c>
      <c r="I140" s="28">
        <f>(1/(1+EXP(('S Curve Equation'!$B$11-I95*'S Curve Equation'!$B$12)*'S Curve Equation'!$B$10))+'S Curve Equation'!$B$13)*'S Curve Equation'!$B$14</f>
        <v>0.84401306202457249</v>
      </c>
      <c r="J140" s="28">
        <f>(1/(1+EXP(('S Curve Equation'!$B$11-J95*'S Curve Equation'!$B$12)*'S Curve Equation'!$B$10))+'S Curve Equation'!$B$13)*'S Curve Equation'!$B$14</f>
        <v>0.84285814590447572</v>
      </c>
      <c r="K140" s="28">
        <f>(1/(1+EXP(('S Curve Equation'!$B$11-K95*'S Curve Equation'!$B$12)*'S Curve Equation'!$B$10))+'S Curve Equation'!$B$13)*'S Curve Equation'!$B$14</f>
        <v>0.84172826695035496</v>
      </c>
      <c r="L140" s="28">
        <f>(1/(1+EXP(('S Curve Equation'!$B$11-L95*'S Curve Equation'!$B$12)*'S Curve Equation'!$B$10))+'S Curve Equation'!$B$13)*'S Curve Equation'!$B$14</f>
        <v>0.84099170773128018</v>
      </c>
      <c r="M140" s="28">
        <f>(1/(1+EXP(('S Curve Equation'!$B$11-M95*'S Curve Equation'!$B$12)*'S Curve Equation'!$B$10))+'S Curve Equation'!$B$13)*'S Curve Equation'!$B$14</f>
        <v>0.84000788330223186</v>
      </c>
      <c r="N140" s="28">
        <f>(1/(1+EXP(('S Curve Equation'!$B$11-N95*'S Curve Equation'!$B$12)*'S Curve Equation'!$B$10))+'S Curve Equation'!$B$13)*'S Curve Equation'!$B$14</f>
        <v>0.83902859954528408</v>
      </c>
      <c r="O140" s="28">
        <f>(1/(1+EXP(('S Curve Equation'!$B$11-O95*'S Curve Equation'!$B$12)*'S Curve Equation'!$B$10))+'S Curve Equation'!$B$13)*'S Curve Equation'!$B$14</f>
        <v>0.8380538479419708</v>
      </c>
      <c r="P140" s="28">
        <f>(1/(1+EXP(('S Curve Equation'!$B$11-P95*'S Curve Equation'!$B$12)*'S Curve Equation'!$B$10))+'S Curve Equation'!$B$13)*'S Curve Equation'!$B$14</f>
        <v>0.83708361942764076</v>
      </c>
      <c r="Q140" s="28">
        <f>(1/(1+EXP(('S Curve Equation'!$B$11-Q95*'S Curve Equation'!$B$12)*'S Curve Equation'!$B$10))+'S Curve Equation'!$B$13)*'S Curve Equation'!$B$14</f>
        <v>0.8361179044121968</v>
      </c>
      <c r="R140" s="28">
        <f>(1/(1+EXP(('S Curve Equation'!$B$11-R95*'S Curve Equation'!$B$12)*'S Curve Equation'!$B$10))+'S Curve Equation'!$B$13)*'S Curve Equation'!$B$14</f>
        <v>0.83515669280024585</v>
      </c>
      <c r="S140" s="28">
        <f>(1/(1+EXP(('S Curve Equation'!$B$11-S95*'S Curve Equation'!$B$12)*'S Curve Equation'!$B$10))+'S Curve Equation'!$B$13)*'S Curve Equation'!$B$14</f>
        <v>0.83419997401066681</v>
      </c>
      <c r="T140" s="28">
        <f>(1/(1+EXP(('S Curve Equation'!$B$11-T95*'S Curve Equation'!$B$12)*'S Curve Equation'!$B$10))+'S Curve Equation'!$B$13)*'S Curve Equation'!$B$14</f>
        <v>0.83324773699561661</v>
      </c>
      <c r="U140" s="28">
        <f>(1/(1+EXP(('S Curve Equation'!$B$11-U95*'S Curve Equation'!$B$12)*'S Curve Equation'!$B$10))+'S Curve Equation'!$B$13)*'S Curve Equation'!$B$14</f>
        <v>0.83229997025898306</v>
      </c>
      <c r="V140" s="28">
        <f>(1/(1+EXP(('S Curve Equation'!$B$11-V95*'S Curve Equation'!$B$12)*'S Curve Equation'!$B$10))+'S Curve Equation'!$B$13)*'S Curve Equation'!$B$14</f>
        <v>0.83135666187430413</v>
      </c>
      <c r="W140" s="28">
        <f>(1/(1+EXP(('S Curve Equation'!$B$11-W95*'S Curve Equation'!$B$12)*'S Curve Equation'!$B$10))+'S Curve Equation'!$B$13)*'S Curve Equation'!$B$14</f>
        <v>0.83041779950215999</v>
      </c>
      <c r="X140" s="28">
        <f>(1/(1+EXP(('S Curve Equation'!$B$11-X95*'S Curve Equation'!$B$12)*'S Curve Equation'!$B$10))+'S Curve Equation'!$B$13)*'S Curve Equation'!$B$14</f>
        <v>0.82948337040706499</v>
      </c>
      <c r="Y140" s="28">
        <f>(1/(1+EXP(('S Curve Equation'!$B$11-Y95*'S Curve Equation'!$B$12)*'S Curve Equation'!$B$10))+'S Curve Equation'!$B$13)*'S Curve Equation'!$B$14</f>
        <v>0.82855336147385172</v>
      </c>
      <c r="Z140" s="28">
        <f>(1/(1+EXP(('S Curve Equation'!$B$11-Z95*'S Curve Equation'!$B$12)*'S Curve Equation'!$B$10))+'S Curve Equation'!$B$13)*'S Curve Equation'!$B$14</f>
        <v>0.82762775922358245</v>
      </c>
      <c r="AA140" s="28">
        <f>(1/(1+EXP(('S Curve Equation'!$B$11-AA95*'S Curve Equation'!$B$12)*'S Curve Equation'!$B$10))+'S Curve Equation'!$B$13)*'S Curve Equation'!$B$14</f>
        <v>0.82670654982898661</v>
      </c>
      <c r="AB140" s="28">
        <f>(1/(1+EXP(('S Curve Equation'!$B$11-AB95*'S Curve Equation'!$B$12)*'S Curve Equation'!$B$10))+'S Curve Equation'!$B$13)*'S Curve Equation'!$B$14</f>
        <v>0.82578971912943544</v>
      </c>
      <c r="AC140" s="28">
        <f>(1/(1+EXP(('S Curve Equation'!$B$11-AC95*'S Curve Equation'!$B$12)*'S Curve Equation'!$B$10))+'S Curve Equation'!$B$13)*'S Curve Equation'!$B$14</f>
        <v>0.82487725264548095</v>
      </c>
      <c r="AD140" s="28">
        <f>(1/(1+EXP(('S Curve Equation'!$B$11-AD95*'S Curve Equation'!$B$12)*'S Curve Equation'!$B$10))+'S Curve Equation'!$B$13)*'S Curve Equation'!$B$14</f>
        <v>0.82396913559294915</v>
      </c>
      <c r="AE140" s="28">
        <f>(1/(1+EXP(('S Curve Equation'!$B$11-AE95*'S Curve Equation'!$B$12)*'S Curve Equation'!$B$10))+'S Curve Equation'!$B$13)*'S Curve Equation'!$B$14</f>
        <v>0.82306535289662064</v>
      </c>
      <c r="AF140" s="28">
        <f>(1/(1+EXP(('S Curve Equation'!$B$11-AF95*'S Curve Equation'!$B$12)*'S Curve Equation'!$B$10))+'S Curve Equation'!$B$13)*'S Curve Equation'!$B$14</f>
        <v>0.82216588920349476</v>
      </c>
    </row>
    <row r="141" spans="1:32" x14ac:dyDescent="0.2">
      <c r="A141" s="6" t="s">
        <v>28</v>
      </c>
      <c r="B141" s="28">
        <f>(1/(1+EXP(('S Curve Equation'!$B$11-B96*'S Curve Equation'!$B$12)*'S Curve Equation'!$B$10))+'S Curve Equation'!$B$13)*'S Curve Equation'!$B$14</f>
        <v>0.8929999999999999</v>
      </c>
      <c r="C141" s="28">
        <f>(1/(1+EXP(('S Curve Equation'!$B$11-C96*'S Curve Equation'!$B$12)*'S Curve Equation'!$B$10))+'S Curve Equation'!$B$13)*'S Curve Equation'!$B$14</f>
        <v>0.89222984270083749</v>
      </c>
      <c r="D141" s="28">
        <f>(1/(1+EXP(('S Curve Equation'!$B$11-D96*'S Curve Equation'!$B$12)*'S Curve Equation'!$B$10))+'S Curve Equation'!$B$13)*'S Curve Equation'!$B$14</f>
        <v>0.89141969927285369</v>
      </c>
      <c r="E141" s="28">
        <f>(1/(1+EXP(('S Curve Equation'!$B$11-E96*'S Curve Equation'!$B$12)*'S Curve Equation'!$B$10))+'S Curve Equation'!$B$13)*'S Curve Equation'!$B$14</f>
        <v>0.89062517309330735</v>
      </c>
      <c r="F141" s="28">
        <f>(1/(1+EXP(('S Curve Equation'!$B$11-F96*'S Curve Equation'!$B$12)*'S Curve Equation'!$B$10))+'S Curve Equation'!$B$13)*'S Curve Equation'!$B$14</f>
        <v>0.88984050827703498</v>
      </c>
      <c r="G141" s="28">
        <f>(1/(1+EXP(('S Curve Equation'!$B$11-G96*'S Curve Equation'!$B$12)*'S Curve Equation'!$B$10))+'S Curve Equation'!$B$13)*'S Curve Equation'!$B$14</f>
        <v>0.88902543385840371</v>
      </c>
      <c r="H141" s="28">
        <f>(1/(1+EXP(('S Curve Equation'!$B$11-H96*'S Curve Equation'!$B$12)*'S Curve Equation'!$B$10))+'S Curve Equation'!$B$13)*'S Curve Equation'!$B$14</f>
        <v>0.88817292368435985</v>
      </c>
      <c r="I141" s="28">
        <f>(1/(1+EXP(('S Curve Equation'!$B$11-I96*'S Curve Equation'!$B$12)*'S Curve Equation'!$B$10))+'S Curve Equation'!$B$13)*'S Curve Equation'!$B$14</f>
        <v>0.88726742103052181</v>
      </c>
      <c r="J141" s="28">
        <f>(1/(1+EXP(('S Curve Equation'!$B$11-J96*'S Curve Equation'!$B$12)*'S Curve Equation'!$B$10))+'S Curve Equation'!$B$13)*'S Curve Equation'!$B$14</f>
        <v>0.88631630017110996</v>
      </c>
      <c r="K141" s="28">
        <f>(1/(1+EXP(('S Curve Equation'!$B$11-K96*'S Curve Equation'!$B$12)*'S Curve Equation'!$B$10))+'S Curve Equation'!$B$13)*'S Curve Equation'!$B$14</f>
        <v>0.88538483074111984</v>
      </c>
      <c r="L141" s="28">
        <f>(1/(1+EXP(('S Curve Equation'!$B$11-L96*'S Curve Equation'!$B$12)*'S Curve Equation'!$B$10))+'S Curve Equation'!$B$13)*'S Curve Equation'!$B$14</f>
        <v>0.88477709877598254</v>
      </c>
      <c r="M141" s="28">
        <f>(1/(1+EXP(('S Curve Equation'!$B$11-M96*'S Curve Equation'!$B$12)*'S Curve Equation'!$B$10))+'S Curve Equation'!$B$13)*'S Curve Equation'!$B$14</f>
        <v>0.88396471715937408</v>
      </c>
      <c r="N141" s="28">
        <f>(1/(1+EXP(('S Curve Equation'!$B$11-N96*'S Curve Equation'!$B$12)*'S Curve Equation'!$B$10))+'S Curve Equation'!$B$13)*'S Curve Equation'!$B$14</f>
        <v>0.88315536812998652</v>
      </c>
      <c r="O141" s="28">
        <f>(1/(1+EXP(('S Curve Equation'!$B$11-O96*'S Curve Equation'!$B$12)*'S Curve Equation'!$B$10))+'S Curve Equation'!$B$13)*'S Curve Equation'!$B$14</f>
        <v>0.88234905585448176</v>
      </c>
      <c r="P141" s="28">
        <f>(1/(1+EXP(('S Curve Equation'!$B$11-P96*'S Curve Equation'!$B$12)*'S Curve Equation'!$B$10))+'S Curve Equation'!$B$13)*'S Curve Equation'!$B$14</f>
        <v>0.88154578392755589</v>
      </c>
      <c r="Q141" s="28">
        <f>(1/(1+EXP(('S Curve Equation'!$B$11-Q96*'S Curve Equation'!$B$12)*'S Curve Equation'!$B$10))+'S Curve Equation'!$B$13)*'S Curve Equation'!$B$14</f>
        <v>0.88074555538883859</v>
      </c>
      <c r="R141" s="28">
        <f>(1/(1+EXP(('S Curve Equation'!$B$11-R96*'S Curve Equation'!$B$12)*'S Curve Equation'!$B$10))+'S Curve Equation'!$B$13)*'S Curve Equation'!$B$14</f>
        <v>0.87994837273938964</v>
      </c>
      <c r="S141" s="28">
        <f>(1/(1+EXP(('S Curve Equation'!$B$11-S96*'S Curve Equation'!$B$12)*'S Curve Equation'!$B$10))+'S Curve Equation'!$B$13)*'S Curve Equation'!$B$14</f>
        <v>0.87915423795779013</v>
      </c>
      <c r="T141" s="28">
        <f>(1/(1+EXP(('S Curve Equation'!$B$11-T96*'S Curve Equation'!$B$12)*'S Curve Equation'!$B$10))+'S Curve Equation'!$B$13)*'S Curve Equation'!$B$14</f>
        <v>0.87836315251584574</v>
      </c>
      <c r="U141" s="28">
        <f>(1/(1+EXP(('S Curve Equation'!$B$11-U96*'S Curve Equation'!$B$12)*'S Curve Equation'!$B$10))+'S Curve Equation'!$B$13)*'S Curve Equation'!$B$14</f>
        <v>0.8775751173939017</v>
      </c>
      <c r="V141" s="28">
        <f>(1/(1+EXP(('S Curve Equation'!$B$11-V96*'S Curve Equation'!$B$12)*'S Curve Equation'!$B$10))+'S Curve Equation'!$B$13)*'S Curve Equation'!$B$14</f>
        <v>0.87679013309578568</v>
      </c>
      <c r="W141" s="28">
        <f>(1/(1+EXP(('S Curve Equation'!$B$11-W96*'S Curve Equation'!$B$12)*'S Curve Equation'!$B$10))+'S Curve Equation'!$B$13)*'S Curve Equation'!$B$14</f>
        <v>0.87600819966337506</v>
      </c>
      <c r="X141" s="28">
        <f>(1/(1+EXP(('S Curve Equation'!$B$11-X96*'S Curve Equation'!$B$12)*'S Curve Equation'!$B$10))+'S Curve Equation'!$B$13)*'S Curve Equation'!$B$14</f>
        <v>0.87522931669081494</v>
      </c>
      <c r="Y141" s="28">
        <f>(1/(1+EXP(('S Curve Equation'!$B$11-Y96*'S Curve Equation'!$B$12)*'S Curve Equation'!$B$10))+'S Curve Equation'!$B$13)*'S Curve Equation'!$B$14</f>
        <v>0.87445348333837125</v>
      </c>
      <c r="Z141" s="28">
        <f>(1/(1+EXP(('S Curve Equation'!$B$11-Z96*'S Curve Equation'!$B$12)*'S Curve Equation'!$B$10))+'S Curve Equation'!$B$13)*'S Curve Equation'!$B$14</f>
        <v>0.87368069834594497</v>
      </c>
      <c r="AA141" s="28">
        <f>(1/(1+EXP(('S Curve Equation'!$B$11-AA96*'S Curve Equation'!$B$12)*'S Curve Equation'!$B$10))+'S Curve Equation'!$B$13)*'S Curve Equation'!$B$14</f>
        <v>0.87291096004625079</v>
      </c>
      <c r="AB141" s="28">
        <f>(1/(1+EXP(('S Curve Equation'!$B$11-AB96*'S Curve Equation'!$B$12)*'S Curve Equation'!$B$10))+'S Curve Equation'!$B$13)*'S Curve Equation'!$B$14</f>
        <v>0.87214426637765419</v>
      </c>
      <c r="AC141" s="28">
        <f>(1/(1+EXP(('S Curve Equation'!$B$11-AC96*'S Curve Equation'!$B$12)*'S Curve Equation'!$B$10))+'S Curve Equation'!$B$13)*'S Curve Equation'!$B$14</f>
        <v>0.87138061489670138</v>
      </c>
      <c r="AD141" s="28">
        <f>(1/(1+EXP(('S Curve Equation'!$B$11-AD96*'S Curve Equation'!$B$12)*'S Curve Equation'!$B$10))+'S Curve Equation'!$B$13)*'S Curve Equation'!$B$14</f>
        <v>0.87062000279031559</v>
      </c>
      <c r="AE141" s="28">
        <f>(1/(1+EXP(('S Curve Equation'!$B$11-AE96*'S Curve Equation'!$B$12)*'S Curve Equation'!$B$10))+'S Curve Equation'!$B$13)*'S Curve Equation'!$B$14</f>
        <v>0.86986242688769899</v>
      </c>
      <c r="AF141" s="28">
        <f>(1/(1+EXP(('S Curve Equation'!$B$11-AF96*'S Curve Equation'!$B$12)*'S Curve Equation'!$B$10))+'S Curve Equation'!$B$13)*'S Curve Equation'!$B$14</f>
        <v>0.86910788367192338</v>
      </c>
    </row>
    <row r="142" spans="1:32" x14ac:dyDescent="0.2">
      <c r="A142" s="6" t="s">
        <v>29</v>
      </c>
      <c r="B142" s="28">
        <f>(1/(1+EXP(('S Curve Equation'!$B$11-B97*'S Curve Equation'!$B$12)*'S Curve Equation'!$B$10))+'S Curve Equation'!$B$13)*'S Curve Equation'!$B$14</f>
        <v>0.84799999999999986</v>
      </c>
      <c r="C142" s="28">
        <f>(1/(1+EXP(('S Curve Equation'!$B$11-C97*'S Curve Equation'!$B$12)*'S Curve Equation'!$B$10))+'S Curve Equation'!$B$13)*'S Curve Equation'!$B$14</f>
        <v>0.84704784073209771</v>
      </c>
      <c r="D142" s="28">
        <f>(1/(1+EXP(('S Curve Equation'!$B$11-D97*'S Curve Equation'!$B$12)*'S Curve Equation'!$B$10))+'S Curve Equation'!$B$13)*'S Curve Equation'!$B$14</f>
        <v>0.84604720262240474</v>
      </c>
      <c r="E142" s="28">
        <f>(1/(1+EXP(('S Curve Equation'!$B$11-E97*'S Curve Equation'!$B$12)*'S Curve Equation'!$B$10))+'S Curve Equation'!$B$13)*'S Curve Equation'!$B$14</f>
        <v>0.84506680223096398</v>
      </c>
      <c r="F142" s="28">
        <f>(1/(1+EXP(('S Curve Equation'!$B$11-F97*'S Curve Equation'!$B$12)*'S Curve Equation'!$B$10))+'S Curve Equation'!$B$13)*'S Curve Equation'!$B$14</f>
        <v>0.84409948751555097</v>
      </c>
      <c r="G142" s="28">
        <f>(1/(1+EXP(('S Curve Equation'!$B$11-G97*'S Curve Equation'!$B$12)*'S Curve Equation'!$B$10))+'S Curve Equation'!$B$13)*'S Curve Equation'!$B$14</f>
        <v>0.84309564536907122</v>
      </c>
      <c r="H142" s="28">
        <f>(1/(1+EXP(('S Curve Equation'!$B$11-H97*'S Curve Equation'!$B$12)*'S Curve Equation'!$B$10))+'S Curve Equation'!$B$13)*'S Curve Equation'!$B$14</f>
        <v>0.84204674001885282</v>
      </c>
      <c r="I142" s="28">
        <f>(1/(1+EXP(('S Curve Equation'!$B$11-I97*'S Curve Equation'!$B$12)*'S Curve Equation'!$B$10))+'S Curve Equation'!$B$13)*'S Curve Equation'!$B$14</f>
        <v>0.84093379573794869</v>
      </c>
      <c r="J142" s="28">
        <f>(1/(1+EXP(('S Curve Equation'!$B$11-J97*'S Curve Equation'!$B$12)*'S Curve Equation'!$B$10))+'S Curve Equation'!$B$13)*'S Curve Equation'!$B$14</f>
        <v>0.83976606443339996</v>
      </c>
      <c r="K142" s="28">
        <f>(1/(1+EXP(('S Curve Equation'!$B$11-K97*'S Curve Equation'!$B$12)*'S Curve Equation'!$B$10))+'S Curve Equation'!$B$13)*'S Curve Equation'!$B$14</f>
        <v>0.8386237262125813</v>
      </c>
      <c r="L142" s="28">
        <f>(1/(1+EXP(('S Curve Equation'!$B$11-L97*'S Curve Equation'!$B$12)*'S Curve Equation'!$B$10))+'S Curve Equation'!$B$13)*'S Curve Equation'!$B$14</f>
        <v>0.83787908635684294</v>
      </c>
      <c r="M142" s="28">
        <f>(1/(1+EXP(('S Curve Equation'!$B$11-M97*'S Curve Equation'!$B$12)*'S Curve Equation'!$B$10))+'S Curve Equation'!$B$13)*'S Curve Equation'!$B$14</f>
        <v>0.8368845194944351</v>
      </c>
      <c r="N142" s="28">
        <f>(1/(1+EXP(('S Curve Equation'!$B$11-N97*'S Curve Equation'!$B$12)*'S Curve Equation'!$B$10))+'S Curve Equation'!$B$13)*'S Curve Equation'!$B$14</f>
        <v>0.83589460053671283</v>
      </c>
      <c r="O142" s="28">
        <f>(1/(1+EXP(('S Curve Equation'!$B$11-O97*'S Curve Equation'!$B$12)*'S Curve Equation'!$B$10))+'S Curve Equation'!$B$13)*'S Curve Equation'!$B$14</f>
        <v>0.83490931990407868</v>
      </c>
      <c r="P142" s="28">
        <f>(1/(1+EXP(('S Curve Equation'!$B$11-P97*'S Curve Equation'!$B$12)*'S Curve Equation'!$B$10))+'S Curve Equation'!$B$13)*'S Curve Equation'!$B$14</f>
        <v>0.83392866747678229</v>
      </c>
      <c r="Q142" s="28">
        <f>(1/(1+EXP(('S Curve Equation'!$B$11-Q97*'S Curve Equation'!$B$12)*'S Curve Equation'!$B$10))+'S Curve Equation'!$B$13)*'S Curve Equation'!$B$14</f>
        <v>0.83295263261585095</v>
      </c>
      <c r="R142" s="28">
        <f>(1/(1+EXP(('S Curve Equation'!$B$11-R97*'S Curve Equation'!$B$12)*'S Curve Equation'!$B$10))+'S Curve Equation'!$B$13)*'S Curve Equation'!$B$14</f>
        <v>0.83198120418342136</v>
      </c>
      <c r="S142" s="28">
        <f>(1/(1+EXP(('S Curve Equation'!$B$11-S97*'S Curve Equation'!$B$12)*'S Curve Equation'!$B$10))+'S Curve Equation'!$B$13)*'S Curve Equation'!$B$14</f>
        <v>0.83101437056247529</v>
      </c>
      <c r="T142" s="28">
        <f>(1/(1+EXP(('S Curve Equation'!$B$11-T97*'S Curve Equation'!$B$12)*'S Curve Equation'!$B$10))+'S Curve Equation'!$B$13)*'S Curve Equation'!$B$14</f>
        <v>0.83005211967600223</v>
      </c>
      <c r="U142" s="28">
        <f>(1/(1+EXP(('S Curve Equation'!$B$11-U97*'S Curve Equation'!$B$12)*'S Curve Equation'!$B$10))+'S Curve Equation'!$B$13)*'S Curve Equation'!$B$14</f>
        <v>0.82909443900559732</v>
      </c>
      <c r="V142" s="28">
        <f>(1/(1+EXP(('S Curve Equation'!$B$11-V97*'S Curve Equation'!$B$12)*'S Curve Equation'!$B$10))+'S Curve Equation'!$B$13)*'S Curve Equation'!$B$14</f>
        <v>0.8281413156095192</v>
      </c>
      <c r="W142" s="28">
        <f>(1/(1+EXP(('S Curve Equation'!$B$11-W97*'S Curve Equation'!$B$12)*'S Curve Equation'!$B$10))+'S Curve Equation'!$B$13)*'S Curve Equation'!$B$14</f>
        <v>0.8271927361402035</v>
      </c>
      <c r="X142" s="28">
        <f>(1/(1+EXP(('S Curve Equation'!$B$11-X97*'S Curve Equation'!$B$12)*'S Curve Equation'!$B$10))+'S Curve Equation'!$B$13)*'S Curve Equation'!$B$14</f>
        <v>0.8262486868612744</v>
      </c>
      <c r="Y142" s="28">
        <f>(1/(1+EXP(('S Curve Equation'!$B$11-Y97*'S Curve Equation'!$B$12)*'S Curve Equation'!$B$10))+'S Curve Equation'!$B$13)*'S Curve Equation'!$B$14</f>
        <v>0.82530915366403435</v>
      </c>
      <c r="Z142" s="28">
        <f>(1/(1+EXP(('S Curve Equation'!$B$11-Z97*'S Curve Equation'!$B$12)*'S Curve Equation'!$B$10))+'S Curve Equation'!$B$13)*'S Curve Equation'!$B$14</f>
        <v>0.82437412208347205</v>
      </c>
      <c r="AA142" s="28">
        <f>(1/(1+EXP(('S Curve Equation'!$B$11-AA97*'S Curve Equation'!$B$12)*'S Curve Equation'!$B$10))+'S Curve Equation'!$B$13)*'S Curve Equation'!$B$14</f>
        <v>0.82344357731379236</v>
      </c>
      <c r="AB142" s="28">
        <f>(1/(1+EXP(('S Curve Equation'!$B$11-AB97*'S Curve Equation'!$B$12)*'S Curve Equation'!$B$10))+'S Curve Equation'!$B$13)*'S Curve Equation'!$B$14</f>
        <v>0.82251750422346959</v>
      </c>
      <c r="AC142" s="28">
        <f>(1/(1+EXP(('S Curve Equation'!$B$11-AC97*'S Curve Equation'!$B$12)*'S Curve Equation'!$B$10))+'S Curve Equation'!$B$13)*'S Curve Equation'!$B$14</f>
        <v>0.82159588736986355</v>
      </c>
      <c r="AD142" s="28">
        <f>(1/(1+EXP(('S Curve Equation'!$B$11-AD97*'S Curve Equation'!$B$12)*'S Curve Equation'!$B$10))+'S Curve Equation'!$B$13)*'S Curve Equation'!$B$14</f>
        <v>0.82067871101337631</v>
      </c>
      <c r="AE142" s="28">
        <f>(1/(1+EXP(('S Curve Equation'!$B$11-AE97*'S Curve Equation'!$B$12)*'S Curve Equation'!$B$10))+'S Curve Equation'!$B$13)*'S Curve Equation'!$B$14</f>
        <v>0.8197659591311941</v>
      </c>
      <c r="AF142" s="28">
        <f>(1/(1+EXP(('S Curve Equation'!$B$11-AF97*'S Curve Equation'!$B$12)*'S Curve Equation'!$B$10))+'S Curve Equation'!$B$13)*'S Curve Equation'!$B$14</f>
        <v>0.81885761543060376</v>
      </c>
    </row>
    <row r="143" spans="1:32" x14ac:dyDescent="0.2">
      <c r="A143" s="6" t="s">
        <v>30</v>
      </c>
      <c r="B143" s="28">
        <f>(1/(1+EXP(('S Curve Equation'!$B$11-B98*'S Curve Equation'!$B$12)*'S Curve Equation'!$B$10))+'S Curve Equation'!$B$13)*'S Curve Equation'!$B$14</f>
        <v>0.60319417475728154</v>
      </c>
      <c r="C143" s="28">
        <f>(1/(1+EXP(('S Curve Equation'!$B$11-C98*'S Curve Equation'!$B$12)*'S Curve Equation'!$B$10))+'S Curve Equation'!$B$13)*'S Curve Equation'!$B$14</f>
        <v>0.601840357368159</v>
      </c>
      <c r="D143" s="28">
        <f>(1/(1+EXP(('S Curve Equation'!$B$11-D98*'S Curve Equation'!$B$12)*'S Curve Equation'!$B$10))+'S Curve Equation'!$B$13)*'S Curve Equation'!$B$14</f>
        <v>0.60042284318243855</v>
      </c>
      <c r="E143" s="28">
        <f>(1/(1+EXP(('S Curve Equation'!$B$11-E98*'S Curve Equation'!$B$12)*'S Curve Equation'!$B$10))+'S Curve Equation'!$B$13)*'S Curve Equation'!$B$14</f>
        <v>0.5990391571299879</v>
      </c>
      <c r="F143" s="28">
        <f>(1/(1+EXP(('S Curve Equation'!$B$11-F98*'S Curve Equation'!$B$12)*'S Curve Equation'!$B$10))+'S Curve Equation'!$B$13)*'S Curve Equation'!$B$14</f>
        <v>0.59767890428235149</v>
      </c>
      <c r="G143" s="28">
        <f>(1/(1+EXP(('S Curve Equation'!$B$11-G98*'S Curve Equation'!$B$12)*'S Curve Equation'!$B$10))+'S Curve Equation'!$B$13)*'S Curve Equation'!$B$14</f>
        <v>0.59627245880014956</v>
      </c>
      <c r="H143" s="28">
        <f>(1/(1+EXP(('S Curve Equation'!$B$11-H98*'S Curve Equation'!$B$12)*'S Curve Equation'!$B$10))+'S Curve Equation'!$B$13)*'S Curve Equation'!$B$14</f>
        <v>0.59480846013018585</v>
      </c>
      <c r="I143" s="28">
        <f>(1/(1+EXP(('S Curve Equation'!$B$11-I98*'S Curve Equation'!$B$12)*'S Curve Equation'!$B$10))+'S Curve Equation'!$B$13)*'S Curve Equation'!$B$14</f>
        <v>0.5932612660154376</v>
      </c>
      <c r="J143" s="28">
        <f>(1/(1+EXP(('S Curve Equation'!$B$11-J98*'S Curve Equation'!$B$12)*'S Curve Equation'!$B$10))+'S Curve Equation'!$B$13)*'S Curve Equation'!$B$14</f>
        <v>0.59164469503456418</v>
      </c>
      <c r="K143" s="28">
        <f>(1/(1+EXP(('S Curve Equation'!$B$11-K98*'S Curve Equation'!$B$12)*'S Curve Equation'!$B$10))+'S Curve Equation'!$B$13)*'S Curve Equation'!$B$14</f>
        <v>0.59006994168246196</v>
      </c>
      <c r="L143" s="28">
        <f>(1/(1+EXP(('S Curve Equation'!$B$11-L98*'S Curve Equation'!$B$12)*'S Curve Equation'!$B$10))+'S Curve Equation'!$B$13)*'S Curve Equation'!$B$14</f>
        <v>0.58904694947720293</v>
      </c>
      <c r="M143" s="28">
        <f>(1/(1+EXP(('S Curve Equation'!$B$11-M98*'S Curve Equation'!$B$12)*'S Curve Equation'!$B$10))+'S Curve Equation'!$B$13)*'S Curve Equation'!$B$14</f>
        <v>0.58768490609913471</v>
      </c>
      <c r="N143" s="28">
        <f>(1/(1+EXP(('S Curve Equation'!$B$11-N98*'S Curve Equation'!$B$12)*'S Curve Equation'!$B$10))+'S Curve Equation'!$B$13)*'S Curve Equation'!$B$14</f>
        <v>0.58633407733396758</v>
      </c>
      <c r="O143" s="28">
        <f>(1/(1+EXP(('S Curve Equation'!$B$11-O98*'S Curve Equation'!$B$12)*'S Curve Equation'!$B$10))+'S Curve Equation'!$B$13)*'S Curve Equation'!$B$14</f>
        <v>0.58499434500300596</v>
      </c>
      <c r="P143" s="28">
        <f>(1/(1+EXP(('S Curve Equation'!$B$11-P98*'S Curve Equation'!$B$12)*'S Curve Equation'!$B$10))+'S Curve Equation'!$B$13)*'S Curve Equation'!$B$14</f>
        <v>0.58366559217929859</v>
      </c>
      <c r="Q143" s="28">
        <f>(1/(1+EXP(('S Curve Equation'!$B$11-Q98*'S Curve Equation'!$B$12)*'S Curve Equation'!$B$10))+'S Curve Equation'!$B$13)*'S Curve Equation'!$B$14</f>
        <v>0.58234770318286122</v>
      </c>
      <c r="R143" s="28">
        <f>(1/(1+EXP(('S Curve Equation'!$B$11-R98*'S Curve Equation'!$B$12)*'S Curve Equation'!$B$10))+'S Curve Equation'!$B$13)*'S Curve Equation'!$B$14</f>
        <v>0.58104056357538814</v>
      </c>
      <c r="S143" s="28">
        <f>(1/(1+EXP(('S Curve Equation'!$B$11-S98*'S Curve Equation'!$B$12)*'S Curve Equation'!$B$10))+'S Curve Equation'!$B$13)*'S Curve Equation'!$B$14</f>
        <v>0.57974406015448343</v>
      </c>
      <c r="T143" s="28">
        <f>(1/(1+EXP(('S Curve Equation'!$B$11-T98*'S Curve Equation'!$B$12)*'S Curve Equation'!$B$10))+'S Curve Equation'!$B$13)*'S Curve Equation'!$B$14</f>
        <v>0.57845808094744289</v>
      </c>
      <c r="U143" s="28">
        <f>(1/(1+EXP(('S Curve Equation'!$B$11-U98*'S Curve Equation'!$B$12)*'S Curve Equation'!$B$10))+'S Curve Equation'!$B$13)*'S Curve Equation'!$B$14</f>
        <v>0.57718251520461483</v>
      </c>
      <c r="V143" s="28">
        <f>(1/(1+EXP(('S Curve Equation'!$B$11-V98*'S Curve Equation'!$B$12)*'S Curve Equation'!$B$10))+'S Curve Equation'!$B$13)*'S Curve Equation'!$B$14</f>
        <v>0.57591725339237843</v>
      </c>
      <c r="W143" s="28">
        <f>(1/(1+EXP(('S Curve Equation'!$B$11-W98*'S Curve Equation'!$B$12)*'S Curve Equation'!$B$10))+'S Curve Equation'!$B$13)*'S Curve Equation'!$B$14</f>
        <v>0.57466218718574891</v>
      </c>
      <c r="X143" s="28">
        <f>(1/(1+EXP(('S Curve Equation'!$B$11-X98*'S Curve Equation'!$B$12)*'S Curve Equation'!$B$10))+'S Curve Equation'!$B$13)*'S Curve Equation'!$B$14</f>
        <v>0.57341720946066643</v>
      </c>
      <c r="Y143" s="28">
        <f>(1/(1+EXP(('S Curve Equation'!$B$11-Y98*'S Curve Equation'!$B$12)*'S Curve Equation'!$B$10))+'S Curve Equation'!$B$13)*'S Curve Equation'!$B$14</f>
        <v>0.57218221428595506</v>
      </c>
      <c r="Z143" s="28">
        <f>(1/(1+EXP(('S Curve Equation'!$B$11-Z98*'S Curve Equation'!$B$12)*'S Curve Equation'!$B$10))+'S Curve Equation'!$B$13)*'S Curve Equation'!$B$14</f>
        <v>0.57095709691500929</v>
      </c>
      <c r="AA143" s="28">
        <f>(1/(1+EXP(('S Curve Equation'!$B$11-AA98*'S Curve Equation'!$B$12)*'S Curve Equation'!$B$10))+'S Curve Equation'!$B$13)*'S Curve Equation'!$B$14</f>
        <v>0.56974175377721537</v>
      </c>
      <c r="AB143" s="28">
        <f>(1/(1+EXP(('S Curve Equation'!$B$11-AB98*'S Curve Equation'!$B$12)*'S Curve Equation'!$B$10))+'S Curve Equation'!$B$13)*'S Curve Equation'!$B$14</f>
        <v>0.56853608246911902</v>
      </c>
      <c r="AC143" s="28">
        <f>(1/(1+EXP(('S Curve Equation'!$B$11-AC98*'S Curve Equation'!$B$12)*'S Curve Equation'!$B$10))+'S Curve Equation'!$B$13)*'S Curve Equation'!$B$14</f>
        <v>0.5673399817453928</v>
      </c>
      <c r="AD143" s="28">
        <f>(1/(1+EXP(('S Curve Equation'!$B$11-AD98*'S Curve Equation'!$B$12)*'S Curve Equation'!$B$10))+'S Curve Equation'!$B$13)*'S Curve Equation'!$B$14</f>
        <v>0.56615335150957413</v>
      </c>
      <c r="AE143" s="28">
        <f>(1/(1+EXP(('S Curve Equation'!$B$11-AE98*'S Curve Equation'!$B$12)*'S Curve Equation'!$B$10))+'S Curve Equation'!$B$13)*'S Curve Equation'!$B$14</f>
        <v>0.56497609280464478</v>
      </c>
      <c r="AF143" s="28">
        <f>(1/(1+EXP(('S Curve Equation'!$B$11-AF98*'S Curve Equation'!$B$12)*'S Curve Equation'!$B$10))+'S Curve Equation'!$B$13)*'S Curve Equation'!$B$14</f>
        <v>0.56380810780342538</v>
      </c>
    </row>
    <row r="144" spans="1:32" x14ac:dyDescent="0.2">
      <c r="A144" s="6" t="s">
        <v>31</v>
      </c>
      <c r="B144" s="28">
        <f>(1/(1+EXP(('S Curve Equation'!$B$11-B99*'S Curve Equation'!$B$12)*'S Curve Equation'!$B$10))+'S Curve Equation'!$B$13)*'S Curve Equation'!$B$14</f>
        <v>0.47799999999999992</v>
      </c>
      <c r="C144" s="28">
        <f>(1/(1+EXP(('S Curve Equation'!$B$11-C99*'S Curve Equation'!$B$12)*'S Curve Equation'!$B$10))+'S Curve Equation'!$B$13)*'S Curve Equation'!$B$14</f>
        <v>0.47673429825131974</v>
      </c>
      <c r="D144" s="28">
        <f>(1/(1+EXP(('S Curve Equation'!$B$11-D99*'S Curve Equation'!$B$12)*'S Curve Equation'!$B$10))+'S Curve Equation'!$B$13)*'S Curve Equation'!$B$14</f>
        <v>0.47541084054084992</v>
      </c>
      <c r="E144" s="28">
        <f>(1/(1+EXP(('S Curve Equation'!$B$11-E99*'S Curve Equation'!$B$12)*'S Curve Equation'!$B$10))+'S Curve Equation'!$B$13)*'S Curve Equation'!$B$14</f>
        <v>0.47412072985678239</v>
      </c>
      <c r="F144" s="28">
        <f>(1/(1+EXP(('S Curve Equation'!$B$11-F99*'S Curve Equation'!$B$12)*'S Curve Equation'!$B$10))+'S Curve Equation'!$B$13)*'S Curve Equation'!$B$14</f>
        <v>0.47285415857782398</v>
      </c>
      <c r="G144" s="28">
        <f>(1/(1+EXP(('S Curve Equation'!$B$11-G99*'S Curve Equation'!$B$12)*'S Curve Equation'!$B$10))+'S Curve Equation'!$B$13)*'S Curve Equation'!$B$14</f>
        <v>0.47154633133059792</v>
      </c>
      <c r="H144" s="28">
        <f>(1/(1+EXP(('S Curve Equation'!$B$11-H99*'S Curve Equation'!$B$12)*'S Curve Equation'!$B$10))+'S Curve Equation'!$B$13)*'S Curve Equation'!$B$14</f>
        <v>0.4701868739262301</v>
      </c>
      <c r="I144" s="28">
        <f>(1/(1+EXP(('S Curve Equation'!$B$11-I99*'S Curve Equation'!$B$12)*'S Curve Equation'!$B$10))+'S Curve Equation'!$B$13)*'S Curve Equation'!$B$14</f>
        <v>0.46875224497507612</v>
      </c>
      <c r="J144" s="28">
        <f>(1/(1+EXP(('S Curve Equation'!$B$11-J99*'S Curve Equation'!$B$12)*'S Curve Equation'!$B$10))+'S Curve Equation'!$B$13)*'S Curve Equation'!$B$14</f>
        <v>0.46725556256429523</v>
      </c>
      <c r="K144" s="28">
        <f>(1/(1+EXP(('S Curve Equation'!$B$11-K99*'S Curve Equation'!$B$12)*'S Curve Equation'!$B$10))+'S Curve Equation'!$B$13)*'S Curve Equation'!$B$14</f>
        <v>0.46579982203707915</v>
      </c>
      <c r="L144" s="28">
        <f>(1/(1+EXP(('S Curve Equation'!$B$11-L99*'S Curve Equation'!$B$12)*'S Curve Equation'!$B$10))+'S Curve Equation'!$B$13)*'S Curve Equation'!$B$14</f>
        <v>0.46485531480011899</v>
      </c>
      <c r="M144" s="28">
        <f>(1/(1+EXP(('S Curve Equation'!$B$11-M99*'S Curve Equation'!$B$12)*'S Curve Equation'!$B$10))+'S Curve Equation'!$B$13)*'S Curve Equation'!$B$14</f>
        <v>0.46359919534510019</v>
      </c>
      <c r="N144" s="28">
        <f>(1/(1+EXP(('S Curve Equation'!$B$11-N99*'S Curve Equation'!$B$12)*'S Curve Equation'!$B$10))+'S Curve Equation'!$B$13)*'S Curve Equation'!$B$14</f>
        <v>0.46235502158083169</v>
      </c>
      <c r="O144" s="28">
        <f>(1/(1+EXP(('S Curve Equation'!$B$11-O99*'S Curve Equation'!$B$12)*'S Curve Equation'!$B$10))+'S Curve Equation'!$B$13)*'S Curve Equation'!$B$14</f>
        <v>0.46112263859190816</v>
      </c>
      <c r="P144" s="28">
        <f>(1/(1+EXP(('S Curve Equation'!$B$11-P99*'S Curve Equation'!$B$12)*'S Curve Equation'!$B$10))+'S Curve Equation'!$B$13)*'S Curve Equation'!$B$14</f>
        <v>0.45990189384149421</v>
      </c>
      <c r="Q144" s="28">
        <f>(1/(1+EXP(('S Curve Equation'!$B$11-Q99*'S Curve Equation'!$B$12)*'S Curve Equation'!$B$10))+'S Curve Equation'!$B$13)*'S Curve Equation'!$B$14</f>
        <v>0.45869263713345981</v>
      </c>
      <c r="R144" s="28">
        <f>(1/(1+EXP(('S Curve Equation'!$B$11-R99*'S Curve Equation'!$B$12)*'S Curve Equation'!$B$10))+'S Curve Equation'!$B$13)*'S Curve Equation'!$B$14</f>
        <v>0.45749472057497942</v>
      </c>
      <c r="S144" s="28">
        <f>(1/(1+EXP(('S Curve Equation'!$B$11-S99*'S Curve Equation'!$B$12)*'S Curve Equation'!$B$10))+'S Curve Equation'!$B$13)*'S Curve Equation'!$B$14</f>
        <v>0.45630799853958803</v>
      </c>
      <c r="T144" s="28">
        <f>(1/(1+EXP(('S Curve Equation'!$B$11-T99*'S Curve Equation'!$B$12)*'S Curve Equation'!$B$10))+'S Curve Equation'!$B$13)*'S Curve Equation'!$B$14</f>
        <v>0.45513232763070455</v>
      </c>
      <c r="U144" s="28">
        <f>(1/(1+EXP(('S Curve Equation'!$B$11-U99*'S Curve Equation'!$B$12)*'S Curve Equation'!$B$10))+'S Curve Equation'!$B$13)*'S Curve Equation'!$B$14</f>
        <v>0.45396756664562654</v>
      </c>
      <c r="V144" s="28">
        <f>(1/(1+EXP(('S Curve Equation'!$B$11-V99*'S Curve Equation'!$B$12)*'S Curve Equation'!$B$10))+'S Curve Equation'!$B$13)*'S Curve Equation'!$B$14</f>
        <v>0.45281357654000104</v>
      </c>
      <c r="W144" s="28">
        <f>(1/(1+EXP(('S Curve Equation'!$B$11-W99*'S Curve Equation'!$B$12)*'S Curve Equation'!$B$10))+'S Curve Equation'!$B$13)*'S Curve Equation'!$B$14</f>
        <v>0.45167022039276505</v>
      </c>
      <c r="X144" s="28">
        <f>(1/(1+EXP(('S Curve Equation'!$B$11-X99*'S Curve Equation'!$B$12)*'S Curve Equation'!$B$10))+'S Curve Equation'!$B$13)*'S Curve Equation'!$B$14</f>
        <v>0.45053736337158201</v>
      </c>
      <c r="Y144" s="28">
        <f>(1/(1+EXP(('S Curve Equation'!$B$11-Y99*'S Curve Equation'!$B$12)*'S Curve Equation'!$B$10))+'S Curve Equation'!$B$13)*'S Curve Equation'!$B$14</f>
        <v>0.44941487269874092</v>
      </c>
      <c r="Z144" s="28">
        <f>(1/(1+EXP(('S Curve Equation'!$B$11-Z99*'S Curve Equation'!$B$12)*'S Curve Equation'!$B$10))+'S Curve Equation'!$B$13)*'S Curve Equation'!$B$14</f>
        <v>0.4483026176175498</v>
      </c>
      <c r="AA144" s="28">
        <f>(1/(1+EXP(('S Curve Equation'!$B$11-AA99*'S Curve Equation'!$B$12)*'S Curve Equation'!$B$10))+'S Curve Equation'!$B$13)*'S Curve Equation'!$B$14</f>
        <v>0.44720046935920982</v>
      </c>
      <c r="AB144" s="28">
        <f>(1/(1+EXP(('S Curve Equation'!$B$11-AB99*'S Curve Equation'!$B$12)*'S Curve Equation'!$B$10))+'S Curve Equation'!$B$13)*'S Curve Equation'!$B$14</f>
        <v>0.44610830111016259</v>
      </c>
      <c r="AC144" s="28">
        <f>(1/(1+EXP(('S Curve Equation'!$B$11-AC99*'S Curve Equation'!$B$12)*'S Curve Equation'!$B$10))+'S Curve Equation'!$B$13)*'S Curve Equation'!$B$14</f>
        <v>0.44502598797993359</v>
      </c>
      <c r="AD144" s="28">
        <f>(1/(1+EXP(('S Curve Equation'!$B$11-AD99*'S Curve Equation'!$B$12)*'S Curve Equation'!$B$10))+'S Curve Equation'!$B$13)*'S Curve Equation'!$B$14</f>
        <v>0.44395340696943641</v>
      </c>
      <c r="AE144" s="28">
        <f>(1/(1+EXP(('S Curve Equation'!$B$11-AE99*'S Curve Equation'!$B$12)*'S Curve Equation'!$B$10))+'S Curve Equation'!$B$13)*'S Curve Equation'!$B$14</f>
        <v>0.44289043693977292</v>
      </c>
      <c r="AF144" s="28">
        <f>(1/(1+EXP(('S Curve Equation'!$B$11-AF99*'S Curve Equation'!$B$12)*'S Curve Equation'!$B$10))+'S Curve Equation'!$B$13)*'S Curve Equation'!$B$14</f>
        <v>0.44183695858149702</v>
      </c>
    </row>
    <row r="145" spans="1:32" x14ac:dyDescent="0.2">
      <c r="A145" s="6" t="s">
        <v>32</v>
      </c>
      <c r="B145" s="28">
        <f>(1/(1+EXP(('S Curve Equation'!$B$11-B100*'S Curve Equation'!$B$12)*'S Curve Equation'!$B$10))+'S Curve Equation'!$B$13)*'S Curve Equation'!$B$14</f>
        <v>0.83399999999999996</v>
      </c>
      <c r="C145" s="28">
        <f>(1/(1+EXP(('S Curve Equation'!$B$11-C100*'S Curve Equation'!$B$12)*'S Curve Equation'!$B$10))+'S Curve Equation'!$B$13)*'S Curve Equation'!$B$14</f>
        <v>0.83299944811768145</v>
      </c>
      <c r="D145" s="28">
        <f>(1/(1+EXP(('S Curve Equation'!$B$11-D100*'S Curve Equation'!$B$12)*'S Curve Equation'!$B$10))+'S Curve Equation'!$B$13)*'S Curve Equation'!$B$14</f>
        <v>0.83194823589890587</v>
      </c>
      <c r="E145" s="28">
        <f>(1/(1+EXP(('S Curve Equation'!$B$11-E100*'S Curve Equation'!$B$12)*'S Curve Equation'!$B$10))+'S Curve Equation'!$B$13)*'S Curve Equation'!$B$14</f>
        <v>0.83091856399446307</v>
      </c>
      <c r="F145" s="28">
        <f>(1/(1+EXP(('S Curve Equation'!$B$11-F100*'S Curve Equation'!$B$12)*'S Curve Equation'!$B$10))+'S Curve Equation'!$B$13)*'S Curve Equation'!$B$14</f>
        <v>0.82990290586287951</v>
      </c>
      <c r="G145" s="28">
        <f>(1/(1+EXP(('S Curve Equation'!$B$11-G100*'S Curve Equation'!$B$12)*'S Curve Equation'!$B$10))+'S Curve Equation'!$B$13)*'S Curve Equation'!$B$14</f>
        <v>0.82884917786955625</v>
      </c>
      <c r="H145" s="28">
        <f>(1/(1+EXP(('S Curve Equation'!$B$11-H100*'S Curve Equation'!$B$12)*'S Curve Equation'!$B$10))+'S Curve Equation'!$B$13)*'S Curve Equation'!$B$14</f>
        <v>0.82774845426444721</v>
      </c>
      <c r="I145" s="28">
        <f>(1/(1+EXP(('S Curve Equation'!$B$11-I100*'S Curve Equation'!$B$12)*'S Curve Equation'!$B$10))+'S Curve Equation'!$B$13)*'S Curve Equation'!$B$14</f>
        <v>0.82658086990964763</v>
      </c>
      <c r="J145" s="28">
        <f>(1/(1+EXP(('S Curve Equation'!$B$11-J100*'S Curve Equation'!$B$12)*'S Curve Equation'!$B$10))+'S Curve Equation'!$B$13)*'S Curve Equation'!$B$14</f>
        <v>0.82535618574835157</v>
      </c>
      <c r="K145" s="28">
        <f>(1/(1+EXP(('S Curve Equation'!$B$11-K100*'S Curve Equation'!$B$12)*'S Curve Equation'!$B$10))+'S Curve Equation'!$B$13)*'S Curve Equation'!$B$14</f>
        <v>0.82415850528217627</v>
      </c>
      <c r="L145" s="28">
        <f>(1/(1+EXP(('S Curve Equation'!$B$11-L100*'S Curve Equation'!$B$12)*'S Curve Equation'!$B$10))+'S Curve Equation'!$B$13)*'S Curve Equation'!$B$14</f>
        <v>0.82337798774533566</v>
      </c>
      <c r="M145" s="28">
        <f>(1/(1+EXP(('S Curve Equation'!$B$11-M100*'S Curve Equation'!$B$12)*'S Curve Equation'!$B$10))+'S Curve Equation'!$B$13)*'S Curve Equation'!$B$14</f>
        <v>0.82233574375403329</v>
      </c>
      <c r="N145" s="28">
        <f>(1/(1+EXP(('S Curve Equation'!$B$11-N100*'S Curve Equation'!$B$12)*'S Curve Equation'!$B$10))+'S Curve Equation'!$B$13)*'S Curve Equation'!$B$14</f>
        <v>0.82129864489658289</v>
      </c>
      <c r="O145" s="28">
        <f>(1/(1+EXP(('S Curve Equation'!$B$11-O100*'S Curve Equation'!$B$12)*'S Curve Equation'!$B$10))+'S Curve Equation'!$B$13)*'S Curve Equation'!$B$14</f>
        <v>0.82026667641362017</v>
      </c>
      <c r="P145" s="28">
        <f>(1/(1+EXP(('S Curve Equation'!$B$11-P100*'S Curve Equation'!$B$12)*'S Curve Equation'!$B$10))+'S Curve Equation'!$B$13)*'S Curve Equation'!$B$14</f>
        <v>0.81923982304084331</v>
      </c>
      <c r="Q145" s="28">
        <f>(1/(1+EXP(('S Curve Equation'!$B$11-Q100*'S Curve Equation'!$B$12)*'S Curve Equation'!$B$10))+'S Curve Equation'!$B$13)*'S Curve Equation'!$B$14</f>
        <v>0.81821806903068484</v>
      </c>
      <c r="R145" s="28">
        <f>(1/(1+EXP(('S Curve Equation'!$B$11-R100*'S Curve Equation'!$B$12)*'S Curve Equation'!$B$10))+'S Curve Equation'!$B$13)*'S Curve Equation'!$B$14</f>
        <v>0.81720139817332915</v>
      </c>
      <c r="S145" s="28">
        <f>(1/(1+EXP(('S Curve Equation'!$B$11-S100*'S Curve Equation'!$B$12)*'S Curve Equation'!$B$10))+'S Curve Equation'!$B$13)*'S Curve Equation'!$B$14</f>
        <v>0.81618979381708223</v>
      </c>
      <c r="T145" s="28">
        <f>(1/(1+EXP(('S Curve Equation'!$B$11-T100*'S Curve Equation'!$B$12)*'S Curve Equation'!$B$10))+'S Curve Equation'!$B$13)*'S Curve Equation'!$B$14</f>
        <v>0.81518323888811706</v>
      </c>
      <c r="U145" s="28">
        <f>(1/(1+EXP(('S Curve Equation'!$B$11-U100*'S Curve Equation'!$B$12)*'S Curve Equation'!$B$10))+'S Curve Equation'!$B$13)*'S Curve Equation'!$B$14</f>
        <v>0.81418171590960586</v>
      </c>
      <c r="V145" s="28">
        <f>(1/(1+EXP(('S Curve Equation'!$B$11-V100*'S Curve Equation'!$B$12)*'S Curve Equation'!$B$10))+'S Curve Equation'!$B$13)*'S Curve Equation'!$B$14</f>
        <v>0.81318520702026509</v>
      </c>
      <c r="W145" s="28">
        <f>(1/(1+EXP(('S Curve Equation'!$B$11-W100*'S Curve Equation'!$B$12)*'S Curve Equation'!$B$10))+'S Curve Equation'!$B$13)*'S Curve Equation'!$B$14</f>
        <v>0.81219369399231467</v>
      </c>
      <c r="X145" s="28">
        <f>(1/(1+EXP(('S Curve Equation'!$B$11-X100*'S Curve Equation'!$B$12)*'S Curve Equation'!$B$10))+'S Curve Equation'!$B$13)*'S Curve Equation'!$B$14</f>
        <v>0.81120715824888956</v>
      </c>
      <c r="Y145" s="28">
        <f>(1/(1+EXP(('S Curve Equation'!$B$11-Y100*'S Curve Equation'!$B$12)*'S Curve Equation'!$B$10))+'S Curve Equation'!$B$13)*'S Curve Equation'!$B$14</f>
        <v>0.81022558088089125</v>
      </c>
      <c r="Z145" s="28">
        <f>(1/(1+EXP(('S Curve Equation'!$B$11-Z100*'S Curve Equation'!$B$12)*'S Curve Equation'!$B$10))+'S Curve Equation'!$B$13)*'S Curve Equation'!$B$14</f>
        <v>0.80924894266331882</v>
      </c>
      <c r="AA145" s="28">
        <f>(1/(1+EXP(('S Curve Equation'!$B$11-AA100*'S Curve Equation'!$B$12)*'S Curve Equation'!$B$10))+'S Curve Equation'!$B$13)*'S Curve Equation'!$B$14</f>
        <v>0.80827722407108304</v>
      </c>
      <c r="AB145" s="28">
        <f>(1/(1+EXP(('S Curve Equation'!$B$11-AB100*'S Curve Equation'!$B$12)*'S Curve Equation'!$B$10))+'S Curve Equation'!$B$13)*'S Curve Equation'!$B$14</f>
        <v>0.80731040529431275</v>
      </c>
      <c r="AC145" s="28">
        <f>(1/(1+EXP(('S Curve Equation'!$B$11-AC100*'S Curve Equation'!$B$12)*'S Curve Equation'!$B$10))+'S Curve Equation'!$B$13)*'S Curve Equation'!$B$14</f>
        <v>0.80634846625318668</v>
      </c>
      <c r="AD145" s="28">
        <f>(1/(1+EXP(('S Curve Equation'!$B$11-AD100*'S Curve Equation'!$B$12)*'S Curve Equation'!$B$10))+'S Curve Equation'!$B$13)*'S Curve Equation'!$B$14</f>
        <v>0.80539138661227461</v>
      </c>
      <c r="AE145" s="28">
        <f>(1/(1+EXP(('S Curve Equation'!$B$11-AE100*'S Curve Equation'!$B$12)*'S Curve Equation'!$B$10))+'S Curve Equation'!$B$13)*'S Curve Equation'!$B$14</f>
        <v>0.80443914579443643</v>
      </c>
      <c r="AF145" s="28">
        <f>(1/(1+EXP(('S Curve Equation'!$B$11-AF100*'S Curve Equation'!$B$12)*'S Curve Equation'!$B$10))+'S Curve Equation'!$B$13)*'S Curve Equation'!$B$14</f>
        <v>0.80349172299426252</v>
      </c>
    </row>
    <row r="146" spans="1:32" x14ac:dyDescent="0.2">
      <c r="A146" s="6" t="s">
        <v>33</v>
      </c>
      <c r="B146" s="28">
        <f>(1/(1+EXP(('S Curve Equation'!$B$11-B101*'S Curve Equation'!$B$12)*'S Curve Equation'!$B$10))+'S Curve Equation'!$B$13)*'S Curve Equation'!$B$14</f>
        <v>0.71899999999999997</v>
      </c>
      <c r="C146" s="28">
        <f>(1/(1+EXP(('S Curve Equation'!$B$11-C101*'S Curve Equation'!$B$12)*'S Curve Equation'!$B$10))+'S Curve Equation'!$B$13)*'S Curve Equation'!$B$14</f>
        <v>0.71772783025973053</v>
      </c>
      <c r="D146" s="28">
        <f>(1/(1+EXP(('S Curve Equation'!$B$11-D101*'S Curve Equation'!$B$12)*'S Curve Equation'!$B$10))+'S Curve Equation'!$B$13)*'S Curve Equation'!$B$14</f>
        <v>0.71639376888623763</v>
      </c>
      <c r="E146" s="28">
        <f>(1/(1+EXP(('S Curve Equation'!$B$11-E101*'S Curve Equation'!$B$12)*'S Curve Equation'!$B$10))+'S Curve Equation'!$B$13)*'S Curve Equation'!$B$14</f>
        <v>0.71508953487196036</v>
      </c>
      <c r="F146" s="28">
        <f>(1/(1+EXP(('S Curve Equation'!$B$11-F101*'S Curve Equation'!$B$12)*'S Curve Equation'!$B$10))+'S Curve Equation'!$B$13)*'S Curve Equation'!$B$14</f>
        <v>0.71380545364572068</v>
      </c>
      <c r="G146" s="28">
        <f>(1/(1+EXP(('S Curve Equation'!$B$11-G101*'S Curve Equation'!$B$12)*'S Curve Equation'!$B$10))+'S Curve Equation'!$B$13)*'S Curve Equation'!$B$14</f>
        <v>0.71247574926981516</v>
      </c>
      <c r="H146" s="28">
        <f>(1/(1+EXP(('S Curve Equation'!$B$11-H101*'S Curve Equation'!$B$12)*'S Curve Equation'!$B$10))+'S Curve Equation'!$B$13)*'S Curve Equation'!$B$14</f>
        <v>0.71108945348219188</v>
      </c>
      <c r="I146" s="28">
        <f>(1/(1+EXP(('S Curve Equation'!$B$11-I101*'S Curve Equation'!$B$12)*'S Curve Equation'!$B$10))+'S Curve Equation'!$B$13)*'S Curve Equation'!$B$14</f>
        <v>0.70962196261988308</v>
      </c>
      <c r="J146" s="28">
        <f>(1/(1+EXP(('S Curve Equation'!$B$11-J101*'S Curve Equation'!$B$12)*'S Curve Equation'!$B$10))+'S Curve Equation'!$B$13)*'S Curve Equation'!$B$14</f>
        <v>0.7080860173057334</v>
      </c>
      <c r="K146" s="28">
        <f>(1/(1+EXP(('S Curve Equation'!$B$11-K101*'S Curve Equation'!$B$12)*'S Curve Equation'!$B$10))+'S Curve Equation'!$B$13)*'S Curve Equation'!$B$14</f>
        <v>0.70658719851773277</v>
      </c>
      <c r="L146" s="28">
        <f>(1/(1+EXP(('S Curve Equation'!$B$11-L101*'S Curve Equation'!$B$12)*'S Curve Equation'!$B$10))+'S Curve Equation'!$B$13)*'S Curve Equation'!$B$14</f>
        <v>0.70561215719800563</v>
      </c>
      <c r="M146" s="28">
        <f>(1/(1+EXP(('S Curve Equation'!$B$11-M101*'S Curve Equation'!$B$12)*'S Curve Equation'!$B$10))+'S Curve Equation'!$B$13)*'S Curve Equation'!$B$14</f>
        <v>0.70431227289043785</v>
      </c>
      <c r="N146" s="28">
        <f>(1/(1+EXP(('S Curve Equation'!$B$11-N101*'S Curve Equation'!$B$12)*'S Curve Equation'!$B$10))+'S Curve Equation'!$B$13)*'S Curve Equation'!$B$14</f>
        <v>0.70302119143532926</v>
      </c>
      <c r="O146" s="28">
        <f>(1/(1+EXP(('S Curve Equation'!$B$11-O101*'S Curve Equation'!$B$12)*'S Curve Equation'!$B$10))+'S Curve Equation'!$B$13)*'S Curve Equation'!$B$14</f>
        <v>0.70173884674834686</v>
      </c>
      <c r="P146" s="28">
        <f>(1/(1+EXP(('S Curve Equation'!$B$11-P101*'S Curve Equation'!$B$12)*'S Curve Equation'!$B$10))+'S Curve Equation'!$B$13)*'S Curve Equation'!$B$14</f>
        <v>0.70046517290826671</v>
      </c>
      <c r="Q146" s="28">
        <f>(1/(1+EXP(('S Curve Equation'!$B$11-Q101*'S Curve Equation'!$B$12)*'S Curve Equation'!$B$10))+'S Curve Equation'!$B$13)*'S Curve Equation'!$B$14</f>
        <v>0.69920010417420075</v>
      </c>
      <c r="R146" s="28">
        <f>(1/(1+EXP(('S Curve Equation'!$B$11-R101*'S Curve Equation'!$B$12)*'S Curve Equation'!$B$10))+'S Curve Equation'!$B$13)*'S Curve Equation'!$B$14</f>
        <v>0.69794357500195281</v>
      </c>
      <c r="S146" s="28">
        <f>(1/(1+EXP(('S Curve Equation'!$B$11-S101*'S Curve Equation'!$B$12)*'S Curve Equation'!$B$10))+'S Curve Equation'!$B$13)*'S Curve Equation'!$B$14</f>
        <v>0.69669552005952085</v>
      </c>
      <c r="T146" s="28">
        <f>(1/(1+EXP(('S Curve Equation'!$B$11-T101*'S Curve Equation'!$B$12)*'S Curve Equation'!$B$10))+'S Curve Equation'!$B$13)*'S Curve Equation'!$B$14</f>
        <v>0.69545587424179023</v>
      </c>
      <c r="U146" s="28">
        <f>(1/(1+EXP(('S Curve Equation'!$B$11-U101*'S Curve Equation'!$B$12)*'S Curve Equation'!$B$10))+'S Curve Equation'!$B$13)*'S Curve Equation'!$B$14</f>
        <v>0.69422457268444193</v>
      </c>
      <c r="V146" s="28">
        <f>(1/(1+EXP(('S Curve Equation'!$B$11-V101*'S Curve Equation'!$B$12)*'S Curve Equation'!$B$10))+'S Curve Equation'!$B$13)*'S Curve Equation'!$B$14</f>
        <v>0.69300155077711523</v>
      </c>
      <c r="W146" s="28">
        <f>(1/(1+EXP(('S Curve Equation'!$B$11-W101*'S Curve Equation'!$B$12)*'S Curve Equation'!$B$10))+'S Curve Equation'!$B$13)*'S Curve Equation'!$B$14</f>
        <v>0.69178674417583796</v>
      </c>
      <c r="X146" s="28">
        <f>(1/(1+EXP(('S Curve Equation'!$B$11-X101*'S Curve Equation'!$B$12)*'S Curve Equation'!$B$10))+'S Curve Equation'!$B$13)*'S Curve Equation'!$B$14</f>
        <v>0.69058008881478206</v>
      </c>
      <c r="Y146" s="28">
        <f>(1/(1+EXP(('S Curve Equation'!$B$11-Y101*'S Curve Equation'!$B$12)*'S Curve Equation'!$B$10))+'S Curve Equation'!$B$13)*'S Curve Equation'!$B$14</f>
        <v>0.68938152091733595</v>
      </c>
      <c r="Z146" s="28">
        <f>(1/(1+EXP(('S Curve Equation'!$B$11-Z101*'S Curve Equation'!$B$12)*'S Curve Equation'!$B$10))+'S Curve Equation'!$B$13)*'S Curve Equation'!$B$14</f>
        <v>0.68819097700655019</v>
      </c>
      <c r="AA146" s="28">
        <f>(1/(1+EXP(('S Curve Equation'!$B$11-AA101*'S Curve Equation'!$B$12)*'S Curve Equation'!$B$10))+'S Curve Equation'!$B$13)*'S Curve Equation'!$B$14</f>
        <v>0.68700839391496993</v>
      </c>
      <c r="AB146" s="28">
        <f>(1/(1+EXP(('S Curve Equation'!$B$11-AB101*'S Curve Equation'!$B$12)*'S Curve Equation'!$B$10))+'S Curve Equation'!$B$13)*'S Curve Equation'!$B$14</f>
        <v>0.68583370879386951</v>
      </c>
      <c r="AC146" s="28">
        <f>(1/(1+EXP(('S Curve Equation'!$B$11-AC101*'S Curve Equation'!$B$12)*'S Curve Equation'!$B$10))+'S Curve Equation'!$B$13)*'S Curve Equation'!$B$14</f>
        <v>0.68466685912193959</v>
      </c>
      <c r="AD146" s="28">
        <f>(1/(1+EXP(('S Curve Equation'!$B$11-AD101*'S Curve Equation'!$B$12)*'S Curve Equation'!$B$10))+'S Curve Equation'!$B$13)*'S Curve Equation'!$B$14</f>
        <v>0.68350778271341439</v>
      </c>
      <c r="AE146" s="28">
        <f>(1/(1+EXP(('S Curve Equation'!$B$11-AE101*'S Curve Equation'!$B$12)*'S Curve Equation'!$B$10))+'S Curve Equation'!$B$13)*'S Curve Equation'!$B$14</f>
        <v>0.68235641772569644</v>
      </c>
      <c r="AF146" s="28">
        <f>(1/(1+EXP(('S Curve Equation'!$B$11-AF101*'S Curve Equation'!$B$12)*'S Curve Equation'!$B$10))+'S Curve Equation'!$B$13)*'S Curve Equation'!$B$14</f>
        <v>0.68121270266647438</v>
      </c>
    </row>
    <row r="147" spans="1:32" x14ac:dyDescent="0.2">
      <c r="A147" s="6" t="s">
        <v>34</v>
      </c>
      <c r="B147" s="28">
        <f>(1/(1+EXP(('S Curve Equation'!$B$11-B102*'S Curve Equation'!$B$12)*'S Curve Equation'!$B$10))+'S Curve Equation'!$B$13)*'S Curve Equation'!$B$14</f>
        <v>0.82199999999999995</v>
      </c>
      <c r="C147" s="28">
        <f>(1/(1+EXP(('S Curve Equation'!$B$11-C102*'S Curve Equation'!$B$12)*'S Curve Equation'!$B$10))+'S Curve Equation'!$B$13)*'S Curve Equation'!$B$14</f>
        <v>0.82096084827120042</v>
      </c>
      <c r="D147" s="28">
        <f>(1/(1+EXP(('S Curve Equation'!$B$11-D102*'S Curve Equation'!$B$12)*'S Curve Equation'!$B$10))+'S Curve Equation'!$B$13)*'S Curve Equation'!$B$14</f>
        <v>0.81986932388918698</v>
      </c>
      <c r="E147" s="28">
        <f>(1/(1+EXP(('S Curve Equation'!$B$11-E102*'S Curve Equation'!$B$12)*'S Curve Equation'!$B$10))+'S Curve Equation'!$B$13)*'S Curve Equation'!$B$14</f>
        <v>0.8188004055792526</v>
      </c>
      <c r="F147" s="28">
        <f>(1/(1+EXP(('S Curve Equation'!$B$11-F102*'S Curve Equation'!$B$12)*'S Curve Equation'!$B$10))+'S Curve Equation'!$B$13)*'S Curve Equation'!$B$14</f>
        <v>0.81774626686436325</v>
      </c>
      <c r="G147" s="28">
        <f>(1/(1+EXP(('S Curve Equation'!$B$11-G102*'S Curve Equation'!$B$12)*'S Curve Equation'!$B$10))+'S Curve Equation'!$B$13)*'S Curve Equation'!$B$14</f>
        <v>0.81665285834329315</v>
      </c>
      <c r="H147" s="28">
        <f>(1/(1+EXP(('S Curve Equation'!$B$11-H102*'S Curve Equation'!$B$12)*'S Curve Equation'!$B$10))+'S Curve Equation'!$B$13)*'S Curve Equation'!$B$14</f>
        <v>0.81551094727649331</v>
      </c>
      <c r="I147" s="28">
        <f>(1/(1+EXP(('S Curve Equation'!$B$11-I102*'S Curve Equation'!$B$12)*'S Curve Equation'!$B$10))+'S Curve Equation'!$B$13)*'S Curve Equation'!$B$14</f>
        <v>0.81429996613040057</v>
      </c>
      <c r="J147" s="28">
        <f>(1/(1+EXP(('S Curve Equation'!$B$11-J102*'S Curve Equation'!$B$12)*'S Curve Equation'!$B$10))+'S Curve Equation'!$B$13)*'S Curve Equation'!$B$14</f>
        <v>0.8130300853287924</v>
      </c>
      <c r="K147" s="28">
        <f>(1/(1+EXP(('S Curve Equation'!$B$11-K102*'S Curve Equation'!$B$12)*'S Curve Equation'!$B$10))+'S Curve Equation'!$B$13)*'S Curve Equation'!$B$14</f>
        <v>0.8117885229370142</v>
      </c>
      <c r="L147" s="28">
        <f>(1/(1+EXP(('S Curve Equation'!$B$11-L102*'S Curve Equation'!$B$12)*'S Curve Equation'!$B$10))+'S Curve Equation'!$B$13)*'S Curve Equation'!$B$14</f>
        <v>0.8109795767260175</v>
      </c>
      <c r="M147" s="28">
        <f>(1/(1+EXP(('S Curve Equation'!$B$11-M102*'S Curve Equation'!$B$12)*'S Curve Equation'!$B$10))+'S Curve Equation'!$B$13)*'S Curve Equation'!$B$14</f>
        <v>0.80989957828498893</v>
      </c>
      <c r="N147" s="28">
        <f>(1/(1+EXP(('S Curve Equation'!$B$11-N102*'S Curve Equation'!$B$12)*'S Curve Equation'!$B$10))+'S Curve Equation'!$B$13)*'S Curve Equation'!$B$14</f>
        <v>0.80882514572338526</v>
      </c>
      <c r="O147" s="28">
        <f>(1/(1+EXP(('S Curve Equation'!$B$11-O102*'S Curve Equation'!$B$12)*'S Curve Equation'!$B$10))+'S Curve Equation'!$B$13)*'S Curve Equation'!$B$14</f>
        <v>0.80775625957053121</v>
      </c>
      <c r="P147" s="28">
        <f>(1/(1+EXP(('S Curve Equation'!$B$11-P102*'S Curve Equation'!$B$12)*'S Curve Equation'!$B$10))+'S Curve Equation'!$B$13)*'S Curve Equation'!$B$14</f>
        <v>0.80669289989001913</v>
      </c>
      <c r="Q147" s="28">
        <f>(1/(1+EXP(('S Curve Equation'!$B$11-Q102*'S Curve Equation'!$B$12)*'S Curve Equation'!$B$10))+'S Curve Equation'!$B$13)*'S Curve Equation'!$B$14</f>
        <v>0.80563504630180627</v>
      </c>
      <c r="R147" s="28">
        <f>(1/(1+EXP(('S Curve Equation'!$B$11-R102*'S Curve Equation'!$B$12)*'S Curve Equation'!$B$10))+'S Curve Equation'!$B$13)*'S Curve Equation'!$B$14</f>
        <v>0.80458267800361094</v>
      </c>
      <c r="S147" s="28">
        <f>(1/(1+EXP(('S Curve Equation'!$B$11-S102*'S Curve Equation'!$B$12)*'S Curve Equation'!$B$10))+'S Curve Equation'!$B$13)*'S Curve Equation'!$B$14</f>
        <v>0.80353577379162311</v>
      </c>
      <c r="T147" s="28">
        <f>(1/(1+EXP(('S Curve Equation'!$B$11-T102*'S Curve Equation'!$B$12)*'S Curve Equation'!$B$10))+'S Curve Equation'!$B$13)*'S Curve Equation'!$B$14</f>
        <v>0.80249431208054611</v>
      </c>
      <c r="U147" s="28">
        <f>(1/(1+EXP(('S Curve Equation'!$B$11-U102*'S Curve Equation'!$B$12)*'S Curve Equation'!$B$10))+'S Curve Equation'!$B$13)*'S Curve Equation'!$B$14</f>
        <v>0.80145827092299249</v>
      </c>
      <c r="V147" s="28">
        <f>(1/(1+EXP(('S Curve Equation'!$B$11-V102*'S Curve Equation'!$B$12)*'S Curve Equation'!$B$10))+'S Curve Equation'!$B$13)*'S Curve Equation'!$B$14</f>
        <v>0.80042762802825207</v>
      </c>
      <c r="W147" s="28">
        <f>(1/(1+EXP(('S Curve Equation'!$B$11-W102*'S Curve Equation'!$B$12)*'S Curve Equation'!$B$10))+'S Curve Equation'!$B$13)*'S Curve Equation'!$B$14</f>
        <v>0.79940236078044224</v>
      </c>
      <c r="X147" s="28">
        <f>(1/(1+EXP(('S Curve Equation'!$B$11-X102*'S Curve Equation'!$B$12)*'S Curve Equation'!$B$10))+'S Curve Equation'!$B$13)*'S Curve Equation'!$B$14</f>
        <v>0.79838244625607691</v>
      </c>
      <c r="Y147" s="28">
        <f>(1/(1+EXP(('S Curve Equation'!$B$11-Y102*'S Curve Equation'!$B$12)*'S Curve Equation'!$B$10))+'S Curve Equation'!$B$13)*'S Curve Equation'!$B$14</f>
        <v>0.79736786124104508</v>
      </c>
      <c r="Z147" s="28">
        <f>(1/(1+EXP(('S Curve Equation'!$B$11-Z102*'S Curve Equation'!$B$12)*'S Curve Equation'!$B$10))+'S Curve Equation'!$B$13)*'S Curve Equation'!$B$14</f>
        <v>0.79635858224703882</v>
      </c>
      <c r="AA147" s="28">
        <f>(1/(1+EXP(('S Curve Equation'!$B$11-AA102*'S Curve Equation'!$B$12)*'S Curve Equation'!$B$10))+'S Curve Equation'!$B$13)*'S Curve Equation'!$B$14</f>
        <v>0.79535458552743699</v>
      </c>
      <c r="AB147" s="28">
        <f>(1/(1+EXP(('S Curve Equation'!$B$11-AB102*'S Curve Equation'!$B$12)*'S Curve Equation'!$B$10))+'S Curve Equation'!$B$13)*'S Curve Equation'!$B$14</f>
        <v>0.79435584709265272</v>
      </c>
      <c r="AC147" s="28">
        <f>(1/(1+EXP(('S Curve Equation'!$B$11-AC102*'S Curve Equation'!$B$12)*'S Curve Equation'!$B$10))+'S Curve Equation'!$B$13)*'S Curve Equation'!$B$14</f>
        <v>0.79336234272498285</v>
      </c>
      <c r="AD147" s="28">
        <f>(1/(1+EXP(('S Curve Equation'!$B$11-AD102*'S Curve Equation'!$B$12)*'S Curve Equation'!$B$10))+'S Curve Equation'!$B$13)*'S Curve Equation'!$B$14</f>
        <v>0.79237404799294298</v>
      </c>
      <c r="AE147" s="28">
        <f>(1/(1+EXP(('S Curve Equation'!$B$11-AE102*'S Curve Equation'!$B$12)*'S Curve Equation'!$B$10))+'S Curve Equation'!$B$13)*'S Curve Equation'!$B$14</f>
        <v>0.79139093826513551</v>
      </c>
      <c r="AF147" s="28">
        <f>(1/(1+EXP(('S Curve Equation'!$B$11-AF102*'S Curve Equation'!$B$12)*'S Curve Equation'!$B$10))+'S Curve Equation'!$B$13)*'S Curve Equation'!$B$14</f>
        <v>0.79041298872363952</v>
      </c>
    </row>
    <row r="148" spans="1:32" x14ac:dyDescent="0.2">
      <c r="A148" s="6" t="s">
        <v>92</v>
      </c>
      <c r="B148" s="28">
        <f>(1/(1+EXP(('S Curve Equation'!$B$11-B103*'S Curve Equation'!$B$12)*'S Curve Equation'!$B$10))+'S Curve Equation'!$B$13)*'S Curve Equation'!$B$14</f>
        <v>0.6939888888888891</v>
      </c>
      <c r="C148" s="28">
        <f>(1/(1+EXP(('S Curve Equation'!$B$11-C103*'S Curve Equation'!$B$12)*'S Curve Equation'!$B$10))+'S Curve Equation'!$B$13)*'S Curve Equation'!$B$14</f>
        <v>0.69268417468422616</v>
      </c>
      <c r="D148" s="28">
        <f>(1/(1+EXP(('S Curve Equation'!$B$11-D103*'S Curve Equation'!$B$12)*'S Curve Equation'!$B$10))+'S Curve Equation'!$B$13)*'S Curve Equation'!$B$14</f>
        <v>0.6913164721791466</v>
      </c>
      <c r="E148" s="28">
        <f>(1/(1+EXP(('S Curve Equation'!$B$11-E103*'S Curve Equation'!$B$12)*'S Curve Equation'!$B$10))+'S Curve Equation'!$B$13)*'S Curve Equation'!$B$14</f>
        <v>0.68997982942557534</v>
      </c>
      <c r="F148" s="28">
        <f>(1/(1+EXP(('S Curve Equation'!$B$11-F103*'S Curve Equation'!$B$12)*'S Curve Equation'!$B$10))+'S Curve Equation'!$B$13)*'S Curve Equation'!$B$14</f>
        <v>0.68866430276500235</v>
      </c>
      <c r="G148" s="28">
        <f>(1/(1+EXP(('S Curve Equation'!$B$11-G103*'S Curve Equation'!$B$12)*'S Curve Equation'!$B$10))+'S Curve Equation'!$B$13)*'S Curve Equation'!$B$14</f>
        <v>0.68730251800635789</v>
      </c>
      <c r="H148" s="28">
        <f>(1/(1+EXP(('S Curve Equation'!$B$11-H103*'S Curve Equation'!$B$12)*'S Curve Equation'!$B$10))+'S Curve Equation'!$B$13)*'S Curve Equation'!$B$14</f>
        <v>0.68588329749227495</v>
      </c>
      <c r="I148" s="28">
        <f>(1/(1+EXP(('S Curve Equation'!$B$11-I103*'S Curve Equation'!$B$12)*'S Curve Equation'!$B$10))+'S Curve Equation'!$B$13)*'S Curve Equation'!$B$14</f>
        <v>0.68438153122725465</v>
      </c>
      <c r="J148" s="28">
        <f>(1/(1+EXP(('S Curve Equation'!$B$11-J103*'S Curve Equation'!$B$12)*'S Curve Equation'!$B$10))+'S Curve Equation'!$B$13)*'S Curve Equation'!$B$14</f>
        <v>0.68281034602016932</v>
      </c>
      <c r="K148" s="28">
        <f>(1/(1+EXP(('S Curve Equation'!$B$11-K103*'S Curve Equation'!$B$12)*'S Curve Equation'!$B$10))+'S Curve Equation'!$B$13)*'S Curve Equation'!$B$14</f>
        <v>0.68127776261504647</v>
      </c>
      <c r="L148" s="28">
        <f>(1/(1+EXP(('S Curve Equation'!$B$11-L103*'S Curve Equation'!$B$12)*'S Curve Equation'!$B$10))+'S Curve Equation'!$B$13)*'S Curve Equation'!$B$14</f>
        <v>0.68028108574266288</v>
      </c>
      <c r="M148" s="28">
        <f>(1/(1+EXP(('S Curve Equation'!$B$11-M103*'S Curve Equation'!$B$12)*'S Curve Equation'!$B$10))+'S Curve Equation'!$B$13)*'S Curve Equation'!$B$14</f>
        <v>0.6789527608980136</v>
      </c>
      <c r="N148" s="28">
        <f>(1/(1+EXP(('S Curve Equation'!$B$11-N103*'S Curve Equation'!$B$12)*'S Curve Equation'!$B$10))+'S Curve Equation'!$B$13)*'S Curve Equation'!$B$14</f>
        <v>0.67763388631152166</v>
      </c>
      <c r="O148" s="28">
        <f>(1/(1+EXP(('S Curve Equation'!$B$11-O103*'S Curve Equation'!$B$12)*'S Curve Equation'!$B$10))+'S Curve Equation'!$B$13)*'S Curve Equation'!$B$14</f>
        <v>0.67632438400358241</v>
      </c>
      <c r="P148" s="28">
        <f>(1/(1+EXP(('S Curve Equation'!$B$11-P103*'S Curve Equation'!$B$12)*'S Curve Equation'!$B$10))+'S Curve Equation'!$B$13)*'S Curve Equation'!$B$14</f>
        <v>0.67502417637192103</v>
      </c>
      <c r="Q148" s="28">
        <f>(1/(1+EXP(('S Curve Equation'!$B$11-Q103*'S Curve Equation'!$B$12)*'S Curve Equation'!$B$10))+'S Curve Equation'!$B$13)*'S Curve Equation'!$B$14</f>
        <v>0.67373318620537259</v>
      </c>
      <c r="R148" s="28">
        <f>(1/(1+EXP(('S Curve Equation'!$B$11-R103*'S Curve Equation'!$B$12)*'S Curve Equation'!$B$10))+'S Curve Equation'!$B$13)*'S Curve Equation'!$B$14</f>
        <v>0.67245133669681345</v>
      </c>
      <c r="S148" s="28">
        <f>(1/(1+EXP(('S Curve Equation'!$B$11-S103*'S Curve Equation'!$B$12)*'S Curve Equation'!$B$10))+'S Curve Equation'!$B$13)*'S Curve Equation'!$B$14</f>
        <v>0.67117855145527117</v>
      </c>
      <c r="T148" s="28">
        <f>(1/(1+EXP(('S Curve Equation'!$B$11-T103*'S Curve Equation'!$B$12)*'S Curve Equation'!$B$10))+'S Curve Equation'!$B$13)*'S Curve Equation'!$B$14</f>
        <v>0.66991475451724991</v>
      </c>
      <c r="U148" s="28">
        <f>(1/(1+EXP(('S Curve Equation'!$B$11-U103*'S Curve Equation'!$B$12)*'S Curve Equation'!$B$10))+'S Curve Equation'!$B$13)*'S Curve Equation'!$B$14</f>
        <v>0.66865987035730357</v>
      </c>
      <c r="V148" s="28">
        <f>(1/(1+EXP(('S Curve Equation'!$B$11-V103*'S Curve Equation'!$B$12)*'S Curve Equation'!$B$10))+'S Curve Equation'!$B$13)*'S Curve Equation'!$B$14</f>
        <v>0.66741382389789494</v>
      </c>
      <c r="W148" s="28">
        <f>(1/(1+EXP(('S Curve Equation'!$B$11-W103*'S Curve Equation'!$B$12)*'S Curve Equation'!$B$10))+'S Curve Equation'!$B$13)*'S Curve Equation'!$B$14</f>
        <v>0.6661765405185549</v>
      </c>
      <c r="X148" s="28">
        <f>(1/(1+EXP(('S Curve Equation'!$B$11-X103*'S Curve Equation'!$B$12)*'S Curve Equation'!$B$10))+'S Curve Equation'!$B$13)*'S Curve Equation'!$B$14</f>
        <v>0.66494794606440311</v>
      </c>
      <c r="Y148" s="28">
        <f>(1/(1+EXP(('S Curve Equation'!$B$11-Y103*'S Curve Equation'!$B$12)*'S Curve Equation'!$B$10))+'S Curve Equation'!$B$13)*'S Curve Equation'!$B$14</f>
        <v>0.66372796685401791</v>
      </c>
      <c r="Z148" s="28">
        <f>(1/(1+EXP(('S Curve Equation'!$B$11-Z103*'S Curve Equation'!$B$12)*'S Curve Equation'!$B$10))+'S Curve Equation'!$B$13)*'S Curve Equation'!$B$14</f>
        <v>0.66251652968671759</v>
      </c>
      <c r="AA148" s="28">
        <f>(1/(1+EXP(('S Curve Equation'!$B$11-AA103*'S Curve Equation'!$B$12)*'S Curve Equation'!$B$10))+'S Curve Equation'!$B$13)*'S Curve Equation'!$B$14</f>
        <v>0.66131356184926748</v>
      </c>
      <c r="AB148" s="28">
        <f>(1/(1+EXP(('S Curve Equation'!$B$11-AB103*'S Curve Equation'!$B$12)*'S Curve Equation'!$B$10))+'S Curve Equation'!$B$13)*'S Curve Equation'!$B$14</f>
        <v>0.66011899112202055</v>
      </c>
      <c r="AC148" s="28">
        <f>(1/(1+EXP(('S Curve Equation'!$B$11-AC103*'S Curve Equation'!$B$12)*'S Curve Equation'!$B$10))+'S Curve Equation'!$B$13)*'S Curve Equation'!$B$14</f>
        <v>0.65893274578455785</v>
      </c>
      <c r="AD148" s="28">
        <f>(1/(1+EXP(('S Curve Equation'!$B$11-AD103*'S Curve Equation'!$B$12)*'S Curve Equation'!$B$10))+'S Curve Equation'!$B$13)*'S Curve Equation'!$B$14</f>
        <v>0.65775475462079891</v>
      </c>
      <c r="AE148" s="28">
        <f>(1/(1+EXP(('S Curve Equation'!$B$11-AE103*'S Curve Equation'!$B$12)*'S Curve Equation'!$B$10))+'S Curve Equation'!$B$13)*'S Curve Equation'!$B$14</f>
        <v>0.65658494692365654</v>
      </c>
      <c r="AF148" s="28">
        <f>(1/(1+EXP(('S Curve Equation'!$B$11-AF103*'S Curve Equation'!$B$12)*'S Curve Equation'!$B$10))+'S Curve Equation'!$B$13)*'S Curve Equation'!$B$14</f>
        <v>0.65542325249921929</v>
      </c>
    </row>
    <row r="149" spans="1:32" x14ac:dyDescent="0.2">
      <c r="A149" s="6" t="s">
        <v>89</v>
      </c>
      <c r="B149" s="28">
        <f>(1/(1+EXP(('S Curve Equation'!$B$11-B104*'S Curve Equation'!$B$12)*'S Curve Equation'!$B$10))+'S Curve Equation'!$B$13)*'S Curve Equation'!$B$14</f>
        <v>0.56799999999999984</v>
      </c>
      <c r="C149" s="28">
        <f>(1/(1+EXP(('S Curve Equation'!$B$11-C104*'S Curve Equation'!$B$12)*'S Curve Equation'!$B$10))+'S Curve Equation'!$B$13)*'S Curve Equation'!$B$14</f>
        <v>0.56665393794411534</v>
      </c>
      <c r="D149" s="28">
        <f>(1/(1+EXP(('S Curve Equation'!$B$11-D104*'S Curve Equation'!$B$12)*'S Curve Equation'!$B$10))+'S Curve Equation'!$B$13)*'S Curve Equation'!$B$14</f>
        <v>0.56524512135427274</v>
      </c>
      <c r="E149" s="28">
        <f>(1/(1+EXP(('S Curve Equation'!$B$11-E104*'S Curve Equation'!$B$12)*'S Curve Equation'!$B$10))+'S Curve Equation'!$B$13)*'S Curve Equation'!$B$14</f>
        <v>0.56387049339917095</v>
      </c>
      <c r="F149" s="28">
        <f>(1/(1+EXP(('S Curve Equation'!$B$11-F104*'S Curve Equation'!$B$12)*'S Curve Equation'!$B$10))+'S Curve Equation'!$B$13)*'S Curve Equation'!$B$14</f>
        <v>0.56251969073025321</v>
      </c>
      <c r="G149" s="28">
        <f>(1/(1+EXP(('S Curve Equation'!$B$11-G104*'S Curve Equation'!$B$12)*'S Curve Equation'!$B$10))+'S Curve Equation'!$B$13)*'S Curve Equation'!$B$14</f>
        <v>0.56112358342813551</v>
      </c>
      <c r="H149" s="28">
        <f>(1/(1+EXP(('S Curve Equation'!$B$11-H104*'S Curve Equation'!$B$12)*'S Curve Equation'!$B$10))+'S Curve Equation'!$B$13)*'S Curve Equation'!$B$14</f>
        <v>0.55967095665426592</v>
      </c>
      <c r="I149" s="28">
        <f>(1/(1+EXP(('S Curve Equation'!$B$11-I104*'S Curve Equation'!$B$12)*'S Curve Equation'!$B$10))+'S Curve Equation'!$B$13)*'S Curve Equation'!$B$14</f>
        <v>0.55813645565942493</v>
      </c>
      <c r="J149" s="28">
        <f>(1/(1+EXP(('S Curve Equation'!$B$11-J104*'S Curve Equation'!$B$12)*'S Curve Equation'!$B$10))+'S Curve Equation'!$B$13)*'S Curve Equation'!$B$14</f>
        <v>0.55653388562709105</v>
      </c>
      <c r="K149" s="28">
        <f>(1/(1+EXP(('S Curve Equation'!$B$11-K104*'S Curve Equation'!$B$12)*'S Curve Equation'!$B$10))+'S Curve Equation'!$B$13)*'S Curve Equation'!$B$14</f>
        <v>0.55497349453874867</v>
      </c>
      <c r="L149" s="28">
        <f>(1/(1+EXP(('S Curve Equation'!$B$11-L104*'S Curve Equation'!$B$12)*'S Curve Equation'!$B$10))+'S Curve Equation'!$B$13)*'S Curve Equation'!$B$14</f>
        <v>0.55396021384115224</v>
      </c>
      <c r="M149" s="28">
        <f>(1/(1+EXP(('S Curve Equation'!$B$11-M104*'S Curve Equation'!$B$12)*'S Curve Equation'!$B$10))+'S Curve Equation'!$B$13)*'S Curve Equation'!$B$14</f>
        <v>0.55261156574432679</v>
      </c>
      <c r="N149" s="28">
        <f>(1/(1+EXP(('S Curve Equation'!$B$11-N104*'S Curve Equation'!$B$12)*'S Curve Equation'!$B$10))+'S Curve Equation'!$B$13)*'S Curve Equation'!$B$14</f>
        <v>0.55127454529291042</v>
      </c>
      <c r="O149" s="28">
        <f>(1/(1+EXP(('S Curve Equation'!$B$11-O104*'S Curve Equation'!$B$12)*'S Curve Equation'!$B$10))+'S Curve Equation'!$B$13)*'S Curve Equation'!$B$14</f>
        <v>0.54994902119117917</v>
      </c>
      <c r="P149" s="28">
        <f>(1/(1+EXP(('S Curve Equation'!$B$11-P104*'S Curve Equation'!$B$12)*'S Curve Equation'!$B$10))+'S Curve Equation'!$B$13)*'S Curve Equation'!$B$14</f>
        <v>0.54863486374134207</v>
      </c>
      <c r="Q149" s="28">
        <f>(1/(1+EXP(('S Curve Equation'!$B$11-Q104*'S Curve Equation'!$B$12)*'S Curve Equation'!$B$10))+'S Curve Equation'!$B$13)*'S Curve Equation'!$B$14</f>
        <v>0.54733194482976188</v>
      </c>
      <c r="R149" s="28">
        <f>(1/(1+EXP(('S Curve Equation'!$B$11-R104*'S Curve Equation'!$B$12)*'S Curve Equation'!$B$10))+'S Curve Equation'!$B$13)*'S Curve Equation'!$B$14</f>
        <v>0.54604013791289452</v>
      </c>
      <c r="S149" s="28">
        <f>(1/(1+EXP(('S Curve Equation'!$B$11-S104*'S Curve Equation'!$B$12)*'S Curve Equation'!$B$10))+'S Curve Equation'!$B$13)*'S Curve Equation'!$B$14</f>
        <v>0.54475931800296984</v>
      </c>
      <c r="T149" s="28">
        <f>(1/(1+EXP(('S Curve Equation'!$B$11-T104*'S Curve Equation'!$B$12)*'S Curve Equation'!$B$10))+'S Curve Equation'!$B$13)*'S Curve Equation'!$B$14</f>
        <v>0.54348936165343886</v>
      </c>
      <c r="U149" s="28">
        <f>(1/(1+EXP(('S Curve Equation'!$B$11-U104*'S Curve Equation'!$B$12)*'S Curve Equation'!$B$10))+'S Curve Equation'!$B$13)*'S Curve Equation'!$B$14</f>
        <v>0.54223014694421812</v>
      </c>
      <c r="V149" s="28">
        <f>(1/(1+EXP(('S Curve Equation'!$B$11-V104*'S Curve Equation'!$B$12)*'S Curve Equation'!$B$10))+'S Curve Equation'!$B$13)*'S Curve Equation'!$B$14</f>
        <v>0.54098155346675492</v>
      </c>
      <c r="W149" s="28">
        <f>(1/(1+EXP(('S Curve Equation'!$B$11-W104*'S Curve Equation'!$B$12)*'S Curve Equation'!$B$10))+'S Curve Equation'!$B$13)*'S Curve Equation'!$B$14</f>
        <v>0.53974346230892378</v>
      </c>
      <c r="X149" s="28">
        <f>(1/(1+EXP(('S Curve Equation'!$B$11-X104*'S Curve Equation'!$B$12)*'S Curve Equation'!$B$10))+'S Curve Equation'!$B$13)*'S Curve Equation'!$B$14</f>
        <v>0.53851575603980717</v>
      </c>
      <c r="Y149" s="28">
        <f>(1/(1+EXP(('S Curve Equation'!$B$11-Y104*'S Curve Equation'!$B$12)*'S Curve Equation'!$B$10))+'S Curve Equation'!$B$13)*'S Curve Equation'!$B$14</f>
        <v>0.53729831869433708</v>
      </c>
      <c r="Z149" s="28">
        <f>(1/(1+EXP(('S Curve Equation'!$B$11-Z104*'S Curve Equation'!$B$12)*'S Curve Equation'!$B$10))+'S Curve Equation'!$B$13)*'S Curve Equation'!$B$14</f>
        <v>0.5360910357578561</v>
      </c>
      <c r="AA149" s="28">
        <f>(1/(1+EXP(('S Curve Equation'!$B$11-AA104*'S Curve Equation'!$B$12)*'S Curve Equation'!$B$10))+'S Curve Equation'!$B$13)*'S Curve Equation'!$B$14</f>
        <v>0.53489379415059612</v>
      </c>
      <c r="AB149" s="28">
        <f>(1/(1+EXP(('S Curve Equation'!$B$11-AB104*'S Curve Equation'!$B$12)*'S Curve Equation'!$B$10))+'S Curve Equation'!$B$13)*'S Curve Equation'!$B$14</f>
        <v>0.53370648221208639</v>
      </c>
      <c r="AC149" s="28">
        <f>(1/(1+EXP(('S Curve Equation'!$B$11-AC104*'S Curve Equation'!$B$12)*'S Curve Equation'!$B$10))+'S Curve Equation'!$B$13)*'S Curve Equation'!$B$14</f>
        <v>0.53252898968553208</v>
      </c>
      <c r="AD149" s="28">
        <f>(1/(1+EXP(('S Curve Equation'!$B$11-AD104*'S Curve Equation'!$B$12)*'S Curve Equation'!$B$10))+'S Curve Equation'!$B$13)*'S Curve Equation'!$B$14</f>
        <v>0.53136120770214224</v>
      </c>
      <c r="AE149" s="28">
        <f>(1/(1+EXP(('S Curve Equation'!$B$11-AE104*'S Curve Equation'!$B$12)*'S Curve Equation'!$B$10))+'S Curve Equation'!$B$13)*'S Curve Equation'!$B$14</f>
        <v>0.53020302876545955</v>
      </c>
      <c r="AF149" s="28">
        <f>(1/(1+EXP(('S Curve Equation'!$B$11-AF104*'S Curve Equation'!$B$12)*'S Curve Equation'!$B$10))+'S Curve Equation'!$B$13)*'S Curve Equation'!$B$14</f>
        <v>0.52905434673567375</v>
      </c>
    </row>
    <row r="150" spans="1:32" x14ac:dyDescent="0.2">
      <c r="A150" s="6" t="s">
        <v>35</v>
      </c>
      <c r="B150" s="28">
        <f>(1/(1+EXP(('S Curve Equation'!$B$11-B105*'S Curve Equation'!$B$12)*'S Curve Equation'!$B$10))+'S Curve Equation'!$B$13)*'S Curve Equation'!$B$14</f>
        <v>0.67900000000000005</v>
      </c>
      <c r="C150" s="28">
        <f>(1/(1+EXP(('S Curve Equation'!$B$11-C105*'S Curve Equation'!$B$12)*'S Curve Equation'!$B$10))+'S Curve Equation'!$B$13)*'S Curve Equation'!$B$14</f>
        <v>0.67767988849641991</v>
      </c>
      <c r="D150" s="28">
        <f>(1/(1+EXP(('S Curve Equation'!$B$11-D105*'S Curve Equation'!$B$12)*'S Curve Equation'!$B$10))+'S Curve Equation'!$B$13)*'S Curve Equation'!$B$14</f>
        <v>0.6762963301825915</v>
      </c>
      <c r="E150" s="28">
        <f>(1/(1+EXP(('S Curve Equation'!$B$11-E105*'S Curve Equation'!$B$12)*'S Curve Equation'!$B$10))+'S Curve Equation'!$B$13)*'S Curve Equation'!$B$14</f>
        <v>0.67494447265721569</v>
      </c>
      <c r="F150" s="28">
        <f>(1/(1+EXP(('S Curve Equation'!$B$11-F105*'S Curve Equation'!$B$12)*'S Curve Equation'!$B$10))+'S Curve Equation'!$B$13)*'S Curve Equation'!$B$14</f>
        <v>0.67361424206969733</v>
      </c>
      <c r="G150" s="28">
        <f>(1/(1+EXP(('S Curve Equation'!$B$11-G105*'S Curve Equation'!$B$12)*'S Curve Equation'!$B$10))+'S Curve Equation'!$B$13)*'S Curve Equation'!$B$14</f>
        <v>0.67223751826686429</v>
      </c>
      <c r="H150" s="28">
        <f>(1/(1+EXP(('S Curve Equation'!$B$11-H105*'S Curve Equation'!$B$12)*'S Curve Equation'!$B$10))+'S Curve Equation'!$B$13)*'S Curve Equation'!$B$14</f>
        <v>0.67080303301410937</v>
      </c>
      <c r="I150" s="28">
        <f>(1/(1+EXP(('S Curve Equation'!$B$11-I105*'S Curve Equation'!$B$12)*'S Curve Equation'!$B$10))+'S Curve Equation'!$B$13)*'S Curve Equation'!$B$14</f>
        <v>0.66928545154680252</v>
      </c>
      <c r="J150" s="28">
        <f>(1/(1+EXP(('S Curve Equation'!$B$11-J105*'S Curve Equation'!$B$12)*'S Curve Equation'!$B$10))+'S Curve Equation'!$B$13)*'S Curve Equation'!$B$14</f>
        <v>0.6676980903498233</v>
      </c>
      <c r="K150" s="28">
        <f>(1/(1+EXP(('S Curve Equation'!$B$11-K105*'S Curve Equation'!$B$12)*'S Curve Equation'!$B$10))+'S Curve Equation'!$B$13)*'S Curve Equation'!$B$14</f>
        <v>0.66615009209799225</v>
      </c>
      <c r="L150" s="28">
        <f>(1/(1+EXP(('S Curve Equation'!$B$11-L105*'S Curve Equation'!$B$12)*'S Curve Equation'!$B$10))+'S Curve Equation'!$B$13)*'S Curve Equation'!$B$14</f>
        <v>0.66514358282104469</v>
      </c>
      <c r="M150" s="28">
        <f>(1/(1+EXP(('S Curve Equation'!$B$11-M105*'S Curve Equation'!$B$12)*'S Curve Equation'!$B$10))+'S Curve Equation'!$B$13)*'S Curve Equation'!$B$14</f>
        <v>0.66380238875670505</v>
      </c>
      <c r="N150" s="28">
        <f>(1/(1+EXP(('S Curve Equation'!$B$11-N105*'S Curve Equation'!$B$12)*'S Curve Equation'!$B$10))+'S Curve Equation'!$B$13)*'S Curve Equation'!$B$14</f>
        <v>0.66247100150507954</v>
      </c>
      <c r="O150" s="28">
        <f>(1/(1+EXP(('S Curve Equation'!$B$11-O105*'S Curve Equation'!$B$12)*'S Curve Equation'!$B$10))+'S Curve Equation'!$B$13)*'S Curve Equation'!$B$14</f>
        <v>0.6611493360398627</v>
      </c>
      <c r="P150" s="28">
        <f>(1/(1+EXP(('S Curve Equation'!$B$11-P105*'S Curve Equation'!$B$12)*'S Curve Equation'!$B$10))+'S Curve Equation'!$B$13)*'S Curve Equation'!$B$14</f>
        <v>0.65983730784820027</v>
      </c>
      <c r="Q150" s="28">
        <f>(1/(1+EXP(('S Curve Equation'!$B$11-Q105*'S Curve Equation'!$B$12)*'S Curve Equation'!$B$10))+'S Curve Equation'!$B$13)*'S Curve Equation'!$B$14</f>
        <v>0.65853483294201753</v>
      </c>
      <c r="R150" s="28">
        <f>(1/(1+EXP(('S Curve Equation'!$B$11-R105*'S Curve Equation'!$B$12)*'S Curve Equation'!$B$10))+'S Curve Equation'!$B$13)*'S Curve Equation'!$B$14</f>
        <v>0.65724182786852703</v>
      </c>
      <c r="S150" s="28">
        <f>(1/(1+EXP(('S Curve Equation'!$B$11-S105*'S Curve Equation'!$B$12)*'S Curve Equation'!$B$10))+'S Curve Equation'!$B$13)*'S Curve Equation'!$B$14</f>
        <v>0.65595820971994667</v>
      </c>
      <c r="T150" s="28">
        <f>(1/(1+EXP(('S Curve Equation'!$B$11-T105*'S Curve Equation'!$B$12)*'S Curve Equation'!$B$10))+'S Curve Equation'!$B$13)*'S Curve Equation'!$B$14</f>
        <v>0.65468389614246314</v>
      </c>
      <c r="U150" s="28">
        <f>(1/(1+EXP(('S Curve Equation'!$B$11-U105*'S Curve Equation'!$B$12)*'S Curve Equation'!$B$10))+'S Curve Equation'!$B$13)*'S Curve Equation'!$B$14</f>
        <v>0.65341880534447472</v>
      </c>
      <c r="V150" s="28">
        <f>(1/(1+EXP(('S Curve Equation'!$B$11-V105*'S Curve Equation'!$B$12)*'S Curve Equation'!$B$10))+'S Curve Equation'!$B$13)*'S Curve Equation'!$B$14</f>
        <v>0.65216285610415015</v>
      </c>
      <c r="W150" s="28">
        <f>(1/(1+EXP(('S Curve Equation'!$B$11-W105*'S Curve Equation'!$B$12)*'S Curve Equation'!$B$10))+'S Curve Equation'!$B$13)*'S Curve Equation'!$B$14</f>
        <v>0.65091596777632366</v>
      </c>
      <c r="X150" s="28">
        <f>(1/(1+EXP(('S Curve Equation'!$B$11-X105*'S Curve Equation'!$B$12)*'S Curve Equation'!$B$10))+'S Curve Equation'!$B$13)*'S Curve Equation'!$B$14</f>
        <v>0.64967806029877728</v>
      </c>
      <c r="Y150" s="28">
        <f>(1/(1+EXP(('S Curve Equation'!$B$11-Y105*'S Curve Equation'!$B$12)*'S Curve Equation'!$B$10))+'S Curve Equation'!$B$13)*'S Curve Equation'!$B$14</f>
        <v>0.64844905419791121</v>
      </c>
      <c r="Z150" s="28">
        <f>(1/(1+EXP(('S Curve Equation'!$B$11-Z105*'S Curve Equation'!$B$12)*'S Curve Equation'!$B$10))+'S Curve Equation'!$B$13)*'S Curve Equation'!$B$14</f>
        <v>0.64722887059385514</v>
      </c>
      <c r="AA150" s="28">
        <f>(1/(1+EXP(('S Curve Equation'!$B$11-AA105*'S Curve Equation'!$B$12)*'S Curve Equation'!$B$10))+'S Curve Equation'!$B$13)*'S Curve Equation'!$B$14</f>
        <v>0.64601743120503619</v>
      </c>
      <c r="AB150" s="28">
        <f>(1/(1+EXP(('S Curve Equation'!$B$11-AB105*'S Curve Equation'!$B$12)*'S Curve Equation'!$B$10))+'S Curve Equation'!$B$13)*'S Curve Equation'!$B$14</f>
        <v>0.64481465835221841</v>
      </c>
      <c r="AC150" s="28">
        <f>(1/(1+EXP(('S Curve Equation'!$B$11-AC105*'S Curve Equation'!$B$12)*'S Curve Equation'!$B$10))+'S Curve Equation'!$B$13)*'S Curve Equation'!$B$14</f>
        <v>0.64362047496207009</v>
      </c>
      <c r="AD150" s="28">
        <f>(1/(1+EXP(('S Curve Equation'!$B$11-AD105*'S Curve Equation'!$B$12)*'S Curve Equation'!$B$10))+'S Curve Equation'!$B$13)*'S Curve Equation'!$B$14</f>
        <v>0.64243480457023583</v>
      </c>
      <c r="AE150" s="28">
        <f>(1/(1+EXP(('S Curve Equation'!$B$11-AE105*'S Curve Equation'!$B$12)*'S Curve Equation'!$B$10))+'S Curve Equation'!$B$13)*'S Curve Equation'!$B$14</f>
        <v>0.64125757132398697</v>
      </c>
      <c r="AF150" s="28">
        <f>(1/(1+EXP(('S Curve Equation'!$B$11-AF105*'S Curve Equation'!$B$12)*'S Curve Equation'!$B$10))+'S Curve Equation'!$B$13)*'S Curve Equation'!$B$14</f>
        <v>0.64008869998442919</v>
      </c>
    </row>
    <row r="151" spans="1:32" x14ac:dyDescent="0.2">
      <c r="A151" s="6" t="s">
        <v>98</v>
      </c>
      <c r="B151" s="28">
        <f>(1/(1+EXP(('S Curve Equation'!$B$11-B106*'S Curve Equation'!$B$12)*'S Curve Equation'!$B$10))+'S Curve Equation'!$B$13)*'S Curve Equation'!$B$14</f>
        <v>0.77099999999999991</v>
      </c>
      <c r="C151" s="28">
        <f>(1/(1+EXP(('S Curve Equation'!$B$11-C106*'S Curve Equation'!$B$12)*'S Curve Equation'!$B$10))+'S Curve Equation'!$B$13)*'S Curve Equation'!$B$14</f>
        <v>0.76982451137204855</v>
      </c>
      <c r="D151" s="28">
        <f>(1/(1+EXP(('S Curve Equation'!$B$11-D106*'S Curve Equation'!$B$12)*'S Curve Equation'!$B$10))+'S Curve Equation'!$B$13)*'S Curve Equation'!$B$14</f>
        <v>0.76859085402536453</v>
      </c>
      <c r="E151" s="28">
        <f>(1/(1+EXP(('S Curve Equation'!$B$11-E106*'S Curve Equation'!$B$12)*'S Curve Equation'!$B$10))+'S Curve Equation'!$B$13)*'S Curve Equation'!$B$14</f>
        <v>0.76738380984789623</v>
      </c>
      <c r="F151" s="28">
        <f>(1/(1+EXP(('S Curve Equation'!$B$11-F106*'S Curve Equation'!$B$12)*'S Curve Equation'!$B$10))+'S Curve Equation'!$B$13)*'S Curve Equation'!$B$14</f>
        <v>0.76619448159516623</v>
      </c>
      <c r="G151" s="28">
        <f>(1/(1+EXP(('S Curve Equation'!$B$11-G106*'S Curve Equation'!$B$12)*'S Curve Equation'!$B$10))+'S Curve Equation'!$B$13)*'S Curve Equation'!$B$14</f>
        <v>0.76496192010064878</v>
      </c>
      <c r="H151" s="28">
        <f>(1/(1+EXP(('S Curve Equation'!$B$11-H106*'S Curve Equation'!$B$12)*'S Curve Equation'!$B$10))+'S Curve Equation'!$B$13)*'S Curve Equation'!$B$14</f>
        <v>0.76367584483748663</v>
      </c>
      <c r="I151" s="28">
        <f>(1/(1+EXP(('S Curve Equation'!$B$11-I106*'S Curve Equation'!$B$12)*'S Curve Equation'!$B$10))+'S Curve Equation'!$B$13)*'S Curve Equation'!$B$14</f>
        <v>0.76231327059847687</v>
      </c>
      <c r="J151" s="28">
        <f>(1/(1+EXP(('S Curve Equation'!$B$11-J106*'S Curve Equation'!$B$12)*'S Curve Equation'!$B$10))+'S Curve Equation'!$B$13)*'S Curve Equation'!$B$14</f>
        <v>0.76088584477523524</v>
      </c>
      <c r="K151" s="28">
        <f>(1/(1+EXP(('S Curve Equation'!$B$11-K106*'S Curve Equation'!$B$12)*'S Curve Equation'!$B$10))+'S Curve Equation'!$B$13)*'S Curve Equation'!$B$14</f>
        <v>0.7594916510088684</v>
      </c>
      <c r="L151" s="28">
        <f>(1/(1+EXP(('S Curve Equation'!$B$11-L106*'S Curve Equation'!$B$12)*'S Curve Equation'!$B$10))+'S Curve Equation'!$B$13)*'S Curve Equation'!$B$14</f>
        <v>0.7585839990621388</v>
      </c>
      <c r="M151" s="28">
        <f>(1/(1+EXP(('S Curve Equation'!$B$11-M106*'S Curve Equation'!$B$12)*'S Curve Equation'!$B$10))+'S Curve Equation'!$B$13)*'S Curve Equation'!$B$14</f>
        <v>0.75737313088632918</v>
      </c>
      <c r="N151" s="28">
        <f>(1/(1+EXP(('S Curve Equation'!$B$11-N106*'S Curve Equation'!$B$12)*'S Curve Equation'!$B$10))+'S Curve Equation'!$B$13)*'S Curve Equation'!$B$14</f>
        <v>0.75616953101038975</v>
      </c>
      <c r="O151" s="28">
        <f>(1/(1+EXP(('S Curve Equation'!$B$11-O106*'S Curve Equation'!$B$12)*'S Curve Equation'!$B$10))+'S Curve Equation'!$B$13)*'S Curve Equation'!$B$14</f>
        <v>0.75497315783830832</v>
      </c>
      <c r="P151" s="28">
        <f>(1/(1+EXP(('S Curve Equation'!$B$11-P106*'S Curve Equation'!$B$12)*'S Curve Equation'!$B$10))+'S Curve Equation'!$B$13)*'S Curve Equation'!$B$14</f>
        <v>0.7537839695603048</v>
      </c>
      <c r="Q151" s="28">
        <f>(1/(1+EXP(('S Curve Equation'!$B$11-Q106*'S Curve Equation'!$B$12)*'S Curve Equation'!$B$10))+'S Curve Equation'!$B$13)*'S Curve Equation'!$B$14</f>
        <v>0.75260192417444227</v>
      </c>
      <c r="R151" s="28">
        <f>(1/(1+EXP(('S Curve Equation'!$B$11-R106*'S Curve Equation'!$B$12)*'S Curve Equation'!$B$10))+'S Curve Equation'!$B$13)*'S Curve Equation'!$B$14</f>
        <v>0.75142697950739901</v>
      </c>
      <c r="S151" s="28">
        <f>(1/(1+EXP(('S Curve Equation'!$B$11-S106*'S Curve Equation'!$B$12)*'S Curve Equation'!$B$10))+'S Curve Equation'!$B$13)*'S Curve Equation'!$B$14</f>
        <v>0.75025909323442452</v>
      </c>
      <c r="T151" s="28">
        <f>(1/(1+EXP(('S Curve Equation'!$B$11-T106*'S Curve Equation'!$B$12)*'S Curve Equation'!$B$10))+'S Curve Equation'!$B$13)*'S Curve Equation'!$B$14</f>
        <v>0.7490982228985068</v>
      </c>
      <c r="U151" s="28">
        <f>(1/(1+EXP(('S Curve Equation'!$B$11-U106*'S Curve Equation'!$B$12)*'S Curve Equation'!$B$10))+'S Curve Equation'!$B$13)*'S Curve Equation'!$B$14</f>
        <v>0.74794432592877713</v>
      </c>
      <c r="V151" s="28">
        <f>(1/(1+EXP(('S Curve Equation'!$B$11-V106*'S Curve Equation'!$B$12)*'S Curve Equation'!$B$10))+'S Curve Equation'!$B$13)*'S Curve Equation'!$B$14</f>
        <v>0.74679735965818106</v>
      </c>
      <c r="W151" s="28">
        <f>(1/(1+EXP(('S Curve Equation'!$B$11-W106*'S Curve Equation'!$B$12)*'S Curve Equation'!$B$10))+'S Curve Equation'!$B$13)*'S Curve Equation'!$B$14</f>
        <v>0.74565728134043019</v>
      </c>
      <c r="X151" s="28">
        <f>(1/(1+EXP(('S Curve Equation'!$B$11-X106*'S Curve Equation'!$B$12)*'S Curve Equation'!$B$10))+'S Curve Equation'!$B$13)*'S Curve Equation'!$B$14</f>
        <v>0.74452404816628026</v>
      </c>
      <c r="Y151" s="28">
        <f>(1/(1+EXP(('S Curve Equation'!$B$11-Y106*'S Curve Equation'!$B$12)*'S Curve Equation'!$B$10))+'S Curve Equation'!$B$13)*'S Curve Equation'!$B$14</f>
        <v>0.7433976172791289</v>
      </c>
      <c r="Z151" s="28">
        <f>(1/(1+EXP(('S Curve Equation'!$B$11-Z106*'S Curve Equation'!$B$12)*'S Curve Equation'!$B$10))+'S Curve Equation'!$B$13)*'S Curve Equation'!$B$14</f>
        <v>0.74227794578998163</v>
      </c>
      <c r="AA151" s="28">
        <f>(1/(1+EXP(('S Curve Equation'!$B$11-AA106*'S Curve Equation'!$B$12)*'S Curve Equation'!$B$10))+'S Curve Equation'!$B$13)*'S Curve Equation'!$B$14</f>
        <v>0.74116499079179909</v>
      </c>
      <c r="AB151" s="28">
        <f>(1/(1+EXP(('S Curve Equation'!$B$11-AB106*'S Curve Equation'!$B$12)*'S Curve Equation'!$B$10))+'S Curve Equation'!$B$13)*'S Curve Equation'!$B$14</f>
        <v>0.7400587093732347</v>
      </c>
      <c r="AC151" s="28">
        <f>(1/(1+EXP(('S Curve Equation'!$B$11-AC106*'S Curve Equation'!$B$12)*'S Curve Equation'!$B$10))+'S Curve Equation'!$B$13)*'S Curve Equation'!$B$14</f>
        <v>0.73895905863180944</v>
      </c>
      <c r="AD151" s="28">
        <f>(1/(1+EXP(('S Curve Equation'!$B$11-AD106*'S Curve Equation'!$B$12)*'S Curve Equation'!$B$10))+'S Curve Equation'!$B$13)*'S Curve Equation'!$B$14</f>
        <v>0.73786599568651179</v>
      </c>
      <c r="AE151" s="28">
        <f>(1/(1+EXP(('S Curve Equation'!$B$11-AE106*'S Curve Equation'!$B$12)*'S Curve Equation'!$B$10))+'S Curve Equation'!$B$13)*'S Curve Equation'!$B$14</f>
        <v>0.73677947768987473</v>
      </c>
      <c r="AF151" s="28">
        <f>(1/(1+EXP(('S Curve Equation'!$B$11-AF106*'S Curve Equation'!$B$12)*'S Curve Equation'!$B$10))+'S Curve Equation'!$B$13)*'S Curve Equation'!$B$14</f>
        <v>0.73569946183952006</v>
      </c>
    </row>
    <row r="152" spans="1:32" x14ac:dyDescent="0.2">
      <c r="A152" s="6" t="s">
        <v>97</v>
      </c>
      <c r="B152" s="28">
        <f>(1/(1+EXP(('S Curve Equation'!$B$11-B107*'S Curve Equation'!$B$12)*'S Curve Equation'!$B$10))+'S Curve Equation'!$B$13)*'S Curve Equation'!$B$14</f>
        <v>0.79385714285714293</v>
      </c>
      <c r="C152" s="28">
        <f>(1/(1+EXP(('S Curve Equation'!$B$11-C107*'S Curve Equation'!$B$12)*'S Curve Equation'!$B$10))+'S Curve Equation'!$B$13)*'S Curve Equation'!$B$14</f>
        <v>0.79273739151731515</v>
      </c>
      <c r="D152" s="28">
        <f>(1/(1+EXP(('S Curve Equation'!$B$11-D107*'S Curve Equation'!$B$12)*'S Curve Equation'!$B$10))+'S Curve Equation'!$B$13)*'S Curve Equation'!$B$14</f>
        <v>0.79156178585117487</v>
      </c>
      <c r="E152" s="28">
        <f>(1/(1+EXP(('S Curve Equation'!$B$11-E107*'S Curve Equation'!$B$12)*'S Curve Equation'!$B$10))+'S Curve Equation'!$B$13)*'S Curve Equation'!$B$14</f>
        <v>0.79041110205238096</v>
      </c>
      <c r="F152" s="28">
        <f>(1/(1+EXP(('S Curve Equation'!$B$11-F107*'S Curve Equation'!$B$12)*'S Curve Equation'!$B$10))+'S Curve Equation'!$B$13)*'S Curve Equation'!$B$14</f>
        <v>0.78927688314829036</v>
      </c>
      <c r="G152" s="28">
        <f>(1/(1+EXP(('S Curve Equation'!$B$11-G107*'S Curve Equation'!$B$12)*'S Curve Equation'!$B$10))+'S Curve Equation'!$B$13)*'S Curve Equation'!$B$14</f>
        <v>0.78810099126556721</v>
      </c>
      <c r="H152" s="28">
        <f>(1/(1+EXP(('S Curve Equation'!$B$11-H107*'S Curve Equation'!$B$12)*'S Curve Equation'!$B$10))+'S Curve Equation'!$B$13)*'S Curve Equation'!$B$14</f>
        <v>0.78687356628753768</v>
      </c>
      <c r="I152" s="28">
        <f>(1/(1+EXP(('S Curve Equation'!$B$11-I107*'S Curve Equation'!$B$12)*'S Curve Equation'!$B$10))+'S Curve Equation'!$B$13)*'S Curve Equation'!$B$14</f>
        <v>0.78557259762649778</v>
      </c>
      <c r="J152" s="28">
        <f>(1/(1+EXP(('S Curve Equation'!$B$11-J107*'S Curve Equation'!$B$12)*'S Curve Equation'!$B$10))+'S Curve Equation'!$B$13)*'S Curve Equation'!$B$14</f>
        <v>0.78420912221992811</v>
      </c>
      <c r="K152" s="28">
        <f>(1/(1+EXP(('S Curve Equation'!$B$11-K107*'S Curve Equation'!$B$12)*'S Curve Equation'!$B$10))+'S Curve Equation'!$B$13)*'S Curve Equation'!$B$14</f>
        <v>0.78287681124627673</v>
      </c>
      <c r="L152" s="28">
        <f>(1/(1+EXP(('S Curve Equation'!$B$11-L107*'S Curve Equation'!$B$12)*'S Curve Equation'!$B$10))+'S Curve Equation'!$B$13)*'S Curve Equation'!$B$14</f>
        <v>0.78200913963447349</v>
      </c>
      <c r="M152" s="28">
        <f>(1/(1+EXP(('S Curve Equation'!$B$11-M107*'S Curve Equation'!$B$12)*'S Curve Equation'!$B$10))+'S Curve Equation'!$B$13)*'S Curve Equation'!$B$14</f>
        <v>0.78085123193514105</v>
      </c>
      <c r="N152" s="28">
        <f>(1/(1+EXP(('S Curve Equation'!$B$11-N107*'S Curve Equation'!$B$12)*'S Curve Equation'!$B$10))+'S Curve Equation'!$B$13)*'S Curve Equation'!$B$14</f>
        <v>0.77969984949117199</v>
      </c>
      <c r="O152" s="28">
        <f>(1/(1+EXP(('S Curve Equation'!$B$11-O107*'S Curve Equation'!$B$12)*'S Curve Equation'!$B$10))+'S Curve Equation'!$B$13)*'S Curve Equation'!$B$14</f>
        <v>0.77855496097415611</v>
      </c>
      <c r="P152" s="28">
        <f>(1/(1+EXP(('S Curve Equation'!$B$11-P107*'S Curve Equation'!$B$12)*'S Curve Equation'!$B$10))+'S Curve Equation'!$B$13)*'S Curve Equation'!$B$14</f>
        <v>0.77741653471275862</v>
      </c>
      <c r="Q152" s="28">
        <f>(1/(1+EXP(('S Curve Equation'!$B$11-Q107*'S Curve Equation'!$B$12)*'S Curve Equation'!$B$10))+'S Curve Equation'!$B$13)*'S Curve Equation'!$B$14</f>
        <v>0.77628453871501557</v>
      </c>
      <c r="R152" s="28">
        <f>(1/(1+EXP(('S Curve Equation'!$B$11-R107*'S Curve Equation'!$B$12)*'S Curve Equation'!$B$10))+'S Curve Equation'!$B$13)*'S Curve Equation'!$B$14</f>
        <v>0.77515894068984126</v>
      </c>
      <c r="S152" s="28">
        <f>(1/(1+EXP(('S Curve Equation'!$B$11-S107*'S Curve Equation'!$B$12)*'S Curve Equation'!$B$10))+'S Curve Equation'!$B$13)*'S Curve Equation'!$B$14</f>
        <v>0.77403970806776667</v>
      </c>
      <c r="T152" s="28">
        <f>(1/(1+EXP(('S Curve Equation'!$B$11-T107*'S Curve Equation'!$B$12)*'S Curve Equation'!$B$10))+'S Curve Equation'!$B$13)*'S Curve Equation'!$B$14</f>
        <v>0.77292680802093394</v>
      </c>
      <c r="U152" s="28">
        <f>(1/(1+EXP(('S Curve Equation'!$B$11-U107*'S Curve Equation'!$B$12)*'S Curve Equation'!$B$10))+'S Curve Equation'!$B$13)*'S Curve Equation'!$B$14</f>
        <v>0.7718202074823689</v>
      </c>
      <c r="V152" s="28">
        <f>(1/(1+EXP(('S Curve Equation'!$B$11-V107*'S Curve Equation'!$B$12)*'S Curve Equation'!$B$10))+'S Curve Equation'!$B$13)*'S Curve Equation'!$B$14</f>
        <v>0.7707198731645577</v>
      </c>
      <c r="W152" s="28">
        <f>(1/(1+EXP(('S Curve Equation'!$B$11-W107*'S Curve Equation'!$B$12)*'S Curve Equation'!$B$10))+'S Curve Equation'!$B$13)*'S Curve Equation'!$B$14</f>
        <v>0.76962577157733991</v>
      </c>
      <c r="X152" s="28">
        <f>(1/(1+EXP(('S Curve Equation'!$B$11-X107*'S Curve Equation'!$B$12)*'S Curve Equation'!$B$10))+'S Curve Equation'!$B$13)*'S Curve Equation'!$B$14</f>
        <v>0.76853786904516019</v>
      </c>
      <c r="Y152" s="28">
        <f>(1/(1+EXP(('S Curve Equation'!$B$11-Y107*'S Curve Equation'!$B$12)*'S Curve Equation'!$B$10))+'S Curve Equation'!$B$13)*'S Curve Equation'!$B$14</f>
        <v>0.76745613172366667</v>
      </c>
      <c r="Z152" s="28">
        <f>(1/(1+EXP(('S Curve Equation'!$B$11-Z107*'S Curve Equation'!$B$12)*'S Curve Equation'!$B$10))+'S Curve Equation'!$B$13)*'S Curve Equation'!$B$14</f>
        <v>0.76638052561571124</v>
      </c>
      <c r="AA152" s="28">
        <f>(1/(1+EXP(('S Curve Equation'!$B$11-AA107*'S Curve Equation'!$B$12)*'S Curve Equation'!$B$10))+'S Curve Equation'!$B$13)*'S Curve Equation'!$B$14</f>
        <v>0.7653110165867486</v>
      </c>
      <c r="AB152" s="28">
        <f>(1/(1+EXP(('S Curve Equation'!$B$11-AB107*'S Curve Equation'!$B$12)*'S Curve Equation'!$B$10))+'S Curve Equation'!$B$13)*'S Curve Equation'!$B$14</f>
        <v>0.76424757037965119</v>
      </c>
      <c r="AC152" s="28">
        <f>(1/(1+EXP(('S Curve Equation'!$B$11-AC107*'S Curve Equation'!$B$12)*'S Curve Equation'!$B$10))+'S Curve Equation'!$B$13)*'S Curve Equation'!$B$14</f>
        <v>0.76319015262898526</v>
      </c>
      <c r="AD152" s="28">
        <f>(1/(1+EXP(('S Curve Equation'!$B$11-AD107*'S Curve Equation'!$B$12)*'S Curve Equation'!$B$10))+'S Curve Equation'!$B$13)*'S Curve Equation'!$B$14</f>
        <v>0.76213872887472478</v>
      </c>
      <c r="AE152" s="28">
        <f>(1/(1+EXP(('S Curve Equation'!$B$11-AE107*'S Curve Equation'!$B$12)*'S Curve Equation'!$B$10))+'S Curve Equation'!$B$13)*'S Curve Equation'!$B$14</f>
        <v>0.76109326457546156</v>
      </c>
      <c r="AF152" s="28">
        <f>(1/(1+EXP(('S Curve Equation'!$B$11-AF107*'S Curve Equation'!$B$12)*'S Curve Equation'!$B$10))+'S Curve Equation'!$B$13)*'S Curve Equation'!$B$14</f>
        <v>0.76005372512110014</v>
      </c>
    </row>
    <row r="153" spans="1:32" x14ac:dyDescent="0.2">
      <c r="A153" s="6" t="s">
        <v>101</v>
      </c>
      <c r="B153" s="28">
        <f>(1/(1+EXP(('S Curve Equation'!$B$11-B108*'S Curve Equation'!$B$12)*'S Curve Equation'!$B$10))+'S Curve Equation'!$B$13)*'S Curve Equation'!$B$14</f>
        <v>0.87899999999999978</v>
      </c>
      <c r="C153" s="28">
        <f>(1/(1+EXP(('S Curve Equation'!$B$11-C108*'S Curve Equation'!$B$12)*'S Curve Equation'!$B$10))+'S Curve Equation'!$B$13)*'S Curve Equation'!$B$14</f>
        <v>0.87816866082803169</v>
      </c>
      <c r="D153" s="28">
        <f>(1/(1+EXP(('S Curve Equation'!$B$11-D108*'S Curve Equation'!$B$12)*'S Curve Equation'!$B$10))+'S Curve Equation'!$B$13)*'S Curve Equation'!$B$14</f>
        <v>0.87729443453187983</v>
      </c>
      <c r="E153" s="28">
        <f>(1/(1+EXP(('S Curve Equation'!$B$11-E108*'S Curve Equation'!$B$12)*'S Curve Equation'!$B$10))+'S Curve Equation'!$B$13)*'S Curve Equation'!$B$14</f>
        <v>0.87643733413126768</v>
      </c>
      <c r="F153" s="28">
        <f>(1/(1+EXP(('S Curve Equation'!$B$11-F108*'S Curve Equation'!$B$12)*'S Curve Equation'!$B$10))+'S Curve Equation'!$B$13)*'S Curve Equation'!$B$14</f>
        <v>0.87559113633668939</v>
      </c>
      <c r="G153" s="28">
        <f>(1/(1+EXP(('S Curve Equation'!$B$11-G108*'S Curve Equation'!$B$12)*'S Curve Equation'!$B$10))+'S Curve Equation'!$B$13)*'S Curve Equation'!$B$14</f>
        <v>0.8747124215769726</v>
      </c>
      <c r="H153" s="28">
        <f>(1/(1+EXP(('S Curve Equation'!$B$11-H108*'S Curve Equation'!$B$12)*'S Curve Equation'!$B$10))+'S Curve Equation'!$B$13)*'S Curve Equation'!$B$14</f>
        <v>0.8737936492935765</v>
      </c>
      <c r="I153" s="28">
        <f>(1/(1+EXP(('S Curve Equation'!$B$11-I108*'S Curve Equation'!$B$12)*'S Curve Equation'!$B$10))+'S Curve Equation'!$B$13)*'S Curve Equation'!$B$14</f>
        <v>0.8728181015069979</v>
      </c>
      <c r="J153" s="28">
        <f>(1/(1+EXP(('S Curve Equation'!$B$11-J108*'S Curve Equation'!$B$12)*'S Curve Equation'!$B$10))+'S Curve Equation'!$B$13)*'S Curve Equation'!$B$14</f>
        <v>0.87179377768886834</v>
      </c>
      <c r="K153" s="28">
        <f>(1/(1+EXP(('S Curve Equation'!$B$11-K108*'S Curve Equation'!$B$12)*'S Curve Equation'!$B$10))+'S Curve Equation'!$B$13)*'S Curve Equation'!$B$14</f>
        <v>0.87079098453779724</v>
      </c>
      <c r="L153" s="28">
        <f>(1/(1+EXP(('S Curve Equation'!$B$11-L108*'S Curve Equation'!$B$12)*'S Curve Equation'!$B$10))+'S Curve Equation'!$B$13)*'S Curve Equation'!$B$14</f>
        <v>0.87013691269824778</v>
      </c>
      <c r="M153" s="28">
        <f>(1/(1+EXP(('S Curve Equation'!$B$11-M108*'S Curve Equation'!$B$12)*'S Curve Equation'!$B$10))+'S Curve Equation'!$B$13)*'S Curve Equation'!$B$14</f>
        <v>0.86926282604257976</v>
      </c>
      <c r="N153" s="28">
        <f>(1/(1+EXP(('S Curve Equation'!$B$11-N108*'S Curve Equation'!$B$12)*'S Curve Equation'!$B$10))+'S Curve Equation'!$B$13)*'S Curve Equation'!$B$14</f>
        <v>0.8683922738336679</v>
      </c>
      <c r="O153" s="28">
        <f>(1/(1+EXP(('S Curve Equation'!$B$11-O108*'S Curve Equation'!$B$12)*'S Curve Equation'!$B$10))+'S Curve Equation'!$B$13)*'S Curve Equation'!$B$14</f>
        <v>0.86752525650167445</v>
      </c>
      <c r="P153" s="28">
        <f>(1/(1+EXP(('S Curve Equation'!$B$11-P108*'S Curve Equation'!$B$12)*'S Curve Equation'!$B$10))+'S Curve Equation'!$B$13)*'S Curve Equation'!$B$14</f>
        <v>0.8666617739009711</v>
      </c>
      <c r="Q153" s="28">
        <f>(1/(1+EXP(('S Curve Equation'!$B$11-Q108*'S Curve Equation'!$B$12)*'S Curve Equation'!$B$10))+'S Curve Equation'!$B$13)*'S Curve Equation'!$B$14</f>
        <v>0.86580182532854366</v>
      </c>
      <c r="R153" s="28">
        <f>(1/(1+EXP(('S Curve Equation'!$B$11-R108*'S Curve Equation'!$B$12)*'S Curve Equation'!$B$10))+'S Curve Equation'!$B$13)*'S Curve Equation'!$B$14</f>
        <v>0.86494540954192822</v>
      </c>
      <c r="S153" s="28">
        <f>(1/(1+EXP(('S Curve Equation'!$B$11-S108*'S Curve Equation'!$B$12)*'S Curve Equation'!$B$10))+'S Curve Equation'!$B$13)*'S Curve Equation'!$B$14</f>
        <v>0.86409252477668519</v>
      </c>
      <c r="T153" s="28">
        <f>(1/(1+EXP(('S Curve Equation'!$B$11-T108*'S Curve Equation'!$B$12)*'S Curve Equation'!$B$10))+'S Curve Equation'!$B$13)*'S Curve Equation'!$B$14</f>
        <v>0.863243168763421</v>
      </c>
      <c r="U153" s="28">
        <f>(1/(1+EXP(('S Curve Equation'!$B$11-U108*'S Curve Equation'!$B$12)*'S Curve Equation'!$B$10))+'S Curve Equation'!$B$13)*'S Curve Equation'!$B$14</f>
        <v>0.86239733874436575</v>
      </c>
      <c r="V153" s="28">
        <f>(1/(1+EXP(('S Curve Equation'!$B$11-V108*'S Curve Equation'!$B$12)*'S Curve Equation'!$B$10))+'S Curve Equation'!$B$13)*'S Curve Equation'!$B$14</f>
        <v>0.86155503148952539</v>
      </c>
      <c r="W153" s="28">
        <f>(1/(1+EXP(('S Curve Equation'!$B$11-W108*'S Curve Equation'!$B$12)*'S Curve Equation'!$B$10))+'S Curve Equation'!$B$13)*'S Curve Equation'!$B$14</f>
        <v>0.86071624331240015</v>
      </c>
      <c r="X153" s="28">
        <f>(1/(1+EXP(('S Curve Equation'!$B$11-X108*'S Curve Equation'!$B$12)*'S Curve Equation'!$B$10))+'S Curve Equation'!$B$13)*'S Curve Equation'!$B$14</f>
        <v>0.85988097008530651</v>
      </c>
      <c r="Y153" s="28">
        <f>(1/(1+EXP(('S Curve Equation'!$B$11-Y108*'S Curve Equation'!$B$12)*'S Curve Equation'!$B$10))+'S Curve Equation'!$B$13)*'S Curve Equation'!$B$14</f>
        <v>0.85904920725427913</v>
      </c>
      <c r="Z153" s="28">
        <f>(1/(1+EXP(('S Curve Equation'!$B$11-Z108*'S Curve Equation'!$B$12)*'S Curve Equation'!$B$10))+'S Curve Equation'!$B$13)*'S Curve Equation'!$B$14</f>
        <v>0.85822094985359199</v>
      </c>
      <c r="AA153" s="28">
        <f>(1/(1+EXP(('S Curve Equation'!$B$11-AA108*'S Curve Equation'!$B$12)*'S Curve Equation'!$B$10))+'S Curve Equation'!$B$13)*'S Curve Equation'!$B$14</f>
        <v>0.85739619251988952</v>
      </c>
      <c r="AB153" s="28">
        <f>(1/(1+EXP(('S Curve Equation'!$B$11-AB108*'S Curve Equation'!$B$12)*'S Curve Equation'!$B$10))+'S Curve Equation'!$B$13)*'S Curve Equation'!$B$14</f>
        <v>0.85657492950593939</v>
      </c>
      <c r="AC153" s="28">
        <f>(1/(1+EXP(('S Curve Equation'!$B$11-AC108*'S Curve Equation'!$B$12)*'S Curve Equation'!$B$10))+'S Curve Equation'!$B$13)*'S Curve Equation'!$B$14</f>
        <v>0.85575715469402713</v>
      </c>
      <c r="AD153" s="28">
        <f>(1/(1+EXP(('S Curve Equation'!$B$11-AD108*'S Curve Equation'!$B$12)*'S Curve Equation'!$B$10))+'S Curve Equation'!$B$13)*'S Curve Equation'!$B$14</f>
        <v>0.85494286160897959</v>
      </c>
      <c r="AE153" s="28">
        <f>(1/(1+EXP(('S Curve Equation'!$B$11-AE108*'S Curve Equation'!$B$12)*'S Curve Equation'!$B$10))+'S Curve Equation'!$B$13)*'S Curve Equation'!$B$14</f>
        <v>0.85413204343085358</v>
      </c>
      <c r="AF153" s="28">
        <f>(1/(1+EXP(('S Curve Equation'!$B$11-AF108*'S Curve Equation'!$B$12)*'S Curve Equation'!$B$10))+'S Curve Equation'!$B$13)*'S Curve Equation'!$B$14</f>
        <v>0.8533246930072711</v>
      </c>
    </row>
    <row r="154" spans="1:32" x14ac:dyDescent="0.2">
      <c r="A154" s="6" t="s">
        <v>104</v>
      </c>
      <c r="B154" s="28">
        <f>(1/(1+EXP(('S Curve Equation'!$B$11-B109*'S Curve Equation'!$B$12)*'S Curve Equation'!$B$10))+'S Curve Equation'!$B$13)*'S Curve Equation'!$B$14</f>
        <v>0.73100000000000009</v>
      </c>
      <c r="C154" s="28">
        <f>(1/(1+EXP(('S Curve Equation'!$B$11-C109*'S Curve Equation'!$B$12)*'S Curve Equation'!$B$10))+'S Curve Equation'!$B$13)*'S Curve Equation'!$B$14</f>
        <v>0.72974658207512821</v>
      </c>
      <c r="D154" s="28">
        <f>(1/(1+EXP(('S Curve Equation'!$B$11-D109*'S Curve Equation'!$B$12)*'S Curve Equation'!$B$10))+'S Curve Equation'!$B$13)*'S Curve Equation'!$B$14</f>
        <v>0.72843195280687056</v>
      </c>
      <c r="E154" s="28">
        <f>(1/(1+EXP(('S Curve Equation'!$B$11-E109*'S Curve Equation'!$B$12)*'S Curve Equation'!$B$10))+'S Curve Equation'!$B$13)*'S Curve Equation'!$B$14</f>
        <v>0.7271464873143334</v>
      </c>
      <c r="F154" s="28">
        <f>(1/(1+EXP(('S Curve Equation'!$B$11-F109*'S Curve Equation'!$B$12)*'S Curve Equation'!$B$10))+'S Curve Equation'!$B$13)*'S Curve Equation'!$B$14</f>
        <v>0.72588066376706828</v>
      </c>
      <c r="G154" s="28">
        <f>(1/(1+EXP(('S Curve Equation'!$B$11-G109*'S Curve Equation'!$B$12)*'S Curve Equation'!$B$10))+'S Curve Equation'!$B$13)*'S Curve Equation'!$B$14</f>
        <v>0.72456963531450014</v>
      </c>
      <c r="H154" s="28">
        <f>(1/(1+EXP(('S Curve Equation'!$B$11-H109*'S Curve Equation'!$B$12)*'S Curve Equation'!$B$10))+'S Curve Equation'!$B$13)*'S Curve Equation'!$B$14</f>
        <v>0.72320256116853598</v>
      </c>
      <c r="I154" s="28">
        <f>(1/(1+EXP(('S Curve Equation'!$B$11-I109*'S Curve Equation'!$B$12)*'S Curve Equation'!$B$10))+'S Curve Equation'!$B$13)*'S Curve Equation'!$B$14</f>
        <v>0.72175514128549123</v>
      </c>
      <c r="J154" s="28">
        <f>(1/(1+EXP(('S Curve Equation'!$B$11-J109*'S Curve Equation'!$B$12)*'S Curve Equation'!$B$10))+'S Curve Equation'!$B$13)*'S Curve Equation'!$B$14</f>
        <v>0.72023989937495581</v>
      </c>
      <c r="K154" s="28">
        <f>(1/(1+EXP(('S Curve Equation'!$B$11-K109*'S Curve Equation'!$B$12)*'S Curve Equation'!$B$10))+'S Curve Equation'!$B$13)*'S Curve Equation'!$B$14</f>
        <v>0.71876098468468752</v>
      </c>
      <c r="L154" s="28">
        <f>(1/(1+EXP(('S Curve Equation'!$B$11-L109*'S Curve Equation'!$B$12)*'S Curve Equation'!$B$10))+'S Curve Equation'!$B$13)*'S Curve Equation'!$B$14</f>
        <v>0.71779873361770585</v>
      </c>
      <c r="M154" s="28">
        <f>(1/(1+EXP(('S Curve Equation'!$B$11-M109*'S Curve Equation'!$B$12)*'S Curve Equation'!$B$10))+'S Curve Equation'!$B$13)*'S Curve Equation'!$B$14</f>
        <v>0.71651570723336455</v>
      </c>
      <c r="N154" s="28">
        <f>(1/(1+EXP(('S Curve Equation'!$B$11-N109*'S Curve Equation'!$B$12)*'S Curve Equation'!$B$10))+'S Curve Equation'!$B$13)*'S Curve Equation'!$B$14</f>
        <v>0.71524115105136898</v>
      </c>
      <c r="O154" s="28">
        <f>(1/(1+EXP(('S Curve Equation'!$B$11-O109*'S Curve Equation'!$B$12)*'S Curve Equation'!$B$10))+'S Curve Equation'!$B$13)*'S Curve Equation'!$B$14</f>
        <v>0.71397500470695308</v>
      </c>
      <c r="P154" s="28">
        <f>(1/(1+EXP(('S Curve Equation'!$B$11-P109*'S Curve Equation'!$B$12)*'S Curve Equation'!$B$10))+'S Curve Equation'!$B$13)*'S Curve Equation'!$B$14</f>
        <v>0.71271720790248971</v>
      </c>
      <c r="Q154" s="28">
        <f>(1/(1+EXP(('S Curve Equation'!$B$11-Q109*'S Curve Equation'!$B$12)*'S Curve Equation'!$B$10))+'S Curve Equation'!$B$13)*'S Curve Equation'!$B$14</f>
        <v>0.71146770042607255</v>
      </c>
      <c r="R154" s="28">
        <f>(1/(1+EXP(('S Curve Equation'!$B$11-R109*'S Curve Equation'!$B$12)*'S Curve Equation'!$B$10))+'S Curve Equation'!$B$13)*'S Curve Equation'!$B$14</f>
        <v>0.71022642216922149</v>
      </c>
      <c r="S154" s="28">
        <f>(1/(1+EXP(('S Curve Equation'!$B$11-S109*'S Curve Equation'!$B$12)*'S Curve Equation'!$B$10))+'S Curve Equation'!$B$13)*'S Curve Equation'!$B$14</f>
        <v>0.70899331314373526</v>
      </c>
      <c r="T154" s="28">
        <f>(1/(1+EXP(('S Curve Equation'!$B$11-T109*'S Curve Equation'!$B$12)*'S Curve Equation'!$B$10))+'S Curve Equation'!$B$13)*'S Curve Equation'!$B$14</f>
        <v>0.70776831349772673</v>
      </c>
      <c r="U154" s="28">
        <f>(1/(1+EXP(('S Curve Equation'!$B$11-U109*'S Curve Equation'!$B$12)*'S Curve Equation'!$B$10))+'S Curve Equation'!$B$13)*'S Curve Equation'!$B$14</f>
        <v>0.70655136353087133</v>
      </c>
      <c r="V154" s="28">
        <f>(1/(1+EXP(('S Curve Equation'!$B$11-V109*'S Curve Equation'!$B$12)*'S Curve Equation'!$B$10))+'S Curve Equation'!$B$13)*'S Curve Equation'!$B$14</f>
        <v>0.70534240370890189</v>
      </c>
      <c r="W154" s="28">
        <f>(1/(1+EXP(('S Curve Equation'!$B$11-W109*'S Curve Equation'!$B$12)*'S Curve Equation'!$B$10))+'S Curve Equation'!$B$13)*'S Curve Equation'!$B$14</f>
        <v>0.70414137467736515</v>
      </c>
      <c r="X154" s="28">
        <f>(1/(1+EXP(('S Curve Equation'!$B$11-X109*'S Curve Equation'!$B$12)*'S Curve Equation'!$B$10))+'S Curve Equation'!$B$13)*'S Curve Equation'!$B$14</f>
        <v>0.70294821727469492</v>
      </c>
      <c r="Y154" s="28">
        <f>(1/(1+EXP(('S Curve Equation'!$B$11-Y109*'S Curve Equation'!$B$12)*'S Curve Equation'!$B$10))+'S Curve Equation'!$B$13)*'S Curve Equation'!$B$14</f>
        <v>0.70176287254459346</v>
      </c>
      <c r="Z154" s="28">
        <f>(1/(1+EXP(('S Curve Equation'!$B$11-Z109*'S Curve Equation'!$B$12)*'S Curve Equation'!$B$10))+'S Curve Equation'!$B$13)*'S Curve Equation'!$B$14</f>
        <v>0.70058528174777779</v>
      </c>
      <c r="AA154" s="28">
        <f>(1/(1+EXP(('S Curve Equation'!$B$11-AA109*'S Curve Equation'!$B$12)*'S Curve Equation'!$B$10))+'S Curve Equation'!$B$13)*'S Curve Equation'!$B$14</f>
        <v>0.69941538637310141</v>
      </c>
      <c r="AB154" s="28">
        <f>(1/(1+EXP(('S Curve Equation'!$B$11-AB109*'S Curve Equation'!$B$12)*'S Curve Equation'!$B$10))+'S Curve Equation'!$B$13)*'S Curve Equation'!$B$14</f>
        <v>0.6982531281480685</v>
      </c>
      <c r="AC154" s="28">
        <f>(1/(1+EXP(('S Curve Equation'!$B$11-AC109*'S Curve Equation'!$B$12)*'S Curve Equation'!$B$10))+'S Curve Equation'!$B$13)*'S Curve Equation'!$B$14</f>
        <v>0.6970984490487907</v>
      </c>
      <c r="AD154" s="28">
        <f>(1/(1+EXP(('S Curve Equation'!$B$11-AD109*'S Curve Equation'!$B$12)*'S Curve Equation'!$B$10))+'S Curve Equation'!$B$13)*'S Curve Equation'!$B$14</f>
        <v>0.69595129130936872</v>
      </c>
      <c r="AE154" s="28">
        <f>(1/(1+EXP(('S Curve Equation'!$B$11-AE109*'S Curve Equation'!$B$12)*'S Curve Equation'!$B$10))+'S Curve Equation'!$B$13)*'S Curve Equation'!$B$14</f>
        <v>0.69481159743076526</v>
      </c>
      <c r="AF154" s="28">
        <f>(1/(1+EXP(('S Curve Equation'!$B$11-AF109*'S Curve Equation'!$B$12)*'S Curve Equation'!$B$10))+'S Curve Equation'!$B$13)*'S Curve Equation'!$B$14</f>
        <v>0.69367931018915263</v>
      </c>
    </row>
    <row r="155" spans="1:32" x14ac:dyDescent="0.2">
      <c r="A155" s="6" t="s">
        <v>36</v>
      </c>
      <c r="B155" s="28">
        <f>(1/(1+EXP(('S Curve Equation'!$B$11-B110*'S Curve Equation'!$B$12)*'S Curve Equation'!$B$10))+'S Curve Equation'!$B$13)*'S Curve Equation'!$B$14</f>
        <v>0.83449167482859943</v>
      </c>
      <c r="C155" s="28">
        <f>(1/(1+EXP(('S Curve Equation'!$B$11-C110*'S Curve Equation'!$B$12)*'S Curve Equation'!$B$10))+'S Curve Equation'!$B$13)*'S Curve Equation'!$B$14</f>
        <v>0.83349276044076093</v>
      </c>
      <c r="D155" s="28">
        <f>(1/(1+EXP(('S Curve Equation'!$B$11-D110*'S Curve Equation'!$B$12)*'S Curve Equation'!$B$10))+'S Curve Equation'!$B$13)*'S Curve Equation'!$B$14</f>
        <v>0.83244325892281146</v>
      </c>
      <c r="E155" s="28">
        <f>(1/(1+EXP(('S Curve Equation'!$B$11-E110*'S Curve Equation'!$B$12)*'S Curve Equation'!$B$10))+'S Curve Equation'!$B$13)*'S Curve Equation'!$B$14</f>
        <v>0.83141525305322295</v>
      </c>
      <c r="F155" s="28">
        <f>(1/(1+EXP(('S Curve Equation'!$B$11-F110*'S Curve Equation'!$B$12)*'S Curve Equation'!$B$10))+'S Curve Equation'!$B$13)*'S Curve Equation'!$B$14</f>
        <v>0.8304012289894489</v>
      </c>
      <c r="G155" s="28">
        <f>(1/(1+EXP(('S Curve Equation'!$B$11-G110*'S Curve Equation'!$B$12)*'S Curve Equation'!$B$10))+'S Curve Equation'!$B$13)*'S Curve Equation'!$B$14</f>
        <v>0.82934918658750856</v>
      </c>
      <c r="H155" s="28">
        <f>(1/(1+EXP(('S Curve Equation'!$B$11-H110*'S Curve Equation'!$B$12)*'S Curve Equation'!$B$10))+'S Curve Equation'!$B$13)*'S Curve Equation'!$B$14</f>
        <v>0.82825021320345127</v>
      </c>
      <c r="I155" s="28">
        <f>(1/(1+EXP(('S Curve Equation'!$B$11-I110*'S Curve Equation'!$B$12)*'S Curve Equation'!$B$10))+'S Curve Equation'!$B$13)*'S Curve Equation'!$B$14</f>
        <v>0.82708447363986703</v>
      </c>
      <c r="J155" s="28">
        <f>(1/(1+EXP(('S Curve Equation'!$B$11-J110*'S Curve Equation'!$B$12)*'S Curve Equation'!$B$10))+'S Curve Equation'!$B$13)*'S Curve Equation'!$B$14</f>
        <v>0.82586171153900634</v>
      </c>
      <c r="K155" s="28">
        <f>(1/(1+EXP(('S Curve Equation'!$B$11-K110*'S Curve Equation'!$B$12)*'S Curve Equation'!$B$10))+'S Curve Equation'!$B$13)*'S Curve Equation'!$B$14</f>
        <v>0.82466589797164858</v>
      </c>
      <c r="L155" s="28">
        <f>(1/(1+EXP(('S Curve Equation'!$B$11-L110*'S Curve Equation'!$B$12)*'S Curve Equation'!$B$10))+'S Curve Equation'!$B$13)*'S Curve Equation'!$B$14</f>
        <v>0.82388659029338118</v>
      </c>
      <c r="M155" s="28">
        <f>(1/(1+EXP(('S Curve Equation'!$B$11-M110*'S Curve Equation'!$B$12)*'S Curve Equation'!$B$10))+'S Curve Equation'!$B$13)*'S Curve Equation'!$B$14</f>
        <v>0.82284595353283019</v>
      </c>
      <c r="N155" s="28">
        <f>(1/(1+EXP(('S Curve Equation'!$B$11-N110*'S Curve Equation'!$B$12)*'S Curve Equation'!$B$10))+'S Curve Equation'!$B$13)*'S Curve Equation'!$B$14</f>
        <v>0.82181044454843089</v>
      </c>
      <c r="O155" s="28">
        <f>(1/(1+EXP(('S Curve Equation'!$B$11-O110*'S Curve Equation'!$B$12)*'S Curve Equation'!$B$10))+'S Curve Equation'!$B$13)*'S Curve Equation'!$B$14</f>
        <v>0.82078004876875577</v>
      </c>
      <c r="P155" s="28">
        <f>(1/(1+EXP(('S Curve Equation'!$B$11-P110*'S Curve Equation'!$B$12)*'S Curve Equation'!$B$10))+'S Curve Equation'!$B$13)*'S Curve Equation'!$B$14</f>
        <v>0.81975475111600782</v>
      </c>
      <c r="Q155" s="28">
        <f>(1/(1+EXP(('S Curve Equation'!$B$11-Q110*'S Curve Equation'!$B$12)*'S Curve Equation'!$B$10))+'S Curve Equation'!$B$13)*'S Curve Equation'!$B$14</f>
        <v>0.81873453602767221</v>
      </c>
      <c r="R155" s="28">
        <f>(1/(1+EXP(('S Curve Equation'!$B$11-R110*'S Curve Equation'!$B$12)*'S Curve Equation'!$B$10))+'S Curve Equation'!$B$13)*'S Curve Equation'!$B$14</f>
        <v>0.81771938747751372</v>
      </c>
      <c r="S155" s="28">
        <f>(1/(1+EXP(('S Curve Equation'!$B$11-S110*'S Curve Equation'!$B$12)*'S Curve Equation'!$B$10))+'S Curve Equation'!$B$13)*'S Curve Equation'!$B$14</f>
        <v>0.81670928899592865</v>
      </c>
      <c r="T155" s="28">
        <f>(1/(1+EXP(('S Curve Equation'!$B$11-T110*'S Curve Equation'!$B$12)*'S Curve Equation'!$B$10))+'S Curve Equation'!$B$13)*'S Curve Equation'!$B$14</f>
        <v>0.81570422368967221</v>
      </c>
      <c r="U155" s="28">
        <f>(1/(1+EXP(('S Curve Equation'!$B$11-U110*'S Curve Equation'!$B$12)*'S Curve Equation'!$B$10))+'S Curve Equation'!$B$13)*'S Curve Equation'!$B$14</f>
        <v>0.8147041742609793</v>
      </c>
      <c r="V155" s="28">
        <f>(1/(1+EXP(('S Curve Equation'!$B$11-V110*'S Curve Equation'!$B$12)*'S Curve Equation'!$B$10))+'S Curve Equation'!$B$13)*'S Curve Equation'!$B$14</f>
        <v>0.81370912302609466</v>
      </c>
      <c r="W155" s="28">
        <f>(1/(1+EXP(('S Curve Equation'!$B$11-W110*'S Curve Equation'!$B$12)*'S Curve Equation'!$B$10))+'S Curve Equation'!$B$13)*'S Curve Equation'!$B$14</f>
        <v>0.81271905193322014</v>
      </c>
      <c r="X155" s="28">
        <f>(1/(1+EXP(('S Curve Equation'!$B$11-X110*'S Curve Equation'!$B$12)*'S Curve Equation'!$B$10))+'S Curve Equation'!$B$13)*'S Curve Equation'!$B$14</f>
        <v>0.81173394257991704</v>
      </c>
      <c r="Y155" s="28">
        <f>(1/(1+EXP(('S Curve Equation'!$B$11-Y110*'S Curve Equation'!$B$12)*'S Curve Equation'!$B$10))+'S Curve Equation'!$B$13)*'S Curve Equation'!$B$14</f>
        <v>0.81075377622994782</v>
      </c>
      <c r="Z155" s="28">
        <f>(1/(1+EXP(('S Curve Equation'!$B$11-Z110*'S Curve Equation'!$B$12)*'S Curve Equation'!$B$10))+'S Curve Equation'!$B$13)*'S Curve Equation'!$B$14</f>
        <v>0.80977853382960086</v>
      </c>
      <c r="AA155" s="28">
        <f>(1/(1+EXP(('S Curve Equation'!$B$11-AA110*'S Curve Equation'!$B$12)*'S Curve Equation'!$B$10))+'S Curve Equation'!$B$13)*'S Curve Equation'!$B$14</f>
        <v>0.80880819602349785</v>
      </c>
      <c r="AB155" s="28">
        <f>(1/(1+EXP(('S Curve Equation'!$B$11-AB110*'S Curve Equation'!$B$12)*'S Curve Equation'!$B$10))+'S Curve Equation'!$B$13)*'S Curve Equation'!$B$14</f>
        <v>0.80784274316989413</v>
      </c>
      <c r="AC155" s="28">
        <f>(1/(1+EXP(('S Curve Equation'!$B$11-AC110*'S Curve Equation'!$B$12)*'S Curve Equation'!$B$10))+'S Curve Equation'!$B$13)*'S Curve Equation'!$B$14</f>
        <v>0.80688215535550689</v>
      </c>
      <c r="AD155" s="28">
        <f>(1/(1+EXP(('S Curve Equation'!$B$11-AD110*'S Curve Equation'!$B$12)*'S Curve Equation'!$B$10))+'S Curve Equation'!$B$13)*'S Curve Equation'!$B$14</f>
        <v>0.80592641240985474</v>
      </c>
      <c r="AE155" s="28">
        <f>(1/(1+EXP(('S Curve Equation'!$B$11-AE110*'S Curve Equation'!$B$12)*'S Curve Equation'!$B$10))+'S Curve Equation'!$B$13)*'S Curve Equation'!$B$14</f>
        <v>0.80497549391915291</v>
      </c>
      <c r="AF155" s="28">
        <f>(1/(1+EXP(('S Curve Equation'!$B$11-AF110*'S Curve Equation'!$B$12)*'S Curve Equation'!$B$10))+'S Curve Equation'!$B$13)*'S Curve Equation'!$B$14</f>
        <v>0.80402937923975282</v>
      </c>
    </row>
    <row r="156" spans="1:32" x14ac:dyDescent="0.2">
      <c r="A156" s="6" t="s">
        <v>37</v>
      </c>
      <c r="B156" s="28">
        <f>(1/(1+EXP(('S Curve Equation'!$B$11-B111*'S Curve Equation'!$B$12)*'S Curve Equation'!$B$10))+'S Curve Equation'!$B$13)*'S Curve Equation'!$B$14</f>
        <v>0.69500000000000006</v>
      </c>
      <c r="C156" s="28">
        <f>(1/(1+EXP(('S Curve Equation'!$B$11-C111*'S Curve Equation'!$B$12)*'S Curve Equation'!$B$10))+'S Curve Equation'!$B$13)*'S Curve Equation'!$B$14</f>
        <v>0.69369643370120837</v>
      </c>
      <c r="D156" s="28">
        <f>(1/(1+EXP(('S Curve Equation'!$B$11-D111*'S Curve Equation'!$B$12)*'S Curve Equation'!$B$10))+'S Curve Equation'!$B$13)*'S Curve Equation'!$B$14</f>
        <v>0.69232991528151244</v>
      </c>
      <c r="E156" s="28">
        <f>(1/(1+EXP(('S Curve Equation'!$B$11-E111*'S Curve Equation'!$B$12)*'S Curve Equation'!$B$10))+'S Curve Equation'!$B$13)*'S Curve Equation'!$B$14</f>
        <v>0.69099441074050949</v>
      </c>
      <c r="F156" s="28">
        <f>(1/(1+EXP(('S Curve Equation'!$B$11-F111*'S Curve Equation'!$B$12)*'S Curve Equation'!$B$10))+'S Curve Equation'!$B$13)*'S Curve Equation'!$B$14</f>
        <v>0.68967998603035252</v>
      </c>
      <c r="G156" s="28">
        <f>(1/(1+EXP(('S Curve Equation'!$B$11-G111*'S Curve Equation'!$B$12)*'S Curve Equation'!$B$10))+'S Curve Equation'!$B$13)*'S Curve Equation'!$B$14</f>
        <v>0.68831932291050946</v>
      </c>
      <c r="H156" s="28">
        <f>(1/(1+EXP(('S Curve Equation'!$B$11-H111*'S Curve Equation'!$B$12)*'S Curve Equation'!$B$10))+'S Curve Equation'!$B$13)*'S Curve Equation'!$B$14</f>
        <v>0.68690125075716135</v>
      </c>
      <c r="I156" s="28">
        <f>(1/(1+EXP(('S Curve Equation'!$B$11-I111*'S Curve Equation'!$B$12)*'S Curve Equation'!$B$10))+'S Curve Equation'!$B$13)*'S Curve Equation'!$B$14</f>
        <v>0.68540067682087247</v>
      </c>
      <c r="J156" s="28">
        <f>(1/(1+EXP(('S Curve Equation'!$B$11-J111*'S Curve Equation'!$B$12)*'S Curve Equation'!$B$10))+'S Curve Equation'!$B$13)*'S Curve Equation'!$B$14</f>
        <v>0.68383071399996531</v>
      </c>
      <c r="K156" s="28">
        <f>(1/(1+EXP(('S Curve Equation'!$B$11-K111*'S Curve Equation'!$B$12)*'S Curve Equation'!$B$10))+'S Curve Equation'!$B$13)*'S Curve Equation'!$B$14</f>
        <v>0.68229929832512304</v>
      </c>
      <c r="L156" s="28">
        <f>(1/(1+EXP(('S Curve Equation'!$B$11-L111*'S Curve Equation'!$B$12)*'S Curve Equation'!$B$10))+'S Curve Equation'!$B$13)*'S Curve Equation'!$B$14</f>
        <v>0.68130336783725476</v>
      </c>
      <c r="M156" s="28">
        <f>(1/(1+EXP(('S Curve Equation'!$B$11-M111*'S Curve Equation'!$B$12)*'S Curve Equation'!$B$10))+'S Curve Equation'!$B$13)*'S Curve Equation'!$B$14</f>
        <v>0.67997602182338968</v>
      </c>
      <c r="N156" s="28">
        <f>(1/(1+EXP(('S Curve Equation'!$B$11-N111*'S Curve Equation'!$B$12)*'S Curve Equation'!$B$10))+'S Curve Equation'!$B$13)*'S Curve Equation'!$B$14</f>
        <v>0.67865810114768987</v>
      </c>
      <c r="O156" s="28">
        <f>(1/(1+EXP(('S Curve Equation'!$B$11-O111*'S Curve Equation'!$B$12)*'S Curve Equation'!$B$10))+'S Curve Equation'!$B$13)*'S Curve Equation'!$B$14</f>
        <v>0.67734952830891082</v>
      </c>
      <c r="P156" s="28">
        <f>(1/(1+EXP(('S Curve Equation'!$B$11-P111*'S Curve Equation'!$B$12)*'S Curve Equation'!$B$10))+'S Curve Equation'!$B$13)*'S Curve Equation'!$B$14</f>
        <v>0.67605022617414667</v>
      </c>
      <c r="Q156" s="28">
        <f>(1/(1+EXP(('S Curve Equation'!$B$11-Q111*'S Curve Equation'!$B$12)*'S Curve Equation'!$B$10))+'S Curve Equation'!$B$13)*'S Curve Equation'!$B$14</f>
        <v>0.67476011799276447</v>
      </c>
      <c r="R156" s="28">
        <f>(1/(1+EXP(('S Curve Equation'!$B$11-R111*'S Curve Equation'!$B$12)*'S Curve Equation'!$B$10))+'S Curve Equation'!$B$13)*'S Curve Equation'!$B$14</f>
        <v>0.67347912740948979</v>
      </c>
      <c r="S156" s="28">
        <f>(1/(1+EXP(('S Curve Equation'!$B$11-S111*'S Curve Equation'!$B$12)*'S Curve Equation'!$B$10))+'S Curve Equation'!$B$13)*'S Curve Equation'!$B$14</f>
        <v>0.67220717847666811</v>
      </c>
      <c r="T156" s="28">
        <f>(1/(1+EXP(('S Curve Equation'!$B$11-T111*'S Curve Equation'!$B$12)*'S Curve Equation'!$B$10))+'S Curve Equation'!$B$13)*'S Curve Equation'!$B$14</f>
        <v>0.67094419566574137</v>
      </c>
      <c r="U156" s="28">
        <f>(1/(1+EXP(('S Curve Equation'!$B$11-U111*'S Curve Equation'!$B$12)*'S Curve Equation'!$B$10))+'S Curve Equation'!$B$13)*'S Curve Equation'!$B$14</f>
        <v>0.66969010387796868</v>
      </c>
      <c r="V156" s="28">
        <f>(1/(1+EXP(('S Curve Equation'!$B$11-V111*'S Curve Equation'!$B$12)*'S Curve Equation'!$B$10))+'S Curve Equation'!$B$13)*'S Curve Equation'!$B$14</f>
        <v>0.66844482845443309</v>
      </c>
      <c r="W156" s="28">
        <f>(1/(1+EXP(('S Curve Equation'!$B$11-W111*'S Curve Equation'!$B$12)*'S Curve Equation'!$B$10))+'S Curve Equation'!$B$13)*'S Curve Equation'!$B$14</f>
        <v>0.66720829518534586</v>
      </c>
      <c r="X156" s="28">
        <f>(1/(1+EXP(('S Curve Equation'!$B$11-X111*'S Curve Equation'!$B$12)*'S Curve Equation'!$B$10))+'S Curve Equation'!$B$13)*'S Curve Equation'!$B$14</f>
        <v>0.66598043031870824</v>
      </c>
      <c r="Y156" s="28">
        <f>(1/(1+EXP(('S Curve Equation'!$B$11-Y111*'S Curve Equation'!$B$12)*'S Curve Equation'!$B$10))+'S Curve Equation'!$B$13)*'S Curve Equation'!$B$14</f>
        <v>0.66476116056832546</v>
      </c>
      <c r="Z156" s="28">
        <f>(1/(1+EXP(('S Curve Equation'!$B$11-Z111*'S Curve Equation'!$B$12)*'S Curve Equation'!$B$10))+'S Curve Equation'!$B$13)*'S Curve Equation'!$B$14</f>
        <v>0.66355041312122565</v>
      </c>
      <c r="AA156" s="28">
        <f>(1/(1+EXP(('S Curve Equation'!$B$11-AA111*'S Curve Equation'!$B$12)*'S Curve Equation'!$B$10))+'S Curve Equation'!$B$13)*'S Curve Equation'!$B$14</f>
        <v>0.66234811564450391</v>
      </c>
      <c r="AB156" s="28">
        <f>(1/(1+EXP(('S Curve Equation'!$B$11-AB111*'S Curve Equation'!$B$12)*'S Curve Equation'!$B$10))+'S Curve Equation'!$B$13)*'S Curve Equation'!$B$14</f>
        <v>0.66115419629159922</v>
      </c>
      <c r="AC156" s="28">
        <f>(1/(1+EXP(('S Curve Equation'!$B$11-AC111*'S Curve Equation'!$B$12)*'S Curve Equation'!$B$10))+'S Curve Equation'!$B$13)*'S Curve Equation'!$B$14</f>
        <v>0.65996858370806843</v>
      </c>
      <c r="AD156" s="28">
        <f>(1/(1+EXP(('S Curve Equation'!$B$11-AD111*'S Curve Equation'!$B$12)*'S Curve Equation'!$B$10))+'S Curve Equation'!$B$13)*'S Curve Equation'!$B$14</f>
        <v>0.65879120703682714</v>
      </c>
      <c r="AE156" s="28">
        <f>(1/(1+EXP(('S Curve Equation'!$B$11-AE111*'S Curve Equation'!$B$12)*'S Curve Equation'!$B$10))+'S Curve Equation'!$B$13)*'S Curve Equation'!$B$14</f>
        <v>0.65762199592293491</v>
      </c>
      <c r="AF156" s="28">
        <f>(1/(1+EXP(('S Curve Equation'!$B$11-AF111*'S Curve Equation'!$B$12)*'S Curve Equation'!$B$10))+'S Curve Equation'!$B$13)*'S Curve Equation'!$B$14</f>
        <v>0.65646088051790541</v>
      </c>
    </row>
    <row r="157" spans="1:32" x14ac:dyDescent="0.2">
      <c r="A157" s="6" t="s">
        <v>38</v>
      </c>
      <c r="B157" s="28">
        <f>(1/(1+EXP(('S Curve Equation'!$B$11-B112*'S Curve Equation'!$B$12)*'S Curve Equation'!$B$10))+'S Curve Equation'!$B$13)*'S Curve Equation'!$B$14</f>
        <v>0.71099999999999997</v>
      </c>
      <c r="C157" s="28">
        <f>(1/(1+EXP(('S Curve Equation'!$B$11-C112*'S Curve Equation'!$B$12)*'S Curve Equation'!$B$10))+'S Curve Equation'!$B$13)*'S Curve Equation'!$B$14</f>
        <v>0.70971647092261447</v>
      </c>
      <c r="D157" s="28">
        <f>(1/(1+EXP(('S Curve Equation'!$B$11-D112*'S Curve Equation'!$B$12)*'S Curve Equation'!$B$10))+'S Curve Equation'!$B$13)*'S Curve Equation'!$B$14</f>
        <v>0.70837065305194924</v>
      </c>
      <c r="E157" s="28">
        <f>(1/(1+EXP(('S Curve Equation'!$B$11-E112*'S Curve Equation'!$B$12)*'S Curve Equation'!$B$10))+'S Curve Equation'!$B$13)*'S Curve Equation'!$B$14</f>
        <v>0.70705507887951147</v>
      </c>
      <c r="F157" s="28">
        <f>(1/(1+EXP(('S Curve Equation'!$B$11-F112*'S Curve Equation'!$B$12)*'S Curve Equation'!$B$10))+'S Curve Equation'!$B$13)*'S Curve Equation'!$B$14</f>
        <v>0.70575998059745071</v>
      </c>
      <c r="G157" s="28">
        <f>(1/(1+EXP(('S Curve Equation'!$B$11-G112*'S Curve Equation'!$B$12)*'S Curve Equation'!$B$10))+'S Curve Equation'!$B$13)*'S Curve Equation'!$B$14</f>
        <v>0.70441902198150386</v>
      </c>
      <c r="H157" s="28">
        <f>(1/(1+EXP(('S Curve Equation'!$B$11-H112*'S Curve Equation'!$B$12)*'S Curve Equation'!$B$10))+'S Curve Equation'!$B$13)*'S Curve Equation'!$B$14</f>
        <v>0.70302115965695544</v>
      </c>
      <c r="I157" s="28">
        <f>(1/(1+EXP(('S Curve Equation'!$B$11-I112*'S Curve Equation'!$B$12)*'S Curve Equation'!$B$10))+'S Curve Equation'!$B$13)*'S Curve Equation'!$B$14</f>
        <v>0.70154160970455814</v>
      </c>
      <c r="J157" s="28">
        <f>(1/(1+EXP(('S Curve Equation'!$B$11-J112*'S Curve Equation'!$B$12)*'S Curve Equation'!$B$10))+'S Curve Equation'!$B$13)*'S Curve Equation'!$B$14</f>
        <v>0.69999324587929468</v>
      </c>
      <c r="K157" s="28">
        <f>(1/(1+EXP(('S Curve Equation'!$B$11-K112*'S Curve Equation'!$B$12)*'S Curve Equation'!$B$10))+'S Curve Equation'!$B$13)*'S Curve Equation'!$B$14</f>
        <v>0.69848250844821891</v>
      </c>
      <c r="L157" s="28">
        <f>(1/(1+EXP(('S Curve Equation'!$B$11-L112*'S Curve Equation'!$B$12)*'S Curve Equation'!$B$10))+'S Curve Equation'!$B$13)*'S Curve Equation'!$B$14</f>
        <v>0.69749981920515536</v>
      </c>
      <c r="M157" s="28">
        <f>(1/(1+EXP(('S Curve Equation'!$B$11-M112*'S Curve Equation'!$B$12)*'S Curve Equation'!$B$10))+'S Curve Equation'!$B$13)*'S Curve Equation'!$B$14</f>
        <v>0.69618986819445772</v>
      </c>
      <c r="N157" s="28">
        <f>(1/(1+EXP(('S Curve Equation'!$B$11-N112*'S Curve Equation'!$B$12)*'S Curve Equation'!$B$10))+'S Curve Equation'!$B$13)*'S Curve Equation'!$B$14</f>
        <v>0.69488893402046625</v>
      </c>
      <c r="O157" s="28">
        <f>(1/(1+EXP(('S Curve Equation'!$B$11-O112*'S Curve Equation'!$B$12)*'S Curve Equation'!$B$10))+'S Curve Equation'!$B$13)*'S Curve Equation'!$B$14</f>
        <v>0.6935969467844505</v>
      </c>
      <c r="P157" s="28">
        <f>(1/(1+EXP(('S Curve Equation'!$B$11-P112*'S Curve Equation'!$B$12)*'S Curve Equation'!$B$10))+'S Curve Equation'!$B$13)*'S Curve Equation'!$B$14</f>
        <v>0.69231383681734748</v>
      </c>
      <c r="Q157" s="28">
        <f>(1/(1+EXP(('S Curve Equation'!$B$11-Q112*'S Curve Equation'!$B$12)*'S Curve Equation'!$B$10))+'S Curve Equation'!$B$13)*'S Curve Equation'!$B$14</f>
        <v>0.69103953469597623</v>
      </c>
      <c r="R157" s="28">
        <f>(1/(1+EXP(('S Curve Equation'!$B$11-R112*'S Curve Equation'!$B$12)*'S Curve Equation'!$B$10))+'S Curve Equation'!$B$13)*'S Curve Equation'!$B$14</f>
        <v>0.68977397125838547</v>
      </c>
      <c r="S157" s="28">
        <f>(1/(1+EXP(('S Curve Equation'!$B$11-S112*'S Curve Equation'!$B$12)*'S Curve Equation'!$B$10))+'S Curve Equation'!$B$13)*'S Curve Equation'!$B$14</f>
        <v>0.68851707761835679</v>
      </c>
      <c r="T157" s="28">
        <f>(1/(1+EXP(('S Curve Equation'!$B$11-T112*'S Curve Equation'!$B$12)*'S Curve Equation'!$B$10))+'S Curve Equation'!$B$13)*'S Curve Equation'!$B$14</f>
        <v>0.68726878517909984</v>
      </c>
      <c r="U157" s="28">
        <f>(1/(1+EXP(('S Curve Equation'!$B$11-U112*'S Curve Equation'!$B$12)*'S Curve Equation'!$B$10))+'S Curve Equation'!$B$13)*'S Curve Equation'!$B$14</f>
        <v>0.68602902564617385</v>
      </c>
      <c r="V157" s="28">
        <f>(1/(1+EXP(('S Curve Equation'!$B$11-V112*'S Curve Equation'!$B$12)*'S Curve Equation'!$B$10))+'S Curve Equation'!$B$13)*'S Curve Equation'!$B$14</f>
        <v>0.68479773103966757</v>
      </c>
      <c r="W157" s="28">
        <f>(1/(1+EXP(('S Curve Equation'!$B$11-W112*'S Curve Equation'!$B$12)*'S Curve Equation'!$B$10))+'S Curve Equation'!$B$13)*'S Curve Equation'!$B$14</f>
        <v>0.68357483370565797</v>
      </c>
      <c r="X157" s="28">
        <f>(1/(1+EXP(('S Curve Equation'!$B$11-X112*'S Curve Equation'!$B$12)*'S Curve Equation'!$B$10))+'S Curve Equation'!$B$13)*'S Curve Equation'!$B$14</f>
        <v>0.68236026632700031</v>
      </c>
      <c r="Y157" s="28">
        <f>(1/(1+EXP(('S Curve Equation'!$B$11-Y112*'S Curve Equation'!$B$12)*'S Curve Equation'!$B$10))+'S Curve Equation'!$B$13)*'S Curve Equation'!$B$14</f>
        <v>0.68115396193344335</v>
      </c>
      <c r="Z157" s="28">
        <f>(1/(1+EXP(('S Curve Equation'!$B$11-Z112*'S Curve Equation'!$B$12)*'S Curve Equation'!$B$10))+'S Curve Equation'!$B$13)*'S Curve Equation'!$B$14</f>
        <v>0.67995585391112978</v>
      </c>
      <c r="AA157" s="28">
        <f>(1/(1+EXP(('S Curve Equation'!$B$11-AA112*'S Curve Equation'!$B$12)*'S Curve Equation'!$B$10))+'S Curve Equation'!$B$13)*'S Curve Equation'!$B$14</f>
        <v>0.67876587601148919</v>
      </c>
      <c r="AB157" s="28">
        <f>(1/(1+EXP(('S Curve Equation'!$B$11-AB112*'S Curve Equation'!$B$12)*'S Curve Equation'!$B$10))+'S Curve Equation'!$B$13)*'S Curve Equation'!$B$14</f>
        <v>0.6775839623595451</v>
      </c>
      <c r="AC157" s="28">
        <f>(1/(1+EXP(('S Curve Equation'!$B$11-AC112*'S Curve Equation'!$B$12)*'S Curve Equation'!$B$10))+'S Curve Equation'!$B$13)*'S Curve Equation'!$B$14</f>
        <v>0.67641004746168609</v>
      </c>
      <c r="AD157" s="28">
        <f>(1/(1+EXP(('S Curve Equation'!$B$11-AD112*'S Curve Equation'!$B$12)*'S Curve Equation'!$B$10))+'S Curve Equation'!$B$13)*'S Curve Equation'!$B$14</f>
        <v>0.67524406621288247</v>
      </c>
      <c r="AE157" s="28">
        <f>(1/(1+EXP(('S Curve Equation'!$B$11-AE112*'S Curve Equation'!$B$12)*'S Curve Equation'!$B$10))+'S Curve Equation'!$B$13)*'S Curve Equation'!$B$14</f>
        <v>0.67408595390341686</v>
      </c>
      <c r="AF157" s="28">
        <f>(1/(1+EXP(('S Curve Equation'!$B$11-AF112*'S Curve Equation'!$B$12)*'S Curve Equation'!$B$10))+'S Curve Equation'!$B$13)*'S Curve Equation'!$B$14</f>
        <v>0.67293564622511304</v>
      </c>
    </row>
    <row r="158" spans="1:32" x14ac:dyDescent="0.2">
      <c r="A158" s="6" t="s">
        <v>39</v>
      </c>
      <c r="B158" s="28">
        <f>(1/(1+EXP(('S Curve Equation'!$B$11-B113*'S Curve Equation'!$B$12)*'S Curve Equation'!$B$10))+'S Curve Equation'!$B$13)*'S Curve Equation'!$B$14</f>
        <v>0.76700000000000002</v>
      </c>
      <c r="C158" s="28">
        <f>(1/(1+EXP(('S Curve Equation'!$B$11-C113*'S Curve Equation'!$B$12)*'S Curve Equation'!$B$10))+'S Curve Equation'!$B$13)*'S Curve Equation'!$B$14</f>
        <v>0.76581561642440121</v>
      </c>
      <c r="D158" s="28">
        <f>(1/(1+EXP(('S Curve Equation'!$B$11-D113*'S Curve Equation'!$B$12)*'S Curve Equation'!$B$10))+'S Curve Equation'!$B$13)*'S Curve Equation'!$B$14</f>
        <v>0.76457270371013863</v>
      </c>
      <c r="E158" s="28">
        <f>(1/(1+EXP(('S Curve Equation'!$B$11-E113*'S Curve Equation'!$B$12)*'S Curve Equation'!$B$10))+'S Curve Equation'!$B$13)*'S Curve Equation'!$B$14</f>
        <v>0.76335668266603873</v>
      </c>
      <c r="F158" s="28">
        <f>(1/(1+EXP(('S Curve Equation'!$B$11-F113*'S Curve Equation'!$B$12)*'S Curve Equation'!$B$10))+'S Curve Equation'!$B$13)*'S Curve Equation'!$B$14</f>
        <v>0.76215858537241143</v>
      </c>
      <c r="G158" s="28">
        <f>(1/(1+EXP(('S Curve Equation'!$B$11-G113*'S Curve Equation'!$B$12)*'S Curve Equation'!$B$10))+'S Curve Equation'!$B$13)*'S Curve Equation'!$B$14</f>
        <v>0.76091701554227154</v>
      </c>
      <c r="H158" s="28">
        <f>(1/(1+EXP(('S Curve Equation'!$B$11-H113*'S Curve Equation'!$B$12)*'S Curve Equation'!$B$10))+'S Curve Equation'!$B$13)*'S Curve Equation'!$B$14</f>
        <v>0.75962162683372669</v>
      </c>
      <c r="I158" s="28">
        <f>(1/(1+EXP(('S Curve Equation'!$B$11-I113*'S Curve Equation'!$B$12)*'S Curve Equation'!$B$10))+'S Curve Equation'!$B$13)*'S Curve Equation'!$B$14</f>
        <v>0.75824928071942155</v>
      </c>
      <c r="J158" s="28">
        <f>(1/(1+EXP(('S Curve Equation'!$B$11-J113*'S Curve Equation'!$B$12)*'S Curve Equation'!$B$10))+'S Curve Equation'!$B$13)*'S Curve Equation'!$B$14</f>
        <v>0.75681172307249356</v>
      </c>
      <c r="K158" s="28">
        <f>(1/(1+EXP(('S Curve Equation'!$B$11-K113*'S Curve Equation'!$B$12)*'S Curve Equation'!$B$10))+'S Curve Equation'!$B$13)*'S Curve Equation'!$B$14</f>
        <v>0.75540773691517249</v>
      </c>
      <c r="L158" s="28">
        <f>(1/(1+EXP(('S Curve Equation'!$B$11-L113*'S Curve Equation'!$B$12)*'S Curve Equation'!$B$10))+'S Curve Equation'!$B$13)*'S Curve Equation'!$B$14</f>
        <v>0.7544937647510056</v>
      </c>
      <c r="M158" s="28">
        <f>(1/(1+EXP(('S Curve Equation'!$B$11-M113*'S Curve Equation'!$B$12)*'S Curve Equation'!$B$10))+'S Curve Equation'!$B$13)*'S Curve Equation'!$B$14</f>
        <v>0.75327453216733775</v>
      </c>
      <c r="N158" s="28">
        <f>(1/(1+EXP(('S Curve Equation'!$B$11-N113*'S Curve Equation'!$B$12)*'S Curve Equation'!$B$10))+'S Curve Equation'!$B$13)*'S Curve Equation'!$B$14</f>
        <v>0.75206269402408243</v>
      </c>
      <c r="O158" s="28">
        <f>(1/(1+EXP(('S Curve Equation'!$B$11-O113*'S Curve Equation'!$B$12)*'S Curve Equation'!$B$10))+'S Curve Equation'!$B$13)*'S Curve Equation'!$B$14</f>
        <v>0.75085820688484517</v>
      </c>
      <c r="P158" s="28">
        <f>(1/(1+EXP(('S Curve Equation'!$B$11-P113*'S Curve Equation'!$B$12)*'S Curve Equation'!$B$10))+'S Curve Equation'!$B$13)*'S Curve Equation'!$B$14</f>
        <v>0.74966102712456451</v>
      </c>
      <c r="Q158" s="28">
        <f>(1/(1+EXP(('S Curve Equation'!$B$11-Q113*'S Curve Equation'!$B$12)*'S Curve Equation'!$B$10))+'S Curve Equation'!$B$13)*'S Curve Equation'!$B$14</f>
        <v>0.74847111095092245</v>
      </c>
      <c r="R158" s="28">
        <f>(1/(1+EXP(('S Curve Equation'!$B$11-R113*'S Curve Equation'!$B$12)*'S Curve Equation'!$B$10))+'S Curve Equation'!$B$13)*'S Curve Equation'!$B$14</f>
        <v>0.74728841442491456</v>
      </c>
      <c r="S158" s="28">
        <f>(1/(1+EXP(('S Curve Equation'!$B$11-S113*'S Curve Equation'!$B$12)*'S Curve Equation'!$B$10))+'S Curve Equation'!$B$13)*'S Curve Equation'!$B$14</f>
        <v>0.74611289348059207</v>
      </c>
      <c r="T158" s="28">
        <f>(1/(1+EXP(('S Curve Equation'!$B$11-T113*'S Curve Equation'!$B$12)*'S Curve Equation'!$B$10))+'S Curve Equation'!$B$13)*'S Curve Equation'!$B$14</f>
        <v>0.7449445039440119</v>
      </c>
      <c r="U158" s="28">
        <f>(1/(1+EXP(('S Curve Equation'!$B$11-U113*'S Curve Equation'!$B$12)*'S Curve Equation'!$B$10))+'S Curve Equation'!$B$13)*'S Curve Equation'!$B$14</f>
        <v>0.74378320155142008</v>
      </c>
      <c r="V158" s="28">
        <f>(1/(1+EXP(('S Curve Equation'!$B$11-V113*'S Curve Equation'!$B$12)*'S Curve Equation'!$B$10))+'S Curve Equation'!$B$13)*'S Curve Equation'!$B$14</f>
        <v>0.74262894196669416</v>
      </c>
      <c r="W158" s="28">
        <f>(1/(1+EXP(('S Curve Equation'!$B$11-W113*'S Curve Equation'!$B$12)*'S Curve Equation'!$B$10))+'S Curve Equation'!$B$13)*'S Curve Equation'!$B$14</f>
        <v>0.74148168079806343</v>
      </c>
      <c r="X158" s="28">
        <f>(1/(1+EXP(('S Curve Equation'!$B$11-X113*'S Curve Equation'!$B$12)*'S Curve Equation'!$B$10))+'S Curve Equation'!$B$13)*'S Curve Equation'!$B$14</f>
        <v>0.74034137361415142</v>
      </c>
      <c r="Y158" s="28">
        <f>(1/(1+EXP(('S Curve Equation'!$B$11-Y113*'S Curve Equation'!$B$12)*'S Curve Equation'!$B$10))+'S Curve Equation'!$B$13)*'S Curve Equation'!$B$14</f>
        <v>0.73920797595933485</v>
      </c>
      <c r="Z158" s="28">
        <f>(1/(1+EXP(('S Curve Equation'!$B$11-Z113*'S Curve Equation'!$B$12)*'S Curve Equation'!$B$10))+'S Curve Equation'!$B$13)*'S Curve Equation'!$B$14</f>
        <v>0.73808144336846748</v>
      </c>
      <c r="AA158" s="28">
        <f>(1/(1+EXP(('S Curve Equation'!$B$11-AA113*'S Curve Equation'!$B$12)*'S Curve Equation'!$B$10))+'S Curve Equation'!$B$13)*'S Curve Equation'!$B$14</f>
        <v>0.7369617313809832</v>
      </c>
      <c r="AB158" s="28">
        <f>(1/(1+EXP(('S Curve Equation'!$B$11-AB113*'S Curve Equation'!$B$12)*'S Curve Equation'!$B$10))+'S Curve Equation'!$B$13)*'S Curve Equation'!$B$14</f>
        <v>0.73584879555438421</v>
      </c>
      <c r="AC158" s="28">
        <f>(1/(1+EXP(('S Curve Equation'!$B$11-AC113*'S Curve Equation'!$B$12)*'S Curve Equation'!$B$10))+'S Curve Equation'!$B$13)*'S Curve Equation'!$B$14</f>
        <v>0.73474259147717025</v>
      </c>
      <c r="AD158" s="28">
        <f>(1/(1+EXP(('S Curve Equation'!$B$11-AD113*'S Curve Equation'!$B$12)*'S Curve Equation'!$B$10))+'S Curve Equation'!$B$13)*'S Curve Equation'!$B$14</f>
        <v>0.73364307478118529</v>
      </c>
      <c r="AE158" s="28">
        <f>(1/(1+EXP(('S Curve Equation'!$B$11-AE113*'S Curve Equation'!$B$12)*'S Curve Equation'!$B$10))+'S Curve Equation'!$B$13)*'S Curve Equation'!$B$14</f>
        <v>0.73255020115344305</v>
      </c>
      <c r="AF158" s="28">
        <f>(1/(1+EXP(('S Curve Equation'!$B$11-AF113*'S Curve Equation'!$B$12)*'S Curve Equation'!$B$10))+'S Curve Equation'!$B$13)*'S Curve Equation'!$B$14</f>
        <v>0.7314639263474193</v>
      </c>
    </row>
    <row r="159" spans="1:32" x14ac:dyDescent="0.2">
      <c r="A159" s="6" t="s">
        <v>40</v>
      </c>
      <c r="B159" s="28">
        <f>(1/(1+EXP(('S Curve Equation'!$B$11-B114*'S Curve Equation'!$B$12)*'S Curve Equation'!$B$10))+'S Curve Equation'!$B$13)*'S Curve Equation'!$B$14</f>
        <v>0.73899999999999999</v>
      </c>
      <c r="C159" s="28">
        <f>(1/(1+EXP(('S Curve Equation'!$B$11-C114*'S Curve Equation'!$B$12)*'S Curve Equation'!$B$10))+'S Curve Equation'!$B$13)*'S Curve Equation'!$B$14</f>
        <v>0.73776024517802197</v>
      </c>
      <c r="D159" s="28">
        <f>(1/(1+EXP(('S Curve Equation'!$B$11-D114*'S Curve Equation'!$B$12)*'S Curve Equation'!$B$10))+'S Curve Equation'!$B$13)*'S Curve Equation'!$B$14</f>
        <v>0.736459790363723</v>
      </c>
      <c r="E159" s="28">
        <f>(1/(1+EXP(('S Curve Equation'!$B$11-E114*'S Curve Equation'!$B$12)*'S Curve Equation'!$B$10))+'S Curve Equation'!$B$13)*'S Curve Equation'!$B$14</f>
        <v>0.73518803088320694</v>
      </c>
      <c r="F159" s="28">
        <f>(1/(1+EXP(('S Curve Equation'!$B$11-F114*'S Curve Equation'!$B$12)*'S Curve Equation'!$B$10))+'S Curve Equation'!$B$13)*'S Curve Equation'!$B$14</f>
        <v>0.73393555545398159</v>
      </c>
      <c r="G159" s="28">
        <f>(1/(1+EXP(('S Curve Equation'!$B$11-G114*'S Curve Equation'!$B$12)*'S Curve Equation'!$B$10))+'S Curve Equation'!$B$13)*'S Curve Equation'!$B$14</f>
        <v>0.73263819684017306</v>
      </c>
      <c r="H159" s="28">
        <f>(1/(1+EXP(('S Curve Equation'!$B$11-H114*'S Curve Equation'!$B$12)*'S Curve Equation'!$B$10))+'S Curve Equation'!$B$13)*'S Curve Equation'!$B$14</f>
        <v>0.73128520934888219</v>
      </c>
      <c r="I159" s="28">
        <f>(1/(1+EXP(('S Curve Equation'!$B$11-I114*'S Curve Equation'!$B$12)*'S Curve Equation'!$B$10))+'S Curve Equation'!$B$13)*'S Curve Equation'!$B$14</f>
        <v>0.72985251801421835</v>
      </c>
      <c r="J159" s="28">
        <f>(1/(1+EXP(('S Curve Equation'!$B$11-J114*'S Curve Equation'!$B$12)*'S Curve Equation'!$B$10))+'S Curve Equation'!$B$13)*'S Curve Equation'!$B$14</f>
        <v>0.72835249031823535</v>
      </c>
      <c r="K159" s="28">
        <f>(1/(1+EXP(('S Curve Equation'!$B$11-K114*'S Curve Equation'!$B$12)*'S Curve Equation'!$B$10))+'S Curve Equation'!$B$13)*'S Curve Equation'!$B$14</f>
        <v>0.72688822390255348</v>
      </c>
      <c r="L159" s="28">
        <f>(1/(1+EXP(('S Curve Equation'!$B$11-L114*'S Curve Equation'!$B$12)*'S Curve Equation'!$B$10))+'S Curve Equation'!$B$13)*'S Curve Equation'!$B$14</f>
        <v>0.72593539720057554</v>
      </c>
      <c r="M159" s="28">
        <f>(1/(1+EXP(('S Curve Equation'!$B$11-M114*'S Curve Equation'!$B$12)*'S Curve Equation'!$B$10))+'S Curve Equation'!$B$13)*'S Curve Equation'!$B$14</f>
        <v>0.72466480656075993</v>
      </c>
      <c r="N159" s="28">
        <f>(1/(1+EXP(('S Curve Equation'!$B$11-N114*'S Curve Equation'!$B$12)*'S Curve Equation'!$B$10))+'S Curve Equation'!$B$13)*'S Curve Equation'!$B$14</f>
        <v>0.72340245684926485</v>
      </c>
      <c r="O159" s="28">
        <f>(1/(1+EXP(('S Curve Equation'!$B$11-O114*'S Curve Equation'!$B$12)*'S Curve Equation'!$B$10))+'S Curve Equation'!$B$13)*'S Curve Equation'!$B$14</f>
        <v>0.72214829150319437</v>
      </c>
      <c r="P159" s="28">
        <f>(1/(1+EXP(('S Curve Equation'!$B$11-P114*'S Curve Equation'!$B$12)*'S Curve Equation'!$B$10))+'S Curve Equation'!$B$13)*'S Curve Equation'!$B$14</f>
        <v>0.72090225396559204</v>
      </c>
      <c r="Q159" s="28">
        <f>(1/(1+EXP(('S Curve Equation'!$B$11-Q114*'S Curve Equation'!$B$12)*'S Curve Equation'!$B$10))+'S Curve Equation'!$B$13)*'S Curve Equation'!$B$14</f>
        <v>0.71966428770481106</v>
      </c>
      <c r="R159" s="28">
        <f>(1/(1+EXP(('S Curve Equation'!$B$11-R114*'S Curve Equation'!$B$12)*'S Curve Equation'!$B$10))+'S Curve Equation'!$B$13)*'S Curve Equation'!$B$14</f>
        <v>0.71843433623301323</v>
      </c>
      <c r="S159" s="28">
        <f>(1/(1+EXP(('S Curve Equation'!$B$11-S114*'S Curve Equation'!$B$12)*'S Curve Equation'!$B$10))+'S Curve Equation'!$B$13)*'S Curve Equation'!$B$14</f>
        <v>0.71721234312381388</v>
      </c>
      <c r="T159" s="28">
        <f>(1/(1+EXP(('S Curve Equation'!$B$11-T114*'S Curve Equation'!$B$12)*'S Curve Equation'!$B$10))+'S Curve Equation'!$B$13)*'S Curve Equation'!$B$14</f>
        <v>0.71599825202911349</v>
      </c>
      <c r="U159" s="28">
        <f>(1/(1+EXP(('S Curve Equation'!$B$11-U114*'S Curve Equation'!$B$12)*'S Curve Equation'!$B$10))+'S Curve Equation'!$B$13)*'S Curve Equation'!$B$14</f>
        <v>0.71479200669513931</v>
      </c>
      <c r="V159" s="28">
        <f>(1/(1+EXP(('S Curve Equation'!$B$11-V114*'S Curve Equation'!$B$12)*'S Curve Equation'!$B$10))+'S Curve Equation'!$B$13)*'S Curve Equation'!$B$14</f>
        <v>0.71359355097773292</v>
      </c>
      <c r="W159" s="28">
        <f>(1/(1+EXP(('S Curve Equation'!$B$11-W114*'S Curve Equation'!$B$12)*'S Curve Equation'!$B$10))+'S Curve Equation'!$B$13)*'S Curve Equation'!$B$14</f>
        <v>0.71240282885690043</v>
      </c>
      <c r="X159" s="28">
        <f>(1/(1+EXP(('S Curve Equation'!$B$11-X114*'S Curve Equation'!$B$12)*'S Curve Equation'!$B$10))+'S Curve Equation'!$B$13)*'S Curve Equation'!$B$14</f>
        <v>0.71121978445067346</v>
      </c>
      <c r="Y159" s="28">
        <f>(1/(1+EXP(('S Curve Equation'!$B$11-Y114*'S Curve Equation'!$B$12)*'S Curve Equation'!$B$10))+'S Curve Equation'!$B$13)*'S Curve Equation'!$B$14</f>
        <v>0.71004436202827892</v>
      </c>
      <c r="Z159" s="28">
        <f>(1/(1+EXP(('S Curve Equation'!$B$11-Z114*'S Curve Equation'!$B$12)*'S Curve Equation'!$B$10))+'S Curve Equation'!$B$13)*'S Curve Equation'!$B$14</f>
        <v>0.70887650602266783</v>
      </c>
      <c r="AA159" s="28">
        <f>(1/(1+EXP(('S Curve Equation'!$B$11-AA114*'S Curve Equation'!$B$12)*'S Curve Equation'!$B$10))+'S Curve Equation'!$B$13)*'S Curve Equation'!$B$14</f>
        <v>0.70771616104241764</v>
      </c>
      <c r="AB159" s="28">
        <f>(1/(1+EXP(('S Curve Equation'!$B$11-AB114*'S Curve Equation'!$B$12)*'S Curve Equation'!$B$10))+'S Curve Equation'!$B$13)*'S Curve Equation'!$B$14</f>
        <v>0.70656327188302159</v>
      </c>
      <c r="AC159" s="28">
        <f>(1/(1+EXP(('S Curve Equation'!$B$11-AC114*'S Curve Equation'!$B$12)*'S Curve Equation'!$B$10))+'S Curve Equation'!$B$13)*'S Curve Equation'!$B$14</f>
        <v>0.70541778353761542</v>
      </c>
      <c r="AD159" s="28">
        <f>(1/(1+EXP(('S Curve Equation'!$B$11-AD114*'S Curve Equation'!$B$12)*'S Curve Equation'!$B$10))+'S Curve Equation'!$B$13)*'S Curve Equation'!$B$14</f>
        <v>0.70427964120712616</v>
      </c>
      <c r="AE159" s="28">
        <f>(1/(1+EXP(('S Curve Equation'!$B$11-AE114*'S Curve Equation'!$B$12)*'S Curve Equation'!$B$10))+'S Curve Equation'!$B$13)*'S Curve Equation'!$B$14</f>
        <v>0.70314879030990396</v>
      </c>
      <c r="AF159" s="28">
        <f>(1/(1+EXP(('S Curve Equation'!$B$11-AF114*'S Curve Equation'!$B$12)*'S Curve Equation'!$B$10))+'S Curve Equation'!$B$13)*'S Curve Equation'!$B$14</f>
        <v>0.7020251764908233</v>
      </c>
    </row>
    <row r="160" spans="1:32" x14ac:dyDescent="0.2">
      <c r="A160" s="6" t="s">
        <v>41</v>
      </c>
      <c r="B160" s="28">
        <f>(1/(1+EXP(('S Curve Equation'!$B$11-B115*'S Curve Equation'!$B$12)*'S Curve Equation'!$B$10))+'S Curve Equation'!$B$13)*'S Curve Equation'!$B$14</f>
        <v>0.78561271676300581</v>
      </c>
      <c r="C160" s="28">
        <f>(1/(1+EXP(('S Curve Equation'!$B$11-C115*'S Curve Equation'!$B$12)*'S Curve Equation'!$B$10))+'S Curve Equation'!$B$13)*'S Curve Equation'!$B$14</f>
        <v>0.78447188469446094</v>
      </c>
      <c r="D160" s="28">
        <f>(1/(1+EXP(('S Curve Equation'!$B$11-D115*'S Curve Equation'!$B$12)*'S Curve Equation'!$B$10))+'S Curve Equation'!$B$13)*'S Curve Equation'!$B$14</f>
        <v>0.7832743125290923</v>
      </c>
      <c r="E160" s="28">
        <f>(1/(1+EXP(('S Curve Equation'!$B$11-E115*'S Curve Equation'!$B$12)*'S Curve Equation'!$B$10))+'S Curve Equation'!$B$13)*'S Curve Equation'!$B$14</f>
        <v>0.78210229186806746</v>
      </c>
      <c r="F160" s="28">
        <f>(1/(1+EXP(('S Curve Equation'!$B$11-F115*'S Curve Equation'!$B$12)*'S Curve Equation'!$B$10))+'S Curve Equation'!$B$13)*'S Curve Equation'!$B$14</f>
        <v>0.78094719970205828</v>
      </c>
      <c r="G160" s="28">
        <f>(1/(1+EXP(('S Curve Equation'!$B$11-G115*'S Curve Equation'!$B$12)*'S Curve Equation'!$B$10))+'S Curve Equation'!$B$13)*'S Curve Equation'!$B$14</f>
        <v>0.77974983309688295</v>
      </c>
      <c r="H160" s="28">
        <f>(1/(1+EXP(('S Curve Equation'!$B$11-H115*'S Curve Equation'!$B$12)*'S Curve Equation'!$B$10))+'S Curve Equation'!$B$13)*'S Curve Equation'!$B$14</f>
        <v>0.7785001714346601</v>
      </c>
      <c r="I160" s="28">
        <f>(1/(1+EXP(('S Curve Equation'!$B$11-I115*'S Curve Equation'!$B$12)*'S Curve Equation'!$B$10))+'S Curve Equation'!$B$13)*'S Curve Equation'!$B$14</f>
        <v>0.7771758329166093</v>
      </c>
      <c r="J160" s="28">
        <f>(1/(1+EXP(('S Curve Equation'!$B$11-J115*'S Curve Equation'!$B$12)*'S Curve Equation'!$B$10))+'S Curve Equation'!$B$13)*'S Curve Equation'!$B$14</f>
        <v>0.77578808411902955</v>
      </c>
      <c r="K160" s="28">
        <f>(1/(1+EXP(('S Curve Equation'!$B$11-K115*'S Curve Equation'!$B$12)*'S Curve Equation'!$B$10))+'S Curve Equation'!$B$13)*'S Curve Equation'!$B$14</f>
        <v>0.77443227068171705</v>
      </c>
      <c r="L160" s="28">
        <f>(1/(1+EXP(('S Curve Equation'!$B$11-L115*'S Curve Equation'!$B$12)*'S Curve Equation'!$B$10))+'S Curve Equation'!$B$13)*'S Curve Equation'!$B$14</f>
        <v>0.7735494075563436</v>
      </c>
      <c r="M160" s="28">
        <f>(1/(1+EXP(('S Curve Equation'!$B$11-M115*'S Curve Equation'!$B$12)*'S Curve Equation'!$B$10))+'S Curve Equation'!$B$13)*'S Curve Equation'!$B$14</f>
        <v>0.77237136714423005</v>
      </c>
      <c r="N160" s="28">
        <f>(1/(1+EXP(('S Curve Equation'!$B$11-N115*'S Curve Equation'!$B$12)*'S Curve Equation'!$B$10))+'S Curve Equation'!$B$13)*'S Curve Equation'!$B$14</f>
        <v>0.77120012416458839</v>
      </c>
      <c r="O160" s="28">
        <f>(1/(1+EXP(('S Curve Equation'!$B$11-O115*'S Curve Equation'!$B$12)*'S Curve Equation'!$B$10))+'S Curve Equation'!$B$13)*'S Curve Equation'!$B$14</f>
        <v>0.7700356436399991</v>
      </c>
      <c r="P160" s="28">
        <f>(1/(1+EXP(('S Curve Equation'!$B$11-P115*'S Curve Equation'!$B$12)*'S Curve Equation'!$B$10))+'S Curve Equation'!$B$13)*'S Curve Equation'!$B$14</f>
        <v>0.7688778902938187</v>
      </c>
      <c r="Q160" s="28">
        <f>(1/(1+EXP(('S Curve Equation'!$B$11-Q115*'S Curve Equation'!$B$12)*'S Curve Equation'!$B$10))+'S Curve Equation'!$B$13)*'S Curve Equation'!$B$14</f>
        <v>0.76772682857231633</v>
      </c>
      <c r="R160" s="28">
        <f>(1/(1+EXP(('S Curve Equation'!$B$11-R115*'S Curve Equation'!$B$12)*'S Curve Equation'!$B$10))+'S Curve Equation'!$B$13)*'S Curve Equation'!$B$14</f>
        <v>0.76658242266600218</v>
      </c>
      <c r="S160" s="28">
        <f>(1/(1+EXP(('S Curve Equation'!$B$11-S115*'S Curve Equation'!$B$12)*'S Curve Equation'!$B$10))+'S Curve Equation'!$B$13)*'S Curve Equation'!$B$14</f>
        <v>0.76544463653016692</v>
      </c>
      <c r="T160" s="28">
        <f>(1/(1+EXP(('S Curve Equation'!$B$11-T115*'S Curve Equation'!$B$12)*'S Curve Equation'!$B$10))+'S Curve Equation'!$B$13)*'S Curve Equation'!$B$14</f>
        <v>0.76431343390466022</v>
      </c>
      <c r="U160" s="28">
        <f>(1/(1+EXP(('S Curve Equation'!$B$11-U115*'S Curve Equation'!$B$12)*'S Curve Equation'!$B$10))+'S Curve Equation'!$B$13)*'S Curve Equation'!$B$14</f>
        <v>0.76318877833292864</v>
      </c>
      <c r="V160" s="28">
        <f>(1/(1+EXP(('S Curve Equation'!$B$11-V115*'S Curve Equation'!$B$12)*'S Curve Equation'!$B$10))+'S Curve Equation'!$B$13)*'S Curve Equation'!$B$14</f>
        <v>0.76207063318034507</v>
      </c>
      <c r="W160" s="28">
        <f>(1/(1+EXP(('S Curve Equation'!$B$11-W115*'S Curve Equation'!$B$12)*'S Curve Equation'!$B$10))+'S Curve Equation'!$B$13)*'S Curve Equation'!$B$14</f>
        <v>0.76095896165183574</v>
      </c>
      <c r="X160" s="28">
        <f>(1/(1+EXP(('S Curve Equation'!$B$11-X115*'S Curve Equation'!$B$12)*'S Curve Equation'!$B$10))+'S Curve Equation'!$B$13)*'S Curve Equation'!$B$14</f>
        <v>0.75985372680885532</v>
      </c>
      <c r="Y160" s="28">
        <f>(1/(1+EXP(('S Curve Equation'!$B$11-Y115*'S Curve Equation'!$B$12)*'S Curve Equation'!$B$10))+'S Curve Equation'!$B$13)*'S Curve Equation'!$B$14</f>
        <v>0.75875489158569709</v>
      </c>
      <c r="Z160" s="28">
        <f>(1/(1+EXP(('S Curve Equation'!$B$11-Z115*'S Curve Equation'!$B$12)*'S Curve Equation'!$B$10))+'S Curve Equation'!$B$13)*'S Curve Equation'!$B$14</f>
        <v>0.7576624188051877</v>
      </c>
      <c r="AA160" s="28">
        <f>(1/(1+EXP(('S Curve Equation'!$B$11-AA115*'S Curve Equation'!$B$12)*'S Curve Equation'!$B$10))+'S Curve Equation'!$B$13)*'S Curve Equation'!$B$14</f>
        <v>0.75657627119377635</v>
      </c>
      <c r="AB160" s="28">
        <f>(1/(1+EXP(('S Curve Equation'!$B$11-AB115*'S Curve Equation'!$B$12)*'S Curve Equation'!$B$10))+'S Curve Equation'!$B$13)*'S Curve Equation'!$B$14</f>
        <v>0.75549641139602708</v>
      </c>
      <c r="AC160" s="28">
        <f>(1/(1+EXP(('S Curve Equation'!$B$11-AC115*'S Curve Equation'!$B$12)*'S Curve Equation'!$B$10))+'S Curve Equation'!$B$13)*'S Curve Equation'!$B$14</f>
        <v>0.75442280198856171</v>
      </c>
      <c r="AD160" s="28">
        <f>(1/(1+EXP(('S Curve Equation'!$B$11-AD115*'S Curve Equation'!$B$12)*'S Curve Equation'!$B$10))+'S Curve Equation'!$B$13)*'S Curve Equation'!$B$14</f>
        <v>0.75335540549343449</v>
      </c>
      <c r="AE160" s="28">
        <f>(1/(1+EXP(('S Curve Equation'!$B$11-AE115*'S Curve Equation'!$B$12)*'S Curve Equation'!$B$10))+'S Curve Equation'!$B$13)*'S Curve Equation'!$B$14</f>
        <v>0.75229418439099505</v>
      </c>
      <c r="AF160" s="28">
        <f>(1/(1+EXP(('S Curve Equation'!$B$11-AF115*'S Curve Equation'!$B$12)*'S Curve Equation'!$B$10))+'S Curve Equation'!$B$13)*'S Curve Equation'!$B$14</f>
        <v>0.75123910113222647</v>
      </c>
    </row>
    <row r="161" spans="1:32" x14ac:dyDescent="0.2">
      <c r="A161" s="6" t="s">
        <v>42</v>
      </c>
      <c r="B161" s="28">
        <f>(1/(1+EXP(('S Curve Equation'!$B$11-B116*'S Curve Equation'!$B$12)*'S Curve Equation'!$B$10))+'S Curve Equation'!$B$13)*'S Curve Equation'!$B$14</f>
        <v>0.6359999999999999</v>
      </c>
      <c r="C161" s="28">
        <f>(1/(1+EXP(('S Curve Equation'!$B$11-C116*'S Curve Equation'!$B$12)*'S Curve Equation'!$B$10))+'S Curve Equation'!$B$13)*'S Curve Equation'!$B$14</f>
        <v>0.63465200459412929</v>
      </c>
      <c r="D161" s="28">
        <f>(1/(1+EXP(('S Curve Equation'!$B$11-D116*'S Curve Equation'!$B$12)*'S Curve Equation'!$B$10))+'S Curve Equation'!$B$13)*'S Curve Equation'!$B$14</f>
        <v>0.63324001680580144</v>
      </c>
      <c r="E161" s="28">
        <f>(1/(1+EXP(('S Curve Equation'!$B$11-E116*'S Curve Equation'!$B$12)*'S Curve Equation'!$B$10))+'S Curve Equation'!$B$13)*'S Curve Equation'!$B$14</f>
        <v>0.63186116426113426</v>
      </c>
      <c r="F161" s="28">
        <f>(1/(1+EXP(('S Curve Equation'!$B$11-F116*'S Curve Equation'!$B$12)*'S Curve Equation'!$B$10))+'S Curve Equation'!$B$13)*'S Curve Equation'!$B$14</f>
        <v>0.63050512370408995</v>
      </c>
      <c r="G161" s="28">
        <f>(1/(1+EXP(('S Curve Equation'!$B$11-G116*'S Curve Equation'!$B$12)*'S Curve Equation'!$B$10))+'S Curve Equation'!$B$13)*'S Curve Equation'!$B$14</f>
        <v>0.62910247215982351</v>
      </c>
      <c r="H161" s="28">
        <f>(1/(1+EXP(('S Curve Equation'!$B$11-H116*'S Curve Equation'!$B$12)*'S Curve Equation'!$B$10))+'S Curve Equation'!$B$13)*'S Curve Equation'!$B$14</f>
        <v>0.62764181739132097</v>
      </c>
      <c r="I161" s="28">
        <f>(1/(1+EXP(('S Curve Equation'!$B$11-I116*'S Curve Equation'!$B$12)*'S Curve Equation'!$B$10))+'S Curve Equation'!$B$13)*'S Curve Equation'!$B$14</f>
        <v>0.62609748730244852</v>
      </c>
      <c r="J161" s="28">
        <f>(1/(1+EXP(('S Curve Equation'!$B$11-J116*'S Curve Equation'!$B$12)*'S Curve Equation'!$B$10))+'S Curve Equation'!$B$13)*'S Curve Equation'!$B$14</f>
        <v>0.62448317468822323</v>
      </c>
      <c r="K161" s="28">
        <f>(1/(1+EXP(('S Curve Equation'!$B$11-K116*'S Curve Equation'!$B$12)*'S Curve Equation'!$B$10))+'S Curve Equation'!$B$13)*'S Curve Equation'!$B$14</f>
        <v>0.62290990128805335</v>
      </c>
      <c r="L161" s="28">
        <f>(1/(1+EXP(('S Curve Equation'!$B$11-L116*'S Curve Equation'!$B$12)*'S Curve Equation'!$B$10))+'S Curve Equation'!$B$13)*'S Curve Equation'!$B$14</f>
        <v>0.62188749038596602</v>
      </c>
      <c r="M161" s="28">
        <f>(1/(1+EXP(('S Curve Equation'!$B$11-M116*'S Curve Equation'!$B$12)*'S Curve Equation'!$B$10))+'S Curve Equation'!$B$13)*'S Curve Equation'!$B$14</f>
        <v>0.62052575704604673</v>
      </c>
      <c r="N161" s="28">
        <f>(1/(1+EXP(('S Curve Equation'!$B$11-N116*'S Curve Equation'!$B$12)*'S Curve Equation'!$B$10))+'S Curve Equation'!$B$13)*'S Curve Equation'!$B$14</f>
        <v>0.61917471317662331</v>
      </c>
      <c r="O161" s="28">
        <f>(1/(1+EXP(('S Curve Equation'!$B$11-O116*'S Curve Equation'!$B$12)*'S Curve Equation'!$B$10))+'S Curve Equation'!$B$13)*'S Curve Equation'!$B$14</f>
        <v>0.61783425428625538</v>
      </c>
      <c r="P161" s="28">
        <f>(1/(1+EXP(('S Curve Equation'!$B$11-P116*'S Curve Equation'!$B$12)*'S Curve Equation'!$B$10))+'S Curve Equation'!$B$13)*'S Curve Equation'!$B$14</f>
        <v>0.61650427680961861</v>
      </c>
      <c r="Q161" s="28">
        <f>(1/(1+EXP(('S Curve Equation'!$B$11-Q116*'S Curve Equation'!$B$12)*'S Curve Equation'!$B$10))+'S Curve Equation'!$B$13)*'S Curve Equation'!$B$14</f>
        <v>0.61518467811036759</v>
      </c>
      <c r="R161" s="28">
        <f>(1/(1+EXP(('S Curve Equation'!$B$11-R116*'S Curve Equation'!$B$12)*'S Curve Equation'!$B$10))+'S Curve Equation'!$B$13)*'S Curve Equation'!$B$14</f>
        <v>0.61387535648332614</v>
      </c>
      <c r="S161" s="28">
        <f>(1/(1+EXP(('S Curve Equation'!$B$11-S116*'S Curve Equation'!$B$12)*'S Curve Equation'!$B$10))+'S Curve Equation'!$B$13)*'S Curve Equation'!$B$14</f>
        <v>0.61257621115602756</v>
      </c>
      <c r="T161" s="28">
        <f>(1/(1+EXP(('S Curve Equation'!$B$11-T116*'S Curve Equation'!$B$12)*'S Curve Equation'!$B$10))+'S Curve Equation'!$B$13)*'S Curve Equation'!$B$14</f>
        <v>0.61128714228964443</v>
      </c>
      <c r="U161" s="28">
        <f>(1/(1+EXP(('S Curve Equation'!$B$11-U116*'S Curve Equation'!$B$12)*'S Curve Equation'!$B$10))+'S Curve Equation'!$B$13)*'S Curve Equation'!$B$14</f>
        <v>0.61000805097934319</v>
      </c>
      <c r="V161" s="28">
        <f>(1/(1+EXP(('S Curve Equation'!$B$11-V116*'S Curve Equation'!$B$12)*'S Curve Equation'!$B$10))+'S Curve Equation'!$B$13)*'S Curve Equation'!$B$14</f>
        <v>0.60873883925409433</v>
      </c>
      <c r="W161" s="28">
        <f>(1/(1+EXP(('S Curve Equation'!$B$11-W116*'S Curve Equation'!$B$12)*'S Curve Equation'!$B$10))+'S Curve Equation'!$B$13)*'S Curve Equation'!$B$14</f>
        <v>0.60747941007595796</v>
      </c>
      <c r="X161" s="28">
        <f>(1/(1+EXP(('S Curve Equation'!$B$11-X116*'S Curve Equation'!$B$12)*'S Curve Equation'!$B$10))+'S Curve Equation'!$B$13)*'S Curve Equation'!$B$14</f>
        <v>0.60622966733890193</v>
      </c>
      <c r="Y161" s="28">
        <f>(1/(1+EXP(('S Curve Equation'!$B$11-Y116*'S Curve Equation'!$B$12)*'S Curve Equation'!$B$10))+'S Curve Equation'!$B$13)*'S Curve Equation'!$B$14</f>
        <v>0.60498951586714278</v>
      </c>
      <c r="Z161" s="28">
        <f>(1/(1+EXP(('S Curve Equation'!$B$11-Z116*'S Curve Equation'!$B$12)*'S Curve Equation'!$B$10))+'S Curve Equation'!$B$13)*'S Curve Equation'!$B$14</f>
        <v>0.6037588614130649</v>
      </c>
      <c r="AA161" s="28">
        <f>(1/(1+EXP(('S Curve Equation'!$B$11-AA116*'S Curve Equation'!$B$12)*'S Curve Equation'!$B$10))+'S Curve Equation'!$B$13)*'S Curve Equation'!$B$14</f>
        <v>0.60253761065473599</v>
      </c>
      <c r="AB161" s="28">
        <f>(1/(1+EXP(('S Curve Equation'!$B$11-AB116*'S Curve Equation'!$B$12)*'S Curve Equation'!$B$10))+'S Curve Equation'!$B$13)*'S Curve Equation'!$B$14</f>
        <v>0.60132567119302638</v>
      </c>
      <c r="AC161" s="28">
        <f>(1/(1+EXP(('S Curve Equation'!$B$11-AC116*'S Curve Equation'!$B$12)*'S Curve Equation'!$B$10))+'S Curve Equation'!$B$13)*'S Curve Equation'!$B$14</f>
        <v>0.60012295154839046</v>
      </c>
      <c r="AD161" s="28">
        <f>(1/(1+EXP(('S Curve Equation'!$B$11-AD116*'S Curve Equation'!$B$12)*'S Curve Equation'!$B$10))+'S Curve Equation'!$B$13)*'S Curve Equation'!$B$14</f>
        <v>0.59892936115728468</v>
      </c>
      <c r="AE161" s="28">
        <f>(1/(1+EXP(('S Curve Equation'!$B$11-AE116*'S Curve Equation'!$B$12)*'S Curve Equation'!$B$10))+'S Curve Equation'!$B$13)*'S Curve Equation'!$B$14</f>
        <v>0.5977448103682943</v>
      </c>
      <c r="AF161" s="28">
        <f>(1/(1+EXP(('S Curve Equation'!$B$11-AF116*'S Curve Equation'!$B$12)*'S Curve Equation'!$B$10))+'S Curve Equation'!$B$13)*'S Curve Equation'!$B$14</f>
        <v>0.59656921043794586</v>
      </c>
    </row>
    <row r="162" spans="1:32" x14ac:dyDescent="0.2">
      <c r="A162" s="6" t="s">
        <v>105</v>
      </c>
      <c r="B162" s="28">
        <f>(1/(1+EXP(('S Curve Equation'!$B$11-B117*'S Curve Equation'!$B$12)*'S Curve Equation'!$B$10))+'S Curve Equation'!$B$13)*'S Curve Equation'!$B$14</f>
        <v>0.80499999999999994</v>
      </c>
      <c r="C162" s="28">
        <f>(1/(1+EXP(('S Curve Equation'!$B$11-C117*'S Curve Equation'!$B$12)*'S Curve Equation'!$B$10))+'S Curve Equation'!$B$13)*'S Curve Equation'!$B$14</f>
        <v>0.8039105379612016</v>
      </c>
      <c r="D162" s="28">
        <f>(1/(1+EXP(('S Curve Equation'!$B$11-D117*'S Curve Equation'!$B$12)*'S Curve Equation'!$B$10))+'S Curve Equation'!$B$13)*'S Curve Equation'!$B$14</f>
        <v>0.80276651356311945</v>
      </c>
      <c r="E162" s="28">
        <f>(1/(1+EXP(('S Curve Equation'!$B$11-E117*'S Curve Equation'!$B$12)*'S Curve Equation'!$B$10))+'S Curve Equation'!$B$13)*'S Curve Equation'!$B$14</f>
        <v>0.8016465249126814</v>
      </c>
      <c r="F162" s="28">
        <f>(1/(1+EXP(('S Curve Equation'!$B$11-F117*'S Curve Equation'!$B$12)*'S Curve Equation'!$B$10))+'S Curve Equation'!$B$13)*'S Curve Equation'!$B$14</f>
        <v>0.80054235272149965</v>
      </c>
      <c r="G162" s="28">
        <f>(1/(1+EXP(('S Curve Equation'!$B$11-G117*'S Curve Equation'!$B$12)*'S Curve Equation'!$B$10))+'S Curve Equation'!$B$13)*'S Curve Equation'!$B$14</f>
        <v>0.79939739272937194</v>
      </c>
      <c r="H162" s="28">
        <f>(1/(1+EXP(('S Curve Equation'!$B$11-H117*'S Curve Equation'!$B$12)*'S Curve Equation'!$B$10))+'S Curve Equation'!$B$13)*'S Curve Equation'!$B$14</f>
        <v>0.79820201820682457</v>
      </c>
      <c r="I162" s="28">
        <f>(1/(1+EXP(('S Curve Equation'!$B$11-I117*'S Curve Equation'!$B$12)*'S Curve Equation'!$B$10))+'S Curve Equation'!$B$13)*'S Curve Equation'!$B$14</f>
        <v>0.79693475674208214</v>
      </c>
      <c r="J162" s="28">
        <f>(1/(1+EXP(('S Curve Equation'!$B$11-J117*'S Curve Equation'!$B$12)*'S Curve Equation'!$B$10))+'S Curve Equation'!$B$13)*'S Curve Equation'!$B$14</f>
        <v>0.7956063176400483</v>
      </c>
      <c r="K162" s="28">
        <f>(1/(1+EXP(('S Curve Equation'!$B$11-K117*'S Curve Equation'!$B$12)*'S Curve Equation'!$B$10))+'S Curve Equation'!$B$13)*'S Curve Equation'!$B$14</f>
        <v>0.79430795582933134</v>
      </c>
      <c r="L162" s="28">
        <f>(1/(1+EXP(('S Curve Equation'!$B$11-L117*'S Curve Equation'!$B$12)*'S Curve Equation'!$B$10))+'S Curve Equation'!$B$13)*'S Curve Equation'!$B$14</f>
        <v>0.79346224189776438</v>
      </c>
      <c r="M162" s="28">
        <f>(1/(1+EXP(('S Curve Equation'!$B$11-M117*'S Curve Equation'!$B$12)*'S Curve Equation'!$B$10))+'S Curve Equation'!$B$13)*'S Curve Equation'!$B$14</f>
        <v>0.7923334505982973</v>
      </c>
      <c r="N162" s="28">
        <f>(1/(1+EXP(('S Curve Equation'!$B$11-N117*'S Curve Equation'!$B$12)*'S Curve Equation'!$B$10))+'S Curve Equation'!$B$13)*'S Curve Equation'!$B$14</f>
        <v>0.79121080991820925</v>
      </c>
      <c r="O162" s="28">
        <f>(1/(1+EXP(('S Curve Equation'!$B$11-O117*'S Curve Equation'!$B$12)*'S Curve Equation'!$B$10))+'S Curve Equation'!$B$13)*'S Curve Equation'!$B$14</f>
        <v>0.79009429334447823</v>
      </c>
      <c r="P162" s="28">
        <f>(1/(1+EXP(('S Curve Equation'!$B$11-P117*'S Curve Equation'!$B$12)*'S Curve Equation'!$B$10))+'S Curve Equation'!$B$13)*'S Curve Equation'!$B$14</f>
        <v>0.78898387396753222</v>
      </c>
      <c r="Q162" s="28">
        <f>(1/(1+EXP(('S Curve Equation'!$B$11-Q117*'S Curve Equation'!$B$12)*'S Curve Equation'!$B$10))+'S Curve Equation'!$B$13)*'S Curve Equation'!$B$14</f>
        <v>0.78787952450360077</v>
      </c>
      <c r="R162" s="28">
        <f>(1/(1+EXP(('S Curve Equation'!$B$11-R117*'S Curve Equation'!$B$12)*'S Curve Equation'!$B$10))+'S Curve Equation'!$B$13)*'S Curve Equation'!$B$14</f>
        <v>0.78678121731631367</v>
      </c>
      <c r="S162" s="28">
        <f>(1/(1+EXP(('S Curve Equation'!$B$11-S117*'S Curve Equation'!$B$12)*'S Curve Equation'!$B$10))+'S Curve Equation'!$B$13)*'S Curve Equation'!$B$14</f>
        <v>0.78568892443755567</v>
      </c>
      <c r="T162" s="28">
        <f>(1/(1+EXP(('S Curve Equation'!$B$11-T117*'S Curve Equation'!$B$12)*'S Curve Equation'!$B$10))+'S Curve Equation'!$B$13)*'S Curve Equation'!$B$14</f>
        <v>0.78460261758760885</v>
      </c>
      <c r="U162" s="28">
        <f>(1/(1+EXP(('S Curve Equation'!$B$11-U117*'S Curve Equation'!$B$12)*'S Curve Equation'!$B$10))+'S Curve Equation'!$B$13)*'S Curve Equation'!$B$14</f>
        <v>0.78352226819459647</v>
      </c>
      <c r="V162" s="28">
        <f>(1/(1+EXP(('S Curve Equation'!$B$11-V117*'S Curve Equation'!$B$12)*'S Curve Equation'!$B$10))+'S Curve Equation'!$B$13)*'S Curve Equation'!$B$14</f>
        <v>0.78244784741325957</v>
      </c>
      <c r="W162" s="28">
        <f>(1/(1+EXP(('S Curve Equation'!$B$11-W117*'S Curve Equation'!$B$12)*'S Curve Equation'!$B$10))+'S Curve Equation'!$B$13)*'S Curve Equation'!$B$14</f>
        <v>0.78137932614306849</v>
      </c>
      <c r="X162" s="28">
        <f>(1/(1+EXP(('S Curve Equation'!$B$11-X117*'S Curve Equation'!$B$12)*'S Curve Equation'!$B$10))+'S Curve Equation'!$B$13)*'S Curve Equation'!$B$14</f>
        <v>0.78031667504571645</v>
      </c>
      <c r="Y162" s="28">
        <f>(1/(1+EXP(('S Curve Equation'!$B$11-Y117*'S Curve Equation'!$B$12)*'S Curve Equation'!$B$10))+'S Curve Equation'!$B$13)*'S Curve Equation'!$B$14</f>
        <v>0.77925986456198459</v>
      </c>
      <c r="Z162" s="28">
        <f>(1/(1+EXP(('S Curve Equation'!$B$11-Z117*'S Curve Equation'!$B$12)*'S Curve Equation'!$B$10))+'S Curve Equation'!$B$13)*'S Curve Equation'!$B$14</f>
        <v>0.77820886492801855</v>
      </c>
      <c r="AA162" s="28">
        <f>(1/(1+EXP(('S Curve Equation'!$B$11-AA117*'S Curve Equation'!$B$12)*'S Curve Equation'!$B$10))+'S Curve Equation'!$B$13)*'S Curve Equation'!$B$14</f>
        <v>0.77716364619103107</v>
      </c>
      <c r="AB162" s="28">
        <f>(1/(1+EXP(('S Curve Equation'!$B$11-AB117*'S Curve Equation'!$B$12)*'S Curve Equation'!$B$10))+'S Curve Equation'!$B$13)*'S Curve Equation'!$B$14</f>
        <v>0.77612417822443125</v>
      </c>
      <c r="AC162" s="28">
        <f>(1/(1+EXP(('S Curve Equation'!$B$11-AC117*'S Curve Equation'!$B$12)*'S Curve Equation'!$B$10))+'S Curve Equation'!$B$13)*'S Curve Equation'!$B$14</f>
        <v>0.77509043074243233</v>
      </c>
      <c r="AD162" s="28">
        <f>(1/(1+EXP(('S Curve Equation'!$B$11-AD117*'S Curve Equation'!$B$12)*'S Curve Equation'!$B$10))+'S Curve Equation'!$B$13)*'S Curve Equation'!$B$14</f>
        <v>0.77406237331411132</v>
      </c>
      <c r="AE162" s="28">
        <f>(1/(1+EXP(('S Curve Equation'!$B$11-AE117*'S Curve Equation'!$B$12)*'S Curve Equation'!$B$10))+'S Curve Equation'!$B$13)*'S Curve Equation'!$B$14</f>
        <v>0.77303997537697988</v>
      </c>
      <c r="AF162" s="28">
        <f>(1/(1+EXP(('S Curve Equation'!$B$11-AF117*'S Curve Equation'!$B$12)*'S Curve Equation'!$B$10))+'S Curve Equation'!$B$13)*'S Curve Equation'!$B$14</f>
        <v>0.77202320625004661</v>
      </c>
    </row>
    <row r="163" spans="1:32" x14ac:dyDescent="0.2">
      <c r="A163" s="6" t="s">
        <v>106</v>
      </c>
      <c r="B163" s="28">
        <f>(1/(1+EXP(('S Curve Equation'!$B$11-B118*'S Curve Equation'!$B$12)*'S Curve Equation'!$B$10))+'S Curve Equation'!$B$13)*'S Curve Equation'!$B$14</f>
        <v>0.80899999999999994</v>
      </c>
      <c r="C163" s="28">
        <f>(1/(1+EXP(('S Curve Equation'!$B$11-C118*'S Curve Equation'!$B$12)*'S Curve Equation'!$B$10))+'S Curve Equation'!$B$13)*'S Curve Equation'!$B$14</f>
        <v>0.80792192446948974</v>
      </c>
      <c r="D163" s="28">
        <f>(1/(1+EXP(('S Curve Equation'!$B$11-D118*'S Curve Equation'!$B$12)*'S Curve Equation'!$B$10))+'S Curve Equation'!$B$13)*'S Curve Equation'!$B$14</f>
        <v>0.80678977763261872</v>
      </c>
      <c r="E163" s="28">
        <f>(1/(1+EXP(('S Curve Equation'!$B$11-E118*'S Curve Equation'!$B$12)*'S Curve Equation'!$B$10))+'S Curve Equation'!$B$13)*'S Curve Equation'!$B$14</f>
        <v>0.80568133860204216</v>
      </c>
      <c r="F163" s="28">
        <f>(1/(1+EXP(('S Curve Equation'!$B$11-F118*'S Curve Equation'!$B$12)*'S Curve Equation'!$B$10))+'S Curve Equation'!$B$13)*'S Curve Equation'!$B$14</f>
        <v>0.80458847719685589</v>
      </c>
      <c r="G163" s="28">
        <f>(1/(1+EXP(('S Curve Equation'!$B$11-G118*'S Curve Equation'!$B$12)*'S Curve Equation'!$B$10))+'S Curve Equation'!$B$13)*'S Curve Equation'!$B$14</f>
        <v>0.80345516660443372</v>
      </c>
      <c r="H163" s="28">
        <f>(1/(1+EXP(('S Curve Equation'!$B$11-H118*'S Curve Equation'!$B$12)*'S Curve Equation'!$B$10))+'S Curve Equation'!$B$13)*'S Curve Equation'!$B$14</f>
        <v>0.80227186860736499</v>
      </c>
      <c r="I163" s="28">
        <f>(1/(1+EXP(('S Curve Equation'!$B$11-I118*'S Curve Equation'!$B$12)*'S Curve Equation'!$B$10))+'S Curve Equation'!$B$13)*'S Curve Equation'!$B$14</f>
        <v>0.80101731445202184</v>
      </c>
      <c r="J163" s="28">
        <f>(1/(1+EXP(('S Curve Equation'!$B$11-J118*'S Curve Equation'!$B$12)*'S Curve Equation'!$B$10))+'S Curve Equation'!$B$13)*'S Curve Equation'!$B$14</f>
        <v>0.79970209092785727</v>
      </c>
      <c r="K163" s="28">
        <f>(1/(1+EXP(('S Curve Equation'!$B$11-K118*'S Curve Equation'!$B$12)*'S Curve Equation'!$B$10))+'S Curve Equation'!$B$13)*'S Curve Equation'!$B$14</f>
        <v>0.79841654175195109</v>
      </c>
      <c r="L163" s="28">
        <f>(1/(1+EXP(('S Curve Equation'!$B$11-L118*'S Curve Equation'!$B$12)*'S Curve Equation'!$B$10))+'S Curve Equation'!$B$13)*'S Curve Equation'!$B$14</f>
        <v>0.79757911858074981</v>
      </c>
      <c r="M163" s="28">
        <f>(1/(1+EXP(('S Curve Equation'!$B$11-M118*'S Curve Equation'!$B$12)*'S Curve Equation'!$B$10))+'S Curve Equation'!$B$13)*'S Curve Equation'!$B$14</f>
        <v>0.79646132567918348</v>
      </c>
      <c r="N163" s="28">
        <f>(1/(1+EXP(('S Curve Equation'!$B$11-N118*'S Curve Equation'!$B$12)*'S Curve Equation'!$B$10))+'S Curve Equation'!$B$13)*'S Curve Equation'!$B$14</f>
        <v>0.7953495471578349</v>
      </c>
      <c r="O163" s="28">
        <f>(1/(1+EXP(('S Curve Equation'!$B$11-O118*'S Curve Equation'!$B$12)*'S Curve Equation'!$B$10))+'S Curve Equation'!$B$13)*'S Curve Equation'!$B$14</f>
        <v>0.79424375819589632</v>
      </c>
      <c r="P163" s="28">
        <f>(1/(1+EXP(('S Curve Equation'!$B$11-P118*'S Curve Equation'!$B$12)*'S Curve Equation'!$B$10))+'S Curve Equation'!$B$13)*'S Curve Equation'!$B$14</f>
        <v>0.79314393355833379</v>
      </c>
      <c r="Q163" s="28">
        <f>(1/(1+EXP(('S Curve Equation'!$B$11-Q118*'S Curve Equation'!$B$12)*'S Curve Equation'!$B$10))+'S Curve Equation'!$B$13)*'S Curve Equation'!$B$14</f>
        <v>0.7920500476182144</v>
      </c>
      <c r="R163" s="28">
        <f>(1/(1+EXP(('S Curve Equation'!$B$11-R118*'S Curve Equation'!$B$12)*'S Curve Equation'!$B$10))+'S Curve Equation'!$B$13)*'S Curve Equation'!$B$14</f>
        <v>0.79096207437829513</v>
      </c>
      <c r="S163" s="28">
        <f>(1/(1+EXP(('S Curve Equation'!$B$11-S118*'S Curve Equation'!$B$12)*'S Curve Equation'!$B$10))+'S Curve Equation'!$B$13)*'S Curve Equation'!$B$14</f>
        <v>0.78987998749187727</v>
      </c>
      <c r="T163" s="28">
        <f>(1/(1+EXP(('S Curve Equation'!$B$11-T118*'S Curve Equation'!$B$12)*'S Curve Equation'!$B$10))+'S Curve Equation'!$B$13)*'S Curve Equation'!$B$14</f>
        <v>0.78880376028296184</v>
      </c>
      <c r="U163" s="28">
        <f>(1/(1+EXP(('S Curve Equation'!$B$11-U118*'S Curve Equation'!$B$12)*'S Curve Equation'!$B$10))+'S Curve Equation'!$B$13)*'S Curve Equation'!$B$14</f>
        <v>0.78773336576571562</v>
      </c>
      <c r="V163" s="28">
        <f>(1/(1+EXP(('S Curve Equation'!$B$11-V118*'S Curve Equation'!$B$12)*'S Curve Equation'!$B$10))+'S Curve Equation'!$B$13)*'S Curve Equation'!$B$14</f>
        <v>0.7866687766632785</v>
      </c>
      <c r="W163" s="28">
        <f>(1/(1+EXP(('S Curve Equation'!$B$11-W118*'S Curve Equation'!$B$12)*'S Curve Equation'!$B$10))+'S Curve Equation'!$B$13)*'S Curve Equation'!$B$14</f>
        <v>0.78560996542591588</v>
      </c>
      <c r="X163" s="28">
        <f>(1/(1+EXP(('S Curve Equation'!$B$11-X118*'S Curve Equation'!$B$12)*'S Curve Equation'!$B$10))+'S Curve Equation'!$B$13)*'S Curve Equation'!$B$14</f>
        <v>0.78455690424856428</v>
      </c>
      <c r="Y163" s="28">
        <f>(1/(1+EXP(('S Curve Equation'!$B$11-Y118*'S Curve Equation'!$B$12)*'S Curve Equation'!$B$10))+'S Curve Equation'!$B$13)*'S Curve Equation'!$B$14</f>
        <v>0.78350956508775182</v>
      </c>
      <c r="Z163" s="28">
        <f>(1/(1+EXP(('S Curve Equation'!$B$11-Z118*'S Curve Equation'!$B$12)*'S Curve Equation'!$B$10))+'S Curve Equation'!$B$13)*'S Curve Equation'!$B$14</f>
        <v>0.78246791967794238</v>
      </c>
      <c r="AA163" s="28">
        <f>(1/(1+EXP(('S Curve Equation'!$B$11-AA118*'S Curve Equation'!$B$12)*'S Curve Equation'!$B$10))+'S Curve Equation'!$B$13)*'S Curve Equation'!$B$14</f>
        <v>0.78143193954730938</v>
      </c>
      <c r="AB163" s="28">
        <f>(1/(1+EXP(('S Curve Equation'!$B$11-AB118*'S Curve Equation'!$B$12)*'S Curve Equation'!$B$10))+'S Curve Equation'!$B$13)*'S Curve Equation'!$B$14</f>
        <v>0.78040159603294668</v>
      </c>
      <c r="AC163" s="28">
        <f>(1/(1+EXP(('S Curve Equation'!$B$11-AC118*'S Curve Equation'!$B$12)*'S Curve Equation'!$B$10))+'S Curve Equation'!$B$13)*'S Curve Equation'!$B$14</f>
        <v>0.77937686029556041</v>
      </c>
      <c r="AD163" s="28">
        <f>(1/(1+EXP(('S Curve Equation'!$B$11-AD118*'S Curve Equation'!$B$12)*'S Curve Equation'!$B$10))+'S Curve Equation'!$B$13)*'S Curve Equation'!$B$14</f>
        <v>0.77835770333362253</v>
      </c>
      <c r="AE163" s="28">
        <f>(1/(1+EXP(('S Curve Equation'!$B$11-AE118*'S Curve Equation'!$B$12)*'S Curve Equation'!$B$10))+'S Curve Equation'!$B$13)*'S Curve Equation'!$B$14</f>
        <v>0.7773440959970368</v>
      </c>
      <c r="AF163" s="28">
        <f>(1/(1+EXP(('S Curve Equation'!$B$11-AF118*'S Curve Equation'!$B$12)*'S Curve Equation'!$B$10))+'S Curve Equation'!$B$13)*'S Curve Equation'!$B$14</f>
        <v>0.77633600900030642</v>
      </c>
    </row>
    <row r="164" spans="1:32" x14ac:dyDescent="0.2">
      <c r="A164" s="6" t="s">
        <v>107</v>
      </c>
      <c r="B164" s="28">
        <f>(1/(1+EXP(('S Curve Equation'!$B$11-B119*'S Curve Equation'!$B$12)*'S Curve Equation'!$B$10))+'S Curve Equation'!$B$13)*'S Curve Equation'!$B$14</f>
        <v>0.82810684273709467</v>
      </c>
      <c r="C164" s="28">
        <f>(1/(1+EXP(('S Curve Equation'!$B$11-C119*'S Curve Equation'!$B$12)*'S Curve Equation'!$B$10))+'S Curve Equation'!$B$13)*'S Curve Equation'!$B$14</f>
        <v>0.82708700873856988</v>
      </c>
      <c r="D164" s="28">
        <f>(1/(1+EXP(('S Curve Equation'!$B$11-D119*'S Curve Equation'!$B$12)*'S Curve Equation'!$B$10))+'S Curve Equation'!$B$13)*'S Curve Equation'!$B$14</f>
        <v>0.8260156557740338</v>
      </c>
      <c r="E164" s="28">
        <f>(1/(1+EXP(('S Curve Equation'!$B$11-E119*'S Curve Equation'!$B$12)*'S Curve Equation'!$B$10))+'S Curve Equation'!$B$13)*'S Curve Equation'!$B$14</f>
        <v>0.82496637236551029</v>
      </c>
      <c r="F164" s="28">
        <f>(1/(1+EXP(('S Curve Equation'!$B$11-F119*'S Curve Equation'!$B$12)*'S Curve Equation'!$B$10))+'S Curve Equation'!$B$13)*'S Curve Equation'!$B$14</f>
        <v>0.82393148228668389</v>
      </c>
      <c r="G164" s="28">
        <f>(1/(1+EXP(('S Curve Equation'!$B$11-G119*'S Curve Equation'!$B$12)*'S Curve Equation'!$B$10))+'S Curve Equation'!$B$13)*'S Curve Equation'!$B$14</f>
        <v>0.82285791936068275</v>
      </c>
      <c r="H164" s="28">
        <f>(1/(1+EXP(('S Curve Equation'!$B$11-H119*'S Curve Equation'!$B$12)*'S Curve Equation'!$B$10))+'S Curve Equation'!$B$13)*'S Curve Equation'!$B$14</f>
        <v>0.82173660400721005</v>
      </c>
      <c r="I164" s="28">
        <f>(1/(1+EXP(('S Curve Equation'!$B$11-I119*'S Curve Equation'!$B$12)*'S Curve Equation'!$B$10))+'S Curve Equation'!$B$13)*'S Curve Equation'!$B$14</f>
        <v>0.82054731938985637</v>
      </c>
      <c r="J164" s="28">
        <f>(1/(1+EXP(('S Curve Equation'!$B$11-J119*'S Curve Equation'!$B$12)*'S Curve Equation'!$B$10))+'S Curve Equation'!$B$13)*'S Curve Equation'!$B$14</f>
        <v>0.81930003059969414</v>
      </c>
      <c r="K164" s="28">
        <f>(1/(1+EXP(('S Curve Equation'!$B$11-K119*'S Curve Equation'!$B$12)*'S Curve Equation'!$B$10))+'S Curve Equation'!$B$13)*'S Curve Equation'!$B$14</f>
        <v>0.81808039873435345</v>
      </c>
      <c r="L164" s="28">
        <f>(1/(1+EXP(('S Curve Equation'!$B$11-L119*'S Curve Equation'!$B$12)*'S Curve Equation'!$B$10))+'S Curve Equation'!$B$13)*'S Curve Equation'!$B$14</f>
        <v>0.81728565780786033</v>
      </c>
      <c r="M164" s="28">
        <f>(1/(1+EXP(('S Curve Equation'!$B$11-M119*'S Curve Equation'!$B$12)*'S Curve Equation'!$B$10))+'S Curve Equation'!$B$13)*'S Curve Equation'!$B$14</f>
        <v>0.81622452175597859</v>
      </c>
      <c r="N164" s="28">
        <f>(1/(1+EXP(('S Curve Equation'!$B$11-N119*'S Curve Equation'!$B$12)*'S Curve Equation'!$B$10))+'S Curve Equation'!$B$13)*'S Curve Equation'!$B$14</f>
        <v>0.81516873818896896</v>
      </c>
      <c r="O164" s="28">
        <f>(1/(1+EXP(('S Curve Equation'!$B$11-O119*'S Curve Equation'!$B$12)*'S Curve Equation'!$B$10))+'S Curve Equation'!$B$13)*'S Curve Equation'!$B$14</f>
        <v>0.81411829006297509</v>
      </c>
      <c r="P164" s="28">
        <f>(1/(1+EXP(('S Curve Equation'!$B$11-P119*'S Curve Equation'!$B$12)*'S Curve Equation'!$B$10))+'S Curve Equation'!$B$13)*'S Curve Equation'!$B$14</f>
        <v>0.81307315984743611</v>
      </c>
      <c r="Q164" s="28">
        <f>(1/(1+EXP(('S Curve Equation'!$B$11-Q119*'S Curve Equation'!$B$12)*'S Curve Equation'!$B$10))+'S Curve Equation'!$B$13)*'S Curve Equation'!$B$14</f>
        <v>0.81203332954699203</v>
      </c>
      <c r="R164" s="28">
        <f>(1/(1+EXP(('S Curve Equation'!$B$11-R119*'S Curve Equation'!$B$12)*'S Curve Equation'!$B$10))+'S Curve Equation'!$B$13)*'S Curve Equation'!$B$14</f>
        <v>0.81099878072271181</v>
      </c>
      <c r="S164" s="28">
        <f>(1/(1+EXP(('S Curve Equation'!$B$11-S119*'S Curve Equation'!$B$12)*'S Curve Equation'!$B$10))+'S Curve Equation'!$B$13)*'S Curve Equation'!$B$14</f>
        <v>0.80996949451265399</v>
      </c>
      <c r="T164" s="28">
        <f>(1/(1+EXP(('S Curve Equation'!$B$11-T119*'S Curve Equation'!$B$12)*'S Curve Equation'!$B$10))+'S Curve Equation'!$B$13)*'S Curve Equation'!$B$14</f>
        <v>0.80894545165178133</v>
      </c>
      <c r="U164" s="28">
        <f>(1/(1+EXP(('S Curve Equation'!$B$11-U119*'S Curve Equation'!$B$12)*'S Curve Equation'!$B$10))+'S Curve Equation'!$B$13)*'S Curve Equation'!$B$14</f>
        <v>0.80792663249124541</v>
      </c>
      <c r="V164" s="28">
        <f>(1/(1+EXP(('S Curve Equation'!$B$11-V119*'S Curve Equation'!$B$12)*'S Curve Equation'!$B$10))+'S Curve Equation'!$B$13)*'S Curve Equation'!$B$14</f>
        <v>0.8069130170170643</v>
      </c>
      <c r="W164" s="28">
        <f>(1/(1+EXP(('S Curve Equation'!$B$11-W119*'S Curve Equation'!$B$12)*'S Curve Equation'!$B$10))+'S Curve Equation'!$B$13)*'S Curve Equation'!$B$14</f>
        <v>0.80590458486819694</v>
      </c>
      <c r="X164" s="28">
        <f>(1/(1+EXP(('S Curve Equation'!$B$11-X119*'S Curve Equation'!$B$12)*'S Curve Equation'!$B$10))+'S Curve Equation'!$B$13)*'S Curve Equation'!$B$14</f>
        <v>0.80490131535405463</v>
      </c>
      <c r="Y164" s="28">
        <f>(1/(1+EXP(('S Curve Equation'!$B$11-Y119*'S Curve Equation'!$B$12)*'S Curve Equation'!$B$10))+'S Curve Equation'!$B$13)*'S Curve Equation'!$B$14</f>
        <v>0.8039031874714353</v>
      </c>
      <c r="Z164" s="28">
        <f>(1/(1+EXP(('S Curve Equation'!$B$11-Z119*'S Curve Equation'!$B$12)*'S Curve Equation'!$B$10))+'S Curve Equation'!$B$13)*'S Curve Equation'!$B$14</f>
        <v>0.80291017992092362</v>
      </c>
      <c r="AA164" s="28">
        <f>(1/(1+EXP(('S Curve Equation'!$B$11-AA119*'S Curve Equation'!$B$12)*'S Curve Equation'!$B$10))+'S Curve Equation'!$B$13)*'S Curve Equation'!$B$14</f>
        <v>0.80192227112275993</v>
      </c>
      <c r="AB164" s="28">
        <f>(1/(1+EXP(('S Curve Equation'!$B$11-AB119*'S Curve Equation'!$B$12)*'S Curve Equation'!$B$10))+'S Curve Equation'!$B$13)*'S Curve Equation'!$B$14</f>
        <v>0.8009394392321858</v>
      </c>
      <c r="AC164" s="28">
        <f>(1/(1+EXP(('S Curve Equation'!$B$11-AC119*'S Curve Equation'!$B$12)*'S Curve Equation'!$B$10))+'S Curve Equation'!$B$13)*'S Curve Equation'!$B$14</f>
        <v>0.7999616621543052</v>
      </c>
      <c r="AD164" s="28">
        <f>(1/(1+EXP(('S Curve Equation'!$B$11-AD119*'S Curve Equation'!$B$12)*'S Curve Equation'!$B$10))+'S Curve Equation'!$B$13)*'S Curve Equation'!$B$14</f>
        <v>0.79898891755844159</v>
      </c>
      <c r="AE164" s="28">
        <f>(1/(1+EXP(('S Curve Equation'!$B$11-AE119*'S Curve Equation'!$B$12)*'S Curve Equation'!$B$10))+'S Curve Equation'!$B$13)*'S Curve Equation'!$B$14</f>
        <v>0.79802118289204049</v>
      </c>
      <c r="AF164" s="28">
        <f>(1/(1+EXP(('S Curve Equation'!$B$11-AF119*'S Curve Equation'!$B$12)*'S Curve Equation'!$B$10))+'S Curve Equation'!$B$13)*'S Curve Equation'!$B$14</f>
        <v>0.79705843539410237</v>
      </c>
    </row>
    <row r="165" spans="1:32" x14ac:dyDescent="0.2">
      <c r="A165" s="6" t="s">
        <v>43</v>
      </c>
      <c r="B165" s="28">
        <f>(1/(1+EXP(('S Curve Equation'!$B$11-B120*'S Curve Equation'!$B$12)*'S Curve Equation'!$B$10))+'S Curve Equation'!$B$13)*'S Curve Equation'!$B$14</f>
        <v>0.89100000000000001</v>
      </c>
      <c r="C165" s="28">
        <f>(1/(1+EXP(('S Curve Equation'!$B$11-C120*'S Curve Equation'!$B$12)*'S Curve Equation'!$B$10))+'S Curve Equation'!$B$13)*'S Curve Equation'!$B$14</f>
        <v>0.89022083567298049</v>
      </c>
      <c r="D165" s="28">
        <f>(1/(1+EXP(('S Curve Equation'!$B$11-D120*'S Curve Equation'!$B$12)*'S Curve Equation'!$B$10))+'S Curve Equation'!$B$13)*'S Curve Equation'!$B$14</f>
        <v>0.88940125543752224</v>
      </c>
      <c r="E165" s="28">
        <f>(1/(1+EXP(('S Curve Equation'!$B$11-E120*'S Curve Equation'!$B$12)*'S Curve Equation'!$B$10))+'S Curve Equation'!$B$13)*'S Curve Equation'!$B$14</f>
        <v>0.88859751193225345</v>
      </c>
      <c r="F165" s="28">
        <f>(1/(1+EXP(('S Curve Equation'!$B$11-F120*'S Curve Equation'!$B$12)*'S Curve Equation'!$B$10))+'S Curve Equation'!$B$13)*'S Curve Equation'!$B$14</f>
        <v>0.88780378057274967</v>
      </c>
      <c r="G165" s="28">
        <f>(1/(1+EXP(('S Curve Equation'!$B$11-G120*'S Curve Equation'!$B$12)*'S Curve Equation'!$B$10))+'S Curve Equation'!$B$13)*'S Curve Equation'!$B$14</f>
        <v>0.88697932638324073</v>
      </c>
      <c r="H165" s="28">
        <f>(1/(1+EXP(('S Curve Equation'!$B$11-H120*'S Curve Equation'!$B$12)*'S Curve Equation'!$B$10))+'S Curve Equation'!$B$13)*'S Curve Equation'!$B$14</f>
        <v>0.88611704707075944</v>
      </c>
      <c r="I165" s="28">
        <f>(1/(1+EXP(('S Curve Equation'!$B$11-I120*'S Curve Equation'!$B$12)*'S Curve Equation'!$B$10))+'S Curve Equation'!$B$13)*'S Curve Equation'!$B$14</f>
        <v>0.88520121424916653</v>
      </c>
      <c r="J165" s="28">
        <f>(1/(1+EXP(('S Curve Equation'!$B$11-J120*'S Curve Equation'!$B$12)*'S Curve Equation'!$B$10))+'S Curve Equation'!$B$13)*'S Curve Equation'!$B$14</f>
        <v>0.88423929387517386</v>
      </c>
      <c r="K165" s="28">
        <f>(1/(1+EXP(('S Curve Equation'!$B$11-K120*'S Curve Equation'!$B$12)*'S Curve Equation'!$B$10))+'S Curve Equation'!$B$13)*'S Curve Equation'!$B$14</f>
        <v>0.88329729857853168</v>
      </c>
      <c r="L165" s="28">
        <f>(1/(1+EXP(('S Curve Equation'!$B$11-L120*'S Curve Equation'!$B$12)*'S Curve Equation'!$B$10))+'S Curve Equation'!$B$13)*'S Curve Equation'!$B$14</f>
        <v>0.88268272592186259</v>
      </c>
      <c r="M165" s="28">
        <f>(1/(1+EXP(('S Curve Equation'!$B$11-M120*'S Curve Equation'!$B$12)*'S Curve Equation'!$B$10))+'S Curve Equation'!$B$13)*'S Curve Equation'!$B$14</f>
        <v>0.8818612330615877</v>
      </c>
      <c r="N165" s="28">
        <f>(1/(1+EXP(('S Curve Equation'!$B$11-N120*'S Curve Equation'!$B$12)*'S Curve Equation'!$B$10))+'S Curve Equation'!$B$13)*'S Curve Equation'!$B$14</f>
        <v>0.88104284423204826</v>
      </c>
      <c r="O165" s="28">
        <f>(1/(1+EXP(('S Curve Equation'!$B$11-O120*'S Curve Equation'!$B$12)*'S Curve Equation'!$B$10))+'S Curve Equation'!$B$13)*'S Curve Equation'!$B$14</f>
        <v>0.88022756309973593</v>
      </c>
      <c r="P165" s="28">
        <f>(1/(1+EXP(('S Curve Equation'!$B$11-P120*'S Curve Equation'!$B$12)*'S Curve Equation'!$B$10))+'S Curve Equation'!$B$13)*'S Curve Equation'!$B$14</f>
        <v>0.87941539275785308</v>
      </c>
      <c r="Q165" s="28">
        <f>(1/(1+EXP(('S Curve Equation'!$B$11-Q120*'S Curve Equation'!$B$12)*'S Curve Equation'!$B$10))+'S Curve Equation'!$B$13)*'S Curve Equation'!$B$14</f>
        <v>0.8786063357434386</v>
      </c>
      <c r="R165" s="28">
        <f>(1/(1+EXP(('S Curve Equation'!$B$11-R120*'S Curve Equation'!$B$12)*'S Curve Equation'!$B$10))+'S Curve Equation'!$B$13)*'S Curve Equation'!$B$14</f>
        <v>0.87780039405408317</v>
      </c>
      <c r="S165" s="28">
        <f>(1/(1+EXP(('S Curve Equation'!$B$11-S120*'S Curve Equation'!$B$12)*'S Curve Equation'!$B$10))+'S Curve Equation'!$B$13)*'S Curve Equation'!$B$14</f>
        <v>0.87699756916423077</v>
      </c>
      <c r="T165" s="28">
        <f>(1/(1+EXP(('S Curve Equation'!$B$11-T120*'S Curve Equation'!$B$12)*'S Curve Equation'!$B$10))+'S Curve Equation'!$B$13)*'S Curve Equation'!$B$14</f>
        <v>0.87619786204108241</v>
      </c>
      <c r="U165" s="28">
        <f>(1/(1+EXP(('S Curve Equation'!$B$11-U120*'S Curve Equation'!$B$12)*'S Curve Equation'!$B$10))+'S Curve Equation'!$B$13)*'S Curve Equation'!$B$14</f>
        <v>0.87540127316010385</v>
      </c>
      <c r="V165" s="28">
        <f>(1/(1+EXP(('S Curve Equation'!$B$11-V120*'S Curve Equation'!$B$12)*'S Curve Equation'!$B$10))+'S Curve Equation'!$B$13)*'S Curve Equation'!$B$14</f>
        <v>0.87460780252015458</v>
      </c>
      <c r="W165" s="28">
        <f>(1/(1+EXP(('S Curve Equation'!$B$11-W120*'S Curve Equation'!$B$12)*'S Curve Equation'!$B$10))+'S Curve Equation'!$B$13)*'S Curve Equation'!$B$14</f>
        <v>0.87381744965823016</v>
      </c>
      <c r="X165" s="28">
        <f>(1/(1+EXP(('S Curve Equation'!$B$11-X120*'S Curve Equation'!$B$12)*'S Curve Equation'!$B$10))+'S Curve Equation'!$B$13)*'S Curve Equation'!$B$14</f>
        <v>0.87303021366385125</v>
      </c>
      <c r="Y165" s="28">
        <f>(1/(1+EXP(('S Curve Equation'!$B$11-Y120*'S Curve Equation'!$B$12)*'S Curve Equation'!$B$10))+'S Curve Equation'!$B$13)*'S Curve Equation'!$B$14</f>
        <v>0.87224609319307833</v>
      </c>
      <c r="Z165" s="28">
        <f>(1/(1+EXP(('S Curve Equation'!$B$11-Z120*'S Curve Equation'!$B$12)*'S Curve Equation'!$B$10))+'S Curve Equation'!$B$13)*'S Curve Equation'!$B$14</f>
        <v>0.87146508648218179</v>
      </c>
      <c r="AA165" s="28">
        <f>(1/(1+EXP(('S Curve Equation'!$B$11-AA120*'S Curve Equation'!$B$12)*'S Curve Equation'!$B$10))+'S Curve Equation'!$B$13)*'S Curve Equation'!$B$14</f>
        <v>0.87068719136096751</v>
      </c>
      <c r="AB165" s="28">
        <f>(1/(1+EXP(('S Curve Equation'!$B$11-AB120*'S Curve Equation'!$B$12)*'S Curve Equation'!$B$10))+'S Curve Equation'!$B$13)*'S Curve Equation'!$B$14</f>
        <v>0.86991240526575797</v>
      </c>
      <c r="AC165" s="28">
        <f>(1/(1+EXP(('S Curve Equation'!$B$11-AC120*'S Curve Equation'!$B$12)*'S Curve Equation'!$B$10))+'S Curve Equation'!$B$13)*'S Curve Equation'!$B$14</f>
        <v>0.86914072525205621</v>
      </c>
      <c r="AD165" s="28">
        <f>(1/(1+EXP(('S Curve Equation'!$B$11-AD120*'S Curve Equation'!$B$12)*'S Curve Equation'!$B$10))+'S Curve Equation'!$B$13)*'S Curve Equation'!$B$14</f>
        <v>0.86837214800687157</v>
      </c>
      <c r="AE165" s="28">
        <f>(1/(1+EXP(('S Curve Equation'!$B$11-AE120*'S Curve Equation'!$B$12)*'S Curve Equation'!$B$10))+'S Curve Equation'!$B$13)*'S Curve Equation'!$B$14</f>
        <v>0.86760666986074675</v>
      </c>
      <c r="AF165" s="28">
        <f>(1/(1+EXP(('S Curve Equation'!$B$11-AF120*'S Curve Equation'!$B$12)*'S Curve Equation'!$B$10))+'S Curve Equation'!$B$13)*'S Curve Equation'!$B$14</f>
        <v>0.86684428679946413</v>
      </c>
    </row>
    <row r="166" spans="1:32" x14ac:dyDescent="0.2">
      <c r="A166" s="6" t="s">
        <v>44</v>
      </c>
      <c r="B166" s="28">
        <f>(1/(1+EXP(('S Curve Equation'!$B$11-B121*'S Curve Equation'!$B$12)*'S Curve Equation'!$B$10))+'S Curve Equation'!$B$13)*'S Curve Equation'!$B$14</f>
        <v>0.56000000000000005</v>
      </c>
      <c r="C166" s="28">
        <f>(1/(1+EXP(('S Curve Equation'!$B$11-C121*'S Curve Equation'!$B$12)*'S Curve Equation'!$B$10))+'S Curve Equation'!$B$13)*'S Curve Equation'!$B$14</f>
        <v>0.55865764108292071</v>
      </c>
      <c r="D166" s="28">
        <f>(1/(1+EXP(('S Curve Equation'!$B$11-D121*'S Curve Equation'!$B$12)*'S Curve Equation'!$B$10))+'S Curve Equation'!$B$13)*'S Curve Equation'!$B$14</f>
        <v>0.55725282662228937</v>
      </c>
      <c r="E166" s="28">
        <f>(1/(1+EXP(('S Curve Equation'!$B$11-E121*'S Curve Equation'!$B$12)*'S Curve Equation'!$B$10))+'S Curve Equation'!$B$13)*'S Curve Equation'!$B$14</f>
        <v>0.55588222794039799</v>
      </c>
      <c r="F166" s="28">
        <f>(1/(1+EXP(('S Curve Equation'!$B$11-F121*'S Curve Equation'!$B$12)*'S Curve Equation'!$B$10))+'S Curve Equation'!$B$13)*'S Curve Equation'!$B$14</f>
        <v>0.55453550399411422</v>
      </c>
      <c r="G166" s="28">
        <f>(1/(1+EXP(('S Curve Equation'!$B$11-G121*'S Curve Equation'!$B$12)*'S Curve Equation'!$B$10))+'S Curve Equation'!$B$13)*'S Curve Equation'!$B$14</f>
        <v>0.55314373617678436</v>
      </c>
      <c r="H166" s="28">
        <f>(1/(1+EXP(('S Curve Equation'!$B$11-H121*'S Curve Equation'!$B$12)*'S Curve Equation'!$B$10))+'S Curve Equation'!$B$13)*'S Curve Equation'!$B$14</f>
        <v>0.55169575801059545</v>
      </c>
      <c r="I166" s="28">
        <f>(1/(1+EXP(('S Curve Equation'!$B$11-I121*'S Curve Equation'!$B$12)*'S Curve Equation'!$B$10))+'S Curve Equation'!$B$13)*'S Curve Equation'!$B$14</f>
        <v>0.55016631507663449</v>
      </c>
      <c r="J166" s="28">
        <f>(1/(1+EXP(('S Curve Equation'!$B$11-J121*'S Curve Equation'!$B$12)*'S Curve Equation'!$B$10))+'S Curve Equation'!$B$13)*'S Curve Equation'!$B$14</f>
        <v>0.54856918876598582</v>
      </c>
      <c r="K166" s="28">
        <f>(1/(1+EXP(('S Curve Equation'!$B$11-K121*'S Curve Equation'!$B$12)*'S Curve Equation'!$B$10))+'S Curve Equation'!$B$13)*'S Curve Equation'!$B$14</f>
        <v>0.54701425603821319</v>
      </c>
      <c r="L166" s="28">
        <f>(1/(1+EXP(('S Curve Equation'!$B$11-L121*'S Curve Equation'!$B$12)*'S Curve Equation'!$B$10))+'S Curve Equation'!$B$13)*'S Curve Equation'!$B$14</f>
        <v>0.54600460311096877</v>
      </c>
      <c r="M166" s="28">
        <f>(1/(1+EXP(('S Curve Equation'!$B$11-M121*'S Curve Equation'!$B$12)*'S Curve Equation'!$B$10))+'S Curve Equation'!$B$13)*'S Curve Equation'!$B$14</f>
        <v>0.54466088492248632</v>
      </c>
      <c r="N166" s="28">
        <f>(1/(1+EXP(('S Curve Equation'!$B$11-N121*'S Curve Equation'!$B$12)*'S Curve Equation'!$B$10))+'S Curve Equation'!$B$13)*'S Curve Equation'!$B$14</f>
        <v>0.54332886599100527</v>
      </c>
      <c r="O166" s="28">
        <f>(1/(1+EXP(('S Curve Equation'!$B$11-O121*'S Curve Equation'!$B$12)*'S Curve Equation'!$B$10))+'S Curve Equation'!$B$13)*'S Curve Equation'!$B$14</f>
        <v>0.54200841230573837</v>
      </c>
      <c r="P166" s="28">
        <f>(1/(1+EXP(('S Curve Equation'!$B$11-P121*'S Curve Equation'!$B$12)*'S Curve Equation'!$B$10))+'S Curve Equation'!$B$13)*'S Curve Equation'!$B$14</f>
        <v>0.54069939153072655</v>
      </c>
      <c r="Q166" s="28">
        <f>(1/(1+EXP(('S Curve Equation'!$B$11-Q121*'S Curve Equation'!$B$12)*'S Curve Equation'!$B$10))+'S Curve Equation'!$B$13)*'S Curve Equation'!$B$14</f>
        <v>0.53940167298893638</v>
      </c>
      <c r="R166" s="28">
        <f>(1/(1+EXP(('S Curve Equation'!$B$11-R121*'S Curve Equation'!$B$12)*'S Curve Equation'!$B$10))+'S Curve Equation'!$B$13)*'S Curve Equation'!$B$14</f>
        <v>0.53811512764613356</v>
      </c>
      <c r="S166" s="28">
        <f>(1/(1+EXP(('S Curve Equation'!$B$11-S121*'S Curve Equation'!$B$12)*'S Curve Equation'!$B$10))+'S Curve Equation'!$B$13)*'S Curve Equation'!$B$14</f>
        <v>0.53683962809455321</v>
      </c>
      <c r="T166" s="28">
        <f>(1/(1+EXP(('S Curve Equation'!$B$11-T121*'S Curve Equation'!$B$12)*'S Curve Equation'!$B$10))+'S Curve Equation'!$B$13)*'S Curve Equation'!$B$14</f>
        <v>0.53557504853639426</v>
      </c>
      <c r="U166" s="28">
        <f>(1/(1+EXP(('S Curve Equation'!$B$11-U121*'S Curve Equation'!$B$12)*'S Curve Equation'!$B$10))+'S Curve Equation'!$B$13)*'S Curve Equation'!$B$14</f>
        <v>0.53432126476716024</v>
      </c>
      <c r="V166" s="28">
        <f>(1/(1+EXP(('S Curve Equation'!$B$11-V121*'S Curve Equation'!$B$12)*'S Curve Equation'!$B$10))+'S Curve Equation'!$B$13)*'S Curve Equation'!$B$14</f>
        <v>0.53307815415887894</v>
      </c>
      <c r="W166" s="28">
        <f>(1/(1+EXP(('S Curve Equation'!$B$11-W121*'S Curve Equation'!$B$12)*'S Curve Equation'!$B$10))+'S Curve Equation'!$B$13)*'S Curve Equation'!$B$14</f>
        <v>0.531845595643199</v>
      </c>
      <c r="X166" s="28">
        <f>(1/(1+EXP(('S Curve Equation'!$B$11-X121*'S Curve Equation'!$B$12)*'S Curve Equation'!$B$10))+'S Curve Equation'!$B$13)*'S Curve Equation'!$B$14</f>
        <v>0.53062346969442309</v>
      </c>
      <c r="Y166" s="28">
        <f>(1/(1+EXP(('S Curve Equation'!$B$11-Y121*'S Curve Equation'!$B$12)*'S Curve Equation'!$B$10))+'S Curve Equation'!$B$13)*'S Curve Equation'!$B$14</f>
        <v>0.52941165831245085</v>
      </c>
      <c r="Z166" s="28">
        <f>(1/(1+EXP(('S Curve Equation'!$B$11-Z121*'S Curve Equation'!$B$12)*'S Curve Equation'!$B$10))+'S Curve Equation'!$B$13)*'S Curve Equation'!$B$14</f>
        <v>0.52821004500568547</v>
      </c>
      <c r="AA166" s="28">
        <f>(1/(1+EXP(('S Curve Equation'!$B$11-AA121*'S Curve Equation'!$B$12)*'S Curve Equation'!$B$10))+'S Curve Equation'!$B$13)*'S Curve Equation'!$B$14</f>
        <v>0.52701851477390671</v>
      </c>
      <c r="AB166" s="28">
        <f>(1/(1+EXP(('S Curve Equation'!$B$11-AB121*'S Curve Equation'!$B$12)*'S Curve Equation'!$B$10))+'S Curve Equation'!$B$13)*'S Curve Equation'!$B$14</f>
        <v>0.52583695409111486</v>
      </c>
      <c r="AC166" s="28">
        <f>(1/(1+EXP(('S Curve Equation'!$B$11-AC121*'S Curve Equation'!$B$12)*'S Curve Equation'!$B$10))+'S Curve Equation'!$B$13)*'S Curve Equation'!$B$14</f>
        <v>0.52466525088839233</v>
      </c>
      <c r="AD166" s="28">
        <f>(1/(1+EXP(('S Curve Equation'!$B$11-AD121*'S Curve Equation'!$B$12)*'S Curve Equation'!$B$10))+'S Curve Equation'!$B$13)*'S Curve Equation'!$B$14</f>
        <v>0.52350329453675282</v>
      </c>
      <c r="AE166" s="28">
        <f>(1/(1+EXP(('S Curve Equation'!$B$11-AE121*'S Curve Equation'!$B$12)*'S Curve Equation'!$B$10))+'S Curve Equation'!$B$13)*'S Curve Equation'!$B$14</f>
        <v>0.52235097583003653</v>
      </c>
      <c r="AF166" s="28">
        <f>(1/(1+EXP(('S Curve Equation'!$B$11-AF121*'S Curve Equation'!$B$12)*'S Curve Equation'!$B$10))+'S Curve Equation'!$B$13)*'S Curve Equation'!$B$14</f>
        <v>0.52120818696782623</v>
      </c>
    </row>
    <row r="167" spans="1:32" x14ac:dyDescent="0.2">
      <c r="A167" s="6" t="s">
        <v>45</v>
      </c>
      <c r="B167" s="28">
        <f>(1/(1+EXP(('S Curve Equation'!$B$11-B122*'S Curve Equation'!$B$12)*'S Curve Equation'!$B$10))+'S Curve Equation'!$B$13)*'S Curve Equation'!$B$14</f>
        <v>0.75399999999999978</v>
      </c>
      <c r="C167" s="28">
        <f>(1/(1+EXP(('S Curve Equation'!$B$11-C122*'S Curve Equation'!$B$12)*'S Curve Equation'!$B$10))+'S Curve Equation'!$B$13)*'S Curve Equation'!$B$14</f>
        <v>0.75278842543483682</v>
      </c>
      <c r="D167" s="28">
        <f>(1/(1+EXP(('S Curve Equation'!$B$11-D122*'S Curve Equation'!$B$12)*'S Curve Equation'!$B$10))+'S Curve Equation'!$B$13)*'S Curve Equation'!$B$14</f>
        <v>0.75151723847668994</v>
      </c>
      <c r="E167" s="28">
        <f>(1/(1+EXP(('S Curve Equation'!$B$11-E122*'S Curve Equation'!$B$12)*'S Curve Equation'!$B$10))+'S Curve Equation'!$B$13)*'S Curve Equation'!$B$14</f>
        <v>0.75027381234880408</v>
      </c>
      <c r="F167" s="28">
        <f>(1/(1+EXP(('S Curve Equation'!$B$11-F122*'S Curve Equation'!$B$12)*'S Curve Equation'!$B$10))+'S Curve Equation'!$B$13)*'S Curve Equation'!$B$14</f>
        <v>0.74904896221948669</v>
      </c>
      <c r="G167" s="28">
        <f>(1/(1+EXP(('S Curve Equation'!$B$11-G122*'S Curve Equation'!$B$12)*'S Curve Equation'!$B$10))+'S Curve Equation'!$B$13)*'S Curve Equation'!$B$14</f>
        <v>0.74777992815240324</v>
      </c>
      <c r="H167" s="28">
        <f>(1/(1+EXP(('S Curve Equation'!$B$11-H122*'S Curve Equation'!$B$12)*'S Curve Equation'!$B$10))+'S Curve Equation'!$B$13)*'S Curve Equation'!$B$14</f>
        <v>0.74645616525238745</v>
      </c>
      <c r="I167" s="28">
        <f>(1/(1+EXP(('S Curve Equation'!$B$11-I122*'S Curve Equation'!$B$12)*'S Curve Equation'!$B$10))+'S Curve Equation'!$B$13)*'S Curve Equation'!$B$14</f>
        <v>0.74505407088796682</v>
      </c>
      <c r="J167" s="28">
        <f>(1/(1+EXP(('S Curve Equation'!$B$11-J122*'S Curve Equation'!$B$12)*'S Curve Equation'!$B$10))+'S Curve Equation'!$B$13)*'S Curve Equation'!$B$14</f>
        <v>0.7435856941640312</v>
      </c>
      <c r="K167" s="28">
        <f>(1/(1+EXP(('S Curve Equation'!$B$11-K122*'S Curve Equation'!$B$12)*'S Curve Equation'!$B$10))+'S Curve Equation'!$B$13)*'S Curve Equation'!$B$14</f>
        <v>0.74215194610858004</v>
      </c>
      <c r="L167" s="28">
        <f>(1/(1+EXP(('S Curve Equation'!$B$11-L122*'S Curve Equation'!$B$12)*'S Curve Equation'!$B$10))+'S Curve Equation'!$B$13)*'S Curve Equation'!$B$14</f>
        <v>0.7412187781314169</v>
      </c>
      <c r="M167" s="28">
        <f>(1/(1+EXP(('S Curve Equation'!$B$11-M122*'S Curve Equation'!$B$12)*'S Curve Equation'!$B$10))+'S Curve Equation'!$B$13)*'S Curve Equation'!$B$14</f>
        <v>0.73997415727153071</v>
      </c>
      <c r="N167" s="28">
        <f>(1/(1+EXP(('S Curve Equation'!$B$11-N122*'S Curve Equation'!$B$12)*'S Curve Equation'!$B$10))+'S Curve Equation'!$B$13)*'S Curve Equation'!$B$14</f>
        <v>0.73873733206081227</v>
      </c>
      <c r="O167" s="28">
        <f>(1/(1+EXP(('S Curve Equation'!$B$11-O122*'S Curve Equation'!$B$12)*'S Curve Equation'!$B$10))+'S Curve Equation'!$B$13)*'S Curve Equation'!$B$14</f>
        <v>0.73750825301362755</v>
      </c>
      <c r="P167" s="28">
        <f>(1/(1+EXP(('S Curve Equation'!$B$11-P122*'S Curve Equation'!$B$12)*'S Curve Equation'!$B$10))+'S Curve Equation'!$B$13)*'S Curve Equation'!$B$14</f>
        <v>0.736286870542049</v>
      </c>
      <c r="Q167" s="28">
        <f>(1/(1+EXP(('S Curve Equation'!$B$11-Q122*'S Curve Equation'!$B$12)*'S Curve Equation'!$B$10))+'S Curve Equation'!$B$13)*'S Curve Equation'!$B$14</f>
        <v>0.73507313497646121</v>
      </c>
      <c r="R167" s="28">
        <f>(1/(1+EXP(('S Curve Equation'!$B$11-R122*'S Curve Equation'!$B$12)*'S Curve Equation'!$B$10))+'S Curve Equation'!$B$13)*'S Curve Equation'!$B$14</f>
        <v>0.73386699658530496</v>
      </c>
      <c r="S167" s="28">
        <f>(1/(1+EXP(('S Curve Equation'!$B$11-S122*'S Curve Equation'!$B$12)*'S Curve Equation'!$B$10))+'S Curve Equation'!$B$13)*'S Curve Equation'!$B$14</f>
        <v>0.73266840559397961</v>
      </c>
      <c r="T167" s="28">
        <f>(1/(1+EXP(('S Curve Equation'!$B$11-T122*'S Curve Equation'!$B$12)*'S Curve Equation'!$B$10))+'S Curve Equation'!$B$13)*'S Curve Equation'!$B$14</f>
        <v>0.73147731220294021</v>
      </c>
      <c r="U167" s="28">
        <f>(1/(1+EXP(('S Curve Equation'!$B$11-U122*'S Curve Equation'!$B$12)*'S Curve Equation'!$B$10))+'S Curve Equation'!$B$13)*'S Curve Equation'!$B$14</f>
        <v>0.73029366660500861</v>
      </c>
      <c r="V167" s="28">
        <f>(1/(1+EXP(('S Curve Equation'!$B$11-V122*'S Curve Equation'!$B$12)*'S Curve Equation'!$B$10))+'S Curve Equation'!$B$13)*'S Curve Equation'!$B$14</f>
        <v>0.72911741900194138</v>
      </c>
      <c r="W167" s="28">
        <f>(1/(1+EXP(('S Curve Equation'!$B$11-W122*'S Curve Equation'!$B$12)*'S Curve Equation'!$B$10))+'S Curve Equation'!$B$13)*'S Curve Equation'!$B$14</f>
        <v>0.72794851962025731</v>
      </c>
      <c r="X167" s="28">
        <f>(1/(1+EXP(('S Curve Equation'!$B$11-X122*'S Curve Equation'!$B$12)*'S Curve Equation'!$B$10))+'S Curve Equation'!$B$13)*'S Curve Equation'!$B$14</f>
        <v>0.72678691872638412</v>
      </c>
      <c r="Y167" s="28">
        <f>(1/(1+EXP(('S Curve Equation'!$B$11-Y122*'S Curve Equation'!$B$12)*'S Curve Equation'!$B$10))+'S Curve Equation'!$B$13)*'S Curve Equation'!$B$14</f>
        <v>0.7256325666411102</v>
      </c>
      <c r="Z167" s="28">
        <f>(1/(1+EXP(('S Curve Equation'!$B$11-Z122*'S Curve Equation'!$B$12)*'S Curve Equation'!$B$10))+'S Curve Equation'!$B$13)*'S Curve Equation'!$B$14</f>
        <v>0.72448541375339826</v>
      </c>
      <c r="AA167" s="28">
        <f>(1/(1+EXP(('S Curve Equation'!$B$11-AA122*'S Curve Equation'!$B$12)*'S Curve Equation'!$B$10))+'S Curve Equation'!$B$13)*'S Curve Equation'!$B$14</f>
        <v>0.7233454105335706</v>
      </c>
      <c r="AB167" s="28">
        <f>(1/(1+EXP(('S Curve Equation'!$B$11-AB122*'S Curve Equation'!$B$12)*'S Curve Equation'!$B$10))+'S Curve Equation'!$B$13)*'S Curve Equation'!$B$14</f>
        <v>0.72221250754587807</v>
      </c>
      <c r="AC167" s="28">
        <f>(1/(1+EXP(('S Curve Equation'!$B$11-AC122*'S Curve Equation'!$B$12)*'S Curve Equation'!$B$10))+'S Curve Equation'!$B$13)*'S Curve Equation'!$B$14</f>
        <v>0.7210866554605061</v>
      </c>
      <c r="AD167" s="28">
        <f>(1/(1+EXP(('S Curve Equation'!$B$11-AD122*'S Curve Equation'!$B$12)*'S Curve Equation'!$B$10))+'S Curve Equation'!$B$13)*'S Curve Equation'!$B$14</f>
        <v>0.71996780506499247</v>
      </c>
      <c r="AE167" s="28">
        <f>(1/(1+EXP(('S Curve Equation'!$B$11-AE122*'S Curve Equation'!$B$12)*'S Curve Equation'!$B$10))+'S Curve Equation'!$B$13)*'S Curve Equation'!$B$14</f>
        <v>0.71885590727513116</v>
      </c>
      <c r="AF167" s="28">
        <f>(1/(1+EXP(('S Curve Equation'!$B$11-AF122*'S Curve Equation'!$B$12)*'S Curve Equation'!$B$10))+'S Curve Equation'!$B$13)*'S Curve Equation'!$B$14</f>
        <v>0.71775091314533301</v>
      </c>
    </row>
    <row r="168" spans="1:32" x14ac:dyDescent="0.2">
      <c r="A168" s="6" t="s">
        <v>46</v>
      </c>
      <c r="B168" s="28">
        <f>(1/(1+EXP(('S Curve Equation'!$B$11-B123*'S Curve Equation'!$B$12)*'S Curve Equation'!$B$10))+'S Curve Equation'!$B$13)*'S Curve Equation'!$B$14</f>
        <v>0.48199999999999998</v>
      </c>
      <c r="C168" s="28">
        <f>(1/(1+EXP(('S Curve Equation'!$B$11-C123*'S Curve Equation'!$B$12)*'S Curve Equation'!$B$10))+'S Curve Equation'!$B$13)*'S Curve Equation'!$B$14</f>
        <v>0.48072900080220837</v>
      </c>
      <c r="D168" s="28">
        <f>(1/(1+EXP(('S Curve Equation'!$B$11-D123*'S Curve Equation'!$B$12)*'S Curve Equation'!$B$10))+'S Curve Equation'!$B$13)*'S Curve Equation'!$B$14</f>
        <v>0.47939995211305236</v>
      </c>
      <c r="E168" s="28">
        <f>(1/(1+EXP(('S Curve Equation'!$B$11-E123*'S Curve Equation'!$B$12)*'S Curve Equation'!$B$10))+'S Curve Equation'!$B$13)*'S Curve Equation'!$B$14</f>
        <v>0.4781043404728475</v>
      </c>
      <c r="F168" s="28">
        <f>(1/(1+EXP(('S Curve Equation'!$B$11-F123*'S Curve Equation'!$B$12)*'S Curve Equation'!$B$10))+'S Curve Equation'!$B$13)*'S Curve Equation'!$B$14</f>
        <v>0.47683231988235691</v>
      </c>
      <c r="G168" s="28">
        <f>(1/(1+EXP(('S Curve Equation'!$B$11-G123*'S Curve Equation'!$B$12)*'S Curve Equation'!$B$10))+'S Curve Equation'!$B$13)*'S Curve Equation'!$B$14</f>
        <v>0.47551881527786732</v>
      </c>
      <c r="H168" s="28">
        <f>(1/(1+EXP(('S Curve Equation'!$B$11-H123*'S Curve Equation'!$B$12)*'S Curve Equation'!$B$10))+'S Curve Equation'!$B$13)*'S Curve Equation'!$B$14</f>
        <v>0.47415340207746265</v>
      </c>
      <c r="I168" s="28">
        <f>(1/(1+EXP(('S Curve Equation'!$B$11-I123*'S Curve Equation'!$B$12)*'S Curve Equation'!$B$10))+'S Curve Equation'!$B$13)*'S Curve Equation'!$B$14</f>
        <v>0.47271242811338204</v>
      </c>
      <c r="J168" s="28">
        <f>(1/(1+EXP(('S Curve Equation'!$B$11-J123*'S Curve Equation'!$B$12)*'S Curve Equation'!$B$10))+'S Curve Equation'!$B$13)*'S Curve Equation'!$B$14</f>
        <v>0.47120906086237074</v>
      </c>
      <c r="K168" s="28">
        <f>(1/(1+EXP(('S Curve Equation'!$B$11-K123*'S Curve Equation'!$B$12)*'S Curve Equation'!$B$10))+'S Curve Equation'!$B$13)*'S Curve Equation'!$B$14</f>
        <v>0.46974675447883041</v>
      </c>
      <c r="L168" s="28">
        <f>(1/(1+EXP(('S Curve Equation'!$B$11-L123*'S Curve Equation'!$B$12)*'S Curve Equation'!$B$10))+'S Curve Equation'!$B$13)*'S Curve Equation'!$B$14</f>
        <v>0.46879795359566478</v>
      </c>
      <c r="M168" s="28">
        <f>(1/(1+EXP(('S Curve Equation'!$B$11-M123*'S Curve Equation'!$B$12)*'S Curve Equation'!$B$10))+'S Curve Equation'!$B$13)*'S Curve Equation'!$B$14</f>
        <v>0.46753608303534233</v>
      </c>
      <c r="N168" s="28">
        <f>(1/(1+EXP(('S Curve Equation'!$B$11-N123*'S Curve Equation'!$B$12)*'S Curve Equation'!$B$10))+'S Curve Equation'!$B$13)*'S Curve Equation'!$B$14</f>
        <v>0.46628616693024483</v>
      </c>
      <c r="O168" s="28">
        <f>(1/(1+EXP(('S Curve Equation'!$B$11-O123*'S Curve Equation'!$B$12)*'S Curve Equation'!$B$10))+'S Curve Equation'!$B$13)*'S Curve Equation'!$B$14</f>
        <v>0.46504805106056346</v>
      </c>
      <c r="P168" s="28">
        <f>(1/(1+EXP(('S Curve Equation'!$B$11-P123*'S Curve Equation'!$B$12)*'S Curve Equation'!$B$10))+'S Curve Equation'!$B$13)*'S Curve Equation'!$B$14</f>
        <v>0.46382158355559072</v>
      </c>
      <c r="Q168" s="28">
        <f>(1/(1+EXP(('S Curve Equation'!$B$11-Q123*'S Curve Equation'!$B$12)*'S Curve Equation'!$B$10))+'S Curve Equation'!$B$13)*'S Curve Equation'!$B$14</f>
        <v>0.4626066148568902</v>
      </c>
      <c r="R168" s="28">
        <f>(1/(1+EXP(('S Curve Equation'!$B$11-R123*'S Curve Equation'!$B$12)*'S Curve Equation'!$B$10))+'S Curve Equation'!$B$13)*'S Curve Equation'!$B$14</f>
        <v>0.46140299768189358</v>
      </c>
      <c r="S168" s="28">
        <f>(1/(1+EXP(('S Curve Equation'!$B$11-S123*'S Curve Equation'!$B$12)*'S Curve Equation'!$B$10))+'S Curve Equation'!$B$13)*'S Curve Equation'!$B$14</f>
        <v>0.46021058698792022</v>
      </c>
      <c r="T168" s="28">
        <f>(1/(1+EXP(('S Curve Equation'!$B$11-T123*'S Curve Equation'!$B$12)*'S Curve Equation'!$B$10))+'S Curve Equation'!$B$13)*'S Curve Equation'!$B$14</f>
        <v>0.45902923993663219</v>
      </c>
      <c r="U168" s="28">
        <f>(1/(1+EXP(('S Curve Equation'!$B$11-U123*'S Curve Equation'!$B$12)*'S Curve Equation'!$B$10))+'S Curve Equation'!$B$13)*'S Curve Equation'!$B$14</f>
        <v>0.45785881585892607</v>
      </c>
      <c r="V168" s="28">
        <f>(1/(1+EXP(('S Curve Equation'!$B$11-V123*'S Curve Equation'!$B$12)*'S Curve Equation'!$B$10))+'S Curve Equation'!$B$13)*'S Curve Equation'!$B$14</f>
        <v>0.4566991762202724</v>
      </c>
      <c r="W168" s="28">
        <f>(1/(1+EXP(('S Curve Equation'!$B$11-W123*'S Curve Equation'!$B$12)*'S Curve Equation'!$B$10))+'S Curve Equation'!$B$13)*'S Curve Equation'!$B$14</f>
        <v>0.45555018458649299</v>
      </c>
      <c r="X168" s="28">
        <f>(1/(1+EXP(('S Curve Equation'!$B$11-X123*'S Curve Equation'!$B$12)*'S Curve Equation'!$B$10))+'S Curve Equation'!$B$13)*'S Curve Equation'!$B$14</f>
        <v>0.45441170659000646</v>
      </c>
      <c r="Y168" s="28">
        <f>(1/(1+EXP(('S Curve Equation'!$B$11-Y123*'S Curve Equation'!$B$12)*'S Curve Equation'!$B$10))+'S Curve Equation'!$B$13)*'S Curve Equation'!$B$14</f>
        <v>0.45328360989650851</v>
      </c>
      <c r="Z168" s="28">
        <f>(1/(1+EXP(('S Curve Equation'!$B$11-Z123*'S Curve Equation'!$B$12)*'S Curve Equation'!$B$10))+'S Curve Equation'!$B$13)*'S Curve Equation'!$B$14</f>
        <v>0.45216576417211823</v>
      </c>
      <c r="AA168" s="28">
        <f>(1/(1+EXP(('S Curve Equation'!$B$11-AA123*'S Curve Equation'!$B$12)*'S Curve Equation'!$B$10))+'S Curve Equation'!$B$13)*'S Curve Equation'!$B$14</f>
        <v>0.45105804105098229</v>
      </c>
      <c r="AB168" s="28">
        <f>(1/(1+EXP(('S Curve Equation'!$B$11-AB123*'S Curve Equation'!$B$12)*'S Curve Equation'!$B$10))+'S Curve Equation'!$B$13)*'S Curve Equation'!$B$14</f>
        <v>0.4499603141033231</v>
      </c>
      <c r="AC168" s="28">
        <f>(1/(1+EXP(('S Curve Equation'!$B$11-AC123*'S Curve Equation'!$B$12)*'S Curve Equation'!$B$10))+'S Curve Equation'!$B$13)*'S Curve Equation'!$B$14</f>
        <v>0.44887245880396182</v>
      </c>
      <c r="AD168" s="28">
        <f>(1/(1+EXP(('S Curve Equation'!$B$11-AD123*'S Curve Equation'!$B$12)*'S Curve Equation'!$B$10))+'S Curve Equation'!$B$13)*'S Curve Equation'!$B$14</f>
        <v>0.44779435250127847</v>
      </c>
      <c r="AE168" s="28">
        <f>(1/(1+EXP(('S Curve Equation'!$B$11-AE123*'S Curve Equation'!$B$12)*'S Curve Equation'!$B$10))+'S Curve Equation'!$B$13)*'S Curve Equation'!$B$14</f>
        <v>0.44672587438664502</v>
      </c>
      <c r="AF168" s="28">
        <f>(1/(1+EXP(('S Curve Equation'!$B$11-AF123*'S Curve Equation'!$B$12)*'S Curve Equation'!$B$10))+'S Curve Equation'!$B$13)*'S Curve Equation'!$B$14</f>
        <v>0.44566690546429871</v>
      </c>
    </row>
    <row r="169" spans="1:32" x14ac:dyDescent="0.2">
      <c r="A169" s="6" t="s">
        <v>47</v>
      </c>
      <c r="B169" s="28">
        <f>(1/(1+EXP(('S Curve Equation'!$B$11-B124*'S Curve Equation'!$B$12)*'S Curve Equation'!$B$10))+'S Curve Equation'!$B$13)*'S Curve Equation'!$B$14</f>
        <v>0.58251916058394171</v>
      </c>
      <c r="C169" s="28">
        <f>(1/(1+EXP(('S Curve Equation'!$B$11-C124*'S Curve Equation'!$B$12)*'S Curve Equation'!$B$10))+'S Curve Equation'!$B$13)*'S Curve Equation'!$B$14</f>
        <v>0.58116819305252221</v>
      </c>
      <c r="D169" s="28">
        <f>(1/(1+EXP(('S Curve Equation'!$B$11-D124*'S Curve Equation'!$B$12)*'S Curve Equation'!$B$10))+'S Curve Equation'!$B$13)*'S Curve Equation'!$B$14</f>
        <v>0.57975400723163895</v>
      </c>
      <c r="E169" s="28">
        <f>(1/(1+EXP(('S Curve Equation'!$B$11-E124*'S Curve Equation'!$B$12)*'S Curve Equation'!$B$10))+'S Curve Equation'!$B$13)*'S Curve Equation'!$B$14</f>
        <v>0.57837390906692554</v>
      </c>
      <c r="F169" s="28">
        <f>(1/(1+EXP(('S Curve Equation'!$B$11-F124*'S Curve Equation'!$B$12)*'S Curve Equation'!$B$10))+'S Curve Equation'!$B$13)*'S Curve Equation'!$B$14</f>
        <v>0.5770175089052324</v>
      </c>
      <c r="G169" s="28">
        <f>(1/(1+EXP(('S Curve Equation'!$B$11-G124*'S Curve Equation'!$B$12)*'S Curve Equation'!$B$10))+'S Curve Equation'!$B$13)*'S Curve Equation'!$B$14</f>
        <v>0.57561538547853153</v>
      </c>
      <c r="H169" s="28">
        <f>(1/(1+EXP(('S Curve Equation'!$B$11-H124*'S Curve Equation'!$B$12)*'S Curve Equation'!$B$10))+'S Curve Equation'!$B$13)*'S Curve Equation'!$B$14</f>
        <v>0.57415625037445317</v>
      </c>
      <c r="I169" s="28">
        <f>(1/(1+EXP(('S Curve Equation'!$B$11-I124*'S Curve Equation'!$B$12)*'S Curve Equation'!$B$10))+'S Curve Equation'!$B$13)*'S Curve Equation'!$B$14</f>
        <v>0.57261459937151249</v>
      </c>
      <c r="J169" s="28">
        <f>(1/(1+EXP(('S Curve Equation'!$B$11-J124*'S Curve Equation'!$B$12)*'S Curve Equation'!$B$10))+'S Curve Equation'!$B$13)*'S Curve Equation'!$B$14</f>
        <v>0.57100426137485205</v>
      </c>
      <c r="K169" s="28">
        <f>(1/(1+EXP(('S Curve Equation'!$B$11-K124*'S Curve Equation'!$B$12)*'S Curve Equation'!$B$10))+'S Curve Equation'!$B$13)*'S Curve Equation'!$B$14</f>
        <v>0.56943601214703576</v>
      </c>
      <c r="L169" s="28">
        <f>(1/(1+EXP(('S Curve Equation'!$B$11-L124*'S Curve Equation'!$B$12)*'S Curve Equation'!$B$10))+'S Curve Equation'!$B$13)*'S Curve Equation'!$B$14</f>
        <v>0.56841747319621572</v>
      </c>
      <c r="M169" s="28">
        <f>(1/(1+EXP(('S Curve Equation'!$B$11-M124*'S Curve Equation'!$B$12)*'S Curve Equation'!$B$10))+'S Curve Equation'!$B$13)*'S Curve Equation'!$B$14</f>
        <v>0.56706163709610802</v>
      </c>
      <c r="N169" s="28">
        <f>(1/(1+EXP(('S Curve Equation'!$B$11-N124*'S Curve Equation'!$B$12)*'S Curve Equation'!$B$10))+'S Curve Equation'!$B$13)*'S Curve Equation'!$B$14</f>
        <v>0.56571727747239109</v>
      </c>
      <c r="O169" s="28">
        <f>(1/(1+EXP(('S Curve Equation'!$B$11-O124*'S Curve Equation'!$B$12)*'S Curve Equation'!$B$10))+'S Curve Equation'!$B$13)*'S Curve Equation'!$B$14</f>
        <v>0.56438426821905985</v>
      </c>
      <c r="P169" s="28">
        <f>(1/(1+EXP(('S Curve Equation'!$B$11-P124*'S Curve Equation'!$B$12)*'S Curve Equation'!$B$10))+'S Curve Equation'!$B$13)*'S Curve Equation'!$B$14</f>
        <v>0.56306248468643927</v>
      </c>
      <c r="Q169" s="28">
        <f>(1/(1+EXP(('S Curve Equation'!$B$11-Q124*'S Curve Equation'!$B$12)*'S Curve Equation'!$B$10))+'S Curve Equation'!$B$13)*'S Curve Equation'!$B$14</f>
        <v>0.56175180367119792</v>
      </c>
      <c r="R169" s="28">
        <f>(1/(1+EXP(('S Curve Equation'!$B$11-R124*'S Curve Equation'!$B$12)*'S Curve Equation'!$B$10))+'S Curve Equation'!$B$13)*'S Curve Equation'!$B$14</f>
        <v>0.56045210340597851</v>
      </c>
      <c r="S169" s="28">
        <f>(1/(1+EXP(('S Curve Equation'!$B$11-S124*'S Curve Equation'!$B$12)*'S Curve Equation'!$B$10))+'S Curve Equation'!$B$13)*'S Curve Equation'!$B$14</f>
        <v>0.55916326354867329</v>
      </c>
      <c r="T169" s="28">
        <f>(1/(1+EXP(('S Curve Equation'!$B$11-T124*'S Curve Equation'!$B$12)*'S Curve Equation'!$B$10))+'S Curve Equation'!$B$13)*'S Curve Equation'!$B$14</f>
        <v>0.55788516517137132</v>
      </c>
      <c r="U169" s="28">
        <f>(1/(1+EXP(('S Curve Equation'!$B$11-U124*'S Curve Equation'!$B$12)*'S Curve Equation'!$B$10))+'S Curve Equation'!$B$13)*'S Curve Equation'!$B$14</f>
        <v>0.55661769074900813</v>
      </c>
      <c r="V169" s="28">
        <f>(1/(1+EXP(('S Curve Equation'!$B$11-V124*'S Curve Equation'!$B$12)*'S Curve Equation'!$B$10))+'S Curve Equation'!$B$13)*'S Curve Equation'!$B$14</f>
        <v>0.55536072414774884</v>
      </c>
      <c r="W169" s="28">
        <f>(1/(1+EXP(('S Curve Equation'!$B$11-W124*'S Curve Equation'!$B$12)*'S Curve Equation'!$B$10))+'S Curve Equation'!$B$13)*'S Curve Equation'!$B$14</f>
        <v>0.55411415061311187</v>
      </c>
      <c r="X169" s="28">
        <f>(1/(1+EXP(('S Curve Equation'!$B$11-X124*'S Curve Equation'!$B$12)*'S Curve Equation'!$B$10))+'S Curve Equation'!$B$13)*'S Curve Equation'!$B$14</f>
        <v>0.5528778567578928</v>
      </c>
      <c r="Y169" s="28">
        <f>(1/(1+EXP(('S Curve Equation'!$B$11-Y124*'S Curve Equation'!$B$12)*'S Curve Equation'!$B$10))+'S Curve Equation'!$B$13)*'S Curve Equation'!$B$14</f>
        <v>0.55165173054986327</v>
      </c>
      <c r="Z169" s="28">
        <f>(1/(1+EXP(('S Curve Equation'!$B$11-Z124*'S Curve Equation'!$B$12)*'S Curve Equation'!$B$10))+'S Curve Equation'!$B$13)*'S Curve Equation'!$B$14</f>
        <v>0.55043566129930954</v>
      </c>
      <c r="AA169" s="28">
        <f>(1/(1+EXP(('S Curve Equation'!$B$11-AA124*'S Curve Equation'!$B$12)*'S Curve Equation'!$B$10))+'S Curve Equation'!$B$13)*'S Curve Equation'!$B$14</f>
        <v>0.54922953964640753</v>
      </c>
      <c r="AB169" s="28">
        <f>(1/(1+EXP(('S Curve Equation'!$B$11-AB124*'S Curve Equation'!$B$12)*'S Curve Equation'!$B$10))+'S Curve Equation'!$B$13)*'S Curve Equation'!$B$14</f>
        <v>0.54803325754844978</v>
      </c>
      <c r="AC169" s="28">
        <f>(1/(1+EXP(('S Curve Equation'!$B$11-AC124*'S Curve Equation'!$B$12)*'S Curve Equation'!$B$10))+'S Curve Equation'!$B$13)*'S Curve Equation'!$B$14</f>
        <v>0.54684670826696846</v>
      </c>
      <c r="AD169" s="28">
        <f>(1/(1+EXP(('S Curve Equation'!$B$11-AD124*'S Curve Equation'!$B$12)*'S Curve Equation'!$B$10))+'S Curve Equation'!$B$13)*'S Curve Equation'!$B$14</f>
        <v>0.54566978635473218</v>
      </c>
      <c r="AE169" s="28">
        <f>(1/(1+EXP(('S Curve Equation'!$B$11-AE124*'S Curve Equation'!$B$12)*'S Curve Equation'!$B$10))+'S Curve Equation'!$B$13)*'S Curve Equation'!$B$14</f>
        <v>0.54450238764267367</v>
      </c>
      <c r="AF169" s="28">
        <f>(1/(1+EXP(('S Curve Equation'!$B$11-AF124*'S Curve Equation'!$B$12)*'S Curve Equation'!$B$10))+'S Curve Equation'!$B$13)*'S Curve Equation'!$B$14</f>
        <v>0.54334440922673144</v>
      </c>
    </row>
    <row r="170" spans="1:32" x14ac:dyDescent="0.2">
      <c r="A170" s="6" t="s">
        <v>48</v>
      </c>
      <c r="B170" s="28">
        <f>(1/(1+EXP(('S Curve Equation'!$B$11-B125*'S Curve Equation'!$B$12)*'S Curve Equation'!$B$10))+'S Curve Equation'!$B$13)*'S Curve Equation'!$B$14</f>
        <v>0.6893570552147239</v>
      </c>
      <c r="C170" s="28">
        <f>(1/(1+EXP(('S Curve Equation'!$B$11-C125*'S Curve Equation'!$B$12)*'S Curve Equation'!$B$10))+'S Curve Equation'!$B$13)*'S Curve Equation'!$B$14</f>
        <v>0.68804726008192663</v>
      </c>
      <c r="D170" s="28">
        <f>(1/(1+EXP(('S Curve Equation'!$B$11-D125*'S Curve Equation'!$B$12)*'S Curve Equation'!$B$10))+'S Curve Equation'!$B$13)*'S Curve Equation'!$B$14</f>
        <v>0.68667431947012314</v>
      </c>
      <c r="E170" s="28">
        <f>(1/(1+EXP(('S Curve Equation'!$B$11-E125*'S Curve Equation'!$B$12)*'S Curve Equation'!$B$10))+'S Curve Equation'!$B$13)*'S Curve Equation'!$B$14</f>
        <v>0.68533264449974218</v>
      </c>
      <c r="F170" s="28">
        <f>(1/(1+EXP(('S Curve Equation'!$B$11-F125*'S Curve Equation'!$B$12)*'S Curve Equation'!$B$10))+'S Curve Equation'!$B$13)*'S Curve Equation'!$B$14</f>
        <v>0.68401224883143907</v>
      </c>
      <c r="G170" s="28">
        <f>(1/(1+EXP(('S Curve Equation'!$B$11-G125*'S Curve Equation'!$B$12)*'S Curve Equation'!$B$10))+'S Curve Equation'!$B$13)*'S Curve Equation'!$B$14</f>
        <v>0.68264551112290262</v>
      </c>
      <c r="H170" s="28">
        <f>(1/(1+EXP(('S Curve Equation'!$B$11-H125*'S Curve Equation'!$B$12)*'S Curve Equation'!$B$10))+'S Curve Equation'!$B$13)*'S Curve Equation'!$B$14</f>
        <v>0.68122122300103416</v>
      </c>
      <c r="I170" s="28">
        <f>(1/(1+EXP(('S Curve Equation'!$B$11-I125*'S Curve Equation'!$B$12)*'S Curve Equation'!$B$10))+'S Curve Equation'!$B$13)*'S Curve Equation'!$B$14</f>
        <v>0.67971419886018547</v>
      </c>
      <c r="J170" s="28">
        <f>(1/(1+EXP(('S Curve Equation'!$B$11-J125*'S Curve Equation'!$B$12)*'S Curve Equation'!$B$10))+'S Curve Equation'!$B$13)*'S Curve Equation'!$B$14</f>
        <v>0.6781376274225529</v>
      </c>
      <c r="K170" s="28">
        <f>(1/(1+EXP(('S Curve Equation'!$B$11-K125*'S Curve Equation'!$B$12)*'S Curve Equation'!$B$10))+'S Curve Equation'!$B$13)*'S Curve Equation'!$B$14</f>
        <v>0.67659990280721083</v>
      </c>
      <c r="L170" s="28">
        <f>(1/(1+EXP(('S Curve Equation'!$B$11-L125*'S Curve Equation'!$B$12)*'S Curve Equation'!$B$10))+'S Curve Equation'!$B$13)*'S Curve Equation'!$B$14</f>
        <v>0.67559994205419815</v>
      </c>
      <c r="M170" s="28">
        <f>(1/(1+EXP(('S Curve Equation'!$B$11-M125*'S Curve Equation'!$B$12)*'S Curve Equation'!$B$10))+'S Curve Equation'!$B$13)*'S Curve Equation'!$B$14</f>
        <v>0.67426731342777557</v>
      </c>
      <c r="N170" s="28">
        <f>(1/(1+EXP(('S Curve Equation'!$B$11-N125*'S Curve Equation'!$B$12)*'S Curve Equation'!$B$10))+'S Curve Equation'!$B$13)*'S Curve Equation'!$B$14</f>
        <v>0.67294424782744799</v>
      </c>
      <c r="O170" s="28">
        <f>(1/(1+EXP(('S Curve Equation'!$B$11-O125*'S Curve Equation'!$B$12)*'S Curve Equation'!$B$10))+'S Curve Equation'!$B$13)*'S Curve Equation'!$B$14</f>
        <v>0.67163066508658864</v>
      </c>
      <c r="P170" s="28">
        <f>(1/(1+EXP(('S Curve Equation'!$B$11-P125*'S Curve Equation'!$B$12)*'S Curve Equation'!$B$10))+'S Curve Equation'!$B$13)*'S Curve Equation'!$B$14</f>
        <v>0.67032648545741191</v>
      </c>
      <c r="Q170" s="28">
        <f>(1/(1+EXP(('S Curve Equation'!$B$11-Q125*'S Curve Equation'!$B$12)*'S Curve Equation'!$B$10))+'S Curve Equation'!$B$13)*'S Curve Equation'!$B$14</f>
        <v>0.66903162962402629</v>
      </c>
      <c r="R170" s="28">
        <f>(1/(1+EXP(('S Curve Equation'!$B$11-R125*'S Curve Equation'!$B$12)*'S Curve Equation'!$B$10))+'S Curve Equation'!$B$13)*'S Curve Equation'!$B$14</f>
        <v>0.66774601871464634</v>
      </c>
      <c r="S170" s="28">
        <f>(1/(1+EXP(('S Curve Equation'!$B$11-S125*'S Curve Equation'!$B$12)*'S Curve Equation'!$B$10))+'S Curve Equation'!$B$13)*'S Curve Equation'!$B$14</f>
        <v>0.66646957431298992</v>
      </c>
      <c r="T170" s="28">
        <f>(1/(1+EXP(('S Curve Equation'!$B$11-T125*'S Curve Equation'!$B$12)*'S Curve Equation'!$B$10))+'S Curve Equation'!$B$13)*'S Curve Equation'!$B$14</f>
        <v>0.66520221846890026</v>
      </c>
      <c r="U170" s="28">
        <f>(1/(1+EXP(('S Curve Equation'!$B$11-U125*'S Curve Equation'!$B$12)*'S Curve Equation'!$B$10))+'S Curve Equation'!$B$13)*'S Curve Equation'!$B$14</f>
        <v>0.66394387370822583</v>
      </c>
      <c r="V170" s="28">
        <f>(1/(1+EXP(('S Curve Equation'!$B$11-V125*'S Curve Equation'!$B$12)*'S Curve Equation'!$B$10))+'S Curve Equation'!$B$13)*'S Curve Equation'!$B$14</f>
        <v>0.66269446304199064</v>
      </c>
      <c r="W170" s="28">
        <f>(1/(1+EXP(('S Curve Equation'!$B$11-W125*'S Curve Equation'!$B$12)*'S Curve Equation'!$B$10))+'S Curve Equation'!$B$13)*'S Curve Equation'!$B$14</f>
        <v>0.66145390997487996</v>
      </c>
      <c r="X170" s="28">
        <f>(1/(1+EXP(('S Curve Equation'!$B$11-X125*'S Curve Equation'!$B$12)*'S Curve Equation'!$B$10))+'S Curve Equation'!$B$13)*'S Curve Equation'!$B$14</f>
        <v>0.66022213851308997</v>
      </c>
      <c r="Y170" s="28">
        <f>(1/(1+EXP(('S Curve Equation'!$B$11-Y125*'S Curve Equation'!$B$12)*'S Curve Equation'!$B$10))+'S Curve Equation'!$B$13)*'S Curve Equation'!$B$14</f>
        <v>0.65899907317154038</v>
      </c>
      <c r="Z170" s="28">
        <f>(1/(1+EXP(('S Curve Equation'!$B$11-Z125*'S Curve Equation'!$B$12)*'S Curve Equation'!$B$10))+'S Curve Equation'!$B$13)*'S Curve Equation'!$B$14</f>
        <v>0.65778463898050588</v>
      </c>
      <c r="AA170" s="28">
        <f>(1/(1+EXP(('S Curve Equation'!$B$11-AA125*'S Curve Equation'!$B$12)*'S Curve Equation'!$B$10))+'S Curve Equation'!$B$13)*'S Curve Equation'!$B$14</f>
        <v>0.65657876149168204</v>
      </c>
      <c r="AB170" s="28">
        <f>(1/(1+EXP(('S Curve Equation'!$B$11-AB125*'S Curve Equation'!$B$12)*'S Curve Equation'!$B$10))+'S Curve Equation'!$B$13)*'S Curve Equation'!$B$14</f>
        <v>0.65538136678369552</v>
      </c>
      <c r="AC170" s="28">
        <f>(1/(1+EXP(('S Curve Equation'!$B$11-AC125*'S Curve Equation'!$B$12)*'S Curve Equation'!$B$10))+'S Curve Equation'!$B$13)*'S Curve Equation'!$B$14</f>
        <v>0.65419238146712277</v>
      </c>
      <c r="AD170" s="28">
        <f>(1/(1+EXP(('S Curve Equation'!$B$11-AD125*'S Curve Equation'!$B$12)*'S Curve Equation'!$B$10))+'S Curve Equation'!$B$13)*'S Curve Equation'!$B$14</f>
        <v>0.65301173268898782</v>
      </c>
      <c r="AE170" s="28">
        <f>(1/(1+EXP(('S Curve Equation'!$B$11-AE125*'S Curve Equation'!$B$12)*'S Curve Equation'!$B$10))+'S Curve Equation'!$B$13)*'S Curve Equation'!$B$14</f>
        <v>0.65183934813681488</v>
      </c>
      <c r="AF170" s="28">
        <f>(1/(1+EXP(('S Curve Equation'!$B$11-AF125*'S Curve Equation'!$B$12)*'S Curve Equation'!$B$10))+'S Curve Equation'!$B$13)*'S Curve Equation'!$B$14</f>
        <v>0.65067515604221593</v>
      </c>
    </row>
    <row r="171" spans="1:32" x14ac:dyDescent="0.2">
      <c r="A171" s="6" t="s">
        <v>49</v>
      </c>
      <c r="B171" s="28">
        <f>(1/(1+EXP(('S Curve Equation'!$B$11-B126*'S Curve Equation'!$B$12)*'S Curve Equation'!$B$10))+'S Curve Equation'!$B$13)*'S Curve Equation'!$B$14</f>
        <v>0.48744498381877022</v>
      </c>
      <c r="C171" s="28">
        <f>(1/(1+EXP(('S Curve Equation'!$B$11-C126*'S Curve Equation'!$B$12)*'S Curve Equation'!$B$10))+'S Curve Equation'!$B$13)*'S Curve Equation'!$B$14</f>
        <v>0.48616701952052649</v>
      </c>
      <c r="D171" s="28">
        <f>(1/(1+EXP(('S Curve Equation'!$B$11-D126*'S Curve Equation'!$B$12)*'S Curve Equation'!$B$10))+'S Curve Equation'!$B$13)*'S Curve Equation'!$B$14</f>
        <v>0.48483061610947048</v>
      </c>
      <c r="E171" s="28">
        <f>(1/(1+EXP(('S Curve Equation'!$B$11-E126*'S Curve Equation'!$B$12)*'S Curve Equation'!$B$10))+'S Curve Equation'!$B$13)*'S Curve Equation'!$B$14</f>
        <v>0.48352776457101232</v>
      </c>
      <c r="F171" s="28">
        <f>(1/(1+EXP(('S Curve Equation'!$B$11-F126*'S Curve Equation'!$B$12)*'S Curve Equation'!$B$10))+'S Curve Equation'!$B$13)*'S Curve Equation'!$B$14</f>
        <v>0.48224856862717624</v>
      </c>
      <c r="G171" s="28">
        <f>(1/(1+EXP(('S Curve Equation'!$B$11-G126*'S Curve Equation'!$B$12)*'S Curve Equation'!$B$10))+'S Curve Equation'!$B$13)*'S Curve Equation'!$B$14</f>
        <v>0.48092758485931641</v>
      </c>
      <c r="H171" s="28">
        <f>(1/(1+EXP(('S Curve Equation'!$B$11-H126*'S Curve Equation'!$B$12)*'S Curve Equation'!$B$10))+'S Curve Equation'!$B$13)*'S Curve Equation'!$B$14</f>
        <v>0.47955432191692127</v>
      </c>
      <c r="I171" s="28">
        <f>(1/(1+EXP(('S Curve Equation'!$B$11-I126*'S Curve Equation'!$B$12)*'S Curve Equation'!$B$10))+'S Curve Equation'!$B$13)*'S Curve Equation'!$B$14</f>
        <v>0.47810498108745336</v>
      </c>
      <c r="J171" s="28">
        <f>(1/(1+EXP(('S Curve Equation'!$B$11-J126*'S Curve Equation'!$B$12)*'S Curve Equation'!$B$10))+'S Curve Equation'!$B$13)*'S Curve Equation'!$B$14</f>
        <v>0.47659279437024399</v>
      </c>
      <c r="K171" s="28">
        <f>(1/(1+EXP(('S Curve Equation'!$B$11-K126*'S Curve Equation'!$B$12)*'S Curve Equation'!$B$10))+'S Curve Equation'!$B$13)*'S Curve Equation'!$B$14</f>
        <v>0.47512182114285578</v>
      </c>
      <c r="L171" s="28">
        <f>(1/(1+EXP(('S Curve Equation'!$B$11-L126*'S Curve Equation'!$B$12)*'S Curve Equation'!$B$10))+'S Curve Equation'!$B$13)*'S Curve Equation'!$B$14</f>
        <v>0.47416735042639646</v>
      </c>
      <c r="M171" s="28">
        <f>(1/(1+EXP(('S Curve Equation'!$B$11-M126*'S Curve Equation'!$B$12)*'S Curve Equation'!$B$10))+'S Curve Equation'!$B$13)*'S Curve Equation'!$B$14</f>
        <v>0.4728978826767759</v>
      </c>
      <c r="N171" s="28">
        <f>(1/(1+EXP(('S Curve Equation'!$B$11-N126*'S Curve Equation'!$B$12)*'S Curve Equation'!$B$10))+'S Curve Equation'!$B$13)*'S Curve Equation'!$B$14</f>
        <v>0.47164037787845231</v>
      </c>
      <c r="O171" s="28">
        <f>(1/(1+EXP(('S Curve Equation'!$B$11-O126*'S Curve Equation'!$B$12)*'S Curve Equation'!$B$10))+'S Curve Equation'!$B$13)*'S Curve Equation'!$B$14</f>
        <v>0.47039468281586777</v>
      </c>
      <c r="P171" s="28">
        <f>(1/(1+EXP(('S Curve Equation'!$B$11-P126*'S Curve Equation'!$B$12)*'S Curve Equation'!$B$10))+'S Curve Equation'!$B$13)*'S Curve Equation'!$B$14</f>
        <v>0.46916064658147733</v>
      </c>
      <c r="Q171" s="28">
        <f>(1/(1+EXP(('S Curve Equation'!$B$11-Q126*'S Curve Equation'!$B$12)*'S Curve Equation'!$B$10))+'S Curve Equation'!$B$13)*'S Curve Equation'!$B$14</f>
        <v>0.46793812054033801</v>
      </c>
      <c r="R171" s="28">
        <f>(1/(1+EXP(('S Curve Equation'!$B$11-R126*'S Curve Equation'!$B$12)*'S Curve Equation'!$B$10))+'S Curve Equation'!$B$13)*'S Curve Equation'!$B$14</f>
        <v>0.46672695829507893</v>
      </c>
      <c r="S171" s="28">
        <f>(1/(1+EXP(('S Curve Equation'!$B$11-S126*'S Curve Equation'!$B$12)*'S Curve Equation'!$B$10))+'S Curve Equation'!$B$13)*'S Curve Equation'!$B$14</f>
        <v>0.46552701565124477</v>
      </c>
      <c r="T171" s="28">
        <f>(1/(1+EXP(('S Curve Equation'!$B$11-T126*'S Curve Equation'!$B$12)*'S Curve Equation'!$B$10))+'S Curve Equation'!$B$13)*'S Curve Equation'!$B$14</f>
        <v>0.46433815058303018</v>
      </c>
      <c r="U171" s="28">
        <f>(1/(1+EXP(('S Curve Equation'!$B$11-U126*'S Curve Equation'!$B$12)*'S Curve Equation'!$B$10))+'S Curve Equation'!$B$13)*'S Curve Equation'!$B$14</f>
        <v>0.46316022319940831</v>
      </c>
      <c r="V171" s="28">
        <f>(1/(1+EXP(('S Curve Equation'!$B$11-V126*'S Curve Equation'!$B$12)*'S Curve Equation'!$B$10))+'S Curve Equation'!$B$13)*'S Curve Equation'!$B$14</f>
        <v>0.46199309571066394</v>
      </c>
      <c r="W171" s="28">
        <f>(1/(1+EXP(('S Curve Equation'!$B$11-W126*'S Curve Equation'!$B$12)*'S Curve Equation'!$B$10))+'S Curve Equation'!$B$13)*'S Curve Equation'!$B$14</f>
        <v>0.46083663239532457</v>
      </c>
      <c r="X171" s="28">
        <f>(1/(1+EXP(('S Curve Equation'!$B$11-X126*'S Curve Equation'!$B$12)*'S Curve Equation'!$B$10))+'S Curve Equation'!$B$13)*'S Curve Equation'!$B$14</f>
        <v>0.45969069956751907</v>
      </c>
      <c r="Y171" s="28">
        <f>(1/(1+EXP(('S Curve Equation'!$B$11-Y126*'S Curve Equation'!$B$12)*'S Curve Equation'!$B$10))+'S Curve Equation'!$B$13)*'S Curve Equation'!$B$14</f>
        <v>0.45855516554473463</v>
      </c>
      <c r="Z171" s="28">
        <f>(1/(1+EXP(('S Curve Equation'!$B$11-Z126*'S Curve Equation'!$B$12)*'S Curve Equation'!$B$10))+'S Curve Equation'!$B$13)*'S Curve Equation'!$B$14</f>
        <v>0.45742990061600347</v>
      </c>
      <c r="AA171" s="28">
        <f>(1/(1+EXP(('S Curve Equation'!$B$11-AA126*'S Curve Equation'!$B$12)*'S Curve Equation'!$B$10))+'S Curve Equation'!$B$13)*'S Curve Equation'!$B$14</f>
        <v>0.45631477701050915</v>
      </c>
      <c r="AB171" s="28">
        <f>(1/(1+EXP(('S Curve Equation'!$B$11-AB126*'S Curve Equation'!$B$12)*'S Curve Equation'!$B$10))+'S Curve Equation'!$B$13)*'S Curve Equation'!$B$14</f>
        <v>0.45520966886660569</v>
      </c>
      <c r="AC171" s="28">
        <f>(1/(1+EXP(('S Curve Equation'!$B$11-AC126*'S Curve Equation'!$B$12)*'S Curve Equation'!$B$10))+'S Curve Equation'!$B$13)*'S Curve Equation'!$B$14</f>
        <v>0.45411445220127922</v>
      </c>
      <c r="AD171" s="28">
        <f>(1/(1+EXP(('S Curve Equation'!$B$11-AD126*'S Curve Equation'!$B$12)*'S Curve Equation'!$B$10))+'S Curve Equation'!$B$13)*'S Curve Equation'!$B$14</f>
        <v>0.45302900488001024</v>
      </c>
      <c r="AE171" s="28">
        <f>(1/(1+EXP(('S Curve Equation'!$B$11-AE126*'S Curve Equation'!$B$12)*'S Curve Equation'!$B$10))+'S Curve Equation'!$B$13)*'S Curve Equation'!$B$14</f>
        <v>0.45195320658708316</v>
      </c>
      <c r="AF171" s="28">
        <f>(1/(1+EXP(('S Curve Equation'!$B$11-AF126*'S Curve Equation'!$B$12)*'S Curve Equation'!$B$10))+'S Curve Equation'!$B$13)*'S Curve Equation'!$B$14</f>
        <v>0.45088693879630409</v>
      </c>
    </row>
    <row r="172" spans="1:32" x14ac:dyDescent="0.2">
      <c r="A172" s="6" t="s">
        <v>50</v>
      </c>
      <c r="B172" s="28">
        <f>(1/(1+EXP(('S Curve Equation'!$B$11-B127*'S Curve Equation'!$B$12)*'S Curve Equation'!$B$10))+'S Curve Equation'!$B$13)*'S Curve Equation'!$B$14</f>
        <v>0.46600000000000003</v>
      </c>
      <c r="C172" s="28">
        <f>(1/(1+EXP(('S Curve Equation'!$B$11-C127*'S Curve Equation'!$B$12)*'S Curve Equation'!$B$10))+'S Curve Equation'!$B$13)*'S Curve Equation'!$B$14</f>
        <v>0.46475109720831143</v>
      </c>
      <c r="D172" s="28">
        <f>(1/(1+EXP(('S Curve Equation'!$B$11-D127*'S Curve Equation'!$B$12)*'S Curve Equation'!$B$10))+'S Curve Equation'!$B$13)*'S Curve Equation'!$B$14</f>
        <v>0.46344535547461363</v>
      </c>
      <c r="E172" s="28">
        <f>(1/(1+EXP(('S Curve Equation'!$B$11-E127*'S Curve Equation'!$B$12)*'S Curve Equation'!$B$10))+'S Curve Equation'!$B$13)*'S Curve Equation'!$B$14</f>
        <v>0.4621726620519308</v>
      </c>
      <c r="F172" s="28">
        <f>(1/(1+EXP(('S Curve Equation'!$B$11-F127*'S Curve Equation'!$B$12)*'S Curve Equation'!$B$10))+'S Curve Equation'!$B$13)*'S Curve Equation'!$B$14</f>
        <v>0.46092333169912686</v>
      </c>
      <c r="G172" s="28">
        <f>(1/(1+EXP(('S Curve Equation'!$B$11-G127*'S Curve Equation'!$B$12)*'S Curve Equation'!$B$10))+'S Curve Equation'!$B$13)*'S Curve Equation'!$B$14</f>
        <v>0.45963345367229619</v>
      </c>
      <c r="H172" s="28">
        <f>(1/(1+EXP(('S Curve Equation'!$B$11-H127*'S Curve Equation'!$B$12)*'S Curve Equation'!$B$10))+'S Curve Equation'!$B$13)*'S Curve Equation'!$B$14</f>
        <v>0.4582928116740288</v>
      </c>
      <c r="I172" s="28">
        <f>(1/(1+EXP(('S Curve Equation'!$B$11-I127*'S Curve Equation'!$B$12)*'S Curve Equation'!$B$10))+'S Curve Equation'!$B$13)*'S Curve Equation'!$B$14</f>
        <v>0.45687821226828262</v>
      </c>
      <c r="J172" s="28">
        <f>(1/(1+EXP(('S Curve Equation'!$B$11-J127*'S Curve Equation'!$B$12)*'S Curve Equation'!$B$10))+'S Curve Equation'!$B$13)*'S Curve Equation'!$B$14</f>
        <v>0.45540261537247362</v>
      </c>
      <c r="K172" s="28">
        <f>(1/(1+EXP(('S Curve Equation'!$B$11-K127*'S Curve Equation'!$B$12)*'S Curve Equation'!$B$10))+'S Curve Equation'!$B$13)*'S Curve Equation'!$B$14</f>
        <v>0.45396756877403943</v>
      </c>
      <c r="L172" s="28">
        <f>(1/(1+EXP(('S Curve Equation'!$B$11-L127*'S Curve Equation'!$B$12)*'S Curve Equation'!$B$10))+'S Curve Equation'!$B$13)*'S Curve Equation'!$B$14</f>
        <v>0.45303658552054316</v>
      </c>
      <c r="M172" s="28">
        <f>(1/(1+EXP(('S Curve Equation'!$B$11-M127*'S Curve Equation'!$B$12)*'S Curve Equation'!$B$10))+'S Curve Equation'!$B$13)*'S Curve Equation'!$B$14</f>
        <v>0.45179857040451976</v>
      </c>
      <c r="N172" s="28">
        <f>(1/(1+EXP(('S Curve Equation'!$B$11-N127*'S Curve Equation'!$B$12)*'S Curve Equation'!$B$10))+'S Curve Equation'!$B$13)*'S Curve Equation'!$B$14</f>
        <v>0.45057246187404149</v>
      </c>
      <c r="O172" s="28">
        <f>(1/(1+EXP(('S Curve Equation'!$B$11-O127*'S Curve Equation'!$B$12)*'S Curve Equation'!$B$10))+'S Curve Equation'!$B$13)*'S Curve Equation'!$B$14</f>
        <v>0.44935810314489882</v>
      </c>
      <c r="P172" s="28">
        <f>(1/(1+EXP(('S Curve Equation'!$B$11-P127*'S Curve Equation'!$B$12)*'S Curve Equation'!$B$10))+'S Curve Equation'!$B$13)*'S Curve Equation'!$B$14</f>
        <v>0.44815533989603662</v>
      </c>
      <c r="Q172" s="28">
        <f>(1/(1+EXP(('S Curve Equation'!$B$11-Q127*'S Curve Equation'!$B$12)*'S Curve Equation'!$B$10))+'S Curve Equation'!$B$13)*'S Curve Equation'!$B$14</f>
        <v>0.44696402022864218</v>
      </c>
      <c r="R172" s="28">
        <f>(1/(1+EXP(('S Curve Equation'!$B$11-R127*'S Curve Equation'!$B$12)*'S Curve Equation'!$B$10))+'S Curve Equation'!$B$13)*'S Curve Equation'!$B$14</f>
        <v>0.44578399462580481</v>
      </c>
      <c r="S172" s="28">
        <f>(1/(1+EXP(('S Curve Equation'!$B$11-S127*'S Curve Equation'!$B$12)*'S Curve Equation'!$B$10))+'S Curve Equation'!$B$13)*'S Curve Equation'!$B$14</f>
        <v>0.44461511591273389</v>
      </c>
      <c r="T172" s="28">
        <f>(1/(1+EXP(('S Curve Equation'!$B$11-T127*'S Curve Equation'!$B$12)*'S Curve Equation'!$B$10))+'S Curve Equation'!$B$13)*'S Curve Equation'!$B$14</f>
        <v>0.44345723921754737</v>
      </c>
      <c r="U172" s="28">
        <f>(1/(1+EXP(('S Curve Equation'!$B$11-U127*'S Curve Equation'!$B$12)*'S Curve Equation'!$B$10))+'S Curve Equation'!$B$13)*'S Curve Equation'!$B$14</f>
        <v>0.44231022193262387</v>
      </c>
      <c r="V172" s="28">
        <f>(1/(1+EXP(('S Curve Equation'!$B$11-V127*'S Curve Equation'!$B$12)*'S Curve Equation'!$B$10))+'S Curve Equation'!$B$13)*'S Curve Equation'!$B$14</f>
        <v>0.44117392367652752</v>
      </c>
      <c r="W172" s="28">
        <f>(1/(1+EXP(('S Curve Equation'!$B$11-W127*'S Curve Equation'!$B$12)*'S Curve Equation'!$B$10))+'S Curve Equation'!$B$13)*'S Curve Equation'!$B$14</f>
        <v>0.4400482062564896</v>
      </c>
      <c r="X172" s="28">
        <f>(1/(1+EXP(('S Curve Equation'!$B$11-X127*'S Curve Equation'!$B$12)*'S Curve Equation'!$B$10))+'S Curve Equation'!$B$13)*'S Curve Equation'!$B$14</f>
        <v>0.43893293363147362</v>
      </c>
      <c r="Y172" s="28">
        <f>(1/(1+EXP(('S Curve Equation'!$B$11-Y127*'S Curve Equation'!$B$12)*'S Curve Equation'!$B$10))+'S Curve Equation'!$B$13)*'S Curve Equation'!$B$14</f>
        <v>0.43782797187578648</v>
      </c>
      <c r="Z172" s="28">
        <f>(1/(1+EXP(('S Curve Equation'!$B$11-Z127*'S Curve Equation'!$B$12)*'S Curve Equation'!$B$10))+'S Curve Equation'!$B$13)*'S Curve Equation'!$B$14</f>
        <v>0.43673318914326387</v>
      </c>
      <c r="AA172" s="28">
        <f>(1/(1+EXP(('S Curve Equation'!$B$11-AA127*'S Curve Equation'!$B$12)*'S Curve Equation'!$B$10))+'S Curve Equation'!$B$13)*'S Curve Equation'!$B$14</f>
        <v>0.43564845563201482</v>
      </c>
      <c r="AB172" s="28">
        <f>(1/(1+EXP(('S Curve Equation'!$B$11-AB127*'S Curve Equation'!$B$12)*'S Curve Equation'!$B$10))+'S Curve Equation'!$B$13)*'S Curve Equation'!$B$14</f>
        <v>0.43457364354971273</v>
      </c>
      <c r="AC172" s="28">
        <f>(1/(1+EXP(('S Curve Equation'!$B$11-AC127*'S Curve Equation'!$B$12)*'S Curve Equation'!$B$10))+'S Curve Equation'!$B$13)*'S Curve Equation'!$B$14</f>
        <v>0.43350862707945614</v>
      </c>
      <c r="AD172" s="28">
        <f>(1/(1+EXP(('S Curve Equation'!$B$11-AD127*'S Curve Equation'!$B$12)*'S Curve Equation'!$B$10))+'S Curve Equation'!$B$13)*'S Curve Equation'!$B$14</f>
        <v>0.43245328234615948</v>
      </c>
      <c r="AE172" s="28">
        <f>(1/(1+EXP(('S Curve Equation'!$B$11-AE127*'S Curve Equation'!$B$12)*'S Curve Equation'!$B$10))+'S Curve Equation'!$B$13)*'S Curve Equation'!$B$14</f>
        <v>0.43140748738350665</v>
      </c>
      <c r="AF172" s="28">
        <f>(1/(1+EXP(('S Curve Equation'!$B$11-AF127*'S Curve Equation'!$B$12)*'S Curve Equation'!$B$10))+'S Curve Equation'!$B$13)*'S Curve Equation'!$B$14</f>
        <v>0.43037112210143319</v>
      </c>
    </row>
    <row r="173" spans="1:32" x14ac:dyDescent="0.2">
      <c r="A173" s="6" t="s">
        <v>51</v>
      </c>
      <c r="B173" s="28">
        <f>(1/(1+EXP(('S Curve Equation'!$B$11-B128*'S Curve Equation'!$B$12)*'S Curve Equation'!$B$10))+'S Curve Equation'!$B$13)*'S Curve Equation'!$B$14</f>
        <v>0.5</v>
      </c>
      <c r="C173" s="28">
        <f>(1/(1+EXP(('S Curve Equation'!$B$11-C128*'S Curve Equation'!$B$12)*'S Curve Equation'!$B$10))+'S Curve Equation'!$B$13)*'S Curve Equation'!$B$14</f>
        <v>0.49870707111151563</v>
      </c>
      <c r="D173" s="28">
        <f>(1/(1+EXP(('S Curve Equation'!$B$11-D128*'S Curve Equation'!$B$12)*'S Curve Equation'!$B$10))+'S Curve Equation'!$B$13)*'S Curve Equation'!$B$14</f>
        <v>0.49735484927123241</v>
      </c>
      <c r="E173" s="28">
        <f>(1/(1+EXP(('S Curve Equation'!$B$11-E128*'S Curve Equation'!$B$12)*'S Curve Equation'!$B$10))+'S Curve Equation'!$B$13)*'S Curve Equation'!$B$14</f>
        <v>0.49603640994674686</v>
      </c>
      <c r="F173" s="28">
        <f>(1/(1+EXP(('S Curve Equation'!$B$11-F128*'S Curve Equation'!$B$12)*'S Curve Equation'!$B$10))+'S Curve Equation'!$B$13)*'S Curve Equation'!$B$14</f>
        <v>0.49474174965311374</v>
      </c>
      <c r="G173" s="28">
        <f>(1/(1+EXP(('S Curve Equation'!$B$11-G128*'S Curve Equation'!$B$12)*'S Curve Equation'!$B$10))+'S Curve Equation'!$B$13)*'S Curve Equation'!$B$14</f>
        <v>0.4934046307532225</v>
      </c>
      <c r="H173" s="28">
        <f>(1/(1+EXP(('S Curve Equation'!$B$11-H128*'S Curve Equation'!$B$12)*'S Curve Equation'!$B$10))+'S Curve Equation'!$B$13)*'S Curve Equation'!$B$14</f>
        <v>0.49201441611799357</v>
      </c>
      <c r="I173" s="28">
        <f>(1/(1+EXP(('S Curve Equation'!$B$11-I128*'S Curve Equation'!$B$12)*'S Curve Equation'!$B$10))+'S Curve Equation'!$B$13)*'S Curve Equation'!$B$14</f>
        <v>0.49054698812281017</v>
      </c>
      <c r="J173" s="28">
        <f>(1/(1+EXP(('S Curve Equation'!$B$11-J128*'S Curve Equation'!$B$12)*'S Curve Equation'!$B$10))+'S Curve Equation'!$B$13)*'S Curve Equation'!$B$14</f>
        <v>0.48901571550580553</v>
      </c>
      <c r="K173" s="28">
        <f>(1/(1+EXP(('S Curve Equation'!$B$11-K128*'S Curve Equation'!$B$12)*'S Curve Equation'!$B$10))+'S Curve Equation'!$B$13)*'S Curve Equation'!$B$14</f>
        <v>0.48752596694307132</v>
      </c>
      <c r="L173" s="28">
        <f>(1/(1+EXP(('S Curve Equation'!$B$11-L128*'S Curve Equation'!$B$12)*'S Curve Equation'!$B$10))+'S Curve Equation'!$B$13)*'S Curve Equation'!$B$14</f>
        <v>0.48655920313220696</v>
      </c>
      <c r="M173" s="28">
        <f>(1/(1+EXP(('S Curve Equation'!$B$11-M128*'S Curve Equation'!$B$12)*'S Curve Equation'!$B$10))+'S Curve Equation'!$B$13)*'S Curve Equation'!$B$14</f>
        <v>0.48527325100430291</v>
      </c>
      <c r="N173" s="28">
        <f>(1/(1+EXP(('S Curve Equation'!$B$11-N128*'S Curve Equation'!$B$12)*'S Curve Equation'!$B$10))+'S Curve Equation'!$B$13)*'S Curve Equation'!$B$14</f>
        <v>0.4839992663212565</v>
      </c>
      <c r="O173" s="28">
        <f>(1/(1+EXP(('S Curve Equation'!$B$11-O128*'S Curve Equation'!$B$12)*'S Curve Equation'!$B$10))+'S Curve Equation'!$B$13)*'S Curve Equation'!$B$14</f>
        <v>0.48273709843039408</v>
      </c>
      <c r="P173" s="28">
        <f>(1/(1+EXP(('S Curve Equation'!$B$11-P128*'S Curve Equation'!$B$12)*'S Curve Equation'!$B$10))+'S Curve Equation'!$B$13)*'S Curve Equation'!$B$14</f>
        <v>0.4814865988882549</v>
      </c>
      <c r="Q173" s="28">
        <f>(1/(1+EXP(('S Curve Equation'!$B$11-Q128*'S Curve Equation'!$B$12)*'S Curve Equation'!$B$10))+'S Curve Equation'!$B$13)*'S Curve Equation'!$B$14</f>
        <v>0.48024762142850158</v>
      </c>
      <c r="R173" s="28">
        <f>(1/(1+EXP(('S Curve Equation'!$B$11-R128*'S Curve Equation'!$B$12)*'S Curve Equation'!$B$10))+'S Curve Equation'!$B$13)*'S Curve Equation'!$B$14</f>
        <v>0.47902002193009946</v>
      </c>
      <c r="S173" s="28">
        <f>(1/(1+EXP(('S Curve Equation'!$B$11-S128*'S Curve Equation'!$B$12)*'S Curve Equation'!$B$10))+'S Curve Equation'!$B$13)*'S Curve Equation'!$B$14</f>
        <v>0.47780365838576444</v>
      </c>
      <c r="T173" s="28">
        <f>(1/(1+EXP(('S Curve Equation'!$B$11-T128*'S Curve Equation'!$B$12)*'S Curve Equation'!$B$10))+'S Curve Equation'!$B$13)*'S Curve Equation'!$B$14</f>
        <v>0.476598390870696</v>
      </c>
      <c r="U173" s="28">
        <f>(1/(1+EXP(('S Curve Equation'!$B$11-U128*'S Curve Equation'!$B$12)*'S Curve Equation'!$B$10))+'S Curve Equation'!$B$13)*'S Curve Equation'!$B$14</f>
        <v>0.47540408151160712</v>
      </c>
      <c r="V173" s="28">
        <f>(1/(1+EXP(('S Curve Equation'!$B$11-V128*'S Curve Equation'!$B$12)*'S Curve Equation'!$B$10))+'S Curve Equation'!$B$13)*'S Curve Equation'!$B$14</f>
        <v>0.4742205944560598</v>
      </c>
      <c r="W173" s="28">
        <f>(1/(1+EXP(('S Curve Equation'!$B$11-W128*'S Curve Equation'!$B$12)*'S Curve Equation'!$B$10))+'S Curve Equation'!$B$13)*'S Curve Equation'!$B$14</f>
        <v>0.4730477958421071</v>
      </c>
      <c r="X173" s="28">
        <f>(1/(1+EXP(('S Curve Equation'!$B$11-X128*'S Curve Equation'!$B$12)*'S Curve Equation'!$B$10))+'S Curve Equation'!$B$13)*'S Curve Equation'!$B$14</f>
        <v>0.47188555376827129</v>
      </c>
      <c r="Y173" s="28">
        <f>(1/(1+EXP(('S Curve Equation'!$B$11-Y128*'S Curve Equation'!$B$12)*'S Curve Equation'!$B$10))+'S Curve Equation'!$B$13)*'S Curve Equation'!$B$14</f>
        <v>0.47073373826383402</v>
      </c>
      <c r="Z173" s="28">
        <f>(1/(1+EXP(('S Curve Equation'!$B$11-Z128*'S Curve Equation'!$B$12)*'S Curve Equation'!$B$10))+'S Curve Equation'!$B$13)*'S Curve Equation'!$B$14</f>
        <v>0.46959222125947048</v>
      </c>
      <c r="AA173" s="28">
        <f>(1/(1+EXP(('S Curve Equation'!$B$11-AA128*'S Curve Equation'!$B$12)*'S Curve Equation'!$B$10))+'S Curve Equation'!$B$13)*'S Curve Equation'!$B$14</f>
        <v>0.46846087655822433</v>
      </c>
      <c r="AB173" s="28">
        <f>(1/(1+EXP(('S Curve Equation'!$B$11-AB128*'S Curve Equation'!$B$12)*'S Curve Equation'!$B$10))+'S Curve Equation'!$B$13)*'S Curve Equation'!$B$14</f>
        <v>0.46733957980681412</v>
      </c>
      <c r="AC173" s="28">
        <f>(1/(1+EXP(('S Curve Equation'!$B$11-AC128*'S Curve Equation'!$B$12)*'S Curve Equation'!$B$10))+'S Curve Equation'!$B$13)*'S Curve Equation'!$B$14</f>
        <v>0.46622820846730689</v>
      </c>
      <c r="AD173" s="28">
        <f>(1/(1+EXP(('S Curve Equation'!$B$11-AD128*'S Curve Equation'!$B$12)*'S Curve Equation'!$B$10))+'S Curve Equation'!$B$13)*'S Curve Equation'!$B$14</f>
        <v>0.46512664178912044</v>
      </c>
      <c r="AE173" s="28">
        <f>(1/(1+EXP(('S Curve Equation'!$B$11-AE128*'S Curve Equation'!$B$12)*'S Curve Equation'!$B$10))+'S Curve Equation'!$B$13)*'S Curve Equation'!$B$14</f>
        <v>0.46403476078139916</v>
      </c>
      <c r="AF173" s="28">
        <f>(1/(1+EXP(('S Curve Equation'!$B$11-AF128*'S Curve Equation'!$B$12)*'S Curve Equation'!$B$10))+'S Curve Equation'!$B$13)*'S Curve Equation'!$B$14</f>
        <v>0.46295244818573211</v>
      </c>
    </row>
    <row r="174" spans="1:32" x14ac:dyDescent="0.2">
      <c r="A174" s="6" t="s">
        <v>52</v>
      </c>
      <c r="B174" s="28">
        <f>(1/(1+EXP(('S Curve Equation'!$B$11-B129*'S Curve Equation'!$B$12)*'S Curve Equation'!$B$10))+'S Curve Equation'!$B$13)*'S Curve Equation'!$B$14</f>
        <v>0.58600000000000008</v>
      </c>
      <c r="C174" s="28">
        <f>(1/(1+EXP(('S Curve Equation'!$B$11-C129*'S Curve Equation'!$B$12)*'S Curve Equation'!$B$10))+'S Curve Equation'!$B$13)*'S Curve Equation'!$B$14</f>
        <v>0.58464820921696381</v>
      </c>
      <c r="D174" s="28">
        <f>(1/(1+EXP(('S Curve Equation'!$B$11-D129*'S Curve Equation'!$B$12)*'S Curve Equation'!$B$10))+'S Curve Equation'!$B$13)*'S Curve Equation'!$B$14</f>
        <v>0.58323310440365261</v>
      </c>
      <c r="E174" s="28">
        <f>(1/(1+EXP(('S Curve Equation'!$B$11-E129*'S Curve Equation'!$B$12)*'S Curve Equation'!$B$10))+'S Curve Equation'!$B$13)*'S Curve Equation'!$B$14</f>
        <v>0.58185205309321242</v>
      </c>
      <c r="F174" s="28">
        <f>(1/(1+EXP(('S Curve Equation'!$B$11-F129*'S Curve Equation'!$B$12)*'S Curve Equation'!$B$10))+'S Curve Equation'!$B$13)*'S Curve Equation'!$B$14</f>
        <v>0.58049466207555933</v>
      </c>
      <c r="G174" s="28">
        <f>(1/(1+EXP(('S Curve Equation'!$B$11-G129*'S Curve Equation'!$B$12)*'S Curve Equation'!$B$10))+'S Curve Equation'!$B$13)*'S Curve Equation'!$B$14</f>
        <v>0.5790914581631027</v>
      </c>
      <c r="H174" s="28">
        <f>(1/(1+EXP(('S Curve Equation'!$B$11-H129*'S Curve Equation'!$B$12)*'S Curve Equation'!$B$10))+'S Curve Equation'!$B$13)*'S Curve Equation'!$B$14</f>
        <v>0.57763113807822908</v>
      </c>
      <c r="I174" s="28">
        <f>(1/(1+EXP(('S Curve Equation'!$B$11-I129*'S Curve Equation'!$B$12)*'S Curve Equation'!$B$10))+'S Curve Equation'!$B$13)*'S Curve Equation'!$B$14</f>
        <v>0.57608816812929042</v>
      </c>
      <c r="J174" s="28">
        <f>(1/(1+EXP(('S Curve Equation'!$B$11-J129*'S Curve Equation'!$B$12)*'S Curve Equation'!$B$10))+'S Curve Equation'!$B$13)*'S Curve Equation'!$B$14</f>
        <v>0.57447637913810301</v>
      </c>
      <c r="K174" s="28">
        <f>(1/(1+EXP(('S Curve Equation'!$B$11-K129*'S Curve Equation'!$B$12)*'S Curve Equation'!$B$10))+'S Curve Equation'!$B$13)*'S Curve Equation'!$B$14</f>
        <v>0.57290664504571309</v>
      </c>
      <c r="L174" s="28">
        <f>(1/(1+EXP(('S Curve Equation'!$B$11-L129*'S Curve Equation'!$B$12)*'S Curve Equation'!$B$10))+'S Curve Equation'!$B$13)*'S Curve Equation'!$B$14</f>
        <v>0.57188710384807084</v>
      </c>
      <c r="M174" s="28">
        <f>(1/(1+EXP(('S Curve Equation'!$B$11-M129*'S Curve Equation'!$B$12)*'S Curve Equation'!$B$10))+'S Curve Equation'!$B$13)*'S Curve Equation'!$B$14</f>
        <v>0.57052988743000121</v>
      </c>
      <c r="N174" s="28">
        <f>(1/(1+EXP(('S Curve Equation'!$B$11-N129*'S Curve Equation'!$B$12)*'S Curve Equation'!$B$10))+'S Curve Equation'!$B$13)*'S Curve Equation'!$B$14</f>
        <v>0.56918410721263801</v>
      </c>
      <c r="O174" s="28">
        <f>(1/(1+EXP(('S Curve Equation'!$B$11-O129*'S Curve Equation'!$B$12)*'S Curve Equation'!$B$10))+'S Curve Equation'!$B$13)*'S Curve Equation'!$B$14</f>
        <v>0.56784963838204361</v>
      </c>
      <c r="P174" s="28">
        <f>(1/(1+EXP(('S Curve Equation'!$B$11-P129*'S Curve Equation'!$B$12)*'S Curve Equation'!$B$10))+'S Curve Equation'!$B$13)*'S Curve Equation'!$B$14</f>
        <v>0.56652635754635527</v>
      </c>
      <c r="Q174" s="28">
        <f>(1/(1+EXP(('S Curve Equation'!$B$11-Q129*'S Curve Equation'!$B$12)*'S Curve Equation'!$B$10))+'S Curve Equation'!$B$13)*'S Curve Equation'!$B$14</f>
        <v>0.56521414272669024</v>
      </c>
      <c r="R174" s="28">
        <f>(1/(1+EXP(('S Curve Equation'!$B$11-R129*'S Curve Equation'!$B$12)*'S Curve Equation'!$B$10))+'S Curve Equation'!$B$13)*'S Curve Equation'!$B$14</f>
        <v>0.56391287334765039</v>
      </c>
      <c r="S174" s="28">
        <f>(1/(1+EXP(('S Curve Equation'!$B$11-S129*'S Curve Equation'!$B$12)*'S Curve Equation'!$B$10))+'S Curve Equation'!$B$13)*'S Curve Equation'!$B$14</f>
        <v>0.56262243022744429</v>
      </c>
      <c r="T174" s="28">
        <f>(1/(1+EXP(('S Curve Equation'!$B$11-T129*'S Curve Equation'!$B$12)*'S Curve Equation'!$B$10))+'S Curve Equation'!$B$13)*'S Curve Equation'!$B$14</f>
        <v>0.5613426955676637</v>
      </c>
      <c r="U174" s="28">
        <f>(1/(1+EXP(('S Curve Equation'!$B$11-U129*'S Curve Equation'!$B$12)*'S Curve Equation'!$B$10))+'S Curve Equation'!$B$13)*'S Curve Equation'!$B$14</f>
        <v>0.56007355294273942</v>
      </c>
      <c r="V174" s="28">
        <f>(1/(1+EXP(('S Curve Equation'!$B$11-V129*'S Curve Equation'!$B$12)*'S Curve Equation'!$B$10))+'S Curve Equation'!$B$13)*'S Curve Equation'!$B$14</f>
        <v>0.558814887289108</v>
      </c>
      <c r="W174" s="28">
        <f>(1/(1+EXP(('S Curve Equation'!$B$11-W129*'S Curve Equation'!$B$12)*'S Curve Equation'!$B$10))+'S Curve Equation'!$B$13)*'S Curve Equation'!$B$14</f>
        <v>0.55756658489410449</v>
      </c>
      <c r="X174" s="28">
        <f>(1/(1+EXP(('S Curve Equation'!$B$11-X129*'S Curve Equation'!$B$12)*'S Curve Equation'!$B$10))+'S Curve Equation'!$B$13)*'S Curve Equation'!$B$14</f>
        <v>0.55632853338462718</v>
      </c>
      <c r="Y174" s="28">
        <f>(1/(1+EXP(('S Curve Equation'!$B$11-Y129*'S Curve Equation'!$B$12)*'S Curve Equation'!$B$10))+'S Curve Equation'!$B$13)*'S Curve Equation'!$B$14</f>
        <v>0.55510062171556651</v>
      </c>
      <c r="Z174" s="28">
        <f>(1/(1+EXP(('S Curve Equation'!$B$11-Z129*'S Curve Equation'!$B$12)*'S Curve Equation'!$B$10))+'S Curve Equation'!$B$13)*'S Curve Equation'!$B$14</f>
        <v>0.55388274015804806</v>
      </c>
      <c r="AA174" s="28">
        <f>(1/(1+EXP(('S Curve Equation'!$B$11-AA129*'S Curve Equation'!$B$12)*'S Curve Equation'!$B$10))+'S Curve Equation'!$B$13)*'S Curve Equation'!$B$14</f>
        <v>0.55267478028749828</v>
      </c>
      <c r="AB174" s="28">
        <f>(1/(1+EXP(('S Curve Equation'!$B$11-AB129*'S Curve Equation'!$B$12)*'S Curve Equation'!$B$10))+'S Curve Equation'!$B$13)*'S Curve Equation'!$B$14</f>
        <v>0.55147663497154131</v>
      </c>
      <c r="AC174" s="28">
        <f>(1/(1+EXP(('S Curve Equation'!$B$11-AC129*'S Curve Equation'!$B$12)*'S Curve Equation'!$B$10))+'S Curve Equation'!$B$13)*'S Curve Equation'!$B$14</f>
        <v>0.55028819835777543</v>
      </c>
      <c r="AD174" s="28">
        <f>(1/(1+EXP(('S Curve Equation'!$B$11-AD129*'S Curve Equation'!$B$12)*'S Curve Equation'!$B$10))+'S Curve Equation'!$B$13)*'S Curve Equation'!$B$14</f>
        <v>0.54910936586140635</v>
      </c>
      <c r="AE174" s="28">
        <f>(1/(1+EXP(('S Curve Equation'!$B$11-AE129*'S Curve Equation'!$B$12)*'S Curve Equation'!$B$10))+'S Curve Equation'!$B$13)*'S Curve Equation'!$B$14</f>
        <v>0.54794003415279491</v>
      </c>
      <c r="AF174" s="28">
        <f>(1/(1+EXP(('S Curve Equation'!$B$11-AF129*'S Curve Equation'!$B$12)*'S Curve Equation'!$B$10))+'S Curve Equation'!$B$13)*'S Curve Equation'!$B$14</f>
        <v>0.54678010114490061</v>
      </c>
    </row>
    <row r="175" spans="1:32" x14ac:dyDescent="0.2">
      <c r="A175" s="6" t="s">
        <v>53</v>
      </c>
      <c r="B175" s="28">
        <f>(1/(1+EXP(('S Curve Equation'!$B$11-B130*'S Curve Equation'!$B$12)*'S Curve Equation'!$B$10))+'S Curve Equation'!$B$13)*'S Curve Equation'!$B$14</f>
        <v>0.53600000000000014</v>
      </c>
      <c r="C175" s="28">
        <f>(1/(1+EXP(('S Curve Equation'!$B$11-C130*'S Curve Equation'!$B$12)*'S Curve Equation'!$B$10))+'S Curve Equation'!$B$13)*'S Curve Equation'!$B$14</f>
        <v>0.53467290807678103</v>
      </c>
      <c r="D175" s="28">
        <f>(1/(1+EXP(('S Curve Equation'!$B$11-D130*'S Curve Equation'!$B$12)*'S Curve Equation'!$B$10))+'S Curve Equation'!$B$13)*'S Curve Equation'!$B$14</f>
        <v>0.53328443593692054</v>
      </c>
      <c r="E175" s="28">
        <f>(1/(1+EXP(('S Curve Equation'!$B$11-E130*'S Curve Equation'!$B$12)*'S Curve Equation'!$B$10))+'S Curve Equation'!$B$13)*'S Curve Equation'!$B$14</f>
        <v>0.53193014037140474</v>
      </c>
      <c r="F175" s="28">
        <f>(1/(1+EXP(('S Curve Equation'!$B$11-F130*'S Curve Equation'!$B$12)*'S Curve Equation'!$B$10))+'S Curve Equation'!$B$13)*'S Curve Equation'!$B$14</f>
        <v>0.53059977984726514</v>
      </c>
      <c r="G175" s="28">
        <f>(1/(1+EXP(('S Curve Equation'!$B$11-G130*'S Curve Equation'!$B$12)*'S Curve Equation'!$B$10))+'S Curve Equation'!$B$13)*'S Curve Equation'!$B$14</f>
        <v>0.5292252803998303</v>
      </c>
      <c r="H175" s="28">
        <f>(1/(1+EXP(('S Curve Equation'!$B$11-H130*'S Curve Equation'!$B$12)*'S Curve Equation'!$B$10))+'S Curve Equation'!$B$13)*'S Curve Equation'!$B$14</f>
        <v>0.52779565284492713</v>
      </c>
      <c r="I175" s="28">
        <f>(1/(1+EXP(('S Curve Equation'!$B$11-I130*'S Curve Equation'!$B$12)*'S Curve Equation'!$B$10))+'S Curve Equation'!$B$13)*'S Curve Equation'!$B$14</f>
        <v>0.5262860179240334</v>
      </c>
      <c r="J175" s="28">
        <f>(1/(1+EXP(('S Curve Equation'!$B$11-J130*'S Curve Equation'!$B$12)*'S Curve Equation'!$B$10))+'S Curve Equation'!$B$13)*'S Curve Equation'!$B$14</f>
        <v>0.52471004085410411</v>
      </c>
      <c r="K175" s="28">
        <f>(1/(1+EXP(('S Curve Equation'!$B$11-K130*'S Curve Equation'!$B$12)*'S Curve Equation'!$B$10))+'S Curve Equation'!$B$13)*'S Curve Equation'!$B$14</f>
        <v>0.5231761533351329</v>
      </c>
      <c r="L175" s="28">
        <f>(1/(1+EXP(('S Curve Equation'!$B$11-L130*'S Curve Equation'!$B$12)*'S Curve Equation'!$B$10))+'S Curve Equation'!$B$13)*'S Curve Equation'!$B$14</f>
        <v>0.52218040511518982</v>
      </c>
      <c r="M175" s="28">
        <f>(1/(1+EXP(('S Curve Equation'!$B$11-M130*'S Curve Equation'!$B$12)*'S Curve Equation'!$B$10))+'S Curve Equation'!$B$13)*'S Curve Equation'!$B$14</f>
        <v>0.52085548415850302</v>
      </c>
      <c r="N175" s="28">
        <f>(1/(1+EXP(('S Curve Equation'!$B$11-N130*'S Curve Equation'!$B$12)*'S Curve Equation'!$B$10))+'S Curve Equation'!$B$13)*'S Curve Equation'!$B$14</f>
        <v>0.51954242696442854</v>
      </c>
      <c r="O175" s="28">
        <f>(1/(1+EXP(('S Curve Equation'!$B$11-O130*'S Curve Equation'!$B$12)*'S Curve Equation'!$B$10))+'S Curve Equation'!$B$13)*'S Curve Equation'!$B$14</f>
        <v>0.51824109204220203</v>
      </c>
      <c r="P175" s="28">
        <f>(1/(1+EXP(('S Curve Equation'!$B$11-P130*'S Curve Equation'!$B$12)*'S Curve Equation'!$B$10))+'S Curve Equation'!$B$13)*'S Curve Equation'!$B$14</f>
        <v>0.51695133979997387</v>
      </c>
      <c r="Q175" s="28">
        <f>(1/(1+EXP(('S Curve Equation'!$B$11-Q130*'S Curve Equation'!$B$12)*'S Curve Equation'!$B$10))+'S Curve Equation'!$B$13)*'S Curve Equation'!$B$14</f>
        <v>0.51567303252243835</v>
      </c>
      <c r="R175" s="28">
        <f>(1/(1+EXP(('S Curve Equation'!$B$11-R130*'S Curve Equation'!$B$12)*'S Curve Equation'!$B$10))+'S Curve Equation'!$B$13)*'S Curve Equation'!$B$14</f>
        <v>0.51440603434842957</v>
      </c>
      <c r="S175" s="28">
        <f>(1/(1+EXP(('S Curve Equation'!$B$11-S130*'S Curve Equation'!$B$12)*'S Curve Equation'!$B$10))+'S Curve Equation'!$B$13)*'S Curve Equation'!$B$14</f>
        <v>0.51315021124848936</v>
      </c>
      <c r="T175" s="28">
        <f>(1/(1+EXP(('S Curve Equation'!$B$11-T130*'S Curve Equation'!$B$12)*'S Curve Equation'!$B$10))+'S Curve Equation'!$B$13)*'S Curve Equation'!$B$14</f>
        <v>0.51190543100244001</v>
      </c>
      <c r="U175" s="28">
        <f>(1/(1+EXP(('S Curve Equation'!$B$11-U130*'S Curve Equation'!$B$12)*'S Curve Equation'!$B$10))+'S Curve Equation'!$B$13)*'S Curve Equation'!$B$14</f>
        <v>0.51067156317697038</v>
      </c>
      <c r="V175" s="28">
        <f>(1/(1+EXP(('S Curve Equation'!$B$11-V130*'S Curve Equation'!$B$12)*'S Curve Equation'!$B$10))+'S Curve Equation'!$B$13)*'S Curve Equation'!$B$14</f>
        <v>0.50944847910326796</v>
      </c>
      <c r="W175" s="28">
        <f>(1/(1+EXP(('S Curve Equation'!$B$11-W130*'S Curve Equation'!$B$12)*'S Curve Equation'!$B$10))+'S Curve Equation'!$B$13)*'S Curve Equation'!$B$14</f>
        <v>0.50823605185468923</v>
      </c>
      <c r="X175" s="28">
        <f>(1/(1+EXP(('S Curve Equation'!$B$11-X130*'S Curve Equation'!$B$12)*'S Curve Equation'!$B$10))+'S Curve Equation'!$B$13)*'S Curve Equation'!$B$14</f>
        <v>0.50703415622452375</v>
      </c>
      <c r="Y175" s="28">
        <f>(1/(1+EXP(('S Curve Equation'!$B$11-Y130*'S Curve Equation'!$B$12)*'S Curve Equation'!$B$10))+'S Curve Equation'!$B$13)*'S Curve Equation'!$B$14</f>
        <v>0.505842668703819</v>
      </c>
      <c r="Z175" s="28">
        <f>(1/(1+EXP(('S Curve Equation'!$B$11-Z130*'S Curve Equation'!$B$12)*'S Curve Equation'!$B$10))+'S Curve Equation'!$B$13)*'S Curve Equation'!$B$14</f>
        <v>0.50466146745931906</v>
      </c>
      <c r="AA175" s="28">
        <f>(1/(1+EXP(('S Curve Equation'!$B$11-AA130*'S Curve Equation'!$B$12)*'S Curve Equation'!$B$10))+'S Curve Equation'!$B$13)*'S Curve Equation'!$B$14</f>
        <v>0.50349043231151103</v>
      </c>
      <c r="AB175" s="28">
        <f>(1/(1+EXP(('S Curve Equation'!$B$11-AB130*'S Curve Equation'!$B$12)*'S Curve Equation'!$B$10))+'S Curve Equation'!$B$13)*'S Curve Equation'!$B$14</f>
        <v>0.50232944471278407</v>
      </c>
      <c r="AC175" s="28">
        <f>(1/(1+EXP(('S Curve Equation'!$B$11-AC130*'S Curve Equation'!$B$12)*'S Curve Equation'!$B$10))+'S Curve Equation'!$B$13)*'S Curve Equation'!$B$14</f>
        <v>0.50117838772574175</v>
      </c>
      <c r="AD175" s="28">
        <f>(1/(1+EXP(('S Curve Equation'!$B$11-AD130*'S Curve Equation'!$B$12)*'S Curve Equation'!$B$10))+'S Curve Equation'!$B$13)*'S Curve Equation'!$B$14</f>
        <v>0.50003714600163285</v>
      </c>
      <c r="AE175" s="28">
        <f>(1/(1+EXP(('S Curve Equation'!$B$11-AE130*'S Curve Equation'!$B$12)*'S Curve Equation'!$B$10))+'S Curve Equation'!$B$13)*'S Curve Equation'!$B$14</f>
        <v>0.49890560575895682</v>
      </c>
      <c r="AF175" s="28">
        <f>(1/(1+EXP(('S Curve Equation'!$B$11-AF130*'S Curve Equation'!$B$12)*'S Curve Equation'!$B$10))+'S Curve Equation'!$B$13)*'S Curve Equation'!$B$14</f>
        <v>0.49778365476221509</v>
      </c>
    </row>
    <row r="176" spans="1:32" x14ac:dyDescent="0.2">
      <c r="A176" s="6" t="s">
        <v>54</v>
      </c>
      <c r="B176" s="28">
        <f>(1/(1+EXP(('S Curve Equation'!$B$11-B131*'S Curve Equation'!$B$12)*'S Curve Equation'!$B$10))+'S Curve Equation'!$B$13)*'S Curve Equation'!$B$14</f>
        <v>0.30499999999999999</v>
      </c>
      <c r="C176" s="28">
        <f>(1/(1+EXP(('S Curve Equation'!$B$11-C131*'S Curve Equation'!$B$12)*'S Curve Equation'!$B$10))+'S Curve Equation'!$B$13)*'S Curve Equation'!$B$14</f>
        <v>0.30409315938581438</v>
      </c>
      <c r="D176" s="28">
        <f>(1/(1+EXP(('S Curve Equation'!$B$11-D131*'S Curve Equation'!$B$12)*'S Curve Equation'!$B$10))+'S Curve Equation'!$B$13)*'S Curve Equation'!$B$14</f>
        <v>0.30314626258539995</v>
      </c>
      <c r="E176" s="28">
        <f>(1/(1+EXP(('S Curve Equation'!$B$11-E131*'S Curve Equation'!$B$12)*'S Curve Equation'!$B$10))+'S Curve Equation'!$B$13)*'S Curve Equation'!$B$14</f>
        <v>0.30222452152570817</v>
      </c>
      <c r="F176" s="28">
        <f>(1/(1+EXP(('S Curve Equation'!$B$11-F131*'S Curve Equation'!$B$12)*'S Curve Equation'!$B$10))+'S Curve Equation'!$B$13)*'S Curve Equation'!$B$14</f>
        <v>0.30132083806589882</v>
      </c>
      <c r="G176" s="28">
        <f>(1/(1+EXP(('S Curve Equation'!$B$11-G131*'S Curve Equation'!$B$12)*'S Curve Equation'!$B$10))+'S Curve Equation'!$B$13)*'S Curve Equation'!$B$14</f>
        <v>0.30038900147467273</v>
      </c>
      <c r="H176" s="28">
        <f>(1/(1+EXP(('S Curve Equation'!$B$11-H131*'S Curve Equation'!$B$12)*'S Curve Equation'!$B$10))+'S Curve Equation'!$B$13)*'S Curve Equation'!$B$14</f>
        <v>0.29942175246979291</v>
      </c>
      <c r="I176" s="28">
        <f>(1/(1+EXP(('S Curve Equation'!$B$11-I131*'S Curve Equation'!$B$12)*'S Curve Equation'!$B$10))+'S Curve Equation'!$B$13)*'S Curve Equation'!$B$14</f>
        <v>0.29840253080496554</v>
      </c>
      <c r="J176" s="28">
        <f>(1/(1+EXP(('S Curve Equation'!$B$11-J131*'S Curve Equation'!$B$12)*'S Curve Equation'!$B$10))+'S Curve Equation'!$B$13)*'S Curve Equation'!$B$14</f>
        <v>0.29734086929220332</v>
      </c>
      <c r="K176" s="28">
        <f>(1/(1+EXP(('S Curve Equation'!$B$11-K131*'S Curve Equation'!$B$12)*'S Curve Equation'!$B$10))+'S Curve Equation'!$B$13)*'S Curve Equation'!$B$14</f>
        <v>0.29630985286531142</v>
      </c>
      <c r="L176" s="28">
        <f>(1/(1+EXP(('S Curve Equation'!$B$11-L131*'S Curve Equation'!$B$12)*'S Curve Equation'!$B$10))+'S Curve Equation'!$B$13)*'S Curve Equation'!$B$14</f>
        <v>0.29564175480265259</v>
      </c>
      <c r="M176" s="28">
        <f>(1/(1+EXP(('S Curve Equation'!$B$11-M131*'S Curve Equation'!$B$12)*'S Curve Equation'!$B$10))+'S Curve Equation'!$B$13)*'S Curve Equation'!$B$14</f>
        <v>0.29475425893418233</v>
      </c>
      <c r="N176" s="28">
        <f>(1/(1+EXP(('S Curve Equation'!$B$11-N131*'S Curve Equation'!$B$12)*'S Curve Equation'!$B$10))+'S Curve Equation'!$B$13)*'S Curve Equation'!$B$14</f>
        <v>0.29387634760639825</v>
      </c>
      <c r="O176" s="28">
        <f>(1/(1+EXP(('S Curve Equation'!$B$11-O131*'S Curve Equation'!$B$12)*'S Curve Equation'!$B$10))+'S Curve Equation'!$B$13)*'S Curve Equation'!$B$14</f>
        <v>0.29300787364314762</v>
      </c>
      <c r="P176" s="28">
        <f>(1/(1+EXP(('S Curve Equation'!$B$11-P131*'S Curve Equation'!$B$12)*'S Curve Equation'!$B$10))+'S Curve Equation'!$B$13)*'S Curve Equation'!$B$14</f>
        <v>0.2921486927284887</v>
      </c>
      <c r="Q176" s="28">
        <f>(1/(1+EXP(('S Curve Equation'!$B$11-Q131*'S Curve Equation'!$B$12)*'S Curve Equation'!$B$10))+'S Curve Equation'!$B$13)*'S Curve Equation'!$B$14</f>
        <v>0.29129866334091992</v>
      </c>
      <c r="R176" s="28">
        <f>(1/(1+EXP(('S Curve Equation'!$B$11-R131*'S Curve Equation'!$B$12)*'S Curve Equation'!$B$10))+'S Curve Equation'!$B$13)*'S Curve Equation'!$B$14</f>
        <v>0.29045764668931928</v>
      </c>
      <c r="S176" s="28">
        <f>(1/(1+EXP(('S Curve Equation'!$B$11-S131*'S Curve Equation'!$B$12)*'S Curve Equation'!$B$10))+'S Curve Equation'!$B$13)*'S Curve Equation'!$B$14</f>
        <v>0.28962550665053594</v>
      </c>
      <c r="T176" s="28">
        <f>(1/(1+EXP(('S Curve Equation'!$B$11-T131*'S Curve Equation'!$B$12)*'S Curve Equation'!$B$10))+'S Curve Equation'!$B$13)*'S Curve Equation'!$B$14</f>
        <v>0.28880210970859327</v>
      </c>
      <c r="U176" s="28">
        <f>(1/(1+EXP(('S Curve Equation'!$B$11-U131*'S Curve Equation'!$B$12)*'S Curve Equation'!$B$10))+'S Curve Equation'!$B$13)*'S Curve Equation'!$B$14</f>
        <v>0.28798732489545692</v>
      </c>
      <c r="V176" s="28">
        <f>(1/(1+EXP(('S Curve Equation'!$B$11-V131*'S Curve Equation'!$B$12)*'S Curve Equation'!$B$10))+'S Curve Equation'!$B$13)*'S Curve Equation'!$B$14</f>
        <v>0.28718102373332555</v>
      </c>
      <c r="W176" s="28">
        <f>(1/(1+EXP(('S Curve Equation'!$B$11-W131*'S Curve Equation'!$B$12)*'S Curve Equation'!$B$10))+'S Curve Equation'!$B$13)*'S Curve Equation'!$B$14</f>
        <v>0.28638308017839537</v>
      </c>
      <c r="X176" s="28">
        <f>(1/(1+EXP(('S Curve Equation'!$B$11-X131*'S Curve Equation'!$B$12)*'S Curve Equation'!$B$10))+'S Curve Equation'!$B$13)*'S Curve Equation'!$B$14</f>
        <v>0.28559337056607409</v>
      </c>
      <c r="Y176" s="28">
        <f>(1/(1+EXP(('S Curve Equation'!$B$11-Y131*'S Curve Equation'!$B$12)*'S Curve Equation'!$B$10))+'S Curve Equation'!$B$13)*'S Curve Equation'!$B$14</f>
        <v>0.28481177355757992</v>
      </c>
      <c r="Z176" s="28">
        <f>(1/(1+EXP(('S Curve Equation'!$B$11-Z131*'S Curve Equation'!$B$12)*'S Curve Equation'!$B$10))+'S Curve Equation'!$B$13)*'S Curve Equation'!$B$14</f>
        <v>0.28403817008790883</v>
      </c>
      <c r="AA176" s="28">
        <f>(1/(1+EXP(('S Curve Equation'!$B$11-AA131*'S Curve Equation'!$B$12)*'S Curve Equation'!$B$10))+'S Curve Equation'!$B$13)*'S Curve Equation'!$B$14</f>
        <v>0.28327244331512275</v>
      </c>
      <c r="AB176" s="28">
        <f>(1/(1+EXP(('S Curve Equation'!$B$11-AB131*'S Curve Equation'!$B$12)*'S Curve Equation'!$B$10))+'S Curve Equation'!$B$13)*'S Curve Equation'!$B$14</f>
        <v>0.28251447857091633</v>
      </c>
      <c r="AC176" s="28">
        <f>(1/(1+EXP(('S Curve Equation'!$B$11-AC131*'S Curve Equation'!$B$12)*'S Curve Equation'!$B$10))+'S Curve Equation'!$B$13)*'S Curve Equation'!$B$14</f>
        <v>0.28176416331244475</v>
      </c>
      <c r="AD176" s="28">
        <f>(1/(1+EXP(('S Curve Equation'!$B$11-AD131*'S Curve Equation'!$B$12)*'S Curve Equation'!$B$10))+'S Curve Equation'!$B$13)*'S Curve Equation'!$B$14</f>
        <v>0.28102138707535285</v>
      </c>
      <c r="AE176" s="28">
        <f>(1/(1+EXP(('S Curve Equation'!$B$11-AE131*'S Curve Equation'!$B$12)*'S Curve Equation'!$B$10))+'S Curve Equation'!$B$13)*'S Curve Equation'!$B$14</f>
        <v>0.28028604142799957</v>
      </c>
      <c r="AF176" s="28">
        <f>(1/(1+EXP(('S Curve Equation'!$B$11-AF131*'S Curve Equation'!$B$12)*'S Curve Equation'!$B$10))+'S Curve Equation'!$B$13)*'S Curve Equation'!$B$14</f>
        <v>0.27955801992682167</v>
      </c>
    </row>
    <row r="177" spans="1:32" x14ac:dyDescent="0.2">
      <c r="A177" s="6" t="s">
        <v>55</v>
      </c>
      <c r="B177" s="28">
        <f>(1/(1+EXP(('S Curve Equation'!$B$11-B132*'S Curve Equation'!$B$12)*'S Curve Equation'!$B$10))+'S Curve Equation'!$B$13)*'S Curve Equation'!$B$14</f>
        <v>0.22199999999999995</v>
      </c>
      <c r="C177" s="28">
        <f>(1/(1+EXP(('S Curve Equation'!$B$11-C132*'S Curve Equation'!$B$12)*'S Curve Equation'!$B$10))+'S Curve Equation'!$B$13)*'S Curve Equation'!$B$14</f>
        <v>0.22133673242107321</v>
      </c>
      <c r="D177" s="28">
        <f>(1/(1+EXP(('S Curve Equation'!$B$11-D132*'S Curve Equation'!$B$12)*'S Curve Equation'!$B$10))+'S Curve Equation'!$B$13)*'S Curve Equation'!$B$14</f>
        <v>0.22064446358299136</v>
      </c>
      <c r="E177" s="28">
        <f>(1/(1+EXP(('S Curve Equation'!$B$11-E132*'S Curve Equation'!$B$12)*'S Curve Equation'!$B$10))+'S Curve Equation'!$B$13)*'S Curve Equation'!$B$14</f>
        <v>0.21997087490293885</v>
      </c>
      <c r="F177" s="28">
        <f>(1/(1+EXP(('S Curve Equation'!$B$11-F132*'S Curve Equation'!$B$12)*'S Curve Equation'!$B$10))+'S Curve Equation'!$B$13)*'S Curve Equation'!$B$14</f>
        <v>0.21931075768629271</v>
      </c>
      <c r="G177" s="28">
        <f>(1/(1+EXP(('S Curve Equation'!$B$11-G132*'S Curve Equation'!$B$12)*'S Curve Equation'!$B$10))+'S Curve Equation'!$B$13)*'S Curve Equation'!$B$14</f>
        <v>0.21863035937414191</v>
      </c>
      <c r="H177" s="28">
        <f>(1/(1+EXP(('S Curve Equation'!$B$11-H132*'S Curve Equation'!$B$12)*'S Curve Equation'!$B$10))+'S Curve Equation'!$B$13)*'S Curve Equation'!$B$14</f>
        <v>0.21792440744085789</v>
      </c>
      <c r="I177" s="28">
        <f>(1/(1+EXP(('S Curve Equation'!$B$11-I132*'S Curve Equation'!$B$12)*'S Curve Equation'!$B$10))+'S Curve Equation'!$B$13)*'S Curve Equation'!$B$14</f>
        <v>0.21718085557894032</v>
      </c>
      <c r="J177" s="28">
        <f>(1/(1+EXP(('S Curve Equation'!$B$11-J132*'S Curve Equation'!$B$12)*'S Curve Equation'!$B$10))+'S Curve Equation'!$B$13)*'S Curve Equation'!$B$14</f>
        <v>0.21640670341885526</v>
      </c>
      <c r="K177" s="28">
        <f>(1/(1+EXP(('S Curve Equation'!$B$11-K132*'S Curve Equation'!$B$12)*'S Curve Equation'!$B$10))+'S Curve Equation'!$B$13)*'S Curve Equation'!$B$14</f>
        <v>0.21565524759739479</v>
      </c>
      <c r="L177" s="28">
        <f>(1/(1+EXP(('S Curve Equation'!$B$11-L132*'S Curve Equation'!$B$12)*'S Curve Equation'!$B$10))+'S Curve Equation'!$B$13)*'S Curve Equation'!$B$14</f>
        <v>0.21516848795405821</v>
      </c>
      <c r="M177" s="28">
        <f>(1/(1+EXP(('S Curve Equation'!$B$11-M132*'S Curve Equation'!$B$12)*'S Curve Equation'!$B$10))+'S Curve Equation'!$B$13)*'S Curve Equation'!$B$14</f>
        <v>0.21452210233175292</v>
      </c>
      <c r="N177" s="28">
        <f>(1/(1+EXP(('S Curve Equation'!$B$11-N132*'S Curve Equation'!$B$12)*'S Curve Equation'!$B$10))+'S Curve Equation'!$B$13)*'S Curve Equation'!$B$14</f>
        <v>0.21388294519186632</v>
      </c>
      <c r="O177" s="28">
        <f>(1/(1+EXP(('S Curve Equation'!$B$11-O132*'S Curve Equation'!$B$12)*'S Curve Equation'!$B$10))+'S Curve Equation'!$B$13)*'S Curve Equation'!$B$14</f>
        <v>0.21325090011273276</v>
      </c>
      <c r="P177" s="28">
        <f>(1/(1+EXP(('S Curve Equation'!$B$11-P132*'S Curve Equation'!$B$12)*'S Curve Equation'!$B$10))+'S Curve Equation'!$B$13)*'S Curve Equation'!$B$14</f>
        <v>0.21262585308153803</v>
      </c>
      <c r="Q177" s="28">
        <f>(1/(1+EXP(('S Curve Equation'!$B$11-Q132*'S Curve Equation'!$B$12)*'S Curve Equation'!$B$10))+'S Curve Equation'!$B$13)*'S Curve Equation'!$B$14</f>
        <v>0.21200769243420128</v>
      </c>
      <c r="R177" s="28">
        <f>(1/(1+EXP(('S Curve Equation'!$B$11-R132*'S Curve Equation'!$B$12)*'S Curve Equation'!$B$10))+'S Curve Equation'!$B$13)*'S Curve Equation'!$B$14</f>
        <v>0.21139630879699764</v>
      </c>
      <c r="S177" s="28">
        <f>(1/(1+EXP(('S Curve Equation'!$B$11-S132*'S Curve Equation'!$B$12)*'S Curve Equation'!$B$10))+'S Curve Equation'!$B$13)*'S Curve Equation'!$B$14</f>
        <v>0.21079159502985895</v>
      </c>
      <c r="T177" s="28">
        <f>(1/(1+EXP(('S Curve Equation'!$B$11-T132*'S Curve Equation'!$B$12)*'S Curve Equation'!$B$10))+'S Curve Equation'!$B$13)*'S Curve Equation'!$B$14</f>
        <v>0.21019344617130206</v>
      </c>
      <c r="U177" s="28">
        <f>(1/(1+EXP(('S Curve Equation'!$B$11-U132*'S Curve Equation'!$B$12)*'S Curve Equation'!$B$10))+'S Curve Equation'!$B$13)*'S Curve Equation'!$B$14</f>
        <v>0.20960175938492867</v>
      </c>
      <c r="V177" s="28">
        <f>(1/(1+EXP(('S Curve Equation'!$B$11-V132*'S Curve Equation'!$B$12)*'S Curve Equation'!$B$10))+'S Curve Equation'!$B$13)*'S Curve Equation'!$B$14</f>
        <v>0.20901643390745245</v>
      </c>
      <c r="W177" s="28">
        <f>(1/(1+EXP(('S Curve Equation'!$B$11-W132*'S Curve Equation'!$B$12)*'S Curve Equation'!$B$10))+'S Curve Equation'!$B$13)*'S Curve Equation'!$B$14</f>
        <v>0.20843737099819262</v>
      </c>
      <c r="X177" s="28">
        <f>(1/(1+EXP(('S Curve Equation'!$B$11-X132*'S Curve Equation'!$B$12)*'S Curve Equation'!$B$10))+'S Curve Equation'!$B$13)*'S Curve Equation'!$B$14</f>
        <v>0.20786447389000567</v>
      </c>
      <c r="Y177" s="28">
        <f>(1/(1+EXP(('S Curve Equation'!$B$11-Y132*'S Curve Equation'!$B$12)*'S Curve Equation'!$B$10))+'S Curve Equation'!$B$13)*'S Curve Equation'!$B$14</f>
        <v>0.20729764774158804</v>
      </c>
      <c r="Z177" s="28">
        <f>(1/(1+EXP(('S Curve Equation'!$B$11-Z132*'S Curve Equation'!$B$12)*'S Curve Equation'!$B$10))+'S Curve Equation'!$B$13)*'S Curve Equation'!$B$14</f>
        <v>0.20673679959112312</v>
      </c>
      <c r="AA177" s="28">
        <f>(1/(1+EXP(('S Curve Equation'!$B$11-AA132*'S Curve Equation'!$B$12)*'S Curve Equation'!$B$10))+'S Curve Equation'!$B$13)*'S Curve Equation'!$B$14</f>
        <v>0.20618183831122452</v>
      </c>
      <c r="AB177" s="28">
        <f>(1/(1+EXP(('S Curve Equation'!$B$11-AB132*'S Curve Equation'!$B$12)*'S Curve Equation'!$B$10))+'S Curve Equation'!$B$13)*'S Curve Equation'!$B$14</f>
        <v>0.20563267456512699</v>
      </c>
      <c r="AC177" s="28">
        <f>(1/(1+EXP(('S Curve Equation'!$B$11-AC132*'S Curve Equation'!$B$12)*'S Curve Equation'!$B$10))+'S Curve Equation'!$B$13)*'S Curve Equation'!$B$14</f>
        <v>0.20508922076410374</v>
      </c>
      <c r="AD177" s="28">
        <f>(1/(1+EXP(('S Curve Equation'!$B$11-AD132*'S Curve Equation'!$B$12)*'S Curve Equation'!$B$10))+'S Curve Equation'!$B$13)*'S Curve Equation'!$B$14</f>
        <v>0.20455139102604925</v>
      </c>
      <c r="AE177" s="28">
        <f>(1/(1+EXP(('S Curve Equation'!$B$11-AE132*'S Curve Equation'!$B$12)*'S Curve Equation'!$B$10))+'S Curve Equation'!$B$13)*'S Curve Equation'!$B$14</f>
        <v>0.2040191011352131</v>
      </c>
      <c r="AF177" s="28">
        <f>(1/(1+EXP(('S Curve Equation'!$B$11-AF132*'S Curve Equation'!$B$12)*'S Curve Equation'!$B$10))+'S Curve Equation'!$B$13)*'S Curve Equation'!$B$14</f>
        <v>0.20349226850303209</v>
      </c>
    </row>
    <row r="178" spans="1:32" x14ac:dyDescent="0.2">
      <c r="A178" s="6" t="s">
        <v>56</v>
      </c>
      <c r="B178" s="28">
        <f>(1/(1+EXP(('S Curve Equation'!$B$11-B133*'S Curve Equation'!$B$12)*'S Curve Equation'!$B$10))+'S Curve Equation'!$B$13)*'S Curve Equation'!$B$14</f>
        <v>0.54499999999999993</v>
      </c>
      <c r="C178" s="28">
        <f>(1/(1+EXP(('S Curve Equation'!$B$11-C133*'S Curve Equation'!$B$12)*'S Curve Equation'!$B$10))+'S Curve Equation'!$B$13)*'S Curve Equation'!$B$14</f>
        <v>0.54366646130340557</v>
      </c>
      <c r="D178" s="28">
        <f>(1/(1+EXP(('S Curve Equation'!$B$11-D133*'S Curve Equation'!$B$12)*'S Curve Equation'!$B$10))+'S Curve Equation'!$B$13)*'S Curve Equation'!$B$14</f>
        <v>0.54227110838151471</v>
      </c>
      <c r="E178" s="28">
        <f>(1/(1+EXP(('S Curve Equation'!$B$11-E133*'S Curve Equation'!$B$12)*'S Curve Equation'!$B$10))+'S Curve Equation'!$B$13)*'S Curve Equation'!$B$14</f>
        <v>0.54090996786287981</v>
      </c>
      <c r="F178" s="28">
        <f>(1/(1+EXP(('S Curve Equation'!$B$11-F133*'S Curve Equation'!$B$12)*'S Curve Equation'!$B$10))+'S Curve Equation'!$B$13)*'S Curve Equation'!$B$14</f>
        <v>0.53957275523002124</v>
      </c>
      <c r="G178" s="28">
        <f>(1/(1+EXP(('S Curve Equation'!$B$11-G133*'S Curve Equation'!$B$12)*'S Curve Equation'!$B$10))+'S Curve Equation'!$B$13)*'S Curve Equation'!$B$14</f>
        <v>0.53819104323621736</v>
      </c>
      <c r="H178" s="28">
        <f>(1/(1+EXP(('S Curve Equation'!$B$11-H133*'S Curve Equation'!$B$12)*'S Curve Equation'!$B$10))+'S Curve Equation'!$B$13)*'S Curve Equation'!$B$14</f>
        <v>0.53675377064665819</v>
      </c>
      <c r="I178" s="28">
        <f>(1/(1+EXP(('S Curve Equation'!$B$11-I133*'S Curve Equation'!$B$12)*'S Curve Equation'!$B$10))+'S Curve Equation'!$B$13)*'S Curve Equation'!$B$14</f>
        <v>0.53523590468895055</v>
      </c>
      <c r="J178" s="28">
        <f>(1/(1+EXP(('S Curve Equation'!$B$11-J133*'S Curve Equation'!$B$12)*'S Curve Equation'!$B$10))+'S Curve Equation'!$B$13)*'S Curve Equation'!$B$14</f>
        <v>0.53365116194047468</v>
      </c>
      <c r="K178" s="28">
        <f>(1/(1+EXP(('S Curve Equation'!$B$11-K133*'S Curve Equation'!$B$12)*'S Curve Equation'!$B$10))+'S Curve Equation'!$B$13)*'S Curve Equation'!$B$14</f>
        <v>0.53210857362855291</v>
      </c>
      <c r="L178" s="28">
        <f>(1/(1+EXP(('S Curve Equation'!$B$11-L133*'S Curve Equation'!$B$12)*'S Curve Equation'!$B$10))+'S Curve Equation'!$B$13)*'S Curve Equation'!$B$14</f>
        <v>0.53110708798199746</v>
      </c>
      <c r="M178" s="28">
        <f>(1/(1+EXP(('S Curve Equation'!$B$11-M133*'S Curve Equation'!$B$12)*'S Curve Equation'!$B$10))+'S Curve Equation'!$B$13)*'S Curve Equation'!$B$14</f>
        <v>0.52977442430974597</v>
      </c>
      <c r="N178" s="28">
        <f>(1/(1+EXP(('S Curve Equation'!$B$11-N133*'S Curve Equation'!$B$12)*'S Curve Equation'!$B$10))+'S Curve Equation'!$B$13)*'S Curve Equation'!$B$14</f>
        <v>0.52845357159706596</v>
      </c>
      <c r="O178" s="28">
        <f>(1/(1+EXP(('S Curve Equation'!$B$11-O133*'S Curve Equation'!$B$12)*'S Curve Equation'!$B$10))+'S Curve Equation'!$B$13)*'S Curve Equation'!$B$14</f>
        <v>0.52714439103710931</v>
      </c>
      <c r="P178" s="28">
        <f>(1/(1+EXP(('S Curve Equation'!$B$11-P133*'S Curve Equation'!$B$12)*'S Curve Equation'!$B$10))+'S Curve Equation'!$B$13)*'S Curve Equation'!$B$14</f>
        <v>0.52584674563922629</v>
      </c>
      <c r="Q178" s="28">
        <f>(1/(1+EXP(('S Curve Equation'!$B$11-Q133*'S Curve Equation'!$B$12)*'S Curve Equation'!$B$10))+'S Curve Equation'!$B$13)*'S Curve Equation'!$B$14</f>
        <v>0.52456050020903133</v>
      </c>
      <c r="R178" s="28">
        <f>(1/(1+EXP(('S Curve Equation'!$B$11-R133*'S Curve Equation'!$B$12)*'S Curve Equation'!$B$10))+'S Curve Equation'!$B$13)*'S Curve Equation'!$B$14</f>
        <v>0.52328552132836281</v>
      </c>
      <c r="S178" s="28">
        <f>(1/(1+EXP(('S Curve Equation'!$B$11-S133*'S Curve Equation'!$B$12)*'S Curve Equation'!$B$10))+'S Curve Equation'!$B$13)*'S Curve Equation'!$B$14</f>
        <v>0.52202167733514793</v>
      </c>
      <c r="T178" s="28">
        <f>(1/(1+EXP(('S Curve Equation'!$B$11-T133*'S Curve Equation'!$B$12)*'S Curve Equation'!$B$10))+'S Curve Equation'!$B$13)*'S Curve Equation'!$B$14</f>
        <v>0.52076883830319998</v>
      </c>
      <c r="U178" s="28">
        <f>(1/(1+EXP(('S Curve Equation'!$B$11-U133*'S Curve Equation'!$B$12)*'S Curve Equation'!$B$10))+'S Curve Equation'!$B$13)*'S Curve Equation'!$B$14</f>
        <v>0.51952687602196979</v>
      </c>
      <c r="V178" s="28">
        <f>(1/(1+EXP(('S Curve Equation'!$B$11-V133*'S Curve Equation'!$B$12)*'S Curve Equation'!$B$10))+'S Curve Equation'!$B$13)*'S Curve Equation'!$B$14</f>
        <v>0.51829566397627314</v>
      </c>
      <c r="W178" s="28">
        <f>(1/(1+EXP(('S Curve Equation'!$B$11-W133*'S Curve Equation'!$B$12)*'S Curve Equation'!$B$10))+'S Curve Equation'!$B$13)*'S Curve Equation'!$B$14</f>
        <v>0.51707507732600078</v>
      </c>
      <c r="X178" s="28">
        <f>(1/(1+EXP(('S Curve Equation'!$B$11-X133*'S Curve Equation'!$B$12)*'S Curve Equation'!$B$10))+'S Curve Equation'!$B$13)*'S Curve Equation'!$B$14</f>
        <v>0.51586499288585574</v>
      </c>
      <c r="Y178" s="28">
        <f>(1/(1+EXP(('S Curve Equation'!$B$11-Y133*'S Curve Equation'!$B$12)*'S Curve Equation'!$B$10))+'S Curve Equation'!$B$13)*'S Curve Equation'!$B$14</f>
        <v>0.51466528910509957</v>
      </c>
      <c r="Z178" s="28">
        <f>(1/(1+EXP(('S Curve Equation'!$B$11-Z133*'S Curve Equation'!$B$12)*'S Curve Equation'!$B$10))+'S Curve Equation'!$B$13)*'S Curve Equation'!$B$14</f>
        <v>0.51347584604734919</v>
      </c>
      <c r="AA178" s="28">
        <f>(1/(1+EXP(('S Curve Equation'!$B$11-AA133*'S Curve Equation'!$B$12)*'S Curve Equation'!$B$10))+'S Curve Equation'!$B$13)*'S Curve Equation'!$B$14</f>
        <v>0.51229654537043268</v>
      </c>
      <c r="AB178" s="28">
        <f>(1/(1+EXP(('S Curve Equation'!$B$11-AB133*'S Curve Equation'!$B$12)*'S Curve Equation'!$B$10))+'S Curve Equation'!$B$13)*'S Curve Equation'!$B$14</f>
        <v>0.51112727030630001</v>
      </c>
      <c r="AC178" s="28">
        <f>(1/(1+EXP(('S Curve Equation'!$B$11-AC133*'S Curve Equation'!$B$12)*'S Curve Equation'!$B$10))+'S Curve Equation'!$B$13)*'S Curve Equation'!$B$14</f>
        <v>0.50996790564103733</v>
      </c>
      <c r="AD178" s="28">
        <f>(1/(1+EXP(('S Curve Equation'!$B$11-AD133*'S Curve Equation'!$B$12)*'S Curve Equation'!$B$10))+'S Curve Equation'!$B$13)*'S Curve Equation'!$B$14</f>
        <v>0.50881833769494733</v>
      </c>
      <c r="AE178" s="28">
        <f>(1/(1+EXP(('S Curve Equation'!$B$11-AE133*'S Curve Equation'!$B$12)*'S Curve Equation'!$B$10))+'S Curve Equation'!$B$13)*'S Curve Equation'!$B$14</f>
        <v>0.50767845430275893</v>
      </c>
      <c r="AF178" s="28">
        <f>(1/(1+EXP(('S Curve Equation'!$B$11-AF133*'S Curve Equation'!$B$12)*'S Curve Equation'!$B$10))+'S Curve Equation'!$B$13)*'S Curve Equation'!$B$14</f>
        <v>0.50654814479393284</v>
      </c>
    </row>
    <row r="179" spans="1:32" x14ac:dyDescent="0.2">
      <c r="A179" s="6" t="s">
        <v>57</v>
      </c>
      <c r="B179" s="28">
        <f>(1/(1+EXP(('S Curve Equation'!$B$11-B134*'S Curve Equation'!$B$12)*'S Curve Equation'!$B$10))+'S Curve Equation'!$B$13)*'S Curve Equation'!$B$14</f>
        <v>0.111</v>
      </c>
      <c r="C179" s="28">
        <f>(1/(1+EXP(('S Curve Equation'!$B$11-C134*'S Curve Equation'!$B$12)*'S Curve Equation'!$B$10))+'S Curve Equation'!$B$13)*'S Curve Equation'!$B$14</f>
        <v>0.11069750708382227</v>
      </c>
      <c r="D179" s="28">
        <f>(1/(1+EXP(('S Curve Equation'!$B$11-D134*'S Curve Equation'!$B$12)*'S Curve Equation'!$B$10))+'S Curve Equation'!$B$13)*'S Curve Equation'!$B$14</f>
        <v>0.11038183047768305</v>
      </c>
      <c r="E179" s="28">
        <f>(1/(1+EXP(('S Curve Equation'!$B$11-E134*'S Curve Equation'!$B$12)*'S Curve Equation'!$B$10))+'S Curve Equation'!$B$13)*'S Curve Equation'!$B$14</f>
        <v>0.11007471307238771</v>
      </c>
      <c r="F179" s="28">
        <f>(1/(1+EXP(('S Curve Equation'!$B$11-F134*'S Curve Equation'!$B$12)*'S Curve Equation'!$B$10))+'S Curve Equation'!$B$13)*'S Curve Equation'!$B$14</f>
        <v>0.10977377621223207</v>
      </c>
      <c r="G179" s="28">
        <f>(1/(1+EXP(('S Curve Equation'!$B$11-G134*'S Curve Equation'!$B$12)*'S Curve Equation'!$B$10))+'S Curve Equation'!$B$13)*'S Curve Equation'!$B$14</f>
        <v>0.10946363232347606</v>
      </c>
      <c r="H179" s="28">
        <f>(1/(1+EXP(('S Curve Equation'!$B$11-H134*'S Curve Equation'!$B$12)*'S Curve Equation'!$B$10))+'S Curve Equation'!$B$13)*'S Curve Equation'!$B$14</f>
        <v>0.10914188102978052</v>
      </c>
      <c r="I179" s="28">
        <f>(1/(1+EXP(('S Curve Equation'!$B$11-I134*'S Curve Equation'!$B$12)*'S Curve Equation'!$B$10))+'S Curve Equation'!$B$13)*'S Curve Equation'!$B$14</f>
        <v>0.10880303641750776</v>
      </c>
      <c r="J179" s="28">
        <f>(1/(1+EXP(('S Curve Equation'!$B$11-J134*'S Curve Equation'!$B$12)*'S Curve Equation'!$B$10))+'S Curve Equation'!$B$13)*'S Curve Equation'!$B$14</f>
        <v>0.10845029310191866</v>
      </c>
      <c r="K179" s="28">
        <f>(1/(1+EXP(('S Curve Equation'!$B$11-K134*'S Curve Equation'!$B$12)*'S Curve Equation'!$B$10))+'S Curve Equation'!$B$13)*'S Curve Equation'!$B$14</f>
        <v>0.10810793513783712</v>
      </c>
      <c r="L179" s="28">
        <f>(1/(1+EXP(('S Curve Equation'!$B$11-L134*'S Curve Equation'!$B$12)*'S Curve Equation'!$B$10))+'S Curve Equation'!$B$13)*'S Curve Equation'!$B$14</f>
        <v>0.10788619325821076</v>
      </c>
      <c r="M179" s="28">
        <f>(1/(1+EXP(('S Curve Equation'!$B$11-M134*'S Curve Equation'!$B$12)*'S Curve Equation'!$B$10))+'S Curve Equation'!$B$13)*'S Curve Equation'!$B$14</f>
        <v>0.10759176073207996</v>
      </c>
      <c r="N179" s="28">
        <f>(1/(1+EXP(('S Curve Equation'!$B$11-N134*'S Curve Equation'!$B$12)*'S Curve Equation'!$B$10))+'S Curve Equation'!$B$13)*'S Curve Equation'!$B$14</f>
        <v>0.10730064978392359</v>
      </c>
      <c r="O179" s="28">
        <f>(1/(1+EXP(('S Curve Equation'!$B$11-O134*'S Curve Equation'!$B$12)*'S Curve Equation'!$B$10))+'S Curve Equation'!$B$13)*'S Curve Equation'!$B$14</f>
        <v>0.10701280562362345</v>
      </c>
      <c r="P179" s="28">
        <f>(1/(1+EXP(('S Curve Equation'!$B$11-P134*'S Curve Equation'!$B$12)*'S Curve Equation'!$B$10))+'S Curve Equation'!$B$13)*'S Curve Equation'!$B$14</f>
        <v>0.10672817463921677</v>
      </c>
      <c r="Q179" s="28">
        <f>(1/(1+EXP(('S Curve Equation'!$B$11-Q134*'S Curve Equation'!$B$12)*'S Curve Equation'!$B$10))+'S Curve Equation'!$B$13)*'S Curve Equation'!$B$14</f>
        <v>0.10644670436586882</v>
      </c>
      <c r="R179" s="28">
        <f>(1/(1+EXP(('S Curve Equation'!$B$11-R134*'S Curve Equation'!$B$12)*'S Curve Equation'!$B$10))+'S Curve Equation'!$B$13)*'S Curve Equation'!$B$14</f>
        <v>0.10616834345580872</v>
      </c>
      <c r="S179" s="28">
        <f>(1/(1+EXP(('S Curve Equation'!$B$11-S134*'S Curve Equation'!$B$12)*'S Curve Equation'!$B$10))+'S Curve Equation'!$B$13)*'S Curve Equation'!$B$14</f>
        <v>0.10589304164919301</v>
      </c>
      <c r="T179" s="28">
        <f>(1/(1+EXP(('S Curve Equation'!$B$11-T134*'S Curve Equation'!$B$12)*'S Curve Equation'!$B$10))+'S Curve Equation'!$B$13)*'S Curve Equation'!$B$14</f>
        <v>0.10562074974586393</v>
      </c>
      <c r="U179" s="28">
        <f>(1/(1+EXP(('S Curve Equation'!$B$11-U134*'S Curve Equation'!$B$12)*'S Curve Equation'!$B$10))+'S Curve Equation'!$B$13)*'S Curve Equation'!$B$14</f>
        <v>0.10535141957797166</v>
      </c>
      <c r="V179" s="28">
        <f>(1/(1+EXP(('S Curve Equation'!$B$11-V134*'S Curve Equation'!$B$12)*'S Curve Equation'!$B$10))+'S Curve Equation'!$B$13)*'S Curve Equation'!$B$14</f>
        <v>0.10508500398343032</v>
      </c>
      <c r="W179" s="28">
        <f>(1/(1+EXP(('S Curve Equation'!$B$11-W134*'S Curve Equation'!$B$12)*'S Curve Equation'!$B$10))+'S Curve Equation'!$B$13)*'S Curve Equation'!$B$14</f>
        <v>0.10482145678017581</v>
      </c>
      <c r="X179" s="28">
        <f>(1/(1+EXP(('S Curve Equation'!$B$11-X134*'S Curve Equation'!$B$12)*'S Curve Equation'!$B$10))+'S Curve Equation'!$B$13)*'S Curve Equation'!$B$14</f>
        <v>0.10456073274120424</v>
      </c>
      <c r="Y179" s="28">
        <f>(1/(1+EXP(('S Curve Equation'!$B$11-Y134*'S Curve Equation'!$B$12)*'S Curve Equation'!$B$10))+'S Curve Equation'!$B$13)*'S Curve Equation'!$B$14</f>
        <v>0.10430278757035519</v>
      </c>
      <c r="Z179" s="28">
        <f>(1/(1+EXP(('S Curve Equation'!$B$11-Z134*'S Curve Equation'!$B$12)*'S Curve Equation'!$B$10))+'S Curve Equation'!$B$13)*'S Curve Equation'!$B$14</f>
        <v>0.10404757787882163</v>
      </c>
      <c r="AA179" s="28">
        <f>(1/(1+EXP(('S Curve Equation'!$B$11-AA134*'S Curve Equation'!$B$12)*'S Curve Equation'!$B$10))+'S Curve Equation'!$B$13)*'S Curve Equation'!$B$14</f>
        <v>0.10379506116235804</v>
      </c>
      <c r="AB179" s="28">
        <f>(1/(1+EXP(('S Curve Equation'!$B$11-AB134*'S Curve Equation'!$B$12)*'S Curve Equation'!$B$10))+'S Curve Equation'!$B$13)*'S Curve Equation'!$B$14</f>
        <v>0.10354519577916164</v>
      </c>
      <c r="AC179" s="28">
        <f>(1/(1+EXP(('S Curve Equation'!$B$11-AC134*'S Curve Equation'!$B$12)*'S Curve Equation'!$B$10))+'S Curve Equation'!$B$13)*'S Curve Equation'!$B$14</f>
        <v>0.10329794092840955</v>
      </c>
      <c r="AD179" s="28">
        <f>(1/(1+EXP(('S Curve Equation'!$B$11-AD134*'S Curve Equation'!$B$12)*'S Curve Equation'!$B$10))+'S Curve Equation'!$B$13)*'S Curve Equation'!$B$14</f>
        <v>0.10305325662942109</v>
      </c>
      <c r="AE179" s="28">
        <f>(1/(1+EXP(('S Curve Equation'!$B$11-AE134*'S Curve Equation'!$B$12)*'S Curve Equation'!$B$10))+'S Curve Equation'!$B$13)*'S Curve Equation'!$B$14</f>
        <v>0.10281110370143348</v>
      </c>
      <c r="AF179" s="28">
        <f>(1/(1+EXP(('S Curve Equation'!$B$11-AF134*'S Curve Equation'!$B$12)*'S Curve Equation'!$B$10))+'S Curve Equation'!$B$13)*'S Curve Equation'!$B$14</f>
        <v>0.10257144374396257</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female'!B138)</f>
        <v>0.72300000000000009</v>
      </c>
      <c r="C183" s="28">
        <f>C138/SUM(C138,'Calculations female'!C138)</f>
        <v>0.72173385080353403</v>
      </c>
      <c r="D183" s="28">
        <f>D138/SUM(D138,'Calculations female'!D138)</f>
        <v>0.72040602534110365</v>
      </c>
      <c r="E183" s="28">
        <f>E138/SUM(E138,'Calculations female'!E138)</f>
        <v>0.71910781125376677</v>
      </c>
      <c r="F183" s="28">
        <f>F138/SUM(F138,'Calculations female'!F138)</f>
        <v>0.71782958315485157</v>
      </c>
      <c r="G183" s="28">
        <f>G138/SUM(G138,'Calculations female'!G138)</f>
        <v>0.7165058628871992</v>
      </c>
      <c r="H183" s="28">
        <f>H138/SUM(H138,'Calculations female'!H138)</f>
        <v>0.71512572268568153</v>
      </c>
      <c r="I183" s="28">
        <f>I138/SUM(I138,'Calculations female'!I138)</f>
        <v>0.71366465561967007</v>
      </c>
      <c r="J183" s="28">
        <f>J138/SUM(J138,'Calculations female'!J138)</f>
        <v>0.71213533231494008</v>
      </c>
      <c r="K183" s="28">
        <f>K138/SUM(K138,'Calculations female'!K138)</f>
        <v>0.7106428757074521</v>
      </c>
      <c r="L183" s="28">
        <f>L138/SUM(L138,'Calculations female'!L138)</f>
        <v>0.70967192045551797</v>
      </c>
      <c r="M183" s="28">
        <f>M138/SUM(M138,'Calculations female'!M138)</f>
        <v>0.70837741895044193</v>
      </c>
      <c r="N183" s="28">
        <f>N138/SUM(N138,'Calculations female'!N138)</f>
        <v>0.70709161094799255</v>
      </c>
      <c r="O183" s="28">
        <f>O138/SUM(O138,'Calculations female'!O138)</f>
        <v>0.7058144322714639</v>
      </c>
      <c r="P183" s="28">
        <f>P138/SUM(P138,'Calculations female'!P138)</f>
        <v>0.70454581887473511</v>
      </c>
      <c r="Q183" s="28">
        <f>Q138/SUM(Q138,'Calculations female'!Q138)</f>
        <v>0.70328570685997305</v>
      </c>
      <c r="R183" s="28">
        <f>R138/SUM(R138,'Calculations female'!R138)</f>
        <v>0.70203403249445751</v>
      </c>
      <c r="S183" s="28">
        <f>S138/SUM(S138,'Calculations female'!S138)</f>
        <v>0.7007907322265563</v>
      </c>
      <c r="T183" s="28">
        <f>T138/SUM(T138,'Calculations female'!T138)</f>
        <v>0.69955574270088416</v>
      </c>
      <c r="U183" s="28">
        <f>U138/SUM(U138,'Calculations female'!U138)</f>
        <v>0.69832900077267857</v>
      </c>
      <c r="V183" s="28">
        <f>V138/SUM(V138,'Calculations female'!V138)</f>
        <v>0.69711044352142393</v>
      </c>
      <c r="W183" s="28">
        <f>W138/SUM(W138,'Calculations female'!W138)</f>
        <v>0.69590000826374321</v>
      </c>
      <c r="X183" s="28">
        <f>X138/SUM(X138,'Calculations female'!X138)</f>
        <v>0.69469763256560935</v>
      </c>
      <c r="Y183" s="28">
        <f>Y138/SUM(Y138,'Calculations female'!Y138)</f>
        <v>0.69350325425387149</v>
      </c>
      <c r="Z183" s="28">
        <f>Z138/SUM(Z138,'Calculations female'!Z138)</f>
        <v>0.69231681142714996</v>
      </c>
      <c r="AA183" s="28">
        <f>AA138/SUM(AA138,'Calculations female'!AA138)</f>
        <v>0.69113824246611477</v>
      </c>
      <c r="AB183" s="28">
        <f>AB138/SUM(AB138,'Calculations female'!AB138)</f>
        <v>0.68996748604316116</v>
      </c>
      <c r="AC183" s="28">
        <f>AC138/SUM(AC138,'Calculations female'!AC138)</f>
        <v>0.68880448113153558</v>
      </c>
      <c r="AD183" s="28">
        <f>AD138/SUM(AD138,'Calculations female'!AD138)</f>
        <v>0.68764916701389467</v>
      </c>
      <c r="AE183" s="28">
        <f>AE138/SUM(AE138,'Calculations female'!AE138)</f>
        <v>0.68650148329035976</v>
      </c>
      <c r="AF183" s="28">
        <f>AF138/SUM(AF138,'Calculations female'!AF138)</f>
        <v>0.68536136988605789</v>
      </c>
    </row>
    <row r="184" spans="1:32" x14ac:dyDescent="0.2">
      <c r="A184" s="6" t="s">
        <v>94</v>
      </c>
      <c r="B184" s="28">
        <f>B139/SUM(B139,'Calculations female'!B139)</f>
        <v>0.89900000000000013</v>
      </c>
      <c r="C184" s="28">
        <f>C139/SUM(C139,'Calculations female'!C139)</f>
        <v>0.89825741337954623</v>
      </c>
      <c r="D184" s="28">
        <f>D139/SUM(D139,'Calculations female'!D139)</f>
        <v>0.89747616180553091</v>
      </c>
      <c r="E184" s="28">
        <f>E139/SUM(E139,'Calculations female'!E139)</f>
        <v>0.896709861078548</v>
      </c>
      <c r="F184" s="28">
        <f>F139/SUM(F139,'Calculations female'!F139)</f>
        <v>0.89595296537572355</v>
      </c>
      <c r="G184" s="28">
        <f>G139/SUM(G139,'Calculations female'!G139)</f>
        <v>0.89516662507704414</v>
      </c>
      <c r="H184" s="28">
        <f>H139/SUM(H139,'Calculations female'!H139)</f>
        <v>0.89434404795161304</v>
      </c>
      <c r="I184" s="28">
        <f>I139/SUM(I139,'Calculations female'!I139)</f>
        <v>0.89347020420431522</v>
      </c>
      <c r="J184" s="28">
        <f>J139/SUM(J139,'Calculations female'!J139)</f>
        <v>0.89255218821581039</v>
      </c>
      <c r="K184" s="28">
        <f>K139/SUM(K139,'Calculations female'!K139)</f>
        <v>0.8916529922856522</v>
      </c>
      <c r="L184" s="28">
        <f>L139/SUM(L139,'Calculations female'!L139)</f>
        <v>0.89106623862783085</v>
      </c>
      <c r="M184" s="28">
        <f>M139/SUM(M139,'Calculations female'!M139)</f>
        <v>0.89028180328790574</v>
      </c>
      <c r="N184" s="28">
        <f>N139/SUM(N139,'Calculations female'!N139)</f>
        <v>0.88950018693501098</v>
      </c>
      <c r="O184" s="28">
        <f>O139/SUM(O139,'Calculations female'!O139)</f>
        <v>0.88872139516529425</v>
      </c>
      <c r="P184" s="28">
        <f>P139/SUM(P139,'Calculations female'!P139)</f>
        <v>0.88794543300848228</v>
      </c>
      <c r="Q184" s="28">
        <f>Q139/SUM(Q139,'Calculations female'!Q139)</f>
        <v>0.88717230494407207</v>
      </c>
      <c r="R184" s="28">
        <f>R139/SUM(R139,'Calculations female'!R139)</f>
        <v>0.8864020149171481</v>
      </c>
      <c r="S184" s="28">
        <f>S139/SUM(S139,'Calculations female'!S139)</f>
        <v>0.88563456635382143</v>
      </c>
      <c r="T184" s="28">
        <f>T139/SUM(T139,'Calculations female'!T139)</f>
        <v>0.88486996217630365</v>
      </c>
      <c r="U184" s="28">
        <f>U139/SUM(U139,'Calculations female'!U139)</f>
        <v>0.88410820481762087</v>
      </c>
      <c r="V184" s="28">
        <f>V139/SUM(V139,'Calculations female'!V139)</f>
        <v>0.88334929623597802</v>
      </c>
      <c r="W184" s="28">
        <f>W139/SUM(W139,'Calculations female'!W139)</f>
        <v>0.88259323792877287</v>
      </c>
      <c r="X184" s="28">
        <f>X139/SUM(X139,'Calculations female'!X139)</f>
        <v>0.88184003094627961</v>
      </c>
      <c r="Y184" s="28">
        <f>Y139/SUM(Y139,'Calculations female'!Y139)</f>
        <v>0.88108967590499365</v>
      </c>
      <c r="Z184" s="28">
        <f>Z139/SUM(Z139,'Calculations female'!Z139)</f>
        <v>0.88034217300065742</v>
      </c>
      <c r="AA184" s="28">
        <f>AA139/SUM(AA139,'Calculations female'!AA139)</f>
        <v>0.87959752202096875</v>
      </c>
      <c r="AB184" s="28">
        <f>AB139/SUM(AB139,'Calculations female'!AB139)</f>
        <v>0.87885572235797238</v>
      </c>
      <c r="AC184" s="28">
        <f>AC139/SUM(AC139,'Calculations female'!AC139)</f>
        <v>0.87811677302015767</v>
      </c>
      <c r="AD184" s="28">
        <f>AD139/SUM(AD139,'Calculations female'!AD139)</f>
        <v>0.87738067264424657</v>
      </c>
      <c r="AE184" s="28">
        <f>AE139/SUM(AE139,'Calculations female'!AE139)</f>
        <v>0.876647419506702</v>
      </c>
      <c r="AF184" s="28">
        <f>AF139/SUM(AF139,'Calculations female'!AF139)</f>
        <v>0.87591701153494306</v>
      </c>
    </row>
    <row r="185" spans="1:32" x14ac:dyDescent="0.2">
      <c r="A185" s="6" t="s">
        <v>93</v>
      </c>
      <c r="B185" s="28">
        <f>B140/SUM(B140,'Calculations female'!B140)</f>
        <v>0.85099999999999998</v>
      </c>
      <c r="C185" s="28">
        <f>C140/SUM(C140,'Calculations female'!C140)</f>
        <v>0.85005869494317465</v>
      </c>
      <c r="D185" s="28">
        <f>D140/SUM(D140,'Calculations female'!D140)</f>
        <v>0.84906940524627195</v>
      </c>
      <c r="E185" s="28">
        <f>E140/SUM(E140,'Calculations female'!E140)</f>
        <v>0.84810006583652775</v>
      </c>
      <c r="F185" s="28">
        <f>F140/SUM(F140,'Calculations female'!F140)</f>
        <v>0.8471436084565489</v>
      </c>
      <c r="G185" s="28">
        <f>G140/SUM(G140,'Calculations female'!G140)</f>
        <v>0.84615097498179948</v>
      </c>
      <c r="H185" s="28">
        <f>H140/SUM(H140,'Calculations female'!H140)</f>
        <v>0.84511371783355282</v>
      </c>
      <c r="I185" s="28">
        <f>I140/SUM(I140,'Calculations female'!I140)</f>
        <v>0.84401306202457271</v>
      </c>
      <c r="J185" s="28">
        <f>J140/SUM(J140,'Calculations female'!J140)</f>
        <v>0.84285814590447583</v>
      </c>
      <c r="K185" s="28">
        <f>K140/SUM(K140,'Calculations female'!K140)</f>
        <v>0.84172826695035496</v>
      </c>
      <c r="L185" s="28">
        <f>L140/SUM(L140,'Calculations female'!L140)</f>
        <v>0.8409917077312804</v>
      </c>
      <c r="M185" s="28">
        <f>M140/SUM(M140,'Calculations female'!M140)</f>
        <v>0.84000788330223219</v>
      </c>
      <c r="N185" s="28">
        <f>N140/SUM(N140,'Calculations female'!N140)</f>
        <v>0.8390285995452843</v>
      </c>
      <c r="O185" s="28">
        <f>O140/SUM(O140,'Calculations female'!O140)</f>
        <v>0.83805384794197091</v>
      </c>
      <c r="P185" s="28">
        <f>P140/SUM(P140,'Calculations female'!P140)</f>
        <v>0.83708361942764098</v>
      </c>
      <c r="Q185" s="28">
        <f>Q140/SUM(Q140,'Calculations female'!Q140)</f>
        <v>0.83611790441219702</v>
      </c>
      <c r="R185" s="28">
        <f>R140/SUM(R140,'Calculations female'!R140)</f>
        <v>0.83515669280024585</v>
      </c>
      <c r="S185" s="28">
        <f>S140/SUM(S140,'Calculations female'!S140)</f>
        <v>0.83419997401066681</v>
      </c>
      <c r="T185" s="28">
        <f>T140/SUM(T140,'Calculations female'!T140)</f>
        <v>0.83324773699561661</v>
      </c>
      <c r="U185" s="28">
        <f>U140/SUM(U140,'Calculations female'!U140)</f>
        <v>0.83229997025898284</v>
      </c>
      <c r="V185" s="28">
        <f>V140/SUM(V140,'Calculations female'!V140)</f>
        <v>0.83135666187430413</v>
      </c>
      <c r="W185" s="28">
        <f>W140/SUM(W140,'Calculations female'!W140)</f>
        <v>0.83041779950216021</v>
      </c>
      <c r="X185" s="28">
        <f>X140/SUM(X140,'Calculations female'!X140)</f>
        <v>0.8294833704070651</v>
      </c>
      <c r="Y185" s="28">
        <f>Y140/SUM(Y140,'Calculations female'!Y140)</f>
        <v>0.82855336147385183</v>
      </c>
      <c r="Z185" s="28">
        <f>Z140/SUM(Z140,'Calculations female'!Z140)</f>
        <v>0.82762775922358245</v>
      </c>
      <c r="AA185" s="28">
        <f>AA140/SUM(AA140,'Calculations female'!AA140)</f>
        <v>0.82670654982898673</v>
      </c>
      <c r="AB185" s="28">
        <f>AB140/SUM(AB140,'Calculations female'!AB140)</f>
        <v>0.82578971912943522</v>
      </c>
      <c r="AC185" s="28">
        <f>AC140/SUM(AC140,'Calculations female'!AC140)</f>
        <v>0.82487725264548117</v>
      </c>
      <c r="AD185" s="28">
        <f>AD140/SUM(AD140,'Calculations female'!AD140)</f>
        <v>0.82396913559294926</v>
      </c>
      <c r="AE185" s="28">
        <f>AE140/SUM(AE140,'Calculations female'!AE140)</f>
        <v>0.82306535289662086</v>
      </c>
      <c r="AF185" s="28">
        <f>AF140/SUM(AF140,'Calculations female'!AF140)</f>
        <v>0.82216588920349476</v>
      </c>
    </row>
    <row r="186" spans="1:32" x14ac:dyDescent="0.2">
      <c r="A186" s="6" t="s">
        <v>28</v>
      </c>
      <c r="B186" s="28">
        <f>B141/SUM(B141,'Calculations female'!B141)</f>
        <v>0.89300000000000002</v>
      </c>
      <c r="C186" s="28">
        <f>C141/SUM(C141,'Calculations female'!C141)</f>
        <v>0.89222984270083727</v>
      </c>
      <c r="D186" s="28">
        <f>D141/SUM(D141,'Calculations female'!D141)</f>
        <v>0.89141969927285369</v>
      </c>
      <c r="E186" s="28">
        <f>E141/SUM(E141,'Calculations female'!E141)</f>
        <v>0.89062517309330735</v>
      </c>
      <c r="F186" s="28">
        <f>F141/SUM(F141,'Calculations female'!F141)</f>
        <v>0.88984050827703498</v>
      </c>
      <c r="G186" s="28">
        <f>G141/SUM(G141,'Calculations female'!G141)</f>
        <v>0.88902543385840382</v>
      </c>
      <c r="H186" s="28">
        <f>H141/SUM(H141,'Calculations female'!H141)</f>
        <v>0.88817292368436018</v>
      </c>
      <c r="I186" s="28">
        <f>I141/SUM(I141,'Calculations female'!I141)</f>
        <v>0.88726742103052203</v>
      </c>
      <c r="J186" s="28">
        <f>J141/SUM(J141,'Calculations female'!J141)</f>
        <v>0.88631630017111018</v>
      </c>
      <c r="K186" s="28">
        <f>K141/SUM(K141,'Calculations female'!K141)</f>
        <v>0.88538483074111984</v>
      </c>
      <c r="L186" s="28">
        <f>L141/SUM(L141,'Calculations female'!L141)</f>
        <v>0.88477709877598265</v>
      </c>
      <c r="M186" s="28">
        <f>M141/SUM(M141,'Calculations female'!M141)</f>
        <v>0.8839647171593743</v>
      </c>
      <c r="N186" s="28">
        <f>N141/SUM(N141,'Calculations female'!N141)</f>
        <v>0.88315536812998674</v>
      </c>
      <c r="O186" s="28">
        <f>O141/SUM(O141,'Calculations female'!O141)</f>
        <v>0.88234905585448187</v>
      </c>
      <c r="P186" s="28">
        <f>P141/SUM(P141,'Calculations female'!P141)</f>
        <v>0.88154578392755611</v>
      </c>
      <c r="Q186" s="28">
        <f>Q141/SUM(Q141,'Calculations female'!Q141)</f>
        <v>0.88074555538883892</v>
      </c>
      <c r="R186" s="28">
        <f>R141/SUM(R141,'Calculations female'!R141)</f>
        <v>0.87994837273938964</v>
      </c>
      <c r="S186" s="28">
        <f>S141/SUM(S141,'Calculations female'!S141)</f>
        <v>0.87915423795779024</v>
      </c>
      <c r="T186" s="28">
        <f>T141/SUM(T141,'Calculations female'!T141)</f>
        <v>0.87836315251584596</v>
      </c>
      <c r="U186" s="28">
        <f>U141/SUM(U141,'Calculations female'!U141)</f>
        <v>0.87757511739390182</v>
      </c>
      <c r="V186" s="28">
        <f>V141/SUM(V141,'Calculations female'!V141)</f>
        <v>0.8767901330957858</v>
      </c>
      <c r="W186" s="28">
        <f>W141/SUM(W141,'Calculations female'!W141)</f>
        <v>0.87600819966337529</v>
      </c>
      <c r="X186" s="28">
        <f>X141/SUM(X141,'Calculations female'!X141)</f>
        <v>0.87522931669081516</v>
      </c>
      <c r="Y186" s="28">
        <f>Y141/SUM(Y141,'Calculations female'!Y141)</f>
        <v>0.87445348333837125</v>
      </c>
      <c r="Z186" s="28">
        <f>Z141/SUM(Z141,'Calculations female'!Z141)</f>
        <v>0.87368069834594508</v>
      </c>
      <c r="AA186" s="28">
        <f>AA141/SUM(AA141,'Calculations female'!AA141)</f>
        <v>0.87291096004625079</v>
      </c>
      <c r="AB186" s="28">
        <f>AB141/SUM(AB141,'Calculations female'!AB141)</f>
        <v>0.8721442663776543</v>
      </c>
      <c r="AC186" s="28">
        <f>AC141/SUM(AC141,'Calculations female'!AC141)</f>
        <v>0.8713806148967016</v>
      </c>
      <c r="AD186" s="28">
        <f>AD141/SUM(AD141,'Calculations female'!AD141)</f>
        <v>0.87062000279031582</v>
      </c>
      <c r="AE186" s="28">
        <f>AE141/SUM(AE141,'Calculations female'!AE141)</f>
        <v>0.86986242688769921</v>
      </c>
      <c r="AF186" s="28">
        <f>AF141/SUM(AF141,'Calculations female'!AF141)</f>
        <v>0.8691078836719236</v>
      </c>
    </row>
    <row r="187" spans="1:32" x14ac:dyDescent="0.2">
      <c r="A187" s="6" t="s">
        <v>29</v>
      </c>
      <c r="B187" s="28">
        <f>B142/SUM(B142,'Calculations female'!B142)</f>
        <v>0.84799999999999998</v>
      </c>
      <c r="C187" s="28">
        <f>C142/SUM(C142,'Calculations female'!C142)</f>
        <v>0.84704784073209771</v>
      </c>
      <c r="D187" s="28">
        <f>D142/SUM(D142,'Calculations female'!D142)</f>
        <v>0.84604720262240485</v>
      </c>
      <c r="E187" s="28">
        <f>E142/SUM(E142,'Calculations female'!E142)</f>
        <v>0.8450668022309642</v>
      </c>
      <c r="F187" s="28">
        <f>F142/SUM(F142,'Calculations female'!F142)</f>
        <v>0.84409948751555108</v>
      </c>
      <c r="G187" s="28">
        <f>G142/SUM(G142,'Calculations female'!G142)</f>
        <v>0.84309564536907144</v>
      </c>
      <c r="H187" s="28">
        <f>H142/SUM(H142,'Calculations female'!H142)</f>
        <v>0.84204674001885316</v>
      </c>
      <c r="I187" s="28">
        <f>I142/SUM(I142,'Calculations female'!I142)</f>
        <v>0.84093379573794902</v>
      </c>
      <c r="J187" s="28">
        <f>J142/SUM(J142,'Calculations female'!J142)</f>
        <v>0.83976606443340018</v>
      </c>
      <c r="K187" s="28">
        <f>K142/SUM(K142,'Calculations female'!K142)</f>
        <v>0.8386237262125813</v>
      </c>
      <c r="L187" s="28">
        <f>L142/SUM(L142,'Calculations female'!L142)</f>
        <v>0.83787908635684305</v>
      </c>
      <c r="M187" s="28">
        <f>M142/SUM(M142,'Calculations female'!M142)</f>
        <v>0.83688451949443532</v>
      </c>
      <c r="N187" s="28">
        <f>N142/SUM(N142,'Calculations female'!N142)</f>
        <v>0.83589460053671305</v>
      </c>
      <c r="O187" s="28">
        <f>O142/SUM(O142,'Calculations female'!O142)</f>
        <v>0.83490931990407879</v>
      </c>
      <c r="P187" s="28">
        <f>P142/SUM(P142,'Calculations female'!P142)</f>
        <v>0.83392866747678251</v>
      </c>
      <c r="Q187" s="28">
        <f>Q142/SUM(Q142,'Calculations female'!Q142)</f>
        <v>0.83295263261585117</v>
      </c>
      <c r="R187" s="28">
        <f>R142/SUM(R142,'Calculations female'!R142)</f>
        <v>0.83198120418342159</v>
      </c>
      <c r="S187" s="28">
        <f>S142/SUM(S142,'Calculations female'!S142)</f>
        <v>0.83101437056247562</v>
      </c>
      <c r="T187" s="28">
        <f>T142/SUM(T142,'Calculations female'!T142)</f>
        <v>0.83005211967600245</v>
      </c>
      <c r="U187" s="28">
        <f>U142/SUM(U142,'Calculations female'!U142)</f>
        <v>0.82909443900559754</v>
      </c>
      <c r="V187" s="28">
        <f>V142/SUM(V142,'Calculations female'!V142)</f>
        <v>0.8281413156095192</v>
      </c>
      <c r="W187" s="28">
        <f>W142/SUM(W142,'Calculations female'!W142)</f>
        <v>0.82719273614020372</v>
      </c>
      <c r="X187" s="28">
        <f>X142/SUM(X142,'Calculations female'!X142)</f>
        <v>0.82624868686127462</v>
      </c>
      <c r="Y187" s="28">
        <f>Y142/SUM(Y142,'Calculations female'!Y142)</f>
        <v>0.82530915366403446</v>
      </c>
      <c r="Z187" s="28">
        <f>Z142/SUM(Z142,'Calculations female'!Z142)</f>
        <v>0.82437412208347227</v>
      </c>
      <c r="AA187" s="28">
        <f>AA142/SUM(AA142,'Calculations female'!AA142)</f>
        <v>0.82344357731379236</v>
      </c>
      <c r="AB187" s="28">
        <f>AB142/SUM(AB142,'Calculations female'!AB142)</f>
        <v>0.82251750422346981</v>
      </c>
      <c r="AC187" s="28">
        <f>AC142/SUM(AC142,'Calculations female'!AC142)</f>
        <v>0.82159588736986378</v>
      </c>
      <c r="AD187" s="28">
        <f>AD142/SUM(AD142,'Calculations female'!AD142)</f>
        <v>0.82067871101337642</v>
      </c>
      <c r="AE187" s="28">
        <f>AE142/SUM(AE142,'Calculations female'!AE142)</f>
        <v>0.81976595913119432</v>
      </c>
      <c r="AF187" s="28">
        <f>AF142/SUM(AF142,'Calculations female'!AF142)</f>
        <v>0.81885761543060398</v>
      </c>
    </row>
    <row r="188" spans="1:32" x14ac:dyDescent="0.2">
      <c r="A188" s="6" t="s">
        <v>30</v>
      </c>
      <c r="B188" s="28">
        <f>B143/SUM(B143,'Calculations female'!B143)</f>
        <v>0.60319417475728154</v>
      </c>
      <c r="C188" s="28">
        <f>C143/SUM(C143,'Calculations female'!C143)</f>
        <v>0.601840357368159</v>
      </c>
      <c r="D188" s="28">
        <f>D143/SUM(D143,'Calculations female'!D143)</f>
        <v>0.60042284318243855</v>
      </c>
      <c r="E188" s="28">
        <f>E143/SUM(E143,'Calculations female'!E143)</f>
        <v>0.59903915712998801</v>
      </c>
      <c r="F188" s="28">
        <f>F143/SUM(F143,'Calculations female'!F143)</f>
        <v>0.5976789042823516</v>
      </c>
      <c r="G188" s="28">
        <f>G143/SUM(G143,'Calculations female'!G143)</f>
        <v>0.59627245880014956</v>
      </c>
      <c r="H188" s="28">
        <f>H143/SUM(H143,'Calculations female'!H143)</f>
        <v>0.59480846013018596</v>
      </c>
      <c r="I188" s="28">
        <f>I143/SUM(I143,'Calculations female'!I143)</f>
        <v>0.5932612660154376</v>
      </c>
      <c r="J188" s="28">
        <f>J143/SUM(J143,'Calculations female'!J143)</f>
        <v>0.59164469503456418</v>
      </c>
      <c r="K188" s="28">
        <f>K143/SUM(K143,'Calculations female'!K143)</f>
        <v>0.59006994168246196</v>
      </c>
      <c r="L188" s="28">
        <f>L143/SUM(L143,'Calculations female'!L143)</f>
        <v>0.58904694947720315</v>
      </c>
      <c r="M188" s="28">
        <f>M143/SUM(M143,'Calculations female'!M143)</f>
        <v>0.58768490609913471</v>
      </c>
      <c r="N188" s="28">
        <f>N143/SUM(N143,'Calculations female'!N143)</f>
        <v>0.58633407733396758</v>
      </c>
      <c r="O188" s="28">
        <f>O143/SUM(O143,'Calculations female'!O143)</f>
        <v>0.58499434500300596</v>
      </c>
      <c r="P188" s="28">
        <f>P143/SUM(P143,'Calculations female'!P143)</f>
        <v>0.58366559217929881</v>
      </c>
      <c r="Q188" s="28">
        <f>Q143/SUM(Q143,'Calculations female'!Q143)</f>
        <v>0.58234770318286133</v>
      </c>
      <c r="R188" s="28">
        <f>R143/SUM(R143,'Calculations female'!R143)</f>
        <v>0.58104056357538814</v>
      </c>
      <c r="S188" s="28">
        <f>S143/SUM(S143,'Calculations female'!S143)</f>
        <v>0.57974406015448343</v>
      </c>
      <c r="T188" s="28">
        <f>T143/SUM(T143,'Calculations female'!T143)</f>
        <v>0.57845808094744289</v>
      </c>
      <c r="U188" s="28">
        <f>U143/SUM(U143,'Calculations female'!U143)</f>
        <v>0.57718251520461494</v>
      </c>
      <c r="V188" s="28">
        <f>V143/SUM(V143,'Calculations female'!V143)</f>
        <v>0.57591725339237854</v>
      </c>
      <c r="W188" s="28">
        <f>W143/SUM(W143,'Calculations female'!W143)</f>
        <v>0.57466218718574913</v>
      </c>
      <c r="X188" s="28">
        <f>X143/SUM(X143,'Calculations female'!X143)</f>
        <v>0.57341720946066654</v>
      </c>
      <c r="Y188" s="28">
        <f>Y143/SUM(Y143,'Calculations female'!Y143)</f>
        <v>0.57218221428595506</v>
      </c>
      <c r="Z188" s="28">
        <f>Z143/SUM(Z143,'Calculations female'!Z143)</f>
        <v>0.57095709691500929</v>
      </c>
      <c r="AA188" s="28">
        <f>AA143/SUM(AA143,'Calculations female'!AA143)</f>
        <v>0.56974175377721525</v>
      </c>
      <c r="AB188" s="28">
        <f>AB143/SUM(AB143,'Calculations female'!AB143)</f>
        <v>0.56853608246911902</v>
      </c>
      <c r="AC188" s="28">
        <f>AC143/SUM(AC143,'Calculations female'!AC143)</f>
        <v>0.5673399817453928</v>
      </c>
      <c r="AD188" s="28">
        <f>AD143/SUM(AD143,'Calculations female'!AD143)</f>
        <v>0.56615335150957424</v>
      </c>
      <c r="AE188" s="28">
        <f>AE143/SUM(AE143,'Calculations female'!AE143)</f>
        <v>0.56497609280464489</v>
      </c>
      <c r="AF188" s="28">
        <f>AF143/SUM(AF143,'Calculations female'!AF143)</f>
        <v>0.5638081078034255</v>
      </c>
    </row>
    <row r="189" spans="1:32" x14ac:dyDescent="0.2">
      <c r="A189" s="6" t="s">
        <v>31</v>
      </c>
      <c r="B189" s="28">
        <f>B144/SUM(B144,'Calculations female'!B144)</f>
        <v>0.47799999999999992</v>
      </c>
      <c r="C189" s="28">
        <f>C144/SUM(C144,'Calculations female'!C144)</f>
        <v>0.47673429825131974</v>
      </c>
      <c r="D189" s="28">
        <f>D144/SUM(D144,'Calculations female'!D144)</f>
        <v>0.47541084054084992</v>
      </c>
      <c r="E189" s="28">
        <f>E144/SUM(E144,'Calculations female'!E144)</f>
        <v>0.47412072985678239</v>
      </c>
      <c r="F189" s="28">
        <f>F144/SUM(F144,'Calculations female'!F144)</f>
        <v>0.47285415857782398</v>
      </c>
      <c r="G189" s="28">
        <f>G144/SUM(G144,'Calculations female'!G144)</f>
        <v>0.47154633133059803</v>
      </c>
      <c r="H189" s="28">
        <f>H144/SUM(H144,'Calculations female'!H144)</f>
        <v>0.47018687392623021</v>
      </c>
      <c r="I189" s="28">
        <f>I144/SUM(I144,'Calculations female'!I144)</f>
        <v>0.46875224497507612</v>
      </c>
      <c r="J189" s="28">
        <f>J144/SUM(J144,'Calculations female'!J144)</f>
        <v>0.46725556256429535</v>
      </c>
      <c r="K189" s="28">
        <f>K144/SUM(K144,'Calculations female'!K144)</f>
        <v>0.46579982203707915</v>
      </c>
      <c r="L189" s="28">
        <f>L144/SUM(L144,'Calculations female'!L144)</f>
        <v>0.46485531480011899</v>
      </c>
      <c r="M189" s="28">
        <f>M144/SUM(M144,'Calculations female'!M144)</f>
        <v>0.4635991953451003</v>
      </c>
      <c r="N189" s="28">
        <f>N144/SUM(N144,'Calculations female'!N144)</f>
        <v>0.46235502158083169</v>
      </c>
      <c r="O189" s="28">
        <f>O144/SUM(O144,'Calculations female'!O144)</f>
        <v>0.46112263859190822</v>
      </c>
      <c r="P189" s="28">
        <f>P144/SUM(P144,'Calculations female'!P144)</f>
        <v>0.45990189384149432</v>
      </c>
      <c r="Q189" s="28">
        <f>Q144/SUM(Q144,'Calculations female'!Q144)</f>
        <v>0.45869263713345992</v>
      </c>
      <c r="R189" s="28">
        <f>R144/SUM(R144,'Calculations female'!R144)</f>
        <v>0.45749472057497942</v>
      </c>
      <c r="S189" s="28">
        <f>S144/SUM(S144,'Calculations female'!S144)</f>
        <v>0.45630799853958803</v>
      </c>
      <c r="T189" s="28">
        <f>T144/SUM(T144,'Calculations female'!T144)</f>
        <v>0.4551323276307046</v>
      </c>
      <c r="U189" s="28">
        <f>U144/SUM(U144,'Calculations female'!U144)</f>
        <v>0.45396756664562643</v>
      </c>
      <c r="V189" s="28">
        <f>V144/SUM(V144,'Calculations female'!V144)</f>
        <v>0.45281357654000104</v>
      </c>
      <c r="W189" s="28">
        <f>W144/SUM(W144,'Calculations female'!W144)</f>
        <v>0.45167022039276511</v>
      </c>
      <c r="X189" s="28">
        <f>X144/SUM(X144,'Calculations female'!X144)</f>
        <v>0.45053736337158212</v>
      </c>
      <c r="Y189" s="28">
        <f>Y144/SUM(Y144,'Calculations female'!Y144)</f>
        <v>0.44941487269874092</v>
      </c>
      <c r="Z189" s="28">
        <f>Z144/SUM(Z144,'Calculations female'!Z144)</f>
        <v>0.4483026176175498</v>
      </c>
      <c r="AA189" s="28">
        <f>AA144/SUM(AA144,'Calculations female'!AA144)</f>
        <v>0.44720046935920982</v>
      </c>
      <c r="AB189" s="28">
        <f>AB144/SUM(AB144,'Calculations female'!AB144)</f>
        <v>0.4461083011101627</v>
      </c>
      <c r="AC189" s="28">
        <f>AC144/SUM(AC144,'Calculations female'!AC144)</f>
        <v>0.4450259879799337</v>
      </c>
      <c r="AD189" s="28">
        <f>AD144/SUM(AD144,'Calculations female'!AD144)</f>
        <v>0.44395340696943641</v>
      </c>
      <c r="AE189" s="28">
        <f>AE144/SUM(AE144,'Calculations female'!AE144)</f>
        <v>0.44289043693977292</v>
      </c>
      <c r="AF189" s="28">
        <f>AF144/SUM(AF144,'Calculations female'!AF144)</f>
        <v>0.44183695858149713</v>
      </c>
    </row>
    <row r="190" spans="1:32" x14ac:dyDescent="0.2">
      <c r="A190" s="6" t="s">
        <v>32</v>
      </c>
      <c r="B190" s="28">
        <f>B145/SUM(B145,'Calculations female'!B145)</f>
        <v>0.83399999999999996</v>
      </c>
      <c r="C190" s="28">
        <f>C145/SUM(C145,'Calculations female'!C145)</f>
        <v>0.83299944811768156</v>
      </c>
      <c r="D190" s="28">
        <f>D145/SUM(D145,'Calculations female'!D145)</f>
        <v>0.83194823589890587</v>
      </c>
      <c r="E190" s="28">
        <f>E145/SUM(E145,'Calculations female'!E145)</f>
        <v>0.83091856399446318</v>
      </c>
      <c r="F190" s="28">
        <f>F145/SUM(F145,'Calculations female'!F145)</f>
        <v>0.82990290586287974</v>
      </c>
      <c r="G190" s="28">
        <f>G145/SUM(G145,'Calculations female'!G145)</f>
        <v>0.82884917786955647</v>
      </c>
      <c r="H190" s="28">
        <f>H145/SUM(H145,'Calculations female'!H145)</f>
        <v>0.82774845426444743</v>
      </c>
      <c r="I190" s="28">
        <f>I145/SUM(I145,'Calculations female'!I145)</f>
        <v>0.82658086990964774</v>
      </c>
      <c r="J190" s="28">
        <f>J145/SUM(J145,'Calculations female'!J145)</f>
        <v>0.82535618574835179</v>
      </c>
      <c r="K190" s="28">
        <f>K145/SUM(K145,'Calculations female'!K145)</f>
        <v>0.82415850528217638</v>
      </c>
      <c r="L190" s="28">
        <f>L145/SUM(L145,'Calculations female'!L145)</f>
        <v>0.82337798774533588</v>
      </c>
      <c r="M190" s="28">
        <f>M145/SUM(M145,'Calculations female'!M145)</f>
        <v>0.82233574375403351</v>
      </c>
      <c r="N190" s="28">
        <f>N145/SUM(N145,'Calculations female'!N145)</f>
        <v>0.82129864489658311</v>
      </c>
      <c r="O190" s="28">
        <f>O145/SUM(O145,'Calculations female'!O145)</f>
        <v>0.82026667641362039</v>
      </c>
      <c r="P190" s="28">
        <f>P145/SUM(P145,'Calculations female'!P145)</f>
        <v>0.81923982304084353</v>
      </c>
      <c r="Q190" s="28">
        <f>Q145/SUM(Q145,'Calculations female'!Q145)</f>
        <v>0.81821806903068506</v>
      </c>
      <c r="R190" s="28">
        <f>R145/SUM(R145,'Calculations female'!R145)</f>
        <v>0.81720139817332926</v>
      </c>
      <c r="S190" s="28">
        <f>S145/SUM(S145,'Calculations female'!S145)</f>
        <v>0.81618979381708257</v>
      </c>
      <c r="T190" s="28">
        <f>T145/SUM(T145,'Calculations female'!T145)</f>
        <v>0.81518323888811728</v>
      </c>
      <c r="U190" s="28">
        <f>U145/SUM(U145,'Calculations female'!U145)</f>
        <v>0.81418171590960586</v>
      </c>
      <c r="V190" s="28">
        <f>V145/SUM(V145,'Calculations female'!V145)</f>
        <v>0.8131852070202652</v>
      </c>
      <c r="W190" s="28">
        <f>W145/SUM(W145,'Calculations female'!W145)</f>
        <v>0.81219369399231489</v>
      </c>
      <c r="X190" s="28">
        <f>X145/SUM(X145,'Calculations female'!X145)</f>
        <v>0.81120715824888978</v>
      </c>
      <c r="Y190" s="28">
        <f>Y145/SUM(Y145,'Calculations female'!Y145)</f>
        <v>0.81022558088089147</v>
      </c>
      <c r="Z190" s="28">
        <f>Z145/SUM(Z145,'Calculations female'!Z145)</f>
        <v>0.80924894266331882</v>
      </c>
      <c r="AA190" s="28">
        <f>AA145/SUM(AA145,'Calculations female'!AA145)</f>
        <v>0.80827722407108316</v>
      </c>
      <c r="AB190" s="28">
        <f>AB145/SUM(AB145,'Calculations female'!AB145)</f>
        <v>0.80731040529431297</v>
      </c>
      <c r="AC190" s="28">
        <f>AC145/SUM(AC145,'Calculations female'!AC145)</f>
        <v>0.80634846625318679</v>
      </c>
      <c r="AD190" s="28">
        <f>AD145/SUM(AD145,'Calculations female'!AD145)</f>
        <v>0.80539138661227483</v>
      </c>
      <c r="AE190" s="28">
        <f>AE145/SUM(AE145,'Calculations female'!AE145)</f>
        <v>0.80443914579443665</v>
      </c>
      <c r="AF190" s="28">
        <f>AF145/SUM(AF145,'Calculations female'!AF145)</f>
        <v>0.80349172299426264</v>
      </c>
    </row>
    <row r="191" spans="1:32" x14ac:dyDescent="0.2">
      <c r="A191" s="6" t="s">
        <v>33</v>
      </c>
      <c r="B191" s="28">
        <f>B146/SUM(B146,'Calculations female'!B146)</f>
        <v>0.71899999999999997</v>
      </c>
      <c r="C191" s="28">
        <f>C146/SUM(C146,'Calculations female'!C146)</f>
        <v>0.71772783025973053</v>
      </c>
      <c r="D191" s="28">
        <f>D146/SUM(D146,'Calculations female'!D146)</f>
        <v>0.71639376888623763</v>
      </c>
      <c r="E191" s="28">
        <f>E146/SUM(E146,'Calculations female'!E146)</f>
        <v>0.71508953487196047</v>
      </c>
      <c r="F191" s="28">
        <f>F146/SUM(F146,'Calculations female'!F146)</f>
        <v>0.71380545364572068</v>
      </c>
      <c r="G191" s="28">
        <f>G146/SUM(G146,'Calculations female'!G146)</f>
        <v>0.71247574926981516</v>
      </c>
      <c r="H191" s="28">
        <f>H146/SUM(H146,'Calculations female'!H146)</f>
        <v>0.7110894534821921</v>
      </c>
      <c r="I191" s="28">
        <f>I146/SUM(I146,'Calculations female'!I146)</f>
        <v>0.70962196261988308</v>
      </c>
      <c r="J191" s="28">
        <f>J146/SUM(J146,'Calculations female'!J146)</f>
        <v>0.70808601730573351</v>
      </c>
      <c r="K191" s="28">
        <f>K146/SUM(K146,'Calculations female'!K146)</f>
        <v>0.70658719851773277</v>
      </c>
      <c r="L191" s="28">
        <f>L146/SUM(L146,'Calculations female'!L146)</f>
        <v>0.70561215719800574</v>
      </c>
      <c r="M191" s="28">
        <f>M146/SUM(M146,'Calculations female'!M146)</f>
        <v>0.70431227289043796</v>
      </c>
      <c r="N191" s="28">
        <f>N146/SUM(N146,'Calculations female'!N146)</f>
        <v>0.70302119143532937</v>
      </c>
      <c r="O191" s="28">
        <f>O146/SUM(O146,'Calculations female'!O146)</f>
        <v>0.70173884674834697</v>
      </c>
      <c r="P191" s="28">
        <f>P146/SUM(P146,'Calculations female'!P146)</f>
        <v>0.70046517290826682</v>
      </c>
      <c r="Q191" s="28">
        <f>Q146/SUM(Q146,'Calculations female'!Q146)</f>
        <v>0.69920010417420086</v>
      </c>
      <c r="R191" s="28">
        <f>R146/SUM(R146,'Calculations female'!R146)</f>
        <v>0.69794357500195281</v>
      </c>
      <c r="S191" s="28">
        <f>S146/SUM(S146,'Calculations female'!S146)</f>
        <v>0.69669552005952085</v>
      </c>
      <c r="T191" s="28">
        <f>T146/SUM(T146,'Calculations female'!T146)</f>
        <v>0.69545587424179023</v>
      </c>
      <c r="U191" s="28">
        <f>U146/SUM(U146,'Calculations female'!U146)</f>
        <v>0.69422457268444204</v>
      </c>
      <c r="V191" s="28">
        <f>V146/SUM(V146,'Calculations female'!V146)</f>
        <v>0.69300155077711523</v>
      </c>
      <c r="W191" s="28">
        <f>W146/SUM(W146,'Calculations female'!W146)</f>
        <v>0.69178674417583808</v>
      </c>
      <c r="X191" s="28">
        <f>X146/SUM(X146,'Calculations female'!X146)</f>
        <v>0.69058008881478217</v>
      </c>
      <c r="Y191" s="28">
        <f>Y146/SUM(Y146,'Calculations female'!Y146)</f>
        <v>0.68938152091733607</v>
      </c>
      <c r="Z191" s="28">
        <f>Z146/SUM(Z146,'Calculations female'!Z146)</f>
        <v>0.68819097700655019</v>
      </c>
      <c r="AA191" s="28">
        <f>AA146/SUM(AA146,'Calculations female'!AA146)</f>
        <v>0.68700839391496993</v>
      </c>
      <c r="AB191" s="28">
        <f>AB146/SUM(AB146,'Calculations female'!AB146)</f>
        <v>0.68583370879386951</v>
      </c>
      <c r="AC191" s="28">
        <f>AC146/SUM(AC146,'Calculations female'!AC146)</f>
        <v>0.6846668591219397</v>
      </c>
      <c r="AD191" s="28">
        <f>AD146/SUM(AD146,'Calculations female'!AD146)</f>
        <v>0.6835077827134145</v>
      </c>
      <c r="AE191" s="28">
        <f>AE146/SUM(AE146,'Calculations female'!AE146)</f>
        <v>0.68235641772569655</v>
      </c>
      <c r="AF191" s="28">
        <f>AF146/SUM(AF146,'Calculations female'!AF146)</f>
        <v>0.68121270266647438</v>
      </c>
    </row>
    <row r="192" spans="1:32" x14ac:dyDescent="0.2">
      <c r="A192" s="6" t="s">
        <v>34</v>
      </c>
      <c r="B192" s="28">
        <f>B147/SUM(B147,'Calculations female'!B147)</f>
        <v>0.82199999999999995</v>
      </c>
      <c r="C192" s="28">
        <f>C147/SUM(C147,'Calculations female'!C147)</f>
        <v>0.82096084827120042</v>
      </c>
      <c r="D192" s="28">
        <f>D147/SUM(D147,'Calculations female'!D147)</f>
        <v>0.81986932388918676</v>
      </c>
      <c r="E192" s="28">
        <f>E147/SUM(E147,'Calculations female'!E147)</f>
        <v>0.8188004055792526</v>
      </c>
      <c r="F192" s="28">
        <f>F147/SUM(F147,'Calculations female'!F147)</f>
        <v>0.81774626686436325</v>
      </c>
      <c r="G192" s="28">
        <f>G147/SUM(G147,'Calculations female'!G147)</f>
        <v>0.81665285834329326</v>
      </c>
      <c r="H192" s="28">
        <f>H147/SUM(H147,'Calculations female'!H147)</f>
        <v>0.81551094727649354</v>
      </c>
      <c r="I192" s="28">
        <f>I147/SUM(I147,'Calculations female'!I147)</f>
        <v>0.81429996613040057</v>
      </c>
      <c r="J192" s="28">
        <f>J147/SUM(J147,'Calculations female'!J147)</f>
        <v>0.81303008532879251</v>
      </c>
      <c r="K192" s="28">
        <f>K147/SUM(K147,'Calculations female'!K147)</f>
        <v>0.8117885229370142</v>
      </c>
      <c r="L192" s="28">
        <f>L147/SUM(L147,'Calculations female'!L147)</f>
        <v>0.81097957672601773</v>
      </c>
      <c r="M192" s="28">
        <f>M147/SUM(M147,'Calculations female'!M147)</f>
        <v>0.80989957828498904</v>
      </c>
      <c r="N192" s="28">
        <f>N147/SUM(N147,'Calculations female'!N147)</f>
        <v>0.80882514572338537</v>
      </c>
      <c r="O192" s="28">
        <f>O147/SUM(O147,'Calculations female'!O147)</f>
        <v>0.80775625957053132</v>
      </c>
      <c r="P192" s="28">
        <f>P147/SUM(P147,'Calculations female'!P147)</f>
        <v>0.80669289989001935</v>
      </c>
      <c r="Q192" s="28">
        <f>Q147/SUM(Q147,'Calculations female'!Q147)</f>
        <v>0.80563504630180627</v>
      </c>
      <c r="R192" s="28">
        <f>R147/SUM(R147,'Calculations female'!R147)</f>
        <v>0.80458267800361094</v>
      </c>
      <c r="S192" s="28">
        <f>S147/SUM(S147,'Calculations female'!S147)</f>
        <v>0.80353577379162311</v>
      </c>
      <c r="T192" s="28">
        <f>T147/SUM(T147,'Calculations female'!T147)</f>
        <v>0.80249431208054611</v>
      </c>
      <c r="U192" s="28">
        <f>U147/SUM(U147,'Calculations female'!U147)</f>
        <v>0.80145827092299249</v>
      </c>
      <c r="V192" s="28">
        <f>V147/SUM(V147,'Calculations female'!V147)</f>
        <v>0.80042762802825218</v>
      </c>
      <c r="W192" s="28">
        <f>W147/SUM(W147,'Calculations female'!W147)</f>
        <v>0.79940236078044247</v>
      </c>
      <c r="X192" s="28">
        <f>X147/SUM(X147,'Calculations female'!X147)</f>
        <v>0.79838244625607702</v>
      </c>
      <c r="Y192" s="28">
        <f>Y147/SUM(Y147,'Calculations female'!Y147)</f>
        <v>0.79736786124104508</v>
      </c>
      <c r="Z192" s="28">
        <f>Z147/SUM(Z147,'Calculations female'!Z147)</f>
        <v>0.79635858224703882</v>
      </c>
      <c r="AA192" s="28">
        <f>AA147/SUM(AA147,'Calculations female'!AA147)</f>
        <v>0.79535458552743699</v>
      </c>
      <c r="AB192" s="28">
        <f>AB147/SUM(AB147,'Calculations female'!AB147)</f>
        <v>0.79435584709265272</v>
      </c>
      <c r="AC192" s="28">
        <f>AC147/SUM(AC147,'Calculations female'!AC147)</f>
        <v>0.79336234272498285</v>
      </c>
      <c r="AD192" s="28">
        <f>AD147/SUM(AD147,'Calculations female'!AD147)</f>
        <v>0.79237404799294298</v>
      </c>
      <c r="AE192" s="28">
        <f>AE147/SUM(AE147,'Calculations female'!AE147)</f>
        <v>0.79139093826513562</v>
      </c>
      <c r="AF192" s="28">
        <f>AF147/SUM(AF147,'Calculations female'!AF147)</f>
        <v>0.79041298872363952</v>
      </c>
    </row>
    <row r="193" spans="1:32" x14ac:dyDescent="0.2">
      <c r="A193" s="6" t="s">
        <v>92</v>
      </c>
      <c r="B193" s="28">
        <f>B148/SUM(B148,'Calculations female'!B148)</f>
        <v>0.69398888888888899</v>
      </c>
      <c r="C193" s="28">
        <f>C148/SUM(C148,'Calculations female'!C148)</f>
        <v>0.69268417468422616</v>
      </c>
      <c r="D193" s="28">
        <f>D148/SUM(D148,'Calculations female'!D148)</f>
        <v>0.6913164721791466</v>
      </c>
      <c r="E193" s="28">
        <f>E148/SUM(E148,'Calculations female'!E148)</f>
        <v>0.68997982942557545</v>
      </c>
      <c r="F193" s="28">
        <f>F148/SUM(F148,'Calculations female'!F148)</f>
        <v>0.68866430276500235</v>
      </c>
      <c r="G193" s="28">
        <f>G148/SUM(G148,'Calculations female'!G148)</f>
        <v>0.68730251800635778</v>
      </c>
      <c r="H193" s="28">
        <f>H148/SUM(H148,'Calculations female'!H148)</f>
        <v>0.68588329749227506</v>
      </c>
      <c r="I193" s="28">
        <f>I148/SUM(I148,'Calculations female'!I148)</f>
        <v>0.68438153122725476</v>
      </c>
      <c r="J193" s="28">
        <f>J148/SUM(J148,'Calculations female'!J148)</f>
        <v>0.68281034602016943</v>
      </c>
      <c r="K193" s="28">
        <f>K148/SUM(K148,'Calculations female'!K148)</f>
        <v>0.68127776261504636</v>
      </c>
      <c r="L193" s="28">
        <f>L148/SUM(L148,'Calculations female'!L148)</f>
        <v>0.68028108574266299</v>
      </c>
      <c r="M193" s="28">
        <f>M148/SUM(M148,'Calculations female'!M148)</f>
        <v>0.6789527608980136</v>
      </c>
      <c r="N193" s="28">
        <f>N148/SUM(N148,'Calculations female'!N148)</f>
        <v>0.67763388631152166</v>
      </c>
      <c r="O193" s="28">
        <f>O148/SUM(O148,'Calculations female'!O148)</f>
        <v>0.67632438400358241</v>
      </c>
      <c r="P193" s="28">
        <f>P148/SUM(P148,'Calculations female'!P148)</f>
        <v>0.67502417637192114</v>
      </c>
      <c r="Q193" s="28">
        <f>Q148/SUM(Q148,'Calculations female'!Q148)</f>
        <v>0.6737331862053727</v>
      </c>
      <c r="R193" s="28">
        <f>R148/SUM(R148,'Calculations female'!R148)</f>
        <v>0.67245133669681334</v>
      </c>
      <c r="S193" s="28">
        <f>S148/SUM(S148,'Calculations female'!S148)</f>
        <v>0.67117855145527106</v>
      </c>
      <c r="T193" s="28">
        <f>T148/SUM(T148,'Calculations female'!T148)</f>
        <v>0.6699147545172498</v>
      </c>
      <c r="U193" s="28">
        <f>U148/SUM(U148,'Calculations female'!U148)</f>
        <v>0.66865987035730345</v>
      </c>
      <c r="V193" s="28">
        <f>V148/SUM(V148,'Calculations female'!V148)</f>
        <v>0.66741382389789483</v>
      </c>
      <c r="W193" s="28">
        <f>W148/SUM(W148,'Calculations female'!W148)</f>
        <v>0.66617654051855502</v>
      </c>
      <c r="X193" s="28">
        <f>X148/SUM(X148,'Calculations female'!X148)</f>
        <v>0.66494794606440311</v>
      </c>
      <c r="Y193" s="28">
        <f>Y148/SUM(Y148,'Calculations female'!Y148)</f>
        <v>0.66372796685401758</v>
      </c>
      <c r="Z193" s="28">
        <f>Z148/SUM(Z148,'Calculations female'!Z148)</f>
        <v>0.66251652968671759</v>
      </c>
      <c r="AA193" s="28">
        <f>AA148/SUM(AA148,'Calculations female'!AA148)</f>
        <v>0.66131356184926737</v>
      </c>
      <c r="AB193" s="28">
        <f>AB148/SUM(AB148,'Calculations female'!AB148)</f>
        <v>0.66011899112202055</v>
      </c>
      <c r="AC193" s="28">
        <f>AC148/SUM(AC148,'Calculations female'!AC148)</f>
        <v>0.65893274578455785</v>
      </c>
      <c r="AD193" s="28">
        <f>AD148/SUM(AD148,'Calculations female'!AD148)</f>
        <v>0.65775475462079891</v>
      </c>
      <c r="AE193" s="28">
        <f>AE148/SUM(AE148,'Calculations female'!AE148)</f>
        <v>0.65658494692365654</v>
      </c>
      <c r="AF193" s="28">
        <f>AF148/SUM(AF148,'Calculations female'!AF148)</f>
        <v>0.65542325249921929</v>
      </c>
    </row>
    <row r="194" spans="1:32" x14ac:dyDescent="0.2">
      <c r="A194" s="6" t="s">
        <v>89</v>
      </c>
      <c r="B194" s="28">
        <f>B149/SUM(B149,'Calculations female'!B149)</f>
        <v>0.56799999999999995</v>
      </c>
      <c r="C194" s="28">
        <f>C149/SUM(C149,'Calculations female'!C149)</f>
        <v>0.56665393794411545</v>
      </c>
      <c r="D194" s="28">
        <f>D149/SUM(D149,'Calculations female'!D149)</f>
        <v>0.56524512135427285</v>
      </c>
      <c r="E194" s="28">
        <f>E149/SUM(E149,'Calculations female'!E149)</f>
        <v>0.56387049339917106</v>
      </c>
      <c r="F194" s="28">
        <f>F149/SUM(F149,'Calculations female'!F149)</f>
        <v>0.56251969073025343</v>
      </c>
      <c r="G194" s="28">
        <f>G149/SUM(G149,'Calculations female'!G149)</f>
        <v>0.56112358342813573</v>
      </c>
      <c r="H194" s="28">
        <f>H149/SUM(H149,'Calculations female'!H149)</f>
        <v>0.55967095665426603</v>
      </c>
      <c r="I194" s="28">
        <f>I149/SUM(I149,'Calculations female'!I149)</f>
        <v>0.55813645565942516</v>
      </c>
      <c r="J194" s="28">
        <f>J149/SUM(J149,'Calculations female'!J149)</f>
        <v>0.55653388562709127</v>
      </c>
      <c r="K194" s="28">
        <f>K149/SUM(K149,'Calculations female'!K149)</f>
        <v>0.55497349453874878</v>
      </c>
      <c r="L194" s="28">
        <f>L149/SUM(L149,'Calculations female'!L149)</f>
        <v>0.55396021384115246</v>
      </c>
      <c r="M194" s="28">
        <f>M149/SUM(M149,'Calculations female'!M149)</f>
        <v>0.55261156574432702</v>
      </c>
      <c r="N194" s="28">
        <f>N149/SUM(N149,'Calculations female'!N149)</f>
        <v>0.55127454529291053</v>
      </c>
      <c r="O194" s="28">
        <f>O149/SUM(O149,'Calculations female'!O149)</f>
        <v>0.54994902119117939</v>
      </c>
      <c r="P194" s="28">
        <f>P149/SUM(P149,'Calculations female'!P149)</f>
        <v>0.5486348637413424</v>
      </c>
      <c r="Q194" s="28">
        <f>Q149/SUM(Q149,'Calculations female'!Q149)</f>
        <v>0.54733194482976211</v>
      </c>
      <c r="R194" s="28">
        <f>R149/SUM(R149,'Calculations female'!R149)</f>
        <v>0.54604013791289474</v>
      </c>
      <c r="S194" s="28">
        <f>S149/SUM(S149,'Calculations female'!S149)</f>
        <v>0.54475931800296995</v>
      </c>
      <c r="T194" s="28">
        <f>T149/SUM(T149,'Calculations female'!T149)</f>
        <v>0.54348936165343897</v>
      </c>
      <c r="U194" s="28">
        <f>U149/SUM(U149,'Calculations female'!U149)</f>
        <v>0.54223014694421823</v>
      </c>
      <c r="V194" s="28">
        <f>V149/SUM(V149,'Calculations female'!V149)</f>
        <v>0.54098155346675503</v>
      </c>
      <c r="W194" s="28">
        <f>W149/SUM(W149,'Calculations female'!W149)</f>
        <v>0.539743462308924</v>
      </c>
      <c r="X194" s="28">
        <f>X149/SUM(X149,'Calculations female'!X149)</f>
        <v>0.53851575603980739</v>
      </c>
      <c r="Y194" s="28">
        <f>Y149/SUM(Y149,'Calculations female'!Y149)</f>
        <v>0.5372983186943372</v>
      </c>
      <c r="Z194" s="28">
        <f>Z149/SUM(Z149,'Calculations female'!Z149)</f>
        <v>0.53609103575785622</v>
      </c>
      <c r="AA194" s="28">
        <f>AA149/SUM(AA149,'Calculations female'!AA149)</f>
        <v>0.53489379415059635</v>
      </c>
      <c r="AB194" s="28">
        <f>AB149/SUM(AB149,'Calculations female'!AB149)</f>
        <v>0.5337064822120865</v>
      </c>
      <c r="AC194" s="28">
        <f>AC149/SUM(AC149,'Calculations female'!AC149)</f>
        <v>0.53252898968553231</v>
      </c>
      <c r="AD194" s="28">
        <f>AD149/SUM(AD149,'Calculations female'!AD149)</f>
        <v>0.53136120770214246</v>
      </c>
      <c r="AE194" s="28">
        <f>AE149/SUM(AE149,'Calculations female'!AE149)</f>
        <v>0.53020302876545966</v>
      </c>
      <c r="AF194" s="28">
        <f>AF149/SUM(AF149,'Calculations female'!AF149)</f>
        <v>0.52905434673567397</v>
      </c>
    </row>
    <row r="195" spans="1:32" x14ac:dyDescent="0.2">
      <c r="A195" s="6" t="s">
        <v>35</v>
      </c>
      <c r="B195" s="28">
        <f>B150/SUM(B150,'Calculations female'!B150)</f>
        <v>0.67900000000000005</v>
      </c>
      <c r="C195" s="28">
        <f>C150/SUM(C150,'Calculations female'!C150)</f>
        <v>0.67767988849641991</v>
      </c>
      <c r="D195" s="28">
        <f>D150/SUM(D150,'Calculations female'!D150)</f>
        <v>0.6762963301825915</v>
      </c>
      <c r="E195" s="28">
        <f>E150/SUM(E150,'Calculations female'!E150)</f>
        <v>0.67494447265721569</v>
      </c>
      <c r="F195" s="28">
        <f>F150/SUM(F150,'Calculations female'!F150)</f>
        <v>0.67361424206969744</v>
      </c>
      <c r="G195" s="28">
        <f>G150/SUM(G150,'Calculations female'!G150)</f>
        <v>0.6722375182668644</v>
      </c>
      <c r="H195" s="28">
        <f>H150/SUM(H150,'Calculations female'!H150)</f>
        <v>0.67080303301410948</v>
      </c>
      <c r="I195" s="28">
        <f>I150/SUM(I150,'Calculations female'!I150)</f>
        <v>0.66928545154680286</v>
      </c>
      <c r="J195" s="28">
        <f>J150/SUM(J150,'Calculations female'!J150)</f>
        <v>0.66769809034982341</v>
      </c>
      <c r="K195" s="28">
        <f>K150/SUM(K150,'Calculations female'!K150)</f>
        <v>0.66615009209799225</v>
      </c>
      <c r="L195" s="28">
        <f>L150/SUM(L150,'Calculations female'!L150)</f>
        <v>0.66514358282104469</v>
      </c>
      <c r="M195" s="28">
        <f>M150/SUM(M150,'Calculations female'!M150)</f>
        <v>0.66380238875670527</v>
      </c>
      <c r="N195" s="28">
        <f>N150/SUM(N150,'Calculations female'!N150)</f>
        <v>0.66247100150507965</v>
      </c>
      <c r="O195" s="28">
        <f>O150/SUM(O150,'Calculations female'!O150)</f>
        <v>0.66114933603986281</v>
      </c>
      <c r="P195" s="28">
        <f>P150/SUM(P150,'Calculations female'!P150)</f>
        <v>0.6598373078482006</v>
      </c>
      <c r="Q195" s="28">
        <f>Q150/SUM(Q150,'Calculations female'!Q150)</f>
        <v>0.65853483294201764</v>
      </c>
      <c r="R195" s="28">
        <f>R150/SUM(R150,'Calculations female'!R150)</f>
        <v>0.65724182786852703</v>
      </c>
      <c r="S195" s="28">
        <f>S150/SUM(S150,'Calculations female'!S150)</f>
        <v>0.65595820971994678</v>
      </c>
      <c r="T195" s="28">
        <f>T150/SUM(T150,'Calculations female'!T150)</f>
        <v>0.65468389614246325</v>
      </c>
      <c r="U195" s="28">
        <f>U150/SUM(U150,'Calculations female'!U150)</f>
        <v>0.65341880534447483</v>
      </c>
      <c r="V195" s="28">
        <f>V150/SUM(V150,'Calculations female'!V150)</f>
        <v>0.65216285610415026</v>
      </c>
      <c r="W195" s="28">
        <f>W150/SUM(W150,'Calculations female'!W150)</f>
        <v>0.65091596777632399</v>
      </c>
      <c r="X195" s="28">
        <f>X150/SUM(X150,'Calculations female'!X150)</f>
        <v>0.6496780602987775</v>
      </c>
      <c r="Y195" s="28">
        <f>Y150/SUM(Y150,'Calculations female'!Y150)</f>
        <v>0.64844905419791132</v>
      </c>
      <c r="Z195" s="28">
        <f>Z150/SUM(Z150,'Calculations female'!Z150)</f>
        <v>0.64722887059385514</v>
      </c>
      <c r="AA195" s="28">
        <f>AA150/SUM(AA150,'Calculations female'!AA150)</f>
        <v>0.64601743120503619</v>
      </c>
      <c r="AB195" s="28">
        <f>AB150/SUM(AB150,'Calculations female'!AB150)</f>
        <v>0.64481465835221852</v>
      </c>
      <c r="AC195" s="28">
        <f>AC150/SUM(AC150,'Calculations female'!AC150)</f>
        <v>0.64362047496207009</v>
      </c>
      <c r="AD195" s="28">
        <f>AD150/SUM(AD150,'Calculations female'!AD150)</f>
        <v>0.64243480457023594</v>
      </c>
      <c r="AE195" s="28">
        <f>AE150/SUM(AE150,'Calculations female'!AE150)</f>
        <v>0.64125757132398709</v>
      </c>
      <c r="AF195" s="28">
        <f>AF150/SUM(AF150,'Calculations female'!AF150)</f>
        <v>0.64008869998442952</v>
      </c>
    </row>
    <row r="196" spans="1:32" x14ac:dyDescent="0.2">
      <c r="A196" s="6" t="s">
        <v>98</v>
      </c>
      <c r="B196" s="28">
        <f>B151/SUM(B151,'Calculations female'!B151)</f>
        <v>0.77100000000000002</v>
      </c>
      <c r="C196" s="28">
        <f>C151/SUM(C151,'Calculations female'!C151)</f>
        <v>0.76982451137204855</v>
      </c>
      <c r="D196" s="28">
        <f>D151/SUM(D151,'Calculations female'!D151)</f>
        <v>0.76859085402536453</v>
      </c>
      <c r="E196" s="28">
        <f>E151/SUM(E151,'Calculations female'!E151)</f>
        <v>0.76738380984789645</v>
      </c>
      <c r="F196" s="28">
        <f>F151/SUM(F151,'Calculations female'!F151)</f>
        <v>0.76619448159516634</v>
      </c>
      <c r="G196" s="28">
        <f>G151/SUM(G151,'Calculations female'!G151)</f>
        <v>0.7649619201006489</v>
      </c>
      <c r="H196" s="28">
        <f>H151/SUM(H151,'Calculations female'!H151)</f>
        <v>0.76367584483748685</v>
      </c>
      <c r="I196" s="28">
        <f>I151/SUM(I151,'Calculations female'!I151)</f>
        <v>0.76231327059847698</v>
      </c>
      <c r="J196" s="28">
        <f>J151/SUM(J151,'Calculations female'!J151)</f>
        <v>0.76088584477523558</v>
      </c>
      <c r="K196" s="28">
        <f>K151/SUM(K151,'Calculations female'!K151)</f>
        <v>0.7594916510088684</v>
      </c>
      <c r="L196" s="28">
        <f>L151/SUM(L151,'Calculations female'!L151)</f>
        <v>0.75858399906213914</v>
      </c>
      <c r="M196" s="28">
        <f>M151/SUM(M151,'Calculations female'!M151)</f>
        <v>0.75737313088632952</v>
      </c>
      <c r="N196" s="28">
        <f>N151/SUM(N151,'Calculations female'!N151)</f>
        <v>0.75616953101038997</v>
      </c>
      <c r="O196" s="28">
        <f>O151/SUM(O151,'Calculations female'!O151)</f>
        <v>0.75497315783830854</v>
      </c>
      <c r="P196" s="28">
        <f>P151/SUM(P151,'Calculations female'!P151)</f>
        <v>0.75378396956030513</v>
      </c>
      <c r="Q196" s="28">
        <f>Q151/SUM(Q151,'Calculations female'!Q151)</f>
        <v>0.7526019241744426</v>
      </c>
      <c r="R196" s="28">
        <f>R151/SUM(R151,'Calculations female'!R151)</f>
        <v>0.75142697950739912</v>
      </c>
      <c r="S196" s="28">
        <f>S151/SUM(S151,'Calculations female'!S151)</f>
        <v>0.75025909323442475</v>
      </c>
      <c r="T196" s="28">
        <f>T151/SUM(T151,'Calculations female'!T151)</f>
        <v>0.74909822289850692</v>
      </c>
      <c r="U196" s="28">
        <f>U151/SUM(U151,'Calculations female'!U151)</f>
        <v>0.74794432592877724</v>
      </c>
      <c r="V196" s="28">
        <f>V151/SUM(V151,'Calculations female'!V151)</f>
        <v>0.74679735965818117</v>
      </c>
      <c r="W196" s="28">
        <f>W151/SUM(W151,'Calculations female'!W151)</f>
        <v>0.74565728134043052</v>
      </c>
      <c r="X196" s="28">
        <f>X151/SUM(X151,'Calculations female'!X151)</f>
        <v>0.74452404816628071</v>
      </c>
      <c r="Y196" s="28">
        <f>Y151/SUM(Y151,'Calculations female'!Y151)</f>
        <v>0.74339761727912901</v>
      </c>
      <c r="Z196" s="28">
        <f>Z151/SUM(Z151,'Calculations female'!Z151)</f>
        <v>0.74227794578998174</v>
      </c>
      <c r="AA196" s="28">
        <f>AA151/SUM(AA151,'Calculations female'!AA151)</f>
        <v>0.74116499079179921</v>
      </c>
      <c r="AB196" s="28">
        <f>AB151/SUM(AB151,'Calculations female'!AB151)</f>
        <v>0.74005870937323481</v>
      </c>
      <c r="AC196" s="28">
        <f>AC151/SUM(AC151,'Calculations female'!AC151)</f>
        <v>0.73895905863180955</v>
      </c>
      <c r="AD196" s="28">
        <f>AD151/SUM(AD151,'Calculations female'!AD151)</f>
        <v>0.73786599568651212</v>
      </c>
      <c r="AE196" s="28">
        <f>AE151/SUM(AE151,'Calculations female'!AE151)</f>
        <v>0.73677947768987495</v>
      </c>
      <c r="AF196" s="28">
        <f>AF151/SUM(AF151,'Calculations female'!AF151)</f>
        <v>0.7356994618395204</v>
      </c>
    </row>
    <row r="197" spans="1:32" x14ac:dyDescent="0.2">
      <c r="A197" s="6" t="s">
        <v>97</v>
      </c>
      <c r="B197" s="28">
        <f>B152/SUM(B152,'Calculations female'!B152)</f>
        <v>0.79385714285714293</v>
      </c>
      <c r="C197" s="28">
        <f>C152/SUM(C152,'Calculations female'!C152)</f>
        <v>0.79273739151731515</v>
      </c>
      <c r="D197" s="28">
        <f>D152/SUM(D152,'Calculations female'!D152)</f>
        <v>0.79156178585117487</v>
      </c>
      <c r="E197" s="28">
        <f>E152/SUM(E152,'Calculations female'!E152)</f>
        <v>0.79041110205238096</v>
      </c>
      <c r="F197" s="28">
        <f>F152/SUM(F152,'Calculations female'!F152)</f>
        <v>0.78927688314829036</v>
      </c>
      <c r="G197" s="28">
        <f>G152/SUM(G152,'Calculations female'!G152)</f>
        <v>0.78810099126556721</v>
      </c>
      <c r="H197" s="28">
        <f>H152/SUM(H152,'Calculations female'!H152)</f>
        <v>0.7868735662875378</v>
      </c>
      <c r="I197" s="28">
        <f>I152/SUM(I152,'Calculations female'!I152)</f>
        <v>0.785572597626498</v>
      </c>
      <c r="J197" s="28">
        <f>J152/SUM(J152,'Calculations female'!J152)</f>
        <v>0.78420912221992822</v>
      </c>
      <c r="K197" s="28">
        <f>K152/SUM(K152,'Calculations female'!K152)</f>
        <v>0.7828768112462765</v>
      </c>
      <c r="L197" s="28">
        <f>L152/SUM(L152,'Calculations female'!L152)</f>
        <v>0.78200913963447372</v>
      </c>
      <c r="M197" s="28">
        <f>M152/SUM(M152,'Calculations female'!M152)</f>
        <v>0.78085123193514117</v>
      </c>
      <c r="N197" s="28">
        <f>N152/SUM(N152,'Calculations female'!N152)</f>
        <v>0.77969984949117199</v>
      </c>
      <c r="O197" s="28">
        <f>O152/SUM(O152,'Calculations female'!O152)</f>
        <v>0.77855496097415611</v>
      </c>
      <c r="P197" s="28">
        <f>P152/SUM(P152,'Calculations female'!P152)</f>
        <v>0.77741653471275884</v>
      </c>
      <c r="Q197" s="28">
        <f>Q152/SUM(Q152,'Calculations female'!Q152)</f>
        <v>0.77628453871501579</v>
      </c>
      <c r="R197" s="28">
        <f>R152/SUM(R152,'Calculations female'!R152)</f>
        <v>0.77515894068984126</v>
      </c>
      <c r="S197" s="28">
        <f>S152/SUM(S152,'Calculations female'!S152)</f>
        <v>0.77403970806776667</v>
      </c>
      <c r="T197" s="28">
        <f>T152/SUM(T152,'Calculations female'!T152)</f>
        <v>0.77292680802093394</v>
      </c>
      <c r="U197" s="28">
        <f>U152/SUM(U152,'Calculations female'!U152)</f>
        <v>0.7718202074823689</v>
      </c>
      <c r="V197" s="28">
        <f>V152/SUM(V152,'Calculations female'!V152)</f>
        <v>0.77071987316455781</v>
      </c>
      <c r="W197" s="28">
        <f>W152/SUM(W152,'Calculations female'!W152)</f>
        <v>0.76962577157734013</v>
      </c>
      <c r="X197" s="28">
        <f>X152/SUM(X152,'Calculations female'!X152)</f>
        <v>0.76853786904516019</v>
      </c>
      <c r="Y197" s="28">
        <f>Y152/SUM(Y152,'Calculations female'!Y152)</f>
        <v>0.76745613172366678</v>
      </c>
      <c r="Z197" s="28">
        <f>Z152/SUM(Z152,'Calculations female'!Z152)</f>
        <v>0.76638052561571146</v>
      </c>
      <c r="AA197" s="28">
        <f>AA152/SUM(AA152,'Calculations female'!AA152)</f>
        <v>0.7653110165867486</v>
      </c>
      <c r="AB197" s="28">
        <f>AB152/SUM(AB152,'Calculations female'!AB152)</f>
        <v>0.76424757037965119</v>
      </c>
      <c r="AC197" s="28">
        <f>AC152/SUM(AC152,'Calculations female'!AC152)</f>
        <v>0.76319015262898549</v>
      </c>
      <c r="AD197" s="28">
        <f>AD152/SUM(AD152,'Calculations female'!AD152)</f>
        <v>0.76213872887472478</v>
      </c>
      <c r="AE197" s="28">
        <f>AE152/SUM(AE152,'Calculations female'!AE152)</f>
        <v>0.76109326457546156</v>
      </c>
      <c r="AF197" s="28">
        <f>AF152/SUM(AF152,'Calculations female'!AF152)</f>
        <v>0.76005372512110014</v>
      </c>
    </row>
    <row r="198" spans="1:32" x14ac:dyDescent="0.2">
      <c r="A198" s="6" t="s">
        <v>101</v>
      </c>
      <c r="B198" s="28">
        <f>B153/SUM(B153,'Calculations female'!B153)</f>
        <v>0.879</v>
      </c>
      <c r="C198" s="28">
        <f>C153/SUM(C153,'Calculations female'!C153)</f>
        <v>0.8781686608280318</v>
      </c>
      <c r="D198" s="28">
        <f>D153/SUM(D153,'Calculations female'!D153)</f>
        <v>0.87729443453188005</v>
      </c>
      <c r="E198" s="28">
        <f>E153/SUM(E153,'Calculations female'!E153)</f>
        <v>0.87643733413126801</v>
      </c>
      <c r="F198" s="28">
        <f>F153/SUM(F153,'Calculations female'!F153)</f>
        <v>0.87559113633668972</v>
      </c>
      <c r="G198" s="28">
        <f>G153/SUM(G153,'Calculations female'!G153)</f>
        <v>0.87471242157697282</v>
      </c>
      <c r="H198" s="28">
        <f>H153/SUM(H153,'Calculations female'!H153)</f>
        <v>0.87379364929357684</v>
      </c>
      <c r="I198" s="28">
        <f>I153/SUM(I153,'Calculations female'!I153)</f>
        <v>0.87281810150699812</v>
      </c>
      <c r="J198" s="28">
        <f>J153/SUM(J153,'Calculations female'!J153)</f>
        <v>0.87179377768886857</v>
      </c>
      <c r="K198" s="28">
        <f>K153/SUM(K153,'Calculations female'!K153)</f>
        <v>0.87079098453779735</v>
      </c>
      <c r="L198" s="28">
        <f>L153/SUM(L153,'Calculations female'!L153)</f>
        <v>0.870136912698248</v>
      </c>
      <c r="M198" s="28">
        <f>M153/SUM(M153,'Calculations female'!M153)</f>
        <v>0.86926282604258009</v>
      </c>
      <c r="N198" s="28">
        <f>N153/SUM(N153,'Calculations female'!N153)</f>
        <v>0.86839227383366813</v>
      </c>
      <c r="O198" s="28">
        <f>O153/SUM(O153,'Calculations female'!O153)</f>
        <v>0.86752525650167467</v>
      </c>
      <c r="P198" s="28">
        <f>P153/SUM(P153,'Calculations female'!P153)</f>
        <v>0.86666177390097143</v>
      </c>
      <c r="Q198" s="28">
        <f>Q153/SUM(Q153,'Calculations female'!Q153)</f>
        <v>0.86580182532854399</v>
      </c>
      <c r="R198" s="28">
        <f>R153/SUM(R153,'Calculations female'!R153)</f>
        <v>0.86494540954192833</v>
      </c>
      <c r="S198" s="28">
        <f>S153/SUM(S153,'Calculations female'!S153)</f>
        <v>0.86409252477668552</v>
      </c>
      <c r="T198" s="28">
        <f>T153/SUM(T153,'Calculations female'!T153)</f>
        <v>0.863243168763421</v>
      </c>
      <c r="U198" s="28">
        <f>U153/SUM(U153,'Calculations female'!U153)</f>
        <v>0.86239733874436597</v>
      </c>
      <c r="V198" s="28">
        <f>V153/SUM(V153,'Calculations female'!V153)</f>
        <v>0.86155503148952561</v>
      </c>
      <c r="W198" s="28">
        <f>W153/SUM(W153,'Calculations female'!W153)</f>
        <v>0.8607162433124006</v>
      </c>
      <c r="X198" s="28">
        <f>X153/SUM(X153,'Calculations female'!X153)</f>
        <v>0.85988097008530684</v>
      </c>
      <c r="Y198" s="28">
        <f>Y153/SUM(Y153,'Calculations female'!Y153)</f>
        <v>0.85904920725427947</v>
      </c>
      <c r="Z198" s="28">
        <f>Z153/SUM(Z153,'Calculations female'!Z153)</f>
        <v>0.8582209498535921</v>
      </c>
      <c r="AA198" s="28">
        <f>AA153/SUM(AA153,'Calculations female'!AA153)</f>
        <v>0.85739619251988985</v>
      </c>
      <c r="AB198" s="28">
        <f>AB153/SUM(AB153,'Calculations female'!AB153)</f>
        <v>0.85657492950593972</v>
      </c>
      <c r="AC198" s="28">
        <f>AC153/SUM(AC153,'Calculations female'!AC153)</f>
        <v>0.85575715469402747</v>
      </c>
      <c r="AD198" s="28">
        <f>AD153/SUM(AD153,'Calculations female'!AD153)</f>
        <v>0.85494286160897992</v>
      </c>
      <c r="AE198" s="28">
        <f>AE153/SUM(AE153,'Calculations female'!AE153)</f>
        <v>0.85413204343085392</v>
      </c>
      <c r="AF198" s="28">
        <f>AF153/SUM(AF153,'Calculations female'!AF153)</f>
        <v>0.85332469300727143</v>
      </c>
    </row>
    <row r="199" spans="1:32" x14ac:dyDescent="0.2">
      <c r="A199" s="6" t="s">
        <v>104</v>
      </c>
      <c r="B199" s="28">
        <f>B154/SUM(B154,'Calculations female'!B154)</f>
        <v>0.73100000000000009</v>
      </c>
      <c r="C199" s="28">
        <f>C154/SUM(C154,'Calculations female'!C154)</f>
        <v>0.72974658207512832</v>
      </c>
      <c r="D199" s="28">
        <f>D154/SUM(D154,'Calculations female'!D154)</f>
        <v>0.72843195280687068</v>
      </c>
      <c r="E199" s="28">
        <f>E154/SUM(E154,'Calculations female'!E154)</f>
        <v>0.7271464873143334</v>
      </c>
      <c r="F199" s="28">
        <f>F154/SUM(F154,'Calculations female'!F154)</f>
        <v>0.72588066376706839</v>
      </c>
      <c r="G199" s="28">
        <f>G154/SUM(G154,'Calculations female'!G154)</f>
        <v>0.72456963531450025</v>
      </c>
      <c r="H199" s="28">
        <f>H154/SUM(H154,'Calculations female'!H154)</f>
        <v>0.7232025611685361</v>
      </c>
      <c r="I199" s="28">
        <f>I154/SUM(I154,'Calculations female'!I154)</f>
        <v>0.72175514128549134</v>
      </c>
      <c r="J199" s="28">
        <f>J154/SUM(J154,'Calculations female'!J154)</f>
        <v>0.72023989937495592</v>
      </c>
      <c r="K199" s="28">
        <f>K154/SUM(K154,'Calculations female'!K154)</f>
        <v>0.71876098468468741</v>
      </c>
      <c r="L199" s="28">
        <f>L154/SUM(L154,'Calculations female'!L154)</f>
        <v>0.71779873361770619</v>
      </c>
      <c r="M199" s="28">
        <f>M154/SUM(M154,'Calculations female'!M154)</f>
        <v>0.71651570723336466</v>
      </c>
      <c r="N199" s="28">
        <f>N154/SUM(N154,'Calculations female'!N154)</f>
        <v>0.7152411510513691</v>
      </c>
      <c r="O199" s="28">
        <f>O154/SUM(O154,'Calculations female'!O154)</f>
        <v>0.71397500470695319</v>
      </c>
      <c r="P199" s="28">
        <f>P154/SUM(P154,'Calculations female'!P154)</f>
        <v>0.71271720790248982</v>
      </c>
      <c r="Q199" s="28">
        <f>Q154/SUM(Q154,'Calculations female'!Q154)</f>
        <v>0.71146770042607266</v>
      </c>
      <c r="R199" s="28">
        <f>R154/SUM(R154,'Calculations female'!R154)</f>
        <v>0.71022642216922161</v>
      </c>
      <c r="S199" s="28">
        <f>S154/SUM(S154,'Calculations female'!S154)</f>
        <v>0.70899331314373537</v>
      </c>
      <c r="T199" s="28">
        <f>T154/SUM(T154,'Calculations female'!T154)</f>
        <v>0.70776831349772673</v>
      </c>
      <c r="U199" s="28">
        <f>U154/SUM(U154,'Calculations female'!U154)</f>
        <v>0.70655136353087133</v>
      </c>
      <c r="V199" s="28">
        <f>V154/SUM(V154,'Calculations female'!V154)</f>
        <v>0.705342403708902</v>
      </c>
      <c r="W199" s="28">
        <f>W154/SUM(W154,'Calculations female'!W154)</f>
        <v>0.70414137467736537</v>
      </c>
      <c r="X199" s="28">
        <f>X154/SUM(X154,'Calculations female'!X154)</f>
        <v>0.70294821727469514</v>
      </c>
      <c r="Y199" s="28">
        <f>Y154/SUM(Y154,'Calculations female'!Y154)</f>
        <v>0.70176287254459357</v>
      </c>
      <c r="Z199" s="28">
        <f>Z154/SUM(Z154,'Calculations female'!Z154)</f>
        <v>0.70058528174777779</v>
      </c>
      <c r="AA199" s="28">
        <f>AA154/SUM(AA154,'Calculations female'!AA154)</f>
        <v>0.69941538637310141</v>
      </c>
      <c r="AB199" s="28">
        <f>AB154/SUM(AB154,'Calculations female'!AB154)</f>
        <v>0.6982531281480685</v>
      </c>
      <c r="AC199" s="28">
        <f>AC154/SUM(AC154,'Calculations female'!AC154)</f>
        <v>0.6970984490487907</v>
      </c>
      <c r="AD199" s="28">
        <f>AD154/SUM(AD154,'Calculations female'!AD154)</f>
        <v>0.69595129130936884</v>
      </c>
      <c r="AE199" s="28">
        <f>AE154/SUM(AE154,'Calculations female'!AE154)</f>
        <v>0.69481159743076548</v>
      </c>
      <c r="AF199" s="28">
        <f>AF154/SUM(AF154,'Calculations female'!AF154)</f>
        <v>0.69367931018915274</v>
      </c>
    </row>
    <row r="200" spans="1:32" x14ac:dyDescent="0.2">
      <c r="A200" s="6" t="s">
        <v>36</v>
      </c>
      <c r="B200" s="28">
        <f>B155/SUM(B155,'Calculations female'!B155)</f>
        <v>0.83449167482859943</v>
      </c>
      <c r="C200" s="28">
        <f>C155/SUM(C155,'Calculations female'!C155)</f>
        <v>0.83349276044076093</v>
      </c>
      <c r="D200" s="28">
        <f>D155/SUM(D155,'Calculations female'!D155)</f>
        <v>0.83244325892281146</v>
      </c>
      <c r="E200" s="28">
        <f>E155/SUM(E155,'Calculations female'!E155)</f>
        <v>0.83141525305322306</v>
      </c>
      <c r="F200" s="28">
        <f>F155/SUM(F155,'Calculations female'!F155)</f>
        <v>0.8304012289894489</v>
      </c>
      <c r="G200" s="28">
        <f>G155/SUM(G155,'Calculations female'!G155)</f>
        <v>0.82934918658750856</v>
      </c>
      <c r="H200" s="28">
        <f>H155/SUM(H155,'Calculations female'!H155)</f>
        <v>0.82825021320345149</v>
      </c>
      <c r="I200" s="28">
        <f>I155/SUM(I155,'Calculations female'!I155)</f>
        <v>0.82708447363986703</v>
      </c>
      <c r="J200" s="28">
        <f>J155/SUM(J155,'Calculations female'!J155)</f>
        <v>0.82586171153900645</v>
      </c>
      <c r="K200" s="28">
        <f>K155/SUM(K155,'Calculations female'!K155)</f>
        <v>0.82466589797164858</v>
      </c>
      <c r="L200" s="28">
        <f>L155/SUM(L155,'Calculations female'!L155)</f>
        <v>0.8238865902933814</v>
      </c>
      <c r="M200" s="28">
        <f>M155/SUM(M155,'Calculations female'!M155)</f>
        <v>0.82284595353283019</v>
      </c>
      <c r="N200" s="28">
        <f>N155/SUM(N155,'Calculations female'!N155)</f>
        <v>0.821810444548431</v>
      </c>
      <c r="O200" s="28">
        <f>O155/SUM(O155,'Calculations female'!O155)</f>
        <v>0.82078004876875577</v>
      </c>
      <c r="P200" s="28">
        <f>P155/SUM(P155,'Calculations female'!P155)</f>
        <v>0.81975475111600782</v>
      </c>
      <c r="Q200" s="28">
        <f>Q155/SUM(Q155,'Calculations female'!Q155)</f>
        <v>0.81873453602767232</v>
      </c>
      <c r="R200" s="28">
        <f>R155/SUM(R155,'Calculations female'!R155)</f>
        <v>0.81771938747751372</v>
      </c>
      <c r="S200" s="28">
        <f>S155/SUM(S155,'Calculations female'!S155)</f>
        <v>0.81670928899592843</v>
      </c>
      <c r="T200" s="28">
        <f>T155/SUM(T155,'Calculations female'!T155)</f>
        <v>0.81570422368967199</v>
      </c>
      <c r="U200" s="28">
        <f>U155/SUM(U155,'Calculations female'!U155)</f>
        <v>0.8147041742609793</v>
      </c>
      <c r="V200" s="28">
        <f>V155/SUM(V155,'Calculations female'!V155)</f>
        <v>0.81370912302609466</v>
      </c>
      <c r="W200" s="28">
        <f>W155/SUM(W155,'Calculations female'!W155)</f>
        <v>0.81271905193322036</v>
      </c>
      <c r="X200" s="28">
        <f>X155/SUM(X155,'Calculations female'!X155)</f>
        <v>0.81173394257991716</v>
      </c>
      <c r="Y200" s="28">
        <f>Y155/SUM(Y155,'Calculations female'!Y155)</f>
        <v>0.81075377622994782</v>
      </c>
      <c r="Z200" s="28">
        <f>Z155/SUM(Z155,'Calculations female'!Z155)</f>
        <v>0.80977853382960086</v>
      </c>
      <c r="AA200" s="28">
        <f>AA155/SUM(AA155,'Calculations female'!AA155)</f>
        <v>0.80880819602349785</v>
      </c>
      <c r="AB200" s="28">
        <f>AB155/SUM(AB155,'Calculations female'!AB155)</f>
        <v>0.80784274316989391</v>
      </c>
      <c r="AC200" s="28">
        <f>AC155/SUM(AC155,'Calculations female'!AC155)</f>
        <v>0.80688215535550689</v>
      </c>
      <c r="AD200" s="28">
        <f>AD155/SUM(AD155,'Calculations female'!AD155)</f>
        <v>0.80592641240985474</v>
      </c>
      <c r="AE200" s="28">
        <f>AE155/SUM(AE155,'Calculations female'!AE155)</f>
        <v>0.80497549391915291</v>
      </c>
      <c r="AF200" s="28">
        <f>AF155/SUM(AF155,'Calculations female'!AF155)</f>
        <v>0.80402937923975304</v>
      </c>
    </row>
    <row r="201" spans="1:32" x14ac:dyDescent="0.2">
      <c r="A201" s="6" t="s">
        <v>37</v>
      </c>
      <c r="B201" s="28">
        <f>B156/SUM(B156,'Calculations female'!B156)</f>
        <v>0.69500000000000006</v>
      </c>
      <c r="C201" s="28">
        <f>C156/SUM(C156,'Calculations female'!C156)</f>
        <v>0.69369643370120848</v>
      </c>
      <c r="D201" s="28">
        <f>D156/SUM(D156,'Calculations female'!D156)</f>
        <v>0.69232991528151244</v>
      </c>
      <c r="E201" s="28">
        <f>E156/SUM(E156,'Calculations female'!E156)</f>
        <v>0.6909944107405096</v>
      </c>
      <c r="F201" s="28">
        <f>F156/SUM(F156,'Calculations female'!F156)</f>
        <v>0.68967998603035263</v>
      </c>
      <c r="G201" s="28">
        <f>G156/SUM(G156,'Calculations female'!G156)</f>
        <v>0.68831932291050957</v>
      </c>
      <c r="H201" s="28">
        <f>H156/SUM(H156,'Calculations female'!H156)</f>
        <v>0.68690125075716146</v>
      </c>
      <c r="I201" s="28">
        <f>I156/SUM(I156,'Calculations female'!I156)</f>
        <v>0.68540067682087247</v>
      </c>
      <c r="J201" s="28">
        <f>J156/SUM(J156,'Calculations female'!J156)</f>
        <v>0.68383071399996564</v>
      </c>
      <c r="K201" s="28">
        <f>K156/SUM(K156,'Calculations female'!K156)</f>
        <v>0.68229929832512304</v>
      </c>
      <c r="L201" s="28">
        <f>L156/SUM(L156,'Calculations female'!L156)</f>
        <v>0.68130336783725487</v>
      </c>
      <c r="M201" s="28">
        <f>M156/SUM(M156,'Calculations female'!M156)</f>
        <v>0.67997602182338979</v>
      </c>
      <c r="N201" s="28">
        <f>N156/SUM(N156,'Calculations female'!N156)</f>
        <v>0.67865810114768987</v>
      </c>
      <c r="O201" s="28">
        <f>O156/SUM(O156,'Calculations female'!O156)</f>
        <v>0.67734952830891082</v>
      </c>
      <c r="P201" s="28">
        <f>P156/SUM(P156,'Calculations female'!P156)</f>
        <v>0.6760502261741469</v>
      </c>
      <c r="Q201" s="28">
        <f>Q156/SUM(Q156,'Calculations female'!Q156)</f>
        <v>0.67476011799276459</v>
      </c>
      <c r="R201" s="28">
        <f>R156/SUM(R156,'Calculations female'!R156)</f>
        <v>0.67347912740948979</v>
      </c>
      <c r="S201" s="28">
        <f>S156/SUM(S156,'Calculations female'!S156)</f>
        <v>0.67220717847666811</v>
      </c>
      <c r="T201" s="28">
        <f>T156/SUM(T156,'Calculations female'!T156)</f>
        <v>0.67094419566574126</v>
      </c>
      <c r="U201" s="28">
        <f>U156/SUM(U156,'Calculations female'!U156)</f>
        <v>0.66969010387796868</v>
      </c>
      <c r="V201" s="28">
        <f>V156/SUM(V156,'Calculations female'!V156)</f>
        <v>0.6684448284544332</v>
      </c>
      <c r="W201" s="28">
        <f>W156/SUM(W156,'Calculations female'!W156)</f>
        <v>0.66720829518534586</v>
      </c>
      <c r="X201" s="28">
        <f>X156/SUM(X156,'Calculations female'!X156)</f>
        <v>0.66598043031870835</v>
      </c>
      <c r="Y201" s="28">
        <f>Y156/SUM(Y156,'Calculations female'!Y156)</f>
        <v>0.66476116056832546</v>
      </c>
      <c r="Z201" s="28">
        <f>Z156/SUM(Z156,'Calculations female'!Z156)</f>
        <v>0.66355041312122565</v>
      </c>
      <c r="AA201" s="28">
        <f>AA156/SUM(AA156,'Calculations female'!AA156)</f>
        <v>0.6623481156445038</v>
      </c>
      <c r="AB201" s="28">
        <f>AB156/SUM(AB156,'Calculations female'!AB156)</f>
        <v>0.66115419629159933</v>
      </c>
      <c r="AC201" s="28">
        <f>AC156/SUM(AC156,'Calculations female'!AC156)</f>
        <v>0.65996858370806855</v>
      </c>
      <c r="AD201" s="28">
        <f>AD156/SUM(AD156,'Calculations female'!AD156)</f>
        <v>0.65879120703682714</v>
      </c>
      <c r="AE201" s="28">
        <f>AE156/SUM(AE156,'Calculations female'!AE156)</f>
        <v>0.65762199592293502</v>
      </c>
      <c r="AF201" s="28">
        <f>AF156/SUM(AF156,'Calculations female'!AF156)</f>
        <v>0.65646088051790541</v>
      </c>
    </row>
    <row r="202" spans="1:32" x14ac:dyDescent="0.2">
      <c r="A202" s="6" t="s">
        <v>38</v>
      </c>
      <c r="B202" s="28">
        <f>B157/SUM(B157,'Calculations female'!B157)</f>
        <v>0.71099999999999997</v>
      </c>
      <c r="C202" s="28">
        <f>C157/SUM(C157,'Calculations female'!C157)</f>
        <v>0.70971647092261447</v>
      </c>
      <c r="D202" s="28">
        <f>D157/SUM(D157,'Calculations female'!D157)</f>
        <v>0.70837065305194913</v>
      </c>
      <c r="E202" s="28">
        <f>E157/SUM(E157,'Calculations female'!E157)</f>
        <v>0.70705507887951147</v>
      </c>
      <c r="F202" s="28">
        <f>F157/SUM(F157,'Calculations female'!F157)</f>
        <v>0.70575998059745071</v>
      </c>
      <c r="G202" s="28">
        <f>G157/SUM(G157,'Calculations female'!G157)</f>
        <v>0.70441902198150397</v>
      </c>
      <c r="H202" s="28">
        <f>H157/SUM(H157,'Calculations female'!H157)</f>
        <v>0.70302115965695555</v>
      </c>
      <c r="I202" s="28">
        <f>I157/SUM(I157,'Calculations female'!I157)</f>
        <v>0.70154160970455814</v>
      </c>
      <c r="J202" s="28">
        <f>J157/SUM(J157,'Calculations female'!J157)</f>
        <v>0.69999324587929479</v>
      </c>
      <c r="K202" s="28">
        <f>K157/SUM(K157,'Calculations female'!K157)</f>
        <v>0.69848250844821891</v>
      </c>
      <c r="L202" s="28">
        <f>L157/SUM(L157,'Calculations female'!L157)</f>
        <v>0.69749981920515547</v>
      </c>
      <c r="M202" s="28">
        <f>M157/SUM(M157,'Calculations female'!M157)</f>
        <v>0.69618986819445794</v>
      </c>
      <c r="N202" s="28">
        <f>N157/SUM(N157,'Calculations female'!N157)</f>
        <v>0.69488893402046636</v>
      </c>
      <c r="O202" s="28">
        <f>O157/SUM(O157,'Calculations female'!O157)</f>
        <v>0.69359694678445061</v>
      </c>
      <c r="P202" s="28">
        <f>P157/SUM(P157,'Calculations female'!P157)</f>
        <v>0.69231383681734759</v>
      </c>
      <c r="Q202" s="28">
        <f>Q157/SUM(Q157,'Calculations female'!Q157)</f>
        <v>0.69103953469597634</v>
      </c>
      <c r="R202" s="28">
        <f>R157/SUM(R157,'Calculations female'!R157)</f>
        <v>0.68977397125838547</v>
      </c>
      <c r="S202" s="28">
        <f>S157/SUM(S157,'Calculations female'!S157)</f>
        <v>0.6885170776183569</v>
      </c>
      <c r="T202" s="28">
        <f>T157/SUM(T157,'Calculations female'!T157)</f>
        <v>0.68726878517909984</v>
      </c>
      <c r="U202" s="28">
        <f>U157/SUM(U157,'Calculations female'!U157)</f>
        <v>0.68602902564617385</v>
      </c>
      <c r="V202" s="28">
        <f>V157/SUM(V157,'Calculations female'!V157)</f>
        <v>0.68479773103966746</v>
      </c>
      <c r="W202" s="28">
        <f>W157/SUM(W157,'Calculations female'!W157)</f>
        <v>0.68357483370565808</v>
      </c>
      <c r="X202" s="28">
        <f>X157/SUM(X157,'Calculations female'!X157)</f>
        <v>0.68236026632700031</v>
      </c>
      <c r="Y202" s="28">
        <f>Y157/SUM(Y157,'Calculations female'!Y157)</f>
        <v>0.68115396193344346</v>
      </c>
      <c r="Z202" s="28">
        <f>Z157/SUM(Z157,'Calculations female'!Z157)</f>
        <v>0.67995585391112978</v>
      </c>
      <c r="AA202" s="28">
        <f>AA157/SUM(AA157,'Calculations female'!AA157)</f>
        <v>0.67876587601148919</v>
      </c>
      <c r="AB202" s="28">
        <f>AB157/SUM(AB157,'Calculations female'!AB157)</f>
        <v>0.6775839623595451</v>
      </c>
      <c r="AC202" s="28">
        <f>AC157/SUM(AC157,'Calculations female'!AC157)</f>
        <v>0.6764100474616862</v>
      </c>
      <c r="AD202" s="28">
        <f>AD157/SUM(AD157,'Calculations female'!AD157)</f>
        <v>0.67524406621288258</v>
      </c>
      <c r="AE202" s="28">
        <f>AE157/SUM(AE157,'Calculations female'!AE157)</f>
        <v>0.67408595390341686</v>
      </c>
      <c r="AF202" s="28">
        <f>AF157/SUM(AF157,'Calculations female'!AF157)</f>
        <v>0.67293564622511304</v>
      </c>
    </row>
    <row r="203" spans="1:32" x14ac:dyDescent="0.2">
      <c r="A203" s="6" t="s">
        <v>39</v>
      </c>
      <c r="B203" s="28">
        <f>B158/SUM(B158,'Calculations female'!B158)</f>
        <v>0.76700000000000002</v>
      </c>
      <c r="C203" s="28">
        <f>C158/SUM(C158,'Calculations female'!C158)</f>
        <v>0.76581561642440121</v>
      </c>
      <c r="D203" s="28">
        <f>D158/SUM(D158,'Calculations female'!D158)</f>
        <v>0.76457270371013863</v>
      </c>
      <c r="E203" s="28">
        <f>E158/SUM(E158,'Calculations female'!E158)</f>
        <v>0.76335668266603873</v>
      </c>
      <c r="F203" s="28">
        <f>F158/SUM(F158,'Calculations female'!F158)</f>
        <v>0.76215858537241155</v>
      </c>
      <c r="G203" s="28">
        <f>G158/SUM(G158,'Calculations female'!G158)</f>
        <v>0.76091701554227165</v>
      </c>
      <c r="H203" s="28">
        <f>H158/SUM(H158,'Calculations female'!H158)</f>
        <v>0.75962162683372669</v>
      </c>
      <c r="I203" s="28">
        <f>I158/SUM(I158,'Calculations female'!I158)</f>
        <v>0.75824928071942166</v>
      </c>
      <c r="J203" s="28">
        <f>J158/SUM(J158,'Calculations female'!J158)</f>
        <v>0.75681172307249378</v>
      </c>
      <c r="K203" s="28">
        <f>K158/SUM(K158,'Calculations female'!K158)</f>
        <v>0.75540773691517227</v>
      </c>
      <c r="L203" s="28">
        <f>L158/SUM(L158,'Calculations female'!L158)</f>
        <v>0.75449376475100582</v>
      </c>
      <c r="M203" s="28">
        <f>M158/SUM(M158,'Calculations female'!M158)</f>
        <v>0.75327453216733797</v>
      </c>
      <c r="N203" s="28">
        <f>N158/SUM(N158,'Calculations female'!N158)</f>
        <v>0.75206269402408266</v>
      </c>
      <c r="O203" s="28">
        <f>O158/SUM(O158,'Calculations female'!O158)</f>
        <v>0.75085820688484539</v>
      </c>
      <c r="P203" s="28">
        <f>P158/SUM(P158,'Calculations female'!P158)</f>
        <v>0.74966102712456462</v>
      </c>
      <c r="Q203" s="28">
        <f>Q158/SUM(Q158,'Calculations female'!Q158)</f>
        <v>0.74847111095092256</v>
      </c>
      <c r="R203" s="28">
        <f>R158/SUM(R158,'Calculations female'!R158)</f>
        <v>0.74728841442491456</v>
      </c>
      <c r="S203" s="28">
        <f>S158/SUM(S158,'Calculations female'!S158)</f>
        <v>0.74611289348059207</v>
      </c>
      <c r="T203" s="28">
        <f>T158/SUM(T158,'Calculations female'!T158)</f>
        <v>0.74494450394401202</v>
      </c>
      <c r="U203" s="28">
        <f>U158/SUM(U158,'Calculations female'!U158)</f>
        <v>0.74378320155142008</v>
      </c>
      <c r="V203" s="28">
        <f>V158/SUM(V158,'Calculations female'!V158)</f>
        <v>0.74262894196669427</v>
      </c>
      <c r="W203" s="28">
        <f>W158/SUM(W158,'Calculations female'!W158)</f>
        <v>0.74148168079806354</v>
      </c>
      <c r="X203" s="28">
        <f>X158/SUM(X158,'Calculations female'!X158)</f>
        <v>0.74034137361415153</v>
      </c>
      <c r="Y203" s="28">
        <f>Y158/SUM(Y158,'Calculations female'!Y158)</f>
        <v>0.73920797595933485</v>
      </c>
      <c r="Z203" s="28">
        <f>Z158/SUM(Z158,'Calculations female'!Z158)</f>
        <v>0.73808144336846759</v>
      </c>
      <c r="AA203" s="28">
        <f>AA158/SUM(AA158,'Calculations female'!AA158)</f>
        <v>0.7369617313809832</v>
      </c>
      <c r="AB203" s="28">
        <f>AB158/SUM(AB158,'Calculations female'!AB158)</f>
        <v>0.73584879555438421</v>
      </c>
      <c r="AC203" s="28">
        <f>AC158/SUM(AC158,'Calculations female'!AC158)</f>
        <v>0.73474259147717036</v>
      </c>
      <c r="AD203" s="28">
        <f>AD158/SUM(AD158,'Calculations female'!AD158)</f>
        <v>0.73364307478118529</v>
      </c>
      <c r="AE203" s="28">
        <f>AE158/SUM(AE158,'Calculations female'!AE158)</f>
        <v>0.73255020115344316</v>
      </c>
      <c r="AF203" s="28">
        <f>AF158/SUM(AF158,'Calculations female'!AF158)</f>
        <v>0.73146392634741941</v>
      </c>
    </row>
    <row r="204" spans="1:32" x14ac:dyDescent="0.2">
      <c r="A204" s="6" t="s">
        <v>40</v>
      </c>
      <c r="B204" s="28">
        <f>B159/SUM(B159,'Calculations female'!B159)</f>
        <v>0.73899999999999999</v>
      </c>
      <c r="C204" s="28">
        <f>C159/SUM(C159,'Calculations female'!C159)</f>
        <v>0.73776024517802197</v>
      </c>
      <c r="D204" s="28">
        <f>D159/SUM(D159,'Calculations female'!D159)</f>
        <v>0.736459790363723</v>
      </c>
      <c r="E204" s="28">
        <f>E159/SUM(E159,'Calculations female'!E159)</f>
        <v>0.73518803088320694</v>
      </c>
      <c r="F204" s="28">
        <f>F159/SUM(F159,'Calculations female'!F159)</f>
        <v>0.73393555545398159</v>
      </c>
      <c r="G204" s="28">
        <f>G159/SUM(G159,'Calculations female'!G159)</f>
        <v>0.73263819684017306</v>
      </c>
      <c r="H204" s="28">
        <f>H159/SUM(H159,'Calculations female'!H159)</f>
        <v>0.73128520934888241</v>
      </c>
      <c r="I204" s="28">
        <f>I159/SUM(I159,'Calculations female'!I159)</f>
        <v>0.72985251801421835</v>
      </c>
      <c r="J204" s="28">
        <f>J159/SUM(J159,'Calculations female'!J159)</f>
        <v>0.72835249031823535</v>
      </c>
      <c r="K204" s="28">
        <f>K159/SUM(K159,'Calculations female'!K159)</f>
        <v>0.72688822390255348</v>
      </c>
      <c r="L204" s="28">
        <f>L159/SUM(L159,'Calculations female'!L159)</f>
        <v>0.72593539720057576</v>
      </c>
      <c r="M204" s="28">
        <f>M159/SUM(M159,'Calculations female'!M159)</f>
        <v>0.72466480656076004</v>
      </c>
      <c r="N204" s="28">
        <f>N159/SUM(N159,'Calculations female'!N159)</f>
        <v>0.72340245684926496</v>
      </c>
      <c r="O204" s="28">
        <f>O159/SUM(O159,'Calculations female'!O159)</f>
        <v>0.72214829150319448</v>
      </c>
      <c r="P204" s="28">
        <f>P159/SUM(P159,'Calculations female'!P159)</f>
        <v>0.72090225396559215</v>
      </c>
      <c r="Q204" s="28">
        <f>Q159/SUM(Q159,'Calculations female'!Q159)</f>
        <v>0.71966428770481117</v>
      </c>
      <c r="R204" s="28">
        <f>R159/SUM(R159,'Calculations female'!R159)</f>
        <v>0.71843433623301323</v>
      </c>
      <c r="S204" s="28">
        <f>S159/SUM(S159,'Calculations female'!S159)</f>
        <v>0.71721234312381388</v>
      </c>
      <c r="T204" s="28">
        <f>T159/SUM(T159,'Calculations female'!T159)</f>
        <v>0.71599825202911349</v>
      </c>
      <c r="U204" s="28">
        <f>U159/SUM(U159,'Calculations female'!U159)</f>
        <v>0.71479200669513931</v>
      </c>
      <c r="V204" s="28">
        <f>V159/SUM(V159,'Calculations female'!V159)</f>
        <v>0.71359355097773303</v>
      </c>
      <c r="W204" s="28">
        <f>W159/SUM(W159,'Calculations female'!W159)</f>
        <v>0.71240282885690054</v>
      </c>
      <c r="X204" s="28">
        <f>X159/SUM(X159,'Calculations female'!X159)</f>
        <v>0.71121978445067358</v>
      </c>
      <c r="Y204" s="28">
        <f>Y159/SUM(Y159,'Calculations female'!Y159)</f>
        <v>0.71004436202827892</v>
      </c>
      <c r="Z204" s="28">
        <f>Z159/SUM(Z159,'Calculations female'!Z159)</f>
        <v>0.70887650602266783</v>
      </c>
      <c r="AA204" s="28">
        <f>AA159/SUM(AA159,'Calculations female'!AA159)</f>
        <v>0.70771616104241764</v>
      </c>
      <c r="AB204" s="28">
        <f>AB159/SUM(AB159,'Calculations female'!AB159)</f>
        <v>0.70656327188302159</v>
      </c>
      <c r="AC204" s="28">
        <f>AC159/SUM(AC159,'Calculations female'!AC159)</f>
        <v>0.70541778353761542</v>
      </c>
      <c r="AD204" s="28">
        <f>AD159/SUM(AD159,'Calculations female'!AD159)</f>
        <v>0.70427964120712627</v>
      </c>
      <c r="AE204" s="28">
        <f>AE159/SUM(AE159,'Calculations female'!AE159)</f>
        <v>0.70314879030990396</v>
      </c>
      <c r="AF204" s="28">
        <f>AF159/SUM(AF159,'Calculations female'!AF159)</f>
        <v>0.70202517649082341</v>
      </c>
    </row>
    <row r="205" spans="1:32" x14ac:dyDescent="0.2">
      <c r="A205" s="6" t="s">
        <v>41</v>
      </c>
      <c r="B205" s="28">
        <f>B160/SUM(B160,'Calculations female'!B160)</f>
        <v>0.78561271676300581</v>
      </c>
      <c r="C205" s="28">
        <f>C160/SUM(C160,'Calculations female'!C160)</f>
        <v>0.78447188469446094</v>
      </c>
      <c r="D205" s="28">
        <f>D160/SUM(D160,'Calculations female'!D160)</f>
        <v>0.7832743125290923</v>
      </c>
      <c r="E205" s="28">
        <f>E160/SUM(E160,'Calculations female'!E160)</f>
        <v>0.78210229186806746</v>
      </c>
      <c r="F205" s="28">
        <f>F160/SUM(F160,'Calculations female'!F160)</f>
        <v>0.78094719970205806</v>
      </c>
      <c r="G205" s="28">
        <f>G160/SUM(G160,'Calculations female'!G160)</f>
        <v>0.77974983309688295</v>
      </c>
      <c r="H205" s="28">
        <f>H160/SUM(H160,'Calculations female'!H160)</f>
        <v>0.77850017143466033</v>
      </c>
      <c r="I205" s="28">
        <f>I160/SUM(I160,'Calculations female'!I160)</f>
        <v>0.77717583291660952</v>
      </c>
      <c r="J205" s="28">
        <f>J160/SUM(J160,'Calculations female'!J160)</f>
        <v>0.77578808411902955</v>
      </c>
      <c r="K205" s="28">
        <f>K160/SUM(K160,'Calculations female'!K160)</f>
        <v>0.77443227068171705</v>
      </c>
      <c r="L205" s="28">
        <f>L160/SUM(L160,'Calculations female'!L160)</f>
        <v>0.7735494075563436</v>
      </c>
      <c r="M205" s="28">
        <f>M160/SUM(M160,'Calculations female'!M160)</f>
        <v>0.77237136714423027</v>
      </c>
      <c r="N205" s="28">
        <f>N160/SUM(N160,'Calculations female'!N160)</f>
        <v>0.77120012416458861</v>
      </c>
      <c r="O205" s="28">
        <f>O160/SUM(O160,'Calculations female'!O160)</f>
        <v>0.77003564363999921</v>
      </c>
      <c r="P205" s="28">
        <f>P160/SUM(P160,'Calculations female'!P160)</f>
        <v>0.76887789029381892</v>
      </c>
      <c r="Q205" s="28">
        <f>Q160/SUM(Q160,'Calculations female'!Q160)</f>
        <v>0.76772682857231656</v>
      </c>
      <c r="R205" s="28">
        <f>R160/SUM(R160,'Calculations female'!R160)</f>
        <v>0.76658242266600218</v>
      </c>
      <c r="S205" s="28">
        <f>S160/SUM(S160,'Calculations female'!S160)</f>
        <v>0.76544463653016703</v>
      </c>
      <c r="T205" s="28">
        <f>T160/SUM(T160,'Calculations female'!T160)</f>
        <v>0.76431343390466022</v>
      </c>
      <c r="U205" s="28">
        <f>U160/SUM(U160,'Calculations female'!U160)</f>
        <v>0.76318877833292864</v>
      </c>
      <c r="V205" s="28">
        <f>V160/SUM(V160,'Calculations female'!V160)</f>
        <v>0.76207063318034507</v>
      </c>
      <c r="W205" s="28">
        <f>W160/SUM(W160,'Calculations female'!W160)</f>
        <v>0.76095896165183585</v>
      </c>
      <c r="X205" s="28">
        <f>X160/SUM(X160,'Calculations female'!X160)</f>
        <v>0.75985372680885555</v>
      </c>
      <c r="Y205" s="28">
        <f>Y160/SUM(Y160,'Calculations female'!Y160)</f>
        <v>0.75875489158569709</v>
      </c>
      <c r="Z205" s="28">
        <f>Z160/SUM(Z160,'Calculations female'!Z160)</f>
        <v>0.7576624188051877</v>
      </c>
      <c r="AA205" s="28">
        <f>AA160/SUM(AA160,'Calculations female'!AA160)</f>
        <v>0.75657627119377635</v>
      </c>
      <c r="AB205" s="28">
        <f>AB160/SUM(AB160,'Calculations female'!AB160)</f>
        <v>0.75549641139602708</v>
      </c>
      <c r="AC205" s="28">
        <f>AC160/SUM(AC160,'Calculations female'!AC160)</f>
        <v>0.75442280198856193</v>
      </c>
      <c r="AD205" s="28">
        <f>AD160/SUM(AD160,'Calculations female'!AD160)</f>
        <v>0.75335540549343472</v>
      </c>
      <c r="AE205" s="28">
        <f>AE160/SUM(AE160,'Calculations female'!AE160)</f>
        <v>0.75229418439099516</v>
      </c>
      <c r="AF205" s="28">
        <f>AF160/SUM(AF160,'Calculations female'!AF160)</f>
        <v>0.75123910113222647</v>
      </c>
    </row>
    <row r="206" spans="1:32" x14ac:dyDescent="0.2">
      <c r="A206" s="6" t="s">
        <v>42</v>
      </c>
      <c r="B206" s="28">
        <f>B161/SUM(B161,'Calculations female'!B161)</f>
        <v>0.63600000000000001</v>
      </c>
      <c r="C206" s="28">
        <f>C161/SUM(C161,'Calculations female'!C161)</f>
        <v>0.63465200459412929</v>
      </c>
      <c r="D206" s="28">
        <f>D161/SUM(D161,'Calculations female'!D161)</f>
        <v>0.63324001680580144</v>
      </c>
      <c r="E206" s="28">
        <f>E161/SUM(E161,'Calculations female'!E161)</f>
        <v>0.63186116426113426</v>
      </c>
      <c r="F206" s="28">
        <f>F161/SUM(F161,'Calculations female'!F161)</f>
        <v>0.63050512370408995</v>
      </c>
      <c r="G206" s="28">
        <f>G161/SUM(G161,'Calculations female'!G161)</f>
        <v>0.62910247215982362</v>
      </c>
      <c r="H206" s="28">
        <f>H161/SUM(H161,'Calculations female'!H161)</f>
        <v>0.62764181739132108</v>
      </c>
      <c r="I206" s="28">
        <f>I161/SUM(I161,'Calculations female'!I161)</f>
        <v>0.62609748730244863</v>
      </c>
      <c r="J206" s="28">
        <f>J161/SUM(J161,'Calculations female'!J161)</f>
        <v>0.62448317468822334</v>
      </c>
      <c r="K206" s="28">
        <f>K161/SUM(K161,'Calculations female'!K161)</f>
        <v>0.62290990128805335</v>
      </c>
      <c r="L206" s="28">
        <f>L161/SUM(L161,'Calculations female'!L161)</f>
        <v>0.62188749038596625</v>
      </c>
      <c r="M206" s="28">
        <f>M161/SUM(M161,'Calculations female'!M161)</f>
        <v>0.62052575704604696</v>
      </c>
      <c r="N206" s="28">
        <f>N161/SUM(N161,'Calculations female'!N161)</f>
        <v>0.61917471317662343</v>
      </c>
      <c r="O206" s="28">
        <f>O161/SUM(O161,'Calculations female'!O161)</f>
        <v>0.61783425428625549</v>
      </c>
      <c r="P206" s="28">
        <f>P161/SUM(P161,'Calculations female'!P161)</f>
        <v>0.61650427680961872</v>
      </c>
      <c r="Q206" s="28">
        <f>Q161/SUM(Q161,'Calculations female'!Q161)</f>
        <v>0.6151846781103677</v>
      </c>
      <c r="R206" s="28">
        <f>R161/SUM(R161,'Calculations female'!R161)</f>
        <v>0.61387535648332625</v>
      </c>
      <c r="S206" s="28">
        <f>S161/SUM(S161,'Calculations female'!S161)</f>
        <v>0.61257621115602756</v>
      </c>
      <c r="T206" s="28">
        <f>T161/SUM(T161,'Calculations female'!T161)</f>
        <v>0.61128714228964443</v>
      </c>
      <c r="U206" s="28">
        <f>U161/SUM(U161,'Calculations female'!U161)</f>
        <v>0.6100080509793433</v>
      </c>
      <c r="V206" s="28">
        <f>V161/SUM(V161,'Calculations female'!V161)</f>
        <v>0.60873883925409444</v>
      </c>
      <c r="W206" s="28">
        <f>W161/SUM(W161,'Calculations female'!W161)</f>
        <v>0.60747941007595807</v>
      </c>
      <c r="X206" s="28">
        <f>X161/SUM(X161,'Calculations female'!X161)</f>
        <v>0.60622966733890216</v>
      </c>
      <c r="Y206" s="28">
        <f>Y161/SUM(Y161,'Calculations female'!Y161)</f>
        <v>0.60498951586714289</v>
      </c>
      <c r="Z206" s="28">
        <f>Z161/SUM(Z161,'Calculations female'!Z161)</f>
        <v>0.6037588614130649</v>
      </c>
      <c r="AA206" s="28">
        <f>AA161/SUM(AA161,'Calculations female'!AA161)</f>
        <v>0.60253761065473599</v>
      </c>
      <c r="AB206" s="28">
        <f>AB161/SUM(AB161,'Calculations female'!AB161)</f>
        <v>0.60132567119302649</v>
      </c>
      <c r="AC206" s="28">
        <f>AC161/SUM(AC161,'Calculations female'!AC161)</f>
        <v>0.60012295154839057</v>
      </c>
      <c r="AD206" s="28">
        <f>AD161/SUM(AD161,'Calculations female'!AD161)</f>
        <v>0.59892936115728479</v>
      </c>
      <c r="AE206" s="28">
        <f>AE161/SUM(AE161,'Calculations female'!AE161)</f>
        <v>0.59774481036829441</v>
      </c>
      <c r="AF206" s="28">
        <f>AF161/SUM(AF161,'Calculations female'!AF161)</f>
        <v>0.59656921043794597</v>
      </c>
    </row>
    <row r="207" spans="1:32" x14ac:dyDescent="0.2">
      <c r="A207" s="6" t="s">
        <v>105</v>
      </c>
      <c r="B207" s="28">
        <f>B162/SUM(B162,'Calculations female'!B162)</f>
        <v>0.80499999999999994</v>
      </c>
      <c r="C207" s="28">
        <f>C162/SUM(C162,'Calculations female'!C162)</f>
        <v>0.80391053796120171</v>
      </c>
      <c r="D207" s="28">
        <f>D162/SUM(D162,'Calculations female'!D162)</f>
        <v>0.80276651356311968</v>
      </c>
      <c r="E207" s="28">
        <f>E162/SUM(E162,'Calculations female'!E162)</f>
        <v>0.80164652491268162</v>
      </c>
      <c r="F207" s="28">
        <f>F162/SUM(F162,'Calculations female'!F162)</f>
        <v>0.80054235272149998</v>
      </c>
      <c r="G207" s="28">
        <f>G162/SUM(G162,'Calculations female'!G162)</f>
        <v>0.79939739272937216</v>
      </c>
      <c r="H207" s="28">
        <f>H162/SUM(H162,'Calculations female'!H162)</f>
        <v>0.7982020182068249</v>
      </c>
      <c r="I207" s="28">
        <f>I162/SUM(I162,'Calculations female'!I162)</f>
        <v>0.79693475674208247</v>
      </c>
      <c r="J207" s="28">
        <f>J162/SUM(J162,'Calculations female'!J162)</f>
        <v>0.79560631764004863</v>
      </c>
      <c r="K207" s="28">
        <f>K162/SUM(K162,'Calculations female'!K162)</f>
        <v>0.79430795582933145</v>
      </c>
      <c r="L207" s="28">
        <f>L162/SUM(L162,'Calculations female'!L162)</f>
        <v>0.79346224189776471</v>
      </c>
      <c r="M207" s="28">
        <f>M162/SUM(M162,'Calculations female'!M162)</f>
        <v>0.79233345059829763</v>
      </c>
      <c r="N207" s="28">
        <f>N162/SUM(N162,'Calculations female'!N162)</f>
        <v>0.79121080991820958</v>
      </c>
      <c r="O207" s="28">
        <f>O162/SUM(O162,'Calculations female'!O162)</f>
        <v>0.79009429334447845</v>
      </c>
      <c r="P207" s="28">
        <f>P162/SUM(P162,'Calculations female'!P162)</f>
        <v>0.78898387396753245</v>
      </c>
      <c r="Q207" s="28">
        <f>Q162/SUM(Q162,'Calculations female'!Q162)</f>
        <v>0.78787952450360099</v>
      </c>
      <c r="R207" s="28">
        <f>R162/SUM(R162,'Calculations female'!R162)</f>
        <v>0.7867812173163139</v>
      </c>
      <c r="S207" s="28">
        <f>S162/SUM(S162,'Calculations female'!S162)</f>
        <v>0.78568892443755589</v>
      </c>
      <c r="T207" s="28">
        <f>T162/SUM(T162,'Calculations female'!T162)</f>
        <v>0.78460261758760896</v>
      </c>
      <c r="U207" s="28">
        <f>U162/SUM(U162,'Calculations female'!U162)</f>
        <v>0.78352226819459669</v>
      </c>
      <c r="V207" s="28">
        <f>V162/SUM(V162,'Calculations female'!V162)</f>
        <v>0.78244784741325979</v>
      </c>
      <c r="W207" s="28">
        <f>W162/SUM(W162,'Calculations female'!W162)</f>
        <v>0.78137932614306871</v>
      </c>
      <c r="X207" s="28">
        <f>X162/SUM(X162,'Calculations female'!X162)</f>
        <v>0.78031667504571689</v>
      </c>
      <c r="Y207" s="28">
        <f>Y162/SUM(Y162,'Calculations female'!Y162)</f>
        <v>0.77925986456198482</v>
      </c>
      <c r="Z207" s="28">
        <f>Z162/SUM(Z162,'Calculations female'!Z162)</f>
        <v>0.77820886492801888</v>
      </c>
      <c r="AA207" s="28">
        <f>AA162/SUM(AA162,'Calculations female'!AA162)</f>
        <v>0.77716364619103118</v>
      </c>
      <c r="AB207" s="28">
        <f>AB162/SUM(AB162,'Calculations female'!AB162)</f>
        <v>0.77612417822443136</v>
      </c>
      <c r="AC207" s="28">
        <f>AC162/SUM(AC162,'Calculations female'!AC162)</f>
        <v>0.77509043074243256</v>
      </c>
      <c r="AD207" s="28">
        <f>AD162/SUM(AD162,'Calculations female'!AD162)</f>
        <v>0.77406237331411176</v>
      </c>
      <c r="AE207" s="28">
        <f>AE162/SUM(AE162,'Calculations female'!AE162)</f>
        <v>0.7730399753769801</v>
      </c>
      <c r="AF207" s="28">
        <f>AF162/SUM(AF162,'Calculations female'!AF162)</f>
        <v>0.77202320625004694</v>
      </c>
    </row>
    <row r="208" spans="1:32" x14ac:dyDescent="0.2">
      <c r="A208" s="6" t="s">
        <v>106</v>
      </c>
      <c r="B208" s="28">
        <f>B163/SUM(B163,'Calculations female'!B163)</f>
        <v>0.80899999999999994</v>
      </c>
      <c r="C208" s="28">
        <f>C163/SUM(C163,'Calculations female'!C163)</f>
        <v>0.80792192446948974</v>
      </c>
      <c r="D208" s="28">
        <f>D163/SUM(D163,'Calculations female'!D163)</f>
        <v>0.80678977763261894</v>
      </c>
      <c r="E208" s="28">
        <f>E163/SUM(E163,'Calculations female'!E163)</f>
        <v>0.80568133860204216</v>
      </c>
      <c r="F208" s="28">
        <f>F163/SUM(F163,'Calculations female'!F163)</f>
        <v>0.804588477196856</v>
      </c>
      <c r="G208" s="28">
        <f>G163/SUM(G163,'Calculations female'!G163)</f>
        <v>0.80345516660443383</v>
      </c>
      <c r="H208" s="28">
        <f>H163/SUM(H163,'Calculations female'!H163)</f>
        <v>0.80227186860736521</v>
      </c>
      <c r="I208" s="28">
        <f>I163/SUM(I163,'Calculations female'!I163)</f>
        <v>0.80101731445202207</v>
      </c>
      <c r="J208" s="28">
        <f>J163/SUM(J163,'Calculations female'!J163)</f>
        <v>0.79970209092785727</v>
      </c>
      <c r="K208" s="28">
        <f>K163/SUM(K163,'Calculations female'!K163)</f>
        <v>0.79841654175195109</v>
      </c>
      <c r="L208" s="28">
        <f>L163/SUM(L163,'Calculations female'!L163)</f>
        <v>0.79757911858075003</v>
      </c>
      <c r="M208" s="28">
        <f>M163/SUM(M163,'Calculations female'!M163)</f>
        <v>0.79646132567918371</v>
      </c>
      <c r="N208" s="28">
        <f>N163/SUM(N163,'Calculations female'!N163)</f>
        <v>0.79534954715783512</v>
      </c>
      <c r="O208" s="28">
        <f>O163/SUM(O163,'Calculations female'!O163)</f>
        <v>0.79424375819589654</v>
      </c>
      <c r="P208" s="28">
        <f>P163/SUM(P163,'Calculations female'!P163)</f>
        <v>0.79314393355833401</v>
      </c>
      <c r="Q208" s="28">
        <f>Q163/SUM(Q163,'Calculations female'!Q163)</f>
        <v>0.79205004761821463</v>
      </c>
      <c r="R208" s="28">
        <f>R163/SUM(R163,'Calculations female'!R163)</f>
        <v>0.79096207437829513</v>
      </c>
      <c r="S208" s="28">
        <f>S163/SUM(S163,'Calculations female'!S163)</f>
        <v>0.78987998749187727</v>
      </c>
      <c r="T208" s="28">
        <f>T163/SUM(T163,'Calculations female'!T163)</f>
        <v>0.78880376028296184</v>
      </c>
      <c r="U208" s="28">
        <f>U163/SUM(U163,'Calculations female'!U163)</f>
        <v>0.78773336576571584</v>
      </c>
      <c r="V208" s="28">
        <f>V163/SUM(V163,'Calculations female'!V163)</f>
        <v>0.7866687766632785</v>
      </c>
      <c r="W208" s="28">
        <f>W163/SUM(W163,'Calculations female'!W163)</f>
        <v>0.7856099654259161</v>
      </c>
      <c r="X208" s="28">
        <f>X163/SUM(X163,'Calculations female'!X163)</f>
        <v>0.7845569042485645</v>
      </c>
      <c r="Y208" s="28">
        <f>Y163/SUM(Y163,'Calculations female'!Y163)</f>
        <v>0.78350956508775205</v>
      </c>
      <c r="Z208" s="28">
        <f>Z163/SUM(Z163,'Calculations female'!Z163)</f>
        <v>0.7824679196779426</v>
      </c>
      <c r="AA208" s="28">
        <f>AA163/SUM(AA163,'Calculations female'!AA163)</f>
        <v>0.78143193954730938</v>
      </c>
      <c r="AB208" s="28">
        <f>AB163/SUM(AB163,'Calculations female'!AB163)</f>
        <v>0.78040159603294668</v>
      </c>
      <c r="AC208" s="28">
        <f>AC163/SUM(AC163,'Calculations female'!AC163)</f>
        <v>0.77937686029556064</v>
      </c>
      <c r="AD208" s="28">
        <f>AD163/SUM(AD163,'Calculations female'!AD163)</f>
        <v>0.77835770333362275</v>
      </c>
      <c r="AE208" s="28">
        <f>AE163/SUM(AE163,'Calculations female'!AE163)</f>
        <v>0.77734409599703702</v>
      </c>
      <c r="AF208" s="28">
        <f>AF163/SUM(AF163,'Calculations female'!AF163)</f>
        <v>0.77633600900030664</v>
      </c>
    </row>
    <row r="209" spans="1:32" x14ac:dyDescent="0.2">
      <c r="A209" s="6" t="s">
        <v>107</v>
      </c>
      <c r="B209" s="28">
        <f>B164/SUM(B164,'Calculations female'!B164)</f>
        <v>0.82810684273709489</v>
      </c>
      <c r="C209" s="28">
        <f>C164/SUM(C164,'Calculations female'!C164)</f>
        <v>0.82708700873856988</v>
      </c>
      <c r="D209" s="28">
        <f>D164/SUM(D164,'Calculations female'!D164)</f>
        <v>0.82601565577403402</v>
      </c>
      <c r="E209" s="28">
        <f>E164/SUM(E164,'Calculations female'!E164)</f>
        <v>0.82496637236551051</v>
      </c>
      <c r="F209" s="28">
        <f>F164/SUM(F164,'Calculations female'!F164)</f>
        <v>0.82393148228668411</v>
      </c>
      <c r="G209" s="28">
        <f>G164/SUM(G164,'Calculations female'!G164)</f>
        <v>0.82285791936068298</v>
      </c>
      <c r="H209" s="28">
        <f>H164/SUM(H164,'Calculations female'!H164)</f>
        <v>0.82173660400721027</v>
      </c>
      <c r="I209" s="28">
        <f>I164/SUM(I164,'Calculations female'!I164)</f>
        <v>0.82054731938985659</v>
      </c>
      <c r="J209" s="28">
        <f>J164/SUM(J164,'Calculations female'!J164)</f>
        <v>0.81930003059969436</v>
      </c>
      <c r="K209" s="28">
        <f>K164/SUM(K164,'Calculations female'!K164)</f>
        <v>0.81808039873435368</v>
      </c>
      <c r="L209" s="28">
        <f>L164/SUM(L164,'Calculations female'!L164)</f>
        <v>0.81728565780786067</v>
      </c>
      <c r="M209" s="28">
        <f>M164/SUM(M164,'Calculations female'!M164)</f>
        <v>0.81622452175597882</v>
      </c>
      <c r="N209" s="28">
        <f>N164/SUM(N164,'Calculations female'!N164)</f>
        <v>0.81516873818896918</v>
      </c>
      <c r="O209" s="28">
        <f>O164/SUM(O164,'Calculations female'!O164)</f>
        <v>0.81411829006297531</v>
      </c>
      <c r="P209" s="28">
        <f>P164/SUM(P164,'Calculations female'!P164)</f>
        <v>0.81307315984743644</v>
      </c>
      <c r="Q209" s="28">
        <f>Q164/SUM(Q164,'Calculations female'!Q164)</f>
        <v>0.81203332954699237</v>
      </c>
      <c r="R209" s="28">
        <f>R164/SUM(R164,'Calculations female'!R164)</f>
        <v>0.81099878072271203</v>
      </c>
      <c r="S209" s="28">
        <f>S164/SUM(S164,'Calculations female'!S164)</f>
        <v>0.80996949451265432</v>
      </c>
      <c r="T209" s="28">
        <f>T164/SUM(T164,'Calculations female'!T164)</f>
        <v>0.80894545165178156</v>
      </c>
      <c r="U209" s="28">
        <f>U164/SUM(U164,'Calculations female'!U164)</f>
        <v>0.80792663249124563</v>
      </c>
      <c r="V209" s="28">
        <f>V164/SUM(V164,'Calculations female'!V164)</f>
        <v>0.80691301701706453</v>
      </c>
      <c r="W209" s="28">
        <f>W164/SUM(W164,'Calculations female'!W164)</f>
        <v>0.80590458486819727</v>
      </c>
      <c r="X209" s="28">
        <f>X164/SUM(X164,'Calculations female'!X164)</f>
        <v>0.80490131535405496</v>
      </c>
      <c r="Y209" s="28">
        <f>Y164/SUM(Y164,'Calculations female'!Y164)</f>
        <v>0.80390318747143552</v>
      </c>
      <c r="Z209" s="28">
        <f>Z164/SUM(Z164,'Calculations female'!Z164)</f>
        <v>0.80291017992092384</v>
      </c>
      <c r="AA209" s="28">
        <f>AA164/SUM(AA164,'Calculations female'!AA164)</f>
        <v>0.80192227112276004</v>
      </c>
      <c r="AB209" s="28">
        <f>AB164/SUM(AB164,'Calculations female'!AB164)</f>
        <v>0.80093943923218602</v>
      </c>
      <c r="AC209" s="28">
        <f>AC164/SUM(AC164,'Calculations female'!AC164)</f>
        <v>0.79996166215430553</v>
      </c>
      <c r="AD209" s="28">
        <f>AD164/SUM(AD164,'Calculations female'!AD164)</f>
        <v>0.79898891755844192</v>
      </c>
      <c r="AE209" s="28">
        <f>AE164/SUM(AE164,'Calculations female'!AE164)</f>
        <v>0.79802118289204071</v>
      </c>
      <c r="AF209" s="28">
        <f>AF164/SUM(AF164,'Calculations female'!AF164)</f>
        <v>0.79705843539410259</v>
      </c>
    </row>
    <row r="210" spans="1:32" x14ac:dyDescent="0.2">
      <c r="A210" s="6" t="s">
        <v>43</v>
      </c>
      <c r="B210" s="28">
        <f>B165/SUM(B165,'Calculations female'!B165)</f>
        <v>0.89100000000000001</v>
      </c>
      <c r="C210" s="28">
        <f>C165/SUM(C165,'Calculations female'!C165)</f>
        <v>0.8902208356729806</v>
      </c>
      <c r="D210" s="28">
        <f>D165/SUM(D165,'Calculations female'!D165)</f>
        <v>0.88940125543752235</v>
      </c>
      <c r="E210" s="28">
        <f>E165/SUM(E165,'Calculations female'!E165)</f>
        <v>0.88859751193225367</v>
      </c>
      <c r="F210" s="28">
        <f>F165/SUM(F165,'Calculations female'!F165)</f>
        <v>0.88780378057274967</v>
      </c>
      <c r="G210" s="28">
        <f>G165/SUM(G165,'Calculations female'!G165)</f>
        <v>0.88697932638324084</v>
      </c>
      <c r="H210" s="28">
        <f>H165/SUM(H165,'Calculations female'!H165)</f>
        <v>0.88611704707075956</v>
      </c>
      <c r="I210" s="28">
        <f>I165/SUM(I165,'Calculations female'!I165)</f>
        <v>0.88520121424916676</v>
      </c>
      <c r="J210" s="28">
        <f>J165/SUM(J165,'Calculations female'!J165)</f>
        <v>0.88423929387517397</v>
      </c>
      <c r="K210" s="28">
        <f>K165/SUM(K165,'Calculations female'!K165)</f>
        <v>0.88329729857853145</v>
      </c>
      <c r="L210" s="28">
        <f>L165/SUM(L165,'Calculations female'!L165)</f>
        <v>0.88268272592186281</v>
      </c>
      <c r="M210" s="28">
        <f>M165/SUM(M165,'Calculations female'!M165)</f>
        <v>0.88186123306158792</v>
      </c>
      <c r="N210" s="28">
        <f>N165/SUM(N165,'Calculations female'!N165)</f>
        <v>0.88104284423204837</v>
      </c>
      <c r="O210" s="28">
        <f>O165/SUM(O165,'Calculations female'!O165)</f>
        <v>0.88022756309973604</v>
      </c>
      <c r="P210" s="28">
        <f>P165/SUM(P165,'Calculations female'!P165)</f>
        <v>0.8794153927578533</v>
      </c>
      <c r="Q210" s="28">
        <f>Q165/SUM(Q165,'Calculations female'!Q165)</f>
        <v>0.87860633574343894</v>
      </c>
      <c r="R210" s="28">
        <f>R165/SUM(R165,'Calculations female'!R165)</f>
        <v>0.87780039405408328</v>
      </c>
      <c r="S210" s="28">
        <f>S165/SUM(S165,'Calculations female'!S165)</f>
        <v>0.87699756916423099</v>
      </c>
      <c r="T210" s="28">
        <f>T165/SUM(T165,'Calculations female'!T165)</f>
        <v>0.87619786204108241</v>
      </c>
      <c r="U210" s="28">
        <f>U165/SUM(U165,'Calculations female'!U165)</f>
        <v>0.87540127316010408</v>
      </c>
      <c r="V210" s="28">
        <f>V165/SUM(V165,'Calculations female'!V165)</f>
        <v>0.87460780252015458</v>
      </c>
      <c r="W210" s="28">
        <f>W165/SUM(W165,'Calculations female'!W165)</f>
        <v>0.87381744965823027</v>
      </c>
      <c r="X210" s="28">
        <f>X165/SUM(X165,'Calculations female'!X165)</f>
        <v>0.87303021366385147</v>
      </c>
      <c r="Y210" s="28">
        <f>Y165/SUM(Y165,'Calculations female'!Y165)</f>
        <v>0.87224609319307855</v>
      </c>
      <c r="Z210" s="28">
        <f>Z165/SUM(Z165,'Calculations female'!Z165)</f>
        <v>0.87146508648218191</v>
      </c>
      <c r="AA210" s="28">
        <f>AA165/SUM(AA165,'Calculations female'!AA165)</f>
        <v>0.87068719136096762</v>
      </c>
      <c r="AB210" s="28">
        <f>AB165/SUM(AB165,'Calculations female'!AB165)</f>
        <v>0.86991240526575819</v>
      </c>
      <c r="AC210" s="28">
        <f>AC165/SUM(AC165,'Calculations female'!AC165)</f>
        <v>0.86914072525205643</v>
      </c>
      <c r="AD210" s="28">
        <f>AD165/SUM(AD165,'Calculations female'!AD165)</f>
        <v>0.8683721480068719</v>
      </c>
      <c r="AE210" s="28">
        <f>AE165/SUM(AE165,'Calculations female'!AE165)</f>
        <v>0.86760666986074697</v>
      </c>
      <c r="AF210" s="28">
        <f>AF165/SUM(AF165,'Calculations female'!AF165)</f>
        <v>0.86684428679946424</v>
      </c>
    </row>
    <row r="211" spans="1:32" x14ac:dyDescent="0.2">
      <c r="A211" s="6" t="s">
        <v>44</v>
      </c>
      <c r="B211" s="28">
        <f>B166/SUM(B166,'Calculations female'!B166)</f>
        <v>0.56000000000000005</v>
      </c>
      <c r="C211" s="28">
        <f>C166/SUM(C166,'Calculations female'!C166)</f>
        <v>0.55865764108292082</v>
      </c>
      <c r="D211" s="28">
        <f>D166/SUM(D166,'Calculations female'!D166)</f>
        <v>0.55725282662228937</v>
      </c>
      <c r="E211" s="28">
        <f>E166/SUM(E166,'Calculations female'!E166)</f>
        <v>0.55588222794039821</v>
      </c>
      <c r="F211" s="28">
        <f>F166/SUM(F166,'Calculations female'!F166)</f>
        <v>0.55453550399411433</v>
      </c>
      <c r="G211" s="28">
        <f>G166/SUM(G166,'Calculations female'!G166)</f>
        <v>0.55314373617678447</v>
      </c>
      <c r="H211" s="28">
        <f>H166/SUM(H166,'Calculations female'!H166)</f>
        <v>0.55169575801059567</v>
      </c>
      <c r="I211" s="28">
        <f>I166/SUM(I166,'Calculations female'!I166)</f>
        <v>0.55016631507663472</v>
      </c>
      <c r="J211" s="28">
        <f>J166/SUM(J166,'Calculations female'!J166)</f>
        <v>0.54856918876598604</v>
      </c>
      <c r="K211" s="28">
        <f>K166/SUM(K166,'Calculations female'!K166)</f>
        <v>0.54701425603821319</v>
      </c>
      <c r="L211" s="28">
        <f>L166/SUM(L166,'Calculations female'!L166)</f>
        <v>0.54600460311096899</v>
      </c>
      <c r="M211" s="28">
        <f>M166/SUM(M166,'Calculations female'!M166)</f>
        <v>0.54466088492248643</v>
      </c>
      <c r="N211" s="28">
        <f>N166/SUM(N166,'Calculations female'!N166)</f>
        <v>0.54332886599100538</v>
      </c>
      <c r="O211" s="28">
        <f>O166/SUM(O166,'Calculations female'!O166)</f>
        <v>0.54200841230573849</v>
      </c>
      <c r="P211" s="28">
        <f>P166/SUM(P166,'Calculations female'!P166)</f>
        <v>0.54069939153072677</v>
      </c>
      <c r="Q211" s="28">
        <f>Q166/SUM(Q166,'Calculations female'!Q166)</f>
        <v>0.5394016729889366</v>
      </c>
      <c r="R211" s="28">
        <f>R166/SUM(R166,'Calculations female'!R166)</f>
        <v>0.53811512764613367</v>
      </c>
      <c r="S211" s="28">
        <f>S166/SUM(S166,'Calculations female'!S166)</f>
        <v>0.53683962809455332</v>
      </c>
      <c r="T211" s="28">
        <f>T166/SUM(T166,'Calculations female'!T166)</f>
        <v>0.53557504853639426</v>
      </c>
      <c r="U211" s="28">
        <f>U166/SUM(U166,'Calculations female'!U166)</f>
        <v>0.53432126476716035</v>
      </c>
      <c r="V211" s="28">
        <f>V166/SUM(V166,'Calculations female'!V166)</f>
        <v>0.53307815415887894</v>
      </c>
      <c r="W211" s="28">
        <f>W166/SUM(W166,'Calculations female'!W166)</f>
        <v>0.53184559564319922</v>
      </c>
      <c r="X211" s="28">
        <f>X166/SUM(X166,'Calculations female'!X166)</f>
        <v>0.53062346969442331</v>
      </c>
      <c r="Y211" s="28">
        <f>Y166/SUM(Y166,'Calculations female'!Y166)</f>
        <v>0.52941165831245096</v>
      </c>
      <c r="Z211" s="28">
        <f>Z166/SUM(Z166,'Calculations female'!Z166)</f>
        <v>0.52821004500568558</v>
      </c>
      <c r="AA211" s="28">
        <f>AA166/SUM(AA166,'Calculations female'!AA166)</f>
        <v>0.52701851477390671</v>
      </c>
      <c r="AB211" s="28">
        <f>AB166/SUM(AB166,'Calculations female'!AB166)</f>
        <v>0.52583695409111497</v>
      </c>
      <c r="AC211" s="28">
        <f>AC166/SUM(AC166,'Calculations female'!AC166)</f>
        <v>0.52466525088839244</v>
      </c>
      <c r="AD211" s="28">
        <f>AD166/SUM(AD166,'Calculations female'!AD166)</f>
        <v>0.52350329453675304</v>
      </c>
      <c r="AE211" s="28">
        <f>AE166/SUM(AE166,'Calculations female'!AE166)</f>
        <v>0.52235097583003665</v>
      </c>
      <c r="AF211" s="28">
        <f>AF166/SUM(AF166,'Calculations female'!AF166)</f>
        <v>0.52120818696782634</v>
      </c>
    </row>
    <row r="212" spans="1:32" x14ac:dyDescent="0.2">
      <c r="A212" s="6" t="s">
        <v>45</v>
      </c>
      <c r="B212" s="28">
        <f>B167/SUM(B167,'Calculations female'!B167)</f>
        <v>0.754</v>
      </c>
      <c r="C212" s="28">
        <f>C167/SUM(C167,'Calculations female'!C167)</f>
        <v>0.75278842543483693</v>
      </c>
      <c r="D212" s="28">
        <f>D167/SUM(D167,'Calculations female'!D167)</f>
        <v>0.75151723847669016</v>
      </c>
      <c r="E212" s="28">
        <f>E167/SUM(E167,'Calculations female'!E167)</f>
        <v>0.75027381234880419</v>
      </c>
      <c r="F212" s="28">
        <f>F167/SUM(F167,'Calculations female'!F167)</f>
        <v>0.7490489622194868</v>
      </c>
      <c r="G212" s="28">
        <f>G167/SUM(G167,'Calculations female'!G167)</f>
        <v>0.74777992815240335</v>
      </c>
      <c r="H212" s="28">
        <f>H167/SUM(H167,'Calculations female'!H167)</f>
        <v>0.74645616525238756</v>
      </c>
      <c r="I212" s="28">
        <f>I167/SUM(I167,'Calculations female'!I167)</f>
        <v>0.74505407088796693</v>
      </c>
      <c r="J212" s="28">
        <f>J167/SUM(J167,'Calculations female'!J167)</f>
        <v>0.74358569416403131</v>
      </c>
      <c r="K212" s="28">
        <f>K167/SUM(K167,'Calculations female'!K167)</f>
        <v>0.74215194610858004</v>
      </c>
      <c r="L212" s="28">
        <f>L167/SUM(L167,'Calculations female'!L167)</f>
        <v>0.74121877813141701</v>
      </c>
      <c r="M212" s="28">
        <f>M167/SUM(M167,'Calculations female'!M167)</f>
        <v>0.73997415727153082</v>
      </c>
      <c r="N212" s="28">
        <f>N167/SUM(N167,'Calculations female'!N167)</f>
        <v>0.73873733206081238</v>
      </c>
      <c r="O212" s="28">
        <f>O167/SUM(O167,'Calculations female'!O167)</f>
        <v>0.73750825301362766</v>
      </c>
      <c r="P212" s="28">
        <f>P167/SUM(P167,'Calculations female'!P167)</f>
        <v>0.73628687054204933</v>
      </c>
      <c r="Q212" s="28">
        <f>Q167/SUM(Q167,'Calculations female'!Q167)</f>
        <v>0.73507313497646154</v>
      </c>
      <c r="R212" s="28">
        <f>R167/SUM(R167,'Calculations female'!R167)</f>
        <v>0.73386699658530496</v>
      </c>
      <c r="S212" s="28">
        <f>S167/SUM(S167,'Calculations female'!S167)</f>
        <v>0.73266840559397972</v>
      </c>
      <c r="T212" s="28">
        <f>T167/SUM(T167,'Calculations female'!T167)</f>
        <v>0.73147731220294021</v>
      </c>
      <c r="U212" s="28">
        <f>U167/SUM(U167,'Calculations female'!U167)</f>
        <v>0.73029366660500861</v>
      </c>
      <c r="V212" s="28">
        <f>V167/SUM(V167,'Calculations female'!V167)</f>
        <v>0.72911741900194138</v>
      </c>
      <c r="W212" s="28">
        <f>W167/SUM(W167,'Calculations female'!W167)</f>
        <v>0.72794851962025764</v>
      </c>
      <c r="X212" s="28">
        <f>X167/SUM(X167,'Calculations female'!X167)</f>
        <v>0.72678691872638446</v>
      </c>
      <c r="Y212" s="28">
        <f>Y167/SUM(Y167,'Calculations female'!Y167)</f>
        <v>0.72563256664111031</v>
      </c>
      <c r="Z212" s="28">
        <f>Z167/SUM(Z167,'Calculations female'!Z167)</f>
        <v>0.72448541375339826</v>
      </c>
      <c r="AA212" s="28">
        <f>AA167/SUM(AA167,'Calculations female'!AA167)</f>
        <v>0.7233454105335706</v>
      </c>
      <c r="AB212" s="28">
        <f>AB167/SUM(AB167,'Calculations female'!AB167)</f>
        <v>0.7222125075458784</v>
      </c>
      <c r="AC212" s="28">
        <f>AC167/SUM(AC167,'Calculations female'!AC167)</f>
        <v>0.7210866554605061</v>
      </c>
      <c r="AD212" s="28">
        <f>AD167/SUM(AD167,'Calculations female'!AD167)</f>
        <v>0.71996780506499269</v>
      </c>
      <c r="AE212" s="28">
        <f>AE167/SUM(AE167,'Calculations female'!AE167)</f>
        <v>0.71885590727513127</v>
      </c>
      <c r="AF212" s="28">
        <f>AF167/SUM(AF167,'Calculations female'!AF167)</f>
        <v>0.71775091314533312</v>
      </c>
    </row>
    <row r="213" spans="1:32" x14ac:dyDescent="0.2">
      <c r="A213" s="6" t="s">
        <v>46</v>
      </c>
      <c r="B213" s="28">
        <f>B168/SUM(B168,'Calculations female'!B168)</f>
        <v>0.48200000000000004</v>
      </c>
      <c r="C213" s="28">
        <f>C168/SUM(C168,'Calculations female'!C168)</f>
        <v>0.48072900080220826</v>
      </c>
      <c r="D213" s="28">
        <f>D168/SUM(D168,'Calculations female'!D168)</f>
        <v>0.47939995211305236</v>
      </c>
      <c r="E213" s="28">
        <f>E168/SUM(E168,'Calculations female'!E168)</f>
        <v>0.47810434047284761</v>
      </c>
      <c r="F213" s="28">
        <f>F168/SUM(F168,'Calculations female'!F168)</f>
        <v>0.47683231988235703</v>
      </c>
      <c r="G213" s="28">
        <f>G168/SUM(G168,'Calculations female'!G168)</f>
        <v>0.47551881527786738</v>
      </c>
      <c r="H213" s="28">
        <f>H168/SUM(H168,'Calculations female'!H168)</f>
        <v>0.47415340207746287</v>
      </c>
      <c r="I213" s="28">
        <f>I168/SUM(I168,'Calculations female'!I168)</f>
        <v>0.47271242811338215</v>
      </c>
      <c r="J213" s="28">
        <f>J168/SUM(J168,'Calculations female'!J168)</f>
        <v>0.47120906086237085</v>
      </c>
      <c r="K213" s="28">
        <f>K168/SUM(K168,'Calculations female'!K168)</f>
        <v>0.46974675447883046</v>
      </c>
      <c r="L213" s="28">
        <f>L168/SUM(L168,'Calculations female'!L168)</f>
        <v>0.4687979535956649</v>
      </c>
      <c r="M213" s="28">
        <f>M168/SUM(M168,'Calculations female'!M168)</f>
        <v>0.46753608303534255</v>
      </c>
      <c r="N213" s="28">
        <f>N168/SUM(N168,'Calculations female'!N168)</f>
        <v>0.46628616693024499</v>
      </c>
      <c r="O213" s="28">
        <f>O168/SUM(O168,'Calculations female'!O168)</f>
        <v>0.46504805106056357</v>
      </c>
      <c r="P213" s="28">
        <f>P168/SUM(P168,'Calculations female'!P168)</f>
        <v>0.46382158355559094</v>
      </c>
      <c r="Q213" s="28">
        <f>Q168/SUM(Q168,'Calculations female'!Q168)</f>
        <v>0.46260661485689042</v>
      </c>
      <c r="R213" s="28">
        <f>R168/SUM(R168,'Calculations female'!R168)</f>
        <v>0.46140299768189358</v>
      </c>
      <c r="S213" s="28">
        <f>S168/SUM(S168,'Calculations female'!S168)</f>
        <v>0.46021058698792022</v>
      </c>
      <c r="T213" s="28">
        <f>T168/SUM(T168,'Calculations female'!T168)</f>
        <v>0.45902923993663231</v>
      </c>
      <c r="U213" s="28">
        <f>U168/SUM(U168,'Calculations female'!U168)</f>
        <v>0.45785881585892613</v>
      </c>
      <c r="V213" s="28">
        <f>V168/SUM(V168,'Calculations female'!V168)</f>
        <v>0.45669917622027251</v>
      </c>
      <c r="W213" s="28">
        <f>W168/SUM(W168,'Calculations female'!W168)</f>
        <v>0.45555018458649316</v>
      </c>
      <c r="X213" s="28">
        <f>X168/SUM(X168,'Calculations female'!X168)</f>
        <v>0.45441170659000668</v>
      </c>
      <c r="Y213" s="28">
        <f>Y168/SUM(Y168,'Calculations female'!Y168)</f>
        <v>0.45328360989650857</v>
      </c>
      <c r="Z213" s="28">
        <f>Z168/SUM(Z168,'Calculations female'!Z168)</f>
        <v>0.45216576417211823</v>
      </c>
      <c r="AA213" s="28">
        <f>AA168/SUM(AA168,'Calculations female'!AA168)</f>
        <v>0.45105804105098241</v>
      </c>
      <c r="AB213" s="28">
        <f>AB168/SUM(AB168,'Calculations female'!AB168)</f>
        <v>0.44996031410332321</v>
      </c>
      <c r="AC213" s="28">
        <f>AC168/SUM(AC168,'Calculations female'!AC168)</f>
        <v>0.44887245880396193</v>
      </c>
      <c r="AD213" s="28">
        <f>AD168/SUM(AD168,'Calculations female'!AD168)</f>
        <v>0.44779435250127869</v>
      </c>
      <c r="AE213" s="28">
        <f>AE168/SUM(AE168,'Calculations female'!AE168)</f>
        <v>0.44672587438664518</v>
      </c>
      <c r="AF213" s="28">
        <f>AF168/SUM(AF168,'Calculations female'!AF168)</f>
        <v>0.44566690546429882</v>
      </c>
    </row>
    <row r="214" spans="1:32" x14ac:dyDescent="0.2">
      <c r="A214" s="6" t="s">
        <v>47</v>
      </c>
      <c r="B214" s="28">
        <f>B169/SUM(B169,'Calculations female'!B169)</f>
        <v>0.58251916058394171</v>
      </c>
      <c r="C214" s="28">
        <f>C169/SUM(C169,'Calculations female'!C169)</f>
        <v>0.5811681930525221</v>
      </c>
      <c r="D214" s="28">
        <f>D169/SUM(D169,'Calculations female'!D169)</f>
        <v>0.57975400723163895</v>
      </c>
      <c r="E214" s="28">
        <f>E169/SUM(E169,'Calculations female'!E169)</f>
        <v>0.57837390906692554</v>
      </c>
      <c r="F214" s="28">
        <f>F169/SUM(F169,'Calculations female'!F169)</f>
        <v>0.57701750890523251</v>
      </c>
      <c r="G214" s="28">
        <f>G169/SUM(G169,'Calculations female'!G169)</f>
        <v>0.57561538547853164</v>
      </c>
      <c r="H214" s="28">
        <f>H169/SUM(H169,'Calculations female'!H169)</f>
        <v>0.57415625037445328</v>
      </c>
      <c r="I214" s="28">
        <f>I169/SUM(I169,'Calculations female'!I169)</f>
        <v>0.5726145993715126</v>
      </c>
      <c r="J214" s="28">
        <f>J169/SUM(J169,'Calculations female'!J169)</f>
        <v>0.57100426137485216</v>
      </c>
      <c r="K214" s="28">
        <f>K169/SUM(K169,'Calculations female'!K169)</f>
        <v>0.56943601214703576</v>
      </c>
      <c r="L214" s="28">
        <f>L169/SUM(L169,'Calculations female'!L169)</f>
        <v>0.56841747319621583</v>
      </c>
      <c r="M214" s="28">
        <f>M169/SUM(M169,'Calculations female'!M169)</f>
        <v>0.56706163709610802</v>
      </c>
      <c r="N214" s="28">
        <f>N169/SUM(N169,'Calculations female'!N169)</f>
        <v>0.5657172774723912</v>
      </c>
      <c r="O214" s="28">
        <f>O169/SUM(O169,'Calculations female'!O169)</f>
        <v>0.56438426821905985</v>
      </c>
      <c r="P214" s="28">
        <f>P169/SUM(P169,'Calculations female'!P169)</f>
        <v>0.56306248468643938</v>
      </c>
      <c r="Q214" s="28">
        <f>Q169/SUM(Q169,'Calculations female'!Q169)</f>
        <v>0.56175180367119792</v>
      </c>
      <c r="R214" s="28">
        <f>R169/SUM(R169,'Calculations female'!R169)</f>
        <v>0.5604521034059784</v>
      </c>
      <c r="S214" s="28">
        <f>S169/SUM(S169,'Calculations female'!S169)</f>
        <v>0.55916326354867329</v>
      </c>
      <c r="T214" s="28">
        <f>T169/SUM(T169,'Calculations female'!T169)</f>
        <v>0.55788516517137132</v>
      </c>
      <c r="U214" s="28">
        <f>U169/SUM(U169,'Calculations female'!U169)</f>
        <v>0.55661769074900824</v>
      </c>
      <c r="V214" s="28">
        <f>V169/SUM(V169,'Calculations female'!V169)</f>
        <v>0.55536072414774884</v>
      </c>
      <c r="W214" s="28">
        <f>W169/SUM(W169,'Calculations female'!W169)</f>
        <v>0.55411415061311209</v>
      </c>
      <c r="X214" s="28">
        <f>X169/SUM(X169,'Calculations female'!X169)</f>
        <v>0.55287785675789292</v>
      </c>
      <c r="Y214" s="28">
        <f>Y169/SUM(Y169,'Calculations female'!Y169)</f>
        <v>0.55165173054986327</v>
      </c>
      <c r="Z214" s="28">
        <f>Z169/SUM(Z169,'Calculations female'!Z169)</f>
        <v>0.55043566129930954</v>
      </c>
      <c r="AA214" s="28">
        <f>AA169/SUM(AA169,'Calculations female'!AA169)</f>
        <v>0.54922953964640742</v>
      </c>
      <c r="AB214" s="28">
        <f>AB169/SUM(AB169,'Calculations female'!AB169)</f>
        <v>0.54803325754844978</v>
      </c>
      <c r="AC214" s="28">
        <f>AC169/SUM(AC169,'Calculations female'!AC169)</f>
        <v>0.54684670826696846</v>
      </c>
      <c r="AD214" s="28">
        <f>AD169/SUM(AD169,'Calculations female'!AD169)</f>
        <v>0.54566978635473218</v>
      </c>
      <c r="AE214" s="28">
        <f>AE169/SUM(AE169,'Calculations female'!AE169)</f>
        <v>0.54450238764267367</v>
      </c>
      <c r="AF214" s="28">
        <f>AF169/SUM(AF169,'Calculations female'!AF169)</f>
        <v>0.54334440922673155</v>
      </c>
    </row>
    <row r="215" spans="1:32" x14ac:dyDescent="0.2">
      <c r="A215" s="6" t="s">
        <v>48</v>
      </c>
      <c r="B215" s="28">
        <f>B170/SUM(B170,'Calculations female'!B170)</f>
        <v>0.6893570552147239</v>
      </c>
      <c r="C215" s="28">
        <f>C170/SUM(C170,'Calculations female'!C170)</f>
        <v>0.68804726008192674</v>
      </c>
      <c r="D215" s="28">
        <f>D170/SUM(D170,'Calculations female'!D170)</f>
        <v>0.68667431947012325</v>
      </c>
      <c r="E215" s="28">
        <f>E170/SUM(E170,'Calculations female'!E170)</f>
        <v>0.68533264449974229</v>
      </c>
      <c r="F215" s="28">
        <f>F170/SUM(F170,'Calculations female'!F170)</f>
        <v>0.68401224883143918</v>
      </c>
      <c r="G215" s="28">
        <f>G170/SUM(G170,'Calculations female'!G170)</f>
        <v>0.68264551112290273</v>
      </c>
      <c r="H215" s="28">
        <f>H170/SUM(H170,'Calculations female'!H170)</f>
        <v>0.68122122300103449</v>
      </c>
      <c r="I215" s="28">
        <f>I170/SUM(I170,'Calculations female'!I170)</f>
        <v>0.6797141988601858</v>
      </c>
      <c r="J215" s="28">
        <f>J170/SUM(J170,'Calculations female'!J170)</f>
        <v>0.67813762742255301</v>
      </c>
      <c r="K215" s="28">
        <f>K170/SUM(K170,'Calculations female'!K170)</f>
        <v>0.67659990280721083</v>
      </c>
      <c r="L215" s="28">
        <f>L170/SUM(L170,'Calculations female'!L170)</f>
        <v>0.6755999420541986</v>
      </c>
      <c r="M215" s="28">
        <f>M170/SUM(M170,'Calculations female'!M170)</f>
        <v>0.67426731342777568</v>
      </c>
      <c r="N215" s="28">
        <f>N170/SUM(N170,'Calculations female'!N170)</f>
        <v>0.67294424782744833</v>
      </c>
      <c r="O215" s="28">
        <f>O170/SUM(O170,'Calculations female'!O170)</f>
        <v>0.67163066508658886</v>
      </c>
      <c r="P215" s="28">
        <f>P170/SUM(P170,'Calculations female'!P170)</f>
        <v>0.67032648545741214</v>
      </c>
      <c r="Q215" s="28">
        <f>Q170/SUM(Q170,'Calculations female'!Q170)</f>
        <v>0.66903162962402662</v>
      </c>
      <c r="R215" s="28">
        <f>R170/SUM(R170,'Calculations female'!R170)</f>
        <v>0.66774601871464645</v>
      </c>
      <c r="S215" s="28">
        <f>S170/SUM(S170,'Calculations female'!S170)</f>
        <v>0.66646957431299003</v>
      </c>
      <c r="T215" s="28">
        <f>T170/SUM(T170,'Calculations female'!T170)</f>
        <v>0.66520221846890049</v>
      </c>
      <c r="U215" s="28">
        <f>U170/SUM(U170,'Calculations female'!U170)</f>
        <v>0.66394387370822594</v>
      </c>
      <c r="V215" s="28">
        <f>V170/SUM(V170,'Calculations female'!V170)</f>
        <v>0.66269446304199076</v>
      </c>
      <c r="W215" s="28">
        <f>W170/SUM(W170,'Calculations female'!W170)</f>
        <v>0.66145390997488041</v>
      </c>
      <c r="X215" s="28">
        <f>X170/SUM(X170,'Calculations female'!X170)</f>
        <v>0.66022213851309031</v>
      </c>
      <c r="Y215" s="28">
        <f>Y170/SUM(Y170,'Calculations female'!Y170)</f>
        <v>0.65899907317154061</v>
      </c>
      <c r="Z215" s="28">
        <f>Z170/SUM(Z170,'Calculations female'!Z170)</f>
        <v>0.6577846389805061</v>
      </c>
      <c r="AA215" s="28">
        <f>AA170/SUM(AA170,'Calculations female'!AA170)</f>
        <v>0.65657876149168204</v>
      </c>
      <c r="AB215" s="28">
        <f>AB170/SUM(AB170,'Calculations female'!AB170)</f>
        <v>0.65538136678369563</v>
      </c>
      <c r="AC215" s="28">
        <f>AC170/SUM(AC170,'Calculations female'!AC170)</f>
        <v>0.65419238146712289</v>
      </c>
      <c r="AD215" s="28">
        <f>AD170/SUM(AD170,'Calculations female'!AD170)</f>
        <v>0.65301173268898816</v>
      </c>
      <c r="AE215" s="28">
        <f>AE170/SUM(AE170,'Calculations female'!AE170)</f>
        <v>0.6518393481368151</v>
      </c>
      <c r="AF215" s="28">
        <f>AF170/SUM(AF170,'Calculations female'!AF170)</f>
        <v>0.65067515604221604</v>
      </c>
    </row>
    <row r="216" spans="1:32" x14ac:dyDescent="0.2">
      <c r="A216" s="6" t="s">
        <v>49</v>
      </c>
      <c r="B216" s="28">
        <f>B171/SUM(B171,'Calculations female'!B171)</f>
        <v>0.48744498381877022</v>
      </c>
      <c r="C216" s="28">
        <f>C171/SUM(C171,'Calculations female'!C171)</f>
        <v>0.4861670195205266</v>
      </c>
      <c r="D216" s="28">
        <f>D171/SUM(D171,'Calculations female'!D171)</f>
        <v>0.48483061610947059</v>
      </c>
      <c r="E216" s="28">
        <f>E171/SUM(E171,'Calculations female'!E171)</f>
        <v>0.48352776457101243</v>
      </c>
      <c r="F216" s="28">
        <f>F171/SUM(F171,'Calculations female'!F171)</f>
        <v>0.48224856862717635</v>
      </c>
      <c r="G216" s="28">
        <f>G171/SUM(G171,'Calculations female'!G171)</f>
        <v>0.48092758485931647</v>
      </c>
      <c r="H216" s="28">
        <f>H171/SUM(H171,'Calculations female'!H171)</f>
        <v>0.47955432191692143</v>
      </c>
      <c r="I216" s="28">
        <f>I171/SUM(I171,'Calculations female'!I171)</f>
        <v>0.47810498108745353</v>
      </c>
      <c r="J216" s="28">
        <f>J171/SUM(J171,'Calculations female'!J171)</f>
        <v>0.4765927943702441</v>
      </c>
      <c r="K216" s="28">
        <f>K171/SUM(K171,'Calculations female'!K171)</f>
        <v>0.47512182114285578</v>
      </c>
      <c r="L216" s="28">
        <f>L171/SUM(L171,'Calculations female'!L171)</f>
        <v>0.47416735042639663</v>
      </c>
      <c r="M216" s="28">
        <f>M171/SUM(M171,'Calculations female'!M171)</f>
        <v>0.47289788267677613</v>
      </c>
      <c r="N216" s="28">
        <f>N171/SUM(N171,'Calculations female'!N171)</f>
        <v>0.47164037787845231</v>
      </c>
      <c r="O216" s="28">
        <f>O171/SUM(O171,'Calculations female'!O171)</f>
        <v>0.47039468281586788</v>
      </c>
      <c r="P216" s="28">
        <f>P171/SUM(P171,'Calculations female'!P171)</f>
        <v>0.46916064658147744</v>
      </c>
      <c r="Q216" s="28">
        <f>Q171/SUM(Q171,'Calculations female'!Q171)</f>
        <v>0.46793812054033829</v>
      </c>
      <c r="R216" s="28">
        <f>R171/SUM(R171,'Calculations female'!R171)</f>
        <v>0.46672695829507899</v>
      </c>
      <c r="S216" s="28">
        <f>S171/SUM(S171,'Calculations female'!S171)</f>
        <v>0.46552701565124482</v>
      </c>
      <c r="T216" s="28">
        <f>T171/SUM(T171,'Calculations female'!T171)</f>
        <v>0.46433815058303024</v>
      </c>
      <c r="U216" s="28">
        <f>U171/SUM(U171,'Calculations female'!U171)</f>
        <v>0.46316022319940831</v>
      </c>
      <c r="V216" s="28">
        <f>V171/SUM(V171,'Calculations female'!V171)</f>
        <v>0.46199309571066399</v>
      </c>
      <c r="W216" s="28">
        <f>W171/SUM(W171,'Calculations female'!W171)</f>
        <v>0.4608366323953248</v>
      </c>
      <c r="X216" s="28">
        <f>X171/SUM(X171,'Calculations female'!X171)</f>
        <v>0.45969069956751929</v>
      </c>
      <c r="Y216" s="28">
        <f>Y171/SUM(Y171,'Calculations female'!Y171)</f>
        <v>0.45855516554473474</v>
      </c>
      <c r="Z216" s="28">
        <f>Z171/SUM(Z171,'Calculations female'!Z171)</f>
        <v>0.45742990061600358</v>
      </c>
      <c r="AA216" s="28">
        <f>AA171/SUM(AA171,'Calculations female'!AA171)</f>
        <v>0.45631477701050915</v>
      </c>
      <c r="AB216" s="28">
        <f>AB171/SUM(AB171,'Calculations female'!AB171)</f>
        <v>0.4552096688666058</v>
      </c>
      <c r="AC216" s="28">
        <f>AC171/SUM(AC171,'Calculations female'!AC171)</f>
        <v>0.45411445220127938</v>
      </c>
      <c r="AD216" s="28">
        <f>AD171/SUM(AD171,'Calculations female'!AD171)</f>
        <v>0.45302900488001036</v>
      </c>
      <c r="AE216" s="28">
        <f>AE171/SUM(AE171,'Calculations female'!AE171)</f>
        <v>0.45195320658708332</v>
      </c>
      <c r="AF216" s="28">
        <f>AF171/SUM(AF171,'Calculations female'!AF171)</f>
        <v>0.45088693879630432</v>
      </c>
    </row>
    <row r="217" spans="1:32" x14ac:dyDescent="0.2">
      <c r="A217" s="6" t="s">
        <v>50</v>
      </c>
      <c r="B217" s="28">
        <f>B172/SUM(B172,'Calculations female'!B172)</f>
        <v>0.46600000000000003</v>
      </c>
      <c r="C217" s="28">
        <f>C172/SUM(C172,'Calculations female'!C172)</f>
        <v>0.46475109720831148</v>
      </c>
      <c r="D217" s="28">
        <f>D172/SUM(D172,'Calculations female'!D172)</f>
        <v>0.46344535547461374</v>
      </c>
      <c r="E217" s="28">
        <f>E172/SUM(E172,'Calculations female'!E172)</f>
        <v>0.46217266205193092</v>
      </c>
      <c r="F217" s="28">
        <f>F172/SUM(F172,'Calculations female'!F172)</f>
        <v>0.46092333169912708</v>
      </c>
      <c r="G217" s="28">
        <f>G172/SUM(G172,'Calculations female'!G172)</f>
        <v>0.4596334536722963</v>
      </c>
      <c r="H217" s="28">
        <f>H172/SUM(H172,'Calculations female'!H172)</f>
        <v>0.45829281167402891</v>
      </c>
      <c r="I217" s="28">
        <f>I172/SUM(I172,'Calculations female'!I172)</f>
        <v>0.45687821226828274</v>
      </c>
      <c r="J217" s="28">
        <f>J172/SUM(J172,'Calculations female'!J172)</f>
        <v>0.45540261537247367</v>
      </c>
      <c r="K217" s="28">
        <f>K172/SUM(K172,'Calculations female'!K172)</f>
        <v>0.45396756877403943</v>
      </c>
      <c r="L217" s="28">
        <f>L172/SUM(L172,'Calculations female'!L172)</f>
        <v>0.45303658552054332</v>
      </c>
      <c r="M217" s="28">
        <f>M172/SUM(M172,'Calculations female'!M172)</f>
        <v>0.45179857040451987</v>
      </c>
      <c r="N217" s="28">
        <f>N172/SUM(N172,'Calculations female'!N172)</f>
        <v>0.4505724618740416</v>
      </c>
      <c r="O217" s="28">
        <f>O172/SUM(O172,'Calculations female'!O172)</f>
        <v>0.44935810314489893</v>
      </c>
      <c r="P217" s="28">
        <f>P172/SUM(P172,'Calculations female'!P172)</f>
        <v>0.44815533989603679</v>
      </c>
      <c r="Q217" s="28">
        <f>Q172/SUM(Q172,'Calculations female'!Q172)</f>
        <v>0.44696402022864229</v>
      </c>
      <c r="R217" s="28">
        <f>R172/SUM(R172,'Calculations female'!R172)</f>
        <v>0.44578399462580481</v>
      </c>
      <c r="S217" s="28">
        <f>S172/SUM(S172,'Calculations female'!S172)</f>
        <v>0.44461511591273389</v>
      </c>
      <c r="T217" s="28">
        <f>T172/SUM(T172,'Calculations female'!T172)</f>
        <v>0.44345723921754737</v>
      </c>
      <c r="U217" s="28">
        <f>U172/SUM(U172,'Calculations female'!U172)</f>
        <v>0.44231022193262398</v>
      </c>
      <c r="V217" s="28">
        <f>V172/SUM(V172,'Calculations female'!V172)</f>
        <v>0.44117392367652758</v>
      </c>
      <c r="W217" s="28">
        <f>W172/SUM(W172,'Calculations female'!W172)</f>
        <v>0.44004820625648983</v>
      </c>
      <c r="X217" s="28">
        <f>X172/SUM(X172,'Calculations female'!X172)</f>
        <v>0.43893293363147384</v>
      </c>
      <c r="Y217" s="28">
        <f>Y172/SUM(Y172,'Calculations female'!Y172)</f>
        <v>0.43782797187578648</v>
      </c>
      <c r="Z217" s="28">
        <f>Z172/SUM(Z172,'Calculations female'!Z172)</f>
        <v>0.43673318914326392</v>
      </c>
      <c r="AA217" s="28">
        <f>AA172/SUM(AA172,'Calculations female'!AA172)</f>
        <v>0.43564845563201487</v>
      </c>
      <c r="AB217" s="28">
        <f>AB172/SUM(AB172,'Calculations female'!AB172)</f>
        <v>0.43457364354971284</v>
      </c>
      <c r="AC217" s="28">
        <f>AC172/SUM(AC172,'Calculations female'!AC172)</f>
        <v>0.4335086270794562</v>
      </c>
      <c r="AD217" s="28">
        <f>AD172/SUM(AD172,'Calculations female'!AD172)</f>
        <v>0.4324532823461596</v>
      </c>
      <c r="AE217" s="28">
        <f>AE172/SUM(AE172,'Calculations female'!AE172)</f>
        <v>0.43140748738350676</v>
      </c>
      <c r="AF217" s="28">
        <f>AF172/SUM(AF172,'Calculations female'!AF172)</f>
        <v>0.4303711221014333</v>
      </c>
    </row>
    <row r="218" spans="1:32" x14ac:dyDescent="0.2">
      <c r="A218" s="6" t="s">
        <v>51</v>
      </c>
      <c r="B218" s="28">
        <f>B173/SUM(B173,'Calculations female'!B173)</f>
        <v>0.5</v>
      </c>
      <c r="C218" s="28">
        <f>C173/SUM(C173,'Calculations female'!C173)</f>
        <v>0.49870707111151574</v>
      </c>
      <c r="D218" s="28">
        <f>D173/SUM(D173,'Calculations female'!D173)</f>
        <v>0.49735484927123241</v>
      </c>
      <c r="E218" s="28">
        <f>E173/SUM(E173,'Calculations female'!E173)</f>
        <v>0.49603640994674675</v>
      </c>
      <c r="F218" s="28">
        <f>F173/SUM(F173,'Calculations female'!F173)</f>
        <v>0.49474174965311374</v>
      </c>
      <c r="G218" s="28">
        <f>G173/SUM(G173,'Calculations female'!G173)</f>
        <v>0.4934046307532225</v>
      </c>
      <c r="H218" s="28">
        <f>H173/SUM(H173,'Calculations female'!H173)</f>
        <v>0.49201441611799368</v>
      </c>
      <c r="I218" s="28">
        <f>I173/SUM(I173,'Calculations female'!I173)</f>
        <v>0.49054698812281017</v>
      </c>
      <c r="J218" s="28">
        <f>J173/SUM(J173,'Calculations female'!J173)</f>
        <v>0.48901571550580564</v>
      </c>
      <c r="K218" s="28">
        <f>K173/SUM(K173,'Calculations female'!K173)</f>
        <v>0.48752596694307121</v>
      </c>
      <c r="L218" s="28">
        <f>L173/SUM(L173,'Calculations female'!L173)</f>
        <v>0.48655920313220696</v>
      </c>
      <c r="M218" s="28">
        <f>M173/SUM(M173,'Calculations female'!M173)</f>
        <v>0.48527325100430291</v>
      </c>
      <c r="N218" s="28">
        <f>N173/SUM(N173,'Calculations female'!N173)</f>
        <v>0.48399926632125662</v>
      </c>
      <c r="O218" s="28">
        <f>O173/SUM(O173,'Calculations female'!O173)</f>
        <v>0.4827370984303942</v>
      </c>
      <c r="P218" s="28">
        <f>P173/SUM(P173,'Calculations female'!P173)</f>
        <v>0.48148659888825501</v>
      </c>
      <c r="Q218" s="28">
        <f>Q173/SUM(Q173,'Calculations female'!Q173)</f>
        <v>0.48024762142850158</v>
      </c>
      <c r="R218" s="28">
        <f>R173/SUM(R173,'Calculations female'!R173)</f>
        <v>0.47902002193009957</v>
      </c>
      <c r="S218" s="28">
        <f>S173/SUM(S173,'Calculations female'!S173)</f>
        <v>0.47780365838576444</v>
      </c>
      <c r="T218" s="28">
        <f>T173/SUM(T173,'Calculations female'!T173)</f>
        <v>0.476598390870696</v>
      </c>
      <c r="U218" s="28">
        <f>U173/SUM(U173,'Calculations female'!U173)</f>
        <v>0.47540408151160712</v>
      </c>
      <c r="V218" s="28">
        <f>V173/SUM(V173,'Calculations female'!V173)</f>
        <v>0.4742205944560598</v>
      </c>
      <c r="W218" s="28">
        <f>W173/SUM(W173,'Calculations female'!W173)</f>
        <v>0.47304779584210727</v>
      </c>
      <c r="X218" s="28">
        <f>X173/SUM(X173,'Calculations female'!X173)</f>
        <v>0.4718855537682714</v>
      </c>
      <c r="Y218" s="28">
        <f>Y173/SUM(Y173,'Calculations female'!Y173)</f>
        <v>0.47073373826383391</v>
      </c>
      <c r="Z218" s="28">
        <f>Z173/SUM(Z173,'Calculations female'!Z173)</f>
        <v>0.46959222125947037</v>
      </c>
      <c r="AA218" s="28">
        <f>AA173/SUM(AA173,'Calculations female'!AA173)</f>
        <v>0.46846087655822433</v>
      </c>
      <c r="AB218" s="28">
        <f>AB173/SUM(AB173,'Calculations female'!AB173)</f>
        <v>0.46733957980681412</v>
      </c>
      <c r="AC218" s="28">
        <f>AC173/SUM(AC173,'Calculations female'!AC173)</f>
        <v>0.46622820846730689</v>
      </c>
      <c r="AD218" s="28">
        <f>AD173/SUM(AD173,'Calculations female'!AD173)</f>
        <v>0.46512664178912055</v>
      </c>
      <c r="AE218" s="28">
        <f>AE173/SUM(AE173,'Calculations female'!AE173)</f>
        <v>0.46403476078139927</v>
      </c>
      <c r="AF218" s="28">
        <f>AF173/SUM(AF173,'Calculations female'!AF173)</f>
        <v>0.46295244818573211</v>
      </c>
    </row>
    <row r="219" spans="1:32" x14ac:dyDescent="0.2">
      <c r="A219" s="6" t="s">
        <v>52</v>
      </c>
      <c r="B219" s="28">
        <f>B174/SUM(B174,'Calculations female'!B174)</f>
        <v>0.58600000000000008</v>
      </c>
      <c r="C219" s="28">
        <f>C174/SUM(C174,'Calculations female'!C174)</f>
        <v>0.58464820921696381</v>
      </c>
      <c r="D219" s="28">
        <f>D174/SUM(D174,'Calculations female'!D174)</f>
        <v>0.58323310440365261</v>
      </c>
      <c r="E219" s="28">
        <f>E174/SUM(E174,'Calculations female'!E174)</f>
        <v>0.58185205309321253</v>
      </c>
      <c r="F219" s="28">
        <f>F174/SUM(F174,'Calculations female'!F174)</f>
        <v>0.58049466207555944</v>
      </c>
      <c r="G219" s="28">
        <f>G174/SUM(G174,'Calculations female'!G174)</f>
        <v>0.5790914581631027</v>
      </c>
      <c r="H219" s="28">
        <f>H174/SUM(H174,'Calculations female'!H174)</f>
        <v>0.57763113807822919</v>
      </c>
      <c r="I219" s="28">
        <f>I174/SUM(I174,'Calculations female'!I174)</f>
        <v>0.57608816812929053</v>
      </c>
      <c r="J219" s="28">
        <f>J174/SUM(J174,'Calculations female'!J174)</f>
        <v>0.57447637913810312</v>
      </c>
      <c r="K219" s="28">
        <f>K174/SUM(K174,'Calculations female'!K174)</f>
        <v>0.57290664504571298</v>
      </c>
      <c r="L219" s="28">
        <f>L174/SUM(L174,'Calculations female'!L174)</f>
        <v>0.57188710384807095</v>
      </c>
      <c r="M219" s="28">
        <f>M174/SUM(M174,'Calculations female'!M174)</f>
        <v>0.57052988743000144</v>
      </c>
      <c r="N219" s="28">
        <f>N174/SUM(N174,'Calculations female'!N174)</f>
        <v>0.56918410721263812</v>
      </c>
      <c r="O219" s="28">
        <f>O174/SUM(O174,'Calculations female'!O174)</f>
        <v>0.56784963838204372</v>
      </c>
      <c r="P219" s="28">
        <f>P174/SUM(P174,'Calculations female'!P174)</f>
        <v>0.56652635754635539</v>
      </c>
      <c r="Q219" s="28">
        <f>Q174/SUM(Q174,'Calculations female'!Q174)</f>
        <v>0.56521414272669035</v>
      </c>
      <c r="R219" s="28">
        <f>R174/SUM(R174,'Calculations female'!R174)</f>
        <v>0.56391287334765028</v>
      </c>
      <c r="S219" s="28">
        <f>S174/SUM(S174,'Calculations female'!S174)</f>
        <v>0.56262243022744429</v>
      </c>
      <c r="T219" s="28">
        <f>T174/SUM(T174,'Calculations female'!T174)</f>
        <v>0.56134269556766381</v>
      </c>
      <c r="U219" s="28">
        <f>U174/SUM(U174,'Calculations female'!U174)</f>
        <v>0.56007355294273931</v>
      </c>
      <c r="V219" s="28">
        <f>V174/SUM(V174,'Calculations female'!V174)</f>
        <v>0.55881488728910811</v>
      </c>
      <c r="W219" s="28">
        <f>W174/SUM(W174,'Calculations female'!W174)</f>
        <v>0.5575665848941046</v>
      </c>
      <c r="X219" s="28">
        <f>X174/SUM(X174,'Calculations female'!X174)</f>
        <v>0.55632853338462729</v>
      </c>
      <c r="Y219" s="28">
        <f>Y174/SUM(Y174,'Calculations female'!Y174)</f>
        <v>0.55510062171556651</v>
      </c>
      <c r="Z219" s="28">
        <f>Z174/SUM(Z174,'Calculations female'!Z174)</f>
        <v>0.55388274015804806</v>
      </c>
      <c r="AA219" s="28">
        <f>AA174/SUM(AA174,'Calculations female'!AA174)</f>
        <v>0.55267478028749828</v>
      </c>
      <c r="AB219" s="28">
        <f>AB174/SUM(AB174,'Calculations female'!AB174)</f>
        <v>0.55147663497154131</v>
      </c>
      <c r="AC219" s="28">
        <f>AC174/SUM(AC174,'Calculations female'!AC174)</f>
        <v>0.55028819835777543</v>
      </c>
      <c r="AD219" s="28">
        <f>AD174/SUM(AD174,'Calculations female'!AD174)</f>
        <v>0.54910936586140646</v>
      </c>
      <c r="AE219" s="28">
        <f>AE174/SUM(AE174,'Calculations female'!AE174)</f>
        <v>0.54794003415279502</v>
      </c>
      <c r="AF219" s="28">
        <f>AF174/SUM(AF174,'Calculations female'!AF174)</f>
        <v>0.54678010114490072</v>
      </c>
    </row>
    <row r="220" spans="1:32" x14ac:dyDescent="0.2">
      <c r="A220" s="6" t="s">
        <v>53</v>
      </c>
      <c r="B220" s="28">
        <f>B175/SUM(B175,'Calculations female'!B175)</f>
        <v>0.53600000000000014</v>
      </c>
      <c r="C220" s="28">
        <f>C175/SUM(C175,'Calculations female'!C175)</f>
        <v>0.53467290807678103</v>
      </c>
      <c r="D220" s="28">
        <f>D175/SUM(D175,'Calculations female'!D175)</f>
        <v>0.53328443593692065</v>
      </c>
      <c r="E220" s="28">
        <f>E175/SUM(E175,'Calculations female'!E175)</f>
        <v>0.53193014037140474</v>
      </c>
      <c r="F220" s="28">
        <f>F175/SUM(F175,'Calculations female'!F175)</f>
        <v>0.53059977984726514</v>
      </c>
      <c r="G220" s="28">
        <f>G175/SUM(G175,'Calculations female'!G175)</f>
        <v>0.52922528039983041</v>
      </c>
      <c r="H220" s="28">
        <f>H175/SUM(H175,'Calculations female'!H175)</f>
        <v>0.52779565284492724</v>
      </c>
      <c r="I220" s="28">
        <f>I175/SUM(I175,'Calculations female'!I175)</f>
        <v>0.52628601792403351</v>
      </c>
      <c r="J220" s="28">
        <f>J175/SUM(J175,'Calculations female'!J175)</f>
        <v>0.52471004085410422</v>
      </c>
      <c r="K220" s="28">
        <f>K175/SUM(K175,'Calculations female'!K175)</f>
        <v>0.52317615333513279</v>
      </c>
      <c r="L220" s="28">
        <f>L175/SUM(L175,'Calculations female'!L175)</f>
        <v>0.52218040511518982</v>
      </c>
      <c r="M220" s="28">
        <f>M175/SUM(M175,'Calculations female'!M175)</f>
        <v>0.52085548415850313</v>
      </c>
      <c r="N220" s="28">
        <f>N175/SUM(N175,'Calculations female'!N175)</f>
        <v>0.51954242696442854</v>
      </c>
      <c r="O220" s="28">
        <f>O175/SUM(O175,'Calculations female'!O175)</f>
        <v>0.51824109204220214</v>
      </c>
      <c r="P220" s="28">
        <f>P175/SUM(P175,'Calculations female'!P175)</f>
        <v>0.51695133979997399</v>
      </c>
      <c r="Q220" s="28">
        <f>Q175/SUM(Q175,'Calculations female'!Q175)</f>
        <v>0.51567303252243857</v>
      </c>
      <c r="R220" s="28">
        <f>R175/SUM(R175,'Calculations female'!R175)</f>
        <v>0.51440603434842946</v>
      </c>
      <c r="S220" s="28">
        <f>S175/SUM(S175,'Calculations female'!S175)</f>
        <v>0.51315021124848936</v>
      </c>
      <c r="T220" s="28">
        <f>T175/SUM(T175,'Calculations female'!T175)</f>
        <v>0.5119054310024399</v>
      </c>
      <c r="U220" s="28">
        <f>U175/SUM(U175,'Calculations female'!U175)</f>
        <v>0.51067156317697049</v>
      </c>
      <c r="V220" s="28">
        <f>V175/SUM(V175,'Calculations female'!V175)</f>
        <v>0.50944847910326796</v>
      </c>
      <c r="W220" s="28">
        <f>W175/SUM(W175,'Calculations female'!W175)</f>
        <v>0.50823605185468934</v>
      </c>
      <c r="X220" s="28">
        <f>X175/SUM(X175,'Calculations female'!X175)</f>
        <v>0.50703415622452386</v>
      </c>
      <c r="Y220" s="28">
        <f>Y175/SUM(Y175,'Calculations female'!Y175)</f>
        <v>0.50584266870381911</v>
      </c>
      <c r="Z220" s="28">
        <f>Z175/SUM(Z175,'Calculations female'!Z175)</f>
        <v>0.50466146745931917</v>
      </c>
      <c r="AA220" s="28">
        <f>AA175/SUM(AA175,'Calculations female'!AA175)</f>
        <v>0.50349043231151092</v>
      </c>
      <c r="AB220" s="28">
        <f>AB175/SUM(AB175,'Calculations female'!AB175)</f>
        <v>0.50232944471278407</v>
      </c>
      <c r="AC220" s="28">
        <f>AC175/SUM(AC175,'Calculations female'!AC175)</f>
        <v>0.50117838772574186</v>
      </c>
      <c r="AD220" s="28">
        <f>AD175/SUM(AD175,'Calculations female'!AD175)</f>
        <v>0.50003714600163296</v>
      </c>
      <c r="AE220" s="28">
        <f>AE175/SUM(AE175,'Calculations female'!AE175)</f>
        <v>0.49890560575895687</v>
      </c>
      <c r="AF220" s="28">
        <f>AF175/SUM(AF175,'Calculations female'!AF175)</f>
        <v>0.49778365476221509</v>
      </c>
    </row>
    <row r="221" spans="1:32" x14ac:dyDescent="0.2">
      <c r="A221" s="6" t="s">
        <v>54</v>
      </c>
      <c r="B221" s="28">
        <f>B176/SUM(B176,'Calculations female'!B176)</f>
        <v>0.30500000000000005</v>
      </c>
      <c r="C221" s="28">
        <f>C176/SUM(C176,'Calculations female'!C176)</f>
        <v>0.30409315938581444</v>
      </c>
      <c r="D221" s="28">
        <f>D176/SUM(D176,'Calculations female'!D176)</f>
        <v>0.30314626258540006</v>
      </c>
      <c r="E221" s="28">
        <f>E176/SUM(E176,'Calculations female'!E176)</f>
        <v>0.30222452152570822</v>
      </c>
      <c r="F221" s="28">
        <f>F176/SUM(F176,'Calculations female'!F176)</f>
        <v>0.30132083806589888</v>
      </c>
      <c r="G221" s="28">
        <f>G176/SUM(G176,'Calculations female'!G176)</f>
        <v>0.30038900147467279</v>
      </c>
      <c r="H221" s="28">
        <f>H176/SUM(H176,'Calculations female'!H176)</f>
        <v>0.29942175246979302</v>
      </c>
      <c r="I221" s="28">
        <f>I176/SUM(I176,'Calculations female'!I176)</f>
        <v>0.29840253080496565</v>
      </c>
      <c r="J221" s="28">
        <f>J176/SUM(J176,'Calculations female'!J176)</f>
        <v>0.29734086929220338</v>
      </c>
      <c r="K221" s="28">
        <f>K176/SUM(K176,'Calculations female'!K176)</f>
        <v>0.29630985286531147</v>
      </c>
      <c r="L221" s="28">
        <f>L176/SUM(L176,'Calculations female'!L176)</f>
        <v>0.2956417548026527</v>
      </c>
      <c r="M221" s="28">
        <f>M176/SUM(M176,'Calculations female'!M176)</f>
        <v>0.29475425893418244</v>
      </c>
      <c r="N221" s="28">
        <f>N176/SUM(N176,'Calculations female'!N176)</f>
        <v>0.29387634760639836</v>
      </c>
      <c r="O221" s="28">
        <f>O176/SUM(O176,'Calculations female'!O176)</f>
        <v>0.29300787364314768</v>
      </c>
      <c r="P221" s="28">
        <f>P176/SUM(P176,'Calculations female'!P176)</f>
        <v>0.29214869272848881</v>
      </c>
      <c r="Q221" s="28">
        <f>Q176/SUM(Q176,'Calculations female'!Q176)</f>
        <v>0.29129866334092003</v>
      </c>
      <c r="R221" s="28">
        <f>R176/SUM(R176,'Calculations female'!R176)</f>
        <v>0.29045764668931934</v>
      </c>
      <c r="S221" s="28">
        <f>S176/SUM(S176,'Calculations female'!S176)</f>
        <v>0.28962550665053599</v>
      </c>
      <c r="T221" s="28">
        <f>T176/SUM(T176,'Calculations female'!T176)</f>
        <v>0.28880210970859332</v>
      </c>
      <c r="U221" s="28">
        <f>U176/SUM(U176,'Calculations female'!U176)</f>
        <v>0.28798732489545698</v>
      </c>
      <c r="V221" s="28">
        <f>V176/SUM(V176,'Calculations female'!V176)</f>
        <v>0.2871810237333256</v>
      </c>
      <c r="W221" s="28">
        <f>W176/SUM(W176,'Calculations female'!W176)</f>
        <v>0.28638308017839548</v>
      </c>
      <c r="X221" s="28">
        <f>X176/SUM(X176,'Calculations female'!X176)</f>
        <v>0.2855933705660742</v>
      </c>
      <c r="Y221" s="28">
        <f>Y176/SUM(Y176,'Calculations female'!Y176)</f>
        <v>0.28481177355757997</v>
      </c>
      <c r="Z221" s="28">
        <f>Z176/SUM(Z176,'Calculations female'!Z176)</f>
        <v>0.28403817008790888</v>
      </c>
      <c r="AA221" s="28">
        <f>AA176/SUM(AA176,'Calculations female'!AA176)</f>
        <v>0.28327244331512275</v>
      </c>
      <c r="AB221" s="28">
        <f>AB176/SUM(AB176,'Calculations female'!AB176)</f>
        <v>0.28251447857091638</v>
      </c>
      <c r="AC221" s="28">
        <f>AC176/SUM(AC176,'Calculations female'!AC176)</f>
        <v>0.2817641633124448</v>
      </c>
      <c r="AD221" s="28">
        <f>AD176/SUM(AD176,'Calculations female'!AD176)</f>
        <v>0.28102138707535296</v>
      </c>
      <c r="AE221" s="28">
        <f>AE176/SUM(AE176,'Calculations female'!AE176)</f>
        <v>0.28028604142799962</v>
      </c>
      <c r="AF221" s="28">
        <f>AF176/SUM(AF176,'Calculations female'!AF176)</f>
        <v>0.27955801992682172</v>
      </c>
    </row>
    <row r="222" spans="1:32" x14ac:dyDescent="0.2">
      <c r="A222" s="6" t="s">
        <v>55</v>
      </c>
      <c r="B222" s="28">
        <f>B177/SUM(B177,'Calculations female'!B177)</f>
        <v>0.22199999999999995</v>
      </c>
      <c r="C222" s="28">
        <f>C177/SUM(C177,'Calculations female'!C177)</f>
        <v>0.22133673242107321</v>
      </c>
      <c r="D222" s="28">
        <f>D177/SUM(D177,'Calculations female'!D177)</f>
        <v>0.22064446358299136</v>
      </c>
      <c r="E222" s="28">
        <f>E177/SUM(E177,'Calculations female'!E177)</f>
        <v>0.21997087490293885</v>
      </c>
      <c r="F222" s="28">
        <f>F177/SUM(F177,'Calculations female'!F177)</f>
        <v>0.21931075768629271</v>
      </c>
      <c r="G222" s="28">
        <f>G177/SUM(G177,'Calculations female'!G177)</f>
        <v>0.21863035937414185</v>
      </c>
      <c r="H222" s="28">
        <f>H177/SUM(H177,'Calculations female'!H177)</f>
        <v>0.21792440744085795</v>
      </c>
      <c r="I222" s="28">
        <f>I177/SUM(I177,'Calculations female'!I177)</f>
        <v>0.21718085557894035</v>
      </c>
      <c r="J222" s="28">
        <f>J177/SUM(J177,'Calculations female'!J177)</f>
        <v>0.21640670341885529</v>
      </c>
      <c r="K222" s="28">
        <f>K177/SUM(K177,'Calculations female'!K177)</f>
        <v>0.21565524759739474</v>
      </c>
      <c r="L222" s="28">
        <f>L177/SUM(L177,'Calculations female'!L177)</f>
        <v>0.21516848795405824</v>
      </c>
      <c r="M222" s="28">
        <f>M177/SUM(M177,'Calculations female'!M177)</f>
        <v>0.21452210233175292</v>
      </c>
      <c r="N222" s="28">
        <f>N177/SUM(N177,'Calculations female'!N177)</f>
        <v>0.21388294519186632</v>
      </c>
      <c r="O222" s="28">
        <f>O177/SUM(O177,'Calculations female'!O177)</f>
        <v>0.21325090011273271</v>
      </c>
      <c r="P222" s="28">
        <f>P177/SUM(P177,'Calculations female'!P177)</f>
        <v>0.21262585308153803</v>
      </c>
      <c r="Q222" s="28">
        <f>Q177/SUM(Q177,'Calculations female'!Q177)</f>
        <v>0.21200769243420131</v>
      </c>
      <c r="R222" s="28">
        <f>R177/SUM(R177,'Calculations female'!R177)</f>
        <v>0.21139630879699764</v>
      </c>
      <c r="S222" s="28">
        <f>S177/SUM(S177,'Calculations female'!S177)</f>
        <v>0.21079159502985895</v>
      </c>
      <c r="T222" s="28">
        <f>T177/SUM(T177,'Calculations female'!T177)</f>
        <v>0.21019344617130201</v>
      </c>
      <c r="U222" s="28">
        <f>U177/SUM(U177,'Calculations female'!U177)</f>
        <v>0.20960175938492867</v>
      </c>
      <c r="V222" s="28">
        <f>V177/SUM(V177,'Calculations female'!V177)</f>
        <v>0.20901643390745245</v>
      </c>
      <c r="W222" s="28">
        <f>W177/SUM(W177,'Calculations female'!W177)</f>
        <v>0.20843737099819268</v>
      </c>
      <c r="X222" s="28">
        <f>X177/SUM(X177,'Calculations female'!X177)</f>
        <v>0.20786447389000567</v>
      </c>
      <c r="Y222" s="28">
        <f>Y177/SUM(Y177,'Calculations female'!Y177)</f>
        <v>0.20729764774158804</v>
      </c>
      <c r="Z222" s="28">
        <f>Z177/SUM(Z177,'Calculations female'!Z177)</f>
        <v>0.20673679959112312</v>
      </c>
      <c r="AA222" s="28">
        <f>AA177/SUM(AA177,'Calculations female'!AA177)</f>
        <v>0.20618183831122452</v>
      </c>
      <c r="AB222" s="28">
        <f>AB177/SUM(AB177,'Calculations female'!AB177)</f>
        <v>0.20563267456512699</v>
      </c>
      <c r="AC222" s="28">
        <f>AC177/SUM(AC177,'Calculations female'!AC177)</f>
        <v>0.20508922076410377</v>
      </c>
      <c r="AD222" s="28">
        <f>AD177/SUM(AD177,'Calculations female'!AD177)</f>
        <v>0.20455139102604927</v>
      </c>
      <c r="AE222" s="28">
        <f>AE177/SUM(AE177,'Calculations female'!AE177)</f>
        <v>0.2040191011352131</v>
      </c>
      <c r="AF222" s="28">
        <f>AF177/SUM(AF177,'Calculations female'!AF177)</f>
        <v>0.20349226850303209</v>
      </c>
    </row>
    <row r="223" spans="1:32" x14ac:dyDescent="0.2">
      <c r="A223" s="6" t="s">
        <v>56</v>
      </c>
      <c r="B223" s="28">
        <f>B178/SUM(B178,'Calculations female'!B178)</f>
        <v>0.54499999999999993</v>
      </c>
      <c r="C223" s="28">
        <f>C178/SUM(C178,'Calculations female'!C178)</f>
        <v>0.54366646130340579</v>
      </c>
      <c r="D223" s="28">
        <f>D178/SUM(D178,'Calculations female'!D178)</f>
        <v>0.54227110838151482</v>
      </c>
      <c r="E223" s="28">
        <f>E178/SUM(E178,'Calculations female'!E178)</f>
        <v>0.54090996786287993</v>
      </c>
      <c r="F223" s="28">
        <f>F178/SUM(F178,'Calculations female'!F178)</f>
        <v>0.53957275523002146</v>
      </c>
      <c r="G223" s="28">
        <f>G178/SUM(G178,'Calculations female'!G178)</f>
        <v>0.53819104323621747</v>
      </c>
      <c r="H223" s="28">
        <f>H178/SUM(H178,'Calculations female'!H178)</f>
        <v>0.53675377064665852</v>
      </c>
      <c r="I223" s="28">
        <f>I178/SUM(I178,'Calculations female'!I178)</f>
        <v>0.53523590468895088</v>
      </c>
      <c r="J223" s="28">
        <f>J178/SUM(J178,'Calculations female'!J178)</f>
        <v>0.53365116194047491</v>
      </c>
      <c r="K223" s="28">
        <f>K178/SUM(K178,'Calculations female'!K178)</f>
        <v>0.53210857362855291</v>
      </c>
      <c r="L223" s="28">
        <f>L178/SUM(L178,'Calculations female'!L178)</f>
        <v>0.53110708798199768</v>
      </c>
      <c r="M223" s="28">
        <f>M178/SUM(M178,'Calculations female'!M178)</f>
        <v>0.52977442430974619</v>
      </c>
      <c r="N223" s="28">
        <f>N178/SUM(N178,'Calculations female'!N178)</f>
        <v>0.52845357159706619</v>
      </c>
      <c r="O223" s="28">
        <f>O178/SUM(O178,'Calculations female'!O178)</f>
        <v>0.52714439103710953</v>
      </c>
      <c r="P223" s="28">
        <f>P178/SUM(P178,'Calculations female'!P178)</f>
        <v>0.52584674563922651</v>
      </c>
      <c r="Q223" s="28">
        <f>Q178/SUM(Q178,'Calculations female'!Q178)</f>
        <v>0.52456050020903155</v>
      </c>
      <c r="R223" s="28">
        <f>R178/SUM(R178,'Calculations female'!R178)</f>
        <v>0.52328552132836292</v>
      </c>
      <c r="S223" s="28">
        <f>S178/SUM(S178,'Calculations female'!S178)</f>
        <v>0.52202167733514804</v>
      </c>
      <c r="T223" s="28">
        <f>T178/SUM(T178,'Calculations female'!T178)</f>
        <v>0.52076883830320009</v>
      </c>
      <c r="U223" s="28">
        <f>U178/SUM(U178,'Calculations female'!U178)</f>
        <v>0.5195268760219699</v>
      </c>
      <c r="V223" s="28">
        <f>V178/SUM(V178,'Calculations female'!V178)</f>
        <v>0.51829566397627325</v>
      </c>
      <c r="W223" s="28">
        <f>W178/SUM(W178,'Calculations female'!W178)</f>
        <v>0.517075077326001</v>
      </c>
      <c r="X223" s="28">
        <f>X178/SUM(X178,'Calculations female'!X178)</f>
        <v>0.51586499288585608</v>
      </c>
      <c r="Y223" s="28">
        <f>Y178/SUM(Y178,'Calculations female'!Y178)</f>
        <v>0.51466528910509968</v>
      </c>
      <c r="Z223" s="28">
        <f>Z178/SUM(Z178,'Calculations female'!Z178)</f>
        <v>0.51347584604734942</v>
      </c>
      <c r="AA223" s="28">
        <f>AA178/SUM(AA178,'Calculations female'!AA178)</f>
        <v>0.51229654537043279</v>
      </c>
      <c r="AB223" s="28">
        <f>AB178/SUM(AB178,'Calculations female'!AB178)</f>
        <v>0.51112727030630012</v>
      </c>
      <c r="AC223" s="28">
        <f>AC178/SUM(AC178,'Calculations female'!AC178)</f>
        <v>0.50996790564103744</v>
      </c>
      <c r="AD223" s="28">
        <f>AD178/SUM(AD178,'Calculations female'!AD178)</f>
        <v>0.50881833769494755</v>
      </c>
      <c r="AE223" s="28">
        <f>AE178/SUM(AE178,'Calculations female'!AE178)</f>
        <v>0.50767845430275915</v>
      </c>
      <c r="AF223" s="28">
        <f>AF178/SUM(AF178,'Calculations female'!AF178)</f>
        <v>0.50654814479393306</v>
      </c>
    </row>
    <row r="224" spans="1:32" x14ac:dyDescent="0.2">
      <c r="A224" s="6" t="s">
        <v>57</v>
      </c>
      <c r="B224" s="28">
        <f>B179/SUM(B179,'Calculations female'!B179)</f>
        <v>0.11100000000000002</v>
      </c>
      <c r="C224" s="28">
        <f>C179/SUM(C179,'Calculations female'!C179)</f>
        <v>0.11069750708382227</v>
      </c>
      <c r="D224" s="28">
        <f>D179/SUM(D179,'Calculations female'!D179)</f>
        <v>0.11038183047768302</v>
      </c>
      <c r="E224" s="28">
        <f>E179/SUM(E179,'Calculations female'!E179)</f>
        <v>0.11007471307238773</v>
      </c>
      <c r="F224" s="28">
        <f>F179/SUM(F179,'Calculations female'!F179)</f>
        <v>0.10977377621223207</v>
      </c>
      <c r="G224" s="28">
        <f>G179/SUM(G179,'Calculations female'!G179)</f>
        <v>0.10946363232347606</v>
      </c>
      <c r="H224" s="28">
        <f>H179/SUM(H179,'Calculations female'!H179)</f>
        <v>0.10914188102978052</v>
      </c>
      <c r="I224" s="28">
        <f>I179/SUM(I179,'Calculations female'!I179)</f>
        <v>0.10880303641750776</v>
      </c>
      <c r="J224" s="28">
        <f>J179/SUM(J179,'Calculations female'!J179)</f>
        <v>0.10845029310191867</v>
      </c>
      <c r="K224" s="28">
        <f>K179/SUM(K179,'Calculations female'!K179)</f>
        <v>0.10810793513783712</v>
      </c>
      <c r="L224" s="28">
        <f>L179/SUM(L179,'Calculations female'!L179)</f>
        <v>0.10788619325821079</v>
      </c>
      <c r="M224" s="28">
        <f>M179/SUM(M179,'Calculations female'!M179)</f>
        <v>0.10759176073207997</v>
      </c>
      <c r="N224" s="28">
        <f>N179/SUM(N179,'Calculations female'!N179)</f>
        <v>0.10730064978392359</v>
      </c>
      <c r="O224" s="28">
        <f>O179/SUM(O179,'Calculations female'!O179)</f>
        <v>0.10701280562362345</v>
      </c>
      <c r="P224" s="28">
        <f>P179/SUM(P179,'Calculations female'!P179)</f>
        <v>0.10672817463921679</v>
      </c>
      <c r="Q224" s="28">
        <f>Q179/SUM(Q179,'Calculations female'!Q179)</f>
        <v>0.10644670436586884</v>
      </c>
      <c r="R224" s="28">
        <f>R179/SUM(R179,'Calculations female'!R179)</f>
        <v>0.10616834345580872</v>
      </c>
      <c r="S224" s="28">
        <f>S179/SUM(S179,'Calculations female'!S179)</f>
        <v>0.10589304164919301</v>
      </c>
      <c r="T224" s="28">
        <f>T179/SUM(T179,'Calculations female'!T179)</f>
        <v>0.1056207497458639</v>
      </c>
      <c r="U224" s="28">
        <f>U179/SUM(U179,'Calculations female'!U179)</f>
        <v>0.10535141957797166</v>
      </c>
      <c r="V224" s="28">
        <f>V179/SUM(V179,'Calculations female'!V179)</f>
        <v>0.10508500398343032</v>
      </c>
      <c r="W224" s="28">
        <f>W179/SUM(W179,'Calculations female'!W179)</f>
        <v>0.10482145678017581</v>
      </c>
      <c r="X224" s="28">
        <f>X179/SUM(X179,'Calculations female'!X179)</f>
        <v>0.10456073274120425</v>
      </c>
      <c r="Y224" s="28">
        <f>Y179/SUM(Y179,'Calculations female'!Y179)</f>
        <v>0.1043027875703552</v>
      </c>
      <c r="Z224" s="28">
        <f>Z179/SUM(Z179,'Calculations female'!Z179)</f>
        <v>0.10404757787882163</v>
      </c>
      <c r="AA224" s="28">
        <f>AA179/SUM(AA179,'Calculations female'!AA179)</f>
        <v>0.10379506116235804</v>
      </c>
      <c r="AB224" s="28">
        <f>AB179/SUM(AB179,'Calculations female'!AB179)</f>
        <v>0.10354519577916164</v>
      </c>
      <c r="AC224" s="28">
        <f>AC179/SUM(AC179,'Calculations female'!AC179)</f>
        <v>0.10329794092840955</v>
      </c>
      <c r="AD224" s="28">
        <f>AD179/SUM(AD179,'Calculations female'!AD179)</f>
        <v>0.10305325662942112</v>
      </c>
      <c r="AE224" s="28">
        <f>AE179/SUM(AE179,'Calculations female'!AE179)</f>
        <v>0.10281110370143348</v>
      </c>
      <c r="AF224" s="28">
        <f>AF179/SUM(AF179,'Calculations female'!AF179)</f>
        <v>0.10257144374396258</v>
      </c>
    </row>
  </sheetData>
  <phoneticPr fontId="1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T18'!C:C,MATCH($A3,'BLS CPS T18'!H:H,0))/100</f>
        <v>0.27699999999999997</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T18'!C:C,MATCH($A4,'BLS CPS T18'!H:H,0))/100</f>
        <v>0.10099999999999999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T18'!C:C,MATCH($A5,'BLS CPS T18'!H:H,0))/100</f>
        <v>0.14899999999999999</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T18'!C:C,MATCH($A6,'BLS CPS T18'!H:H,0))/100</f>
        <v>0.107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T18'!C:C,MATCH($A7,'BLS CPS T18'!H:H,0))/100</f>
        <v>0.152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T18'!C:C,MATCH($A8,'BLS CPS T18'!H:H,0))/100</f>
        <v>0.39680582524271846</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T18'!C:C,MATCH($A9,'BLS CPS T18'!H:H,0))/100</f>
        <v>0.52200000000000002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T18'!C:C,MATCH($A10,'BLS CPS T18'!H:H,0))/100</f>
        <v>0.16600000000000001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T18'!C:C,MATCH($A11,'BLS CPS T18'!H:H,0))/100</f>
        <v>0.28100000000000003</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T18'!C:C,MATCH($A12,'BLS CPS T18'!H:H,0))/100</f>
        <v>0.17800000000000002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T18'!C:C,MATCH($A13,'BLS CPS T18'!H:H,0))/100</f>
        <v>0.30601111111111107</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T18'!C:C,MATCH($A14,'BLS CPS T18'!H:H,0))/100</f>
        <v>0.43200000000000005</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T18'!C:C,MATCH($A15,'BLS CPS T18'!H:H,0))/100</f>
        <v>0.32100000000000001</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T18'!C:C,MATCH($A16,'BLS CPS T18'!H:H,0))/100</f>
        <v>0.22899999999999998</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T18'!C:C,MATCH($A17,'BLS CPS T18'!H:H,0))/100</f>
        <v>0.20614285714285713</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T18'!C:C,MATCH($A18,'BLS CPS T18'!H:H,0))/100</f>
        <v>0.121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T18'!C:C,MATCH($A19,'BLS CPS T18'!H:H,0))/100</f>
        <v>0.26899999999999996</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T18'!C:C,MATCH($A20,'BLS CPS T18'!H:H,0))/100</f>
        <v>0.16550832517140057</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T18'!C:C,MATCH($A21,'BLS CPS T18'!H:H,0))/100</f>
        <v>0.30499999999999999</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T18'!C:C,MATCH($A22,'BLS CPS T18'!H:H,0))/100</f>
        <v>0.28899999999999998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T18'!C:C,MATCH($A23,'BLS CPS T18'!H:H,0))/100</f>
        <v>0.23300000000000001</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T18'!C:C,MATCH($A24,'BLS CPS T18'!H:H,0))/100</f>
        <v>0.26100000000000001</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T18'!C:C,MATCH($A25,'BLS CPS T18'!H:H,0))/100</f>
        <v>0.21438728323699421</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T18'!C:C,MATCH($A26,'BLS CPS T18'!H:H,0))/100</f>
        <v>0.36399999999999999</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T18'!C:C,MATCH($A27,'BLS CPS T18'!H:H,0))/100</f>
        <v>0.19500000000000001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T18'!C:C,MATCH($A28,'BLS CPS T18'!H:H,0))/100</f>
        <v>0.191</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T18'!C:C,MATCH($A29,'BLS CPS T18'!H:H,0))/100</f>
        <v>0.17189315726290516</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T18'!C:C,MATCH($A30,'BLS CPS T18'!H:H,0))/100</f>
        <v>0.109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T18'!C:C,MATCH($A31,'BLS CPS T18'!H:H,0))/100</f>
        <v>0.44</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T18'!C:C,MATCH($A32,'BLS CPS T18'!H:H,0))/100</f>
        <v>0.24600000000000002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T18'!C:C,MATCH($A33,'BLS CPS T18'!H:H,0))/100</f>
        <v>0.51800000000000002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T18'!C:C,MATCH($A34,'BLS CPS T18'!H:H,0))/100</f>
        <v>0.41748083941605835</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T18'!C:C,MATCH($A35,'BLS CPS T18'!H:H,0))/100</f>
        <v>0.31064294478527604</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T18'!C:C,MATCH($A36,'BLS CPS T18'!H:H,0))/100</f>
        <v>0.51255501618122978</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T18'!C:C,MATCH($A37,'BLS CPS T18'!H:H,0))/100</f>
        <v>0.53400000000000003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T18'!C:C,MATCH($A38,'BLS CPS T18'!H:H,0))/100</f>
        <v>0.5</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T18'!C:C,MATCH($A39,'BLS CPS T18'!H:H,0))/100</f>
        <v>0.41399999999999998</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T18'!C:C,MATCH($A40,'BLS CPS T18'!H:H,0))/100</f>
        <v>0.46399999999999997</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T18'!C:C,MATCH($A41,'BLS CPS T18'!H:H,0))/100</f>
        <v>0.69499999999999995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T18'!C:C,MATCH($A42,'BLS CPS T18'!H:H,0))/100</f>
        <v>0.77800000000000002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T18'!C:C,MATCH($A43,'BLS CPS T18'!H:H,0))/100</f>
        <v>0.45500000000000002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T18'!C:C,MATCH($A44,'BLS CPS T18'!H:H,0))/100</f>
        <v>0.88900000000000001</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0.39610493716345646</v>
      </c>
    </row>
    <row r="49" spans="1:2" x14ac:dyDescent="0.2">
      <c r="A49" s="6" t="s">
        <v>94</v>
      </c>
      <c r="B49" s="28">
        <f>('S Curve Equation'!$B$11-(LN(1/((B4/'S Curve Equation'!$B$14)-'S Curve Equation'!$B$13)-1)/'S Curve Equation'!$B$10))/'S Curve Equation'!$B$12</f>
        <v>0.26743140543358124</v>
      </c>
    </row>
    <row r="50" spans="1:2" x14ac:dyDescent="0.2">
      <c r="A50" s="6" t="s">
        <v>93</v>
      </c>
      <c r="B50" s="28">
        <f>('S Curve Equation'!$B$11-(LN(1/((B5/'S Curve Equation'!$B$14)-'S Curve Equation'!$B$13)-1)/'S Curve Equation'!$B$10))/'S Curve Equation'!$B$12</f>
        <v>0.3130119442201767</v>
      </c>
    </row>
    <row r="51" spans="1:2" x14ac:dyDescent="0.2">
      <c r="A51" s="6" t="s">
        <v>28</v>
      </c>
      <c r="B51" s="28">
        <f>('S Curve Equation'!$B$11-(LN(1/((B6/'S Curve Equation'!$B$14)-'S Curve Equation'!$B$13)-1)/'S Curve Equation'!$B$10))/'S Curve Equation'!$B$12</f>
        <v>0.2739528901309165</v>
      </c>
    </row>
    <row r="52" spans="1:2" x14ac:dyDescent="0.2">
      <c r="A52" s="6" t="s">
        <v>29</v>
      </c>
      <c r="B52" s="28">
        <f>('S Curve Equation'!$B$11-(LN(1/((B7/'S Curve Equation'!$B$14)-'S Curve Equation'!$B$13)-1)/'S Curve Equation'!$B$10))/'S Curve Equation'!$B$12</f>
        <v>0.31546027009062771</v>
      </c>
    </row>
    <row r="53" spans="1:2" x14ac:dyDescent="0.2">
      <c r="A53" s="6" t="s">
        <v>30</v>
      </c>
      <c r="B53" s="28">
        <f>('S Curve Equation'!$B$11-(LN(1/((B8/'S Curve Equation'!$B$14)-'S Curve Equation'!$B$13)-1)/'S Curve Equation'!$B$10))/'S Curve Equation'!$B$12</f>
        <v>0.45451917463837255</v>
      </c>
    </row>
    <row r="54" spans="1:2" x14ac:dyDescent="0.2">
      <c r="A54" s="6" t="s">
        <v>31</v>
      </c>
      <c r="B54" s="28">
        <f>('S Curve Equation'!$B$11-(LN(1/((B9/'S Curve Equation'!$B$14)-'S Curve Equation'!$B$13)-1)/'S Curve Equation'!$B$10))/'S Curve Equation'!$B$12</f>
        <v>0.50956883161688582</v>
      </c>
    </row>
    <row r="55" spans="1:2" x14ac:dyDescent="0.2">
      <c r="A55" s="6" t="s">
        <v>32</v>
      </c>
      <c r="B55" s="28">
        <f>('S Curve Equation'!$B$11-(LN(1/((B10/'S Curve Equation'!$B$14)-'S Curve Equation'!$B$13)-1)/'S Curve Equation'!$B$10))/'S Curve Equation'!$B$12</f>
        <v>0.32642849520940032</v>
      </c>
    </row>
    <row r="56" spans="1:2" x14ac:dyDescent="0.2">
      <c r="A56" s="6" t="s">
        <v>33</v>
      </c>
      <c r="B56" s="28">
        <f>('S Curve Equation'!$B$11-(LN(1/((B11/'S Curve Equation'!$B$14)-'S Curve Equation'!$B$13)-1)/'S Curve Equation'!$B$10))/'S Curve Equation'!$B$12</f>
        <v>0.39824326611180372</v>
      </c>
    </row>
    <row r="57" spans="1:2" x14ac:dyDescent="0.2">
      <c r="A57" s="6" t="s">
        <v>34</v>
      </c>
      <c r="B57" s="28">
        <f>('S Curve Equation'!$B$11-(LN(1/((B12/'S Curve Equation'!$B$14)-'S Curve Equation'!$B$13)-1)/'S Curve Equation'!$B$10))/'S Curve Equation'!$B$12</f>
        <v>0.33529655363741084</v>
      </c>
    </row>
    <row r="58" spans="1:2" x14ac:dyDescent="0.2">
      <c r="A58" s="6" t="s">
        <v>92</v>
      </c>
      <c r="B58" s="28">
        <f>('S Curve Equation'!$B$11-(LN(1/((B13/'S Curve Equation'!$B$14)-'S Curve Equation'!$B$13)-1)/'S Curve Equation'!$B$10))/'S Curve Equation'!$B$12</f>
        <v>0.41124004772044259</v>
      </c>
    </row>
    <row r="59" spans="1:2" x14ac:dyDescent="0.2">
      <c r="A59" s="6" t="s">
        <v>89</v>
      </c>
      <c r="B59" s="28">
        <f>('S Curve Equation'!$B$11-(LN(1/((B14/'S Curve Equation'!$B$14)-'S Curve Equation'!$B$13)-1)/'S Curve Equation'!$B$10))/'S Curve Equation'!$B$12</f>
        <v>0.47026568849721573</v>
      </c>
    </row>
    <row r="60" spans="1:2" x14ac:dyDescent="0.2">
      <c r="A60" s="6" t="s">
        <v>35</v>
      </c>
      <c r="B60" s="28">
        <f>('S Curve Equation'!$B$11-(LN(1/((B15/'S Curve Equation'!$B$14)-'S Curve Equation'!$B$13)-1)/'S Curve Equation'!$B$10))/'S Curve Equation'!$B$12</f>
        <v>0.41875650508551426</v>
      </c>
    </row>
    <row r="61" spans="1:2" x14ac:dyDescent="0.2">
      <c r="A61" s="6" t="s">
        <v>98</v>
      </c>
      <c r="B61" s="28">
        <f>('S Curve Equation'!$B$11-(LN(1/((B16/'S Curve Equation'!$B$14)-'S Curve Equation'!$B$13)-1)/'S Curve Equation'!$B$10))/'S Curve Equation'!$B$12</f>
        <v>0.3688287691028781</v>
      </c>
    </row>
    <row r="62" spans="1:2" x14ac:dyDescent="0.2">
      <c r="A62" s="6" t="s">
        <v>97</v>
      </c>
      <c r="B62" s="28">
        <f>('S Curve Equation'!$B$11-(LN(1/((B17/'S Curve Equation'!$B$14)-'S Curve Equation'!$B$13)-1)/'S Curve Equation'!$B$10))/'S Curve Equation'!$B$12</f>
        <v>0.3545195920040749</v>
      </c>
    </row>
    <row r="63" spans="1:2" x14ac:dyDescent="0.2">
      <c r="A63" s="6" t="s">
        <v>101</v>
      </c>
      <c r="B63" s="28">
        <f>('S Curve Equation'!$B$11-(LN(1/((B18/'S Curve Equation'!$B$14)-'S Curve Equation'!$B$13)-1)/'S Curve Equation'!$B$10))/'S Curve Equation'!$B$12</f>
        <v>0.28812082179059029</v>
      </c>
    </row>
    <row r="64" spans="1:2" x14ac:dyDescent="0.2">
      <c r="A64" s="6" t="s">
        <v>104</v>
      </c>
      <c r="B64" s="28">
        <f>('S Curve Equation'!$B$11-(LN(1/((B19/'S Curve Equation'!$B$14)-'S Curve Equation'!$B$13)-1)/'S Curve Equation'!$B$10))/'S Curve Equation'!$B$12</f>
        <v>0.39177332785183344</v>
      </c>
    </row>
    <row r="65" spans="1:2" x14ac:dyDescent="0.2">
      <c r="A65" s="6" t="s">
        <v>36</v>
      </c>
      <c r="B65" s="28">
        <f>('S Curve Equation'!$B$11-(LN(1/((B20/'S Curve Equation'!$B$14)-'S Curve Equation'!$B$13)-1)/'S Curve Equation'!$B$10))/'S Curve Equation'!$B$12</f>
        <v>0.32605521205902399</v>
      </c>
    </row>
    <row r="66" spans="1:2" x14ac:dyDescent="0.2">
      <c r="A66" s="6" t="s">
        <v>37</v>
      </c>
      <c r="B66" s="28">
        <f>('S Curve Equation'!$B$11-(LN(1/((B21/'S Curve Equation'!$B$14)-'S Curve Equation'!$B$13)-1)/'S Curve Equation'!$B$10))/'S Curve Equation'!$B$12</f>
        <v>0.41072616183838095</v>
      </c>
    </row>
    <row r="67" spans="1:2" x14ac:dyDescent="0.2">
      <c r="A67" s="6" t="s">
        <v>38</v>
      </c>
      <c r="B67" s="28">
        <f>('S Curve Equation'!$B$11-(LN(1/((B22/'S Curve Equation'!$B$14)-'S Curve Equation'!$B$13)-1)/'S Curve Equation'!$B$10))/'S Curve Equation'!$B$12</f>
        <v>0.40246806456408146</v>
      </c>
    </row>
    <row r="68" spans="1:2" x14ac:dyDescent="0.2">
      <c r="A68" s="6" t="s">
        <v>39</v>
      </c>
      <c r="B68" s="28">
        <f>('S Curve Equation'!$B$11-(LN(1/((B23/'S Curve Equation'!$B$14)-'S Curve Equation'!$B$13)-1)/'S Curve Equation'!$B$10))/'S Curve Equation'!$B$12</f>
        <v>0.37123321661811137</v>
      </c>
    </row>
    <row r="69" spans="1:2" x14ac:dyDescent="0.2">
      <c r="A69" s="6" t="s">
        <v>40</v>
      </c>
      <c r="B69" s="28">
        <f>('S Curve Equation'!$B$11-(LN(1/((B24/'S Curve Equation'!$B$14)-'S Curve Equation'!$B$13)-1)/'S Curve Equation'!$B$10))/'S Curve Equation'!$B$12</f>
        <v>0.38736403861626434</v>
      </c>
    </row>
    <row r="70" spans="1:2" x14ac:dyDescent="0.2">
      <c r="A70" s="6" t="s">
        <v>41</v>
      </c>
      <c r="B70" s="28">
        <f>('S Curve Equation'!$B$11-(LN(1/((B25/'S Curve Equation'!$B$14)-'S Curve Equation'!$B$13)-1)/'S Curve Equation'!$B$10))/'S Curve Equation'!$B$12</f>
        <v>0.35979942912198826</v>
      </c>
    </row>
    <row r="71" spans="1:2" x14ac:dyDescent="0.2">
      <c r="A71" s="6" t="s">
        <v>42</v>
      </c>
      <c r="B71" s="28">
        <f>('S Curve Equation'!$B$11-(LN(1/((B26/'S Curve Equation'!$B$14)-'S Curve Equation'!$B$13)-1)/'S Curve Equation'!$B$10))/'S Curve Equation'!$B$12</f>
        <v>0.43942685564886569</v>
      </c>
    </row>
    <row r="72" spans="1:2" x14ac:dyDescent="0.2">
      <c r="A72" s="6" t="s">
        <v>105</v>
      </c>
      <c r="B72" s="28">
        <f>('S Curve Equation'!$B$11-(LN(1/((B27/'S Curve Equation'!$B$14)-'S Curve Equation'!$B$13)-1)/'S Curve Equation'!$B$10))/'S Curve Equation'!$B$12</f>
        <v>0.34714551296646062</v>
      </c>
    </row>
    <row r="73" spans="1:2" x14ac:dyDescent="0.2">
      <c r="A73" s="6" t="s">
        <v>106</v>
      </c>
      <c r="B73" s="28">
        <f>('S Curve Equation'!$B$11-(LN(1/((B28/'S Curve Equation'!$B$14)-'S Curve Equation'!$B$13)-1)/'S Curve Equation'!$B$10))/'S Curve Equation'!$B$12</f>
        <v>0.3444261116761495</v>
      </c>
    </row>
    <row r="74" spans="1:2" x14ac:dyDescent="0.2">
      <c r="A74" s="6" t="s">
        <v>107</v>
      </c>
      <c r="B74" s="28">
        <f>('S Curve Equation'!$B$11-(LN(1/((B29/'S Curve Equation'!$B$14)-'S Curve Equation'!$B$13)-1)/'S Curve Equation'!$B$10))/'S Curve Equation'!$B$12</f>
        <v>0.33084033357813009</v>
      </c>
    </row>
    <row r="75" spans="1:2" x14ac:dyDescent="0.2">
      <c r="A75" s="6" t="s">
        <v>43</v>
      </c>
      <c r="B75" s="28">
        <f>('S Curve Equation'!$B$11-(LN(1/((B30/'S Curve Equation'!$B$14)-'S Curve Equation'!$B$13)-1)/'S Curve Equation'!$B$10))/'S Curve Equation'!$B$12</f>
        <v>0.27606271552445638</v>
      </c>
    </row>
    <row r="76" spans="1:2" x14ac:dyDescent="0.2">
      <c r="A76" s="6" t="s">
        <v>44</v>
      </c>
      <c r="B76" s="28">
        <f>('S Curve Equation'!$B$11-(LN(1/((B31/'S Curve Equation'!$B$14)-'S Curve Equation'!$B$13)-1)/'S Curve Equation'!$B$10))/'S Curve Equation'!$B$12</f>
        <v>0.47379855804268317</v>
      </c>
    </row>
    <row r="77" spans="1:2" x14ac:dyDescent="0.2">
      <c r="A77" s="6" t="s">
        <v>45</v>
      </c>
      <c r="B77" s="28">
        <f>('S Curve Equation'!$B$11-(LN(1/((B32/'S Curve Equation'!$B$14)-'S Curve Equation'!$B$13)-1)/'S Curve Equation'!$B$10))/'S Curve Equation'!$B$12</f>
        <v>0.37886710800982398</v>
      </c>
    </row>
    <row r="78" spans="1:2" x14ac:dyDescent="0.2">
      <c r="A78" s="6" t="s">
        <v>46</v>
      </c>
      <c r="B78" s="28">
        <f>('S Curve Equation'!$B$11-(LN(1/((B33/'S Curve Equation'!$B$14)-'S Curve Equation'!$B$13)-1)/'S Curve Equation'!$B$10))/'S Curve Equation'!$B$12</f>
        <v>0.50782744446915484</v>
      </c>
    </row>
    <row r="79" spans="1:2" x14ac:dyDescent="0.2">
      <c r="A79" s="6" t="s">
        <v>47</v>
      </c>
      <c r="B79" s="28">
        <f>('S Curve Equation'!$B$11-(LN(1/((B34/'S Curve Equation'!$B$14)-'S Curve Equation'!$B$13)-1)/'S Curve Equation'!$B$10))/'S Curve Equation'!$B$12</f>
        <v>0.4638142416777139</v>
      </c>
    </row>
    <row r="80" spans="1:2" x14ac:dyDescent="0.2">
      <c r="A80" s="6" t="s">
        <v>48</v>
      </c>
      <c r="B80" s="28">
        <f>('S Curve Equation'!$B$11-(LN(1/((B35/'S Curve Equation'!$B$14)-'S Curve Equation'!$B$13)-1)/'S Curve Equation'!$B$10))/'S Curve Equation'!$B$12</f>
        <v>0.41358273577250571</v>
      </c>
    </row>
    <row r="81" spans="1:32" x14ac:dyDescent="0.2">
      <c r="A81" s="6" t="s">
        <v>49</v>
      </c>
      <c r="B81" s="28">
        <f>('S Curve Equation'!$B$11-(LN(1/((B36/'S Curve Equation'!$B$14)-'S Curve Equation'!$B$13)-1)/'S Curve Equation'!$B$10))/'S Curve Equation'!$B$12</f>
        <v>0.50545849028437129</v>
      </c>
    </row>
    <row r="82" spans="1:32" x14ac:dyDescent="0.2">
      <c r="A82" s="6" t="s">
        <v>50</v>
      </c>
      <c r="B82" s="28">
        <f>('S Curve Equation'!$B$11-(LN(1/((B37/'S Curve Equation'!$B$14)-'S Curve Equation'!$B$13)-1)/'S Curve Equation'!$B$10))/'S Curve Equation'!$B$12</f>
        <v>0.51480090864995287</v>
      </c>
    </row>
    <row r="83" spans="1:32" x14ac:dyDescent="0.2">
      <c r="A83" s="6" t="s">
        <v>51</v>
      </c>
      <c r="B83" s="28">
        <f>('S Curve Equation'!$B$11-(LN(1/((B38/'S Curve Equation'!$B$14)-'S Curve Equation'!$B$13)-1)/'S Curve Equation'!$B$10))/'S Curve Equation'!$B$12</f>
        <v>0.5</v>
      </c>
    </row>
    <row r="84" spans="1:32" x14ac:dyDescent="0.2">
      <c r="A84" s="6" t="s">
        <v>52</v>
      </c>
      <c r="B84" s="28">
        <f>('S Curve Equation'!$B$11-(LN(1/((B39/'S Curve Equation'!$B$14)-'S Curve Equation'!$B$13)-1)/'S Curve Equation'!$B$10))/'S Curve Equation'!$B$12</f>
        <v>0.46225894098351783</v>
      </c>
    </row>
    <row r="85" spans="1:32" x14ac:dyDescent="0.2">
      <c r="A85" s="6" t="s">
        <v>53</v>
      </c>
      <c r="B85" s="28">
        <f>('S Curve Equation'!$B$11-(LN(1/((B40/'S Curve Equation'!$B$14)-'S Curve Equation'!$B$13)-1)/'S Curve Equation'!$B$10))/'S Curve Equation'!$B$12</f>
        <v>0.48432563978201948</v>
      </c>
    </row>
    <row r="86" spans="1:32" x14ac:dyDescent="0.2">
      <c r="A86" s="6" t="s">
        <v>54</v>
      </c>
      <c r="B86" s="28">
        <f>('S Curve Equation'!$B$11-(LN(1/((B41/'S Curve Equation'!$B$14)-'S Curve Equation'!$B$13)-1)/'S Curve Equation'!$B$10))/'S Curve Equation'!$B$12</f>
        <v>0.58927383816161893</v>
      </c>
    </row>
    <row r="87" spans="1:32" x14ac:dyDescent="0.2">
      <c r="A87" s="6" t="s">
        <v>55</v>
      </c>
      <c r="B87" s="28">
        <f>('S Curve Equation'!$B$11-(LN(1/((B42/'S Curve Equation'!$B$14)-'S Curve Equation'!$B$13)-1)/'S Curve Equation'!$B$10))/'S Curve Equation'!$B$12</f>
        <v>0.63544680439051415</v>
      </c>
    </row>
    <row r="88" spans="1:32" x14ac:dyDescent="0.2">
      <c r="A88" s="6" t="s">
        <v>56</v>
      </c>
      <c r="B88" s="28">
        <f>('S Curve Equation'!$B$11-(LN(1/((B43/'S Curve Equation'!$B$14)-'S Curve Equation'!$B$13)-1)/'S Curve Equation'!$B$10))/'S Curve Equation'!$B$12</f>
        <v>0.48038872367252194</v>
      </c>
    </row>
    <row r="89" spans="1:32" x14ac:dyDescent="0.2">
      <c r="A89" s="6" t="s">
        <v>57</v>
      </c>
      <c r="B89" s="28">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6" t="s">
        <v>94</v>
      </c>
      <c r="B94" s="28">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6" t="s">
        <v>93</v>
      </c>
      <c r="B95" s="28">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6" t="s">
        <v>28</v>
      </c>
      <c r="B96" s="28">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6" t="s">
        <v>29</v>
      </c>
      <c r="B97" s="28">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6" t="s">
        <v>30</v>
      </c>
      <c r="B98" s="28">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6" t="s">
        <v>31</v>
      </c>
      <c r="B99" s="28">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6" t="s">
        <v>32</v>
      </c>
      <c r="B100" s="28">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6" t="s">
        <v>33</v>
      </c>
      <c r="B101" s="28">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6" t="s">
        <v>34</v>
      </c>
      <c r="B102" s="28">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6" t="s">
        <v>92</v>
      </c>
      <c r="B103" s="28">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6" t="s">
        <v>89</v>
      </c>
      <c r="B104" s="28">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6" t="s">
        <v>35</v>
      </c>
      <c r="B105" s="28">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6" t="s">
        <v>98</v>
      </c>
      <c r="B106" s="28">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6" t="s">
        <v>97</v>
      </c>
      <c r="B107" s="28">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6" t="s">
        <v>101</v>
      </c>
      <c r="B108" s="28">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6" t="s">
        <v>104</v>
      </c>
      <c r="B109" s="28">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6" t="s">
        <v>36</v>
      </c>
      <c r="B110" s="28">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6" t="s">
        <v>37</v>
      </c>
      <c r="B111" s="28">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6" t="s">
        <v>38</v>
      </c>
      <c r="B112" s="28">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6" t="s">
        <v>39</v>
      </c>
      <c r="B113" s="28">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6" t="s">
        <v>40</v>
      </c>
      <c r="B114" s="28">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6" t="s">
        <v>41</v>
      </c>
      <c r="B115" s="28">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6" t="s">
        <v>42</v>
      </c>
      <c r="B116" s="28">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6" t="s">
        <v>105</v>
      </c>
      <c r="B117" s="28">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6" t="s">
        <v>106</v>
      </c>
      <c r="B118" s="28">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6" t="s">
        <v>107</v>
      </c>
      <c r="B119" s="28">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6" t="s">
        <v>43</v>
      </c>
      <c r="B120" s="28">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6" t="s">
        <v>44</v>
      </c>
      <c r="B121" s="28">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6" t="s">
        <v>45</v>
      </c>
      <c r="B122" s="28">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6" t="s">
        <v>46</v>
      </c>
      <c r="B123" s="28">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6" t="s">
        <v>47</v>
      </c>
      <c r="B124" s="28">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6" t="s">
        <v>48</v>
      </c>
      <c r="B125" s="28">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6" t="s">
        <v>49</v>
      </c>
      <c r="B126" s="28">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6" t="s">
        <v>50</v>
      </c>
      <c r="B127" s="28">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6" t="s">
        <v>51</v>
      </c>
      <c r="B128" s="28">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6" t="s">
        <v>52</v>
      </c>
      <c r="B129" s="28">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6" t="s">
        <v>53</v>
      </c>
      <c r="B130" s="28">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6" t="s">
        <v>54</v>
      </c>
      <c r="B131" s="28">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6" t="s">
        <v>55</v>
      </c>
      <c r="B132" s="28">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6" t="s">
        <v>56</v>
      </c>
      <c r="B133" s="28">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6" t="s">
        <v>57</v>
      </c>
      <c r="B134" s="28">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0.27699999999999997</v>
      </c>
      <c r="C138" s="28">
        <f>(1/(1+EXP(('S Curve Equation'!$B$11-C93*'S Curve Equation'!$B$12)*'S Curve Equation'!$B$10))+'S Curve Equation'!$B$13)*'S Curve Equation'!$B$14</f>
        <v>0.27826614919646603</v>
      </c>
      <c r="D138" s="28">
        <f>(1/(1+EXP(('S Curve Equation'!$B$11-D93*'S Curve Equation'!$B$12)*'S Curve Equation'!$B$10))+'S Curve Equation'!$B$13)*'S Curve Equation'!$B$14</f>
        <v>0.27959397465889646</v>
      </c>
      <c r="E138" s="28">
        <f>(1/(1+EXP(('S Curve Equation'!$B$11-E93*'S Curve Equation'!$B$12)*'S Curve Equation'!$B$10))+'S Curve Equation'!$B$13)*'S Curve Equation'!$B$14</f>
        <v>0.28089218874623334</v>
      </c>
      <c r="F138" s="28">
        <f>(1/(1+EXP(('S Curve Equation'!$B$11-F93*'S Curve Equation'!$B$12)*'S Curve Equation'!$B$10))+'S Curve Equation'!$B$13)*'S Curve Equation'!$B$14</f>
        <v>0.28217041684514849</v>
      </c>
      <c r="G138" s="28">
        <f>(1/(1+EXP(('S Curve Equation'!$B$11-G93*'S Curve Equation'!$B$12)*'S Curve Equation'!$B$10))+'S Curve Equation'!$B$13)*'S Curve Equation'!$B$14</f>
        <v>0.28349413711280091</v>
      </c>
      <c r="H138" s="28">
        <f>(1/(1+EXP(('S Curve Equation'!$B$11-H93*'S Curve Equation'!$B$12)*'S Curve Equation'!$B$10))+'S Curve Equation'!$B$13)*'S Curve Equation'!$B$14</f>
        <v>0.28487427731431841</v>
      </c>
      <c r="I138" s="28">
        <f>(1/(1+EXP(('S Curve Equation'!$B$11-I93*'S Curve Equation'!$B$12)*'S Curve Equation'!$B$10))+'S Curve Equation'!$B$13)*'S Curve Equation'!$B$14</f>
        <v>0.28633534438032993</v>
      </c>
      <c r="J138" s="28">
        <f>(1/(1+EXP(('S Curve Equation'!$B$11-J93*'S Curve Equation'!$B$12)*'S Curve Equation'!$B$10))+'S Curve Equation'!$B$13)*'S Curve Equation'!$B$14</f>
        <v>0.28786466768505986</v>
      </c>
      <c r="K138" s="28">
        <f>(1/(1+EXP(('S Curve Equation'!$B$11-K93*'S Curve Equation'!$B$12)*'S Curve Equation'!$B$10))+'S Curve Equation'!$B$13)*'S Curve Equation'!$B$14</f>
        <v>0.28935712429254801</v>
      </c>
      <c r="L138" s="28">
        <f>(1/(1+EXP(('S Curve Equation'!$B$11-L93*'S Curve Equation'!$B$12)*'S Curve Equation'!$B$10))+'S Curve Equation'!$B$13)*'S Curve Equation'!$B$14</f>
        <v>0.29032807954448187</v>
      </c>
      <c r="M138" s="28">
        <f>(1/(1+EXP(('S Curve Equation'!$B$11-M93*'S Curve Equation'!$B$12)*'S Curve Equation'!$B$10))+'S Curve Equation'!$B$13)*'S Curve Equation'!$B$14</f>
        <v>0.29162258104955802</v>
      </c>
      <c r="N138" s="28">
        <f>(1/(1+EXP(('S Curve Equation'!$B$11-N93*'S Curve Equation'!$B$12)*'S Curve Equation'!$B$10))+'S Curve Equation'!$B$13)*'S Curve Equation'!$B$14</f>
        <v>0.29290838905200733</v>
      </c>
      <c r="O138" s="28">
        <f>(1/(1+EXP(('S Curve Equation'!$B$11-O93*'S Curve Equation'!$B$12)*'S Curve Equation'!$B$10))+'S Curve Equation'!$B$13)*'S Curve Equation'!$B$14</f>
        <v>0.29418556772853621</v>
      </c>
      <c r="P138" s="28">
        <f>(1/(1+EXP(('S Curve Equation'!$B$11-P93*'S Curve Equation'!$B$12)*'S Curve Equation'!$B$10))+'S Curve Equation'!$B$13)*'S Curve Equation'!$B$14</f>
        <v>0.29545418112526489</v>
      </c>
      <c r="Q138" s="28">
        <f>(1/(1+EXP(('S Curve Equation'!$B$11-Q93*'S Curve Equation'!$B$12)*'S Curve Equation'!$B$10))+'S Curve Equation'!$B$13)*'S Curve Equation'!$B$14</f>
        <v>0.2967142931400269</v>
      </c>
      <c r="R138" s="28">
        <f>(1/(1+EXP(('S Curve Equation'!$B$11-R93*'S Curve Equation'!$B$12)*'S Curve Equation'!$B$10))+'S Curve Equation'!$B$13)*'S Curve Equation'!$B$14</f>
        <v>0.29796596750554244</v>
      </c>
      <c r="S138" s="28">
        <f>(1/(1+EXP(('S Curve Equation'!$B$11-S93*'S Curve Equation'!$B$12)*'S Curve Equation'!$B$10))+'S Curve Equation'!$B$13)*'S Curve Equation'!$B$14</f>
        <v>0.29920926777344364</v>
      </c>
      <c r="T138" s="28">
        <f>(1/(1+EXP(('S Curve Equation'!$B$11-T93*'S Curve Equation'!$B$12)*'S Curve Equation'!$B$10))+'S Curve Equation'!$B$13)*'S Curve Equation'!$B$14</f>
        <v>0.30044425729911589</v>
      </c>
      <c r="U138" s="28">
        <f>(1/(1+EXP(('S Curve Equation'!$B$11-U93*'S Curve Equation'!$B$12)*'S Curve Equation'!$B$10))+'S Curve Equation'!$B$13)*'S Curve Equation'!$B$14</f>
        <v>0.30167099922732149</v>
      </c>
      <c r="V138" s="28">
        <f>(1/(1+EXP(('S Curve Equation'!$B$11-V93*'S Curve Equation'!$B$12)*'S Curve Equation'!$B$10))+'S Curve Equation'!$B$13)*'S Curve Equation'!$B$14</f>
        <v>0.30288955647857618</v>
      </c>
      <c r="W138" s="28">
        <f>(1/(1+EXP(('S Curve Equation'!$B$11-W93*'S Curve Equation'!$B$12)*'S Curve Equation'!$B$10))+'S Curve Equation'!$B$13)*'S Curve Equation'!$B$14</f>
        <v>0.30409999173625674</v>
      </c>
      <c r="X138" s="28">
        <f>(1/(1+EXP(('S Curve Equation'!$B$11-X93*'S Curve Equation'!$B$12)*'S Curve Equation'!$B$10))+'S Curve Equation'!$B$13)*'S Curve Equation'!$B$14</f>
        <v>0.3053023674343906</v>
      </c>
      <c r="Y138" s="28">
        <f>(1/(1+EXP(('S Curve Equation'!$B$11-Y93*'S Curve Equation'!$B$12)*'S Curve Equation'!$B$10))+'S Curve Equation'!$B$13)*'S Curve Equation'!$B$14</f>
        <v>0.30649674574612862</v>
      </c>
      <c r="Z138" s="28">
        <f>(1/(1+EXP(('S Curve Equation'!$B$11-Z93*'S Curve Equation'!$B$12)*'S Curve Equation'!$B$10))+'S Curve Equation'!$B$13)*'S Curve Equation'!$B$14</f>
        <v>0.30768318857285015</v>
      </c>
      <c r="AA138" s="28">
        <f>(1/(1+EXP(('S Curve Equation'!$B$11-AA93*'S Curve Equation'!$B$12)*'S Curve Equation'!$B$10))+'S Curve Equation'!$B$13)*'S Curve Equation'!$B$14</f>
        <v>0.30886175753388534</v>
      </c>
      <c r="AB138" s="28">
        <f>(1/(1+EXP(('S Curve Equation'!$B$11-AB93*'S Curve Equation'!$B$12)*'S Curve Equation'!$B$10))+'S Curve Equation'!$B$13)*'S Curve Equation'!$B$14</f>
        <v>0.31003251395683895</v>
      </c>
      <c r="AC138" s="28">
        <f>(1/(1+EXP(('S Curve Equation'!$B$11-AC93*'S Curve Equation'!$B$12)*'S Curve Equation'!$B$10))+'S Curve Equation'!$B$13)*'S Curve Equation'!$B$14</f>
        <v>0.31119551886846436</v>
      </c>
      <c r="AD138" s="28">
        <f>(1/(1+EXP(('S Curve Equation'!$B$11-AD93*'S Curve Equation'!$B$12)*'S Curve Equation'!$B$10))+'S Curve Equation'!$B$13)*'S Curve Equation'!$B$14</f>
        <v>0.31235083298610533</v>
      </c>
      <c r="AE138" s="28">
        <f>(1/(1+EXP(('S Curve Equation'!$B$11-AE93*'S Curve Equation'!$B$12)*'S Curve Equation'!$B$10))+'S Curve Equation'!$B$13)*'S Curve Equation'!$B$14</f>
        <v>0.31349851670964024</v>
      </c>
      <c r="AF138" s="28">
        <f>(1/(1+EXP(('S Curve Equation'!$B$11-AF93*'S Curve Equation'!$B$12)*'S Curve Equation'!$B$10))+'S Curve Equation'!$B$13)*'S Curve Equation'!$B$14</f>
        <v>0.31463863011394216</v>
      </c>
    </row>
    <row r="139" spans="1:32" x14ac:dyDescent="0.2">
      <c r="A139" s="6" t="s">
        <v>94</v>
      </c>
      <c r="B139" s="28">
        <f>(1/(1+EXP(('S Curve Equation'!$B$11-B94*'S Curve Equation'!$B$12)*'S Curve Equation'!$B$10))+'S Curve Equation'!$B$13)*'S Curve Equation'!$B$14</f>
        <v>0.10099999999999991</v>
      </c>
      <c r="C139" s="28">
        <f>(1/(1+EXP(('S Curve Equation'!$B$11-C94*'S Curve Equation'!$B$12)*'S Curve Equation'!$B$10))+'S Curve Equation'!$B$13)*'S Curve Equation'!$B$14</f>
        <v>0.10174258662045368</v>
      </c>
      <c r="D139" s="28">
        <f>(1/(1+EXP(('S Curve Equation'!$B$11-D94*'S Curve Equation'!$B$12)*'S Curve Equation'!$B$10))+'S Curve Equation'!$B$13)*'S Curve Equation'!$B$14</f>
        <v>0.10252383819446918</v>
      </c>
      <c r="E139" s="28">
        <f>(1/(1+EXP(('S Curve Equation'!$B$11-E94*'S Curve Equation'!$B$12)*'S Curve Equation'!$B$10))+'S Curve Equation'!$B$13)*'S Curve Equation'!$B$14</f>
        <v>0.10329013892145202</v>
      </c>
      <c r="F139" s="28">
        <f>(1/(1+EXP(('S Curve Equation'!$B$11-F94*'S Curve Equation'!$B$12)*'S Curve Equation'!$B$10))+'S Curve Equation'!$B$13)*'S Curve Equation'!$B$14</f>
        <v>0.1040470346242764</v>
      </c>
      <c r="G139" s="28">
        <f>(1/(1+EXP(('S Curve Equation'!$B$11-G94*'S Curve Equation'!$B$12)*'S Curve Equation'!$B$10))+'S Curve Equation'!$B$13)*'S Curve Equation'!$B$14</f>
        <v>0.10483337492295586</v>
      </c>
      <c r="H139" s="28">
        <f>(1/(1+EXP(('S Curve Equation'!$B$11-H94*'S Curve Equation'!$B$12)*'S Curve Equation'!$B$10))+'S Curve Equation'!$B$13)*'S Curve Equation'!$B$14</f>
        <v>0.10565595204838692</v>
      </c>
      <c r="I139" s="28">
        <f>(1/(1+EXP(('S Curve Equation'!$B$11-I94*'S Curve Equation'!$B$12)*'S Curve Equation'!$B$10))+'S Curve Equation'!$B$13)*'S Curve Equation'!$B$14</f>
        <v>0.10652979579568478</v>
      </c>
      <c r="J139" s="28">
        <f>(1/(1+EXP(('S Curve Equation'!$B$11-J94*'S Curve Equation'!$B$12)*'S Curve Equation'!$B$10))+'S Curve Equation'!$B$13)*'S Curve Equation'!$B$14</f>
        <v>0.10744781178418962</v>
      </c>
      <c r="K139" s="28">
        <f>(1/(1+EXP(('S Curve Equation'!$B$11-K94*'S Curve Equation'!$B$12)*'S Curve Equation'!$B$10))+'S Curve Equation'!$B$13)*'S Curve Equation'!$B$14</f>
        <v>0.10834700771434781</v>
      </c>
      <c r="L139" s="28">
        <f>(1/(1+EXP(('S Curve Equation'!$B$11-L94*'S Curve Equation'!$B$12)*'S Curve Equation'!$B$10))+'S Curve Equation'!$B$13)*'S Curve Equation'!$B$14</f>
        <v>0.10893376137216915</v>
      </c>
      <c r="M139" s="28">
        <f>(1/(1+EXP(('S Curve Equation'!$B$11-M94*'S Curve Equation'!$B$12)*'S Curve Equation'!$B$10))+'S Curve Equation'!$B$13)*'S Curve Equation'!$B$14</f>
        <v>0.1097181967120943</v>
      </c>
      <c r="N139" s="28">
        <f>(1/(1+EXP(('S Curve Equation'!$B$11-N94*'S Curve Equation'!$B$12)*'S Curve Equation'!$B$10))+'S Curve Equation'!$B$13)*'S Curve Equation'!$B$14</f>
        <v>0.11049981306498907</v>
      </c>
      <c r="O139" s="28">
        <f>(1/(1+EXP(('S Curve Equation'!$B$11-O94*'S Curve Equation'!$B$12)*'S Curve Equation'!$B$10))+'S Curve Equation'!$B$13)*'S Curve Equation'!$B$14</f>
        <v>0.11127860483470572</v>
      </c>
      <c r="P139" s="28">
        <f>(1/(1+EXP(('S Curve Equation'!$B$11-P94*'S Curve Equation'!$B$12)*'S Curve Equation'!$B$10))+'S Curve Equation'!$B$13)*'S Curve Equation'!$B$14</f>
        <v>0.11205456699151778</v>
      </c>
      <c r="Q139" s="28">
        <f>(1/(1+EXP(('S Curve Equation'!$B$11-Q94*'S Curve Equation'!$B$12)*'S Curve Equation'!$B$10))+'S Curve Equation'!$B$13)*'S Curve Equation'!$B$14</f>
        <v>0.11282769505592791</v>
      </c>
      <c r="R139" s="28">
        <f>(1/(1+EXP(('S Curve Equation'!$B$11-R94*'S Curve Equation'!$B$12)*'S Curve Equation'!$B$10))+'S Curve Equation'!$B$13)*'S Curve Equation'!$B$14</f>
        <v>0.11359798508285192</v>
      </c>
      <c r="S139" s="28">
        <f>(1/(1+EXP(('S Curve Equation'!$B$11-S94*'S Curve Equation'!$B$12)*'S Curve Equation'!$B$10))+'S Curve Equation'!$B$13)*'S Curve Equation'!$B$14</f>
        <v>0.11436543364617856</v>
      </c>
      <c r="T139" s="28">
        <f>(1/(1+EXP(('S Curve Equation'!$B$11-T94*'S Curve Equation'!$B$12)*'S Curve Equation'!$B$10))+'S Curve Equation'!$B$13)*'S Curve Equation'!$B$14</f>
        <v>0.11513003782369646</v>
      </c>
      <c r="U139" s="28">
        <f>(1/(1+EXP(('S Curve Equation'!$B$11-U94*'S Curve Equation'!$B$12)*'S Curve Equation'!$B$10))+'S Curve Equation'!$B$13)*'S Curve Equation'!$B$14</f>
        <v>0.11589179518237924</v>
      </c>
      <c r="V139" s="28">
        <f>(1/(1+EXP(('S Curve Equation'!$B$11-V94*'S Curve Equation'!$B$12)*'S Curve Equation'!$B$10))+'S Curve Equation'!$B$13)*'S Curve Equation'!$B$14</f>
        <v>0.11665070376402188</v>
      </c>
      <c r="W139" s="28">
        <f>(1/(1+EXP(('S Curve Equation'!$B$11-W94*'S Curve Equation'!$B$12)*'S Curve Equation'!$B$10))+'S Curve Equation'!$B$13)*'S Curve Equation'!$B$14</f>
        <v>0.11740676207122708</v>
      </c>
      <c r="X139" s="28">
        <f>(1/(1+EXP(('S Curve Equation'!$B$11-X94*'S Curve Equation'!$B$12)*'S Curve Equation'!$B$10))+'S Curve Equation'!$B$13)*'S Curve Equation'!$B$14</f>
        <v>0.11815996905372035</v>
      </c>
      <c r="Y139" s="28">
        <f>(1/(1+EXP(('S Curve Equation'!$B$11-Y94*'S Curve Equation'!$B$12)*'S Curve Equation'!$B$10))+'S Curve Equation'!$B$13)*'S Curve Equation'!$B$14</f>
        <v>0.11891032409500631</v>
      </c>
      <c r="Z139" s="28">
        <f>(1/(1+EXP(('S Curve Equation'!$B$11-Z94*'S Curve Equation'!$B$12)*'S Curve Equation'!$B$10))+'S Curve Equation'!$B$13)*'S Curve Equation'!$B$14</f>
        <v>0.1196578269993426</v>
      </c>
      <c r="AA139" s="28">
        <f>(1/(1+EXP(('S Curve Equation'!$B$11-AA94*'S Curve Equation'!$B$12)*'S Curve Equation'!$B$10))+'S Curve Equation'!$B$13)*'S Curve Equation'!$B$14</f>
        <v>0.12040247797903122</v>
      </c>
      <c r="AB139" s="28">
        <f>(1/(1+EXP(('S Curve Equation'!$B$11-AB94*'S Curve Equation'!$B$12)*'S Curve Equation'!$B$10))+'S Curve Equation'!$B$13)*'S Curve Equation'!$B$14</f>
        <v>0.12114427764202762</v>
      </c>
      <c r="AC139" s="28">
        <f>(1/(1+EXP(('S Curve Equation'!$B$11-AC94*'S Curve Equation'!$B$12)*'S Curve Equation'!$B$10))+'S Curve Equation'!$B$13)*'S Curve Equation'!$B$14</f>
        <v>0.12188322697984234</v>
      </c>
      <c r="AD139" s="28">
        <f>(1/(1+EXP(('S Curve Equation'!$B$11-AD94*'S Curve Equation'!$B$12)*'S Curve Equation'!$B$10))+'S Curve Equation'!$B$13)*'S Curve Equation'!$B$14</f>
        <v>0.12261932735575339</v>
      </c>
      <c r="AE139" s="28">
        <f>(1/(1+EXP(('S Curve Equation'!$B$11-AE94*'S Curve Equation'!$B$12)*'S Curve Equation'!$B$10))+'S Curve Equation'!$B$13)*'S Curve Equation'!$B$14</f>
        <v>0.12335258049329798</v>
      </c>
      <c r="AF139" s="28">
        <f>(1/(1+EXP(('S Curve Equation'!$B$11-AF94*'S Curve Equation'!$B$12)*'S Curve Equation'!$B$10))+'S Curve Equation'!$B$13)*'S Curve Equation'!$B$14</f>
        <v>0.12408298846505693</v>
      </c>
    </row>
    <row r="140" spans="1:32" x14ac:dyDescent="0.2">
      <c r="A140" s="6" t="s">
        <v>93</v>
      </c>
      <c r="B140" s="28">
        <f>(1/(1+EXP(('S Curve Equation'!$B$11-B95*'S Curve Equation'!$B$12)*'S Curve Equation'!$B$10))+'S Curve Equation'!$B$13)*'S Curve Equation'!$B$14</f>
        <v>0.14899999999999999</v>
      </c>
      <c r="C140" s="28">
        <f>(1/(1+EXP(('S Curve Equation'!$B$11-C95*'S Curve Equation'!$B$12)*'S Curve Equation'!$B$10))+'S Curve Equation'!$B$13)*'S Curve Equation'!$B$14</f>
        <v>0.14994130505682532</v>
      </c>
      <c r="D140" s="28">
        <f>(1/(1+EXP(('S Curve Equation'!$B$11-D95*'S Curve Equation'!$B$12)*'S Curve Equation'!$B$10))+'S Curve Equation'!$B$13)*'S Curve Equation'!$B$14</f>
        <v>0.15093059475372808</v>
      </c>
      <c r="E140" s="28">
        <f>(1/(1+EXP(('S Curve Equation'!$B$11-E95*'S Curve Equation'!$B$12)*'S Curve Equation'!$B$10))+'S Curve Equation'!$B$13)*'S Curve Equation'!$B$14</f>
        <v>0.15189993416347222</v>
      </c>
      <c r="F140" s="28">
        <f>(1/(1+EXP(('S Curve Equation'!$B$11-F95*'S Curve Equation'!$B$12)*'S Curve Equation'!$B$10))+'S Curve Equation'!$B$13)*'S Curve Equation'!$B$14</f>
        <v>0.15285639154345113</v>
      </c>
      <c r="G140" s="28">
        <f>(1/(1+EXP(('S Curve Equation'!$B$11-G95*'S Curve Equation'!$B$12)*'S Curve Equation'!$B$10))+'S Curve Equation'!$B$13)*'S Curve Equation'!$B$14</f>
        <v>0.15384902501820052</v>
      </c>
      <c r="H140" s="28">
        <f>(1/(1+EXP(('S Curve Equation'!$B$11-H95*'S Curve Equation'!$B$12)*'S Curve Equation'!$B$10))+'S Curve Equation'!$B$13)*'S Curve Equation'!$B$14</f>
        <v>0.15488628216644712</v>
      </c>
      <c r="I140" s="28">
        <f>(1/(1+EXP(('S Curve Equation'!$B$11-I95*'S Curve Equation'!$B$12)*'S Curve Equation'!$B$10))+'S Curve Equation'!$B$13)*'S Curve Equation'!$B$14</f>
        <v>0.15598693797542734</v>
      </c>
      <c r="J140" s="28">
        <f>(1/(1+EXP(('S Curve Equation'!$B$11-J95*'S Curve Equation'!$B$12)*'S Curve Equation'!$B$10))+'S Curve Equation'!$B$13)*'S Curve Equation'!$B$14</f>
        <v>0.15714185409552417</v>
      </c>
      <c r="K140" s="28">
        <f>(1/(1+EXP(('S Curve Equation'!$B$11-K95*'S Curve Equation'!$B$12)*'S Curve Equation'!$B$10))+'S Curve Equation'!$B$13)*'S Curve Equation'!$B$14</f>
        <v>0.15827173304964509</v>
      </c>
      <c r="L140" s="28">
        <f>(1/(1+EXP(('S Curve Equation'!$B$11-L95*'S Curve Equation'!$B$12)*'S Curve Equation'!$B$10))+'S Curve Equation'!$B$13)*'S Curve Equation'!$B$14</f>
        <v>0.15900829226871957</v>
      </c>
      <c r="M140" s="28">
        <f>(1/(1+EXP(('S Curve Equation'!$B$11-M95*'S Curve Equation'!$B$12)*'S Curve Equation'!$B$10))+'S Curve Equation'!$B$13)*'S Curve Equation'!$B$14</f>
        <v>0.15999211669776783</v>
      </c>
      <c r="N140" s="28">
        <f>(1/(1+EXP(('S Curve Equation'!$B$11-N95*'S Curve Equation'!$B$12)*'S Curve Equation'!$B$10))+'S Curve Equation'!$B$13)*'S Curve Equation'!$B$14</f>
        <v>0.16097140045471575</v>
      </c>
      <c r="O140" s="28">
        <f>(1/(1+EXP(('S Curve Equation'!$B$11-O95*'S Curve Equation'!$B$12)*'S Curve Equation'!$B$10))+'S Curve Equation'!$B$13)*'S Curve Equation'!$B$14</f>
        <v>0.16194615205802912</v>
      </c>
      <c r="P140" s="28">
        <f>(1/(1+EXP(('S Curve Equation'!$B$11-P95*'S Curve Equation'!$B$12)*'S Curve Equation'!$B$10))+'S Curve Equation'!$B$13)*'S Curve Equation'!$B$14</f>
        <v>0.16291638057235902</v>
      </c>
      <c r="Q140" s="28">
        <f>(1/(1+EXP(('S Curve Equation'!$B$11-Q95*'S Curve Equation'!$B$12)*'S Curve Equation'!$B$10))+'S Curve Equation'!$B$13)*'S Curve Equation'!$B$14</f>
        <v>0.16388209558780298</v>
      </c>
      <c r="R140" s="28">
        <f>(1/(1+EXP(('S Curve Equation'!$B$11-R95*'S Curve Equation'!$B$12)*'S Curve Equation'!$B$10))+'S Curve Equation'!$B$13)*'S Curve Equation'!$B$14</f>
        <v>0.16484330719975418</v>
      </c>
      <c r="S140" s="28">
        <f>(1/(1+EXP(('S Curve Equation'!$B$11-S95*'S Curve Equation'!$B$12)*'S Curve Equation'!$B$10))+'S Curve Equation'!$B$13)*'S Curve Equation'!$B$14</f>
        <v>0.16580002598933324</v>
      </c>
      <c r="T140" s="28">
        <f>(1/(1+EXP(('S Curve Equation'!$B$11-T95*'S Curve Equation'!$B$12)*'S Curve Equation'!$B$10))+'S Curve Equation'!$B$13)*'S Curve Equation'!$B$14</f>
        <v>0.16675226300438339</v>
      </c>
      <c r="U140" s="28">
        <f>(1/(1+EXP(('S Curve Equation'!$B$11-U95*'S Curve Equation'!$B$12)*'S Curve Equation'!$B$10))+'S Curve Equation'!$B$13)*'S Curve Equation'!$B$14</f>
        <v>0.16770002974101708</v>
      </c>
      <c r="V140" s="28">
        <f>(1/(1+EXP(('S Curve Equation'!$B$11-V95*'S Curve Equation'!$B$12)*'S Curve Equation'!$B$10))+'S Curve Equation'!$B$13)*'S Curve Equation'!$B$14</f>
        <v>0.16864333812569585</v>
      </c>
      <c r="W140" s="28">
        <f>(1/(1+EXP(('S Curve Equation'!$B$11-W95*'S Curve Equation'!$B$12)*'S Curve Equation'!$B$10))+'S Curve Equation'!$B$13)*'S Curve Equation'!$B$14</f>
        <v>0.1695822004978397</v>
      </c>
      <c r="X140" s="28">
        <f>(1/(1+EXP(('S Curve Equation'!$B$11-X95*'S Curve Equation'!$B$12)*'S Curve Equation'!$B$10))+'S Curve Equation'!$B$13)*'S Curve Equation'!$B$14</f>
        <v>0.1705166295929349</v>
      </c>
      <c r="Y140" s="28">
        <f>(1/(1+EXP(('S Curve Equation'!$B$11-Y95*'S Curve Equation'!$B$12)*'S Curve Equation'!$B$10))+'S Curve Equation'!$B$13)*'S Curve Equation'!$B$14</f>
        <v>0.17144663852614814</v>
      </c>
      <c r="Z140" s="28">
        <f>(1/(1+EXP(('S Curve Equation'!$B$11-Z95*'S Curve Equation'!$B$12)*'S Curve Equation'!$B$10))+'S Curve Equation'!$B$13)*'S Curve Equation'!$B$14</f>
        <v>0.17237224077641752</v>
      </c>
      <c r="AA140" s="28">
        <f>(1/(1+EXP(('S Curve Equation'!$B$11-AA95*'S Curve Equation'!$B$12)*'S Curve Equation'!$B$10))+'S Curve Equation'!$B$13)*'S Curve Equation'!$B$14</f>
        <v>0.1732934501710133</v>
      </c>
      <c r="AB140" s="28">
        <f>(1/(1+EXP(('S Curve Equation'!$B$11-AB95*'S Curve Equation'!$B$12)*'S Curve Equation'!$B$10))+'S Curve Equation'!$B$13)*'S Curve Equation'!$B$14</f>
        <v>0.1742102808705647</v>
      </c>
      <c r="AC140" s="28">
        <f>(1/(1+EXP(('S Curve Equation'!$B$11-AC95*'S Curve Equation'!$B$12)*'S Curve Equation'!$B$10))+'S Curve Equation'!$B$13)*'S Curve Equation'!$B$14</f>
        <v>0.17512274735451885</v>
      </c>
      <c r="AD140" s="28">
        <f>(1/(1+EXP(('S Curve Equation'!$B$11-AD95*'S Curve Equation'!$B$12)*'S Curve Equation'!$B$10))+'S Curve Equation'!$B$13)*'S Curve Equation'!$B$14</f>
        <v>0.17603086440705071</v>
      </c>
      <c r="AE140" s="28">
        <f>(1/(1+EXP(('S Curve Equation'!$B$11-AE95*'S Curve Equation'!$B$12)*'S Curve Equation'!$B$10))+'S Curve Equation'!$B$13)*'S Curve Equation'!$B$14</f>
        <v>0.17693464710337906</v>
      </c>
      <c r="AF140" s="28">
        <f>(1/(1+EXP(('S Curve Equation'!$B$11-AF95*'S Curve Equation'!$B$12)*'S Curve Equation'!$B$10))+'S Curve Equation'!$B$13)*'S Curve Equation'!$B$14</f>
        <v>0.17783411079650518</v>
      </c>
    </row>
    <row r="141" spans="1:32" x14ac:dyDescent="0.2">
      <c r="A141" s="6" t="s">
        <v>28</v>
      </c>
      <c r="B141" s="28">
        <f>(1/(1+EXP(('S Curve Equation'!$B$11-B96*'S Curve Equation'!$B$12)*'S Curve Equation'!$B$10))+'S Curve Equation'!$B$13)*'S Curve Equation'!$B$14</f>
        <v>0.107</v>
      </c>
      <c r="C141" s="28">
        <f>(1/(1+EXP(('S Curve Equation'!$B$11-C96*'S Curve Equation'!$B$12)*'S Curve Equation'!$B$10))+'S Curve Equation'!$B$13)*'S Curve Equation'!$B$14</f>
        <v>0.10777015729916264</v>
      </c>
      <c r="D141" s="28">
        <f>(1/(1+EXP(('S Curve Equation'!$B$11-D96*'S Curve Equation'!$B$12)*'S Curve Equation'!$B$10))+'S Curve Equation'!$B$13)*'S Curve Equation'!$B$14</f>
        <v>0.10858030072714625</v>
      </c>
      <c r="E141" s="28">
        <f>(1/(1+EXP(('S Curve Equation'!$B$11-E96*'S Curve Equation'!$B$12)*'S Curve Equation'!$B$10))+'S Curve Equation'!$B$13)*'S Curve Equation'!$B$14</f>
        <v>0.10937482690669263</v>
      </c>
      <c r="F141" s="28">
        <f>(1/(1+EXP(('S Curve Equation'!$B$11-F96*'S Curve Equation'!$B$12)*'S Curve Equation'!$B$10))+'S Curve Equation'!$B$13)*'S Curve Equation'!$B$14</f>
        <v>0.11015949172296501</v>
      </c>
      <c r="G141" s="28">
        <f>(1/(1+EXP(('S Curve Equation'!$B$11-G96*'S Curve Equation'!$B$12)*'S Curve Equation'!$B$10))+'S Curve Equation'!$B$13)*'S Curve Equation'!$B$14</f>
        <v>0.11097456614159616</v>
      </c>
      <c r="H141" s="28">
        <f>(1/(1+EXP(('S Curve Equation'!$B$11-H96*'S Curve Equation'!$B$12)*'S Curve Equation'!$B$10))+'S Curve Equation'!$B$13)*'S Curve Equation'!$B$14</f>
        <v>0.11182707631563985</v>
      </c>
      <c r="I141" s="28">
        <f>(1/(1+EXP(('S Curve Equation'!$B$11-I96*'S Curve Equation'!$B$12)*'S Curve Equation'!$B$10))+'S Curve Equation'!$B$13)*'S Curve Equation'!$B$14</f>
        <v>0.11273257896947796</v>
      </c>
      <c r="J141" s="28">
        <f>(1/(1+EXP(('S Curve Equation'!$B$11-J96*'S Curve Equation'!$B$12)*'S Curve Equation'!$B$10))+'S Curve Equation'!$B$13)*'S Curve Equation'!$B$14</f>
        <v>0.11368369982888987</v>
      </c>
      <c r="K141" s="28">
        <f>(1/(1+EXP(('S Curve Equation'!$B$11-K96*'S Curve Equation'!$B$12)*'S Curve Equation'!$B$10))+'S Curve Equation'!$B$13)*'S Curve Equation'!$B$14</f>
        <v>0.11461516925888014</v>
      </c>
      <c r="L141" s="28">
        <f>(1/(1+EXP(('S Curve Equation'!$B$11-L96*'S Curve Equation'!$B$12)*'S Curve Equation'!$B$10))+'S Curve Equation'!$B$13)*'S Curve Equation'!$B$14</f>
        <v>0.11522290122401731</v>
      </c>
      <c r="M141" s="28">
        <f>(1/(1+EXP(('S Curve Equation'!$B$11-M96*'S Curve Equation'!$B$12)*'S Curve Equation'!$B$10))+'S Curve Equation'!$B$13)*'S Curve Equation'!$B$14</f>
        <v>0.1160352828406257</v>
      </c>
      <c r="N141" s="28">
        <f>(1/(1+EXP(('S Curve Equation'!$B$11-N96*'S Curve Equation'!$B$12)*'S Curve Equation'!$B$10))+'S Curve Equation'!$B$13)*'S Curve Equation'!$B$14</f>
        <v>0.11684463187001326</v>
      </c>
      <c r="O141" s="28">
        <f>(1/(1+EXP(('S Curve Equation'!$B$11-O96*'S Curve Equation'!$B$12)*'S Curve Equation'!$B$10))+'S Curve Equation'!$B$13)*'S Curve Equation'!$B$14</f>
        <v>0.1176509441455181</v>
      </c>
      <c r="P141" s="28">
        <f>(1/(1+EXP(('S Curve Equation'!$B$11-P96*'S Curve Equation'!$B$12)*'S Curve Equation'!$B$10))+'S Curve Equation'!$B$13)*'S Curve Equation'!$B$14</f>
        <v>0.11845421607244389</v>
      </c>
      <c r="Q141" s="28">
        <f>(1/(1+EXP(('S Curve Equation'!$B$11-Q96*'S Curve Equation'!$B$12)*'S Curve Equation'!$B$10))+'S Curve Equation'!$B$13)*'S Curve Equation'!$B$14</f>
        <v>0.11925444461116104</v>
      </c>
      <c r="R141" s="28">
        <f>(1/(1+EXP(('S Curve Equation'!$B$11-R96*'S Curve Equation'!$B$12)*'S Curve Equation'!$B$10))+'S Curve Equation'!$B$13)*'S Curve Equation'!$B$14</f>
        <v>0.12005162726061036</v>
      </c>
      <c r="S141" s="28">
        <f>(1/(1+EXP(('S Curve Equation'!$B$11-S96*'S Curve Equation'!$B$12)*'S Curve Equation'!$B$10))+'S Curve Equation'!$B$13)*'S Curve Equation'!$B$14</f>
        <v>0.12084576204220975</v>
      </c>
      <c r="T141" s="28">
        <f>(1/(1+EXP(('S Curve Equation'!$B$11-T96*'S Curve Equation'!$B$12)*'S Curve Equation'!$B$10))+'S Curve Equation'!$B$13)*'S Curve Equation'!$B$14</f>
        <v>0.12163684748415408</v>
      </c>
      <c r="U141" s="28">
        <f>(1/(1+EXP(('S Curve Equation'!$B$11-U96*'S Curve Equation'!$B$12)*'S Curve Equation'!$B$10))+'S Curve Equation'!$B$13)*'S Curve Equation'!$B$14</f>
        <v>0.12242488260609817</v>
      </c>
      <c r="V141" s="28">
        <f>(1/(1+EXP(('S Curve Equation'!$B$11-V96*'S Curve Equation'!$B$12)*'S Curve Equation'!$B$10))+'S Curve Equation'!$B$13)*'S Curve Equation'!$B$14</f>
        <v>0.12320986690421423</v>
      </c>
      <c r="W141" s="28">
        <f>(1/(1+EXP(('S Curve Equation'!$B$11-W96*'S Curve Equation'!$B$12)*'S Curve Equation'!$B$10))+'S Curve Equation'!$B$13)*'S Curve Equation'!$B$14</f>
        <v>0.12399180033662474</v>
      </c>
      <c r="X141" s="28">
        <f>(1/(1+EXP(('S Curve Equation'!$B$11-X96*'S Curve Equation'!$B$12)*'S Curve Equation'!$B$10))+'S Curve Equation'!$B$13)*'S Curve Equation'!$B$14</f>
        <v>0.12477068330918481</v>
      </c>
      <c r="Y141" s="28">
        <f>(1/(1+EXP(('S Curve Equation'!$B$11-Y96*'S Curve Equation'!$B$12)*'S Curve Equation'!$B$10))+'S Curve Equation'!$B$13)*'S Curve Equation'!$B$14</f>
        <v>0.12554651666162869</v>
      </c>
      <c r="Z141" s="28">
        <f>(1/(1+EXP(('S Curve Equation'!$B$11-Z96*'S Curve Equation'!$B$12)*'S Curve Equation'!$B$10))+'S Curve Equation'!$B$13)*'S Curve Equation'!$B$14</f>
        <v>0.12631930165405492</v>
      </c>
      <c r="AA141" s="28">
        <f>(1/(1+EXP(('S Curve Equation'!$B$11-AA96*'S Curve Equation'!$B$12)*'S Curve Equation'!$B$10))+'S Curve Equation'!$B$13)*'S Curve Equation'!$B$14</f>
        <v>0.12708903995374926</v>
      </c>
      <c r="AB141" s="28">
        <f>(1/(1+EXP(('S Curve Equation'!$B$11-AB96*'S Curve Equation'!$B$12)*'S Curve Equation'!$B$10))+'S Curve Equation'!$B$13)*'S Curve Equation'!$B$14</f>
        <v>0.12785573362234567</v>
      </c>
      <c r="AC141" s="28">
        <f>(1/(1+EXP(('S Curve Equation'!$B$11-AC96*'S Curve Equation'!$B$12)*'S Curve Equation'!$B$10))+'S Curve Equation'!$B$13)*'S Curve Equation'!$B$14</f>
        <v>0.12861938510329846</v>
      </c>
      <c r="AD141" s="28">
        <f>(1/(1+EXP(('S Curve Equation'!$B$11-AD96*'S Curve Equation'!$B$12)*'S Curve Equation'!$B$10))+'S Curve Equation'!$B$13)*'S Curve Equation'!$B$14</f>
        <v>0.12937999720968424</v>
      </c>
      <c r="AE141" s="28">
        <f>(1/(1+EXP(('S Curve Equation'!$B$11-AE96*'S Curve Equation'!$B$12)*'S Curve Equation'!$B$10))+'S Curve Equation'!$B$13)*'S Curve Equation'!$B$14</f>
        <v>0.13013757311230081</v>
      </c>
      <c r="AF141" s="28">
        <f>(1/(1+EXP(('S Curve Equation'!$B$11-AF96*'S Curve Equation'!$B$12)*'S Curve Equation'!$B$10))+'S Curve Equation'!$B$13)*'S Curve Equation'!$B$14</f>
        <v>0.1308921163280764</v>
      </c>
    </row>
    <row r="142" spans="1:32" x14ac:dyDescent="0.2">
      <c r="A142" s="6" t="s">
        <v>29</v>
      </c>
      <c r="B142" s="28">
        <f>(1/(1+EXP(('S Curve Equation'!$B$11-B97*'S Curve Equation'!$B$12)*'S Curve Equation'!$B$10))+'S Curve Equation'!$B$13)*'S Curve Equation'!$B$14</f>
        <v>0.15200000000000005</v>
      </c>
      <c r="C142" s="28">
        <f>(1/(1+EXP(('S Curve Equation'!$B$11-C97*'S Curve Equation'!$B$12)*'S Curve Equation'!$B$10))+'S Curve Equation'!$B$13)*'S Curve Equation'!$B$14</f>
        <v>0.15295215926790226</v>
      </c>
      <c r="D142" s="28">
        <f>(1/(1+EXP(('S Curve Equation'!$B$11-D97*'S Curve Equation'!$B$12)*'S Curve Equation'!$B$10))+'S Curve Equation'!$B$13)*'S Curve Equation'!$B$14</f>
        <v>0.15395279737759515</v>
      </c>
      <c r="E142" s="28">
        <f>(1/(1+EXP(('S Curve Equation'!$B$11-E97*'S Curve Equation'!$B$12)*'S Curve Equation'!$B$10))+'S Curve Equation'!$B$13)*'S Curve Equation'!$B$14</f>
        <v>0.1549331977690358</v>
      </c>
      <c r="F142" s="28">
        <f>(1/(1+EXP(('S Curve Equation'!$B$11-F97*'S Curve Equation'!$B$12)*'S Curve Equation'!$B$10))+'S Curve Equation'!$B$13)*'S Curve Equation'!$B$14</f>
        <v>0.15590051248444889</v>
      </c>
      <c r="G142" s="28">
        <f>(1/(1+EXP(('S Curve Equation'!$B$11-G97*'S Curve Equation'!$B$12)*'S Curve Equation'!$B$10))+'S Curve Equation'!$B$13)*'S Curve Equation'!$B$14</f>
        <v>0.15690435463092861</v>
      </c>
      <c r="H142" s="28">
        <f>(1/(1+EXP(('S Curve Equation'!$B$11-H97*'S Curve Equation'!$B$12)*'S Curve Equation'!$B$10))+'S Curve Equation'!$B$13)*'S Curve Equation'!$B$14</f>
        <v>0.15795325998114682</v>
      </c>
      <c r="I142" s="28">
        <f>(1/(1+EXP(('S Curve Equation'!$B$11-I97*'S Curve Equation'!$B$12)*'S Curve Equation'!$B$10))+'S Curve Equation'!$B$13)*'S Curve Equation'!$B$14</f>
        <v>0.15906620426205095</v>
      </c>
      <c r="J142" s="28">
        <f>(1/(1+EXP(('S Curve Equation'!$B$11-J97*'S Curve Equation'!$B$12)*'S Curve Equation'!$B$10))+'S Curve Equation'!$B$13)*'S Curve Equation'!$B$14</f>
        <v>0.16023393556659982</v>
      </c>
      <c r="K142" s="28">
        <f>(1/(1+EXP(('S Curve Equation'!$B$11-K97*'S Curve Equation'!$B$12)*'S Curve Equation'!$B$10))+'S Curve Equation'!$B$13)*'S Curve Equation'!$B$14</f>
        <v>0.16137627378741864</v>
      </c>
      <c r="L142" s="28">
        <f>(1/(1+EXP(('S Curve Equation'!$B$11-L97*'S Curve Equation'!$B$12)*'S Curve Equation'!$B$10))+'S Curve Equation'!$B$13)*'S Curve Equation'!$B$14</f>
        <v>0.16212091364315692</v>
      </c>
      <c r="M142" s="28">
        <f>(1/(1+EXP(('S Curve Equation'!$B$11-M97*'S Curve Equation'!$B$12)*'S Curve Equation'!$B$10))+'S Curve Equation'!$B$13)*'S Curve Equation'!$B$14</f>
        <v>0.16311548050556465</v>
      </c>
      <c r="N142" s="28">
        <f>(1/(1+EXP(('S Curve Equation'!$B$11-N97*'S Curve Equation'!$B$12)*'S Curve Equation'!$B$10))+'S Curve Equation'!$B$13)*'S Curve Equation'!$B$14</f>
        <v>0.16410539946328695</v>
      </c>
      <c r="O142" s="28">
        <f>(1/(1+EXP(('S Curve Equation'!$B$11-O97*'S Curve Equation'!$B$12)*'S Curve Equation'!$B$10))+'S Curve Equation'!$B$13)*'S Curve Equation'!$B$14</f>
        <v>0.16509068009592118</v>
      </c>
      <c r="P142" s="28">
        <f>(1/(1+EXP(('S Curve Equation'!$B$11-P97*'S Curve Equation'!$B$12)*'S Curve Equation'!$B$10))+'S Curve Equation'!$B$13)*'S Curve Equation'!$B$14</f>
        <v>0.16607133252321754</v>
      </c>
      <c r="Q142" s="28">
        <f>(1/(1+EXP(('S Curve Equation'!$B$11-Q97*'S Curve Equation'!$B$12)*'S Curve Equation'!$B$10))+'S Curve Equation'!$B$13)*'S Curve Equation'!$B$14</f>
        <v>0.16704736738414883</v>
      </c>
      <c r="R142" s="28">
        <f>(1/(1+EXP(('S Curve Equation'!$B$11-R97*'S Curve Equation'!$B$12)*'S Curve Equation'!$B$10))+'S Curve Equation'!$B$13)*'S Curve Equation'!$B$14</f>
        <v>0.16801879581657847</v>
      </c>
      <c r="S142" s="28">
        <f>(1/(1+EXP(('S Curve Equation'!$B$11-S97*'S Curve Equation'!$B$12)*'S Curve Equation'!$B$10))+'S Curve Equation'!$B$13)*'S Curve Equation'!$B$14</f>
        <v>0.16898562943752432</v>
      </c>
      <c r="T142" s="28">
        <f>(1/(1+EXP(('S Curve Equation'!$B$11-T97*'S Curve Equation'!$B$12)*'S Curve Equation'!$B$10))+'S Curve Equation'!$B$13)*'S Curve Equation'!$B$14</f>
        <v>0.1699478803239976</v>
      </c>
      <c r="U142" s="28">
        <f>(1/(1+EXP(('S Curve Equation'!$B$11-U97*'S Curve Equation'!$B$12)*'S Curve Equation'!$B$10))+'S Curve Equation'!$B$13)*'S Curve Equation'!$B$14</f>
        <v>0.17090556099440249</v>
      </c>
      <c r="V142" s="28">
        <f>(1/(1+EXP(('S Curve Equation'!$B$11-V97*'S Curve Equation'!$B$12)*'S Curve Equation'!$B$10))+'S Curve Equation'!$B$13)*'S Curve Equation'!$B$14</f>
        <v>0.17185868439048074</v>
      </c>
      <c r="W142" s="28">
        <f>(1/(1+EXP(('S Curve Equation'!$B$11-W97*'S Curve Equation'!$B$12)*'S Curve Equation'!$B$10))+'S Curve Equation'!$B$13)*'S Curve Equation'!$B$14</f>
        <v>0.1728072638597962</v>
      </c>
      <c r="X142" s="28">
        <f>(1/(1+EXP(('S Curve Equation'!$B$11-X97*'S Curve Equation'!$B$12)*'S Curve Equation'!$B$10))+'S Curve Equation'!$B$13)*'S Curve Equation'!$B$14</f>
        <v>0.17375131313872527</v>
      </c>
      <c r="Y142" s="28">
        <f>(1/(1+EXP(('S Curve Equation'!$B$11-Y97*'S Curve Equation'!$B$12)*'S Curve Equation'!$B$10))+'S Curve Equation'!$B$13)*'S Curve Equation'!$B$14</f>
        <v>0.17469084633596557</v>
      </c>
      <c r="Z142" s="28">
        <f>(1/(1+EXP(('S Curve Equation'!$B$11-Z97*'S Curve Equation'!$B$12)*'S Curve Equation'!$B$10))+'S Curve Equation'!$B$13)*'S Curve Equation'!$B$14</f>
        <v>0.17562587791652778</v>
      </c>
      <c r="AA142" s="28">
        <f>(1/(1+EXP(('S Curve Equation'!$B$11-AA97*'S Curve Equation'!$B$12)*'S Curve Equation'!$B$10))+'S Curve Equation'!$B$13)*'S Curve Equation'!$B$14</f>
        <v>0.17655642268620758</v>
      </c>
      <c r="AB142" s="28">
        <f>(1/(1+EXP(('S Curve Equation'!$B$11-AB97*'S Curve Equation'!$B$12)*'S Curve Equation'!$B$10))+'S Curve Equation'!$B$13)*'S Curve Equation'!$B$14</f>
        <v>0.17748249577653022</v>
      </c>
      <c r="AC142" s="28">
        <f>(1/(1+EXP(('S Curve Equation'!$B$11-AC97*'S Curve Equation'!$B$12)*'S Curve Equation'!$B$10))+'S Curve Equation'!$B$13)*'S Curve Equation'!$B$14</f>
        <v>0.17840411263013611</v>
      </c>
      <c r="AD142" s="28">
        <f>(1/(1+EXP(('S Curve Equation'!$B$11-AD97*'S Curve Equation'!$B$12)*'S Curve Equation'!$B$10))+'S Curve Equation'!$B$13)*'S Curve Equation'!$B$14</f>
        <v>0.17932128898662356</v>
      </c>
      <c r="AE142" s="28">
        <f>(1/(1+EXP(('S Curve Equation'!$B$11-AE97*'S Curve Equation'!$B$12)*'S Curve Equation'!$B$10))+'S Curve Equation'!$B$13)*'S Curve Equation'!$B$14</f>
        <v>0.1802340408688056</v>
      </c>
      <c r="AF142" s="28">
        <f>(1/(1+EXP(('S Curve Equation'!$B$11-AF97*'S Curve Equation'!$B$12)*'S Curve Equation'!$B$10))+'S Curve Equation'!$B$13)*'S Curve Equation'!$B$14</f>
        <v>0.18114238456939594</v>
      </c>
    </row>
    <row r="143" spans="1:32" x14ac:dyDescent="0.2">
      <c r="A143" s="6" t="s">
        <v>30</v>
      </c>
      <c r="B143" s="28">
        <f>(1/(1+EXP(('S Curve Equation'!$B$11-B98*'S Curve Equation'!$B$12)*'S Curve Equation'!$B$10))+'S Curve Equation'!$B$13)*'S Curve Equation'!$B$14</f>
        <v>0.3968058252427184</v>
      </c>
      <c r="C143" s="28">
        <f>(1/(1+EXP(('S Curve Equation'!$B$11-C98*'S Curve Equation'!$B$12)*'S Curve Equation'!$B$10))+'S Curve Equation'!$B$13)*'S Curve Equation'!$B$14</f>
        <v>0.398159642631841</v>
      </c>
      <c r="D143" s="28">
        <f>(1/(1+EXP(('S Curve Equation'!$B$11-D98*'S Curve Equation'!$B$12)*'S Curve Equation'!$B$10))+'S Curve Equation'!$B$13)*'S Curve Equation'!$B$14</f>
        <v>0.39957715681756156</v>
      </c>
      <c r="E143" s="28">
        <f>(1/(1+EXP(('S Curve Equation'!$B$11-E98*'S Curve Equation'!$B$12)*'S Curve Equation'!$B$10))+'S Curve Equation'!$B$13)*'S Curve Equation'!$B$14</f>
        <v>0.40096084287001199</v>
      </c>
      <c r="F143" s="28">
        <f>(1/(1+EXP(('S Curve Equation'!$B$11-F98*'S Curve Equation'!$B$12)*'S Curve Equation'!$B$10))+'S Curve Equation'!$B$13)*'S Curve Equation'!$B$14</f>
        <v>0.40232109571764835</v>
      </c>
      <c r="G143" s="28">
        <f>(1/(1+EXP(('S Curve Equation'!$B$11-G98*'S Curve Equation'!$B$12)*'S Curve Equation'!$B$10))+'S Curve Equation'!$B$13)*'S Curve Equation'!$B$14</f>
        <v>0.40372754119985038</v>
      </c>
      <c r="H143" s="28">
        <f>(1/(1+EXP(('S Curve Equation'!$B$11-H98*'S Curve Equation'!$B$12)*'S Curve Equation'!$B$10))+'S Curve Equation'!$B$13)*'S Curve Equation'!$B$14</f>
        <v>0.40519153986981404</v>
      </c>
      <c r="I143" s="28">
        <f>(1/(1+EXP(('S Curve Equation'!$B$11-I98*'S Curve Equation'!$B$12)*'S Curve Equation'!$B$10))+'S Curve Equation'!$B$13)*'S Curve Equation'!$B$14</f>
        <v>0.4067387339845624</v>
      </c>
      <c r="J143" s="28">
        <f>(1/(1+EXP(('S Curve Equation'!$B$11-J98*'S Curve Equation'!$B$12)*'S Curve Equation'!$B$10))+'S Curve Equation'!$B$13)*'S Curve Equation'!$B$14</f>
        <v>0.40835530496543582</v>
      </c>
      <c r="K143" s="28">
        <f>(1/(1+EXP(('S Curve Equation'!$B$11-K98*'S Curve Equation'!$B$12)*'S Curve Equation'!$B$10))+'S Curve Equation'!$B$13)*'S Curve Equation'!$B$14</f>
        <v>0.40993005831753809</v>
      </c>
      <c r="L143" s="28">
        <f>(1/(1+EXP(('S Curve Equation'!$B$11-L98*'S Curve Equation'!$B$12)*'S Curve Equation'!$B$10))+'S Curve Equation'!$B$13)*'S Curve Equation'!$B$14</f>
        <v>0.41095305052279668</v>
      </c>
      <c r="M143" s="28">
        <f>(1/(1+EXP(('S Curve Equation'!$B$11-M98*'S Curve Equation'!$B$12)*'S Curve Equation'!$B$10))+'S Curve Equation'!$B$13)*'S Curve Equation'!$B$14</f>
        <v>0.41231509390086524</v>
      </c>
      <c r="N143" s="28">
        <f>(1/(1+EXP(('S Curve Equation'!$B$11-N98*'S Curve Equation'!$B$12)*'S Curve Equation'!$B$10))+'S Curve Equation'!$B$13)*'S Curve Equation'!$B$14</f>
        <v>0.41366592266603242</v>
      </c>
      <c r="O143" s="28">
        <f>(1/(1+EXP(('S Curve Equation'!$B$11-O98*'S Curve Equation'!$B$12)*'S Curve Equation'!$B$10))+'S Curve Equation'!$B$13)*'S Curve Equation'!$B$14</f>
        <v>0.4150056549969941</v>
      </c>
      <c r="P143" s="28">
        <f>(1/(1+EXP(('S Curve Equation'!$B$11-P98*'S Curve Equation'!$B$12)*'S Curve Equation'!$B$10))+'S Curve Equation'!$B$13)*'S Curve Equation'!$B$14</f>
        <v>0.41633440782070097</v>
      </c>
      <c r="Q143" s="28">
        <f>(1/(1+EXP(('S Curve Equation'!$B$11-Q98*'S Curve Equation'!$B$12)*'S Curve Equation'!$B$10))+'S Curve Equation'!$B$13)*'S Curve Equation'!$B$14</f>
        <v>0.41765229681713867</v>
      </c>
      <c r="R143" s="28">
        <f>(1/(1+EXP(('S Curve Equation'!$B$11-R98*'S Curve Equation'!$B$12)*'S Curve Equation'!$B$10))+'S Curve Equation'!$B$13)*'S Curve Equation'!$B$14</f>
        <v>0.41895943642461198</v>
      </c>
      <c r="S143" s="28">
        <f>(1/(1+EXP(('S Curve Equation'!$B$11-S98*'S Curve Equation'!$B$12)*'S Curve Equation'!$B$10))+'S Curve Equation'!$B$13)*'S Curve Equation'!$B$14</f>
        <v>0.42025593984551651</v>
      </c>
      <c r="T143" s="28">
        <f>(1/(1+EXP(('S Curve Equation'!$B$11-T98*'S Curve Equation'!$B$12)*'S Curve Equation'!$B$10))+'S Curve Equation'!$B$13)*'S Curve Equation'!$B$14</f>
        <v>0.42154191905255706</v>
      </c>
      <c r="U143" s="28">
        <f>(1/(1+EXP(('S Curve Equation'!$B$11-U98*'S Curve Equation'!$B$12)*'S Curve Equation'!$B$10))+'S Curve Equation'!$B$13)*'S Curve Equation'!$B$14</f>
        <v>0.42281748479538506</v>
      </c>
      <c r="V143" s="28">
        <f>(1/(1+EXP(('S Curve Equation'!$B$11-V98*'S Curve Equation'!$B$12)*'S Curve Equation'!$B$10))+'S Curve Equation'!$B$13)*'S Curve Equation'!$B$14</f>
        <v>0.42408274660762146</v>
      </c>
      <c r="W143" s="28">
        <f>(1/(1+EXP(('S Curve Equation'!$B$11-W98*'S Curve Equation'!$B$12)*'S Curve Equation'!$B$10))+'S Curve Equation'!$B$13)*'S Curve Equation'!$B$14</f>
        <v>0.4253378128142507</v>
      </c>
      <c r="X143" s="28">
        <f>(1/(1+EXP(('S Curve Equation'!$B$11-X98*'S Curve Equation'!$B$12)*'S Curve Equation'!$B$10))+'S Curve Equation'!$B$13)*'S Curve Equation'!$B$14</f>
        <v>0.42658279053933329</v>
      </c>
      <c r="Y143" s="28">
        <f>(1/(1+EXP(('S Curve Equation'!$B$11-Y98*'S Curve Equation'!$B$12)*'S Curve Equation'!$B$10))+'S Curve Equation'!$B$13)*'S Curve Equation'!$B$14</f>
        <v>0.42781778571404488</v>
      </c>
      <c r="Z143" s="28">
        <f>(1/(1+EXP(('S Curve Equation'!$B$11-Z98*'S Curve Equation'!$B$12)*'S Curve Equation'!$B$10))+'S Curve Equation'!$B$13)*'S Curve Equation'!$B$14</f>
        <v>0.42904290308499071</v>
      </c>
      <c r="AA143" s="28">
        <f>(1/(1+EXP(('S Curve Equation'!$B$11-AA98*'S Curve Equation'!$B$12)*'S Curve Equation'!$B$10))+'S Curve Equation'!$B$13)*'S Curve Equation'!$B$14</f>
        <v>0.43025824622278486</v>
      </c>
      <c r="AB143" s="28">
        <f>(1/(1+EXP(('S Curve Equation'!$B$11-AB98*'S Curve Equation'!$B$12)*'S Curve Equation'!$B$10))+'S Curve Equation'!$B$13)*'S Curve Equation'!$B$14</f>
        <v>0.43146391753088092</v>
      </c>
      <c r="AC143" s="28">
        <f>(1/(1+EXP(('S Curve Equation'!$B$11-AC98*'S Curve Equation'!$B$12)*'S Curve Equation'!$B$10))+'S Curve Equation'!$B$13)*'S Curve Equation'!$B$14</f>
        <v>0.43266001825460715</v>
      </c>
      <c r="AD143" s="28">
        <f>(1/(1+EXP(('S Curve Equation'!$B$11-AD98*'S Curve Equation'!$B$12)*'S Curve Equation'!$B$10))+'S Curve Equation'!$B$13)*'S Curve Equation'!$B$14</f>
        <v>0.4338466484904257</v>
      </c>
      <c r="AE143" s="28">
        <f>(1/(1+EXP(('S Curve Equation'!$B$11-AE98*'S Curve Equation'!$B$12)*'S Curve Equation'!$B$10))+'S Curve Equation'!$B$13)*'S Curve Equation'!$B$14</f>
        <v>0.43502390719535505</v>
      </c>
      <c r="AF143" s="28">
        <f>(1/(1+EXP(('S Curve Equation'!$B$11-AF98*'S Curve Equation'!$B$12)*'S Curve Equation'!$B$10))+'S Curve Equation'!$B$13)*'S Curve Equation'!$B$14</f>
        <v>0.43619189219657445</v>
      </c>
    </row>
    <row r="144" spans="1:32" x14ac:dyDescent="0.2">
      <c r="A144" s="6" t="s">
        <v>31</v>
      </c>
      <c r="B144" s="28">
        <f>(1/(1+EXP(('S Curve Equation'!$B$11-B99*'S Curve Equation'!$B$12)*'S Curve Equation'!$B$10))+'S Curve Equation'!$B$13)*'S Curve Equation'!$B$14</f>
        <v>0.52200000000000013</v>
      </c>
      <c r="C144" s="28">
        <f>(1/(1+EXP(('S Curve Equation'!$B$11-C99*'S Curve Equation'!$B$12)*'S Curve Equation'!$B$10))+'S Curve Equation'!$B$13)*'S Curve Equation'!$B$14</f>
        <v>0.52326570174868026</v>
      </c>
      <c r="D144" s="28">
        <f>(1/(1+EXP(('S Curve Equation'!$B$11-D99*'S Curve Equation'!$B$12)*'S Curve Equation'!$B$10))+'S Curve Equation'!$B$13)*'S Curve Equation'!$B$14</f>
        <v>0.52458915945915008</v>
      </c>
      <c r="E144" s="28">
        <f>(1/(1+EXP(('S Curve Equation'!$B$11-E99*'S Curve Equation'!$B$12)*'S Curve Equation'!$B$10))+'S Curve Equation'!$B$13)*'S Curve Equation'!$B$14</f>
        <v>0.52587927014321756</v>
      </c>
      <c r="F144" s="28">
        <f>(1/(1+EXP(('S Curve Equation'!$B$11-F99*'S Curve Equation'!$B$12)*'S Curve Equation'!$B$10))+'S Curve Equation'!$B$13)*'S Curve Equation'!$B$14</f>
        <v>0.52714584142217602</v>
      </c>
      <c r="G144" s="28">
        <f>(1/(1+EXP(('S Curve Equation'!$B$11-G99*'S Curve Equation'!$B$12)*'S Curve Equation'!$B$10))+'S Curve Equation'!$B$13)*'S Curve Equation'!$B$14</f>
        <v>0.52845366866940191</v>
      </c>
      <c r="H144" s="28">
        <f>(1/(1+EXP(('S Curve Equation'!$B$11-H99*'S Curve Equation'!$B$12)*'S Curve Equation'!$B$10))+'S Curve Equation'!$B$13)*'S Curve Equation'!$B$14</f>
        <v>0.52981312607376962</v>
      </c>
      <c r="I144" s="28">
        <f>(1/(1+EXP(('S Curve Equation'!$B$11-I99*'S Curve Equation'!$B$12)*'S Curve Equation'!$B$10))+'S Curve Equation'!$B$13)*'S Curve Equation'!$B$14</f>
        <v>0.53124775502492383</v>
      </c>
      <c r="J144" s="28">
        <f>(1/(1+EXP(('S Curve Equation'!$B$11-J99*'S Curve Equation'!$B$12)*'S Curve Equation'!$B$10))+'S Curve Equation'!$B$13)*'S Curve Equation'!$B$14</f>
        <v>0.53274443743570454</v>
      </c>
      <c r="K144" s="28">
        <f>(1/(1+EXP(('S Curve Equation'!$B$11-K99*'S Curve Equation'!$B$12)*'S Curve Equation'!$B$10))+'S Curve Equation'!$B$13)*'S Curve Equation'!$B$14</f>
        <v>0.53420017796292096</v>
      </c>
      <c r="L144" s="28">
        <f>(1/(1+EXP(('S Curve Equation'!$B$11-L99*'S Curve Equation'!$B$12)*'S Curve Equation'!$B$10))+'S Curve Equation'!$B$13)*'S Curve Equation'!$B$14</f>
        <v>0.53514468519988101</v>
      </c>
      <c r="M144" s="28">
        <f>(1/(1+EXP(('S Curve Equation'!$B$11-M99*'S Curve Equation'!$B$12)*'S Curve Equation'!$B$10))+'S Curve Equation'!$B$13)*'S Curve Equation'!$B$14</f>
        <v>0.53640080465489959</v>
      </c>
      <c r="N144" s="28">
        <f>(1/(1+EXP(('S Curve Equation'!$B$11-N99*'S Curve Equation'!$B$12)*'S Curve Equation'!$B$10))+'S Curve Equation'!$B$13)*'S Curve Equation'!$B$14</f>
        <v>0.53764497841916825</v>
      </c>
      <c r="O144" s="28">
        <f>(1/(1+EXP(('S Curve Equation'!$B$11-O99*'S Curve Equation'!$B$12)*'S Curve Equation'!$B$10))+'S Curve Equation'!$B$13)*'S Curve Equation'!$B$14</f>
        <v>0.53887736140809173</v>
      </c>
      <c r="P144" s="28">
        <f>(1/(1+EXP(('S Curve Equation'!$B$11-P99*'S Curve Equation'!$B$12)*'S Curve Equation'!$B$10))+'S Curve Equation'!$B$13)*'S Curve Equation'!$B$14</f>
        <v>0.54009810615850562</v>
      </c>
      <c r="Q144" s="28">
        <f>(1/(1+EXP(('S Curve Equation'!$B$11-Q99*'S Curve Equation'!$B$12)*'S Curve Equation'!$B$10))+'S Curve Equation'!$B$13)*'S Curve Equation'!$B$14</f>
        <v>0.54130736286653991</v>
      </c>
      <c r="R144" s="28">
        <f>(1/(1+EXP(('S Curve Equation'!$B$11-R99*'S Curve Equation'!$B$12)*'S Curve Equation'!$B$10))+'S Curve Equation'!$B$13)*'S Curve Equation'!$B$14</f>
        <v>0.54250527942502069</v>
      </c>
      <c r="S144" s="28">
        <f>(1/(1+EXP(('S Curve Equation'!$B$11-S99*'S Curve Equation'!$B$12)*'S Curve Equation'!$B$10))+'S Curve Equation'!$B$13)*'S Curve Equation'!$B$14</f>
        <v>0.54369200146041197</v>
      </c>
      <c r="T144" s="28">
        <f>(1/(1+EXP(('S Curve Equation'!$B$11-T99*'S Curve Equation'!$B$12)*'S Curve Equation'!$B$10))+'S Curve Equation'!$B$13)*'S Curve Equation'!$B$14</f>
        <v>0.54486767236929534</v>
      </c>
      <c r="U144" s="28">
        <f>(1/(1+EXP(('S Curve Equation'!$B$11-U99*'S Curve Equation'!$B$12)*'S Curve Equation'!$B$10))+'S Curve Equation'!$B$13)*'S Curve Equation'!$B$14</f>
        <v>0.54603243335437368</v>
      </c>
      <c r="V144" s="28">
        <f>(1/(1+EXP(('S Curve Equation'!$B$11-V99*'S Curve Equation'!$B$12)*'S Curve Equation'!$B$10))+'S Curve Equation'!$B$13)*'S Curve Equation'!$B$14</f>
        <v>0.54718642345999891</v>
      </c>
      <c r="W144" s="28">
        <f>(1/(1+EXP(('S Curve Equation'!$B$11-W99*'S Curve Equation'!$B$12)*'S Curve Equation'!$B$10))+'S Curve Equation'!$B$13)*'S Curve Equation'!$B$14</f>
        <v>0.54832977960723484</v>
      </c>
      <c r="X144" s="28">
        <f>(1/(1+EXP(('S Curve Equation'!$B$11-X99*'S Curve Equation'!$B$12)*'S Curve Equation'!$B$10))+'S Curve Equation'!$B$13)*'S Curve Equation'!$B$14</f>
        <v>0.54946263662841777</v>
      </c>
      <c r="Y144" s="28">
        <f>(1/(1+EXP(('S Curve Equation'!$B$11-Y99*'S Curve Equation'!$B$12)*'S Curve Equation'!$B$10))+'S Curve Equation'!$B$13)*'S Curve Equation'!$B$14</f>
        <v>0.55058512730125908</v>
      </c>
      <c r="Z144" s="28">
        <f>(1/(1+EXP(('S Curve Equation'!$B$11-Z99*'S Curve Equation'!$B$12)*'S Curve Equation'!$B$10))+'S Curve Equation'!$B$13)*'S Curve Equation'!$B$14</f>
        <v>0.55169738238245025</v>
      </c>
      <c r="AA144" s="28">
        <f>(1/(1+EXP(('S Curve Equation'!$B$11-AA99*'S Curve Equation'!$B$12)*'S Curve Equation'!$B$10))+'S Curve Equation'!$B$13)*'S Curve Equation'!$B$14</f>
        <v>0.55279953064079013</v>
      </c>
      <c r="AB144" s="28">
        <f>(1/(1+EXP(('S Curve Equation'!$B$11-AB99*'S Curve Equation'!$B$12)*'S Curve Equation'!$B$10))+'S Curve Equation'!$B$13)*'S Curve Equation'!$B$14</f>
        <v>0.55389169888983725</v>
      </c>
      <c r="AC144" s="28">
        <f>(1/(1+EXP(('S Curve Equation'!$B$11-AC99*'S Curve Equation'!$B$12)*'S Curve Equation'!$B$10))+'S Curve Equation'!$B$13)*'S Curve Equation'!$B$14</f>
        <v>0.55497401202006624</v>
      </c>
      <c r="AD144" s="28">
        <f>(1/(1+EXP(('S Curve Equation'!$B$11-AD99*'S Curve Equation'!$B$12)*'S Curve Equation'!$B$10))+'S Curve Equation'!$B$13)*'S Curve Equation'!$B$14</f>
        <v>0.55604659303056359</v>
      </c>
      <c r="AE144" s="28">
        <f>(1/(1+EXP(('S Curve Equation'!$B$11-AE99*'S Curve Equation'!$B$12)*'S Curve Equation'!$B$10))+'S Curve Equation'!$B$13)*'S Curve Equation'!$B$14</f>
        <v>0.55710956306022708</v>
      </c>
      <c r="AF144" s="28">
        <f>(1/(1+EXP(('S Curve Equation'!$B$11-AF99*'S Curve Equation'!$B$12)*'S Curve Equation'!$B$10))+'S Curve Equation'!$B$13)*'S Curve Equation'!$B$14</f>
        <v>0.55816304141850281</v>
      </c>
    </row>
    <row r="145" spans="1:32" x14ac:dyDescent="0.2">
      <c r="A145" s="6" t="s">
        <v>32</v>
      </c>
      <c r="B145" s="28">
        <f>(1/(1+EXP(('S Curve Equation'!$B$11-B100*'S Curve Equation'!$B$12)*'S Curve Equation'!$B$10))+'S Curve Equation'!$B$13)*'S Curve Equation'!$B$14</f>
        <v>0.16600000000000004</v>
      </c>
      <c r="C145" s="28">
        <f>(1/(1+EXP(('S Curve Equation'!$B$11-C100*'S Curve Equation'!$B$12)*'S Curve Equation'!$B$10))+'S Curve Equation'!$B$13)*'S Curve Equation'!$B$14</f>
        <v>0.16700055188231847</v>
      </c>
      <c r="D145" s="28">
        <f>(1/(1+EXP(('S Curve Equation'!$B$11-D100*'S Curve Equation'!$B$12)*'S Curve Equation'!$B$10))+'S Curve Equation'!$B$13)*'S Curve Equation'!$B$14</f>
        <v>0.16805176410109413</v>
      </c>
      <c r="E145" s="28">
        <f>(1/(1+EXP(('S Curve Equation'!$B$11-E100*'S Curve Equation'!$B$12)*'S Curve Equation'!$B$10))+'S Curve Equation'!$B$13)*'S Curve Equation'!$B$14</f>
        <v>0.16908143600553679</v>
      </c>
      <c r="F145" s="28">
        <f>(1/(1+EXP(('S Curve Equation'!$B$11-F100*'S Curve Equation'!$B$12)*'S Curve Equation'!$B$10))+'S Curve Equation'!$B$13)*'S Curve Equation'!$B$14</f>
        <v>0.17009709413712026</v>
      </c>
      <c r="G145" s="28">
        <f>(1/(1+EXP(('S Curve Equation'!$B$11-G100*'S Curve Equation'!$B$12)*'S Curve Equation'!$B$10))+'S Curve Equation'!$B$13)*'S Curve Equation'!$B$14</f>
        <v>0.17115082213044358</v>
      </c>
      <c r="H145" s="28">
        <f>(1/(1+EXP(('S Curve Equation'!$B$11-H100*'S Curve Equation'!$B$12)*'S Curve Equation'!$B$10))+'S Curve Equation'!$B$13)*'S Curve Equation'!$B$14</f>
        <v>0.17225154573555249</v>
      </c>
      <c r="I145" s="28">
        <f>(1/(1+EXP(('S Curve Equation'!$B$11-I100*'S Curve Equation'!$B$12)*'S Curve Equation'!$B$10))+'S Curve Equation'!$B$13)*'S Curve Equation'!$B$14</f>
        <v>0.17341913009035226</v>
      </c>
      <c r="J145" s="28">
        <f>(1/(1+EXP(('S Curve Equation'!$B$11-J100*'S Curve Equation'!$B$12)*'S Curve Equation'!$B$10))+'S Curve Equation'!$B$13)*'S Curve Equation'!$B$14</f>
        <v>0.17464381425164824</v>
      </c>
      <c r="K145" s="28">
        <f>(1/(1+EXP(('S Curve Equation'!$B$11-K100*'S Curve Equation'!$B$12)*'S Curve Equation'!$B$10))+'S Curve Equation'!$B$13)*'S Curve Equation'!$B$14</f>
        <v>0.17584149471782362</v>
      </c>
      <c r="L145" s="28">
        <f>(1/(1+EXP(('S Curve Equation'!$B$11-L100*'S Curve Equation'!$B$12)*'S Curve Equation'!$B$10))+'S Curve Equation'!$B$13)*'S Curve Equation'!$B$14</f>
        <v>0.17662201225466406</v>
      </c>
      <c r="M145" s="28">
        <f>(1/(1+EXP(('S Curve Equation'!$B$11-M100*'S Curve Equation'!$B$12)*'S Curve Equation'!$B$10))+'S Curve Equation'!$B$13)*'S Curve Equation'!$B$14</f>
        <v>0.17766425624596643</v>
      </c>
      <c r="N145" s="28">
        <f>(1/(1+EXP(('S Curve Equation'!$B$11-N100*'S Curve Equation'!$B$12)*'S Curve Equation'!$B$10))+'S Curve Equation'!$B$13)*'S Curve Equation'!$B$14</f>
        <v>0.17870135510341692</v>
      </c>
      <c r="O145" s="28">
        <f>(1/(1+EXP(('S Curve Equation'!$B$11-O100*'S Curve Equation'!$B$12)*'S Curve Equation'!$B$10))+'S Curve Equation'!$B$13)*'S Curve Equation'!$B$14</f>
        <v>0.17973332358637964</v>
      </c>
      <c r="P145" s="28">
        <f>(1/(1+EXP(('S Curve Equation'!$B$11-P100*'S Curve Equation'!$B$12)*'S Curve Equation'!$B$10))+'S Curve Equation'!$B$13)*'S Curve Equation'!$B$14</f>
        <v>0.18076017695915642</v>
      </c>
      <c r="Q145" s="28">
        <f>(1/(1+EXP(('S Curve Equation'!$B$11-Q100*'S Curve Equation'!$B$12)*'S Curve Equation'!$B$10))+'S Curve Equation'!$B$13)*'S Curve Equation'!$B$14</f>
        <v>0.18178193096931489</v>
      </c>
      <c r="R145" s="28">
        <f>(1/(1+EXP(('S Curve Equation'!$B$11-R100*'S Curve Equation'!$B$12)*'S Curve Equation'!$B$10))+'S Curve Equation'!$B$13)*'S Curve Equation'!$B$14</f>
        <v>0.18279860182667076</v>
      </c>
      <c r="S145" s="28">
        <f>(1/(1+EXP(('S Curve Equation'!$B$11-S100*'S Curve Equation'!$B$12)*'S Curve Equation'!$B$10))+'S Curve Equation'!$B$13)*'S Curve Equation'!$B$14</f>
        <v>0.18381020618291735</v>
      </c>
      <c r="T145" s="28">
        <f>(1/(1+EXP(('S Curve Equation'!$B$11-T100*'S Curve Equation'!$B$12)*'S Curve Equation'!$B$10))+'S Curve Equation'!$B$13)*'S Curve Equation'!$B$14</f>
        <v>0.18481676111188272</v>
      </c>
      <c r="U145" s="28">
        <f>(1/(1+EXP(('S Curve Equation'!$B$11-U100*'S Curve Equation'!$B$12)*'S Curve Equation'!$B$10))+'S Curve Equation'!$B$13)*'S Curve Equation'!$B$14</f>
        <v>0.18581828409039408</v>
      </c>
      <c r="V145" s="28">
        <f>(1/(1+EXP(('S Curve Equation'!$B$11-V100*'S Curve Equation'!$B$12)*'S Curve Equation'!$B$10))+'S Curve Equation'!$B$13)*'S Curve Equation'!$B$14</f>
        <v>0.18681479297973483</v>
      </c>
      <c r="W145" s="28">
        <f>(1/(1+EXP(('S Curve Equation'!$B$11-W100*'S Curve Equation'!$B$12)*'S Curve Equation'!$B$10))+'S Curve Equation'!$B$13)*'S Curve Equation'!$B$14</f>
        <v>0.18780630600768503</v>
      </c>
      <c r="X145" s="28">
        <f>(1/(1+EXP(('S Curve Equation'!$B$11-X100*'S Curve Equation'!$B$12)*'S Curve Equation'!$B$10))+'S Curve Equation'!$B$13)*'S Curve Equation'!$B$14</f>
        <v>0.18879284175111008</v>
      </c>
      <c r="Y145" s="28">
        <f>(1/(1+EXP(('S Curve Equation'!$B$11-Y100*'S Curve Equation'!$B$12)*'S Curve Equation'!$B$10))+'S Curve Equation'!$B$13)*'S Curve Equation'!$B$14</f>
        <v>0.1897744191191085</v>
      </c>
      <c r="Z145" s="28">
        <f>(1/(1+EXP(('S Curve Equation'!$B$11-Z100*'S Curve Equation'!$B$12)*'S Curve Equation'!$B$10))+'S Curve Equation'!$B$13)*'S Curve Equation'!$B$14</f>
        <v>0.19075105733668124</v>
      </c>
      <c r="AA145" s="28">
        <f>(1/(1+EXP(('S Curve Equation'!$B$11-AA100*'S Curve Equation'!$B$12)*'S Curve Equation'!$B$10))+'S Curve Equation'!$B$13)*'S Curve Equation'!$B$14</f>
        <v>0.19172277592891687</v>
      </c>
      <c r="AB145" s="28">
        <f>(1/(1+EXP(('S Curve Equation'!$B$11-AB100*'S Curve Equation'!$B$12)*'S Curve Equation'!$B$10))+'S Curve Equation'!$B$13)*'S Curve Equation'!$B$14</f>
        <v>0.192689594705687</v>
      </c>
      <c r="AC145" s="28">
        <f>(1/(1+EXP(('S Curve Equation'!$B$11-AC100*'S Curve Equation'!$B$12)*'S Curve Equation'!$B$10))+'S Curve Equation'!$B$13)*'S Curve Equation'!$B$14</f>
        <v>0.19365153374681318</v>
      </c>
      <c r="AD145" s="28">
        <f>(1/(1+EXP(('S Curve Equation'!$B$11-AD100*'S Curve Equation'!$B$12)*'S Curve Equation'!$B$10))+'S Curve Equation'!$B$13)*'S Curve Equation'!$B$14</f>
        <v>0.19460861338772517</v>
      </c>
      <c r="AE145" s="28">
        <f>(1/(1+EXP(('S Curve Equation'!$B$11-AE100*'S Curve Equation'!$B$12)*'S Curve Equation'!$B$10))+'S Curve Equation'!$B$13)*'S Curve Equation'!$B$14</f>
        <v>0.19556085420556329</v>
      </c>
      <c r="AF145" s="28">
        <f>(1/(1+EXP(('S Curve Equation'!$B$11-AF100*'S Curve Equation'!$B$12)*'S Curve Equation'!$B$10))+'S Curve Equation'!$B$13)*'S Curve Equation'!$B$14</f>
        <v>0.19650827700573739</v>
      </c>
    </row>
    <row r="146" spans="1:32" x14ac:dyDescent="0.2">
      <c r="A146" s="6" t="s">
        <v>33</v>
      </c>
      <c r="B146" s="28">
        <f>(1/(1+EXP(('S Curve Equation'!$B$11-B101*'S Curve Equation'!$B$12)*'S Curve Equation'!$B$10))+'S Curve Equation'!$B$13)*'S Curve Equation'!$B$14</f>
        <v>0.28100000000000003</v>
      </c>
      <c r="C146" s="28">
        <f>(1/(1+EXP(('S Curve Equation'!$B$11-C101*'S Curve Equation'!$B$12)*'S Curve Equation'!$B$10))+'S Curve Equation'!$B$13)*'S Curve Equation'!$B$14</f>
        <v>0.28227216974026953</v>
      </c>
      <c r="D146" s="28">
        <f>(1/(1+EXP(('S Curve Equation'!$B$11-D101*'S Curve Equation'!$B$12)*'S Curve Equation'!$B$10))+'S Curve Equation'!$B$13)*'S Curve Equation'!$B$14</f>
        <v>0.28360623111376249</v>
      </c>
      <c r="E146" s="28">
        <f>(1/(1+EXP(('S Curve Equation'!$B$11-E101*'S Curve Equation'!$B$12)*'S Curve Equation'!$B$10))+'S Curve Equation'!$B$13)*'S Curve Equation'!$B$14</f>
        <v>0.28491046512803936</v>
      </c>
      <c r="F146" s="28">
        <f>(1/(1+EXP(('S Curve Equation'!$B$11-F101*'S Curve Equation'!$B$12)*'S Curve Equation'!$B$10))+'S Curve Equation'!$B$13)*'S Curve Equation'!$B$14</f>
        <v>0.28619454635427927</v>
      </c>
      <c r="G146" s="28">
        <f>(1/(1+EXP(('S Curve Equation'!$B$11-G101*'S Curve Equation'!$B$12)*'S Curve Equation'!$B$10))+'S Curve Equation'!$B$13)*'S Curve Equation'!$B$14</f>
        <v>0.28752425073018495</v>
      </c>
      <c r="H146" s="28">
        <f>(1/(1+EXP(('S Curve Equation'!$B$11-H101*'S Curve Equation'!$B$12)*'S Curve Equation'!$B$10))+'S Curve Equation'!$B$13)*'S Curve Equation'!$B$14</f>
        <v>0.28891054651780779</v>
      </c>
      <c r="I146" s="28">
        <f>(1/(1+EXP(('S Curve Equation'!$B$11-I101*'S Curve Equation'!$B$12)*'S Curve Equation'!$B$10))+'S Curve Equation'!$B$13)*'S Curve Equation'!$B$14</f>
        <v>0.29037803738011686</v>
      </c>
      <c r="J146" s="28">
        <f>(1/(1+EXP(('S Curve Equation'!$B$11-J101*'S Curve Equation'!$B$12)*'S Curve Equation'!$B$10))+'S Curve Equation'!$B$13)*'S Curve Equation'!$B$14</f>
        <v>0.29191398269426638</v>
      </c>
      <c r="K146" s="28">
        <f>(1/(1+EXP(('S Curve Equation'!$B$11-K101*'S Curve Equation'!$B$12)*'S Curve Equation'!$B$10))+'S Curve Equation'!$B$13)*'S Curve Equation'!$B$14</f>
        <v>0.29341280148226723</v>
      </c>
      <c r="L146" s="28">
        <f>(1/(1+EXP(('S Curve Equation'!$B$11-L101*'S Curve Equation'!$B$12)*'S Curve Equation'!$B$10))+'S Curve Equation'!$B$13)*'S Curve Equation'!$B$14</f>
        <v>0.29438784280199409</v>
      </c>
      <c r="M146" s="28">
        <f>(1/(1+EXP(('S Curve Equation'!$B$11-M101*'S Curve Equation'!$B$12)*'S Curve Equation'!$B$10))+'S Curve Equation'!$B$13)*'S Curve Equation'!$B$14</f>
        <v>0.29568772710956193</v>
      </c>
      <c r="N146" s="28">
        <f>(1/(1+EXP(('S Curve Equation'!$B$11-N101*'S Curve Equation'!$B$12)*'S Curve Equation'!$B$10))+'S Curve Equation'!$B$13)*'S Curve Equation'!$B$14</f>
        <v>0.29697880856467057</v>
      </c>
      <c r="O146" s="28">
        <f>(1/(1+EXP(('S Curve Equation'!$B$11-O101*'S Curve Equation'!$B$12)*'S Curve Equation'!$B$10))+'S Curve Equation'!$B$13)*'S Curve Equation'!$B$14</f>
        <v>0.29826115325165298</v>
      </c>
      <c r="P146" s="28">
        <f>(1/(1+EXP(('S Curve Equation'!$B$11-P101*'S Curve Equation'!$B$12)*'S Curve Equation'!$B$10))+'S Curve Equation'!$B$13)*'S Curve Equation'!$B$14</f>
        <v>0.29953482709173318</v>
      </c>
      <c r="Q146" s="28">
        <f>(1/(1+EXP(('S Curve Equation'!$B$11-Q101*'S Curve Equation'!$B$12)*'S Curve Equation'!$B$10))+'S Curve Equation'!$B$13)*'S Curve Equation'!$B$14</f>
        <v>0.30079989582579897</v>
      </c>
      <c r="R146" s="28">
        <f>(1/(1+EXP(('S Curve Equation'!$B$11-R101*'S Curve Equation'!$B$12)*'S Curve Equation'!$B$10))+'S Curve Equation'!$B$13)*'S Curve Equation'!$B$14</f>
        <v>0.30205642499804725</v>
      </c>
      <c r="S146" s="28">
        <f>(1/(1+EXP(('S Curve Equation'!$B$11-S101*'S Curve Equation'!$B$12)*'S Curve Equation'!$B$10))+'S Curve Equation'!$B$13)*'S Curve Equation'!$B$14</f>
        <v>0.30330447994047915</v>
      </c>
      <c r="T146" s="28">
        <f>(1/(1+EXP(('S Curve Equation'!$B$11-T101*'S Curve Equation'!$B$12)*'S Curve Equation'!$B$10))+'S Curve Equation'!$B$13)*'S Curve Equation'!$B$14</f>
        <v>0.30454412575820977</v>
      </c>
      <c r="U146" s="28">
        <f>(1/(1+EXP(('S Curve Equation'!$B$11-U101*'S Curve Equation'!$B$12)*'S Curve Equation'!$B$10))+'S Curve Equation'!$B$13)*'S Curve Equation'!$B$14</f>
        <v>0.30577542731555796</v>
      </c>
      <c r="V146" s="28">
        <f>(1/(1+EXP(('S Curve Equation'!$B$11-V101*'S Curve Equation'!$B$12)*'S Curve Equation'!$B$10))+'S Curve Equation'!$B$13)*'S Curve Equation'!$B$14</f>
        <v>0.30699844922288472</v>
      </c>
      <c r="W146" s="28">
        <f>(1/(1+EXP(('S Curve Equation'!$B$11-W101*'S Curve Equation'!$B$12)*'S Curve Equation'!$B$10))+'S Curve Equation'!$B$13)*'S Curve Equation'!$B$14</f>
        <v>0.30821325582416187</v>
      </c>
      <c r="X146" s="28">
        <f>(1/(1+EXP(('S Curve Equation'!$B$11-X101*'S Curve Equation'!$B$12)*'S Curve Equation'!$B$10))+'S Curve Equation'!$B$13)*'S Curve Equation'!$B$14</f>
        <v>0.30941991118521778</v>
      </c>
      <c r="Y146" s="28">
        <f>(1/(1+EXP(('S Curve Equation'!$B$11-Y101*'S Curve Equation'!$B$12)*'S Curve Equation'!$B$10))+'S Curve Equation'!$B$13)*'S Curve Equation'!$B$14</f>
        <v>0.31061847908266393</v>
      </c>
      <c r="Z146" s="28">
        <f>(1/(1+EXP(('S Curve Equation'!$B$11-Z101*'S Curve Equation'!$B$12)*'S Curve Equation'!$B$10))+'S Curve Equation'!$B$13)*'S Curve Equation'!$B$14</f>
        <v>0.31180902299344992</v>
      </c>
      <c r="AA146" s="28">
        <f>(1/(1+EXP(('S Curve Equation'!$B$11-AA101*'S Curve Equation'!$B$12)*'S Curve Equation'!$B$10))+'S Curve Equation'!$B$13)*'S Curve Equation'!$B$14</f>
        <v>0.31299160608503002</v>
      </c>
      <c r="AB146" s="28">
        <f>(1/(1+EXP(('S Curve Equation'!$B$11-AB101*'S Curve Equation'!$B$12)*'S Curve Equation'!$B$10))+'S Curve Equation'!$B$13)*'S Curve Equation'!$B$14</f>
        <v>0.31416629120613049</v>
      </c>
      <c r="AC146" s="28">
        <f>(1/(1+EXP(('S Curve Equation'!$B$11-AC101*'S Curve Equation'!$B$12)*'S Curve Equation'!$B$10))+'S Curve Equation'!$B$13)*'S Curve Equation'!$B$14</f>
        <v>0.31533314087806019</v>
      </c>
      <c r="AD146" s="28">
        <f>(1/(1+EXP(('S Curve Equation'!$B$11-AD101*'S Curve Equation'!$B$12)*'S Curve Equation'!$B$10))+'S Curve Equation'!$B$13)*'S Curve Equation'!$B$14</f>
        <v>0.3164922172865855</v>
      </c>
      <c r="AE146" s="28">
        <f>(1/(1+EXP(('S Curve Equation'!$B$11-AE101*'S Curve Equation'!$B$12)*'S Curve Equation'!$B$10))+'S Curve Equation'!$B$13)*'S Curve Equation'!$B$14</f>
        <v>0.31764358227430345</v>
      </c>
      <c r="AF146" s="28">
        <f>(1/(1+EXP(('S Curve Equation'!$B$11-AF101*'S Curve Equation'!$B$12)*'S Curve Equation'!$B$10))+'S Curve Equation'!$B$13)*'S Curve Equation'!$B$14</f>
        <v>0.31878729733352557</v>
      </c>
    </row>
    <row r="147" spans="1:32" x14ac:dyDescent="0.2">
      <c r="A147" s="6" t="s">
        <v>34</v>
      </c>
      <c r="B147" s="28">
        <f>(1/(1+EXP(('S Curve Equation'!$B$11-B102*'S Curve Equation'!$B$12)*'S Curve Equation'!$B$10))+'S Curve Equation'!$B$13)*'S Curve Equation'!$B$14</f>
        <v>0.17800000000000002</v>
      </c>
      <c r="C147" s="28">
        <f>(1/(1+EXP(('S Curve Equation'!$B$11-C102*'S Curve Equation'!$B$12)*'S Curve Equation'!$B$10))+'S Curve Equation'!$B$13)*'S Curve Equation'!$B$14</f>
        <v>0.17903915172879969</v>
      </c>
      <c r="D147" s="28">
        <f>(1/(1+EXP(('S Curve Equation'!$B$11-D102*'S Curve Equation'!$B$12)*'S Curve Equation'!$B$10))+'S Curve Equation'!$B$13)*'S Curve Equation'!$B$14</f>
        <v>0.18013067611081315</v>
      </c>
      <c r="E147" s="28">
        <f>(1/(1+EXP(('S Curve Equation'!$B$11-E102*'S Curve Equation'!$B$12)*'S Curve Equation'!$B$10))+'S Curve Equation'!$B$13)*'S Curve Equation'!$B$14</f>
        <v>0.18119959442074735</v>
      </c>
      <c r="F147" s="28">
        <f>(1/(1+EXP(('S Curve Equation'!$B$11-F102*'S Curve Equation'!$B$12)*'S Curve Equation'!$B$10))+'S Curve Equation'!$B$13)*'S Curve Equation'!$B$14</f>
        <v>0.18225373313563681</v>
      </c>
      <c r="G147" s="28">
        <f>(1/(1+EXP(('S Curve Equation'!$B$11-G102*'S Curve Equation'!$B$12)*'S Curve Equation'!$B$10))+'S Curve Equation'!$B$13)*'S Curve Equation'!$B$14</f>
        <v>0.18334714165670674</v>
      </c>
      <c r="H147" s="28">
        <f>(1/(1+EXP(('S Curve Equation'!$B$11-H102*'S Curve Equation'!$B$12)*'S Curve Equation'!$B$10))+'S Curve Equation'!$B$13)*'S Curve Equation'!$B$14</f>
        <v>0.18448905272350646</v>
      </c>
      <c r="I147" s="28">
        <f>(1/(1+EXP(('S Curve Equation'!$B$11-I102*'S Curve Equation'!$B$12)*'S Curve Equation'!$B$10))+'S Curve Equation'!$B$13)*'S Curve Equation'!$B$14</f>
        <v>0.18570003386959946</v>
      </c>
      <c r="J147" s="28">
        <f>(1/(1+EXP(('S Curve Equation'!$B$11-J102*'S Curve Equation'!$B$12)*'S Curve Equation'!$B$10))+'S Curve Equation'!$B$13)*'S Curve Equation'!$B$14</f>
        <v>0.18696991467120749</v>
      </c>
      <c r="K147" s="28">
        <f>(1/(1+EXP(('S Curve Equation'!$B$11-K102*'S Curve Equation'!$B$12)*'S Curve Equation'!$B$10))+'S Curve Equation'!$B$13)*'S Curve Equation'!$B$14</f>
        <v>0.18821147706298588</v>
      </c>
      <c r="L147" s="28">
        <f>(1/(1+EXP(('S Curve Equation'!$B$11-L102*'S Curve Equation'!$B$12)*'S Curve Equation'!$B$10))+'S Curve Equation'!$B$13)*'S Curve Equation'!$B$14</f>
        <v>0.1890204232739823</v>
      </c>
      <c r="M147" s="28">
        <f>(1/(1+EXP(('S Curve Equation'!$B$11-M102*'S Curve Equation'!$B$12)*'S Curve Equation'!$B$10))+'S Curve Equation'!$B$13)*'S Curve Equation'!$B$14</f>
        <v>0.19010042171501093</v>
      </c>
      <c r="N147" s="28">
        <f>(1/(1+EXP(('S Curve Equation'!$B$11-N102*'S Curve Equation'!$B$12)*'S Curve Equation'!$B$10))+'S Curve Equation'!$B$13)*'S Curve Equation'!$B$14</f>
        <v>0.19117485427661465</v>
      </c>
      <c r="O147" s="28">
        <f>(1/(1+EXP(('S Curve Equation'!$B$11-O102*'S Curve Equation'!$B$12)*'S Curve Equation'!$B$10))+'S Curve Equation'!$B$13)*'S Curve Equation'!$B$14</f>
        <v>0.19224374042946868</v>
      </c>
      <c r="P147" s="28">
        <f>(1/(1+EXP(('S Curve Equation'!$B$11-P102*'S Curve Equation'!$B$12)*'S Curve Equation'!$B$10))+'S Curve Equation'!$B$13)*'S Curve Equation'!$B$14</f>
        <v>0.19330710010998056</v>
      </c>
      <c r="Q147" s="28">
        <f>(1/(1+EXP(('S Curve Equation'!$B$11-Q102*'S Curve Equation'!$B$12)*'S Curve Equation'!$B$10))+'S Curve Equation'!$B$13)*'S Curve Equation'!$B$14</f>
        <v>0.19436495369819368</v>
      </c>
      <c r="R147" s="28">
        <f>(1/(1+EXP(('S Curve Equation'!$B$11-R102*'S Curve Equation'!$B$12)*'S Curve Equation'!$B$10))+'S Curve Equation'!$B$13)*'S Curve Equation'!$B$14</f>
        <v>0.19541732199638909</v>
      </c>
      <c r="S147" s="28">
        <f>(1/(1+EXP(('S Curve Equation'!$B$11-S102*'S Curve Equation'!$B$12)*'S Curve Equation'!$B$10))+'S Curve Equation'!$B$13)*'S Curve Equation'!$B$14</f>
        <v>0.19646422620837684</v>
      </c>
      <c r="T147" s="28">
        <f>(1/(1+EXP(('S Curve Equation'!$B$11-T102*'S Curve Equation'!$B$12)*'S Curve Equation'!$B$10))+'S Curve Equation'!$B$13)*'S Curve Equation'!$B$14</f>
        <v>0.19750568791945389</v>
      </c>
      <c r="U147" s="28">
        <f>(1/(1+EXP(('S Curve Equation'!$B$11-U102*'S Curve Equation'!$B$12)*'S Curve Equation'!$B$10))+'S Curve Equation'!$B$13)*'S Curve Equation'!$B$14</f>
        <v>0.19854172907700759</v>
      </c>
      <c r="V147" s="28">
        <f>(1/(1+EXP(('S Curve Equation'!$B$11-V102*'S Curve Equation'!$B$12)*'S Curve Equation'!$B$10))+'S Curve Equation'!$B$13)*'S Curve Equation'!$B$14</f>
        <v>0.19957237197174785</v>
      </c>
      <c r="W147" s="28">
        <f>(1/(1+EXP(('S Curve Equation'!$B$11-W102*'S Curve Equation'!$B$12)*'S Curve Equation'!$B$10))+'S Curve Equation'!$B$13)*'S Curve Equation'!$B$14</f>
        <v>0.20059763921955759</v>
      </c>
      <c r="X147" s="28">
        <f>(1/(1+EXP(('S Curve Equation'!$B$11-X102*'S Curve Equation'!$B$12)*'S Curve Equation'!$B$10))+'S Curve Equation'!$B$13)*'S Curve Equation'!$B$14</f>
        <v>0.20161755374392298</v>
      </c>
      <c r="Y147" s="28">
        <f>(1/(1+EXP(('S Curve Equation'!$B$11-Y102*'S Curve Equation'!$B$12)*'S Curve Equation'!$B$10))+'S Curve Equation'!$B$13)*'S Curve Equation'!$B$14</f>
        <v>0.20263213875895494</v>
      </c>
      <c r="Z147" s="28">
        <f>(1/(1+EXP(('S Curve Equation'!$B$11-Z102*'S Curve Equation'!$B$12)*'S Curve Equation'!$B$10))+'S Curve Equation'!$B$13)*'S Curve Equation'!$B$14</f>
        <v>0.20364141775296127</v>
      </c>
      <c r="AA147" s="28">
        <f>(1/(1+EXP(('S Curve Equation'!$B$11-AA102*'S Curve Equation'!$B$12)*'S Curve Equation'!$B$10))+'S Curve Equation'!$B$13)*'S Curve Equation'!$B$14</f>
        <v>0.20464541447256299</v>
      </c>
      <c r="AB147" s="28">
        <f>(1/(1+EXP(('S Curve Equation'!$B$11-AB102*'S Curve Equation'!$B$12)*'S Curve Equation'!$B$10))+'S Curve Equation'!$B$13)*'S Curve Equation'!$B$14</f>
        <v>0.20564415290734733</v>
      </c>
      <c r="AC147" s="28">
        <f>(1/(1+EXP(('S Curve Equation'!$B$11-AC102*'S Curve Equation'!$B$12)*'S Curve Equation'!$B$10))+'S Curve Equation'!$B$13)*'S Curve Equation'!$B$14</f>
        <v>0.20663765727501709</v>
      </c>
      <c r="AD147" s="28">
        <f>(1/(1+EXP(('S Curve Equation'!$B$11-AD102*'S Curve Equation'!$B$12)*'S Curve Equation'!$B$10))+'S Curve Equation'!$B$13)*'S Curve Equation'!$B$14</f>
        <v>0.20762595200705697</v>
      </c>
      <c r="AE147" s="28">
        <f>(1/(1+EXP(('S Curve Equation'!$B$11-AE102*'S Curve Equation'!$B$12)*'S Curve Equation'!$B$10))+'S Curve Equation'!$B$13)*'S Curve Equation'!$B$14</f>
        <v>0.20860906173486438</v>
      </c>
      <c r="AF147" s="28">
        <f>(1/(1+EXP(('S Curve Equation'!$B$11-AF102*'S Curve Equation'!$B$12)*'S Curve Equation'!$B$10))+'S Curve Equation'!$B$13)*'S Curve Equation'!$B$14</f>
        <v>0.20958701127636048</v>
      </c>
    </row>
    <row r="148" spans="1:32" x14ac:dyDescent="0.2">
      <c r="A148" s="6" t="s">
        <v>92</v>
      </c>
      <c r="B148" s="28">
        <f>(1/(1+EXP(('S Curve Equation'!$B$11-B103*'S Curve Equation'!$B$12)*'S Curve Equation'!$B$10))+'S Curve Equation'!$B$13)*'S Curve Equation'!$B$14</f>
        <v>0.30601111111111107</v>
      </c>
      <c r="C148" s="28">
        <f>(1/(1+EXP(('S Curve Equation'!$B$11-C103*'S Curve Equation'!$B$12)*'S Curve Equation'!$B$10))+'S Curve Equation'!$B$13)*'S Curve Equation'!$B$14</f>
        <v>0.30731582531577395</v>
      </c>
      <c r="D148" s="28">
        <f>(1/(1+EXP(('S Curve Equation'!$B$11-D103*'S Curve Equation'!$B$12)*'S Curve Equation'!$B$10))+'S Curve Equation'!$B$13)*'S Curve Equation'!$B$14</f>
        <v>0.30868352782085351</v>
      </c>
      <c r="E148" s="28">
        <f>(1/(1+EXP(('S Curve Equation'!$B$11-E103*'S Curve Equation'!$B$12)*'S Curve Equation'!$B$10))+'S Curve Equation'!$B$13)*'S Curve Equation'!$B$14</f>
        <v>0.31002017057442455</v>
      </c>
      <c r="F148" s="28">
        <f>(1/(1+EXP(('S Curve Equation'!$B$11-F103*'S Curve Equation'!$B$12)*'S Curve Equation'!$B$10))+'S Curve Equation'!$B$13)*'S Curve Equation'!$B$14</f>
        <v>0.3113356972349976</v>
      </c>
      <c r="G148" s="28">
        <f>(1/(1+EXP(('S Curve Equation'!$B$11-G103*'S Curve Equation'!$B$12)*'S Curve Equation'!$B$10))+'S Curve Equation'!$B$13)*'S Curve Equation'!$B$14</f>
        <v>0.31269748199364228</v>
      </c>
      <c r="H148" s="28">
        <f>(1/(1+EXP(('S Curve Equation'!$B$11-H103*'S Curve Equation'!$B$12)*'S Curve Equation'!$B$10))+'S Curve Equation'!$B$13)*'S Curve Equation'!$B$14</f>
        <v>0.31411670250772483</v>
      </c>
      <c r="I148" s="28">
        <f>(1/(1+EXP(('S Curve Equation'!$B$11-I103*'S Curve Equation'!$B$12)*'S Curve Equation'!$B$10))+'S Curve Equation'!$B$13)*'S Curve Equation'!$B$14</f>
        <v>0.31561846877274519</v>
      </c>
      <c r="J148" s="28">
        <f>(1/(1+EXP(('S Curve Equation'!$B$11-J103*'S Curve Equation'!$B$12)*'S Curve Equation'!$B$10))+'S Curve Equation'!$B$13)*'S Curve Equation'!$B$14</f>
        <v>0.31718965397983057</v>
      </c>
      <c r="K148" s="28">
        <f>(1/(1+EXP(('S Curve Equation'!$B$11-K103*'S Curve Equation'!$B$12)*'S Curve Equation'!$B$10))+'S Curve Equation'!$B$13)*'S Curve Equation'!$B$14</f>
        <v>0.31872223738495375</v>
      </c>
      <c r="L148" s="28">
        <f>(1/(1+EXP(('S Curve Equation'!$B$11-L103*'S Curve Equation'!$B$12)*'S Curve Equation'!$B$10))+'S Curve Equation'!$B$13)*'S Curve Equation'!$B$14</f>
        <v>0.31971891425733695</v>
      </c>
      <c r="M148" s="28">
        <f>(1/(1+EXP(('S Curve Equation'!$B$11-M103*'S Curve Equation'!$B$12)*'S Curve Equation'!$B$10))+'S Curve Equation'!$B$13)*'S Curve Equation'!$B$14</f>
        <v>0.3210472391019864</v>
      </c>
      <c r="N148" s="28">
        <f>(1/(1+EXP(('S Curve Equation'!$B$11-N103*'S Curve Equation'!$B$12)*'S Curve Equation'!$B$10))+'S Curve Equation'!$B$13)*'S Curve Equation'!$B$14</f>
        <v>0.32236611368847834</v>
      </c>
      <c r="O148" s="28">
        <f>(1/(1+EXP(('S Curve Equation'!$B$11-O103*'S Curve Equation'!$B$12)*'S Curve Equation'!$B$10))+'S Curve Equation'!$B$13)*'S Curve Equation'!$B$14</f>
        <v>0.32367561599641759</v>
      </c>
      <c r="P148" s="28">
        <f>(1/(1+EXP(('S Curve Equation'!$B$11-P103*'S Curve Equation'!$B$12)*'S Curve Equation'!$B$10))+'S Curve Equation'!$B$13)*'S Curve Equation'!$B$14</f>
        <v>0.32497582362807886</v>
      </c>
      <c r="Q148" s="28">
        <f>(1/(1+EXP(('S Curve Equation'!$B$11-Q103*'S Curve Equation'!$B$12)*'S Curve Equation'!$B$10))+'S Curve Equation'!$B$13)*'S Curve Equation'!$B$14</f>
        <v>0.3262668137946273</v>
      </c>
      <c r="R148" s="28">
        <f>(1/(1+EXP(('S Curve Equation'!$B$11-R103*'S Curve Equation'!$B$12)*'S Curve Equation'!$B$10))+'S Curve Equation'!$B$13)*'S Curve Equation'!$B$14</f>
        <v>0.32754866330318677</v>
      </c>
      <c r="S148" s="28">
        <f>(1/(1+EXP(('S Curve Equation'!$B$11-S103*'S Curve Equation'!$B$12)*'S Curve Equation'!$B$10))+'S Curve Equation'!$B$13)*'S Curve Equation'!$B$14</f>
        <v>0.32882144854472906</v>
      </c>
      <c r="T148" s="28">
        <f>(1/(1+EXP(('S Curve Equation'!$B$11-T103*'S Curve Equation'!$B$12)*'S Curve Equation'!$B$10))+'S Curve Equation'!$B$13)*'S Curve Equation'!$B$14</f>
        <v>0.33008524548275031</v>
      </c>
      <c r="U148" s="28">
        <f>(1/(1+EXP(('S Curve Equation'!$B$11-U103*'S Curve Equation'!$B$12)*'S Curve Equation'!$B$10))+'S Curve Equation'!$B$13)*'S Curve Equation'!$B$14</f>
        <v>0.33134012964269666</v>
      </c>
      <c r="V148" s="28">
        <f>(1/(1+EXP(('S Curve Equation'!$B$11-V103*'S Curve Equation'!$B$12)*'S Curve Equation'!$B$10))+'S Curve Equation'!$B$13)*'S Curve Equation'!$B$14</f>
        <v>0.33258617610210522</v>
      </c>
      <c r="W148" s="28">
        <f>(1/(1+EXP(('S Curve Equation'!$B$11-W103*'S Curve Equation'!$B$12)*'S Curve Equation'!$B$10))+'S Curve Equation'!$B$13)*'S Curve Equation'!$B$14</f>
        <v>0.33382345948144493</v>
      </c>
      <c r="X148" s="28">
        <f>(1/(1+EXP(('S Curve Equation'!$B$11-X103*'S Curve Equation'!$B$12)*'S Curve Equation'!$B$10))+'S Curve Equation'!$B$13)*'S Curve Equation'!$B$14</f>
        <v>0.33505205393559689</v>
      </c>
      <c r="Y148" s="28">
        <f>(1/(1+EXP(('S Curve Equation'!$B$11-Y103*'S Curve Equation'!$B$12)*'S Curve Equation'!$B$10))+'S Curve Equation'!$B$13)*'S Curve Equation'!$B$14</f>
        <v>0.33627203314598242</v>
      </c>
      <c r="Z148" s="28">
        <f>(1/(1+EXP(('S Curve Equation'!$B$11-Z103*'S Curve Equation'!$B$12)*'S Curve Equation'!$B$10))+'S Curve Equation'!$B$13)*'S Curve Equation'!$B$14</f>
        <v>0.33748347031328246</v>
      </c>
      <c r="AA148" s="28">
        <f>(1/(1+EXP(('S Curve Equation'!$B$11-AA103*'S Curve Equation'!$B$12)*'S Curve Equation'!$B$10))+'S Curve Equation'!$B$13)*'S Curve Equation'!$B$14</f>
        <v>0.33868643815073279</v>
      </c>
      <c r="AB148" s="28">
        <f>(1/(1+EXP(('S Curve Equation'!$B$11-AB103*'S Curve Equation'!$B$12)*'S Curve Equation'!$B$10))+'S Curve Equation'!$B$13)*'S Curve Equation'!$B$14</f>
        <v>0.33988100887797945</v>
      </c>
      <c r="AC148" s="28">
        <f>(1/(1+EXP(('S Curve Equation'!$B$11-AC103*'S Curve Equation'!$B$12)*'S Curve Equation'!$B$10))+'S Curve Equation'!$B$13)*'S Curve Equation'!$B$14</f>
        <v>0.34106725421544209</v>
      </c>
      <c r="AD148" s="28">
        <f>(1/(1+EXP(('S Curve Equation'!$B$11-AD103*'S Curve Equation'!$B$12)*'S Curve Equation'!$B$10))+'S Curve Equation'!$B$13)*'S Curve Equation'!$B$14</f>
        <v>0.34224524537920104</v>
      </c>
      <c r="AE148" s="28">
        <f>(1/(1+EXP(('S Curve Equation'!$B$11-AE103*'S Curve Equation'!$B$12)*'S Curve Equation'!$B$10))+'S Curve Equation'!$B$13)*'S Curve Equation'!$B$14</f>
        <v>0.3434150530763434</v>
      </c>
      <c r="AF148" s="28">
        <f>(1/(1+EXP(('S Curve Equation'!$B$11-AF103*'S Curve Equation'!$B$12)*'S Curve Equation'!$B$10))+'S Curve Equation'!$B$13)*'S Curve Equation'!$B$14</f>
        <v>0.34457674750078082</v>
      </c>
    </row>
    <row r="149" spans="1:32" x14ac:dyDescent="0.2">
      <c r="A149" s="6" t="s">
        <v>89</v>
      </c>
      <c r="B149" s="28">
        <f>(1/(1+EXP(('S Curve Equation'!$B$11-B104*'S Curve Equation'!$B$12)*'S Curve Equation'!$B$10))+'S Curve Equation'!$B$13)*'S Curve Equation'!$B$14</f>
        <v>0.432</v>
      </c>
      <c r="C149" s="28">
        <f>(1/(1+EXP(('S Curve Equation'!$B$11-C104*'S Curve Equation'!$B$12)*'S Curve Equation'!$B$10))+'S Curve Equation'!$B$13)*'S Curve Equation'!$B$14</f>
        <v>0.4333460620558845</v>
      </c>
      <c r="D149" s="28">
        <f>(1/(1+EXP(('S Curve Equation'!$B$11-D104*'S Curve Equation'!$B$12)*'S Curve Equation'!$B$10))+'S Curve Equation'!$B$13)*'S Curve Equation'!$B$14</f>
        <v>0.43475487864572709</v>
      </c>
      <c r="E149" s="28">
        <f>(1/(1+EXP(('S Curve Equation'!$B$11-E104*'S Curve Equation'!$B$12)*'S Curve Equation'!$B$10))+'S Curve Equation'!$B$13)*'S Curve Equation'!$B$14</f>
        <v>0.43612950660082883</v>
      </c>
      <c r="F149" s="28">
        <f>(1/(1+EXP(('S Curve Equation'!$B$11-F104*'S Curve Equation'!$B$12)*'S Curve Equation'!$B$10))+'S Curve Equation'!$B$13)*'S Curve Equation'!$B$14</f>
        <v>0.43748030926974646</v>
      </c>
      <c r="G149" s="28">
        <f>(1/(1+EXP(('S Curve Equation'!$B$11-G104*'S Curve Equation'!$B$12)*'S Curve Equation'!$B$10))+'S Curve Equation'!$B$13)*'S Curve Equation'!$B$14</f>
        <v>0.4388764165718641</v>
      </c>
      <c r="H149" s="28">
        <f>(1/(1+EXP(('S Curve Equation'!$B$11-H104*'S Curve Equation'!$B$12)*'S Curve Equation'!$B$10))+'S Curve Equation'!$B$13)*'S Curve Equation'!$B$14</f>
        <v>0.44032904334573386</v>
      </c>
      <c r="I149" s="28">
        <f>(1/(1+EXP(('S Curve Equation'!$B$11-I104*'S Curve Equation'!$B$12)*'S Curve Equation'!$B$10))+'S Curve Equation'!$B$13)*'S Curve Equation'!$B$14</f>
        <v>0.44186354434057473</v>
      </c>
      <c r="J149" s="28">
        <f>(1/(1+EXP(('S Curve Equation'!$B$11-J104*'S Curve Equation'!$B$12)*'S Curve Equation'!$B$10))+'S Curve Equation'!$B$13)*'S Curve Equation'!$B$14</f>
        <v>0.44346611437290845</v>
      </c>
      <c r="K149" s="28">
        <f>(1/(1+EXP(('S Curve Equation'!$B$11-K104*'S Curve Equation'!$B$12)*'S Curve Equation'!$B$10))+'S Curve Equation'!$B$13)*'S Curve Equation'!$B$14</f>
        <v>0.44502650546125122</v>
      </c>
      <c r="L149" s="28">
        <f>(1/(1+EXP(('S Curve Equation'!$B$11-L104*'S Curve Equation'!$B$12)*'S Curve Equation'!$B$10))+'S Curve Equation'!$B$13)*'S Curve Equation'!$B$14</f>
        <v>0.44603978615884732</v>
      </c>
      <c r="M149" s="28">
        <f>(1/(1+EXP(('S Curve Equation'!$B$11-M104*'S Curve Equation'!$B$12)*'S Curve Equation'!$B$10))+'S Curve Equation'!$B$13)*'S Curve Equation'!$B$14</f>
        <v>0.44738843425567287</v>
      </c>
      <c r="N149" s="28">
        <f>(1/(1+EXP(('S Curve Equation'!$B$11-N104*'S Curve Equation'!$B$12)*'S Curve Equation'!$B$10))+'S Curve Equation'!$B$13)*'S Curve Equation'!$B$14</f>
        <v>0.4487254547070893</v>
      </c>
      <c r="O149" s="28">
        <f>(1/(1+EXP(('S Curve Equation'!$B$11-O104*'S Curve Equation'!$B$12)*'S Curve Equation'!$B$10))+'S Curve Equation'!$B$13)*'S Curve Equation'!$B$14</f>
        <v>0.4500509788088205</v>
      </c>
      <c r="P149" s="28">
        <f>(1/(1+EXP(('S Curve Equation'!$B$11-P104*'S Curve Equation'!$B$12)*'S Curve Equation'!$B$10))+'S Curve Equation'!$B$13)*'S Curve Equation'!$B$14</f>
        <v>0.45136513625865737</v>
      </c>
      <c r="Q149" s="28">
        <f>(1/(1+EXP(('S Curve Equation'!$B$11-Q104*'S Curve Equation'!$B$12)*'S Curve Equation'!$B$10))+'S Curve Equation'!$B$13)*'S Curve Equation'!$B$14</f>
        <v>0.45266805517023773</v>
      </c>
      <c r="R149" s="28">
        <f>(1/(1+EXP(('S Curve Equation'!$B$11-R104*'S Curve Equation'!$B$12)*'S Curve Equation'!$B$10))+'S Curve Equation'!$B$13)*'S Curve Equation'!$B$14</f>
        <v>0.45395986208710515</v>
      </c>
      <c r="S149" s="28">
        <f>(1/(1+EXP(('S Curve Equation'!$B$11-S104*'S Curve Equation'!$B$12)*'S Curve Equation'!$B$10))+'S Curve Equation'!$B$13)*'S Curve Equation'!$B$14</f>
        <v>0.45524068199702999</v>
      </c>
      <c r="T149" s="28">
        <f>(1/(1+EXP(('S Curve Equation'!$B$11-T104*'S Curve Equation'!$B$12)*'S Curve Equation'!$B$10))+'S Curve Equation'!$B$13)*'S Curve Equation'!$B$14</f>
        <v>0.45651063834656097</v>
      </c>
      <c r="U149" s="28">
        <f>(1/(1+EXP(('S Curve Equation'!$B$11-U104*'S Curve Equation'!$B$12)*'S Curve Equation'!$B$10))+'S Curve Equation'!$B$13)*'S Curve Equation'!$B$14</f>
        <v>0.45776985305578161</v>
      </c>
      <c r="V149" s="28">
        <f>(1/(1+EXP(('S Curve Equation'!$B$11-V104*'S Curve Equation'!$B$12)*'S Curve Equation'!$B$10))+'S Curve Equation'!$B$13)*'S Curve Equation'!$B$14</f>
        <v>0.45901844653324497</v>
      </c>
      <c r="W149" s="28">
        <f>(1/(1+EXP(('S Curve Equation'!$B$11-W104*'S Curve Equation'!$B$12)*'S Curve Equation'!$B$10))+'S Curve Equation'!$B$13)*'S Curve Equation'!$B$14</f>
        <v>0.46025653769107572</v>
      </c>
      <c r="X149" s="28">
        <f>(1/(1+EXP(('S Curve Equation'!$B$11-X104*'S Curve Equation'!$B$12)*'S Curve Equation'!$B$10))+'S Curve Equation'!$B$13)*'S Curve Equation'!$B$14</f>
        <v>0.4614842439601925</v>
      </c>
      <c r="Y149" s="28">
        <f>(1/(1+EXP(('S Curve Equation'!$B$11-Y104*'S Curve Equation'!$B$12)*'S Curve Equation'!$B$10))+'S Curve Equation'!$B$13)*'S Curve Equation'!$B$14</f>
        <v>0.46270168130566269</v>
      </c>
      <c r="Z149" s="28">
        <f>(1/(1+EXP(('S Curve Equation'!$B$11-Z104*'S Curve Equation'!$B$12)*'S Curve Equation'!$B$10))+'S Curve Equation'!$B$13)*'S Curve Equation'!$B$14</f>
        <v>0.46390896424214373</v>
      </c>
      <c r="AA149" s="28">
        <f>(1/(1+EXP(('S Curve Equation'!$B$11-AA104*'S Curve Equation'!$B$12)*'S Curve Equation'!$B$10))+'S Curve Equation'!$B$13)*'S Curve Equation'!$B$14</f>
        <v>0.46510620584940354</v>
      </c>
      <c r="AB149" s="28">
        <f>(1/(1+EXP(('S Curve Equation'!$B$11-AB104*'S Curve Equation'!$B$12)*'S Curve Equation'!$B$10))+'S Curve Equation'!$B$13)*'S Curve Equation'!$B$14</f>
        <v>0.46629351778791334</v>
      </c>
      <c r="AC149" s="28">
        <f>(1/(1+EXP(('S Curve Equation'!$B$11-AC104*'S Curve Equation'!$B$12)*'S Curve Equation'!$B$10))+'S Curve Equation'!$B$13)*'S Curve Equation'!$B$14</f>
        <v>0.46747101031446753</v>
      </c>
      <c r="AD149" s="28">
        <f>(1/(1+EXP(('S Curve Equation'!$B$11-AD104*'S Curve Equation'!$B$12)*'S Curve Equation'!$B$10))+'S Curve Equation'!$B$13)*'S Curve Equation'!$B$14</f>
        <v>0.46863879229785738</v>
      </c>
      <c r="AE149" s="28">
        <f>(1/(1+EXP(('S Curve Equation'!$B$11-AE104*'S Curve Equation'!$B$12)*'S Curve Equation'!$B$10))+'S Curve Equation'!$B$13)*'S Curve Equation'!$B$14</f>
        <v>0.46979697123454017</v>
      </c>
      <c r="AF149" s="28">
        <f>(1/(1+EXP(('S Curve Equation'!$B$11-AF104*'S Curve Equation'!$B$12)*'S Curve Equation'!$B$10))+'S Curve Equation'!$B$13)*'S Curve Equation'!$B$14</f>
        <v>0.47094565326432575</v>
      </c>
    </row>
    <row r="150" spans="1:32" x14ac:dyDescent="0.2">
      <c r="A150" s="6" t="s">
        <v>35</v>
      </c>
      <c r="B150" s="28">
        <f>(1/(1+EXP(('S Curve Equation'!$B$11-B105*'S Curve Equation'!$B$12)*'S Curve Equation'!$B$10))+'S Curve Equation'!$B$13)*'S Curve Equation'!$B$14</f>
        <v>0.32099999999999995</v>
      </c>
      <c r="C150" s="28">
        <f>(1/(1+EXP(('S Curve Equation'!$B$11-C105*'S Curve Equation'!$B$12)*'S Curve Equation'!$B$10))+'S Curve Equation'!$B$13)*'S Curve Equation'!$B$14</f>
        <v>0.32232011150358003</v>
      </c>
      <c r="D150" s="28">
        <f>(1/(1+EXP(('S Curve Equation'!$B$11-D105*'S Curve Equation'!$B$12)*'S Curve Equation'!$B$10))+'S Curve Equation'!$B$13)*'S Curve Equation'!$B$14</f>
        <v>0.32370366981740856</v>
      </c>
      <c r="E150" s="28">
        <f>(1/(1+EXP(('S Curve Equation'!$B$11-E105*'S Curve Equation'!$B$12)*'S Curve Equation'!$B$10))+'S Curve Equation'!$B$13)*'S Curve Equation'!$B$14</f>
        <v>0.32505552734278426</v>
      </c>
      <c r="F150" s="28">
        <f>(1/(1+EXP(('S Curve Equation'!$B$11-F105*'S Curve Equation'!$B$12)*'S Curve Equation'!$B$10))+'S Curve Equation'!$B$13)*'S Curve Equation'!$B$14</f>
        <v>0.3263857579303025</v>
      </c>
      <c r="G150" s="28">
        <f>(1/(1+EXP(('S Curve Equation'!$B$11-G105*'S Curve Equation'!$B$12)*'S Curve Equation'!$B$10))+'S Curve Equation'!$B$13)*'S Curve Equation'!$B$14</f>
        <v>0.32776248173313544</v>
      </c>
      <c r="H150" s="28">
        <f>(1/(1+EXP(('S Curve Equation'!$B$11-H105*'S Curve Equation'!$B$12)*'S Curve Equation'!$B$10))+'S Curve Equation'!$B$13)*'S Curve Equation'!$B$14</f>
        <v>0.32919696698589035</v>
      </c>
      <c r="I150" s="28">
        <f>(1/(1+EXP(('S Curve Equation'!$B$11-I105*'S Curve Equation'!$B$12)*'S Curve Equation'!$B$10))+'S Curve Equation'!$B$13)*'S Curve Equation'!$B$14</f>
        <v>0.33071454845319709</v>
      </c>
      <c r="J150" s="28">
        <f>(1/(1+EXP(('S Curve Equation'!$B$11-J105*'S Curve Equation'!$B$12)*'S Curve Equation'!$B$10))+'S Curve Equation'!$B$13)*'S Curve Equation'!$B$14</f>
        <v>0.33230190965017659</v>
      </c>
      <c r="K150" s="28">
        <f>(1/(1+EXP(('S Curve Equation'!$B$11-K105*'S Curve Equation'!$B$12)*'S Curve Equation'!$B$10))+'S Curve Equation'!$B$13)*'S Curve Equation'!$B$14</f>
        <v>0.33384990790200786</v>
      </c>
      <c r="L150" s="28">
        <f>(1/(1+EXP(('S Curve Equation'!$B$11-L105*'S Curve Equation'!$B$12)*'S Curve Equation'!$B$10))+'S Curve Equation'!$B$13)*'S Curve Equation'!$B$14</f>
        <v>0.33485641717895526</v>
      </c>
      <c r="M150" s="28">
        <f>(1/(1+EXP(('S Curve Equation'!$B$11-M105*'S Curve Equation'!$B$12)*'S Curve Equation'!$B$10))+'S Curve Equation'!$B$13)*'S Curve Equation'!$B$14</f>
        <v>0.33619761124329461</v>
      </c>
      <c r="N150" s="28">
        <f>(1/(1+EXP(('S Curve Equation'!$B$11-N105*'S Curve Equation'!$B$12)*'S Curve Equation'!$B$10))+'S Curve Equation'!$B$13)*'S Curve Equation'!$B$14</f>
        <v>0.33752899849492018</v>
      </c>
      <c r="O150" s="28">
        <f>(1/(1+EXP(('S Curve Equation'!$B$11-O105*'S Curve Equation'!$B$12)*'S Curve Equation'!$B$10))+'S Curve Equation'!$B$13)*'S Curve Equation'!$B$14</f>
        <v>0.33885066396013719</v>
      </c>
      <c r="P150" s="28">
        <f>(1/(1+EXP(('S Curve Equation'!$B$11-P105*'S Curve Equation'!$B$12)*'S Curve Equation'!$B$10))+'S Curve Equation'!$B$13)*'S Curve Equation'!$B$14</f>
        <v>0.34016269215179934</v>
      </c>
      <c r="Q150" s="28">
        <f>(1/(1+EXP(('S Curve Equation'!$B$11-Q105*'S Curve Equation'!$B$12)*'S Curve Equation'!$B$10))+'S Curve Equation'!$B$13)*'S Curve Equation'!$B$14</f>
        <v>0.34146516705798224</v>
      </c>
      <c r="R150" s="28">
        <f>(1/(1+EXP(('S Curve Equation'!$B$11-R105*'S Curve Equation'!$B$12)*'S Curve Equation'!$B$10))+'S Curve Equation'!$B$13)*'S Curve Equation'!$B$14</f>
        <v>0.34275817213147297</v>
      </c>
      <c r="S150" s="28">
        <f>(1/(1+EXP(('S Curve Equation'!$B$11-S105*'S Curve Equation'!$B$12)*'S Curve Equation'!$B$10))+'S Curve Equation'!$B$13)*'S Curve Equation'!$B$14</f>
        <v>0.34404179028005305</v>
      </c>
      <c r="T150" s="28">
        <f>(1/(1+EXP(('S Curve Equation'!$B$11-T105*'S Curve Equation'!$B$12)*'S Curve Equation'!$B$10))+'S Curve Equation'!$B$13)*'S Curve Equation'!$B$14</f>
        <v>0.34531610385753669</v>
      </c>
      <c r="U150" s="28">
        <f>(1/(1+EXP(('S Curve Equation'!$B$11-U105*'S Curve Equation'!$B$12)*'S Curve Equation'!$B$10))+'S Curve Equation'!$B$13)*'S Curve Equation'!$B$14</f>
        <v>0.34658119465552517</v>
      </c>
      <c r="V150" s="28">
        <f>(1/(1+EXP(('S Curve Equation'!$B$11-V105*'S Curve Equation'!$B$12)*'S Curve Equation'!$B$10))+'S Curve Equation'!$B$13)*'S Curve Equation'!$B$14</f>
        <v>0.34783714389584963</v>
      </c>
      <c r="W150" s="28">
        <f>(1/(1+EXP(('S Curve Equation'!$B$11-W105*'S Curve Equation'!$B$12)*'S Curve Equation'!$B$10))+'S Curve Equation'!$B$13)*'S Curve Equation'!$B$14</f>
        <v>0.34908403222367596</v>
      </c>
      <c r="X150" s="28">
        <f>(1/(1+EXP(('S Curve Equation'!$B$11-X105*'S Curve Equation'!$B$12)*'S Curve Equation'!$B$10))+'S Curve Equation'!$B$13)*'S Curve Equation'!$B$14</f>
        <v>0.35032193970122238</v>
      </c>
      <c r="Y150" s="28">
        <f>(1/(1+EXP(('S Curve Equation'!$B$11-Y105*'S Curve Equation'!$B$12)*'S Curve Equation'!$B$10))+'S Curve Equation'!$B$13)*'S Curve Equation'!$B$14</f>
        <v>0.35155094580208862</v>
      </c>
      <c r="Z150" s="28">
        <f>(1/(1+EXP(('S Curve Equation'!$B$11-Z105*'S Curve Equation'!$B$12)*'S Curve Equation'!$B$10))+'S Curve Equation'!$B$13)*'S Curve Equation'!$B$14</f>
        <v>0.35277112940614486</v>
      </c>
      <c r="AA150" s="28">
        <f>(1/(1+EXP(('S Curve Equation'!$B$11-AA105*'S Curve Equation'!$B$12)*'S Curve Equation'!$B$10))+'S Curve Equation'!$B$13)*'S Curve Equation'!$B$14</f>
        <v>0.35398256879496387</v>
      </c>
      <c r="AB150" s="28">
        <f>(1/(1+EXP(('S Curve Equation'!$B$11-AB105*'S Curve Equation'!$B$12)*'S Curve Equation'!$B$10))+'S Curve Equation'!$B$13)*'S Curve Equation'!$B$14</f>
        <v>0.35518534164778143</v>
      </c>
      <c r="AC150" s="28">
        <f>(1/(1+EXP(('S Curve Equation'!$B$11-AC105*'S Curve Equation'!$B$12)*'S Curve Equation'!$B$10))+'S Curve Equation'!$B$13)*'S Curve Equation'!$B$14</f>
        <v>0.35637952503792986</v>
      </c>
      <c r="AD150" s="28">
        <f>(1/(1+EXP(('S Curve Equation'!$B$11-AD105*'S Curve Equation'!$B$12)*'S Curve Equation'!$B$10))+'S Curve Equation'!$B$13)*'S Curve Equation'!$B$14</f>
        <v>0.35756519542976389</v>
      </c>
      <c r="AE150" s="28">
        <f>(1/(1+EXP(('S Curve Equation'!$B$11-AE105*'S Curve Equation'!$B$12)*'S Curve Equation'!$B$10))+'S Curve Equation'!$B$13)*'S Curve Equation'!$B$14</f>
        <v>0.35874242867601275</v>
      </c>
      <c r="AF150" s="28">
        <f>(1/(1+EXP(('S Curve Equation'!$B$11-AF105*'S Curve Equation'!$B$12)*'S Curve Equation'!$B$10))+'S Curve Equation'!$B$13)*'S Curve Equation'!$B$14</f>
        <v>0.35991130001557037</v>
      </c>
    </row>
    <row r="151" spans="1:32" x14ac:dyDescent="0.2">
      <c r="A151" s="6" t="s">
        <v>98</v>
      </c>
      <c r="B151" s="28">
        <f>(1/(1+EXP(('S Curve Equation'!$B$11-B106*'S Curve Equation'!$B$12)*'S Curve Equation'!$B$10))+'S Curve Equation'!$B$13)*'S Curve Equation'!$B$14</f>
        <v>0.22899999999999998</v>
      </c>
      <c r="C151" s="28">
        <f>(1/(1+EXP(('S Curve Equation'!$B$11-C106*'S Curve Equation'!$B$12)*'S Curve Equation'!$B$10))+'S Curve Equation'!$B$13)*'S Curve Equation'!$B$14</f>
        <v>0.23017548862795145</v>
      </c>
      <c r="D151" s="28">
        <f>(1/(1+EXP(('S Curve Equation'!$B$11-D106*'S Curve Equation'!$B$12)*'S Curve Equation'!$B$10))+'S Curve Equation'!$B$13)*'S Curve Equation'!$B$14</f>
        <v>0.23140914597463544</v>
      </c>
      <c r="E151" s="28">
        <f>(1/(1+EXP(('S Curve Equation'!$B$11-E106*'S Curve Equation'!$B$12)*'S Curve Equation'!$B$10))+'S Curve Equation'!$B$13)*'S Curve Equation'!$B$14</f>
        <v>0.2326161901521035</v>
      </c>
      <c r="F151" s="28">
        <f>(1/(1+EXP(('S Curve Equation'!$B$11-F106*'S Curve Equation'!$B$12)*'S Curve Equation'!$B$10))+'S Curve Equation'!$B$13)*'S Curve Equation'!$B$14</f>
        <v>0.23380551840483363</v>
      </c>
      <c r="G151" s="28">
        <f>(1/(1+EXP(('S Curve Equation'!$B$11-G106*'S Curve Equation'!$B$12)*'S Curve Equation'!$B$10))+'S Curve Equation'!$B$13)*'S Curve Equation'!$B$14</f>
        <v>0.23503807989935108</v>
      </c>
      <c r="H151" s="28">
        <f>(1/(1+EXP(('S Curve Equation'!$B$11-H106*'S Curve Equation'!$B$12)*'S Curve Equation'!$B$10))+'S Curve Equation'!$B$13)*'S Curve Equation'!$B$14</f>
        <v>0.23632415516251318</v>
      </c>
      <c r="I151" s="28">
        <f>(1/(1+EXP(('S Curve Equation'!$B$11-I106*'S Curve Equation'!$B$12)*'S Curve Equation'!$B$10))+'S Curve Equation'!$B$13)*'S Curve Equation'!$B$14</f>
        <v>0.23768672940152299</v>
      </c>
      <c r="J151" s="28">
        <f>(1/(1+EXP(('S Curve Equation'!$B$11-J106*'S Curve Equation'!$B$12)*'S Curve Equation'!$B$10))+'S Curve Equation'!$B$13)*'S Curve Equation'!$B$14</f>
        <v>0.23911415522476437</v>
      </c>
      <c r="K151" s="28">
        <f>(1/(1+EXP(('S Curve Equation'!$B$11-K106*'S Curve Equation'!$B$12)*'S Curve Equation'!$B$10))+'S Curve Equation'!$B$13)*'S Curve Equation'!$B$14</f>
        <v>0.24050834899113158</v>
      </c>
      <c r="L151" s="28">
        <f>(1/(1+EXP(('S Curve Equation'!$B$11-L106*'S Curve Equation'!$B$12)*'S Curve Equation'!$B$10))+'S Curve Equation'!$B$13)*'S Curve Equation'!$B$14</f>
        <v>0.24141600093786078</v>
      </c>
      <c r="M151" s="28">
        <f>(1/(1+EXP(('S Curve Equation'!$B$11-M106*'S Curve Equation'!$B$12)*'S Curve Equation'!$B$10))+'S Curve Equation'!$B$13)*'S Curve Equation'!$B$14</f>
        <v>0.24262686911367037</v>
      </c>
      <c r="N151" s="28">
        <f>(1/(1+EXP(('S Curve Equation'!$B$11-N106*'S Curve Equation'!$B$12)*'S Curve Equation'!$B$10))+'S Curve Equation'!$B$13)*'S Curve Equation'!$B$14</f>
        <v>0.24383046898961</v>
      </c>
      <c r="O151" s="28">
        <f>(1/(1+EXP(('S Curve Equation'!$B$11-O106*'S Curve Equation'!$B$12)*'S Curve Equation'!$B$10))+'S Curve Equation'!$B$13)*'S Curve Equation'!$B$14</f>
        <v>0.24502684216169149</v>
      </c>
      <c r="P151" s="28">
        <f>(1/(1+EXP(('S Curve Equation'!$B$11-P106*'S Curve Equation'!$B$12)*'S Curve Equation'!$B$10))+'S Curve Equation'!$B$13)*'S Curve Equation'!$B$14</f>
        <v>0.24621603043969473</v>
      </c>
      <c r="Q151" s="28">
        <f>(1/(1+EXP(('S Curve Equation'!$B$11-Q106*'S Curve Equation'!$B$12)*'S Curve Equation'!$B$10))+'S Curve Equation'!$B$13)*'S Curve Equation'!$B$14</f>
        <v>0.24739807582555731</v>
      </c>
      <c r="R151" s="28">
        <f>(1/(1+EXP(('S Curve Equation'!$B$11-R106*'S Curve Equation'!$B$12)*'S Curve Equation'!$B$10))+'S Curve Equation'!$B$13)*'S Curve Equation'!$B$14</f>
        <v>0.24857302049260085</v>
      </c>
      <c r="S151" s="28">
        <f>(1/(1+EXP(('S Curve Equation'!$B$11-S106*'S Curve Equation'!$B$12)*'S Curve Equation'!$B$10))+'S Curve Equation'!$B$13)*'S Curve Equation'!$B$14</f>
        <v>0.24974090676557528</v>
      </c>
      <c r="T151" s="28">
        <f>(1/(1+EXP(('S Curve Equation'!$B$11-T106*'S Curve Equation'!$B$12)*'S Curve Equation'!$B$10))+'S Curve Equation'!$B$13)*'S Curve Equation'!$B$14</f>
        <v>0.25090177710149308</v>
      </c>
      <c r="U151" s="28">
        <f>(1/(1+EXP(('S Curve Equation'!$B$11-U106*'S Curve Equation'!$B$12)*'S Curve Equation'!$B$10))+'S Curve Equation'!$B$13)*'S Curve Equation'!$B$14</f>
        <v>0.25205567407122276</v>
      </c>
      <c r="V151" s="28">
        <f>(1/(1+EXP(('S Curve Equation'!$B$11-V106*'S Curve Equation'!$B$12)*'S Curve Equation'!$B$10))+'S Curve Equation'!$B$13)*'S Curve Equation'!$B$14</f>
        <v>0.25320264034181877</v>
      </c>
      <c r="W151" s="28">
        <f>(1/(1+EXP(('S Curve Equation'!$B$11-W106*'S Curve Equation'!$B$12)*'S Curve Equation'!$B$10))+'S Curve Equation'!$B$13)*'S Curve Equation'!$B$14</f>
        <v>0.25434271865956937</v>
      </c>
      <c r="X151" s="28">
        <f>(1/(1+EXP(('S Curve Equation'!$B$11-X106*'S Curve Equation'!$B$12)*'S Curve Equation'!$B$10))+'S Curve Equation'!$B$13)*'S Curve Equation'!$B$14</f>
        <v>0.25547595183371918</v>
      </c>
      <c r="Y151" s="28">
        <f>(1/(1+EXP(('S Curve Equation'!$B$11-Y106*'S Curve Equation'!$B$12)*'S Curve Equation'!$B$10))+'S Curve Equation'!$B$13)*'S Curve Equation'!$B$14</f>
        <v>0.25660238272087094</v>
      </c>
      <c r="Z151" s="28">
        <f>(1/(1+EXP(('S Curve Equation'!$B$11-Z106*'S Curve Equation'!$B$12)*'S Curve Equation'!$B$10))+'S Curve Equation'!$B$13)*'S Curve Equation'!$B$14</f>
        <v>0.25772205421001826</v>
      </c>
      <c r="AA151" s="28">
        <f>(1/(1+EXP(('S Curve Equation'!$B$11-AA106*'S Curve Equation'!$B$12)*'S Curve Equation'!$B$10))+'S Curve Equation'!$B$13)*'S Curve Equation'!$B$14</f>
        <v>0.25883500920820063</v>
      </c>
      <c r="AB151" s="28">
        <f>(1/(1+EXP(('S Curve Equation'!$B$11-AB106*'S Curve Equation'!$B$12)*'S Curve Equation'!$B$10))+'S Curve Equation'!$B$13)*'S Curve Equation'!$B$14</f>
        <v>0.25994129062676519</v>
      </c>
      <c r="AC151" s="28">
        <f>(1/(1+EXP(('S Curve Equation'!$B$11-AC106*'S Curve Equation'!$B$12)*'S Curve Equation'!$B$10))+'S Curve Equation'!$B$13)*'S Curve Equation'!$B$14</f>
        <v>0.26104094136819028</v>
      </c>
      <c r="AD151" s="28">
        <f>(1/(1+EXP(('S Curve Equation'!$B$11-AD106*'S Curve Equation'!$B$12)*'S Curve Equation'!$B$10))+'S Curve Equation'!$B$13)*'S Curve Equation'!$B$14</f>
        <v>0.26213400431348777</v>
      </c>
      <c r="AE151" s="28">
        <f>(1/(1+EXP(('S Curve Equation'!$B$11-AE106*'S Curve Equation'!$B$12)*'S Curve Equation'!$B$10))+'S Curve Equation'!$B$13)*'S Curve Equation'!$B$14</f>
        <v>0.26322052231012494</v>
      </c>
      <c r="AF151" s="28">
        <f>(1/(1+EXP(('S Curve Equation'!$B$11-AF106*'S Curve Equation'!$B$12)*'S Curve Equation'!$B$10))+'S Curve Equation'!$B$13)*'S Curve Equation'!$B$14</f>
        <v>0.26430053816047955</v>
      </c>
    </row>
    <row r="152" spans="1:32" x14ac:dyDescent="0.2">
      <c r="A152" s="6" t="s">
        <v>97</v>
      </c>
      <c r="B152" s="28">
        <f>(1/(1+EXP(('S Curve Equation'!$B$11-B107*'S Curve Equation'!$B$12)*'S Curve Equation'!$B$10))+'S Curve Equation'!$B$13)*'S Curve Equation'!$B$14</f>
        <v>0.20614285714285713</v>
      </c>
      <c r="C152" s="28">
        <f>(1/(1+EXP(('S Curve Equation'!$B$11-C107*'S Curve Equation'!$B$12)*'S Curve Equation'!$B$10))+'S Curve Equation'!$B$13)*'S Curve Equation'!$B$14</f>
        <v>0.20726260848268485</v>
      </c>
      <c r="D152" s="28">
        <f>(1/(1+EXP(('S Curve Equation'!$B$11-D107*'S Curve Equation'!$B$12)*'S Curve Equation'!$B$10))+'S Curve Equation'!$B$13)*'S Curve Equation'!$B$14</f>
        <v>0.20843821414882516</v>
      </c>
      <c r="E152" s="28">
        <f>(1/(1+EXP(('S Curve Equation'!$B$11-E107*'S Curve Equation'!$B$12)*'S Curve Equation'!$B$10))+'S Curve Equation'!$B$13)*'S Curve Equation'!$B$14</f>
        <v>0.20958889794761904</v>
      </c>
      <c r="F152" s="28">
        <f>(1/(1+EXP(('S Curve Equation'!$B$11-F107*'S Curve Equation'!$B$12)*'S Curve Equation'!$B$10))+'S Curve Equation'!$B$13)*'S Curve Equation'!$B$14</f>
        <v>0.21072311685170966</v>
      </c>
      <c r="G152" s="28">
        <f>(1/(1+EXP(('S Curve Equation'!$B$11-G107*'S Curve Equation'!$B$12)*'S Curve Equation'!$B$10))+'S Curve Equation'!$B$13)*'S Curve Equation'!$B$14</f>
        <v>0.21189900873443282</v>
      </c>
      <c r="H152" s="28">
        <f>(1/(1+EXP(('S Curve Equation'!$B$11-H107*'S Curve Equation'!$B$12)*'S Curve Equation'!$B$10))+'S Curve Equation'!$B$13)*'S Curve Equation'!$B$14</f>
        <v>0.21312643371246218</v>
      </c>
      <c r="I152" s="28">
        <f>(1/(1+EXP(('S Curve Equation'!$B$11-I107*'S Curve Equation'!$B$12)*'S Curve Equation'!$B$10))+'S Curve Equation'!$B$13)*'S Curve Equation'!$B$14</f>
        <v>0.214427402373502</v>
      </c>
      <c r="J152" s="28">
        <f>(1/(1+EXP(('S Curve Equation'!$B$11-J107*'S Curve Equation'!$B$12)*'S Curve Equation'!$B$10))+'S Curve Equation'!$B$13)*'S Curve Equation'!$B$14</f>
        <v>0.21579087778007178</v>
      </c>
      <c r="K152" s="28">
        <f>(1/(1+EXP(('S Curve Equation'!$B$11-K107*'S Curve Equation'!$B$12)*'S Curve Equation'!$B$10))+'S Curve Equation'!$B$13)*'S Curve Equation'!$B$14</f>
        <v>0.21712318875372347</v>
      </c>
      <c r="L152" s="28">
        <f>(1/(1+EXP(('S Curve Equation'!$B$11-L107*'S Curve Equation'!$B$12)*'S Curve Equation'!$B$10))+'S Curve Equation'!$B$13)*'S Curve Equation'!$B$14</f>
        <v>0.21799086036552617</v>
      </c>
      <c r="M152" s="28">
        <f>(1/(1+EXP(('S Curve Equation'!$B$11-M107*'S Curve Equation'!$B$12)*'S Curve Equation'!$B$10))+'S Curve Equation'!$B$13)*'S Curve Equation'!$B$14</f>
        <v>0.21914876806485883</v>
      </c>
      <c r="N152" s="28">
        <f>(1/(1+EXP(('S Curve Equation'!$B$11-N107*'S Curve Equation'!$B$12)*'S Curve Equation'!$B$10))+'S Curve Equation'!$B$13)*'S Curve Equation'!$B$14</f>
        <v>0.22030015050882798</v>
      </c>
      <c r="O152" s="28">
        <f>(1/(1+EXP(('S Curve Equation'!$B$11-O107*'S Curve Equation'!$B$12)*'S Curve Equation'!$B$10))+'S Curve Equation'!$B$13)*'S Curve Equation'!$B$14</f>
        <v>0.22144503902584395</v>
      </c>
      <c r="P152" s="28">
        <f>(1/(1+EXP(('S Curve Equation'!$B$11-P107*'S Curve Equation'!$B$12)*'S Curve Equation'!$B$10))+'S Curve Equation'!$B$13)*'S Curve Equation'!$B$14</f>
        <v>0.22258346528724116</v>
      </c>
      <c r="Q152" s="28">
        <f>(1/(1+EXP(('S Curve Equation'!$B$11-Q107*'S Curve Equation'!$B$12)*'S Curve Equation'!$B$10))+'S Curve Equation'!$B$13)*'S Curve Equation'!$B$14</f>
        <v>0.22371546128498426</v>
      </c>
      <c r="R152" s="28">
        <f>(1/(1+EXP(('S Curve Equation'!$B$11-R107*'S Curve Equation'!$B$12)*'S Curve Equation'!$B$10))+'S Curve Equation'!$B$13)*'S Curve Equation'!$B$14</f>
        <v>0.22484105931015883</v>
      </c>
      <c r="S152" s="28">
        <f>(1/(1+EXP(('S Curve Equation'!$B$11-S107*'S Curve Equation'!$B$12)*'S Curve Equation'!$B$10))+'S Curve Equation'!$B$13)*'S Curve Equation'!$B$14</f>
        <v>0.22596029193223327</v>
      </c>
      <c r="T152" s="28">
        <f>(1/(1+EXP(('S Curve Equation'!$B$11-T107*'S Curve Equation'!$B$12)*'S Curve Equation'!$B$10))+'S Curve Equation'!$B$13)*'S Curve Equation'!$B$14</f>
        <v>0.22707319197906609</v>
      </c>
      <c r="U152" s="28">
        <f>(1/(1+EXP(('S Curve Equation'!$B$11-U107*'S Curve Equation'!$B$12)*'S Curve Equation'!$B$10))+'S Curve Equation'!$B$13)*'S Curve Equation'!$B$14</f>
        <v>0.22817979251763118</v>
      </c>
      <c r="V152" s="28">
        <f>(1/(1+EXP(('S Curve Equation'!$B$11-V107*'S Curve Equation'!$B$12)*'S Curve Equation'!$B$10))+'S Curve Equation'!$B$13)*'S Curve Equation'!$B$14</f>
        <v>0.22928012683544222</v>
      </c>
      <c r="W152" s="28">
        <f>(1/(1+EXP(('S Curve Equation'!$B$11-W107*'S Curve Equation'!$B$12)*'S Curve Equation'!$B$10))+'S Curve Equation'!$B$13)*'S Curve Equation'!$B$14</f>
        <v>0.23037422842265978</v>
      </c>
      <c r="X152" s="28">
        <f>(1/(1+EXP(('S Curve Equation'!$B$11-X107*'S Curve Equation'!$B$12)*'S Curve Equation'!$B$10))+'S Curve Equation'!$B$13)*'S Curve Equation'!$B$14</f>
        <v>0.23146213095483978</v>
      </c>
      <c r="Y152" s="28">
        <f>(1/(1+EXP(('S Curve Equation'!$B$11-Y107*'S Curve Equation'!$B$12)*'S Curve Equation'!$B$10))+'S Curve Equation'!$B$13)*'S Curve Equation'!$B$14</f>
        <v>0.23254386827633319</v>
      </c>
      <c r="Z152" s="28">
        <f>(1/(1+EXP(('S Curve Equation'!$B$11-Z107*'S Curve Equation'!$B$12)*'S Curve Equation'!$B$10))+'S Curve Equation'!$B$13)*'S Curve Equation'!$B$14</f>
        <v>0.23361947438428859</v>
      </c>
      <c r="AA152" s="28">
        <f>(1/(1+EXP(('S Curve Equation'!$B$11-AA107*'S Curve Equation'!$B$12)*'S Curve Equation'!$B$10))+'S Curve Equation'!$B$13)*'S Curve Equation'!$B$14</f>
        <v>0.23468898341325148</v>
      </c>
      <c r="AB152" s="28">
        <f>(1/(1+EXP(('S Curve Equation'!$B$11-AB107*'S Curve Equation'!$B$12)*'S Curve Equation'!$B$10))+'S Curve Equation'!$B$13)*'S Curve Equation'!$B$14</f>
        <v>0.23575242962034876</v>
      </c>
      <c r="AC152" s="28">
        <f>(1/(1+EXP(('S Curve Equation'!$B$11-AC107*'S Curve Equation'!$B$12)*'S Curve Equation'!$B$10))+'S Curve Equation'!$B$13)*'S Curve Equation'!$B$14</f>
        <v>0.23680984737101457</v>
      </c>
      <c r="AD152" s="28">
        <f>(1/(1+EXP(('S Curve Equation'!$B$11-AD107*'S Curve Equation'!$B$12)*'S Curve Equation'!$B$10))+'S Curve Equation'!$B$13)*'S Curve Equation'!$B$14</f>
        <v>0.23786127112527516</v>
      </c>
      <c r="AE152" s="28">
        <f>(1/(1+EXP(('S Curve Equation'!$B$11-AE107*'S Curve Equation'!$B$12)*'S Curve Equation'!$B$10))+'S Curve Equation'!$B$13)*'S Curve Equation'!$B$14</f>
        <v>0.23890673542453841</v>
      </c>
      <c r="AF152" s="28">
        <f>(1/(1+EXP(('S Curve Equation'!$B$11-AF107*'S Curve Equation'!$B$12)*'S Curve Equation'!$B$10))+'S Curve Equation'!$B$13)*'S Curve Equation'!$B$14</f>
        <v>0.23994627487889983</v>
      </c>
    </row>
    <row r="153" spans="1:32" x14ac:dyDescent="0.2">
      <c r="A153" s="6" t="s">
        <v>101</v>
      </c>
      <c r="B153" s="28">
        <f>(1/(1+EXP(('S Curve Equation'!$B$11-B108*'S Curve Equation'!$B$12)*'S Curve Equation'!$B$10))+'S Curve Equation'!$B$13)*'S Curve Equation'!$B$14</f>
        <v>0.12100000000000001</v>
      </c>
      <c r="C153" s="28">
        <f>(1/(1+EXP(('S Curve Equation'!$B$11-C108*'S Curve Equation'!$B$12)*'S Curve Equation'!$B$10))+'S Curve Equation'!$B$13)*'S Curve Equation'!$B$14</f>
        <v>0.12183133917196819</v>
      </c>
      <c r="D153" s="28">
        <f>(1/(1+EXP(('S Curve Equation'!$B$11-D108*'S Curve Equation'!$B$12)*'S Curve Equation'!$B$10))+'S Curve Equation'!$B$13)*'S Curve Equation'!$B$14</f>
        <v>0.12270556546811999</v>
      </c>
      <c r="E153" s="28">
        <f>(1/(1+EXP(('S Curve Equation'!$B$11-E108*'S Curve Equation'!$B$12)*'S Curve Equation'!$B$10))+'S Curve Equation'!$B$13)*'S Curve Equation'!$B$14</f>
        <v>0.12356266586873202</v>
      </c>
      <c r="F153" s="28">
        <f>(1/(1+EXP(('S Curve Equation'!$B$11-F108*'S Curve Equation'!$B$12)*'S Curve Equation'!$B$10))+'S Curve Equation'!$B$13)*'S Curve Equation'!$B$14</f>
        <v>0.12440886366331029</v>
      </c>
      <c r="G153" s="28">
        <f>(1/(1+EXP(('S Curve Equation'!$B$11-G108*'S Curve Equation'!$B$12)*'S Curve Equation'!$B$10))+'S Curve Equation'!$B$13)*'S Curve Equation'!$B$14</f>
        <v>0.12528757842302712</v>
      </c>
      <c r="H153" s="28">
        <f>(1/(1+EXP(('S Curve Equation'!$B$11-H108*'S Curve Equation'!$B$12)*'S Curve Equation'!$B$10))+'S Curve Equation'!$B$13)*'S Curve Equation'!$B$14</f>
        <v>0.12620635070642303</v>
      </c>
      <c r="I153" s="28">
        <f>(1/(1+EXP(('S Curve Equation'!$B$11-I108*'S Curve Equation'!$B$12)*'S Curve Equation'!$B$10))+'S Curve Equation'!$B$13)*'S Curve Equation'!$B$14</f>
        <v>0.12718189849300182</v>
      </c>
      <c r="J153" s="28">
        <f>(1/(1+EXP(('S Curve Equation'!$B$11-J108*'S Curve Equation'!$B$12)*'S Curve Equation'!$B$10))+'S Curve Equation'!$B$13)*'S Curve Equation'!$B$14</f>
        <v>0.12820622231113138</v>
      </c>
      <c r="K153" s="28">
        <f>(1/(1+EXP(('S Curve Equation'!$B$11-K108*'S Curve Equation'!$B$12)*'S Curve Equation'!$B$10))+'S Curve Equation'!$B$13)*'S Curve Equation'!$B$14</f>
        <v>0.12920901546220265</v>
      </c>
      <c r="L153" s="28">
        <f>(1/(1+EXP(('S Curve Equation'!$B$11-L108*'S Curve Equation'!$B$12)*'S Curve Equation'!$B$10))+'S Curve Equation'!$B$13)*'S Curve Equation'!$B$14</f>
        <v>0.12986308730175197</v>
      </c>
      <c r="M153" s="28">
        <f>(1/(1+EXP(('S Curve Equation'!$B$11-M108*'S Curve Equation'!$B$12)*'S Curve Equation'!$B$10))+'S Curve Equation'!$B$13)*'S Curve Equation'!$B$14</f>
        <v>0.13073717395741985</v>
      </c>
      <c r="N153" s="28">
        <f>(1/(1+EXP(('S Curve Equation'!$B$11-N108*'S Curve Equation'!$B$12)*'S Curve Equation'!$B$10))+'S Curve Equation'!$B$13)*'S Curve Equation'!$B$14</f>
        <v>0.13160772616633182</v>
      </c>
      <c r="O153" s="28">
        <f>(1/(1+EXP(('S Curve Equation'!$B$11-O108*'S Curve Equation'!$B$12)*'S Curve Equation'!$B$10))+'S Curve Equation'!$B$13)*'S Curve Equation'!$B$14</f>
        <v>0.1324747434983253</v>
      </c>
      <c r="P153" s="28">
        <f>(1/(1+EXP(('S Curve Equation'!$B$11-P108*'S Curve Equation'!$B$12)*'S Curve Equation'!$B$10))+'S Curve Equation'!$B$13)*'S Curve Equation'!$B$14</f>
        <v>0.13333822609902843</v>
      </c>
      <c r="Q153" s="28">
        <f>(1/(1+EXP(('S Curve Equation'!$B$11-Q108*'S Curve Equation'!$B$12)*'S Curve Equation'!$B$10))+'S Curve Equation'!$B$13)*'S Curve Equation'!$B$14</f>
        <v>0.13419817467145603</v>
      </c>
      <c r="R153" s="28">
        <f>(1/(1+EXP(('S Curve Equation'!$B$11-R108*'S Curve Equation'!$B$12)*'S Curve Equation'!$B$10))+'S Curve Equation'!$B$13)*'S Curve Equation'!$B$14</f>
        <v>0.13505459045807164</v>
      </c>
      <c r="S153" s="28">
        <f>(1/(1+EXP(('S Curve Equation'!$B$11-S108*'S Curve Equation'!$B$12)*'S Curve Equation'!$B$10))+'S Curve Equation'!$B$13)*'S Curve Equation'!$B$14</f>
        <v>0.13590747522331451</v>
      </c>
      <c r="T153" s="28">
        <f>(1/(1+EXP(('S Curve Equation'!$B$11-T108*'S Curve Equation'!$B$12)*'S Curve Equation'!$B$10))+'S Curve Equation'!$B$13)*'S Curve Equation'!$B$14</f>
        <v>0.13675683123657895</v>
      </c>
      <c r="U153" s="28">
        <f>(1/(1+EXP(('S Curve Equation'!$B$11-U108*'S Curve Equation'!$B$12)*'S Curve Equation'!$B$10))+'S Curve Equation'!$B$13)*'S Curve Equation'!$B$14</f>
        <v>0.137602661255634</v>
      </c>
      <c r="V153" s="28">
        <f>(1/(1+EXP(('S Curve Equation'!$B$11-V108*'S Curve Equation'!$B$12)*'S Curve Equation'!$B$10))+'S Curve Equation'!$B$13)*'S Curve Equation'!$B$14</f>
        <v>0.13844496851047433</v>
      </c>
      <c r="W153" s="28">
        <f>(1/(1+EXP(('S Curve Equation'!$B$11-W108*'S Curve Equation'!$B$12)*'S Curve Equation'!$B$10))+'S Curve Equation'!$B$13)*'S Curve Equation'!$B$14</f>
        <v>0.13928375668759926</v>
      </c>
      <c r="X153" s="28">
        <f>(1/(1+EXP(('S Curve Equation'!$B$11-X108*'S Curve Equation'!$B$12)*'S Curve Equation'!$B$10))+'S Curve Equation'!$B$13)*'S Curve Equation'!$B$14</f>
        <v>0.14011902991469316</v>
      </c>
      <c r="Y153" s="28">
        <f>(1/(1+EXP(('S Curve Equation'!$B$11-Y108*'S Curve Equation'!$B$12)*'S Curve Equation'!$B$10))+'S Curve Equation'!$B$13)*'S Curve Equation'!$B$14</f>
        <v>0.1409507927457205</v>
      </c>
      <c r="Z153" s="28">
        <f>(1/(1+EXP(('S Curve Equation'!$B$11-Z108*'S Curve Equation'!$B$12)*'S Curve Equation'!$B$10))+'S Curve Equation'!$B$13)*'S Curve Equation'!$B$14</f>
        <v>0.1417790501464079</v>
      </c>
      <c r="AA153" s="28">
        <f>(1/(1+EXP(('S Curve Equation'!$B$11-AA108*'S Curve Equation'!$B$12)*'S Curve Equation'!$B$10))+'S Curve Equation'!$B$13)*'S Curve Equation'!$B$14</f>
        <v>0.14260380748011015</v>
      </c>
      <c r="AB153" s="28">
        <f>(1/(1+EXP(('S Curve Equation'!$B$11-AB108*'S Curve Equation'!$B$12)*'S Curve Equation'!$B$10))+'S Curve Equation'!$B$13)*'S Curve Equation'!$B$14</f>
        <v>0.14342507049406023</v>
      </c>
      <c r="AC153" s="28">
        <f>(1/(1+EXP(('S Curve Equation'!$B$11-AC108*'S Curve Equation'!$B$12)*'S Curve Equation'!$B$10))+'S Curve Equation'!$B$13)*'S Curve Equation'!$B$14</f>
        <v>0.14424284530597256</v>
      </c>
      <c r="AD153" s="28">
        <f>(1/(1+EXP(('S Curve Equation'!$B$11-AD108*'S Curve Equation'!$B$12)*'S Curve Equation'!$B$10))+'S Curve Equation'!$B$13)*'S Curve Equation'!$B$14</f>
        <v>0.14505713839102</v>
      </c>
      <c r="AE153" s="28">
        <f>(1/(1+EXP(('S Curve Equation'!$B$11-AE108*'S Curve Equation'!$B$12)*'S Curve Equation'!$B$10))+'S Curve Equation'!$B$13)*'S Curve Equation'!$B$14</f>
        <v>0.14586795656914608</v>
      </c>
      <c r="AF153" s="28">
        <f>(1/(1+EXP(('S Curve Equation'!$B$11-AF108*'S Curve Equation'!$B$12)*'S Curve Equation'!$B$10))+'S Curve Equation'!$B$13)*'S Curve Equation'!$B$14</f>
        <v>0.14667530699272846</v>
      </c>
    </row>
    <row r="154" spans="1:32" x14ac:dyDescent="0.2">
      <c r="A154" s="6" t="s">
        <v>104</v>
      </c>
      <c r="B154" s="28">
        <f>(1/(1+EXP(('S Curve Equation'!$B$11-B109*'S Curve Equation'!$B$12)*'S Curve Equation'!$B$10))+'S Curve Equation'!$B$13)*'S Curve Equation'!$B$14</f>
        <v>0.26899999999999991</v>
      </c>
      <c r="C154" s="28">
        <f>(1/(1+EXP(('S Curve Equation'!$B$11-C109*'S Curve Equation'!$B$12)*'S Curve Equation'!$B$10))+'S Curve Equation'!$B$13)*'S Curve Equation'!$B$14</f>
        <v>0.27025341792487162</v>
      </c>
      <c r="D154" s="28">
        <f>(1/(1+EXP(('S Curve Equation'!$B$11-D109*'S Curve Equation'!$B$12)*'S Curve Equation'!$B$10))+'S Curve Equation'!$B$13)*'S Curve Equation'!$B$14</f>
        <v>0.27156804719312932</v>
      </c>
      <c r="E154" s="28">
        <f>(1/(1+EXP(('S Curve Equation'!$B$11-E109*'S Curve Equation'!$B$12)*'S Curve Equation'!$B$10))+'S Curve Equation'!$B$13)*'S Curve Equation'!$B$14</f>
        <v>0.27285351268566654</v>
      </c>
      <c r="F154" s="28">
        <f>(1/(1+EXP(('S Curve Equation'!$B$11-F109*'S Curve Equation'!$B$12)*'S Curve Equation'!$B$10))+'S Curve Equation'!$B$13)*'S Curve Equation'!$B$14</f>
        <v>0.27411933623293161</v>
      </c>
      <c r="G154" s="28">
        <f>(1/(1+EXP(('S Curve Equation'!$B$11-G109*'S Curve Equation'!$B$12)*'S Curve Equation'!$B$10))+'S Curve Equation'!$B$13)*'S Curve Equation'!$B$14</f>
        <v>0.27543036468549964</v>
      </c>
      <c r="H154" s="28">
        <f>(1/(1+EXP(('S Curve Equation'!$B$11-H109*'S Curve Equation'!$B$12)*'S Curve Equation'!$B$10))+'S Curve Equation'!$B$13)*'S Curve Equation'!$B$14</f>
        <v>0.27679743883146379</v>
      </c>
      <c r="I154" s="28">
        <f>(1/(1+EXP(('S Curve Equation'!$B$11-I109*'S Curve Equation'!$B$12)*'S Curve Equation'!$B$10))+'S Curve Equation'!$B$13)*'S Curve Equation'!$B$14</f>
        <v>0.27824485871450855</v>
      </c>
      <c r="J154" s="28">
        <f>(1/(1+EXP(('S Curve Equation'!$B$11-J109*'S Curve Equation'!$B$12)*'S Curve Equation'!$B$10))+'S Curve Equation'!$B$13)*'S Curve Equation'!$B$14</f>
        <v>0.27976010062504397</v>
      </c>
      <c r="K154" s="28">
        <f>(1/(1+EXP(('S Curve Equation'!$B$11-K109*'S Curve Equation'!$B$12)*'S Curve Equation'!$B$10))+'S Curve Equation'!$B$13)*'S Curve Equation'!$B$14</f>
        <v>0.28123901531531265</v>
      </c>
      <c r="L154" s="28">
        <f>(1/(1+EXP(('S Curve Equation'!$B$11-L109*'S Curve Equation'!$B$12)*'S Curve Equation'!$B$10))+'S Curve Equation'!$B$13)*'S Curve Equation'!$B$14</f>
        <v>0.28220126638229376</v>
      </c>
      <c r="M154" s="28">
        <f>(1/(1+EXP(('S Curve Equation'!$B$11-M109*'S Curve Equation'!$B$12)*'S Curve Equation'!$B$10))+'S Curve Equation'!$B$13)*'S Curve Equation'!$B$14</f>
        <v>0.28348429276663523</v>
      </c>
      <c r="N154" s="28">
        <f>(1/(1+EXP(('S Curve Equation'!$B$11-N109*'S Curve Equation'!$B$12)*'S Curve Equation'!$B$10))+'S Curve Equation'!$B$13)*'S Curve Equation'!$B$14</f>
        <v>0.28475884894863074</v>
      </c>
      <c r="O154" s="28">
        <f>(1/(1+EXP(('S Curve Equation'!$B$11-O109*'S Curve Equation'!$B$12)*'S Curve Equation'!$B$10))+'S Curve Equation'!$B$13)*'S Curve Equation'!$B$14</f>
        <v>0.28602499529304681</v>
      </c>
      <c r="P154" s="28">
        <f>(1/(1+EXP(('S Curve Equation'!$B$11-P109*'S Curve Equation'!$B$12)*'S Curve Equation'!$B$10))+'S Curve Equation'!$B$13)*'S Curve Equation'!$B$14</f>
        <v>0.28728279209751006</v>
      </c>
      <c r="Q154" s="28">
        <f>(1/(1+EXP(('S Curve Equation'!$B$11-Q109*'S Curve Equation'!$B$12)*'S Curve Equation'!$B$10))+'S Curve Equation'!$B$13)*'S Curve Equation'!$B$14</f>
        <v>0.28853229957392718</v>
      </c>
      <c r="R154" s="28">
        <f>(1/(1+EXP(('S Curve Equation'!$B$11-R109*'S Curve Equation'!$B$12)*'S Curve Equation'!$B$10))+'S Curve Equation'!$B$13)*'S Curve Equation'!$B$14</f>
        <v>0.28977357783077839</v>
      </c>
      <c r="S154" s="28">
        <f>(1/(1+EXP(('S Curve Equation'!$B$11-S109*'S Curve Equation'!$B$12)*'S Curve Equation'!$B$10))+'S Curve Equation'!$B$13)*'S Curve Equation'!$B$14</f>
        <v>0.29100668685626463</v>
      </c>
      <c r="T154" s="28">
        <f>(1/(1+EXP(('S Curve Equation'!$B$11-T109*'S Curve Equation'!$B$12)*'S Curve Equation'!$B$10))+'S Curve Equation'!$B$13)*'S Curve Equation'!$B$14</f>
        <v>0.29223168650227321</v>
      </c>
      <c r="U154" s="28">
        <f>(1/(1+EXP(('S Curve Equation'!$B$11-U109*'S Curve Equation'!$B$12)*'S Curve Equation'!$B$10))+'S Curve Equation'!$B$13)*'S Curve Equation'!$B$14</f>
        <v>0.29344863646912861</v>
      </c>
      <c r="V154" s="28">
        <f>(1/(1+EXP(('S Curve Equation'!$B$11-V109*'S Curve Equation'!$B$12)*'S Curve Equation'!$B$10))+'S Curve Equation'!$B$13)*'S Curve Equation'!$B$14</f>
        <v>0.29465759629109795</v>
      </c>
      <c r="W154" s="28">
        <f>(1/(1+EXP(('S Curve Equation'!$B$11-W109*'S Curve Equation'!$B$12)*'S Curve Equation'!$B$10))+'S Curve Equation'!$B$13)*'S Curve Equation'!$B$14</f>
        <v>0.29585862532263452</v>
      </c>
      <c r="X154" s="28">
        <f>(1/(1+EXP(('S Curve Equation'!$B$11-X109*'S Curve Equation'!$B$12)*'S Curve Equation'!$B$10))+'S Curve Equation'!$B$13)*'S Curve Equation'!$B$14</f>
        <v>0.29705178272530475</v>
      </c>
      <c r="Y154" s="28">
        <f>(1/(1+EXP(('S Curve Equation'!$B$11-Y109*'S Curve Equation'!$B$12)*'S Curve Equation'!$B$10))+'S Curve Equation'!$B$13)*'S Curve Equation'!$B$14</f>
        <v>0.29823712745540631</v>
      </c>
      <c r="Z154" s="28">
        <f>(1/(1+EXP(('S Curve Equation'!$B$11-Z109*'S Curve Equation'!$B$12)*'S Curve Equation'!$B$10))+'S Curve Equation'!$B$13)*'S Curve Equation'!$B$14</f>
        <v>0.29941471825222216</v>
      </c>
      <c r="AA154" s="28">
        <f>(1/(1+EXP(('S Curve Equation'!$B$11-AA109*'S Curve Equation'!$B$12)*'S Curve Equation'!$B$10))+'S Curve Equation'!$B$13)*'S Curve Equation'!$B$14</f>
        <v>0.30058461362689859</v>
      </c>
      <c r="AB154" s="28">
        <f>(1/(1+EXP(('S Curve Equation'!$B$11-AB109*'S Curve Equation'!$B$12)*'S Curve Equation'!$B$10))+'S Curve Equation'!$B$13)*'S Curve Equation'!$B$14</f>
        <v>0.30174687185193144</v>
      </c>
      <c r="AC154" s="28">
        <f>(1/(1+EXP(('S Curve Equation'!$B$11-AC109*'S Curve Equation'!$B$12)*'S Curve Equation'!$B$10))+'S Curve Equation'!$B$13)*'S Curve Equation'!$B$14</f>
        <v>0.30290155095120924</v>
      </c>
      <c r="AD154" s="28">
        <f>(1/(1+EXP(('S Curve Equation'!$B$11-AD109*'S Curve Equation'!$B$12)*'S Curve Equation'!$B$10))+'S Curve Equation'!$B$13)*'S Curve Equation'!$B$14</f>
        <v>0.304048708690631</v>
      </c>
      <c r="AE154" s="28">
        <f>(1/(1+EXP(('S Curve Equation'!$B$11-AE109*'S Curve Equation'!$B$12)*'S Curve Equation'!$B$10))+'S Curve Equation'!$B$13)*'S Curve Equation'!$B$14</f>
        <v>0.30518840256923441</v>
      </c>
      <c r="AF154" s="28">
        <f>(1/(1+EXP(('S Curve Equation'!$B$11-AF109*'S Curve Equation'!$B$12)*'S Curve Equation'!$B$10))+'S Curve Equation'!$B$13)*'S Curve Equation'!$B$14</f>
        <v>0.30632068981084726</v>
      </c>
    </row>
    <row r="155" spans="1:32" x14ac:dyDescent="0.2">
      <c r="A155" s="6" t="s">
        <v>36</v>
      </c>
      <c r="B155" s="28">
        <f>(1/(1+EXP(('S Curve Equation'!$B$11-B110*'S Curve Equation'!$B$12)*'S Curve Equation'!$B$10))+'S Curve Equation'!$B$13)*'S Curve Equation'!$B$14</f>
        <v>0.16550832517140057</v>
      </c>
      <c r="C155" s="28">
        <f>(1/(1+EXP(('S Curve Equation'!$B$11-C110*'S Curve Equation'!$B$12)*'S Curve Equation'!$B$10))+'S Curve Equation'!$B$13)*'S Curve Equation'!$B$14</f>
        <v>0.16650723955923916</v>
      </c>
      <c r="D155" s="28">
        <f>(1/(1+EXP(('S Curve Equation'!$B$11-D110*'S Curve Equation'!$B$12)*'S Curve Equation'!$B$10))+'S Curve Equation'!$B$13)*'S Curve Equation'!$B$14</f>
        <v>0.16755674107718851</v>
      </c>
      <c r="E155" s="28">
        <f>(1/(1+EXP(('S Curve Equation'!$B$11-E110*'S Curve Equation'!$B$12)*'S Curve Equation'!$B$10))+'S Curve Equation'!$B$13)*'S Curve Equation'!$B$14</f>
        <v>0.16858474694677691</v>
      </c>
      <c r="F155" s="28">
        <f>(1/(1+EXP(('S Curve Equation'!$B$11-F110*'S Curve Equation'!$B$12)*'S Curve Equation'!$B$10))+'S Curve Equation'!$B$13)*'S Curve Equation'!$B$14</f>
        <v>0.16959877101055104</v>
      </c>
      <c r="G155" s="28">
        <f>(1/(1+EXP(('S Curve Equation'!$B$11-G110*'S Curve Equation'!$B$12)*'S Curve Equation'!$B$10))+'S Curve Equation'!$B$13)*'S Curve Equation'!$B$14</f>
        <v>0.17065081341249139</v>
      </c>
      <c r="H155" s="28">
        <f>(1/(1+EXP(('S Curve Equation'!$B$11-H110*'S Curve Equation'!$B$12)*'S Curve Equation'!$B$10))+'S Curve Equation'!$B$13)*'S Curve Equation'!$B$14</f>
        <v>0.17174978679654848</v>
      </c>
      <c r="I155" s="28">
        <f>(1/(1+EXP(('S Curve Equation'!$B$11-I110*'S Curve Equation'!$B$12)*'S Curve Equation'!$B$10))+'S Curve Equation'!$B$13)*'S Curve Equation'!$B$14</f>
        <v>0.17291552636013302</v>
      </c>
      <c r="J155" s="28">
        <f>(1/(1+EXP(('S Curve Equation'!$B$11-J110*'S Curve Equation'!$B$12)*'S Curve Equation'!$B$10))+'S Curve Equation'!$B$13)*'S Curve Equation'!$B$14</f>
        <v>0.17413828846099355</v>
      </c>
      <c r="K155" s="28">
        <f>(1/(1+EXP(('S Curve Equation'!$B$11-K110*'S Curve Equation'!$B$12)*'S Curve Equation'!$B$10))+'S Curve Equation'!$B$13)*'S Curve Equation'!$B$14</f>
        <v>0.17533410202835148</v>
      </c>
      <c r="L155" s="28">
        <f>(1/(1+EXP(('S Curve Equation'!$B$11-L110*'S Curve Equation'!$B$12)*'S Curve Equation'!$B$10))+'S Curve Equation'!$B$13)*'S Curve Equation'!$B$14</f>
        <v>0.17611340970661862</v>
      </c>
      <c r="M155" s="28">
        <f>(1/(1+EXP(('S Curve Equation'!$B$11-M110*'S Curve Equation'!$B$12)*'S Curve Equation'!$B$10))+'S Curve Equation'!$B$13)*'S Curve Equation'!$B$14</f>
        <v>0.17715404646716976</v>
      </c>
      <c r="N155" s="28">
        <f>(1/(1+EXP(('S Curve Equation'!$B$11-N110*'S Curve Equation'!$B$12)*'S Curve Equation'!$B$10))+'S Curve Equation'!$B$13)*'S Curve Equation'!$B$14</f>
        <v>0.178189555451569</v>
      </c>
      <c r="O155" s="28">
        <f>(1/(1+EXP(('S Curve Equation'!$B$11-O110*'S Curve Equation'!$B$12)*'S Curve Equation'!$B$10))+'S Curve Equation'!$B$13)*'S Curve Equation'!$B$14</f>
        <v>0.17921995123124421</v>
      </c>
      <c r="P155" s="28">
        <f>(1/(1+EXP(('S Curve Equation'!$B$11-P110*'S Curve Equation'!$B$12)*'S Curve Equation'!$B$10))+'S Curve Equation'!$B$13)*'S Curve Equation'!$B$14</f>
        <v>0.18024524888399215</v>
      </c>
      <c r="Q155" s="28">
        <f>(1/(1+EXP(('S Curve Equation'!$B$11-Q110*'S Curve Equation'!$B$12)*'S Curve Equation'!$B$10))+'S Curve Equation'!$B$13)*'S Curve Equation'!$B$14</f>
        <v>0.18126546397232771</v>
      </c>
      <c r="R155" s="28">
        <f>(1/(1+EXP(('S Curve Equation'!$B$11-R110*'S Curve Equation'!$B$12)*'S Curve Equation'!$B$10))+'S Curve Equation'!$B$13)*'S Curve Equation'!$B$14</f>
        <v>0.18228061252248623</v>
      </c>
      <c r="S155" s="28">
        <f>(1/(1+EXP(('S Curve Equation'!$B$11-S110*'S Curve Equation'!$B$12)*'S Curve Equation'!$B$10))+'S Curve Equation'!$B$13)*'S Curve Equation'!$B$14</f>
        <v>0.18329071100407152</v>
      </c>
      <c r="T155" s="28">
        <f>(1/(1+EXP(('S Curve Equation'!$B$11-T110*'S Curve Equation'!$B$12)*'S Curve Equation'!$B$10))+'S Curve Equation'!$B$13)*'S Curve Equation'!$B$14</f>
        <v>0.18429577631032795</v>
      </c>
      <c r="U155" s="28">
        <f>(1/(1+EXP(('S Curve Equation'!$B$11-U110*'S Curve Equation'!$B$12)*'S Curve Equation'!$B$10))+'S Curve Equation'!$B$13)*'S Curve Equation'!$B$14</f>
        <v>0.18529582573902076</v>
      </c>
      <c r="V155" s="28">
        <f>(1/(1+EXP(('S Curve Equation'!$B$11-V110*'S Curve Equation'!$B$12)*'S Curve Equation'!$B$10))+'S Curve Equation'!$B$13)*'S Curve Equation'!$B$14</f>
        <v>0.18629087697390531</v>
      </c>
      <c r="W155" s="28">
        <f>(1/(1+EXP(('S Curve Equation'!$B$11-W110*'S Curve Equation'!$B$12)*'S Curve Equation'!$B$10))+'S Curve Equation'!$B$13)*'S Curve Equation'!$B$14</f>
        <v>0.18728094806677964</v>
      </c>
      <c r="X155" s="28">
        <f>(1/(1+EXP(('S Curve Equation'!$B$11-X110*'S Curve Equation'!$B$12)*'S Curve Equation'!$B$10))+'S Curve Equation'!$B$13)*'S Curve Equation'!$B$14</f>
        <v>0.18826605742008287</v>
      </c>
      <c r="Y155" s="28">
        <f>(1/(1+EXP(('S Curve Equation'!$B$11-Y110*'S Curve Equation'!$B$12)*'S Curve Equation'!$B$10))+'S Curve Equation'!$B$13)*'S Curve Equation'!$B$14</f>
        <v>0.18924622377005212</v>
      </c>
      <c r="Z155" s="28">
        <f>(1/(1+EXP(('S Curve Equation'!$B$11-Z110*'S Curve Equation'!$B$12)*'S Curve Equation'!$B$10))+'S Curve Equation'!$B$13)*'S Curve Equation'!$B$14</f>
        <v>0.1902214661703992</v>
      </c>
      <c r="AA155" s="28">
        <f>(1/(1+EXP(('S Curve Equation'!$B$11-AA110*'S Curve Equation'!$B$12)*'S Curve Equation'!$B$10))+'S Curve Equation'!$B$13)*'S Curve Equation'!$B$14</f>
        <v>0.19119180397650223</v>
      </c>
      <c r="AB155" s="28">
        <f>(1/(1+EXP(('S Curve Equation'!$B$11-AB110*'S Curve Equation'!$B$12)*'S Curve Equation'!$B$10))+'S Curve Equation'!$B$13)*'S Curve Equation'!$B$14</f>
        <v>0.19215725683010601</v>
      </c>
      <c r="AC155" s="28">
        <f>(1/(1+EXP(('S Curve Equation'!$B$11-AC110*'S Curve Equation'!$B$12)*'S Curve Equation'!$B$10))+'S Curve Equation'!$B$13)*'S Curve Equation'!$B$14</f>
        <v>0.19311784464449308</v>
      </c>
      <c r="AD155" s="28">
        <f>(1/(1+EXP(('S Curve Equation'!$B$11-AD110*'S Curve Equation'!$B$12)*'S Curve Equation'!$B$10))+'S Curve Equation'!$B$13)*'S Curve Equation'!$B$14</f>
        <v>0.19407358759014526</v>
      </c>
      <c r="AE155" s="28">
        <f>(1/(1+EXP(('S Curve Equation'!$B$11-AE110*'S Curve Equation'!$B$12)*'S Curve Equation'!$B$10))+'S Curve Equation'!$B$13)*'S Curve Equation'!$B$14</f>
        <v>0.19502450608084709</v>
      </c>
      <c r="AF155" s="28">
        <f>(1/(1+EXP(('S Curve Equation'!$B$11-AF110*'S Curve Equation'!$B$12)*'S Curve Equation'!$B$10))+'S Curve Equation'!$B$13)*'S Curve Equation'!$B$14</f>
        <v>0.19597062076024702</v>
      </c>
    </row>
    <row r="156" spans="1:32" x14ac:dyDescent="0.2">
      <c r="A156" s="6" t="s">
        <v>37</v>
      </c>
      <c r="B156" s="28">
        <f>(1/(1+EXP(('S Curve Equation'!$B$11-B111*'S Curve Equation'!$B$12)*'S Curve Equation'!$B$10))+'S Curve Equation'!$B$13)*'S Curve Equation'!$B$14</f>
        <v>0.30499999999999999</v>
      </c>
      <c r="C156" s="28">
        <f>(1/(1+EXP(('S Curve Equation'!$B$11-C111*'S Curve Equation'!$B$12)*'S Curve Equation'!$B$10))+'S Curve Equation'!$B$13)*'S Curve Equation'!$B$14</f>
        <v>0.30630356629879152</v>
      </c>
      <c r="D156" s="28">
        <f>(1/(1+EXP(('S Curve Equation'!$B$11-D111*'S Curve Equation'!$B$12)*'S Curve Equation'!$B$10))+'S Curve Equation'!$B$13)*'S Curve Equation'!$B$14</f>
        <v>0.30767008471848756</v>
      </c>
      <c r="E156" s="28">
        <f>(1/(1+EXP(('S Curve Equation'!$B$11-E111*'S Curve Equation'!$B$12)*'S Curve Equation'!$B$10))+'S Curve Equation'!$B$13)*'S Curve Equation'!$B$14</f>
        <v>0.3090055892594904</v>
      </c>
      <c r="F156" s="28">
        <f>(1/(1+EXP(('S Curve Equation'!$B$11-F111*'S Curve Equation'!$B$12)*'S Curve Equation'!$B$10))+'S Curve Equation'!$B$13)*'S Curve Equation'!$B$14</f>
        <v>0.31032001396964737</v>
      </c>
      <c r="G156" s="28">
        <f>(1/(1+EXP(('S Curve Equation'!$B$11-G111*'S Curve Equation'!$B$12)*'S Curve Equation'!$B$10))+'S Curve Equation'!$B$13)*'S Curve Equation'!$B$14</f>
        <v>0.31168067708949043</v>
      </c>
      <c r="H156" s="28">
        <f>(1/(1+EXP(('S Curve Equation'!$B$11-H111*'S Curve Equation'!$B$12)*'S Curve Equation'!$B$10))+'S Curve Equation'!$B$13)*'S Curve Equation'!$B$14</f>
        <v>0.31309874924283854</v>
      </c>
      <c r="I156" s="28">
        <f>(1/(1+EXP(('S Curve Equation'!$B$11-I111*'S Curve Equation'!$B$12)*'S Curve Equation'!$B$10))+'S Curve Equation'!$B$13)*'S Curve Equation'!$B$14</f>
        <v>0.31459932317912753</v>
      </c>
      <c r="J156" s="28">
        <f>(1/(1+EXP(('S Curve Equation'!$B$11-J111*'S Curve Equation'!$B$12)*'S Curve Equation'!$B$10))+'S Curve Equation'!$B$13)*'S Curve Equation'!$B$14</f>
        <v>0.3161692860000343</v>
      </c>
      <c r="K156" s="28">
        <f>(1/(1+EXP(('S Curve Equation'!$B$11-K111*'S Curve Equation'!$B$12)*'S Curve Equation'!$B$10))+'S Curve Equation'!$B$13)*'S Curve Equation'!$B$14</f>
        <v>0.31770070167487707</v>
      </c>
      <c r="L156" s="28">
        <f>(1/(1+EXP(('S Curve Equation'!$B$11-L111*'S Curve Equation'!$B$12)*'S Curve Equation'!$B$10))+'S Curve Equation'!$B$13)*'S Curve Equation'!$B$14</f>
        <v>0.31869663216274502</v>
      </c>
      <c r="M156" s="28">
        <f>(1/(1+EXP(('S Curve Equation'!$B$11-M111*'S Curve Equation'!$B$12)*'S Curve Equation'!$B$10))+'S Curve Equation'!$B$13)*'S Curve Equation'!$B$14</f>
        <v>0.32002397817661005</v>
      </c>
      <c r="N156" s="28">
        <f>(1/(1+EXP(('S Curve Equation'!$B$11-N111*'S Curve Equation'!$B$12)*'S Curve Equation'!$B$10))+'S Curve Equation'!$B$13)*'S Curve Equation'!$B$14</f>
        <v>0.32134189885231007</v>
      </c>
      <c r="O156" s="28">
        <f>(1/(1+EXP(('S Curve Equation'!$B$11-O111*'S Curve Equation'!$B$12)*'S Curve Equation'!$B$10))+'S Curve Equation'!$B$13)*'S Curve Equation'!$B$14</f>
        <v>0.32265047169108912</v>
      </c>
      <c r="P156" s="28">
        <f>(1/(1+EXP(('S Curve Equation'!$B$11-P111*'S Curve Equation'!$B$12)*'S Curve Equation'!$B$10))+'S Curve Equation'!$B$13)*'S Curve Equation'!$B$14</f>
        <v>0.32394977382585299</v>
      </c>
      <c r="Q156" s="28">
        <f>(1/(1+EXP(('S Curve Equation'!$B$11-Q111*'S Curve Equation'!$B$12)*'S Curve Equation'!$B$10))+'S Curve Equation'!$B$13)*'S Curve Equation'!$B$14</f>
        <v>0.3252398820072353</v>
      </c>
      <c r="R156" s="28">
        <f>(1/(1+EXP(('S Curve Equation'!$B$11-R111*'S Curve Equation'!$B$12)*'S Curve Equation'!$B$10))+'S Curve Equation'!$B$13)*'S Curve Equation'!$B$14</f>
        <v>0.32652087259051032</v>
      </c>
      <c r="S156" s="28">
        <f>(1/(1+EXP(('S Curve Equation'!$B$11-S111*'S Curve Equation'!$B$12)*'S Curve Equation'!$B$10))+'S Curve Equation'!$B$13)*'S Curve Equation'!$B$14</f>
        <v>0.327792821523332</v>
      </c>
      <c r="T156" s="28">
        <f>(1/(1+EXP(('S Curve Equation'!$B$11-T111*'S Curve Equation'!$B$12)*'S Curve Equation'!$B$10))+'S Curve Equation'!$B$13)*'S Curve Equation'!$B$14</f>
        <v>0.32905580433425879</v>
      </c>
      <c r="U156" s="28">
        <f>(1/(1+EXP(('S Curve Equation'!$B$11-U111*'S Curve Equation'!$B$12)*'S Curve Equation'!$B$10))+'S Curve Equation'!$B$13)*'S Curve Equation'!$B$14</f>
        <v>0.33030989612203132</v>
      </c>
      <c r="V156" s="28">
        <f>(1/(1+EXP(('S Curve Equation'!$B$11-V111*'S Curve Equation'!$B$12)*'S Curve Equation'!$B$10))+'S Curve Equation'!$B$13)*'S Curve Equation'!$B$14</f>
        <v>0.33155517154556674</v>
      </c>
      <c r="W156" s="28">
        <f>(1/(1+EXP(('S Curve Equation'!$B$11-W111*'S Curve Equation'!$B$12)*'S Curve Equation'!$B$10))+'S Curve Equation'!$B$13)*'S Curve Equation'!$B$14</f>
        <v>0.33279170481465409</v>
      </c>
      <c r="X156" s="28">
        <f>(1/(1+EXP(('S Curve Equation'!$B$11-X111*'S Curve Equation'!$B$12)*'S Curve Equation'!$B$10))+'S Curve Equation'!$B$13)*'S Curve Equation'!$B$14</f>
        <v>0.33401956968129165</v>
      </c>
      <c r="Y156" s="28">
        <f>(1/(1+EXP(('S Curve Equation'!$B$11-Y111*'S Curve Equation'!$B$12)*'S Curve Equation'!$B$10))+'S Curve Equation'!$B$13)*'S Curve Equation'!$B$14</f>
        <v>0.3352388394316746</v>
      </c>
      <c r="Z156" s="28">
        <f>(1/(1+EXP(('S Curve Equation'!$B$11-Z111*'S Curve Equation'!$B$12)*'S Curve Equation'!$B$10))+'S Curve Equation'!$B$13)*'S Curve Equation'!$B$14</f>
        <v>0.3364495868787743</v>
      </c>
      <c r="AA156" s="28">
        <f>(1/(1+EXP(('S Curve Equation'!$B$11-AA111*'S Curve Equation'!$B$12)*'S Curve Equation'!$B$10))+'S Curve Equation'!$B$13)*'S Curve Equation'!$B$14</f>
        <v>0.33765188435549631</v>
      </c>
      <c r="AB156" s="28">
        <f>(1/(1+EXP(('S Curve Equation'!$B$11-AB111*'S Curve Equation'!$B$12)*'S Curve Equation'!$B$10))+'S Curve Equation'!$B$13)*'S Curve Equation'!$B$14</f>
        <v>0.33884580370840067</v>
      </c>
      <c r="AC156" s="28">
        <f>(1/(1+EXP(('S Curve Equation'!$B$11-AC111*'S Curve Equation'!$B$12)*'S Curve Equation'!$B$10))+'S Curve Equation'!$B$13)*'S Curve Equation'!$B$14</f>
        <v>0.34003141629193145</v>
      </c>
      <c r="AD156" s="28">
        <f>(1/(1+EXP(('S Curve Equation'!$B$11-AD111*'S Curve Equation'!$B$12)*'S Curve Equation'!$B$10))+'S Curve Equation'!$B$13)*'S Curve Equation'!$B$14</f>
        <v>0.3412087929631728</v>
      </c>
      <c r="AE156" s="28">
        <f>(1/(1+EXP(('S Curve Equation'!$B$11-AE111*'S Curve Equation'!$B$12)*'S Curve Equation'!$B$10))+'S Curve Equation'!$B$13)*'S Curve Equation'!$B$14</f>
        <v>0.34237800407706481</v>
      </c>
      <c r="AF156" s="28">
        <f>(1/(1+EXP(('S Curve Equation'!$B$11-AF111*'S Curve Equation'!$B$12)*'S Curve Equation'!$B$10))+'S Curve Equation'!$B$13)*'S Curve Equation'!$B$14</f>
        <v>0.34353911948209453</v>
      </c>
    </row>
    <row r="157" spans="1:32" x14ac:dyDescent="0.2">
      <c r="A157" s="6" t="s">
        <v>38</v>
      </c>
      <c r="B157" s="28">
        <f>(1/(1+EXP(('S Curve Equation'!$B$11-B112*'S Curve Equation'!$B$12)*'S Curve Equation'!$B$10))+'S Curve Equation'!$B$13)*'S Curve Equation'!$B$14</f>
        <v>0.28899999999999998</v>
      </c>
      <c r="C157" s="28">
        <f>(1/(1+EXP(('S Curve Equation'!$B$11-C112*'S Curve Equation'!$B$12)*'S Curve Equation'!$B$10))+'S Curve Equation'!$B$13)*'S Curve Equation'!$B$14</f>
        <v>0.29028352907738553</v>
      </c>
      <c r="D157" s="28">
        <f>(1/(1+EXP(('S Curve Equation'!$B$11-D112*'S Curve Equation'!$B$12)*'S Curve Equation'!$B$10))+'S Curve Equation'!$B$13)*'S Curve Equation'!$B$14</f>
        <v>0.29162934694805098</v>
      </c>
      <c r="E157" s="28">
        <f>(1/(1+EXP(('S Curve Equation'!$B$11-E112*'S Curve Equation'!$B$12)*'S Curve Equation'!$B$10))+'S Curve Equation'!$B$13)*'S Curve Equation'!$B$14</f>
        <v>0.29294492112048859</v>
      </c>
      <c r="F157" s="28">
        <f>(1/(1+EXP(('S Curve Equation'!$B$11-F112*'S Curve Equation'!$B$12)*'S Curve Equation'!$B$10))+'S Curve Equation'!$B$13)*'S Curve Equation'!$B$14</f>
        <v>0.29424001940254929</v>
      </c>
      <c r="G157" s="28">
        <f>(1/(1+EXP(('S Curve Equation'!$B$11-G112*'S Curve Equation'!$B$12)*'S Curve Equation'!$B$10))+'S Curve Equation'!$B$13)*'S Curve Equation'!$B$14</f>
        <v>0.29558097801849592</v>
      </c>
      <c r="H157" s="28">
        <f>(1/(1+EXP(('S Curve Equation'!$B$11-H112*'S Curve Equation'!$B$12)*'S Curve Equation'!$B$10))+'S Curve Equation'!$B$13)*'S Curve Equation'!$B$14</f>
        <v>0.29697884034304434</v>
      </c>
      <c r="I157" s="28">
        <f>(1/(1+EXP(('S Curve Equation'!$B$11-I112*'S Curve Equation'!$B$12)*'S Curve Equation'!$B$10))+'S Curve Equation'!$B$13)*'S Curve Equation'!$B$14</f>
        <v>0.2984583902954418</v>
      </c>
      <c r="J157" s="28">
        <f>(1/(1+EXP(('S Curve Equation'!$B$11-J112*'S Curve Equation'!$B$12)*'S Curve Equation'!$B$10))+'S Curve Equation'!$B$13)*'S Curve Equation'!$B$14</f>
        <v>0.30000675412070521</v>
      </c>
      <c r="K157" s="28">
        <f>(1/(1+EXP(('S Curve Equation'!$B$11-K112*'S Curve Equation'!$B$12)*'S Curve Equation'!$B$10))+'S Curve Equation'!$B$13)*'S Curve Equation'!$B$14</f>
        <v>0.3015174915517812</v>
      </c>
      <c r="L157" s="28">
        <f>(1/(1+EXP(('S Curve Equation'!$B$11-L112*'S Curve Equation'!$B$12)*'S Curve Equation'!$B$10))+'S Curve Equation'!$B$13)*'S Curve Equation'!$B$14</f>
        <v>0.30250018079484442</v>
      </c>
      <c r="M157" s="28">
        <f>(1/(1+EXP(('S Curve Equation'!$B$11-M112*'S Curve Equation'!$B$12)*'S Curve Equation'!$B$10))+'S Curve Equation'!$B$13)*'S Curve Equation'!$B$14</f>
        <v>0.30381013180554195</v>
      </c>
      <c r="N157" s="28">
        <f>(1/(1+EXP(('S Curve Equation'!$B$11-N112*'S Curve Equation'!$B$12)*'S Curve Equation'!$B$10))+'S Curve Equation'!$B$13)*'S Curve Equation'!$B$14</f>
        <v>0.30511106597953347</v>
      </c>
      <c r="O157" s="28">
        <f>(1/(1+EXP(('S Curve Equation'!$B$11-O112*'S Curve Equation'!$B$12)*'S Curve Equation'!$B$10))+'S Curve Equation'!$B$13)*'S Curve Equation'!$B$14</f>
        <v>0.30640305321554934</v>
      </c>
      <c r="P157" s="28">
        <f>(1/(1+EXP(('S Curve Equation'!$B$11-P112*'S Curve Equation'!$B$12)*'S Curve Equation'!$B$10))+'S Curve Equation'!$B$13)*'S Curve Equation'!$B$14</f>
        <v>0.30768616318265235</v>
      </c>
      <c r="Q157" s="28">
        <f>(1/(1+EXP(('S Curve Equation'!$B$11-Q112*'S Curve Equation'!$B$12)*'S Curve Equation'!$B$10))+'S Curve Equation'!$B$13)*'S Curve Equation'!$B$14</f>
        <v>0.30896046530402366</v>
      </c>
      <c r="R157" s="28">
        <f>(1/(1+EXP(('S Curve Equation'!$B$11-R112*'S Curve Equation'!$B$12)*'S Curve Equation'!$B$10))+'S Curve Equation'!$B$13)*'S Curve Equation'!$B$14</f>
        <v>0.31022602874161448</v>
      </c>
      <c r="S157" s="28">
        <f>(1/(1+EXP(('S Curve Equation'!$B$11-S112*'S Curve Equation'!$B$12)*'S Curve Equation'!$B$10))+'S Curve Equation'!$B$13)*'S Curve Equation'!$B$14</f>
        <v>0.3114829223816431</v>
      </c>
      <c r="T157" s="28">
        <f>(1/(1+EXP(('S Curve Equation'!$B$11-T112*'S Curve Equation'!$B$12)*'S Curve Equation'!$B$10))+'S Curve Equation'!$B$13)*'S Curve Equation'!$B$14</f>
        <v>0.31273121482090016</v>
      </c>
      <c r="U157" s="28">
        <f>(1/(1+EXP(('S Curve Equation'!$B$11-U112*'S Curve Equation'!$B$12)*'S Curve Equation'!$B$10))+'S Curve Equation'!$B$13)*'S Curve Equation'!$B$14</f>
        <v>0.31397097435382626</v>
      </c>
      <c r="V157" s="28">
        <f>(1/(1+EXP(('S Curve Equation'!$B$11-V112*'S Curve Equation'!$B$12)*'S Curve Equation'!$B$10))+'S Curve Equation'!$B$13)*'S Curve Equation'!$B$14</f>
        <v>0.3152022689603326</v>
      </c>
      <c r="W157" s="28">
        <f>(1/(1+EXP(('S Curve Equation'!$B$11-W112*'S Curve Equation'!$B$12)*'S Curve Equation'!$B$10))+'S Curve Equation'!$B$13)*'S Curve Equation'!$B$14</f>
        <v>0.31642516629434186</v>
      </c>
      <c r="X157" s="28">
        <f>(1/(1+EXP(('S Curve Equation'!$B$11-X112*'S Curve Equation'!$B$12)*'S Curve Equation'!$B$10))+'S Curve Equation'!$B$13)*'S Curve Equation'!$B$14</f>
        <v>0.31763973367299964</v>
      </c>
      <c r="Y157" s="28">
        <f>(1/(1+EXP(('S Curve Equation'!$B$11-Y112*'S Curve Equation'!$B$12)*'S Curve Equation'!$B$10))+'S Curve Equation'!$B$13)*'S Curve Equation'!$B$14</f>
        <v>0.31884603806655654</v>
      </c>
      <c r="Z157" s="28">
        <f>(1/(1+EXP(('S Curve Equation'!$B$11-Z112*'S Curve Equation'!$B$12)*'S Curve Equation'!$B$10))+'S Curve Equation'!$B$13)*'S Curve Equation'!$B$14</f>
        <v>0.32004414608887022</v>
      </c>
      <c r="AA157" s="28">
        <f>(1/(1+EXP(('S Curve Equation'!$B$11-AA112*'S Curve Equation'!$B$12)*'S Curve Equation'!$B$10))+'S Curve Equation'!$B$13)*'S Curve Equation'!$B$14</f>
        <v>0.32123412398851092</v>
      </c>
      <c r="AB157" s="28">
        <f>(1/(1+EXP(('S Curve Equation'!$B$11-AB112*'S Curve Equation'!$B$12)*'S Curve Equation'!$B$10))+'S Curve Equation'!$B$13)*'S Curve Equation'!$B$14</f>
        <v>0.32241603764045484</v>
      </c>
      <c r="AC157" s="28">
        <f>(1/(1+EXP(('S Curve Equation'!$B$11-AC112*'S Curve Equation'!$B$12)*'S Curve Equation'!$B$10))+'S Curve Equation'!$B$13)*'S Curve Equation'!$B$14</f>
        <v>0.3235899525383138</v>
      </c>
      <c r="AD157" s="28">
        <f>(1/(1+EXP(('S Curve Equation'!$B$11-AD112*'S Curve Equation'!$B$12)*'S Curve Equation'!$B$10))+'S Curve Equation'!$B$13)*'S Curve Equation'!$B$14</f>
        <v>0.32475593378711742</v>
      </c>
      <c r="AE157" s="28">
        <f>(1/(1+EXP(('S Curve Equation'!$B$11-AE112*'S Curve Equation'!$B$12)*'S Curve Equation'!$B$10))+'S Curve Equation'!$B$13)*'S Curve Equation'!$B$14</f>
        <v>0.32591404609658309</v>
      </c>
      <c r="AF157" s="28">
        <f>(1/(1+EXP(('S Curve Equation'!$B$11-AF112*'S Curve Equation'!$B$12)*'S Curve Equation'!$B$10))+'S Curve Equation'!$B$13)*'S Curve Equation'!$B$14</f>
        <v>0.32706435377488702</v>
      </c>
    </row>
    <row r="158" spans="1:32" x14ac:dyDescent="0.2">
      <c r="A158" s="6" t="s">
        <v>39</v>
      </c>
      <c r="B158" s="28">
        <f>(1/(1+EXP(('S Curve Equation'!$B$11-B113*'S Curve Equation'!$B$12)*'S Curve Equation'!$B$10))+'S Curve Equation'!$B$13)*'S Curve Equation'!$B$14</f>
        <v>0.23300000000000001</v>
      </c>
      <c r="C158" s="28">
        <f>(1/(1+EXP(('S Curve Equation'!$B$11-C113*'S Curve Equation'!$B$12)*'S Curve Equation'!$B$10))+'S Curve Equation'!$B$13)*'S Curve Equation'!$B$14</f>
        <v>0.23418438357559887</v>
      </c>
      <c r="D158" s="28">
        <f>(1/(1+EXP(('S Curve Equation'!$B$11-D113*'S Curve Equation'!$B$12)*'S Curve Equation'!$B$10))+'S Curve Equation'!$B$13)*'S Curve Equation'!$B$14</f>
        <v>0.23542729628986142</v>
      </c>
      <c r="E158" s="28">
        <f>(1/(1+EXP(('S Curve Equation'!$B$11-E113*'S Curve Equation'!$B$12)*'S Curve Equation'!$B$10))+'S Curve Equation'!$B$13)*'S Curve Equation'!$B$14</f>
        <v>0.23664331733396124</v>
      </c>
      <c r="F158" s="28">
        <f>(1/(1+EXP(('S Curve Equation'!$B$11-F113*'S Curve Equation'!$B$12)*'S Curve Equation'!$B$10))+'S Curve Equation'!$B$13)*'S Curve Equation'!$B$14</f>
        <v>0.23784141462758845</v>
      </c>
      <c r="G158" s="28">
        <f>(1/(1+EXP(('S Curve Equation'!$B$11-G113*'S Curve Equation'!$B$12)*'S Curve Equation'!$B$10))+'S Curve Equation'!$B$13)*'S Curve Equation'!$B$14</f>
        <v>0.23908298445772833</v>
      </c>
      <c r="H158" s="28">
        <f>(1/(1+EXP(('S Curve Equation'!$B$11-H113*'S Curve Equation'!$B$12)*'S Curve Equation'!$B$10))+'S Curve Equation'!$B$13)*'S Curve Equation'!$B$14</f>
        <v>0.24037837316627328</v>
      </c>
      <c r="I158" s="28">
        <f>(1/(1+EXP(('S Curve Equation'!$B$11-I113*'S Curve Equation'!$B$12)*'S Curve Equation'!$B$10))+'S Curve Equation'!$B$13)*'S Curve Equation'!$B$14</f>
        <v>0.24175071928057834</v>
      </c>
      <c r="J158" s="28">
        <f>(1/(1+EXP(('S Curve Equation'!$B$11-J113*'S Curve Equation'!$B$12)*'S Curve Equation'!$B$10))+'S Curve Equation'!$B$13)*'S Curve Equation'!$B$14</f>
        <v>0.24318827692750622</v>
      </c>
      <c r="K158" s="28">
        <f>(1/(1+EXP(('S Curve Equation'!$B$11-K113*'S Curve Equation'!$B$12)*'S Curve Equation'!$B$10))+'S Curve Equation'!$B$13)*'S Curve Equation'!$B$14</f>
        <v>0.2445922630848277</v>
      </c>
      <c r="L158" s="28">
        <f>(1/(1+EXP(('S Curve Equation'!$B$11-L113*'S Curve Equation'!$B$12)*'S Curve Equation'!$B$10))+'S Curve Equation'!$B$13)*'S Curve Equation'!$B$14</f>
        <v>0.24550623524899418</v>
      </c>
      <c r="M158" s="28">
        <f>(1/(1+EXP(('S Curve Equation'!$B$11-M113*'S Curve Equation'!$B$12)*'S Curve Equation'!$B$10))+'S Curve Equation'!$B$13)*'S Curve Equation'!$B$14</f>
        <v>0.24672546783266208</v>
      </c>
      <c r="N158" s="28">
        <f>(1/(1+EXP(('S Curve Equation'!$B$11-N113*'S Curve Equation'!$B$12)*'S Curve Equation'!$B$10))+'S Curve Equation'!$B$13)*'S Curve Equation'!$B$14</f>
        <v>0.2479373059759174</v>
      </c>
      <c r="O158" s="28">
        <f>(1/(1+EXP(('S Curve Equation'!$B$11-O113*'S Curve Equation'!$B$12)*'S Curve Equation'!$B$10))+'S Curve Equation'!$B$13)*'S Curve Equation'!$B$14</f>
        <v>0.24914179311515466</v>
      </c>
      <c r="P158" s="28">
        <f>(1/(1+EXP(('S Curve Equation'!$B$11-P113*'S Curve Equation'!$B$12)*'S Curve Equation'!$B$10))+'S Curve Equation'!$B$13)*'S Curve Equation'!$B$14</f>
        <v>0.25033897287543538</v>
      </c>
      <c r="Q158" s="28">
        <f>(1/(1+EXP(('S Curve Equation'!$B$11-Q113*'S Curve Equation'!$B$12)*'S Curve Equation'!$B$10))+'S Curve Equation'!$B$13)*'S Curve Equation'!$B$14</f>
        <v>0.25152888904907739</v>
      </c>
      <c r="R158" s="28">
        <f>(1/(1+EXP(('S Curve Equation'!$B$11-R113*'S Curve Equation'!$B$12)*'S Curve Equation'!$B$10))+'S Curve Equation'!$B$13)*'S Curve Equation'!$B$14</f>
        <v>0.25271158557508538</v>
      </c>
      <c r="S158" s="28">
        <f>(1/(1+EXP(('S Curve Equation'!$B$11-S113*'S Curve Equation'!$B$12)*'S Curve Equation'!$B$10))+'S Curve Equation'!$B$13)*'S Curve Equation'!$B$14</f>
        <v>0.25388710651940805</v>
      </c>
      <c r="T158" s="28">
        <f>(1/(1+EXP(('S Curve Equation'!$B$11-T113*'S Curve Equation'!$B$12)*'S Curve Equation'!$B$10))+'S Curve Equation'!$B$13)*'S Curve Equation'!$B$14</f>
        <v>0.25505549605598798</v>
      </c>
      <c r="U158" s="28">
        <f>(1/(1+EXP(('S Curve Equation'!$B$11-U113*'S Curve Equation'!$B$12)*'S Curve Equation'!$B$10))+'S Curve Equation'!$B$13)*'S Curve Equation'!$B$14</f>
        <v>0.25621679844857986</v>
      </c>
      <c r="V158" s="28">
        <f>(1/(1+EXP(('S Curve Equation'!$B$11-V113*'S Curve Equation'!$B$12)*'S Curve Equation'!$B$10))+'S Curve Equation'!$B$13)*'S Curve Equation'!$B$14</f>
        <v>0.25737105803330573</v>
      </c>
      <c r="W158" s="28">
        <f>(1/(1+EXP(('S Curve Equation'!$B$11-W113*'S Curve Equation'!$B$12)*'S Curve Equation'!$B$10))+'S Curve Equation'!$B$13)*'S Curve Equation'!$B$14</f>
        <v>0.25851831920193635</v>
      </c>
      <c r="X158" s="28">
        <f>(1/(1+EXP(('S Curve Equation'!$B$11-X113*'S Curve Equation'!$B$12)*'S Curve Equation'!$B$10))+'S Curve Equation'!$B$13)*'S Curve Equation'!$B$14</f>
        <v>0.25965862638584841</v>
      </c>
      <c r="Y158" s="28">
        <f>(1/(1+EXP(('S Curve Equation'!$B$11-Y113*'S Curve Equation'!$B$12)*'S Curve Equation'!$B$10))+'S Curve Equation'!$B$13)*'S Curve Equation'!$B$14</f>
        <v>0.2607920240406652</v>
      </c>
      <c r="Z158" s="28">
        <f>(1/(1+EXP(('S Curve Equation'!$B$11-Z113*'S Curve Equation'!$B$12)*'S Curve Equation'!$B$10))+'S Curve Equation'!$B$13)*'S Curve Equation'!$B$14</f>
        <v>0.26191855663153235</v>
      </c>
      <c r="AA158" s="28">
        <f>(1/(1+EXP(('S Curve Equation'!$B$11-AA113*'S Curve Equation'!$B$12)*'S Curve Equation'!$B$10))+'S Curve Equation'!$B$13)*'S Curve Equation'!$B$14</f>
        <v>0.26303826861901686</v>
      </c>
      <c r="AB158" s="28">
        <f>(1/(1+EXP(('S Curve Equation'!$B$11-AB113*'S Curve Equation'!$B$12)*'S Curve Equation'!$B$10))+'S Curve Equation'!$B$13)*'S Curve Equation'!$B$14</f>
        <v>0.26415120444561579</v>
      </c>
      <c r="AC158" s="28">
        <f>(1/(1+EXP(('S Curve Equation'!$B$11-AC113*'S Curve Equation'!$B$12)*'S Curve Equation'!$B$10))+'S Curve Equation'!$B$13)*'S Curve Equation'!$B$14</f>
        <v>0.26525740852282964</v>
      </c>
      <c r="AD158" s="28">
        <f>(1/(1+EXP(('S Curve Equation'!$B$11-AD113*'S Curve Equation'!$B$12)*'S Curve Equation'!$B$10))+'S Curve Equation'!$B$13)*'S Curve Equation'!$B$14</f>
        <v>0.26635692521881466</v>
      </c>
      <c r="AE158" s="28">
        <f>(1/(1+EXP(('S Curve Equation'!$B$11-AE113*'S Curve Equation'!$B$12)*'S Curve Equation'!$B$10))+'S Curve Equation'!$B$13)*'S Curve Equation'!$B$14</f>
        <v>0.26744979884655684</v>
      </c>
      <c r="AF158" s="28">
        <f>(1/(1+EXP(('S Curve Equation'!$B$11-AF113*'S Curve Equation'!$B$12)*'S Curve Equation'!$B$10))+'S Curve Equation'!$B$13)*'S Curve Equation'!$B$14</f>
        <v>0.26853607365258053</v>
      </c>
    </row>
    <row r="159" spans="1:32" x14ac:dyDescent="0.2">
      <c r="A159" s="6" t="s">
        <v>40</v>
      </c>
      <c r="B159" s="28">
        <f>(1/(1+EXP(('S Curve Equation'!$B$11-B114*'S Curve Equation'!$B$12)*'S Curve Equation'!$B$10))+'S Curve Equation'!$B$13)*'S Curve Equation'!$B$14</f>
        <v>0.26100000000000001</v>
      </c>
      <c r="C159" s="28">
        <f>(1/(1+EXP(('S Curve Equation'!$B$11-C114*'S Curve Equation'!$B$12)*'S Curve Equation'!$B$10))+'S Curve Equation'!$B$13)*'S Curve Equation'!$B$14</f>
        <v>0.26223975482197814</v>
      </c>
      <c r="D159" s="28">
        <f>(1/(1+EXP(('S Curve Equation'!$B$11-D114*'S Curve Equation'!$B$12)*'S Curve Equation'!$B$10))+'S Curve Equation'!$B$13)*'S Curve Equation'!$B$14</f>
        <v>0.26354020963627711</v>
      </c>
      <c r="E159" s="28">
        <f>(1/(1+EXP(('S Curve Equation'!$B$11-E114*'S Curve Equation'!$B$12)*'S Curve Equation'!$B$10))+'S Curve Equation'!$B$13)*'S Curve Equation'!$B$14</f>
        <v>0.26481196911679306</v>
      </c>
      <c r="F159" s="28">
        <f>(1/(1+EXP(('S Curve Equation'!$B$11-F114*'S Curve Equation'!$B$12)*'S Curve Equation'!$B$10))+'S Curve Equation'!$B$13)*'S Curve Equation'!$B$14</f>
        <v>0.26606444454601835</v>
      </c>
      <c r="G159" s="28">
        <f>(1/(1+EXP(('S Curve Equation'!$B$11-G114*'S Curve Equation'!$B$12)*'S Curve Equation'!$B$10))+'S Curve Equation'!$B$13)*'S Curve Equation'!$B$14</f>
        <v>0.26736180315982694</v>
      </c>
      <c r="H159" s="28">
        <f>(1/(1+EXP(('S Curve Equation'!$B$11-H114*'S Curve Equation'!$B$12)*'S Curve Equation'!$B$10))+'S Curve Equation'!$B$13)*'S Curve Equation'!$B$14</f>
        <v>0.26871479065111747</v>
      </c>
      <c r="I159" s="28">
        <f>(1/(1+EXP(('S Curve Equation'!$B$11-I114*'S Curve Equation'!$B$12)*'S Curve Equation'!$B$10))+'S Curve Equation'!$B$13)*'S Curve Equation'!$B$14</f>
        <v>0.27014748198578165</v>
      </c>
      <c r="J159" s="28">
        <f>(1/(1+EXP(('S Curve Equation'!$B$11-J114*'S Curve Equation'!$B$12)*'S Curve Equation'!$B$10))+'S Curve Equation'!$B$13)*'S Curve Equation'!$B$14</f>
        <v>0.2716475096817646</v>
      </c>
      <c r="K159" s="28">
        <f>(1/(1+EXP(('S Curve Equation'!$B$11-K114*'S Curve Equation'!$B$12)*'S Curve Equation'!$B$10))+'S Curve Equation'!$B$13)*'S Curve Equation'!$B$14</f>
        <v>0.27311177609744652</v>
      </c>
      <c r="L159" s="28">
        <f>(1/(1+EXP(('S Curve Equation'!$B$11-L114*'S Curve Equation'!$B$12)*'S Curve Equation'!$B$10))+'S Curve Equation'!$B$13)*'S Curve Equation'!$B$14</f>
        <v>0.27406460279942413</v>
      </c>
      <c r="M159" s="28">
        <f>(1/(1+EXP(('S Curve Equation'!$B$11-M114*'S Curve Equation'!$B$12)*'S Curve Equation'!$B$10))+'S Curve Equation'!$B$13)*'S Curve Equation'!$B$14</f>
        <v>0.27533519343923979</v>
      </c>
      <c r="N159" s="28">
        <f>(1/(1+EXP(('S Curve Equation'!$B$11-N114*'S Curve Equation'!$B$12)*'S Curve Equation'!$B$10))+'S Curve Equation'!$B$13)*'S Curve Equation'!$B$14</f>
        <v>0.27659754315073504</v>
      </c>
      <c r="O159" s="28">
        <f>(1/(1+EXP(('S Curve Equation'!$B$11-O114*'S Curve Equation'!$B$12)*'S Curve Equation'!$B$10))+'S Curve Equation'!$B$13)*'S Curve Equation'!$B$14</f>
        <v>0.27785170849680546</v>
      </c>
      <c r="P159" s="28">
        <f>(1/(1+EXP(('S Curve Equation'!$B$11-P114*'S Curve Equation'!$B$12)*'S Curve Equation'!$B$10))+'S Curve Equation'!$B$13)*'S Curve Equation'!$B$14</f>
        <v>0.27909774603440779</v>
      </c>
      <c r="Q159" s="28">
        <f>(1/(1+EXP(('S Curve Equation'!$B$11-Q114*'S Curve Equation'!$B$12)*'S Curve Equation'!$B$10))+'S Curve Equation'!$B$13)*'S Curve Equation'!$B$14</f>
        <v>0.28033571229518867</v>
      </c>
      <c r="R159" s="28">
        <f>(1/(1+EXP(('S Curve Equation'!$B$11-R114*'S Curve Equation'!$B$12)*'S Curve Equation'!$B$10))+'S Curve Equation'!$B$13)*'S Curve Equation'!$B$14</f>
        <v>0.28156566376698688</v>
      </c>
      <c r="S159" s="28">
        <f>(1/(1+EXP(('S Curve Equation'!$B$11-S114*'S Curve Equation'!$B$12)*'S Curve Equation'!$B$10))+'S Curve Equation'!$B$13)*'S Curve Equation'!$B$14</f>
        <v>0.28278765687618618</v>
      </c>
      <c r="T159" s="28">
        <f>(1/(1+EXP(('S Curve Equation'!$B$11-T114*'S Curve Equation'!$B$12)*'S Curve Equation'!$B$10))+'S Curve Equation'!$B$13)*'S Curve Equation'!$B$14</f>
        <v>0.28400174797088651</v>
      </c>
      <c r="U159" s="28">
        <f>(1/(1+EXP(('S Curve Equation'!$B$11-U114*'S Curve Equation'!$B$12)*'S Curve Equation'!$B$10))+'S Curve Equation'!$B$13)*'S Curve Equation'!$B$14</f>
        <v>0.2852079933048608</v>
      </c>
      <c r="V159" s="28">
        <f>(1/(1+EXP(('S Curve Equation'!$B$11-V114*'S Curve Equation'!$B$12)*'S Curve Equation'!$B$10))+'S Curve Equation'!$B$13)*'S Curve Equation'!$B$14</f>
        <v>0.28640644902226697</v>
      </c>
      <c r="W159" s="28">
        <f>(1/(1+EXP(('S Curve Equation'!$B$11-W114*'S Curve Equation'!$B$12)*'S Curve Equation'!$B$10))+'S Curve Equation'!$B$13)*'S Curve Equation'!$B$14</f>
        <v>0.28759717114309946</v>
      </c>
      <c r="X159" s="28">
        <f>(1/(1+EXP(('S Curve Equation'!$B$11-X114*'S Curve Equation'!$B$12)*'S Curve Equation'!$B$10))+'S Curve Equation'!$B$13)*'S Curve Equation'!$B$14</f>
        <v>0.28878021554932637</v>
      </c>
      <c r="Y159" s="28">
        <f>(1/(1+EXP(('S Curve Equation'!$B$11-Y114*'S Curve Equation'!$B$12)*'S Curve Equation'!$B$10))+'S Curve Equation'!$B$13)*'S Curve Equation'!$B$14</f>
        <v>0.28995563797172103</v>
      </c>
      <c r="Z159" s="28">
        <f>(1/(1+EXP(('S Curve Equation'!$B$11-Z114*'S Curve Equation'!$B$12)*'S Curve Equation'!$B$10))+'S Curve Equation'!$B$13)*'S Curve Equation'!$B$14</f>
        <v>0.29112349397733217</v>
      </c>
      <c r="AA159" s="28">
        <f>(1/(1+EXP(('S Curve Equation'!$B$11-AA114*'S Curve Equation'!$B$12)*'S Curve Equation'!$B$10))+'S Curve Equation'!$B$13)*'S Curve Equation'!$B$14</f>
        <v>0.29228383895758236</v>
      </c>
      <c r="AB159" s="28">
        <f>(1/(1+EXP(('S Curve Equation'!$B$11-AB114*'S Curve Equation'!$B$12)*'S Curve Equation'!$B$10))+'S Curve Equation'!$B$13)*'S Curve Equation'!$B$14</f>
        <v>0.29343672811697846</v>
      </c>
      <c r="AC159" s="28">
        <f>(1/(1+EXP(('S Curve Equation'!$B$11-AC114*'S Curve Equation'!$B$12)*'S Curve Equation'!$B$10))+'S Curve Equation'!$B$13)*'S Curve Equation'!$B$14</f>
        <v>0.29458221646238453</v>
      </c>
      <c r="AD159" s="28">
        <f>(1/(1+EXP(('S Curve Equation'!$B$11-AD114*'S Curve Equation'!$B$12)*'S Curve Equation'!$B$10))+'S Curve Equation'!$B$13)*'S Curve Equation'!$B$14</f>
        <v>0.29572035879287356</v>
      </c>
      <c r="AE159" s="28">
        <f>(1/(1+EXP(('S Curve Equation'!$B$11-AE114*'S Curve Equation'!$B$12)*'S Curve Equation'!$B$10))+'S Curve Equation'!$B$13)*'S Curve Equation'!$B$14</f>
        <v>0.29685120969009599</v>
      </c>
      <c r="AF159" s="28">
        <f>(1/(1+EXP(('S Curve Equation'!$B$11-AF114*'S Curve Equation'!$B$12)*'S Curve Equation'!$B$10))+'S Curve Equation'!$B$13)*'S Curve Equation'!$B$14</f>
        <v>0.29797482350917642</v>
      </c>
    </row>
    <row r="160" spans="1:32" x14ac:dyDescent="0.2">
      <c r="A160" s="6" t="s">
        <v>41</v>
      </c>
      <c r="B160" s="28">
        <f>(1/(1+EXP(('S Curve Equation'!$B$11-B115*'S Curve Equation'!$B$12)*'S Curve Equation'!$B$10))+'S Curve Equation'!$B$13)*'S Curve Equation'!$B$14</f>
        <v>0.21438728323699424</v>
      </c>
      <c r="C160" s="28">
        <f>(1/(1+EXP(('S Curve Equation'!$B$11-C115*'S Curve Equation'!$B$12)*'S Curve Equation'!$B$10))+'S Curve Equation'!$B$13)*'S Curve Equation'!$B$14</f>
        <v>0.21552811530553909</v>
      </c>
      <c r="D160" s="28">
        <f>(1/(1+EXP(('S Curve Equation'!$B$11-D115*'S Curve Equation'!$B$12)*'S Curve Equation'!$B$10))+'S Curve Equation'!$B$13)*'S Curve Equation'!$B$14</f>
        <v>0.21672568747090767</v>
      </c>
      <c r="E160" s="28">
        <f>(1/(1+EXP(('S Curve Equation'!$B$11-E115*'S Curve Equation'!$B$12)*'S Curve Equation'!$B$10))+'S Curve Equation'!$B$13)*'S Curve Equation'!$B$14</f>
        <v>0.21789770813193263</v>
      </c>
      <c r="F160" s="28">
        <f>(1/(1+EXP(('S Curve Equation'!$B$11-F115*'S Curve Equation'!$B$12)*'S Curve Equation'!$B$10))+'S Curve Equation'!$B$13)*'S Curve Equation'!$B$14</f>
        <v>0.21905280029794186</v>
      </c>
      <c r="G160" s="28">
        <f>(1/(1+EXP(('S Curve Equation'!$B$11-G115*'S Curve Equation'!$B$12)*'S Curve Equation'!$B$10))+'S Curve Equation'!$B$13)*'S Curve Equation'!$B$14</f>
        <v>0.22025016690311711</v>
      </c>
      <c r="H160" s="28">
        <f>(1/(1+EXP(('S Curve Equation'!$B$11-H115*'S Curve Equation'!$B$12)*'S Curve Equation'!$B$10))+'S Curve Equation'!$B$13)*'S Curve Equation'!$B$14</f>
        <v>0.22149982856533965</v>
      </c>
      <c r="I160" s="28">
        <f>(1/(1+EXP(('S Curve Equation'!$B$11-I115*'S Curve Equation'!$B$12)*'S Curve Equation'!$B$10))+'S Curve Equation'!$B$13)*'S Curve Equation'!$B$14</f>
        <v>0.22282416708339053</v>
      </c>
      <c r="J160" s="28">
        <f>(1/(1+EXP(('S Curve Equation'!$B$11-J115*'S Curve Equation'!$B$12)*'S Curve Equation'!$B$10))+'S Curve Equation'!$B$13)*'S Curve Equation'!$B$14</f>
        <v>0.22421191588097047</v>
      </c>
      <c r="K160" s="28">
        <f>(1/(1+EXP(('S Curve Equation'!$B$11-K115*'S Curve Equation'!$B$12)*'S Curve Equation'!$B$10))+'S Curve Equation'!$B$13)*'S Curve Equation'!$B$14</f>
        <v>0.22556772931828303</v>
      </c>
      <c r="L160" s="28">
        <f>(1/(1+EXP(('S Curve Equation'!$B$11-L115*'S Curve Equation'!$B$12)*'S Curve Equation'!$B$10))+'S Curve Equation'!$B$13)*'S Curve Equation'!$B$14</f>
        <v>0.22645059244365634</v>
      </c>
      <c r="M160" s="28">
        <f>(1/(1+EXP(('S Curve Equation'!$B$11-M115*'S Curve Equation'!$B$12)*'S Curve Equation'!$B$10))+'S Curve Equation'!$B$13)*'S Curve Equation'!$B$14</f>
        <v>0.22762863285576965</v>
      </c>
      <c r="N160" s="28">
        <f>(1/(1+EXP(('S Curve Equation'!$B$11-N115*'S Curve Equation'!$B$12)*'S Curve Equation'!$B$10))+'S Curve Equation'!$B$13)*'S Curve Equation'!$B$14</f>
        <v>0.22879987583541139</v>
      </c>
      <c r="O160" s="28">
        <f>(1/(1+EXP(('S Curve Equation'!$B$11-O115*'S Curve Equation'!$B$12)*'S Curve Equation'!$B$10))+'S Curve Equation'!$B$13)*'S Curve Equation'!$B$14</f>
        <v>0.22996435636000082</v>
      </c>
      <c r="P160" s="28">
        <f>(1/(1+EXP(('S Curve Equation'!$B$11-P115*'S Curve Equation'!$B$12)*'S Curve Equation'!$B$10))+'S Curve Equation'!$B$13)*'S Curve Equation'!$B$14</f>
        <v>0.23112210970618105</v>
      </c>
      <c r="Q160" s="28">
        <f>(1/(1+EXP(('S Curve Equation'!$B$11-Q115*'S Curve Equation'!$B$12)*'S Curve Equation'!$B$10))+'S Curve Equation'!$B$13)*'S Curve Equation'!$B$14</f>
        <v>0.23227317142768344</v>
      </c>
      <c r="R160" s="28">
        <f>(1/(1+EXP(('S Curve Equation'!$B$11-R115*'S Curve Equation'!$B$12)*'S Curve Equation'!$B$10))+'S Curve Equation'!$B$13)*'S Curve Equation'!$B$14</f>
        <v>0.23341757733399793</v>
      </c>
      <c r="S160" s="28">
        <f>(1/(1+EXP(('S Curve Equation'!$B$11-S115*'S Curve Equation'!$B$12)*'S Curve Equation'!$B$10))+'S Curve Equation'!$B$13)*'S Curve Equation'!$B$14</f>
        <v>0.23455536346983299</v>
      </c>
      <c r="T160" s="28">
        <f>(1/(1+EXP(('S Curve Equation'!$B$11-T115*'S Curve Equation'!$B$12)*'S Curve Equation'!$B$10))+'S Curve Equation'!$B$13)*'S Curve Equation'!$B$14</f>
        <v>0.23568656609533981</v>
      </c>
      <c r="U160" s="28">
        <f>(1/(1+EXP(('S Curve Equation'!$B$11-U115*'S Curve Equation'!$B$12)*'S Curve Equation'!$B$10))+'S Curve Equation'!$B$13)*'S Curve Equation'!$B$14</f>
        <v>0.23681122166707139</v>
      </c>
      <c r="V160" s="28">
        <f>(1/(1+EXP(('S Curve Equation'!$B$11-V115*'S Curve Equation'!$B$12)*'S Curve Equation'!$B$10))+'S Curve Equation'!$B$13)*'S Curve Equation'!$B$14</f>
        <v>0.23792936681965496</v>
      </c>
      <c r="W160" s="28">
        <f>(1/(1+EXP(('S Curve Equation'!$B$11-W115*'S Curve Equation'!$B$12)*'S Curve Equation'!$B$10))+'S Curve Equation'!$B$13)*'S Curve Equation'!$B$14</f>
        <v>0.23904103834816412</v>
      </c>
      <c r="X160" s="28">
        <f>(1/(1+EXP(('S Curve Equation'!$B$11-X115*'S Curve Equation'!$B$12)*'S Curve Equation'!$B$10))+'S Curve Equation'!$B$13)*'S Curve Equation'!$B$14</f>
        <v>0.24014627319114445</v>
      </c>
      <c r="Y160" s="28">
        <f>(1/(1+EXP(('S Curve Equation'!$B$11-Y115*'S Curve Equation'!$B$12)*'S Curve Equation'!$B$10))+'S Curve Equation'!$B$13)*'S Curve Equation'!$B$14</f>
        <v>0.24124510841430288</v>
      </c>
      <c r="Z160" s="28">
        <f>(1/(1+EXP(('S Curve Equation'!$B$11-Z115*'S Curve Equation'!$B$12)*'S Curve Equation'!$B$10))+'S Curve Equation'!$B$13)*'S Curve Equation'!$B$14</f>
        <v>0.24233758119481236</v>
      </c>
      <c r="AA160" s="28">
        <f>(1/(1+EXP(('S Curve Equation'!$B$11-AA115*'S Curve Equation'!$B$12)*'S Curve Equation'!$B$10))+'S Curve Equation'!$B$13)*'S Curve Equation'!$B$14</f>
        <v>0.24342372880622368</v>
      </c>
      <c r="AB160" s="28">
        <f>(1/(1+EXP(('S Curve Equation'!$B$11-AB115*'S Curve Equation'!$B$12)*'S Curve Equation'!$B$10))+'S Curve Equation'!$B$13)*'S Curve Equation'!$B$14</f>
        <v>0.24450358860397289</v>
      </c>
      <c r="AC160" s="28">
        <f>(1/(1+EXP(('S Curve Equation'!$B$11-AC115*'S Curve Equation'!$B$12)*'S Curve Equation'!$B$10))+'S Curve Equation'!$B$13)*'S Curve Equation'!$B$14</f>
        <v>0.2455771980114381</v>
      </c>
      <c r="AD160" s="28">
        <f>(1/(1+EXP(('S Curve Equation'!$B$11-AD115*'S Curve Equation'!$B$12)*'S Curve Equation'!$B$10))+'S Curve Equation'!$B$13)*'S Curve Equation'!$B$14</f>
        <v>0.24664459450656531</v>
      </c>
      <c r="AE160" s="28">
        <f>(1/(1+EXP(('S Curve Equation'!$B$11-AE115*'S Curve Equation'!$B$12)*'S Curve Equation'!$B$10))+'S Curve Equation'!$B$13)*'S Curve Equation'!$B$14</f>
        <v>0.24770581560900487</v>
      </c>
      <c r="AF160" s="28">
        <f>(1/(1+EXP(('S Curve Equation'!$B$11-AF115*'S Curve Equation'!$B$12)*'S Curve Equation'!$B$10))+'S Curve Equation'!$B$13)*'S Curve Equation'!$B$14</f>
        <v>0.24876089886777347</v>
      </c>
    </row>
    <row r="161" spans="1:32" x14ac:dyDescent="0.2">
      <c r="A161" s="6" t="s">
        <v>42</v>
      </c>
      <c r="B161" s="28">
        <f>(1/(1+EXP(('S Curve Equation'!$B$11-B116*'S Curve Equation'!$B$12)*'S Curve Equation'!$B$10))+'S Curve Equation'!$B$13)*'S Curve Equation'!$B$14</f>
        <v>0.36399999999999999</v>
      </c>
      <c r="C161" s="28">
        <f>(1/(1+EXP(('S Curve Equation'!$B$11-C116*'S Curve Equation'!$B$12)*'S Curve Equation'!$B$10))+'S Curve Equation'!$B$13)*'S Curve Equation'!$B$14</f>
        <v>0.36534799540587065</v>
      </c>
      <c r="D161" s="28">
        <f>(1/(1+EXP(('S Curve Equation'!$B$11-D116*'S Curve Equation'!$B$12)*'S Curve Equation'!$B$10))+'S Curve Equation'!$B$13)*'S Curve Equation'!$B$14</f>
        <v>0.3667599831941985</v>
      </c>
      <c r="E161" s="28">
        <f>(1/(1+EXP(('S Curve Equation'!$B$11-E116*'S Curve Equation'!$B$12)*'S Curve Equation'!$B$10))+'S Curve Equation'!$B$13)*'S Curve Equation'!$B$14</f>
        <v>0.36813883573886569</v>
      </c>
      <c r="F161" s="28">
        <f>(1/(1+EXP(('S Curve Equation'!$B$11-F116*'S Curve Equation'!$B$12)*'S Curve Equation'!$B$10))+'S Curve Equation'!$B$13)*'S Curve Equation'!$B$14</f>
        <v>0.36949487629591005</v>
      </c>
      <c r="G161" s="28">
        <f>(1/(1+EXP(('S Curve Equation'!$B$11-G116*'S Curve Equation'!$B$12)*'S Curve Equation'!$B$10))+'S Curve Equation'!$B$13)*'S Curve Equation'!$B$14</f>
        <v>0.37089752784017621</v>
      </c>
      <c r="H161" s="28">
        <f>(1/(1+EXP(('S Curve Equation'!$B$11-H116*'S Curve Equation'!$B$12)*'S Curve Equation'!$B$10))+'S Curve Equation'!$B$13)*'S Curve Equation'!$B$14</f>
        <v>0.37235818260867876</v>
      </c>
      <c r="I161" s="28">
        <f>(1/(1+EXP(('S Curve Equation'!$B$11-I116*'S Curve Equation'!$B$12)*'S Curve Equation'!$B$10))+'S Curve Equation'!$B$13)*'S Curve Equation'!$B$14</f>
        <v>0.37390251269755126</v>
      </c>
      <c r="J161" s="28">
        <f>(1/(1+EXP(('S Curve Equation'!$B$11-J116*'S Curve Equation'!$B$12)*'S Curve Equation'!$B$10))+'S Curve Equation'!$B$13)*'S Curve Equation'!$B$14</f>
        <v>0.37551682531177649</v>
      </c>
      <c r="K161" s="28">
        <f>(1/(1+EXP(('S Curve Equation'!$B$11-K116*'S Curve Equation'!$B$12)*'S Curve Equation'!$B$10))+'S Curve Equation'!$B$13)*'S Curve Equation'!$B$14</f>
        <v>0.37709009871194671</v>
      </c>
      <c r="L161" s="28">
        <f>(1/(1+EXP(('S Curve Equation'!$B$11-L116*'S Curve Equation'!$B$12)*'S Curve Equation'!$B$10))+'S Curve Equation'!$B$13)*'S Curve Equation'!$B$14</f>
        <v>0.37811250961403364</v>
      </c>
      <c r="M161" s="28">
        <f>(1/(1+EXP(('S Curve Equation'!$B$11-M116*'S Curve Equation'!$B$12)*'S Curve Equation'!$B$10))+'S Curve Equation'!$B$13)*'S Curve Equation'!$B$14</f>
        <v>0.37947424295395288</v>
      </c>
      <c r="N161" s="28">
        <f>(1/(1+EXP(('S Curve Equation'!$B$11-N116*'S Curve Equation'!$B$12)*'S Curve Equation'!$B$10))+'S Curve Equation'!$B$13)*'S Curve Equation'!$B$14</f>
        <v>0.38082528682337652</v>
      </c>
      <c r="O161" s="28">
        <f>(1/(1+EXP(('S Curve Equation'!$B$11-O116*'S Curve Equation'!$B$12)*'S Curve Equation'!$B$10))+'S Curve Equation'!$B$13)*'S Curve Equation'!$B$14</f>
        <v>0.38216574571374445</v>
      </c>
      <c r="P161" s="28">
        <f>(1/(1+EXP(('S Curve Equation'!$B$11-P116*'S Curve Equation'!$B$12)*'S Curve Equation'!$B$10))+'S Curve Equation'!$B$13)*'S Curve Equation'!$B$14</f>
        <v>0.38349572319038122</v>
      </c>
      <c r="Q161" s="28">
        <f>(1/(1+EXP(('S Curve Equation'!$B$11-Q116*'S Curve Equation'!$B$12)*'S Curve Equation'!$B$10))+'S Curve Equation'!$B$13)*'S Curve Equation'!$B$14</f>
        <v>0.38481532188963213</v>
      </c>
      <c r="R161" s="28">
        <f>(1/(1+EXP(('S Curve Equation'!$B$11-R116*'S Curve Equation'!$B$12)*'S Curve Equation'!$B$10))+'S Curve Equation'!$B$13)*'S Curve Equation'!$B$14</f>
        <v>0.38612464351667369</v>
      </c>
      <c r="S161" s="28">
        <f>(1/(1+EXP(('S Curve Equation'!$B$11-S116*'S Curve Equation'!$B$12)*'S Curve Equation'!$B$10))+'S Curve Equation'!$B$13)*'S Curve Equation'!$B$14</f>
        <v>0.38742378884397238</v>
      </c>
      <c r="T161" s="28">
        <f>(1/(1+EXP(('S Curve Equation'!$B$11-T116*'S Curve Equation'!$B$12)*'S Curve Equation'!$B$10))+'S Curve Equation'!$B$13)*'S Curve Equation'!$B$14</f>
        <v>0.38871285771035552</v>
      </c>
      <c r="U161" s="28">
        <f>(1/(1+EXP(('S Curve Equation'!$B$11-U116*'S Curve Equation'!$B$12)*'S Curve Equation'!$B$10))+'S Curve Equation'!$B$13)*'S Curve Equation'!$B$14</f>
        <v>0.38999194902065659</v>
      </c>
      <c r="V161" s="28">
        <f>(1/(1+EXP(('S Curve Equation'!$B$11-V116*'S Curve Equation'!$B$12)*'S Curve Equation'!$B$10))+'S Curve Equation'!$B$13)*'S Curve Equation'!$B$14</f>
        <v>0.39126116074590556</v>
      </c>
      <c r="W161" s="28">
        <f>(1/(1+EXP(('S Curve Equation'!$B$11-W116*'S Curve Equation'!$B$12)*'S Curve Equation'!$B$10))+'S Curve Equation'!$B$13)*'S Curve Equation'!$B$14</f>
        <v>0.39252058992404187</v>
      </c>
      <c r="X161" s="28">
        <f>(1/(1+EXP(('S Curve Equation'!$B$11-X116*'S Curve Equation'!$B$12)*'S Curve Equation'!$B$10))+'S Curve Equation'!$B$13)*'S Curve Equation'!$B$14</f>
        <v>0.39377033266109762</v>
      </c>
      <c r="Y161" s="28">
        <f>(1/(1+EXP(('S Curve Equation'!$B$11-Y116*'S Curve Equation'!$B$12)*'S Curve Equation'!$B$10))+'S Curve Equation'!$B$13)*'S Curve Equation'!$B$14</f>
        <v>0.39501048413285694</v>
      </c>
      <c r="Z161" s="28">
        <f>(1/(1+EXP(('S Curve Equation'!$B$11-Z116*'S Curve Equation'!$B$12)*'S Curve Equation'!$B$10))+'S Curve Equation'!$B$13)*'S Curve Equation'!$B$14</f>
        <v>0.39624113858693505</v>
      </c>
      <c r="AA161" s="28">
        <f>(1/(1+EXP(('S Curve Equation'!$B$11-AA116*'S Curve Equation'!$B$12)*'S Curve Equation'!$B$10))+'S Curve Equation'!$B$13)*'S Curve Equation'!$B$14</f>
        <v>0.39746238934526412</v>
      </c>
      <c r="AB161" s="28">
        <f>(1/(1+EXP(('S Curve Equation'!$B$11-AB116*'S Curve Equation'!$B$12)*'S Curve Equation'!$B$10))+'S Curve Equation'!$B$13)*'S Curve Equation'!$B$14</f>
        <v>0.3986743288069734</v>
      </c>
      <c r="AC161" s="28">
        <f>(1/(1+EXP(('S Curve Equation'!$B$11-AC116*'S Curve Equation'!$B$12)*'S Curve Equation'!$B$10))+'S Curve Equation'!$B$13)*'S Curve Equation'!$B$14</f>
        <v>0.39987704845160943</v>
      </c>
      <c r="AD161" s="28">
        <f>(1/(1+EXP(('S Curve Equation'!$B$11-AD116*'S Curve Equation'!$B$12)*'S Curve Equation'!$B$10))+'S Curve Equation'!$B$13)*'S Curve Equation'!$B$14</f>
        <v>0.4010706388427151</v>
      </c>
      <c r="AE161" s="28">
        <f>(1/(1+EXP(('S Curve Equation'!$B$11-AE116*'S Curve Equation'!$B$12)*'S Curve Equation'!$B$10))+'S Curve Equation'!$B$13)*'S Curve Equation'!$B$14</f>
        <v>0.40225518963170553</v>
      </c>
      <c r="AF161" s="28">
        <f>(1/(1+EXP(('S Curve Equation'!$B$11-AF116*'S Curve Equation'!$B$12)*'S Curve Equation'!$B$10))+'S Curve Equation'!$B$13)*'S Curve Equation'!$B$14</f>
        <v>0.40343078956205392</v>
      </c>
    </row>
    <row r="162" spans="1:32" x14ac:dyDescent="0.2">
      <c r="A162" s="6" t="s">
        <v>105</v>
      </c>
      <c r="B162" s="28">
        <f>(1/(1+EXP(('S Curve Equation'!$B$11-B117*'S Curve Equation'!$B$12)*'S Curve Equation'!$B$10))+'S Curve Equation'!$B$13)*'S Curve Equation'!$B$14</f>
        <v>0.19500000000000001</v>
      </c>
      <c r="C162" s="28">
        <f>(1/(1+EXP(('S Curve Equation'!$B$11-C117*'S Curve Equation'!$B$12)*'S Curve Equation'!$B$10))+'S Curve Equation'!$B$13)*'S Curve Equation'!$B$14</f>
        <v>0.19608946203879826</v>
      </c>
      <c r="D162" s="28">
        <f>(1/(1+EXP(('S Curve Equation'!$B$11-D117*'S Curve Equation'!$B$12)*'S Curve Equation'!$B$10))+'S Curve Equation'!$B$13)*'S Curve Equation'!$B$14</f>
        <v>0.19723348643688035</v>
      </c>
      <c r="E162" s="28">
        <f>(1/(1+EXP(('S Curve Equation'!$B$11-E117*'S Curve Equation'!$B$12)*'S Curve Equation'!$B$10))+'S Curve Equation'!$B$13)*'S Curve Equation'!$B$14</f>
        <v>0.19835347508731832</v>
      </c>
      <c r="F162" s="28">
        <f>(1/(1+EXP(('S Curve Equation'!$B$11-F117*'S Curve Equation'!$B$12)*'S Curve Equation'!$B$10))+'S Curve Equation'!$B$13)*'S Curve Equation'!$B$14</f>
        <v>0.19945764727849996</v>
      </c>
      <c r="G162" s="28">
        <f>(1/(1+EXP(('S Curve Equation'!$B$11-G117*'S Curve Equation'!$B$12)*'S Curve Equation'!$B$10))+'S Curve Equation'!$B$13)*'S Curve Equation'!$B$14</f>
        <v>0.20060260727062784</v>
      </c>
      <c r="H162" s="28">
        <f>(1/(1+EXP(('S Curve Equation'!$B$11-H117*'S Curve Equation'!$B$12)*'S Curve Equation'!$B$10))+'S Curve Equation'!$B$13)*'S Curve Equation'!$B$14</f>
        <v>0.20179798179317496</v>
      </c>
      <c r="I162" s="28">
        <f>(1/(1+EXP(('S Curve Equation'!$B$11-I117*'S Curve Equation'!$B$12)*'S Curve Equation'!$B$10))+'S Curve Equation'!$B$13)*'S Curve Equation'!$B$14</f>
        <v>0.20306524325791739</v>
      </c>
      <c r="J162" s="28">
        <f>(1/(1+EXP(('S Curve Equation'!$B$11-J117*'S Curve Equation'!$B$12)*'S Curve Equation'!$B$10))+'S Curve Equation'!$B$13)*'S Curve Equation'!$B$14</f>
        <v>0.20439368235995126</v>
      </c>
      <c r="K162" s="28">
        <f>(1/(1+EXP(('S Curve Equation'!$B$11-K117*'S Curve Equation'!$B$12)*'S Curve Equation'!$B$10))+'S Curve Equation'!$B$13)*'S Curve Equation'!$B$14</f>
        <v>0.20569204417066858</v>
      </c>
      <c r="L162" s="28">
        <f>(1/(1+EXP(('S Curve Equation'!$B$11-L117*'S Curve Equation'!$B$12)*'S Curve Equation'!$B$10))+'S Curve Equation'!$B$13)*'S Curve Equation'!$B$14</f>
        <v>0.20653775810223521</v>
      </c>
      <c r="M162" s="28">
        <f>(1/(1+EXP(('S Curve Equation'!$B$11-M117*'S Curve Equation'!$B$12)*'S Curve Equation'!$B$10))+'S Curve Equation'!$B$13)*'S Curve Equation'!$B$14</f>
        <v>0.20766654940170229</v>
      </c>
      <c r="N162" s="28">
        <f>(1/(1+EXP(('S Curve Equation'!$B$11-N117*'S Curve Equation'!$B$12)*'S Curve Equation'!$B$10))+'S Curve Equation'!$B$13)*'S Curve Equation'!$B$14</f>
        <v>0.20878919008179031</v>
      </c>
      <c r="O162" s="28">
        <f>(1/(1+EXP(('S Curve Equation'!$B$11-O117*'S Curve Equation'!$B$12)*'S Curve Equation'!$B$10))+'S Curve Equation'!$B$13)*'S Curve Equation'!$B$14</f>
        <v>0.20990570665552141</v>
      </c>
      <c r="P162" s="28">
        <f>(1/(1+EXP(('S Curve Equation'!$B$11-P117*'S Curve Equation'!$B$12)*'S Curve Equation'!$B$10))+'S Curve Equation'!$B$13)*'S Curve Equation'!$B$14</f>
        <v>0.21101612603246747</v>
      </c>
      <c r="Q162" s="28">
        <f>(1/(1+EXP(('S Curve Equation'!$B$11-Q117*'S Curve Equation'!$B$12)*'S Curve Equation'!$B$10))+'S Curve Equation'!$B$13)*'S Curve Equation'!$B$14</f>
        <v>0.21212047549639887</v>
      </c>
      <c r="R162" s="28">
        <f>(1/(1+EXP(('S Curve Equation'!$B$11-R117*'S Curve Equation'!$B$12)*'S Curve Equation'!$B$10))+'S Curve Equation'!$B$13)*'S Curve Equation'!$B$14</f>
        <v>0.2132187826836861</v>
      </c>
      <c r="S162" s="28">
        <f>(1/(1+EXP(('S Curve Equation'!$B$11-S117*'S Curve Equation'!$B$12)*'S Curve Equation'!$B$10))+'S Curve Equation'!$B$13)*'S Curve Equation'!$B$14</f>
        <v>0.214311075562444</v>
      </c>
      <c r="T162" s="28">
        <f>(1/(1+EXP(('S Curve Equation'!$B$11-T117*'S Curve Equation'!$B$12)*'S Curve Equation'!$B$10))+'S Curve Equation'!$B$13)*'S Curve Equation'!$B$14</f>
        <v>0.21539738241239104</v>
      </c>
      <c r="U162" s="28">
        <f>(1/(1+EXP(('S Curve Equation'!$B$11-U117*'S Curve Equation'!$B$12)*'S Curve Equation'!$B$10))+'S Curve Equation'!$B$13)*'S Curve Equation'!$B$14</f>
        <v>0.21647773180540325</v>
      </c>
      <c r="V162" s="28">
        <f>(1/(1+EXP(('S Curve Equation'!$B$11-V117*'S Curve Equation'!$B$12)*'S Curve Equation'!$B$10))+'S Curve Equation'!$B$13)*'S Curve Equation'!$B$14</f>
        <v>0.21755215258674013</v>
      </c>
      <c r="W162" s="28">
        <f>(1/(1+EXP(('S Curve Equation'!$B$11-W117*'S Curve Equation'!$B$12)*'S Curve Equation'!$B$10))+'S Curve Equation'!$B$13)*'S Curve Equation'!$B$14</f>
        <v>0.21862067385693115</v>
      </c>
      <c r="X162" s="28">
        <f>(1/(1+EXP(('S Curve Equation'!$B$11-X117*'S Curve Equation'!$B$12)*'S Curve Equation'!$B$10))+'S Curve Equation'!$B$13)*'S Curve Equation'!$B$14</f>
        <v>0.21968332495428303</v>
      </c>
      <c r="Y162" s="28">
        <f>(1/(1+EXP(('S Curve Equation'!$B$11-Y117*'S Curve Equation'!$B$12)*'S Curve Equation'!$B$10))+'S Curve Equation'!$B$13)*'S Curve Equation'!$B$14</f>
        <v>0.22074013543801504</v>
      </c>
      <c r="Z162" s="28">
        <f>(1/(1+EXP(('S Curve Equation'!$B$11-Z117*'S Curve Equation'!$B$12)*'S Curve Equation'!$B$10))+'S Curve Equation'!$B$13)*'S Curve Equation'!$B$14</f>
        <v>0.22179113507198103</v>
      </c>
      <c r="AA162" s="28">
        <f>(1/(1+EXP(('S Curve Equation'!$B$11-AA117*'S Curve Equation'!$B$12)*'S Curve Equation'!$B$10))+'S Curve Equation'!$B$13)*'S Curve Equation'!$B$14</f>
        <v>0.2228363538089688</v>
      </c>
      <c r="AB162" s="28">
        <f>(1/(1+EXP(('S Curve Equation'!$B$11-AB117*'S Curve Equation'!$B$12)*'S Curve Equation'!$B$10))+'S Curve Equation'!$B$13)*'S Curve Equation'!$B$14</f>
        <v>0.22387582177556861</v>
      </c>
      <c r="AC162" s="28">
        <f>(1/(1+EXP(('S Curve Equation'!$B$11-AC117*'S Curve Equation'!$B$12)*'S Curve Equation'!$B$10))+'S Curve Equation'!$B$13)*'S Curve Equation'!$B$14</f>
        <v>0.22490956925756744</v>
      </c>
      <c r="AD162" s="28">
        <f>(1/(1+EXP(('S Curve Equation'!$B$11-AD117*'S Curve Equation'!$B$12)*'S Curve Equation'!$B$10))+'S Curve Equation'!$B$13)*'S Curve Equation'!$B$14</f>
        <v>0.22593762668588813</v>
      </c>
      <c r="AE162" s="28">
        <f>(1/(1+EXP(('S Curve Equation'!$B$11-AE117*'S Curve Equation'!$B$12)*'S Curve Equation'!$B$10))+'S Curve Equation'!$B$13)*'S Curve Equation'!$B$14</f>
        <v>0.22696002462301981</v>
      </c>
      <c r="AF162" s="28">
        <f>(1/(1+EXP(('S Curve Equation'!$B$11-AF117*'S Curve Equation'!$B$12)*'S Curve Equation'!$B$10))+'S Curve Equation'!$B$13)*'S Curve Equation'!$B$14</f>
        <v>0.22797679374995297</v>
      </c>
    </row>
    <row r="163" spans="1:32" x14ac:dyDescent="0.2">
      <c r="A163" s="6" t="s">
        <v>106</v>
      </c>
      <c r="B163" s="28">
        <f>(1/(1+EXP(('S Curve Equation'!$B$11-B118*'S Curve Equation'!$B$12)*'S Curve Equation'!$B$10))+'S Curve Equation'!$B$13)*'S Curve Equation'!$B$14</f>
        <v>0.191</v>
      </c>
      <c r="C163" s="28">
        <f>(1/(1+EXP(('S Curve Equation'!$B$11-C118*'S Curve Equation'!$B$12)*'S Curve Equation'!$B$10))+'S Curve Equation'!$B$13)*'S Curve Equation'!$B$14</f>
        <v>0.19207807553051029</v>
      </c>
      <c r="D163" s="28">
        <f>(1/(1+EXP(('S Curve Equation'!$B$11-D118*'S Curve Equation'!$B$12)*'S Curve Equation'!$B$10))+'S Curve Equation'!$B$13)*'S Curve Equation'!$B$14</f>
        <v>0.19321022236738111</v>
      </c>
      <c r="E163" s="28">
        <f>(1/(1+EXP(('S Curve Equation'!$B$11-E118*'S Curve Equation'!$B$12)*'S Curve Equation'!$B$10))+'S Curve Equation'!$B$13)*'S Curve Equation'!$B$14</f>
        <v>0.19431866139795784</v>
      </c>
      <c r="F163" s="28">
        <f>(1/(1+EXP(('S Curve Equation'!$B$11-F118*'S Curve Equation'!$B$12)*'S Curve Equation'!$B$10))+'S Curve Equation'!$B$13)*'S Curve Equation'!$B$14</f>
        <v>0.19541152280314397</v>
      </c>
      <c r="G163" s="28">
        <f>(1/(1+EXP(('S Curve Equation'!$B$11-G118*'S Curve Equation'!$B$12)*'S Curve Equation'!$B$10))+'S Curve Equation'!$B$13)*'S Curve Equation'!$B$14</f>
        <v>0.19654483339556617</v>
      </c>
      <c r="H163" s="28">
        <f>(1/(1+EXP(('S Curve Equation'!$B$11-H118*'S Curve Equation'!$B$12)*'S Curve Equation'!$B$10))+'S Curve Equation'!$B$13)*'S Curve Equation'!$B$14</f>
        <v>0.19772813139263473</v>
      </c>
      <c r="I163" s="28">
        <f>(1/(1+EXP(('S Curve Equation'!$B$11-I118*'S Curve Equation'!$B$12)*'S Curve Equation'!$B$10))+'S Curve Equation'!$B$13)*'S Curve Equation'!$B$14</f>
        <v>0.19898268554797791</v>
      </c>
      <c r="J163" s="28">
        <f>(1/(1+EXP(('S Curve Equation'!$B$11-J118*'S Curve Equation'!$B$12)*'S Curve Equation'!$B$10))+'S Curve Equation'!$B$13)*'S Curve Equation'!$B$14</f>
        <v>0.20029790907214268</v>
      </c>
      <c r="K163" s="28">
        <f>(1/(1+EXP(('S Curve Equation'!$B$11-K118*'S Curve Equation'!$B$12)*'S Curve Equation'!$B$10))+'S Curve Equation'!$B$13)*'S Curve Equation'!$B$14</f>
        <v>0.20158345824804896</v>
      </c>
      <c r="L163" s="28">
        <f>(1/(1+EXP(('S Curve Equation'!$B$11-L118*'S Curve Equation'!$B$12)*'S Curve Equation'!$B$10))+'S Curve Equation'!$B$13)*'S Curve Equation'!$B$14</f>
        <v>0.20242088141924999</v>
      </c>
      <c r="M163" s="28">
        <f>(1/(1+EXP(('S Curve Equation'!$B$11-M118*'S Curve Equation'!$B$12)*'S Curve Equation'!$B$10))+'S Curve Equation'!$B$13)*'S Curve Equation'!$B$14</f>
        <v>0.20353867432081632</v>
      </c>
      <c r="N163" s="28">
        <f>(1/(1+EXP(('S Curve Equation'!$B$11-N118*'S Curve Equation'!$B$12)*'S Curve Equation'!$B$10))+'S Curve Equation'!$B$13)*'S Curve Equation'!$B$14</f>
        <v>0.20465045284216493</v>
      </c>
      <c r="O163" s="28">
        <f>(1/(1+EXP(('S Curve Equation'!$B$11-O118*'S Curve Equation'!$B$12)*'S Curve Equation'!$B$10))+'S Curve Equation'!$B$13)*'S Curve Equation'!$B$14</f>
        <v>0.20575624180410343</v>
      </c>
      <c r="P163" s="28">
        <f>(1/(1+EXP(('S Curve Equation'!$B$11-P118*'S Curve Equation'!$B$12)*'S Curve Equation'!$B$10))+'S Curve Equation'!$B$13)*'S Curve Equation'!$B$14</f>
        <v>0.20685606644166593</v>
      </c>
      <c r="Q163" s="28">
        <f>(1/(1+EXP(('S Curve Equation'!$B$11-Q118*'S Curve Equation'!$B$12)*'S Curve Equation'!$B$10))+'S Curve Equation'!$B$13)*'S Curve Equation'!$B$14</f>
        <v>0.20794995238178529</v>
      </c>
      <c r="R163" s="28">
        <f>(1/(1+EXP(('S Curve Equation'!$B$11-R118*'S Curve Equation'!$B$12)*'S Curve Equation'!$B$10))+'S Curve Equation'!$B$13)*'S Curve Equation'!$B$14</f>
        <v>0.20903792562170495</v>
      </c>
      <c r="S163" s="28">
        <f>(1/(1+EXP(('S Curve Equation'!$B$11-S118*'S Curve Equation'!$B$12)*'S Curve Equation'!$B$10))+'S Curve Equation'!$B$13)*'S Curve Equation'!$B$14</f>
        <v>0.21012001250812276</v>
      </c>
      <c r="T163" s="28">
        <f>(1/(1+EXP(('S Curve Equation'!$B$11-T118*'S Curve Equation'!$B$12)*'S Curve Equation'!$B$10))+'S Curve Equation'!$B$13)*'S Curve Equation'!$B$14</f>
        <v>0.2111962397170381</v>
      </c>
      <c r="U163" s="28">
        <f>(1/(1+EXP(('S Curve Equation'!$B$11-U118*'S Curve Equation'!$B$12)*'S Curve Equation'!$B$10))+'S Curve Equation'!$B$13)*'S Curve Equation'!$B$14</f>
        <v>0.2122666342342841</v>
      </c>
      <c r="V163" s="28">
        <f>(1/(1+EXP(('S Curve Equation'!$B$11-V118*'S Curve Equation'!$B$12)*'S Curve Equation'!$B$10))+'S Curve Equation'!$B$13)*'S Curve Equation'!$B$14</f>
        <v>0.21333122333672153</v>
      </c>
      <c r="W163" s="28">
        <f>(1/(1+EXP(('S Curve Equation'!$B$11-W118*'S Curve Equation'!$B$12)*'S Curve Equation'!$B$10))+'S Curve Equation'!$B$13)*'S Curve Equation'!$B$14</f>
        <v>0.2143900345740839</v>
      </c>
      <c r="X163" s="28">
        <f>(1/(1+EXP(('S Curve Equation'!$B$11-X118*'S Curve Equation'!$B$12)*'S Curve Equation'!$B$10))+'S Curve Equation'!$B$13)*'S Curve Equation'!$B$14</f>
        <v>0.21544309575143539</v>
      </c>
      <c r="Y163" s="28">
        <f>(1/(1+EXP(('S Curve Equation'!$B$11-Y118*'S Curve Equation'!$B$12)*'S Curve Equation'!$B$10))+'S Curve Equation'!$B$13)*'S Curve Equation'!$B$14</f>
        <v>0.21649043491224798</v>
      </c>
      <c r="Z163" s="28">
        <f>(1/(1+EXP(('S Curve Equation'!$B$11-Z118*'S Curve Equation'!$B$12)*'S Curve Equation'!$B$10))+'S Curve Equation'!$B$13)*'S Curve Equation'!$B$14</f>
        <v>0.21753208032205745</v>
      </c>
      <c r="AA163" s="28">
        <f>(1/(1+EXP(('S Curve Equation'!$B$11-AA118*'S Curve Equation'!$B$12)*'S Curve Equation'!$B$10))+'S Curve Equation'!$B$13)*'S Curve Equation'!$B$14</f>
        <v>0.21856806045269062</v>
      </c>
      <c r="AB163" s="28">
        <f>(1/(1+EXP(('S Curve Equation'!$B$11-AB118*'S Curve Equation'!$B$12)*'S Curve Equation'!$B$10))+'S Curve Equation'!$B$13)*'S Curve Equation'!$B$14</f>
        <v>0.21959840396705335</v>
      </c>
      <c r="AC163" s="28">
        <f>(1/(1+EXP(('S Curve Equation'!$B$11-AC118*'S Curve Equation'!$B$12)*'S Curve Equation'!$B$10))+'S Curve Equation'!$B$13)*'S Curve Equation'!$B$14</f>
        <v>0.22062313970443934</v>
      </c>
      <c r="AD163" s="28">
        <f>(1/(1+EXP(('S Curve Equation'!$B$11-AD118*'S Curve Equation'!$B$12)*'S Curve Equation'!$B$10))+'S Curve Equation'!$B$13)*'S Curve Equation'!$B$14</f>
        <v>0.22164229666637719</v>
      </c>
      <c r="AE163" s="28">
        <f>(1/(1+EXP(('S Curve Equation'!$B$11-AE118*'S Curve Equation'!$B$12)*'S Curve Equation'!$B$10))+'S Curve Equation'!$B$13)*'S Curve Equation'!$B$14</f>
        <v>0.22265590400296303</v>
      </c>
      <c r="AF163" s="28">
        <f>(1/(1+EXP(('S Curve Equation'!$B$11-AF118*'S Curve Equation'!$B$12)*'S Curve Equation'!$B$10))+'S Curve Equation'!$B$13)*'S Curve Equation'!$B$14</f>
        <v>0.22366399099969331</v>
      </c>
    </row>
    <row r="164" spans="1:32" x14ac:dyDescent="0.2">
      <c r="A164" s="6" t="s">
        <v>107</v>
      </c>
      <c r="B164" s="28">
        <f>(1/(1+EXP(('S Curve Equation'!$B$11-B119*'S Curve Equation'!$B$12)*'S Curve Equation'!$B$10))+'S Curve Equation'!$B$13)*'S Curve Equation'!$B$14</f>
        <v>0.17189315726290516</v>
      </c>
      <c r="C164" s="28">
        <f>(1/(1+EXP(('S Curve Equation'!$B$11-C119*'S Curve Equation'!$B$12)*'S Curve Equation'!$B$10))+'S Curve Equation'!$B$13)*'S Curve Equation'!$B$14</f>
        <v>0.17291299126143009</v>
      </c>
      <c r="D164" s="28">
        <f>(1/(1+EXP(('S Curve Equation'!$B$11-D119*'S Curve Equation'!$B$12)*'S Curve Equation'!$B$10))+'S Curve Equation'!$B$13)*'S Curve Equation'!$B$14</f>
        <v>0.17398434422596601</v>
      </c>
      <c r="E164" s="28">
        <f>(1/(1+EXP(('S Curve Equation'!$B$11-E119*'S Curve Equation'!$B$12)*'S Curve Equation'!$B$10))+'S Curve Equation'!$B$13)*'S Curve Equation'!$B$14</f>
        <v>0.1750336276344894</v>
      </c>
      <c r="F164" s="28">
        <f>(1/(1+EXP(('S Curve Equation'!$B$11-F119*'S Curve Equation'!$B$12)*'S Curve Equation'!$B$10))+'S Curve Equation'!$B$13)*'S Curve Equation'!$B$14</f>
        <v>0.17606851771331575</v>
      </c>
      <c r="G164" s="28">
        <f>(1/(1+EXP(('S Curve Equation'!$B$11-G119*'S Curve Equation'!$B$12)*'S Curve Equation'!$B$10))+'S Curve Equation'!$B$13)*'S Curve Equation'!$B$14</f>
        <v>0.17714208063931688</v>
      </c>
      <c r="H164" s="28">
        <f>(1/(1+EXP(('S Curve Equation'!$B$11-H119*'S Curve Equation'!$B$12)*'S Curve Equation'!$B$10))+'S Curve Equation'!$B$13)*'S Curve Equation'!$B$14</f>
        <v>0.17826339599278962</v>
      </c>
      <c r="I164" s="28">
        <f>(1/(1+EXP(('S Curve Equation'!$B$11-I119*'S Curve Equation'!$B$12)*'S Curve Equation'!$B$10))+'S Curve Equation'!$B$13)*'S Curve Equation'!$B$14</f>
        <v>0.17945268061014327</v>
      </c>
      <c r="J164" s="28">
        <f>(1/(1+EXP(('S Curve Equation'!$B$11-J119*'S Curve Equation'!$B$12)*'S Curve Equation'!$B$10))+'S Curve Equation'!$B$13)*'S Curve Equation'!$B$14</f>
        <v>0.1806999694003055</v>
      </c>
      <c r="K164" s="28">
        <f>(1/(1+EXP(('S Curve Equation'!$B$11-K119*'S Curve Equation'!$B$12)*'S Curve Equation'!$B$10))+'S Curve Equation'!$B$13)*'S Curve Equation'!$B$14</f>
        <v>0.18191960126564635</v>
      </c>
      <c r="L164" s="28">
        <f>(1/(1+EXP(('S Curve Equation'!$B$11-L119*'S Curve Equation'!$B$12)*'S Curve Equation'!$B$10))+'S Curve Equation'!$B$13)*'S Curve Equation'!$B$14</f>
        <v>0.1827143421921392</v>
      </c>
      <c r="M164" s="28">
        <f>(1/(1+EXP(('S Curve Equation'!$B$11-M119*'S Curve Equation'!$B$12)*'S Curve Equation'!$B$10))+'S Curve Equation'!$B$13)*'S Curve Equation'!$B$14</f>
        <v>0.18377547824402107</v>
      </c>
      <c r="N164" s="28">
        <f>(1/(1+EXP(('S Curve Equation'!$B$11-N119*'S Curve Equation'!$B$12)*'S Curve Equation'!$B$10))+'S Curve Equation'!$B$13)*'S Curve Equation'!$B$14</f>
        <v>0.18483126181103082</v>
      </c>
      <c r="O164" s="28">
        <f>(1/(1+EXP(('S Curve Equation'!$B$11-O119*'S Curve Equation'!$B$12)*'S Curve Equation'!$B$10))+'S Curve Equation'!$B$13)*'S Curve Equation'!$B$14</f>
        <v>0.18588170993702463</v>
      </c>
      <c r="P164" s="28">
        <f>(1/(1+EXP(('S Curve Equation'!$B$11-P119*'S Curve Equation'!$B$12)*'S Curve Equation'!$B$10))+'S Curve Equation'!$B$13)*'S Curve Equation'!$B$14</f>
        <v>0.18692684015256347</v>
      </c>
      <c r="Q164" s="28">
        <f>(1/(1+EXP(('S Curve Equation'!$B$11-Q119*'S Curve Equation'!$B$12)*'S Curve Equation'!$B$10))+'S Curve Equation'!$B$13)*'S Curve Equation'!$B$14</f>
        <v>0.18796667045300752</v>
      </c>
      <c r="R164" s="28">
        <f>(1/(1+EXP(('S Curve Equation'!$B$11-R119*'S Curve Equation'!$B$12)*'S Curve Equation'!$B$10))+'S Curve Equation'!$B$13)*'S Curve Equation'!$B$14</f>
        <v>0.18900121927728789</v>
      </c>
      <c r="S164" s="28">
        <f>(1/(1+EXP(('S Curve Equation'!$B$11-S119*'S Curve Equation'!$B$12)*'S Curve Equation'!$B$10))+'S Curve Equation'!$B$13)*'S Curve Equation'!$B$14</f>
        <v>0.1900305054873456</v>
      </c>
      <c r="T164" s="28">
        <f>(1/(1+EXP(('S Curve Equation'!$B$11-T119*'S Curve Equation'!$B$12)*'S Curve Equation'!$B$10))+'S Curve Equation'!$B$13)*'S Curve Equation'!$B$14</f>
        <v>0.19105454834821844</v>
      </c>
      <c r="U164" s="28">
        <f>(1/(1+EXP(('S Curve Equation'!$B$11-U119*'S Curve Equation'!$B$12)*'S Curve Equation'!$B$10))+'S Curve Equation'!$B$13)*'S Curve Equation'!$B$14</f>
        <v>0.19207336750875439</v>
      </c>
      <c r="V164" s="28">
        <f>(1/(1+EXP(('S Curve Equation'!$B$11-V119*'S Curve Equation'!$B$12)*'S Curve Equation'!$B$10))+'S Curve Equation'!$B$13)*'S Curve Equation'!$B$14</f>
        <v>0.19308698298293547</v>
      </c>
      <c r="W164" s="28">
        <f>(1/(1+EXP(('S Curve Equation'!$B$11-W119*'S Curve Equation'!$B$12)*'S Curve Equation'!$B$10))+'S Curve Equation'!$B$13)*'S Curve Equation'!$B$14</f>
        <v>0.19409541513180259</v>
      </c>
      <c r="X164" s="28">
        <f>(1/(1+EXP(('S Curve Equation'!$B$11-X119*'S Curve Equation'!$B$12)*'S Curve Equation'!$B$10))+'S Curve Equation'!$B$13)*'S Curve Equation'!$B$14</f>
        <v>0.19509868464594493</v>
      </c>
      <c r="Y164" s="28">
        <f>(1/(1+EXP(('S Curve Equation'!$B$11-Y119*'S Curve Equation'!$B$12)*'S Curve Equation'!$B$10))+'S Curve Equation'!$B$13)*'S Curve Equation'!$B$14</f>
        <v>0.19609681252856448</v>
      </c>
      <c r="Z164" s="28">
        <f>(1/(1+EXP(('S Curve Equation'!$B$11-Z119*'S Curve Equation'!$B$12)*'S Curve Equation'!$B$10))+'S Curve Equation'!$B$13)*'S Curve Equation'!$B$14</f>
        <v>0.19708982007907622</v>
      </c>
      <c r="AA164" s="28">
        <f>(1/(1+EXP(('S Curve Equation'!$B$11-AA119*'S Curve Equation'!$B$12)*'S Curve Equation'!$B$10))+'S Curve Equation'!$B$13)*'S Curve Equation'!$B$14</f>
        <v>0.19807772887723998</v>
      </c>
      <c r="AB164" s="28">
        <f>(1/(1+EXP(('S Curve Equation'!$B$11-AB119*'S Curve Equation'!$B$12)*'S Curve Equation'!$B$10))+'S Curve Equation'!$B$13)*'S Curve Equation'!$B$14</f>
        <v>0.19906056076781395</v>
      </c>
      <c r="AC164" s="28">
        <f>(1/(1+EXP(('S Curve Equation'!$B$11-AC119*'S Curve Equation'!$B$12)*'S Curve Equation'!$B$10))+'S Curve Equation'!$B$13)*'S Curve Equation'!$B$14</f>
        <v>0.20003833784569441</v>
      </c>
      <c r="AD164" s="28">
        <f>(1/(1+EXP(('S Curve Equation'!$B$11-AD119*'S Curve Equation'!$B$12)*'S Curve Equation'!$B$10))+'S Curve Equation'!$B$13)*'S Curve Equation'!$B$14</f>
        <v>0.20101108244155799</v>
      </c>
      <c r="AE164" s="28">
        <f>(1/(1+EXP(('S Curve Equation'!$B$11-AE119*'S Curve Equation'!$B$12)*'S Curve Equation'!$B$10))+'S Curve Equation'!$B$13)*'S Curve Equation'!$B$14</f>
        <v>0.2019788171079592</v>
      </c>
      <c r="AF164" s="28">
        <f>(1/(1+EXP(('S Curve Equation'!$B$11-AF119*'S Curve Equation'!$B$12)*'S Curve Equation'!$B$10))+'S Curve Equation'!$B$13)*'S Curve Equation'!$B$14</f>
        <v>0.2029415646058973</v>
      </c>
    </row>
    <row r="165" spans="1:32" x14ac:dyDescent="0.2">
      <c r="A165" s="6" t="s">
        <v>43</v>
      </c>
      <c r="B165" s="28">
        <f>(1/(1+EXP(('S Curve Equation'!$B$11-B120*'S Curve Equation'!$B$12)*'S Curve Equation'!$B$10))+'S Curve Equation'!$B$13)*'S Curve Equation'!$B$14</f>
        <v>0.10899999999999996</v>
      </c>
      <c r="C165" s="28">
        <f>(1/(1+EXP(('S Curve Equation'!$B$11-C120*'S Curve Equation'!$B$12)*'S Curve Equation'!$B$10))+'S Curve Equation'!$B$13)*'S Curve Equation'!$B$14</f>
        <v>0.10977916432701944</v>
      </c>
      <c r="D165" s="28">
        <f>(1/(1+EXP(('S Curve Equation'!$B$11-D120*'S Curve Equation'!$B$12)*'S Curve Equation'!$B$10))+'S Curve Equation'!$B$13)*'S Curve Equation'!$B$14</f>
        <v>0.1105987445624776</v>
      </c>
      <c r="E165" s="28">
        <f>(1/(1+EXP(('S Curve Equation'!$B$11-E120*'S Curve Equation'!$B$12)*'S Curve Equation'!$B$10))+'S Curve Equation'!$B$13)*'S Curve Equation'!$B$14</f>
        <v>0.11140248806774639</v>
      </c>
      <c r="F165" s="28">
        <f>(1/(1+EXP(('S Curve Equation'!$B$11-F120*'S Curve Equation'!$B$12)*'S Curve Equation'!$B$10))+'S Curve Equation'!$B$13)*'S Curve Equation'!$B$14</f>
        <v>0.11219621942725028</v>
      </c>
      <c r="G165" s="28">
        <f>(1/(1+EXP(('S Curve Equation'!$B$11-G120*'S Curve Equation'!$B$12)*'S Curve Equation'!$B$10))+'S Curve Equation'!$B$13)*'S Curve Equation'!$B$14</f>
        <v>0.11302067361675913</v>
      </c>
      <c r="H165" s="28">
        <f>(1/(1+EXP(('S Curve Equation'!$B$11-H120*'S Curve Equation'!$B$12)*'S Curve Equation'!$B$10))+'S Curve Equation'!$B$13)*'S Curve Equation'!$B$14</f>
        <v>0.11388295292924044</v>
      </c>
      <c r="I165" s="28">
        <f>(1/(1+EXP(('S Curve Equation'!$B$11-I120*'S Curve Equation'!$B$12)*'S Curve Equation'!$B$10))+'S Curve Equation'!$B$13)*'S Curve Equation'!$B$14</f>
        <v>0.11479878575083323</v>
      </c>
      <c r="J165" s="28">
        <f>(1/(1+EXP(('S Curve Equation'!$B$11-J120*'S Curve Equation'!$B$12)*'S Curve Equation'!$B$10))+'S Curve Equation'!$B$13)*'S Curve Equation'!$B$14</f>
        <v>0.11576070612482603</v>
      </c>
      <c r="K165" s="28">
        <f>(1/(1+EXP(('S Curve Equation'!$B$11-K120*'S Curve Equation'!$B$12)*'S Curve Equation'!$B$10))+'S Curve Equation'!$B$13)*'S Curve Equation'!$B$14</f>
        <v>0.1167027014214685</v>
      </c>
      <c r="L165" s="28">
        <f>(1/(1+EXP(('S Curve Equation'!$B$11-L120*'S Curve Equation'!$B$12)*'S Curve Equation'!$B$10))+'S Curve Equation'!$B$13)*'S Curve Equation'!$B$14</f>
        <v>0.11731727407813719</v>
      </c>
      <c r="M165" s="28">
        <f>(1/(1+EXP(('S Curve Equation'!$B$11-M120*'S Curve Equation'!$B$12)*'S Curve Equation'!$B$10))+'S Curve Equation'!$B$13)*'S Curve Equation'!$B$14</f>
        <v>0.11813876693841209</v>
      </c>
      <c r="N165" s="28">
        <f>(1/(1+EXP(('S Curve Equation'!$B$11-N120*'S Curve Equation'!$B$12)*'S Curve Equation'!$B$10))+'S Curve Equation'!$B$13)*'S Curve Equation'!$B$14</f>
        <v>0.11895715576795167</v>
      </c>
      <c r="O165" s="28">
        <f>(1/(1+EXP(('S Curve Equation'!$B$11-O120*'S Curve Equation'!$B$12)*'S Curve Equation'!$B$10))+'S Curve Equation'!$B$13)*'S Curve Equation'!$B$14</f>
        <v>0.11977243690026393</v>
      </c>
      <c r="P165" s="28">
        <f>(1/(1+EXP(('S Curve Equation'!$B$11-P120*'S Curve Equation'!$B$12)*'S Curve Equation'!$B$10))+'S Curve Equation'!$B$13)*'S Curve Equation'!$B$14</f>
        <v>0.12058460724214667</v>
      </c>
      <c r="Q165" s="28">
        <f>(1/(1+EXP(('S Curve Equation'!$B$11-Q120*'S Curve Equation'!$B$12)*'S Curve Equation'!$B$10))+'S Curve Equation'!$B$13)*'S Curve Equation'!$B$14</f>
        <v>0.1213936642565611</v>
      </c>
      <c r="R165" s="28">
        <f>(1/(1+EXP(('S Curve Equation'!$B$11-R120*'S Curve Equation'!$B$12)*'S Curve Equation'!$B$10))+'S Curve Equation'!$B$13)*'S Curve Equation'!$B$14</f>
        <v>0.12219960594591674</v>
      </c>
      <c r="S165" s="28">
        <f>(1/(1+EXP(('S Curve Equation'!$B$11-S120*'S Curve Equation'!$B$12)*'S Curve Equation'!$B$10))+'S Curve Equation'!$B$13)*'S Curve Equation'!$B$14</f>
        <v>0.12300243083576905</v>
      </c>
      <c r="T165" s="28">
        <f>(1/(1+EXP(('S Curve Equation'!$B$11-T120*'S Curve Equation'!$B$12)*'S Curve Equation'!$B$10))+'S Curve Equation'!$B$13)*'S Curve Equation'!$B$14</f>
        <v>0.1238021379589176</v>
      </c>
      <c r="U165" s="28">
        <f>(1/(1+EXP(('S Curve Equation'!$B$11-U120*'S Curve Equation'!$B$12)*'S Curve Equation'!$B$10))+'S Curve Equation'!$B$13)*'S Curve Equation'!$B$14</f>
        <v>0.12459872683989597</v>
      </c>
      <c r="V165" s="28">
        <f>(1/(1+EXP(('S Curve Equation'!$B$11-V120*'S Curve Equation'!$B$12)*'S Curve Equation'!$B$10))+'S Curve Equation'!$B$13)*'S Curve Equation'!$B$14</f>
        <v>0.12539219747984542</v>
      </c>
      <c r="W165" s="28">
        <f>(1/(1+EXP(('S Curve Equation'!$B$11-W120*'S Curve Equation'!$B$12)*'S Curve Equation'!$B$10))+'S Curve Equation'!$B$13)*'S Curve Equation'!$B$14</f>
        <v>0.1261825503417697</v>
      </c>
      <c r="X165" s="28">
        <f>(1/(1+EXP(('S Curve Equation'!$B$11-X120*'S Curve Equation'!$B$12)*'S Curve Equation'!$B$10))+'S Curve Equation'!$B$13)*'S Curve Equation'!$B$14</f>
        <v>0.12696978633614853</v>
      </c>
      <c r="Y165" s="28">
        <f>(1/(1+EXP(('S Curve Equation'!$B$11-Y120*'S Curve Equation'!$B$12)*'S Curve Equation'!$B$10))+'S Curve Equation'!$B$13)*'S Curve Equation'!$B$14</f>
        <v>0.1277539068069215</v>
      </c>
      <c r="Z165" s="28">
        <f>(1/(1+EXP(('S Curve Equation'!$B$11-Z120*'S Curve Equation'!$B$12)*'S Curve Equation'!$B$10))+'S Curve Equation'!$B$13)*'S Curve Equation'!$B$14</f>
        <v>0.12853491351781812</v>
      </c>
      <c r="AA165" s="28">
        <f>(1/(1+EXP(('S Curve Equation'!$B$11-AA120*'S Curve Equation'!$B$12)*'S Curve Equation'!$B$10))+'S Curve Equation'!$B$13)*'S Curve Equation'!$B$14</f>
        <v>0.12931280863903238</v>
      </c>
      <c r="AB165" s="28">
        <f>(1/(1+EXP(('S Curve Equation'!$B$11-AB120*'S Curve Equation'!$B$12)*'S Curve Equation'!$B$10))+'S Curve Equation'!$B$13)*'S Curve Equation'!$B$14</f>
        <v>0.13008759473424181</v>
      </c>
      <c r="AC165" s="28">
        <f>(1/(1+EXP(('S Curve Equation'!$B$11-AC120*'S Curve Equation'!$B$12)*'S Curve Equation'!$B$10))+'S Curve Equation'!$B$13)*'S Curve Equation'!$B$14</f>
        <v>0.13085927474794362</v>
      </c>
      <c r="AD165" s="28">
        <f>(1/(1+EXP(('S Curve Equation'!$B$11-AD120*'S Curve Equation'!$B$12)*'S Curve Equation'!$B$10))+'S Curve Equation'!$B$13)*'S Curve Equation'!$B$14</f>
        <v>0.13162785199312807</v>
      </c>
      <c r="AE165" s="28">
        <f>(1/(1+EXP(('S Curve Equation'!$B$11-AE120*'S Curve Equation'!$B$12)*'S Curve Equation'!$B$10))+'S Curve Equation'!$B$13)*'S Curve Equation'!$B$14</f>
        <v>0.13239333013925303</v>
      </c>
      <c r="AF165" s="28">
        <f>(1/(1+EXP(('S Curve Equation'!$B$11-AF120*'S Curve Equation'!$B$12)*'S Curve Equation'!$B$10))+'S Curve Equation'!$B$13)*'S Curve Equation'!$B$14</f>
        <v>0.13315571320053574</v>
      </c>
    </row>
    <row r="166" spans="1:32" x14ac:dyDescent="0.2">
      <c r="A166" s="6" t="s">
        <v>44</v>
      </c>
      <c r="B166" s="28">
        <f>(1/(1+EXP(('S Curve Equation'!$B$11-B121*'S Curve Equation'!$B$12)*'S Curve Equation'!$B$10))+'S Curve Equation'!$B$13)*'S Curve Equation'!$B$14</f>
        <v>0.43999999999999995</v>
      </c>
      <c r="C166" s="28">
        <f>(1/(1+EXP(('S Curve Equation'!$B$11-C121*'S Curve Equation'!$B$12)*'S Curve Equation'!$B$10))+'S Curve Equation'!$B$13)*'S Curve Equation'!$B$14</f>
        <v>0.44134235891707918</v>
      </c>
      <c r="D166" s="28">
        <f>(1/(1+EXP(('S Curve Equation'!$B$11-D121*'S Curve Equation'!$B$12)*'S Curve Equation'!$B$10))+'S Curve Equation'!$B$13)*'S Curve Equation'!$B$14</f>
        <v>0.44274717337771063</v>
      </c>
      <c r="E166" s="28">
        <f>(1/(1+EXP(('S Curve Equation'!$B$11-E121*'S Curve Equation'!$B$12)*'S Curve Equation'!$B$10))+'S Curve Equation'!$B$13)*'S Curve Equation'!$B$14</f>
        <v>0.44411777205960168</v>
      </c>
      <c r="F166" s="28">
        <f>(1/(1+EXP(('S Curve Equation'!$B$11-F121*'S Curve Equation'!$B$12)*'S Curve Equation'!$B$10))+'S Curve Equation'!$B$13)*'S Curve Equation'!$B$14</f>
        <v>0.44546449600588561</v>
      </c>
      <c r="G166" s="28">
        <f>(1/(1+EXP(('S Curve Equation'!$B$11-G121*'S Curve Equation'!$B$12)*'S Curve Equation'!$B$10))+'S Curve Equation'!$B$13)*'S Curve Equation'!$B$14</f>
        <v>0.44685626382321553</v>
      </c>
      <c r="H166" s="28">
        <f>(1/(1+EXP(('S Curve Equation'!$B$11-H121*'S Curve Equation'!$B$12)*'S Curve Equation'!$B$10))+'S Curve Equation'!$B$13)*'S Curve Equation'!$B$14</f>
        <v>0.44830424198940416</v>
      </c>
      <c r="I166" s="28">
        <f>(1/(1+EXP(('S Curve Equation'!$B$11-I121*'S Curve Equation'!$B$12)*'S Curve Equation'!$B$10))+'S Curve Equation'!$B$13)*'S Curve Equation'!$B$14</f>
        <v>0.44983368492336517</v>
      </c>
      <c r="J166" s="28">
        <f>(1/(1+EXP(('S Curve Equation'!$B$11-J121*'S Curve Equation'!$B$12)*'S Curve Equation'!$B$10))+'S Curve Equation'!$B$13)*'S Curve Equation'!$B$14</f>
        <v>0.4514308112340138</v>
      </c>
      <c r="K166" s="28">
        <f>(1/(1+EXP(('S Curve Equation'!$B$11-K121*'S Curve Equation'!$B$12)*'S Curve Equation'!$B$10))+'S Curve Equation'!$B$13)*'S Curve Equation'!$B$14</f>
        <v>0.45298574396178692</v>
      </c>
      <c r="L166" s="28">
        <f>(1/(1+EXP(('S Curve Equation'!$B$11-L121*'S Curve Equation'!$B$12)*'S Curve Equation'!$B$10))+'S Curve Equation'!$B$13)*'S Curve Equation'!$B$14</f>
        <v>0.45399539688903079</v>
      </c>
      <c r="M166" s="28">
        <f>(1/(1+EXP(('S Curve Equation'!$B$11-M121*'S Curve Equation'!$B$12)*'S Curve Equation'!$B$10))+'S Curve Equation'!$B$13)*'S Curve Equation'!$B$14</f>
        <v>0.4553391150775134</v>
      </c>
      <c r="N166" s="28">
        <f>(1/(1+EXP(('S Curve Equation'!$B$11-N121*'S Curve Equation'!$B$12)*'S Curve Equation'!$B$10))+'S Curve Equation'!$B$13)*'S Curve Equation'!$B$14</f>
        <v>0.45667113400899445</v>
      </c>
      <c r="O166" s="28">
        <f>(1/(1+EXP(('S Curve Equation'!$B$11-O121*'S Curve Equation'!$B$12)*'S Curve Equation'!$B$10))+'S Curve Equation'!$B$13)*'S Curve Equation'!$B$14</f>
        <v>0.45799158769426151</v>
      </c>
      <c r="P166" s="28">
        <f>(1/(1+EXP(('S Curve Equation'!$B$11-P121*'S Curve Equation'!$B$12)*'S Curve Equation'!$B$10))+'S Curve Equation'!$B$13)*'S Curve Equation'!$B$14</f>
        <v>0.45930060846927306</v>
      </c>
      <c r="Q166" s="28">
        <f>(1/(1+EXP(('S Curve Equation'!$B$11-Q121*'S Curve Equation'!$B$12)*'S Curve Equation'!$B$10))+'S Curve Equation'!$B$13)*'S Curve Equation'!$B$14</f>
        <v>0.46059832701106329</v>
      </c>
      <c r="R166" s="28">
        <f>(1/(1+EXP(('S Curve Equation'!$B$11-R121*'S Curve Equation'!$B$12)*'S Curve Equation'!$B$10))+'S Curve Equation'!$B$13)*'S Curve Equation'!$B$14</f>
        <v>0.46188487235386633</v>
      </c>
      <c r="S166" s="28">
        <f>(1/(1+EXP(('S Curve Equation'!$B$11-S121*'S Curve Equation'!$B$12)*'S Curve Equation'!$B$10))+'S Curve Equation'!$B$13)*'S Curve Equation'!$B$14</f>
        <v>0.46316037190544662</v>
      </c>
      <c r="T166" s="28">
        <f>(1/(1+EXP(('S Curve Equation'!$B$11-T121*'S Curve Equation'!$B$12)*'S Curve Equation'!$B$10))+'S Curve Equation'!$B$13)*'S Curve Equation'!$B$14</f>
        <v>0.4644249514636058</v>
      </c>
      <c r="U166" s="28">
        <f>(1/(1+EXP(('S Curve Equation'!$B$11-U121*'S Curve Equation'!$B$12)*'S Curve Equation'!$B$10))+'S Curve Equation'!$B$13)*'S Curve Equation'!$B$14</f>
        <v>0.46567873523283948</v>
      </c>
      <c r="V166" s="28">
        <f>(1/(1+EXP(('S Curve Equation'!$B$11-V121*'S Curve Equation'!$B$12)*'S Curve Equation'!$B$10))+'S Curve Equation'!$B$13)*'S Curve Equation'!$B$14</f>
        <v>0.46692184584112101</v>
      </c>
      <c r="W166" s="28">
        <f>(1/(1+EXP(('S Curve Equation'!$B$11-W121*'S Curve Equation'!$B$12)*'S Curve Equation'!$B$10))+'S Curve Equation'!$B$13)*'S Curve Equation'!$B$14</f>
        <v>0.46815440435680067</v>
      </c>
      <c r="X166" s="28">
        <f>(1/(1+EXP(('S Curve Equation'!$B$11-X121*'S Curve Equation'!$B$12)*'S Curve Equation'!$B$10))+'S Curve Equation'!$B$13)*'S Curve Equation'!$B$14</f>
        <v>0.46937653030557658</v>
      </c>
      <c r="Y166" s="28">
        <f>(1/(1+EXP(('S Curve Equation'!$B$11-Y121*'S Curve Equation'!$B$12)*'S Curve Equation'!$B$10))+'S Curve Equation'!$B$13)*'S Curve Equation'!$B$14</f>
        <v>0.47058834168754893</v>
      </c>
      <c r="Z166" s="28">
        <f>(1/(1+EXP(('S Curve Equation'!$B$11-Z121*'S Curve Equation'!$B$12)*'S Curve Equation'!$B$10))+'S Curve Equation'!$B$13)*'S Curve Equation'!$B$14</f>
        <v>0.47178995499431431</v>
      </c>
      <c r="AA166" s="28">
        <f>(1/(1+EXP(('S Curve Equation'!$B$11-AA121*'S Curve Equation'!$B$12)*'S Curve Equation'!$B$10))+'S Curve Equation'!$B$13)*'S Curve Equation'!$B$14</f>
        <v>0.47298148522609323</v>
      </c>
      <c r="AB166" s="28">
        <f>(1/(1+EXP(('S Curve Equation'!$B$11-AB121*'S Curve Equation'!$B$12)*'S Curve Equation'!$B$10))+'S Curve Equation'!$B$13)*'S Curve Equation'!$B$14</f>
        <v>0.47416304590888503</v>
      </c>
      <c r="AC166" s="28">
        <f>(1/(1+EXP(('S Curve Equation'!$B$11-AC121*'S Curve Equation'!$B$12)*'S Curve Equation'!$B$10))+'S Curve Equation'!$B$13)*'S Curve Equation'!$B$14</f>
        <v>0.4753347491116075</v>
      </c>
      <c r="AD166" s="28">
        <f>(1/(1+EXP(('S Curve Equation'!$B$11-AD121*'S Curve Equation'!$B$12)*'S Curve Equation'!$B$10))+'S Curve Equation'!$B$13)*'S Curve Equation'!$B$14</f>
        <v>0.47649670546324674</v>
      </c>
      <c r="AE166" s="28">
        <f>(1/(1+EXP(('S Curve Equation'!$B$11-AE121*'S Curve Equation'!$B$12)*'S Curve Equation'!$B$10))+'S Curve Equation'!$B$13)*'S Curve Equation'!$B$14</f>
        <v>0.47764902416996324</v>
      </c>
      <c r="AF166" s="28">
        <f>(1/(1+EXP(('S Curve Equation'!$B$11-AF121*'S Curve Equation'!$B$12)*'S Curve Equation'!$B$10))+'S Curve Equation'!$B$13)*'S Curve Equation'!$B$14</f>
        <v>0.4787918130321735</v>
      </c>
    </row>
    <row r="167" spans="1:32" x14ac:dyDescent="0.2">
      <c r="A167" s="6" t="s">
        <v>45</v>
      </c>
      <c r="B167" s="28">
        <f>(1/(1+EXP(('S Curve Equation'!$B$11-B122*'S Curve Equation'!$B$12)*'S Curve Equation'!$B$10))+'S Curve Equation'!$B$13)*'S Curve Equation'!$B$14</f>
        <v>0.24600000000000002</v>
      </c>
      <c r="C167" s="28">
        <f>(1/(1+EXP(('S Curve Equation'!$B$11-C122*'S Curve Equation'!$B$12)*'S Curve Equation'!$B$10))+'S Curve Equation'!$B$13)*'S Curve Equation'!$B$14</f>
        <v>0.24721157456516304</v>
      </c>
      <c r="D167" s="28">
        <f>(1/(1+EXP(('S Curve Equation'!$B$11-D122*'S Curve Equation'!$B$12)*'S Curve Equation'!$B$10))+'S Curve Equation'!$B$13)*'S Curve Equation'!$B$14</f>
        <v>0.24848276152330981</v>
      </c>
      <c r="E167" s="28">
        <f>(1/(1+EXP(('S Curve Equation'!$B$11-E122*'S Curve Equation'!$B$12)*'S Curve Equation'!$B$10))+'S Curve Equation'!$B$13)*'S Curve Equation'!$B$14</f>
        <v>0.24972618765119581</v>
      </c>
      <c r="F167" s="28">
        <f>(1/(1+EXP(('S Curve Equation'!$B$11-F122*'S Curve Equation'!$B$12)*'S Curve Equation'!$B$10))+'S Curve Equation'!$B$13)*'S Curve Equation'!$B$14</f>
        <v>0.25095103778051314</v>
      </c>
      <c r="G167" s="28">
        <f>(1/(1+EXP(('S Curve Equation'!$B$11-G122*'S Curve Equation'!$B$12)*'S Curve Equation'!$B$10))+'S Curve Equation'!$B$13)*'S Curve Equation'!$B$14</f>
        <v>0.25222007184759654</v>
      </c>
      <c r="H167" s="28">
        <f>(1/(1+EXP(('S Curve Equation'!$B$11-H122*'S Curve Equation'!$B$12)*'S Curve Equation'!$B$10))+'S Curve Equation'!$B$13)*'S Curve Equation'!$B$14</f>
        <v>0.25354383474761227</v>
      </c>
      <c r="I167" s="28">
        <f>(1/(1+EXP(('S Curve Equation'!$B$11-I122*'S Curve Equation'!$B$12)*'S Curve Equation'!$B$10))+'S Curve Equation'!$B$13)*'S Curve Equation'!$B$14</f>
        <v>0.2549459291120329</v>
      </c>
      <c r="J167" s="28">
        <f>(1/(1+EXP(('S Curve Equation'!$B$11-J122*'S Curve Equation'!$B$12)*'S Curve Equation'!$B$10))+'S Curve Equation'!$B$13)*'S Curve Equation'!$B$14</f>
        <v>0.25641430583596858</v>
      </c>
      <c r="K167" s="28">
        <f>(1/(1+EXP(('S Curve Equation'!$B$11-K122*'S Curve Equation'!$B$12)*'S Curve Equation'!$B$10))+'S Curve Equation'!$B$13)*'S Curve Equation'!$B$14</f>
        <v>0.25784805389141996</v>
      </c>
      <c r="L167" s="28">
        <f>(1/(1+EXP(('S Curve Equation'!$B$11-L122*'S Curve Equation'!$B$12)*'S Curve Equation'!$B$10))+'S Curve Equation'!$B$13)*'S Curve Equation'!$B$14</f>
        <v>0.25878122186858293</v>
      </c>
      <c r="M167" s="28">
        <f>(1/(1+EXP(('S Curve Equation'!$B$11-M122*'S Curve Equation'!$B$12)*'S Curve Equation'!$B$10))+'S Curve Equation'!$B$13)*'S Curve Equation'!$B$14</f>
        <v>0.26002584272846901</v>
      </c>
      <c r="N167" s="28">
        <f>(1/(1+EXP(('S Curve Equation'!$B$11-N122*'S Curve Equation'!$B$12)*'S Curve Equation'!$B$10))+'S Curve Equation'!$B$13)*'S Curve Equation'!$B$14</f>
        <v>0.26126266793918751</v>
      </c>
      <c r="O167" s="28">
        <f>(1/(1+EXP(('S Curve Equation'!$B$11-O122*'S Curve Equation'!$B$12)*'S Curve Equation'!$B$10))+'S Curve Equation'!$B$13)*'S Curve Equation'!$B$14</f>
        <v>0.26249174698637218</v>
      </c>
      <c r="P167" s="28">
        <f>(1/(1+EXP(('S Curve Equation'!$B$11-P122*'S Curve Equation'!$B$12)*'S Curve Equation'!$B$10))+'S Curve Equation'!$B$13)*'S Curve Equation'!$B$14</f>
        <v>0.2637131294579505</v>
      </c>
      <c r="Q167" s="28">
        <f>(1/(1+EXP(('S Curve Equation'!$B$11-Q122*'S Curve Equation'!$B$12)*'S Curve Equation'!$B$10))+'S Curve Equation'!$B$13)*'S Curve Equation'!$B$14</f>
        <v>0.26492686502353835</v>
      </c>
      <c r="R167" s="28">
        <f>(1/(1+EXP(('S Curve Equation'!$B$11-R122*'S Curve Equation'!$B$12)*'S Curve Equation'!$B$10))+'S Curve Equation'!$B$13)*'S Curve Equation'!$B$14</f>
        <v>0.26613300341469498</v>
      </c>
      <c r="S167" s="28">
        <f>(1/(1+EXP(('S Curve Equation'!$B$11-S122*'S Curve Equation'!$B$12)*'S Curve Equation'!$B$10))+'S Curve Equation'!$B$13)*'S Curve Equation'!$B$14</f>
        <v>0.26733159440602017</v>
      </c>
      <c r="T167" s="28">
        <f>(1/(1+EXP(('S Curve Equation'!$B$11-T122*'S Curve Equation'!$B$12)*'S Curve Equation'!$B$10))+'S Curve Equation'!$B$13)*'S Curve Equation'!$B$14</f>
        <v>0.2685226877970599</v>
      </c>
      <c r="U167" s="28">
        <f>(1/(1+EXP(('S Curve Equation'!$B$11-U122*'S Curve Equation'!$B$12)*'S Curve Equation'!$B$10))+'S Curve Equation'!$B$13)*'S Curve Equation'!$B$14</f>
        <v>0.26970633339499139</v>
      </c>
      <c r="V167" s="28">
        <f>(1/(1+EXP(('S Curve Equation'!$B$11-V122*'S Curve Equation'!$B$12)*'S Curve Equation'!$B$10))+'S Curve Equation'!$B$13)*'S Curve Equation'!$B$14</f>
        <v>0.27088258099805862</v>
      </c>
      <c r="W167" s="28">
        <f>(1/(1+EXP(('S Curve Equation'!$B$11-W122*'S Curve Equation'!$B$12)*'S Curve Equation'!$B$10))+'S Curve Equation'!$B$13)*'S Curve Equation'!$B$14</f>
        <v>0.27205148037974225</v>
      </c>
      <c r="X167" s="28">
        <f>(1/(1+EXP(('S Curve Equation'!$B$11-X122*'S Curve Equation'!$B$12)*'S Curve Equation'!$B$10))+'S Curve Equation'!$B$13)*'S Curve Equation'!$B$14</f>
        <v>0.27321308127361549</v>
      </c>
      <c r="Y167" s="28">
        <f>(1/(1+EXP(('S Curve Equation'!$B$11-Y122*'S Curve Equation'!$B$12)*'S Curve Equation'!$B$10))+'S Curve Equation'!$B$13)*'S Curve Equation'!$B$14</f>
        <v>0.27436743335888963</v>
      </c>
      <c r="Z167" s="28">
        <f>(1/(1+EXP(('S Curve Equation'!$B$11-Z122*'S Curve Equation'!$B$12)*'S Curve Equation'!$B$10))+'S Curve Equation'!$B$13)*'S Curve Equation'!$B$14</f>
        <v>0.27551458624660174</v>
      </c>
      <c r="AA167" s="28">
        <f>(1/(1+EXP(('S Curve Equation'!$B$11-AA122*'S Curve Equation'!$B$12)*'S Curve Equation'!$B$10))+'S Curve Equation'!$B$13)*'S Curve Equation'!$B$14</f>
        <v>0.27665458946642946</v>
      </c>
      <c r="AB167" s="28">
        <f>(1/(1+EXP(('S Curve Equation'!$B$11-AB122*'S Curve Equation'!$B$12)*'S Curve Equation'!$B$10))+'S Curve Equation'!$B$13)*'S Curve Equation'!$B$14</f>
        <v>0.27778749245412154</v>
      </c>
      <c r="AC167" s="28">
        <f>(1/(1+EXP(('S Curve Equation'!$B$11-AC122*'S Curve Equation'!$B$12)*'S Curve Equation'!$B$10))+'S Curve Equation'!$B$13)*'S Curve Equation'!$B$14</f>
        <v>0.2789133445394939</v>
      </c>
      <c r="AD167" s="28">
        <f>(1/(1+EXP(('S Curve Equation'!$B$11-AD122*'S Curve Equation'!$B$12)*'S Curve Equation'!$B$10))+'S Curve Equation'!$B$13)*'S Curve Equation'!$B$14</f>
        <v>0.28003219493500719</v>
      </c>
      <c r="AE167" s="28">
        <f>(1/(1+EXP(('S Curve Equation'!$B$11-AE122*'S Curve Equation'!$B$12)*'S Curve Equation'!$B$10))+'S Curve Equation'!$B$13)*'S Curve Equation'!$B$14</f>
        <v>0.28114409272486868</v>
      </c>
      <c r="AF167" s="28">
        <f>(1/(1+EXP(('S Curve Equation'!$B$11-AF122*'S Curve Equation'!$B$12)*'S Curve Equation'!$B$10))+'S Curve Equation'!$B$13)*'S Curve Equation'!$B$14</f>
        <v>0.28224908685466676</v>
      </c>
    </row>
    <row r="168" spans="1:32" x14ac:dyDescent="0.2">
      <c r="A168" s="6" t="s">
        <v>46</v>
      </c>
      <c r="B168" s="28">
        <f>(1/(1+EXP(('S Curve Equation'!$B$11-B123*'S Curve Equation'!$B$12)*'S Curve Equation'!$B$10))+'S Curve Equation'!$B$13)*'S Curve Equation'!$B$14</f>
        <v>0.5179999999999999</v>
      </c>
      <c r="C168" s="28">
        <f>(1/(1+EXP(('S Curve Equation'!$B$11-C123*'S Curve Equation'!$B$12)*'S Curve Equation'!$B$10))+'S Curve Equation'!$B$13)*'S Curve Equation'!$B$14</f>
        <v>0.51927099919779185</v>
      </c>
      <c r="D168" s="28">
        <f>(1/(1+EXP(('S Curve Equation'!$B$11-D123*'S Curve Equation'!$B$12)*'S Curve Equation'!$B$10))+'S Curve Equation'!$B$13)*'S Curve Equation'!$B$14</f>
        <v>0.52060004788694758</v>
      </c>
      <c r="E168" s="28">
        <f>(1/(1+EXP(('S Curve Equation'!$B$11-E123*'S Curve Equation'!$B$12)*'S Curve Equation'!$B$10))+'S Curve Equation'!$B$13)*'S Curve Equation'!$B$14</f>
        <v>0.52189565952715222</v>
      </c>
      <c r="F168" s="28">
        <f>(1/(1+EXP(('S Curve Equation'!$B$11-F123*'S Curve Equation'!$B$12)*'S Curve Equation'!$B$10))+'S Curve Equation'!$B$13)*'S Curve Equation'!$B$14</f>
        <v>0.52316768011764292</v>
      </c>
      <c r="G168" s="28">
        <f>(1/(1+EXP(('S Curve Equation'!$B$11-G123*'S Curve Equation'!$B$12)*'S Curve Equation'!$B$10))+'S Curve Equation'!$B$13)*'S Curve Equation'!$B$14</f>
        <v>0.52448118472213257</v>
      </c>
      <c r="H168" s="28">
        <f>(1/(1+EXP(('S Curve Equation'!$B$11-H123*'S Curve Equation'!$B$12)*'S Curve Equation'!$B$10))+'S Curve Equation'!$B$13)*'S Curve Equation'!$B$14</f>
        <v>0.52584659792253696</v>
      </c>
      <c r="I168" s="28">
        <f>(1/(1+EXP(('S Curve Equation'!$B$11-I123*'S Curve Equation'!$B$12)*'S Curve Equation'!$B$10))+'S Curve Equation'!$B$13)*'S Curve Equation'!$B$14</f>
        <v>0.52728757188661779</v>
      </c>
      <c r="J168" s="28">
        <f>(1/(1+EXP(('S Curve Equation'!$B$11-J123*'S Curve Equation'!$B$12)*'S Curve Equation'!$B$10))+'S Curve Equation'!$B$13)*'S Curve Equation'!$B$14</f>
        <v>0.52879093913762898</v>
      </c>
      <c r="K168" s="28">
        <f>(1/(1+EXP(('S Curve Equation'!$B$11-K123*'S Curve Equation'!$B$12)*'S Curve Equation'!$B$10))+'S Curve Equation'!$B$13)*'S Curve Equation'!$B$14</f>
        <v>0.53025324552116948</v>
      </c>
      <c r="L168" s="28">
        <f>(1/(1+EXP(('S Curve Equation'!$B$11-L123*'S Curve Equation'!$B$12)*'S Curve Equation'!$B$10))+'S Curve Equation'!$B$13)*'S Curve Equation'!$B$14</f>
        <v>0.53120204640433499</v>
      </c>
      <c r="M168" s="28">
        <f>(1/(1+EXP(('S Curve Equation'!$B$11-M123*'S Curve Equation'!$B$12)*'S Curve Equation'!$B$10))+'S Curve Equation'!$B$13)*'S Curve Equation'!$B$14</f>
        <v>0.53246391696465722</v>
      </c>
      <c r="N168" s="28">
        <f>(1/(1+EXP(('S Curve Equation'!$B$11-N123*'S Curve Equation'!$B$12)*'S Curve Equation'!$B$10))+'S Curve Equation'!$B$13)*'S Curve Equation'!$B$14</f>
        <v>0.53371383306975484</v>
      </c>
      <c r="O168" s="28">
        <f>(1/(1+EXP(('S Curve Equation'!$B$11-O123*'S Curve Equation'!$B$12)*'S Curve Equation'!$B$10))+'S Curve Equation'!$B$13)*'S Curve Equation'!$B$14</f>
        <v>0.53495194893943632</v>
      </c>
      <c r="P168" s="28">
        <f>(1/(1+EXP(('S Curve Equation'!$B$11-P123*'S Curve Equation'!$B$12)*'S Curve Equation'!$B$10))+'S Curve Equation'!$B$13)*'S Curve Equation'!$B$14</f>
        <v>0.53617841644440878</v>
      </c>
      <c r="Q168" s="28">
        <f>(1/(1+EXP(('S Curve Equation'!$B$11-Q123*'S Curve Equation'!$B$12)*'S Curve Equation'!$B$10))+'S Curve Equation'!$B$13)*'S Curve Equation'!$B$14</f>
        <v>0.5373933851431093</v>
      </c>
      <c r="R168" s="28">
        <f>(1/(1+EXP(('S Curve Equation'!$B$11-R123*'S Curve Equation'!$B$12)*'S Curve Equation'!$B$10))+'S Curve Equation'!$B$13)*'S Curve Equation'!$B$14</f>
        <v>0.53859700231810648</v>
      </c>
      <c r="S168" s="28">
        <f>(1/(1+EXP(('S Curve Equation'!$B$11-S123*'S Curve Equation'!$B$12)*'S Curve Equation'!$B$10))+'S Curve Equation'!$B$13)*'S Curve Equation'!$B$14</f>
        <v>0.53978941301207972</v>
      </c>
      <c r="T168" s="28">
        <f>(1/(1+EXP(('S Curve Equation'!$B$11-T123*'S Curve Equation'!$B$12)*'S Curve Equation'!$B$10))+'S Curve Equation'!$B$13)*'S Curve Equation'!$B$14</f>
        <v>0.54097076006336764</v>
      </c>
      <c r="U168" s="28">
        <f>(1/(1+EXP(('S Curve Equation'!$B$11-U123*'S Curve Equation'!$B$12)*'S Curve Equation'!$B$10))+'S Curve Equation'!$B$13)*'S Curve Equation'!$B$14</f>
        <v>0.54214118414107382</v>
      </c>
      <c r="V168" s="28">
        <f>(1/(1+EXP(('S Curve Equation'!$B$11-V123*'S Curve Equation'!$B$12)*'S Curve Equation'!$B$10))+'S Curve Equation'!$B$13)*'S Curve Equation'!$B$14</f>
        <v>0.54330082377972744</v>
      </c>
      <c r="W168" s="28">
        <f>(1/(1+EXP(('S Curve Equation'!$B$11-W123*'S Curve Equation'!$B$12)*'S Curve Equation'!$B$10))+'S Curve Equation'!$B$13)*'S Curve Equation'!$B$14</f>
        <v>0.54444981541350668</v>
      </c>
      <c r="X168" s="28">
        <f>(1/(1+EXP(('S Curve Equation'!$B$11-X123*'S Curve Equation'!$B$12)*'S Curve Equation'!$B$10))+'S Curve Equation'!$B$13)*'S Curve Equation'!$B$14</f>
        <v>0.54558829340999315</v>
      </c>
      <c r="Y168" s="28">
        <f>(1/(1+EXP(('S Curve Equation'!$B$11-Y123*'S Curve Equation'!$B$12)*'S Curve Equation'!$B$10))+'S Curve Equation'!$B$13)*'S Curve Equation'!$B$14</f>
        <v>0.54671639010349138</v>
      </c>
      <c r="Z168" s="28">
        <f>(1/(1+EXP(('S Curve Equation'!$B$11-Z123*'S Curve Equation'!$B$12)*'S Curve Equation'!$B$10))+'S Curve Equation'!$B$13)*'S Curve Equation'!$B$14</f>
        <v>0.54783423582788171</v>
      </c>
      <c r="AA168" s="28">
        <f>(1/(1+EXP(('S Curve Equation'!$B$11-AA123*'S Curve Equation'!$B$12)*'S Curve Equation'!$B$10))+'S Curve Equation'!$B$13)*'S Curve Equation'!$B$14</f>
        <v>0.54894195894901754</v>
      </c>
      <c r="AB168" s="28">
        <f>(1/(1+EXP(('S Curve Equation'!$B$11-AB123*'S Curve Equation'!$B$12)*'S Curve Equation'!$B$10))+'S Curve Equation'!$B$13)*'S Curve Equation'!$B$14</f>
        <v>0.55003968589667673</v>
      </c>
      <c r="AC168" s="28">
        <f>(1/(1+EXP(('S Curve Equation'!$B$11-AC123*'S Curve Equation'!$B$12)*'S Curve Equation'!$B$10))+'S Curve Equation'!$B$13)*'S Curve Equation'!$B$14</f>
        <v>0.55112754119603802</v>
      </c>
      <c r="AD168" s="28">
        <f>(1/(1+EXP(('S Curve Equation'!$B$11-AD123*'S Curve Equation'!$B$12)*'S Curve Equation'!$B$10))+'S Curve Equation'!$B$13)*'S Curve Equation'!$B$14</f>
        <v>0.55220564749872114</v>
      </c>
      <c r="AE168" s="28">
        <f>(1/(1+EXP(('S Curve Equation'!$B$11-AE123*'S Curve Equation'!$B$12)*'S Curve Equation'!$B$10))+'S Curve Equation'!$B$13)*'S Curve Equation'!$B$14</f>
        <v>0.55327412561335465</v>
      </c>
      <c r="AF168" s="28">
        <f>(1/(1+EXP(('S Curve Equation'!$B$11-AF123*'S Curve Equation'!$B$12)*'S Curve Equation'!$B$10))+'S Curve Equation'!$B$13)*'S Curve Equation'!$B$14</f>
        <v>0.55433309453570101</v>
      </c>
    </row>
    <row r="169" spans="1:32" x14ac:dyDescent="0.2">
      <c r="A169" s="6" t="s">
        <v>47</v>
      </c>
      <c r="B169" s="28">
        <f>(1/(1+EXP(('S Curve Equation'!$B$11-B124*'S Curve Equation'!$B$12)*'S Curve Equation'!$B$10))+'S Curve Equation'!$B$13)*'S Curve Equation'!$B$14</f>
        <v>0.41748083941605835</v>
      </c>
      <c r="C169" s="28">
        <f>(1/(1+EXP(('S Curve Equation'!$B$11-C124*'S Curve Equation'!$B$12)*'S Curve Equation'!$B$10))+'S Curve Equation'!$B$13)*'S Curve Equation'!$B$14</f>
        <v>0.41883180694747796</v>
      </c>
      <c r="D169" s="28">
        <f>(1/(1+EXP(('S Curve Equation'!$B$11-D124*'S Curve Equation'!$B$12)*'S Curve Equation'!$B$10))+'S Curve Equation'!$B$13)*'S Curve Equation'!$B$14</f>
        <v>0.42024599276836111</v>
      </c>
      <c r="E169" s="28">
        <f>(1/(1+EXP(('S Curve Equation'!$B$11-E124*'S Curve Equation'!$B$12)*'S Curve Equation'!$B$10))+'S Curve Equation'!$B$13)*'S Curve Equation'!$B$14</f>
        <v>0.42162609093307457</v>
      </c>
      <c r="F169" s="28">
        <f>(1/(1+EXP(('S Curve Equation'!$B$11-F124*'S Curve Equation'!$B$12)*'S Curve Equation'!$B$10))+'S Curve Equation'!$B$13)*'S Curve Equation'!$B$14</f>
        <v>0.42298249109476749</v>
      </c>
      <c r="G169" s="28">
        <f>(1/(1+EXP(('S Curve Equation'!$B$11-G124*'S Curve Equation'!$B$12)*'S Curve Equation'!$B$10))+'S Curve Equation'!$B$13)*'S Curve Equation'!$B$14</f>
        <v>0.42438461452146825</v>
      </c>
      <c r="H169" s="28">
        <f>(1/(1+EXP(('S Curve Equation'!$B$11-H124*'S Curve Equation'!$B$12)*'S Curve Equation'!$B$10))+'S Curve Equation'!$B$13)*'S Curve Equation'!$B$14</f>
        <v>0.42584374962554666</v>
      </c>
      <c r="I169" s="28">
        <f>(1/(1+EXP(('S Curve Equation'!$B$11-I124*'S Curve Equation'!$B$12)*'S Curve Equation'!$B$10))+'S Curve Equation'!$B$13)*'S Curve Equation'!$B$14</f>
        <v>0.42738540062848734</v>
      </c>
      <c r="J169" s="28">
        <f>(1/(1+EXP(('S Curve Equation'!$B$11-J124*'S Curve Equation'!$B$12)*'S Curve Equation'!$B$10))+'S Curve Equation'!$B$13)*'S Curve Equation'!$B$14</f>
        <v>0.42899573862514784</v>
      </c>
      <c r="K169" s="28">
        <f>(1/(1+EXP(('S Curve Equation'!$B$11-K124*'S Curve Equation'!$B$12)*'S Curve Equation'!$B$10))+'S Curve Equation'!$B$13)*'S Curve Equation'!$B$14</f>
        <v>0.43056398785296429</v>
      </c>
      <c r="L169" s="28">
        <f>(1/(1+EXP(('S Curve Equation'!$B$11-L124*'S Curve Equation'!$B$12)*'S Curve Equation'!$B$10))+'S Curve Equation'!$B$13)*'S Curve Equation'!$B$14</f>
        <v>0.43158252680378401</v>
      </c>
      <c r="M169" s="28">
        <f>(1/(1+EXP(('S Curve Equation'!$B$11-M124*'S Curve Equation'!$B$12)*'S Curve Equation'!$B$10))+'S Curve Equation'!$B$13)*'S Curve Equation'!$B$14</f>
        <v>0.43293836290389193</v>
      </c>
      <c r="N169" s="28">
        <f>(1/(1+EXP(('S Curve Equation'!$B$11-N124*'S Curve Equation'!$B$12)*'S Curve Equation'!$B$10))+'S Curve Equation'!$B$13)*'S Curve Equation'!$B$14</f>
        <v>0.4342827225276088</v>
      </c>
      <c r="O169" s="28">
        <f>(1/(1+EXP(('S Curve Equation'!$B$11-O124*'S Curve Equation'!$B$12)*'S Curve Equation'!$B$10))+'S Curve Equation'!$B$13)*'S Curve Equation'!$B$14</f>
        <v>0.43561573178094021</v>
      </c>
      <c r="P169" s="28">
        <f>(1/(1+EXP(('S Curve Equation'!$B$11-P124*'S Curve Equation'!$B$12)*'S Curve Equation'!$B$10))+'S Curve Equation'!$B$13)*'S Curve Equation'!$B$14</f>
        <v>0.43693751531356045</v>
      </c>
      <c r="Q169" s="28">
        <f>(1/(1+EXP(('S Curve Equation'!$B$11-Q124*'S Curve Equation'!$B$12)*'S Curve Equation'!$B$10))+'S Curve Equation'!$B$13)*'S Curve Equation'!$B$14</f>
        <v>0.43824819632880208</v>
      </c>
      <c r="R169" s="28">
        <f>(1/(1+EXP(('S Curve Equation'!$B$11-R124*'S Curve Equation'!$B$12)*'S Curve Equation'!$B$10))+'S Curve Equation'!$B$13)*'S Curve Equation'!$B$14</f>
        <v>0.43954789659402166</v>
      </c>
      <c r="S169" s="28">
        <f>(1/(1+EXP(('S Curve Equation'!$B$11-S124*'S Curve Equation'!$B$12)*'S Curve Equation'!$B$10))+'S Curve Equation'!$B$13)*'S Curve Equation'!$B$14</f>
        <v>0.44083673645132665</v>
      </c>
      <c r="T169" s="28">
        <f>(1/(1+EXP(('S Curve Equation'!$B$11-T124*'S Curve Equation'!$B$12)*'S Curve Equation'!$B$10))+'S Curve Equation'!$B$13)*'S Curve Equation'!$B$14</f>
        <v>0.44211483482862879</v>
      </c>
      <c r="U169" s="28">
        <f>(1/(1+EXP(('S Curve Equation'!$B$11-U124*'S Curve Equation'!$B$12)*'S Curve Equation'!$B$10))+'S Curve Equation'!$B$13)*'S Curve Equation'!$B$14</f>
        <v>0.44338230925099176</v>
      </c>
      <c r="V169" s="28">
        <f>(1/(1+EXP(('S Curve Equation'!$B$11-V124*'S Curve Equation'!$B$12)*'S Curve Equation'!$B$10))+'S Curve Equation'!$B$13)*'S Curve Equation'!$B$14</f>
        <v>0.44463927585225127</v>
      </c>
      <c r="W169" s="28">
        <f>(1/(1+EXP(('S Curve Equation'!$B$11-W124*'S Curve Equation'!$B$12)*'S Curve Equation'!$B$10))+'S Curve Equation'!$B$13)*'S Curve Equation'!$B$14</f>
        <v>0.4458858493868878</v>
      </c>
      <c r="X169" s="28">
        <f>(1/(1+EXP(('S Curve Equation'!$B$11-X124*'S Curve Equation'!$B$12)*'S Curve Equation'!$B$10))+'S Curve Equation'!$B$13)*'S Curve Equation'!$B$14</f>
        <v>0.44712214324210708</v>
      </c>
      <c r="Y169" s="28">
        <f>(1/(1+EXP(('S Curve Equation'!$B$11-Y124*'S Curve Equation'!$B$12)*'S Curve Equation'!$B$10))+'S Curve Equation'!$B$13)*'S Curve Equation'!$B$14</f>
        <v>0.44834826945013678</v>
      </c>
      <c r="Z169" s="28">
        <f>(1/(1+EXP(('S Curve Equation'!$B$11-Z124*'S Curve Equation'!$B$12)*'S Curve Equation'!$B$10))+'S Curve Equation'!$B$13)*'S Curve Equation'!$B$14</f>
        <v>0.44956433870069051</v>
      </c>
      <c r="AA169" s="28">
        <f>(1/(1+EXP(('S Curve Equation'!$B$11-AA124*'S Curve Equation'!$B$12)*'S Curve Equation'!$B$10))+'S Curve Equation'!$B$13)*'S Curve Equation'!$B$14</f>
        <v>0.45077046035359264</v>
      </c>
      <c r="AB169" s="28">
        <f>(1/(1+EXP(('S Curve Equation'!$B$11-AB124*'S Curve Equation'!$B$12)*'S Curve Equation'!$B$10))+'S Curve Equation'!$B$13)*'S Curve Equation'!$B$14</f>
        <v>0.45196674245155022</v>
      </c>
      <c r="AC169" s="28">
        <f>(1/(1+EXP(('S Curve Equation'!$B$11-AC124*'S Curve Equation'!$B$12)*'S Curve Equation'!$B$10))+'S Curve Equation'!$B$13)*'S Curve Equation'!$B$14</f>
        <v>0.45315329173303148</v>
      </c>
      <c r="AD169" s="28">
        <f>(1/(1+EXP(('S Curve Equation'!$B$11-AD124*'S Curve Equation'!$B$12)*'S Curve Equation'!$B$10))+'S Curve Equation'!$B$13)*'S Curve Equation'!$B$14</f>
        <v>0.45433021364526777</v>
      </c>
      <c r="AE169" s="28">
        <f>(1/(1+EXP(('S Curve Equation'!$B$11-AE124*'S Curve Equation'!$B$12)*'S Curve Equation'!$B$10))+'S Curve Equation'!$B$13)*'S Curve Equation'!$B$14</f>
        <v>0.45549761235732628</v>
      </c>
      <c r="AF169" s="28">
        <f>(1/(1+EXP(('S Curve Equation'!$B$11-AF124*'S Curve Equation'!$B$12)*'S Curve Equation'!$B$10))+'S Curve Equation'!$B$13)*'S Curve Equation'!$B$14</f>
        <v>0.45665559077326845</v>
      </c>
    </row>
    <row r="170" spans="1:32" x14ac:dyDescent="0.2">
      <c r="A170" s="6" t="s">
        <v>48</v>
      </c>
      <c r="B170" s="28">
        <f>(1/(1+EXP(('S Curve Equation'!$B$11-B125*'S Curve Equation'!$B$12)*'S Curve Equation'!$B$10))+'S Curve Equation'!$B$13)*'S Curve Equation'!$B$14</f>
        <v>0.31064294478527604</v>
      </c>
      <c r="C170" s="28">
        <f>(1/(1+EXP(('S Curve Equation'!$B$11-C125*'S Curve Equation'!$B$12)*'S Curve Equation'!$B$10))+'S Curve Equation'!$B$13)*'S Curve Equation'!$B$14</f>
        <v>0.3119527399180731</v>
      </c>
      <c r="D170" s="28">
        <f>(1/(1+EXP(('S Curve Equation'!$B$11-D125*'S Curve Equation'!$B$12)*'S Curve Equation'!$B$10))+'S Curve Equation'!$B$13)*'S Curve Equation'!$B$14</f>
        <v>0.31332568052987675</v>
      </c>
      <c r="E170" s="28">
        <f>(1/(1+EXP(('S Curve Equation'!$B$11-E125*'S Curve Equation'!$B$12)*'S Curve Equation'!$B$10))+'S Curve Equation'!$B$13)*'S Curve Equation'!$B$14</f>
        <v>0.31466735550025765</v>
      </c>
      <c r="F170" s="28">
        <f>(1/(1+EXP(('S Curve Equation'!$B$11-F125*'S Curve Equation'!$B$12)*'S Curve Equation'!$B$10))+'S Curve Equation'!$B$13)*'S Curve Equation'!$B$14</f>
        <v>0.3159877511685607</v>
      </c>
      <c r="G170" s="28">
        <f>(1/(1+EXP(('S Curve Equation'!$B$11-G125*'S Curve Equation'!$B$12)*'S Curve Equation'!$B$10))+'S Curve Equation'!$B$13)*'S Curve Equation'!$B$14</f>
        <v>0.31735448887709711</v>
      </c>
      <c r="H170" s="28">
        <f>(1/(1+EXP(('S Curve Equation'!$B$11-H125*'S Curve Equation'!$B$12)*'S Curve Equation'!$B$10))+'S Curve Equation'!$B$13)*'S Curve Equation'!$B$14</f>
        <v>0.31877877699896545</v>
      </c>
      <c r="I170" s="28">
        <f>(1/(1+EXP(('S Curve Equation'!$B$11-I125*'S Curve Equation'!$B$12)*'S Curve Equation'!$B$10))+'S Curve Equation'!$B$13)*'S Curve Equation'!$B$14</f>
        <v>0.32028580113981409</v>
      </c>
      <c r="J170" s="28">
        <f>(1/(1+EXP(('S Curve Equation'!$B$11-J125*'S Curve Equation'!$B$12)*'S Curve Equation'!$B$10))+'S Curve Equation'!$B$13)*'S Curve Equation'!$B$14</f>
        <v>0.32186237257744688</v>
      </c>
      <c r="K170" s="28">
        <f>(1/(1+EXP(('S Curve Equation'!$B$11-K125*'S Curve Equation'!$B$12)*'S Curve Equation'!$B$10))+'S Curve Equation'!$B$13)*'S Curve Equation'!$B$14</f>
        <v>0.32340009719278917</v>
      </c>
      <c r="L170" s="28">
        <f>(1/(1+EXP(('S Curve Equation'!$B$11-L125*'S Curve Equation'!$B$12)*'S Curve Equation'!$B$10))+'S Curve Equation'!$B$13)*'S Curve Equation'!$B$14</f>
        <v>0.32440005794580123</v>
      </c>
      <c r="M170" s="28">
        <f>(1/(1+EXP(('S Curve Equation'!$B$11-M125*'S Curve Equation'!$B$12)*'S Curve Equation'!$B$10))+'S Curve Equation'!$B$13)*'S Curve Equation'!$B$14</f>
        <v>0.32573268657222415</v>
      </c>
      <c r="N170" s="28">
        <f>(1/(1+EXP(('S Curve Equation'!$B$11-N125*'S Curve Equation'!$B$12)*'S Curve Equation'!$B$10))+'S Curve Equation'!$B$13)*'S Curve Equation'!$B$14</f>
        <v>0.32705575217255156</v>
      </c>
      <c r="O170" s="28">
        <f>(1/(1+EXP(('S Curve Equation'!$B$11-O125*'S Curve Equation'!$B$12)*'S Curve Equation'!$B$10))+'S Curve Equation'!$B$13)*'S Curve Equation'!$B$14</f>
        <v>0.32836933491341103</v>
      </c>
      <c r="P170" s="28">
        <f>(1/(1+EXP(('S Curve Equation'!$B$11-P125*'S Curve Equation'!$B$12)*'S Curve Equation'!$B$10))+'S Curve Equation'!$B$13)*'S Curve Equation'!$B$14</f>
        <v>0.32967351454258775</v>
      </c>
      <c r="Q170" s="28">
        <f>(1/(1+EXP(('S Curve Equation'!$B$11-Q125*'S Curve Equation'!$B$12)*'S Curve Equation'!$B$10))+'S Curve Equation'!$B$13)*'S Curve Equation'!$B$14</f>
        <v>0.33096837037597332</v>
      </c>
      <c r="R170" s="28">
        <f>(1/(1+EXP(('S Curve Equation'!$B$11-R125*'S Curve Equation'!$B$12)*'S Curve Equation'!$B$10))+'S Curve Equation'!$B$13)*'S Curve Equation'!$B$14</f>
        <v>0.33225398128535344</v>
      </c>
      <c r="S170" s="28">
        <f>(1/(1+EXP(('S Curve Equation'!$B$11-S125*'S Curve Equation'!$B$12)*'S Curve Equation'!$B$10))+'S Curve Equation'!$B$13)*'S Curve Equation'!$B$14</f>
        <v>0.33353042568700986</v>
      </c>
      <c r="T170" s="28">
        <f>(1/(1+EXP(('S Curve Equation'!$B$11-T125*'S Curve Equation'!$B$12)*'S Curve Equation'!$B$10))+'S Curve Equation'!$B$13)*'S Curve Equation'!$B$14</f>
        <v>0.3347977815310994</v>
      </c>
      <c r="U170" s="28">
        <f>(1/(1+EXP(('S Curve Equation'!$B$11-U125*'S Curve Equation'!$B$12)*'S Curve Equation'!$B$10))+'S Curve Equation'!$B$13)*'S Curve Equation'!$B$14</f>
        <v>0.336056126291774</v>
      </c>
      <c r="V170" s="28">
        <f>(1/(1+EXP(('S Curve Equation'!$B$11-V125*'S Curve Equation'!$B$12)*'S Curve Equation'!$B$10))+'S Curve Equation'!$B$13)*'S Curve Equation'!$B$14</f>
        <v>0.33730553695800908</v>
      </c>
      <c r="W170" s="28">
        <f>(1/(1+EXP(('S Curve Equation'!$B$11-W125*'S Curve Equation'!$B$12)*'S Curve Equation'!$B$10))+'S Curve Equation'!$B$13)*'S Curve Equation'!$B$14</f>
        <v>0.33854609002511943</v>
      </c>
      <c r="X170" s="28">
        <f>(1/(1+EXP(('S Curve Equation'!$B$11-X125*'S Curve Equation'!$B$12)*'S Curve Equation'!$B$10))+'S Curve Equation'!$B$13)*'S Curve Equation'!$B$14</f>
        <v>0.33977786148690947</v>
      </c>
      <c r="Y170" s="28">
        <f>(1/(1+EXP(('S Curve Equation'!$B$11-Y125*'S Curve Equation'!$B$12)*'S Curve Equation'!$B$10))+'S Curve Equation'!$B$13)*'S Curve Equation'!$B$14</f>
        <v>0.34100092682845928</v>
      </c>
      <c r="Z170" s="28">
        <f>(1/(1+EXP(('S Curve Equation'!$B$11-Z125*'S Curve Equation'!$B$12)*'S Curve Equation'!$B$10))+'S Curve Equation'!$B$13)*'S Curve Equation'!$B$14</f>
        <v>0.34221536101949379</v>
      </c>
      <c r="AA170" s="28">
        <f>(1/(1+EXP(('S Curve Equation'!$B$11-AA125*'S Curve Equation'!$B$12)*'S Curve Equation'!$B$10))+'S Curve Equation'!$B$13)*'S Curve Equation'!$B$14</f>
        <v>0.34342123850831796</v>
      </c>
      <c r="AB170" s="28">
        <f>(1/(1+EXP(('S Curve Equation'!$B$11-AB125*'S Curve Equation'!$B$12)*'S Curve Equation'!$B$10))+'S Curve Equation'!$B$13)*'S Curve Equation'!$B$14</f>
        <v>0.3446186332163042</v>
      </c>
      <c r="AC170" s="28">
        <f>(1/(1+EXP(('S Curve Equation'!$B$11-AC125*'S Curve Equation'!$B$12)*'S Curve Equation'!$B$10))+'S Curve Equation'!$B$13)*'S Curve Equation'!$B$14</f>
        <v>0.345807618532877</v>
      </c>
      <c r="AD170" s="28">
        <f>(1/(1+EXP(('S Curve Equation'!$B$11-AD125*'S Curve Equation'!$B$12)*'S Curve Equation'!$B$10))+'S Curve Equation'!$B$13)*'S Curve Equation'!$B$14</f>
        <v>0.34698826731101173</v>
      </c>
      <c r="AE170" s="28">
        <f>(1/(1+EXP(('S Curve Equation'!$B$11-AE125*'S Curve Equation'!$B$12)*'S Curve Equation'!$B$10))+'S Curve Equation'!$B$13)*'S Curve Equation'!$B$14</f>
        <v>0.34816065186318479</v>
      </c>
      <c r="AF170" s="28">
        <f>(1/(1+EXP(('S Curve Equation'!$B$11-AF125*'S Curve Equation'!$B$12)*'S Curve Equation'!$B$10))+'S Curve Equation'!$B$13)*'S Curve Equation'!$B$14</f>
        <v>0.34932484395778385</v>
      </c>
    </row>
    <row r="171" spans="1:32" x14ac:dyDescent="0.2">
      <c r="A171" s="6" t="s">
        <v>49</v>
      </c>
      <c r="B171" s="28">
        <f>(1/(1+EXP(('S Curve Equation'!$B$11-B126*'S Curve Equation'!$B$12)*'S Curve Equation'!$B$10))+'S Curve Equation'!$B$13)*'S Curve Equation'!$B$14</f>
        <v>0.51255501618122978</v>
      </c>
      <c r="C171" s="28">
        <f>(1/(1+EXP(('S Curve Equation'!$B$11-C126*'S Curve Equation'!$B$12)*'S Curve Equation'!$B$10))+'S Curve Equation'!$B$13)*'S Curve Equation'!$B$14</f>
        <v>0.51383298047947323</v>
      </c>
      <c r="D171" s="28">
        <f>(1/(1+EXP(('S Curve Equation'!$B$11-D126*'S Curve Equation'!$B$12)*'S Curve Equation'!$B$10))+'S Curve Equation'!$B$13)*'S Curve Equation'!$B$14</f>
        <v>0.51516938389052935</v>
      </c>
      <c r="E171" s="28">
        <f>(1/(1+EXP(('S Curve Equation'!$B$11-E126*'S Curve Equation'!$B$12)*'S Curve Equation'!$B$10))+'S Curve Equation'!$B$13)*'S Curve Equation'!$B$14</f>
        <v>0.51647223542898746</v>
      </c>
      <c r="F171" s="28">
        <f>(1/(1+EXP(('S Curve Equation'!$B$11-F126*'S Curve Equation'!$B$12)*'S Curve Equation'!$B$10))+'S Curve Equation'!$B$13)*'S Curve Equation'!$B$14</f>
        <v>0.51775143137282353</v>
      </c>
      <c r="G171" s="28">
        <f>(1/(1+EXP(('S Curve Equation'!$B$11-G126*'S Curve Equation'!$B$12)*'S Curve Equation'!$B$10))+'S Curve Equation'!$B$13)*'S Curve Equation'!$B$14</f>
        <v>0.51907241514068347</v>
      </c>
      <c r="H171" s="28">
        <f>(1/(1+EXP(('S Curve Equation'!$B$11-H126*'S Curve Equation'!$B$12)*'S Curve Equation'!$B$10))+'S Curve Equation'!$B$13)*'S Curve Equation'!$B$14</f>
        <v>0.5204456780830784</v>
      </c>
      <c r="I171" s="28">
        <f>(1/(1+EXP(('S Curve Equation'!$B$11-I126*'S Curve Equation'!$B$12)*'S Curve Equation'!$B$10))+'S Curve Equation'!$B$13)*'S Curve Equation'!$B$14</f>
        <v>0.5218950189125463</v>
      </c>
      <c r="J171" s="28">
        <f>(1/(1+EXP(('S Curve Equation'!$B$11-J126*'S Curve Equation'!$B$12)*'S Curve Equation'!$B$10))+'S Curve Equation'!$B$13)*'S Curve Equation'!$B$14</f>
        <v>0.52340720562975573</v>
      </c>
      <c r="K171" s="28">
        <f>(1/(1+EXP(('S Curve Equation'!$B$11-K126*'S Curve Equation'!$B$12)*'S Curve Equation'!$B$10))+'S Curve Equation'!$B$13)*'S Curve Equation'!$B$14</f>
        <v>0.52487817885714416</v>
      </c>
      <c r="L171" s="28">
        <f>(1/(1+EXP(('S Curve Equation'!$B$11-L126*'S Curve Equation'!$B$12)*'S Curve Equation'!$B$10))+'S Curve Equation'!$B$13)*'S Curve Equation'!$B$14</f>
        <v>0.52583264957360321</v>
      </c>
      <c r="M171" s="28">
        <f>(1/(1+EXP(('S Curve Equation'!$B$11-M126*'S Curve Equation'!$B$12)*'S Curve Equation'!$B$10))+'S Curve Equation'!$B$13)*'S Curve Equation'!$B$14</f>
        <v>0.52710211732322365</v>
      </c>
      <c r="N171" s="28">
        <f>(1/(1+EXP(('S Curve Equation'!$B$11-N126*'S Curve Equation'!$B$12)*'S Curve Equation'!$B$10))+'S Curve Equation'!$B$13)*'S Curve Equation'!$B$14</f>
        <v>0.52835962212154763</v>
      </c>
      <c r="O171" s="28">
        <f>(1/(1+EXP(('S Curve Equation'!$B$11-O126*'S Curve Equation'!$B$12)*'S Curve Equation'!$B$10))+'S Curve Equation'!$B$13)*'S Curve Equation'!$B$14</f>
        <v>0.52960531718413206</v>
      </c>
      <c r="P171" s="28">
        <f>(1/(1+EXP(('S Curve Equation'!$B$11-P126*'S Curve Equation'!$B$12)*'S Curve Equation'!$B$10))+'S Curve Equation'!$B$13)*'S Curve Equation'!$B$14</f>
        <v>0.5308393534185224</v>
      </c>
      <c r="Q171" s="28">
        <f>(1/(1+EXP(('S Curve Equation'!$B$11-Q126*'S Curve Equation'!$B$12)*'S Curve Equation'!$B$10))+'S Curve Equation'!$B$13)*'S Curve Equation'!$B$14</f>
        <v>0.53206187945966144</v>
      </c>
      <c r="R171" s="28">
        <f>(1/(1+EXP(('S Curve Equation'!$B$11-R126*'S Curve Equation'!$B$12)*'S Curve Equation'!$B$10))+'S Curve Equation'!$B$13)*'S Curve Equation'!$B$14</f>
        <v>0.53327304170492096</v>
      </c>
      <c r="S171" s="28">
        <f>(1/(1+EXP(('S Curve Equation'!$B$11-S126*'S Curve Equation'!$B$12)*'S Curve Equation'!$B$10))+'S Curve Equation'!$B$13)*'S Curve Equation'!$B$14</f>
        <v>0.53447298434875512</v>
      </c>
      <c r="T171" s="28">
        <f>(1/(1+EXP(('S Curve Equation'!$B$11-T126*'S Curve Equation'!$B$12)*'S Curve Equation'!$B$10))+'S Curve Equation'!$B$13)*'S Curve Equation'!$B$14</f>
        <v>0.5356618494169697</v>
      </c>
      <c r="U171" s="28">
        <f>(1/(1+EXP(('S Curve Equation'!$B$11-U126*'S Curve Equation'!$B$12)*'S Curve Equation'!$B$10))+'S Curve Equation'!$B$13)*'S Curve Equation'!$B$14</f>
        <v>0.53683977680059169</v>
      </c>
      <c r="V171" s="28">
        <f>(1/(1+EXP(('S Curve Equation'!$B$11-V126*'S Curve Equation'!$B$12)*'S Curve Equation'!$B$10))+'S Curve Equation'!$B$13)*'S Curve Equation'!$B$14</f>
        <v>0.53800690428933595</v>
      </c>
      <c r="W171" s="28">
        <f>(1/(1+EXP(('S Curve Equation'!$B$11-W126*'S Curve Equation'!$B$12)*'S Curve Equation'!$B$10))+'S Curve Equation'!$B$13)*'S Curve Equation'!$B$14</f>
        <v>0.53916336760467498</v>
      </c>
      <c r="X171" s="28">
        <f>(1/(1+EXP(('S Curve Equation'!$B$11-X126*'S Curve Equation'!$B$12)*'S Curve Equation'!$B$10))+'S Curve Equation'!$B$13)*'S Curve Equation'!$B$14</f>
        <v>0.54030930043248049</v>
      </c>
      <c r="Y171" s="28">
        <f>(1/(1+EXP(('S Curve Equation'!$B$11-Y126*'S Curve Equation'!$B$12)*'S Curve Equation'!$B$10))+'S Curve Equation'!$B$13)*'S Curve Equation'!$B$14</f>
        <v>0.54144483445526514</v>
      </c>
      <c r="Z171" s="28">
        <f>(1/(1+EXP(('S Curve Equation'!$B$11-Z126*'S Curve Equation'!$B$12)*'S Curve Equation'!$B$10))+'S Curve Equation'!$B$13)*'S Curve Equation'!$B$14</f>
        <v>0.54257009938399636</v>
      </c>
      <c r="AA171" s="28">
        <f>(1/(1+EXP(('S Curve Equation'!$B$11-AA126*'S Curve Equation'!$B$12)*'S Curve Equation'!$B$10))+'S Curve Equation'!$B$13)*'S Curve Equation'!$B$14</f>
        <v>0.54368522298949085</v>
      </c>
      <c r="AB171" s="28">
        <f>(1/(1+EXP(('S Curve Equation'!$B$11-AB126*'S Curve Equation'!$B$12)*'S Curve Equation'!$B$10))+'S Curve Equation'!$B$13)*'S Curve Equation'!$B$14</f>
        <v>0.54479033113339415</v>
      </c>
      <c r="AC171" s="28">
        <f>(1/(1+EXP(('S Curve Equation'!$B$11-AC126*'S Curve Equation'!$B$12)*'S Curve Equation'!$B$10))+'S Curve Equation'!$B$13)*'S Curve Equation'!$B$14</f>
        <v>0.54588554779872045</v>
      </c>
      <c r="AD171" s="28">
        <f>(1/(1+EXP(('S Curve Equation'!$B$11-AD126*'S Curve Equation'!$B$12)*'S Curve Equation'!$B$10))+'S Curve Equation'!$B$13)*'S Curve Equation'!$B$14</f>
        <v>0.54697099511998959</v>
      </c>
      <c r="AE171" s="28">
        <f>(1/(1+EXP(('S Curve Equation'!$B$11-AE126*'S Curve Equation'!$B$12)*'S Curve Equation'!$B$10))+'S Curve Equation'!$B$13)*'S Curve Equation'!$B$14</f>
        <v>0.54804679341291651</v>
      </c>
      <c r="AF171" s="28">
        <f>(1/(1+EXP(('S Curve Equation'!$B$11-AF126*'S Curve Equation'!$B$12)*'S Curve Equation'!$B$10))+'S Curve Equation'!$B$13)*'S Curve Equation'!$B$14</f>
        <v>0.54911306120369552</v>
      </c>
    </row>
    <row r="172" spans="1:32" x14ac:dyDescent="0.2">
      <c r="A172" s="6" t="s">
        <v>50</v>
      </c>
      <c r="B172" s="28">
        <f>(1/(1+EXP(('S Curve Equation'!$B$11-B127*'S Curve Equation'!$B$12)*'S Curve Equation'!$B$10))+'S Curve Equation'!$B$13)*'S Curve Equation'!$B$14</f>
        <v>0.53400000000000003</v>
      </c>
      <c r="C172" s="28">
        <f>(1/(1+EXP(('S Curve Equation'!$B$11-C127*'S Curve Equation'!$B$12)*'S Curve Equation'!$B$10))+'S Curve Equation'!$B$13)*'S Curve Equation'!$B$14</f>
        <v>0.53524890279168846</v>
      </c>
      <c r="D172" s="28">
        <f>(1/(1+EXP(('S Curve Equation'!$B$11-D127*'S Curve Equation'!$B$12)*'S Curve Equation'!$B$10))+'S Curve Equation'!$B$13)*'S Curve Equation'!$B$14</f>
        <v>0.53655464452538615</v>
      </c>
      <c r="E172" s="28">
        <f>(1/(1+EXP(('S Curve Equation'!$B$11-E127*'S Curve Equation'!$B$12)*'S Curve Equation'!$B$10))+'S Curve Equation'!$B$13)*'S Curve Equation'!$B$14</f>
        <v>0.53782733794806892</v>
      </c>
      <c r="F172" s="28">
        <f>(1/(1+EXP(('S Curve Equation'!$B$11-F127*'S Curve Equation'!$B$12)*'S Curve Equation'!$B$10))+'S Curve Equation'!$B$13)*'S Curve Equation'!$B$14</f>
        <v>0.53907666830087275</v>
      </c>
      <c r="G172" s="28">
        <f>(1/(1+EXP(('S Curve Equation'!$B$11-G127*'S Curve Equation'!$B$12)*'S Curve Equation'!$B$10))+'S Curve Equation'!$B$13)*'S Curve Equation'!$B$14</f>
        <v>0.54036654632770365</v>
      </c>
      <c r="H172" s="28">
        <f>(1/(1+EXP(('S Curve Equation'!$B$11-H127*'S Curve Equation'!$B$12)*'S Curve Equation'!$B$10))+'S Curve Equation'!$B$13)*'S Curve Equation'!$B$14</f>
        <v>0.54170718832597098</v>
      </c>
      <c r="I172" s="28">
        <f>(1/(1+EXP(('S Curve Equation'!$B$11-I127*'S Curve Equation'!$B$12)*'S Curve Equation'!$B$10))+'S Curve Equation'!$B$13)*'S Curve Equation'!$B$14</f>
        <v>0.54312178773171715</v>
      </c>
      <c r="J172" s="28">
        <f>(1/(1+EXP(('S Curve Equation'!$B$11-J127*'S Curve Equation'!$B$12)*'S Curve Equation'!$B$10))+'S Curve Equation'!$B$13)*'S Curve Equation'!$B$14</f>
        <v>0.54459738462752627</v>
      </c>
      <c r="K172" s="28">
        <f>(1/(1+EXP(('S Curve Equation'!$B$11-K127*'S Curve Equation'!$B$12)*'S Curve Equation'!$B$10))+'S Curve Equation'!$B$13)*'S Curve Equation'!$B$14</f>
        <v>0.54603243122596057</v>
      </c>
      <c r="L172" s="28">
        <f>(1/(1+EXP(('S Curve Equation'!$B$11-L127*'S Curve Equation'!$B$12)*'S Curve Equation'!$B$10))+'S Curve Equation'!$B$13)*'S Curve Equation'!$B$14</f>
        <v>0.54696341447945651</v>
      </c>
      <c r="M172" s="28">
        <f>(1/(1+EXP(('S Curve Equation'!$B$11-M127*'S Curve Equation'!$B$12)*'S Curve Equation'!$B$10))+'S Curve Equation'!$B$13)*'S Curve Equation'!$B$14</f>
        <v>0.54820142959548002</v>
      </c>
      <c r="N172" s="28">
        <f>(1/(1+EXP(('S Curve Equation'!$B$11-N127*'S Curve Equation'!$B$12)*'S Curve Equation'!$B$10))+'S Curve Equation'!$B$13)*'S Curve Equation'!$B$14</f>
        <v>0.54942753812595835</v>
      </c>
      <c r="O172" s="28">
        <f>(1/(1+EXP(('S Curve Equation'!$B$11-O127*'S Curve Equation'!$B$12)*'S Curve Equation'!$B$10))+'S Curve Equation'!$B$13)*'S Curve Equation'!$B$14</f>
        <v>0.55064189685510101</v>
      </c>
      <c r="P172" s="28">
        <f>(1/(1+EXP(('S Curve Equation'!$B$11-P127*'S Curve Equation'!$B$12)*'S Curve Equation'!$B$10))+'S Curve Equation'!$B$13)*'S Curve Equation'!$B$14</f>
        <v>0.55184466010396305</v>
      </c>
      <c r="Q172" s="28">
        <f>(1/(1+EXP(('S Curve Equation'!$B$11-Q127*'S Curve Equation'!$B$12)*'S Curve Equation'!$B$10))+'S Curve Equation'!$B$13)*'S Curve Equation'!$B$14</f>
        <v>0.55303597977135754</v>
      </c>
      <c r="R172" s="28">
        <f>(1/(1+EXP(('S Curve Equation'!$B$11-R127*'S Curve Equation'!$B$12)*'S Curve Equation'!$B$10))+'S Curve Equation'!$B$13)*'S Curve Equation'!$B$14</f>
        <v>0.55421600537419524</v>
      </c>
      <c r="S172" s="28">
        <f>(1/(1+EXP(('S Curve Equation'!$B$11-S127*'S Curve Equation'!$B$12)*'S Curve Equation'!$B$10))+'S Curve Equation'!$B$13)*'S Curve Equation'!$B$14</f>
        <v>0.55538488408726616</v>
      </c>
      <c r="T172" s="28">
        <f>(1/(1+EXP(('S Curve Equation'!$B$11-T127*'S Curve Equation'!$B$12)*'S Curve Equation'!$B$10))+'S Curve Equation'!$B$13)*'S Curve Equation'!$B$14</f>
        <v>0.55654276078245268</v>
      </c>
      <c r="U172" s="28">
        <f>(1/(1+EXP(('S Curve Equation'!$B$11-U127*'S Curve Equation'!$B$12)*'S Curve Equation'!$B$10))+'S Curve Equation'!$B$13)*'S Curve Equation'!$B$14</f>
        <v>0.55768977806737596</v>
      </c>
      <c r="V172" s="28">
        <f>(1/(1+EXP(('S Curve Equation'!$B$11-V127*'S Curve Equation'!$B$12)*'S Curve Equation'!$B$10))+'S Curve Equation'!$B$13)*'S Curve Equation'!$B$14</f>
        <v>0.55882607632347236</v>
      </c>
      <c r="W172" s="28">
        <f>(1/(1+EXP(('S Curve Equation'!$B$11-W127*'S Curve Equation'!$B$12)*'S Curve Equation'!$B$10))+'S Curve Equation'!$B$13)*'S Curve Equation'!$B$14</f>
        <v>0.55995179374351001</v>
      </c>
      <c r="X172" s="28">
        <f>(1/(1+EXP(('S Curve Equation'!$B$11-X127*'S Curve Equation'!$B$12)*'S Curve Equation'!$B$10))+'S Curve Equation'!$B$13)*'S Curve Equation'!$B$14</f>
        <v>0.56106706636852599</v>
      </c>
      <c r="Y172" s="28">
        <f>(1/(1+EXP(('S Curve Equation'!$B$11-Y127*'S Curve Equation'!$B$12)*'S Curve Equation'!$B$10))+'S Curve Equation'!$B$13)*'S Curve Equation'!$B$14</f>
        <v>0.56217202812421352</v>
      </c>
      <c r="Z172" s="28">
        <f>(1/(1+EXP(('S Curve Equation'!$B$11-Z127*'S Curve Equation'!$B$12)*'S Curve Equation'!$B$10))+'S Curve Equation'!$B$13)*'S Curve Equation'!$B$14</f>
        <v>0.56326681085673602</v>
      </c>
      <c r="AA172" s="28">
        <f>(1/(1+EXP(('S Curve Equation'!$B$11-AA127*'S Curve Equation'!$B$12)*'S Curve Equation'!$B$10))+'S Curve Equation'!$B$13)*'S Curve Equation'!$B$14</f>
        <v>0.56435154436798507</v>
      </c>
      <c r="AB172" s="28">
        <f>(1/(1+EXP(('S Curve Equation'!$B$11-AB127*'S Curve Equation'!$B$12)*'S Curve Equation'!$B$10))+'S Curve Equation'!$B$13)*'S Curve Equation'!$B$14</f>
        <v>0.56542635645028705</v>
      </c>
      <c r="AC172" s="28">
        <f>(1/(1+EXP(('S Curve Equation'!$B$11-AC127*'S Curve Equation'!$B$12)*'S Curve Equation'!$B$10))+'S Curve Equation'!$B$13)*'S Curve Equation'!$B$14</f>
        <v>0.56649137292054375</v>
      </c>
      <c r="AD172" s="28">
        <f>(1/(1+EXP(('S Curve Equation'!$B$11-AD127*'S Curve Equation'!$B$12)*'S Curve Equation'!$B$10))+'S Curve Equation'!$B$13)*'S Curve Equation'!$B$14</f>
        <v>0.56754671765384024</v>
      </c>
      <c r="AE172" s="28">
        <f>(1/(1+EXP(('S Curve Equation'!$B$11-AE127*'S Curve Equation'!$B$12)*'S Curve Equation'!$B$10))+'S Curve Equation'!$B$13)*'S Curve Equation'!$B$14</f>
        <v>0.56859251261649313</v>
      </c>
      <c r="AF172" s="28">
        <f>(1/(1+EXP(('S Curve Equation'!$B$11-AF127*'S Curve Equation'!$B$12)*'S Curve Equation'!$B$10))+'S Curve Equation'!$B$13)*'S Curve Equation'!$B$14</f>
        <v>0.56962887789856664</v>
      </c>
    </row>
    <row r="173" spans="1:32" x14ac:dyDescent="0.2">
      <c r="A173" s="6" t="s">
        <v>51</v>
      </c>
      <c r="B173" s="28">
        <f>(1/(1+EXP(('S Curve Equation'!$B$11-B128*'S Curve Equation'!$B$12)*'S Curve Equation'!$B$10))+'S Curve Equation'!$B$13)*'S Curve Equation'!$B$14</f>
        <v>0.5</v>
      </c>
      <c r="C173" s="28">
        <f>(1/(1+EXP(('S Curve Equation'!$B$11-C128*'S Curve Equation'!$B$12)*'S Curve Equation'!$B$10))+'S Curve Equation'!$B$13)*'S Curve Equation'!$B$14</f>
        <v>0.5012929288884842</v>
      </c>
      <c r="D173" s="28">
        <f>(1/(1+EXP(('S Curve Equation'!$B$11-D128*'S Curve Equation'!$B$12)*'S Curve Equation'!$B$10))+'S Curve Equation'!$B$13)*'S Curve Equation'!$B$14</f>
        <v>0.5026451507287677</v>
      </c>
      <c r="E173" s="28">
        <f>(1/(1+EXP(('S Curve Equation'!$B$11-E128*'S Curve Equation'!$B$12)*'S Curve Equation'!$B$10))+'S Curve Equation'!$B$13)*'S Curve Equation'!$B$14</f>
        <v>0.50396359005325331</v>
      </c>
      <c r="F173" s="28">
        <f>(1/(1+EXP(('S Curve Equation'!$B$11-F128*'S Curve Equation'!$B$12)*'S Curve Equation'!$B$10))+'S Curve Equation'!$B$13)*'S Curve Equation'!$B$14</f>
        <v>0.50525825034688621</v>
      </c>
      <c r="G173" s="28">
        <f>(1/(1+EXP(('S Curve Equation'!$B$11-G128*'S Curve Equation'!$B$12)*'S Curve Equation'!$B$10))+'S Curve Equation'!$B$13)*'S Curve Equation'!$B$14</f>
        <v>0.50659536924677762</v>
      </c>
      <c r="H173" s="28">
        <f>(1/(1+EXP(('S Curve Equation'!$B$11-H128*'S Curve Equation'!$B$12)*'S Curve Equation'!$B$10))+'S Curve Equation'!$B$13)*'S Curve Equation'!$B$14</f>
        <v>0.50798558388200621</v>
      </c>
      <c r="I173" s="28">
        <f>(1/(1+EXP(('S Curve Equation'!$B$11-I128*'S Curve Equation'!$B$12)*'S Curve Equation'!$B$10))+'S Curve Equation'!$B$13)*'S Curve Equation'!$B$14</f>
        <v>0.50945301187718994</v>
      </c>
      <c r="J173" s="28">
        <f>(1/(1+EXP(('S Curve Equation'!$B$11-J128*'S Curve Equation'!$B$12)*'S Curve Equation'!$B$10))+'S Curve Equation'!$B$13)*'S Curve Equation'!$B$14</f>
        <v>0.51098428449419431</v>
      </c>
      <c r="K173" s="28">
        <f>(1/(1+EXP(('S Curve Equation'!$B$11-K128*'S Curve Equation'!$B$12)*'S Curve Equation'!$B$10))+'S Curve Equation'!$B$13)*'S Curve Equation'!$B$14</f>
        <v>0.51247403305692896</v>
      </c>
      <c r="L173" s="28">
        <f>(1/(1+EXP(('S Curve Equation'!$B$11-L128*'S Curve Equation'!$B$12)*'S Curve Equation'!$B$10))+'S Curve Equation'!$B$13)*'S Curve Equation'!$B$14</f>
        <v>0.51344079686779298</v>
      </c>
      <c r="M173" s="28">
        <f>(1/(1+EXP(('S Curve Equation'!$B$11-M128*'S Curve Equation'!$B$12)*'S Curve Equation'!$B$10))+'S Curve Equation'!$B$13)*'S Curve Equation'!$B$14</f>
        <v>0.51472674899569704</v>
      </c>
      <c r="N173" s="28">
        <f>(1/(1+EXP(('S Curve Equation'!$B$11-N128*'S Curve Equation'!$B$12)*'S Curve Equation'!$B$10))+'S Curve Equation'!$B$13)*'S Curve Equation'!$B$14</f>
        <v>0.51600073367874333</v>
      </c>
      <c r="O173" s="28">
        <f>(1/(1+EXP(('S Curve Equation'!$B$11-O128*'S Curve Equation'!$B$12)*'S Curve Equation'!$B$10))+'S Curve Equation'!$B$13)*'S Curve Equation'!$B$14</f>
        <v>0.51726290156960575</v>
      </c>
      <c r="P173" s="28">
        <f>(1/(1+EXP(('S Curve Equation'!$B$11-P128*'S Curve Equation'!$B$12)*'S Curve Equation'!$B$10))+'S Curve Equation'!$B$13)*'S Curve Equation'!$B$14</f>
        <v>0.51851340111174493</v>
      </c>
      <c r="Q173" s="28">
        <f>(1/(1+EXP(('S Curve Equation'!$B$11-Q128*'S Curve Equation'!$B$12)*'S Curve Equation'!$B$10))+'S Curve Equation'!$B$13)*'S Curve Equation'!$B$14</f>
        <v>0.51975237857149836</v>
      </c>
      <c r="R173" s="28">
        <f>(1/(1+EXP(('S Curve Equation'!$B$11-R128*'S Curve Equation'!$B$12)*'S Curve Equation'!$B$10))+'S Curve Equation'!$B$13)*'S Curve Equation'!$B$14</f>
        <v>0.52097997806990037</v>
      </c>
      <c r="S173" s="28">
        <f>(1/(1+EXP(('S Curve Equation'!$B$11-S128*'S Curve Equation'!$B$12)*'S Curve Equation'!$B$10))+'S Curve Equation'!$B$13)*'S Curve Equation'!$B$14</f>
        <v>0.52219634161423556</v>
      </c>
      <c r="T173" s="28">
        <f>(1/(1+EXP(('S Curve Equation'!$B$11-T128*'S Curve Equation'!$B$12)*'S Curve Equation'!$B$10))+'S Curve Equation'!$B$13)*'S Curve Equation'!$B$14</f>
        <v>0.52340160912930411</v>
      </c>
      <c r="U173" s="28">
        <f>(1/(1+EXP(('S Curve Equation'!$B$11-U128*'S Curve Equation'!$B$12)*'S Curve Equation'!$B$10))+'S Curve Equation'!$B$13)*'S Curve Equation'!$B$14</f>
        <v>0.52459591848839293</v>
      </c>
      <c r="V173" s="28">
        <f>(1/(1+EXP(('S Curve Equation'!$B$11-V128*'S Curve Equation'!$B$12)*'S Curve Equation'!$B$10))+'S Curve Equation'!$B$13)*'S Curve Equation'!$B$14</f>
        <v>0.5257794055439402</v>
      </c>
      <c r="W173" s="28">
        <f>(1/(1+EXP(('S Curve Equation'!$B$11-W128*'S Curve Equation'!$B$12)*'S Curve Equation'!$B$10))+'S Curve Equation'!$B$13)*'S Curve Equation'!$B$14</f>
        <v>0.52695220415789257</v>
      </c>
      <c r="X173" s="28">
        <f>(1/(1+EXP(('S Curve Equation'!$B$11-X128*'S Curve Equation'!$B$12)*'S Curve Equation'!$B$10))+'S Curve Equation'!$B$13)*'S Curve Equation'!$B$14</f>
        <v>0.52811444623172854</v>
      </c>
      <c r="Y173" s="28">
        <f>(1/(1+EXP(('S Curve Equation'!$B$11-Y128*'S Curve Equation'!$B$12)*'S Curve Equation'!$B$10))+'S Curve Equation'!$B$13)*'S Curve Equation'!$B$14</f>
        <v>0.5292662617361662</v>
      </c>
      <c r="Z173" s="28">
        <f>(1/(1+EXP(('S Curve Equation'!$B$11-Z128*'S Curve Equation'!$B$12)*'S Curve Equation'!$B$10))+'S Curve Equation'!$B$13)*'S Curve Equation'!$B$14</f>
        <v>0.53040777874052969</v>
      </c>
      <c r="AA173" s="28">
        <f>(1/(1+EXP(('S Curve Equation'!$B$11-AA128*'S Curve Equation'!$B$12)*'S Curve Equation'!$B$10))+'S Curve Equation'!$B$13)*'S Curve Equation'!$B$14</f>
        <v>0.53153912344177578</v>
      </c>
      <c r="AB173" s="28">
        <f>(1/(1+EXP(('S Curve Equation'!$B$11-AB128*'S Curve Equation'!$B$12)*'S Curve Equation'!$B$10))+'S Curve Equation'!$B$13)*'S Curve Equation'!$B$14</f>
        <v>0.53266042019318594</v>
      </c>
      <c r="AC173" s="28">
        <f>(1/(1+EXP(('S Curve Equation'!$B$11-AC128*'S Curve Equation'!$B$12)*'S Curve Equation'!$B$10))+'S Curve Equation'!$B$13)*'S Curve Equation'!$B$14</f>
        <v>0.53377179153269305</v>
      </c>
      <c r="AD173" s="28">
        <f>(1/(1+EXP(('S Curve Equation'!$B$11-AD128*'S Curve Equation'!$B$12)*'S Curve Equation'!$B$10))+'S Curve Equation'!$B$13)*'S Curve Equation'!$B$14</f>
        <v>0.53487335821087933</v>
      </c>
      <c r="AE173" s="28">
        <f>(1/(1+EXP(('S Curve Equation'!$B$11-AE128*'S Curve Equation'!$B$12)*'S Curve Equation'!$B$10))+'S Curve Equation'!$B$13)*'S Curve Equation'!$B$14</f>
        <v>0.53596523921860062</v>
      </c>
      <c r="AF173" s="28">
        <f>(1/(1+EXP(('S Curve Equation'!$B$11-AF128*'S Curve Equation'!$B$12)*'S Curve Equation'!$B$10))+'S Curve Equation'!$B$13)*'S Curve Equation'!$B$14</f>
        <v>0.53704755181426789</v>
      </c>
    </row>
    <row r="174" spans="1:32" x14ac:dyDescent="0.2">
      <c r="A174" s="6" t="s">
        <v>52</v>
      </c>
      <c r="B174" s="28">
        <f>(1/(1+EXP(('S Curve Equation'!$B$11-B129*'S Curve Equation'!$B$12)*'S Curve Equation'!$B$10))+'S Curve Equation'!$B$13)*'S Curve Equation'!$B$14</f>
        <v>0.41399999999999998</v>
      </c>
      <c r="C174" s="28">
        <f>(1/(1+EXP(('S Curve Equation'!$B$11-C129*'S Curve Equation'!$B$12)*'S Curve Equation'!$B$10))+'S Curve Equation'!$B$13)*'S Curve Equation'!$B$14</f>
        <v>0.4153517907830363</v>
      </c>
      <c r="D174" s="28">
        <f>(1/(1+EXP(('S Curve Equation'!$B$11-D129*'S Curve Equation'!$B$12)*'S Curve Equation'!$B$10))+'S Curve Equation'!$B$13)*'S Curve Equation'!$B$14</f>
        <v>0.41676689559634744</v>
      </c>
      <c r="E174" s="28">
        <f>(1/(1+EXP(('S Curve Equation'!$B$11-E129*'S Curve Equation'!$B$12)*'S Curve Equation'!$B$10))+'S Curve Equation'!$B$13)*'S Curve Equation'!$B$14</f>
        <v>0.41814794690678747</v>
      </c>
      <c r="F174" s="28">
        <f>(1/(1+EXP(('S Curve Equation'!$B$11-F129*'S Curve Equation'!$B$12)*'S Curve Equation'!$B$10))+'S Curve Equation'!$B$13)*'S Curve Equation'!$B$14</f>
        <v>0.41950533792444056</v>
      </c>
      <c r="G174" s="28">
        <f>(1/(1+EXP(('S Curve Equation'!$B$11-G129*'S Curve Equation'!$B$12)*'S Curve Equation'!$B$10))+'S Curve Equation'!$B$13)*'S Curve Equation'!$B$14</f>
        <v>0.4209085418368973</v>
      </c>
      <c r="H174" s="28">
        <f>(1/(1+EXP(('S Curve Equation'!$B$11-H129*'S Curve Equation'!$B$12)*'S Curve Equation'!$B$10))+'S Curve Equation'!$B$13)*'S Curve Equation'!$B$14</f>
        <v>0.42236886192177076</v>
      </c>
      <c r="I174" s="28">
        <f>(1/(1+EXP(('S Curve Equation'!$B$11-I129*'S Curve Equation'!$B$12)*'S Curve Equation'!$B$10))+'S Curve Equation'!$B$13)*'S Curve Equation'!$B$14</f>
        <v>0.42391183187070941</v>
      </c>
      <c r="J174" s="28">
        <f>(1/(1+EXP(('S Curve Equation'!$B$11-J129*'S Curve Equation'!$B$12)*'S Curve Equation'!$B$10))+'S Curve Equation'!$B$13)*'S Curve Equation'!$B$14</f>
        <v>0.42552362086189682</v>
      </c>
      <c r="K174" s="28">
        <f>(1/(1+EXP(('S Curve Equation'!$B$11-K129*'S Curve Equation'!$B$12)*'S Curve Equation'!$B$10))+'S Curve Equation'!$B$13)*'S Curve Equation'!$B$14</f>
        <v>0.42709335495428707</v>
      </c>
      <c r="L174" s="28">
        <f>(1/(1+EXP(('S Curve Equation'!$B$11-L129*'S Curve Equation'!$B$12)*'S Curve Equation'!$B$10))+'S Curve Equation'!$B$13)*'S Curve Equation'!$B$14</f>
        <v>0.42811289615192893</v>
      </c>
      <c r="M174" s="28">
        <f>(1/(1+EXP(('S Curve Equation'!$B$11-M129*'S Curve Equation'!$B$12)*'S Curve Equation'!$B$10))+'S Curve Equation'!$B$13)*'S Curve Equation'!$B$14</f>
        <v>0.4294701125699984</v>
      </c>
      <c r="N174" s="28">
        <f>(1/(1+EXP(('S Curve Equation'!$B$11-N129*'S Curve Equation'!$B$12)*'S Curve Equation'!$B$10))+'S Curve Equation'!$B$13)*'S Curve Equation'!$B$14</f>
        <v>0.43081589278736171</v>
      </c>
      <c r="O174" s="28">
        <f>(1/(1+EXP(('S Curve Equation'!$B$11-O129*'S Curve Equation'!$B$12)*'S Curve Equation'!$B$10))+'S Curve Equation'!$B$13)*'S Curve Equation'!$B$14</f>
        <v>0.43215036161795628</v>
      </c>
      <c r="P174" s="28">
        <f>(1/(1+EXP(('S Curve Equation'!$B$11-P129*'S Curve Equation'!$B$12)*'S Curve Equation'!$B$10))+'S Curve Equation'!$B$13)*'S Curve Equation'!$B$14</f>
        <v>0.43347364245364456</v>
      </c>
      <c r="Q174" s="28">
        <f>(1/(1+EXP(('S Curve Equation'!$B$11-Q129*'S Curve Equation'!$B$12)*'S Curve Equation'!$B$10))+'S Curve Equation'!$B$13)*'S Curve Equation'!$B$14</f>
        <v>0.43478585727330965</v>
      </c>
      <c r="R174" s="28">
        <f>(1/(1+EXP(('S Curve Equation'!$B$11-R129*'S Curve Equation'!$B$12)*'S Curve Equation'!$B$10))+'S Curve Equation'!$B$13)*'S Curve Equation'!$B$14</f>
        <v>0.43608712665234978</v>
      </c>
      <c r="S174" s="28">
        <f>(1/(1+EXP(('S Curve Equation'!$B$11-S129*'S Curve Equation'!$B$12)*'S Curve Equation'!$B$10))+'S Curve Equation'!$B$13)*'S Curve Equation'!$B$14</f>
        <v>0.43737756977255571</v>
      </c>
      <c r="T174" s="28">
        <f>(1/(1+EXP(('S Curve Equation'!$B$11-T129*'S Curve Equation'!$B$12)*'S Curve Equation'!$B$10))+'S Curve Equation'!$B$13)*'S Curve Equation'!$B$14</f>
        <v>0.43865730443233619</v>
      </c>
      <c r="U174" s="28">
        <f>(1/(1+EXP(('S Curve Equation'!$B$11-U129*'S Curve Equation'!$B$12)*'S Curve Equation'!$B$10))+'S Curve Equation'!$B$13)*'S Curve Equation'!$B$14</f>
        <v>0.43992644705726075</v>
      </c>
      <c r="V174" s="28">
        <f>(1/(1+EXP(('S Curve Equation'!$B$11-V129*'S Curve Equation'!$B$12)*'S Curve Equation'!$B$10))+'S Curve Equation'!$B$13)*'S Curve Equation'!$B$14</f>
        <v>0.44118511271089189</v>
      </c>
      <c r="W174" s="28">
        <f>(1/(1+EXP(('S Curve Equation'!$B$11-W129*'S Curve Equation'!$B$12)*'S Curve Equation'!$B$10))+'S Curve Equation'!$B$13)*'S Curve Equation'!$B$14</f>
        <v>0.44243341510589523</v>
      </c>
      <c r="X174" s="28">
        <f>(1/(1+EXP(('S Curve Equation'!$B$11-X129*'S Curve Equation'!$B$12)*'S Curve Equation'!$B$10))+'S Curve Equation'!$B$13)*'S Curve Equation'!$B$14</f>
        <v>0.44367146661537255</v>
      </c>
      <c r="Y174" s="28">
        <f>(1/(1+EXP(('S Curve Equation'!$B$11-Y129*'S Curve Equation'!$B$12)*'S Curve Equation'!$B$10))+'S Curve Equation'!$B$13)*'S Curve Equation'!$B$14</f>
        <v>0.44489937828443349</v>
      </c>
      <c r="Z174" s="28">
        <f>(1/(1+EXP(('S Curve Equation'!$B$11-Z129*'S Curve Equation'!$B$12)*'S Curve Equation'!$B$10))+'S Curve Equation'!$B$13)*'S Curve Equation'!$B$14</f>
        <v>0.44611725984195194</v>
      </c>
      <c r="AA174" s="28">
        <f>(1/(1+EXP(('S Curve Equation'!$B$11-AA129*'S Curve Equation'!$B$12)*'S Curve Equation'!$B$10))+'S Curve Equation'!$B$13)*'S Curve Equation'!$B$14</f>
        <v>0.44732521971250172</v>
      </c>
      <c r="AB174" s="28">
        <f>(1/(1+EXP(('S Curve Equation'!$B$11-AB129*'S Curve Equation'!$B$12)*'S Curve Equation'!$B$10))+'S Curve Equation'!$B$13)*'S Curve Equation'!$B$14</f>
        <v>0.4485233650284588</v>
      </c>
      <c r="AC174" s="28">
        <f>(1/(1+EXP(('S Curve Equation'!$B$11-AC129*'S Curve Equation'!$B$12)*'S Curve Equation'!$B$10))+'S Curve Equation'!$B$13)*'S Curve Equation'!$B$14</f>
        <v>0.44971180164222452</v>
      </c>
      <c r="AD174" s="28">
        <f>(1/(1+EXP(('S Curve Equation'!$B$11-AD129*'S Curve Equation'!$B$12)*'S Curve Equation'!$B$10))+'S Curve Equation'!$B$13)*'S Curve Equation'!$B$14</f>
        <v>0.45089063413859354</v>
      </c>
      <c r="AE174" s="28">
        <f>(1/(1+EXP(('S Curve Equation'!$B$11-AE129*'S Curve Equation'!$B$12)*'S Curve Equation'!$B$10))+'S Curve Equation'!$B$13)*'S Curve Equation'!$B$14</f>
        <v>0.45205996584720493</v>
      </c>
      <c r="AF174" s="28">
        <f>(1/(1+EXP(('S Curve Equation'!$B$11-AF129*'S Curve Equation'!$B$12)*'S Curve Equation'!$B$10))+'S Curve Equation'!$B$13)*'S Curve Equation'!$B$14</f>
        <v>0.45321989885509917</v>
      </c>
    </row>
    <row r="175" spans="1:32" x14ac:dyDescent="0.2">
      <c r="A175" s="6" t="s">
        <v>53</v>
      </c>
      <c r="B175" s="28">
        <f>(1/(1+EXP(('S Curve Equation'!$B$11-B130*'S Curve Equation'!$B$12)*'S Curve Equation'!$B$10))+'S Curve Equation'!$B$13)*'S Curve Equation'!$B$14</f>
        <v>0.46399999999999986</v>
      </c>
      <c r="C175" s="28">
        <f>(1/(1+EXP(('S Curve Equation'!$B$11-C130*'S Curve Equation'!$B$12)*'S Curve Equation'!$B$10))+'S Curve Equation'!$B$13)*'S Curve Equation'!$B$14</f>
        <v>0.46532709192321897</v>
      </c>
      <c r="D175" s="28">
        <f>(1/(1+EXP(('S Curve Equation'!$B$11-D130*'S Curve Equation'!$B$12)*'S Curve Equation'!$B$10))+'S Curve Equation'!$B$13)*'S Curve Equation'!$B$14</f>
        <v>0.46671556406307935</v>
      </c>
      <c r="E175" s="28">
        <f>(1/(1+EXP(('S Curve Equation'!$B$11-E130*'S Curve Equation'!$B$12)*'S Curve Equation'!$B$10))+'S Curve Equation'!$B$13)*'S Curve Equation'!$B$14</f>
        <v>0.46806985962859537</v>
      </c>
      <c r="F175" s="28">
        <f>(1/(1+EXP(('S Curve Equation'!$B$11-F130*'S Curve Equation'!$B$12)*'S Curve Equation'!$B$10))+'S Curve Equation'!$B$13)*'S Curve Equation'!$B$14</f>
        <v>0.46940022015273486</v>
      </c>
      <c r="G175" s="28">
        <f>(1/(1+EXP(('S Curve Equation'!$B$11-G130*'S Curve Equation'!$B$12)*'S Curve Equation'!$B$10))+'S Curve Equation'!$B$13)*'S Curve Equation'!$B$14</f>
        <v>0.47077471960016959</v>
      </c>
      <c r="H175" s="28">
        <f>(1/(1+EXP(('S Curve Equation'!$B$11-H130*'S Curve Equation'!$B$12)*'S Curve Equation'!$B$10))+'S Curve Equation'!$B$13)*'S Curve Equation'!$B$14</f>
        <v>0.47220434715507259</v>
      </c>
      <c r="I175" s="28">
        <f>(1/(1+EXP(('S Curve Equation'!$B$11-I130*'S Curve Equation'!$B$12)*'S Curve Equation'!$B$10))+'S Curve Equation'!$B$13)*'S Curve Equation'!$B$14</f>
        <v>0.47371398207596638</v>
      </c>
      <c r="J175" s="28">
        <f>(1/(1+EXP(('S Curve Equation'!$B$11-J130*'S Curve Equation'!$B$12)*'S Curve Equation'!$B$10))+'S Curve Equation'!$B$13)*'S Curve Equation'!$B$14</f>
        <v>0.47528995914589578</v>
      </c>
      <c r="K175" s="28">
        <f>(1/(1+EXP(('S Curve Equation'!$B$11-K130*'S Curve Equation'!$B$12)*'S Curve Equation'!$B$10))+'S Curve Equation'!$B$13)*'S Curve Equation'!$B$14</f>
        <v>0.47682384666486727</v>
      </c>
      <c r="L175" s="28">
        <f>(1/(1+EXP(('S Curve Equation'!$B$11-L130*'S Curve Equation'!$B$12)*'S Curve Equation'!$B$10))+'S Curve Equation'!$B$13)*'S Curve Equation'!$B$14</f>
        <v>0.47781959488481013</v>
      </c>
      <c r="M175" s="28">
        <f>(1/(1+EXP(('S Curve Equation'!$B$11-M130*'S Curve Equation'!$B$12)*'S Curve Equation'!$B$10))+'S Curve Equation'!$B$13)*'S Curve Equation'!$B$14</f>
        <v>0.47914451584149675</v>
      </c>
      <c r="N175" s="28">
        <f>(1/(1+EXP(('S Curve Equation'!$B$11-N130*'S Curve Equation'!$B$12)*'S Curve Equation'!$B$10))+'S Curve Equation'!$B$13)*'S Curve Equation'!$B$14</f>
        <v>0.48045757303557146</v>
      </c>
      <c r="O175" s="28">
        <f>(1/(1+EXP(('S Curve Equation'!$B$11-O130*'S Curve Equation'!$B$12)*'S Curve Equation'!$B$10))+'S Curve Equation'!$B$13)*'S Curve Equation'!$B$14</f>
        <v>0.48175890795779786</v>
      </c>
      <c r="P175" s="28">
        <f>(1/(1+EXP(('S Curve Equation'!$B$11-P130*'S Curve Equation'!$B$12)*'S Curve Equation'!$B$10))+'S Curve Equation'!$B$13)*'S Curve Equation'!$B$14</f>
        <v>0.48304866020002596</v>
      </c>
      <c r="Q175" s="28">
        <f>(1/(1+EXP(('S Curve Equation'!$B$11-Q130*'S Curve Equation'!$B$12)*'S Curve Equation'!$B$10))+'S Curve Equation'!$B$13)*'S Curve Equation'!$B$14</f>
        <v>0.48432696747756132</v>
      </c>
      <c r="R175" s="28">
        <f>(1/(1+EXP(('S Curve Equation'!$B$11-R130*'S Curve Equation'!$B$12)*'S Curve Equation'!$B$10))+'S Curve Equation'!$B$13)*'S Curve Equation'!$B$14</f>
        <v>0.48559396565157059</v>
      </c>
      <c r="S175" s="28">
        <f>(1/(1+EXP(('S Curve Equation'!$B$11-S130*'S Curve Equation'!$B$12)*'S Curve Equation'!$B$10))+'S Curve Equation'!$B$13)*'S Curve Equation'!$B$14</f>
        <v>0.48684978875151069</v>
      </c>
      <c r="T175" s="28">
        <f>(1/(1+EXP(('S Curve Equation'!$B$11-T130*'S Curve Equation'!$B$12)*'S Curve Equation'!$B$10))+'S Curve Equation'!$B$13)*'S Curve Equation'!$B$14</f>
        <v>0.48809456899756021</v>
      </c>
      <c r="U175" s="28">
        <f>(1/(1+EXP(('S Curve Equation'!$B$11-U130*'S Curve Equation'!$B$12)*'S Curve Equation'!$B$10))+'S Curve Equation'!$B$13)*'S Curve Equation'!$B$14</f>
        <v>0.48932843682302946</v>
      </c>
      <c r="V175" s="28">
        <f>(1/(1+EXP(('S Curve Equation'!$B$11-V130*'S Curve Equation'!$B$12)*'S Curve Equation'!$B$10))+'S Curve Equation'!$B$13)*'S Curve Equation'!$B$14</f>
        <v>0.49055152089673215</v>
      </c>
      <c r="W175" s="28">
        <f>(1/(1+EXP(('S Curve Equation'!$B$11-W130*'S Curve Equation'!$B$12)*'S Curve Equation'!$B$10))+'S Curve Equation'!$B$13)*'S Curve Equation'!$B$14</f>
        <v>0.49176394814531049</v>
      </c>
      <c r="X175" s="28">
        <f>(1/(1+EXP(('S Curve Equation'!$B$11-X130*'S Curve Equation'!$B$12)*'S Curve Equation'!$B$10))+'S Curve Equation'!$B$13)*'S Curve Equation'!$B$14</f>
        <v>0.49296584377547614</v>
      </c>
      <c r="Y175" s="28">
        <f>(1/(1+EXP(('S Curve Equation'!$B$11-Y130*'S Curve Equation'!$B$12)*'S Curve Equation'!$B$10))+'S Curve Equation'!$B$13)*'S Curve Equation'!$B$14</f>
        <v>0.49415733129618078</v>
      </c>
      <c r="Z175" s="28">
        <f>(1/(1+EXP(('S Curve Equation'!$B$11-Z130*'S Curve Equation'!$B$12)*'S Curve Equation'!$B$10))+'S Curve Equation'!$B$13)*'S Curve Equation'!$B$14</f>
        <v>0.49533853254068083</v>
      </c>
      <c r="AA175" s="28">
        <f>(1/(1+EXP(('S Curve Equation'!$B$11-AA130*'S Curve Equation'!$B$12)*'S Curve Equation'!$B$10))+'S Curve Equation'!$B$13)*'S Curve Equation'!$B$14</f>
        <v>0.49650956768848914</v>
      </c>
      <c r="AB175" s="28">
        <f>(1/(1+EXP(('S Curve Equation'!$B$11-AB130*'S Curve Equation'!$B$12)*'S Curve Equation'!$B$10))+'S Curve Equation'!$B$13)*'S Curve Equation'!$B$14</f>
        <v>0.49767055528721593</v>
      </c>
      <c r="AC175" s="28">
        <f>(1/(1+EXP(('S Curve Equation'!$B$11-AC130*'S Curve Equation'!$B$12)*'S Curve Equation'!$B$10))+'S Curve Equation'!$B$13)*'S Curve Equation'!$B$14</f>
        <v>0.49882161227425809</v>
      </c>
      <c r="AD175" s="28">
        <f>(1/(1+EXP(('S Curve Equation'!$B$11-AD130*'S Curve Equation'!$B$12)*'S Curve Equation'!$B$10))+'S Curve Equation'!$B$13)*'S Curve Equation'!$B$14</f>
        <v>0.49996285399836699</v>
      </c>
      <c r="AE175" s="28">
        <f>(1/(1+EXP(('S Curve Equation'!$B$11-AE130*'S Curve Equation'!$B$12)*'S Curve Equation'!$B$10))+'S Curve Equation'!$B$13)*'S Curve Equation'!$B$14</f>
        <v>0.50109439424104307</v>
      </c>
      <c r="AF175" s="28">
        <f>(1/(1+EXP(('S Curve Equation'!$B$11-AF130*'S Curve Equation'!$B$12)*'S Curve Equation'!$B$10))+'S Curve Equation'!$B$13)*'S Curve Equation'!$B$14</f>
        <v>0.50221634523778491</v>
      </c>
    </row>
    <row r="176" spans="1:32" x14ac:dyDescent="0.2">
      <c r="A176" s="6" t="s">
        <v>54</v>
      </c>
      <c r="B176" s="28">
        <f>(1/(1+EXP(('S Curve Equation'!$B$11-B131*'S Curve Equation'!$B$12)*'S Curve Equation'!$B$10))+'S Curve Equation'!$B$13)*'S Curve Equation'!$B$14</f>
        <v>0.69499999999999984</v>
      </c>
      <c r="C176" s="28">
        <f>(1/(1+EXP(('S Curve Equation'!$B$11-C131*'S Curve Equation'!$B$12)*'S Curve Equation'!$B$10))+'S Curve Equation'!$B$13)*'S Curve Equation'!$B$14</f>
        <v>0.6959068406141854</v>
      </c>
      <c r="D176" s="28">
        <f>(1/(1+EXP(('S Curve Equation'!$B$11-D131*'S Curve Equation'!$B$12)*'S Curve Equation'!$B$10))+'S Curve Equation'!$B$13)*'S Curve Equation'!$B$14</f>
        <v>0.69685373741459966</v>
      </c>
      <c r="E176" s="28">
        <f>(1/(1+EXP(('S Curve Equation'!$B$11-E131*'S Curve Equation'!$B$12)*'S Curve Equation'!$B$10))+'S Curve Equation'!$B$13)*'S Curve Equation'!$B$14</f>
        <v>0.69777547847429167</v>
      </c>
      <c r="F176" s="28">
        <f>(1/(1+EXP(('S Curve Equation'!$B$11-F131*'S Curve Equation'!$B$12)*'S Curve Equation'!$B$10))+'S Curve Equation'!$B$13)*'S Curve Equation'!$B$14</f>
        <v>0.69867916193410107</v>
      </c>
      <c r="G176" s="28">
        <f>(1/(1+EXP(('S Curve Equation'!$B$11-G131*'S Curve Equation'!$B$12)*'S Curve Equation'!$B$10))+'S Curve Equation'!$B$13)*'S Curve Equation'!$B$14</f>
        <v>0.69961099852532704</v>
      </c>
      <c r="H176" s="28">
        <f>(1/(1+EXP(('S Curve Equation'!$B$11-H131*'S Curve Equation'!$B$12)*'S Curve Equation'!$B$10))+'S Curve Equation'!$B$13)*'S Curve Equation'!$B$14</f>
        <v>0.70057824753020659</v>
      </c>
      <c r="I176" s="28">
        <f>(1/(1+EXP(('S Curve Equation'!$B$11-I131*'S Curve Equation'!$B$12)*'S Curve Equation'!$B$10))+'S Curve Equation'!$B$13)*'S Curve Equation'!$B$14</f>
        <v>0.70159746919503407</v>
      </c>
      <c r="J176" s="28">
        <f>(1/(1+EXP(('S Curve Equation'!$B$11-J131*'S Curve Equation'!$B$12)*'S Curve Equation'!$B$10))+'S Curve Equation'!$B$13)*'S Curve Equation'!$B$14</f>
        <v>0.7026591307077964</v>
      </c>
      <c r="K176" s="28">
        <f>(1/(1+EXP(('S Curve Equation'!$B$11-K131*'S Curve Equation'!$B$12)*'S Curve Equation'!$B$10))+'S Curve Equation'!$B$13)*'S Curve Equation'!$B$14</f>
        <v>0.70369014713468847</v>
      </c>
      <c r="L176" s="28">
        <f>(1/(1+EXP(('S Curve Equation'!$B$11-L131*'S Curve Equation'!$B$12)*'S Curve Equation'!$B$10))+'S Curve Equation'!$B$13)*'S Curve Equation'!$B$14</f>
        <v>0.70435824519734702</v>
      </c>
      <c r="M176" s="28">
        <f>(1/(1+EXP(('S Curve Equation'!$B$11-M131*'S Curve Equation'!$B$12)*'S Curve Equation'!$B$10))+'S Curve Equation'!$B$13)*'S Curve Equation'!$B$14</f>
        <v>0.70524574106581728</v>
      </c>
      <c r="N176" s="28">
        <f>(1/(1+EXP(('S Curve Equation'!$B$11-N131*'S Curve Equation'!$B$12)*'S Curve Equation'!$B$10))+'S Curve Equation'!$B$13)*'S Curve Equation'!$B$14</f>
        <v>0.70612365239360131</v>
      </c>
      <c r="O176" s="28">
        <f>(1/(1+EXP(('S Curve Equation'!$B$11-O131*'S Curve Equation'!$B$12)*'S Curve Equation'!$B$10))+'S Curve Equation'!$B$13)*'S Curve Equation'!$B$14</f>
        <v>0.70699212635685216</v>
      </c>
      <c r="P176" s="28">
        <f>(1/(1+EXP(('S Curve Equation'!$B$11-P131*'S Curve Equation'!$B$12)*'S Curve Equation'!$B$10))+'S Curve Equation'!$B$13)*'S Curve Equation'!$B$14</f>
        <v>0.70785130727151091</v>
      </c>
      <c r="Q176" s="28">
        <f>(1/(1+EXP(('S Curve Equation'!$B$11-Q131*'S Curve Equation'!$B$12)*'S Curve Equation'!$B$10))+'S Curve Equation'!$B$13)*'S Curve Equation'!$B$14</f>
        <v>0.70870133665907975</v>
      </c>
      <c r="R176" s="28">
        <f>(1/(1+EXP(('S Curve Equation'!$B$11-R131*'S Curve Equation'!$B$12)*'S Curve Equation'!$B$10))+'S Curve Equation'!$B$13)*'S Curve Equation'!$B$14</f>
        <v>0.70954235331068061</v>
      </c>
      <c r="S176" s="28">
        <f>(1/(1+EXP(('S Curve Equation'!$B$11-S131*'S Curve Equation'!$B$12)*'S Curve Equation'!$B$10))+'S Curve Equation'!$B$13)*'S Curve Equation'!$B$14</f>
        <v>0.7103744933494639</v>
      </c>
      <c r="T176" s="28">
        <f>(1/(1+EXP(('S Curve Equation'!$B$11-T131*'S Curve Equation'!$B$12)*'S Curve Equation'!$B$10))+'S Curve Equation'!$B$13)*'S Curve Equation'!$B$14</f>
        <v>0.71119789029140656</v>
      </c>
      <c r="U176" s="28">
        <f>(1/(1+EXP(('S Curve Equation'!$B$11-U131*'S Curve Equation'!$B$12)*'S Curve Equation'!$B$10))+'S Curve Equation'!$B$13)*'S Curve Equation'!$B$14</f>
        <v>0.71201267510454291</v>
      </c>
      <c r="V176" s="28">
        <f>(1/(1+EXP(('S Curve Equation'!$B$11-V131*'S Curve Equation'!$B$12)*'S Curve Equation'!$B$10))+'S Curve Equation'!$B$13)*'S Curve Equation'!$B$14</f>
        <v>0.71281897626667423</v>
      </c>
      <c r="W176" s="28">
        <f>(1/(1+EXP(('S Curve Equation'!$B$11-W131*'S Curve Equation'!$B$12)*'S Curve Equation'!$B$10))+'S Curve Equation'!$B$13)*'S Curve Equation'!$B$14</f>
        <v>0.71361691982160413</v>
      </c>
      <c r="X176" s="28">
        <f>(1/(1+EXP(('S Curve Equation'!$B$11-X131*'S Curve Equation'!$B$12)*'S Curve Equation'!$B$10))+'S Curve Equation'!$B$13)*'S Curve Equation'!$B$14</f>
        <v>0.71440662943392552</v>
      </c>
      <c r="Y176" s="28">
        <f>(1/(1+EXP(('S Curve Equation'!$B$11-Y131*'S Curve Equation'!$B$12)*'S Curve Equation'!$B$10))+'S Curve Equation'!$B$13)*'S Curve Equation'!$B$14</f>
        <v>0.71518822644241986</v>
      </c>
      <c r="Z176" s="28">
        <f>(1/(1+EXP(('S Curve Equation'!$B$11-Z131*'S Curve Equation'!$B$12)*'S Curve Equation'!$B$10))+'S Curve Equation'!$B$13)*'S Curve Equation'!$B$14</f>
        <v>0.71596182991209101</v>
      </c>
      <c r="AA176" s="28">
        <f>(1/(1+EXP(('S Curve Equation'!$B$11-AA131*'S Curve Equation'!$B$12)*'S Curve Equation'!$B$10))+'S Curve Equation'!$B$13)*'S Curve Equation'!$B$14</f>
        <v>0.7167275566848772</v>
      </c>
      <c r="AB176" s="28">
        <f>(1/(1+EXP(('S Curve Equation'!$B$11-AB131*'S Curve Equation'!$B$12)*'S Curve Equation'!$B$10))+'S Curve Equation'!$B$13)*'S Curve Equation'!$B$14</f>
        <v>0.71748552142908351</v>
      </c>
      <c r="AC176" s="28">
        <f>(1/(1+EXP(('S Curve Equation'!$B$11-AC131*'S Curve Equation'!$B$12)*'S Curve Equation'!$B$10))+'S Curve Equation'!$B$13)*'S Curve Equation'!$B$14</f>
        <v>0.71823583668755508</v>
      </c>
      <c r="AD176" s="28">
        <f>(1/(1+EXP(('S Curve Equation'!$B$11-AD131*'S Curve Equation'!$B$12)*'S Curve Equation'!$B$10))+'S Curve Equation'!$B$13)*'S Curve Equation'!$B$14</f>
        <v>0.71897861292464682</v>
      </c>
      <c r="AE176" s="28">
        <f>(1/(1+EXP(('S Curve Equation'!$B$11-AE131*'S Curve Equation'!$B$12)*'S Curve Equation'!$B$10))+'S Curve Equation'!$B$13)*'S Curve Equation'!$B$14</f>
        <v>0.71971395857200016</v>
      </c>
      <c r="AF176" s="28">
        <f>(1/(1+EXP(('S Curve Equation'!$B$11-AF131*'S Curve Equation'!$B$12)*'S Curve Equation'!$B$10))+'S Curve Equation'!$B$13)*'S Curve Equation'!$B$14</f>
        <v>0.72044198007317817</v>
      </c>
    </row>
    <row r="177" spans="1:32" x14ac:dyDescent="0.2">
      <c r="A177" s="6" t="s">
        <v>55</v>
      </c>
      <c r="B177" s="28">
        <f>(1/(1+EXP(('S Curve Equation'!$B$11-B132*'S Curve Equation'!$B$12)*'S Curve Equation'!$B$10))+'S Curve Equation'!$B$13)*'S Curve Equation'!$B$14</f>
        <v>0.77800000000000014</v>
      </c>
      <c r="C177" s="28">
        <f>(1/(1+EXP(('S Curve Equation'!$B$11-C132*'S Curve Equation'!$B$12)*'S Curve Equation'!$B$10))+'S Curve Equation'!$B$13)*'S Curve Equation'!$B$14</f>
        <v>0.7786632675789269</v>
      </c>
      <c r="D177" s="28">
        <f>(1/(1+EXP(('S Curve Equation'!$B$11-D132*'S Curve Equation'!$B$12)*'S Curve Equation'!$B$10))+'S Curve Equation'!$B$13)*'S Curve Equation'!$B$14</f>
        <v>0.77935553641700872</v>
      </c>
      <c r="E177" s="28">
        <f>(1/(1+EXP(('S Curve Equation'!$B$11-E132*'S Curve Equation'!$B$12)*'S Curve Equation'!$B$10))+'S Curve Equation'!$B$13)*'S Curve Equation'!$B$14</f>
        <v>0.78002912509706113</v>
      </c>
      <c r="F177" s="28">
        <f>(1/(1+EXP(('S Curve Equation'!$B$11-F132*'S Curve Equation'!$B$12)*'S Curve Equation'!$B$10))+'S Curve Equation'!$B$13)*'S Curve Equation'!$B$14</f>
        <v>0.78068924231370729</v>
      </c>
      <c r="G177" s="28">
        <f>(1/(1+EXP(('S Curve Equation'!$B$11-G132*'S Curve Equation'!$B$12)*'S Curve Equation'!$B$10))+'S Curve Equation'!$B$13)*'S Curve Equation'!$B$14</f>
        <v>0.78136964062585823</v>
      </c>
      <c r="H177" s="28">
        <f>(1/(1+EXP(('S Curve Equation'!$B$11-H132*'S Curve Equation'!$B$12)*'S Curve Equation'!$B$10))+'S Curve Equation'!$B$13)*'S Curve Equation'!$B$14</f>
        <v>0.78207559255914194</v>
      </c>
      <c r="I177" s="28">
        <f>(1/(1+EXP(('S Curve Equation'!$B$11-I132*'S Curve Equation'!$B$12)*'S Curve Equation'!$B$10))+'S Curve Equation'!$B$13)*'S Curve Equation'!$B$14</f>
        <v>0.7828191444210596</v>
      </c>
      <c r="J177" s="28">
        <f>(1/(1+EXP(('S Curve Equation'!$B$11-J132*'S Curve Equation'!$B$12)*'S Curve Equation'!$B$10))+'S Curve Equation'!$B$13)*'S Curve Equation'!$B$14</f>
        <v>0.78359329658114463</v>
      </c>
      <c r="K177" s="28">
        <f>(1/(1+EXP(('S Curve Equation'!$B$11-K132*'S Curve Equation'!$B$12)*'S Curve Equation'!$B$10))+'S Curve Equation'!$B$13)*'S Curve Equation'!$B$14</f>
        <v>0.78434475240260537</v>
      </c>
      <c r="L177" s="28">
        <f>(1/(1+EXP(('S Curve Equation'!$B$11-L132*'S Curve Equation'!$B$12)*'S Curve Equation'!$B$10))+'S Curve Equation'!$B$13)*'S Curve Equation'!$B$14</f>
        <v>0.7848315120459417</v>
      </c>
      <c r="M177" s="28">
        <f>(1/(1+EXP(('S Curve Equation'!$B$11-M132*'S Curve Equation'!$B$12)*'S Curve Equation'!$B$10))+'S Curve Equation'!$B$13)*'S Curve Equation'!$B$14</f>
        <v>0.78547789766824705</v>
      </c>
      <c r="N177" s="28">
        <f>(1/(1+EXP(('S Curve Equation'!$B$11-N132*'S Curve Equation'!$B$12)*'S Curve Equation'!$B$10))+'S Curve Equation'!$B$13)*'S Curve Equation'!$B$14</f>
        <v>0.78611705480813365</v>
      </c>
      <c r="O177" s="28">
        <f>(1/(1+EXP(('S Curve Equation'!$B$11-O132*'S Curve Equation'!$B$12)*'S Curve Equation'!$B$10))+'S Curve Equation'!$B$13)*'S Curve Equation'!$B$14</f>
        <v>0.78674909988726738</v>
      </c>
      <c r="P177" s="28">
        <f>(1/(1+EXP(('S Curve Equation'!$B$11-P132*'S Curve Equation'!$B$12)*'S Curve Equation'!$B$10))+'S Curve Equation'!$B$13)*'S Curve Equation'!$B$14</f>
        <v>0.78737414691846197</v>
      </c>
      <c r="Q177" s="28">
        <f>(1/(1+EXP(('S Curve Equation'!$B$11-Q132*'S Curve Equation'!$B$12)*'S Curve Equation'!$B$10))+'S Curve Equation'!$B$13)*'S Curve Equation'!$B$14</f>
        <v>0.78799230756579863</v>
      </c>
      <c r="R177" s="28">
        <f>(1/(1+EXP(('S Curve Equation'!$B$11-R132*'S Curve Equation'!$B$12)*'S Curve Equation'!$B$10))+'S Curve Equation'!$B$13)*'S Curve Equation'!$B$14</f>
        <v>0.78860369120300244</v>
      </c>
      <c r="S177" s="28">
        <f>(1/(1+EXP(('S Curve Equation'!$B$11-S132*'S Curve Equation'!$B$12)*'S Curve Equation'!$B$10))+'S Curve Equation'!$B$13)*'S Curve Equation'!$B$14</f>
        <v>0.78920840497014111</v>
      </c>
      <c r="T177" s="28">
        <f>(1/(1+EXP(('S Curve Equation'!$B$11-T132*'S Curve Equation'!$B$12)*'S Curve Equation'!$B$10))+'S Curve Equation'!$B$13)*'S Curve Equation'!$B$14</f>
        <v>0.78980655382869824</v>
      </c>
      <c r="U177" s="28">
        <f>(1/(1+EXP(('S Curve Equation'!$B$11-U132*'S Curve Equation'!$B$12)*'S Curve Equation'!$B$10))+'S Curve Equation'!$B$13)*'S Curve Equation'!$B$14</f>
        <v>0.79039824061507136</v>
      </c>
      <c r="V177" s="28">
        <f>(1/(1+EXP(('S Curve Equation'!$B$11-V132*'S Curve Equation'!$B$12)*'S Curve Equation'!$B$10))+'S Curve Equation'!$B$13)*'S Curve Equation'!$B$14</f>
        <v>0.79098356609254761</v>
      </c>
      <c r="W177" s="28">
        <f>(1/(1+EXP(('S Curve Equation'!$B$11-W132*'S Curve Equation'!$B$12)*'S Curve Equation'!$B$10))+'S Curve Equation'!$B$13)*'S Curve Equation'!$B$14</f>
        <v>0.79156262900180718</v>
      </c>
      <c r="X177" s="28">
        <f>(1/(1+EXP(('S Curve Equation'!$B$11-X132*'S Curve Equation'!$B$12)*'S Curve Equation'!$B$10))+'S Curve Equation'!$B$13)*'S Curve Equation'!$B$14</f>
        <v>0.79213552610999427</v>
      </c>
      <c r="Y177" s="28">
        <f>(1/(1+EXP(('S Curve Equation'!$B$11-Y132*'S Curve Equation'!$B$12)*'S Curve Equation'!$B$10))+'S Curve Equation'!$B$13)*'S Curve Equation'!$B$14</f>
        <v>0.7927023522584119</v>
      </c>
      <c r="Z177" s="28">
        <f>(1/(1+EXP(('S Curve Equation'!$B$11-Z132*'S Curve Equation'!$B$12)*'S Curve Equation'!$B$10))+'S Curve Equation'!$B$13)*'S Curve Equation'!$B$14</f>
        <v>0.79326320040887688</v>
      </c>
      <c r="AA177" s="28">
        <f>(1/(1+EXP(('S Curve Equation'!$B$11-AA132*'S Curve Equation'!$B$12)*'S Curve Equation'!$B$10))+'S Curve Equation'!$B$13)*'S Curve Equation'!$B$14</f>
        <v>0.7938181616887755</v>
      </c>
      <c r="AB177" s="28">
        <f>(1/(1+EXP(('S Curve Equation'!$B$11-AB132*'S Curve Equation'!$B$12)*'S Curve Equation'!$B$10))+'S Curve Equation'!$B$13)*'S Curve Equation'!$B$14</f>
        <v>0.79436732543487309</v>
      </c>
      <c r="AC177" s="28">
        <f>(1/(1+EXP(('S Curve Equation'!$B$11-AC132*'S Curve Equation'!$B$12)*'S Curve Equation'!$B$10))+'S Curve Equation'!$B$13)*'S Curve Equation'!$B$14</f>
        <v>0.79491077923589615</v>
      </c>
      <c r="AD177" s="28">
        <f>(1/(1+EXP(('S Curve Equation'!$B$11-AD132*'S Curve Equation'!$B$12)*'S Curve Equation'!$B$10))+'S Curve Equation'!$B$13)*'S Curve Equation'!$B$14</f>
        <v>0.79544860897395064</v>
      </c>
      <c r="AE177" s="28">
        <f>(1/(1+EXP(('S Curve Equation'!$B$11-AE132*'S Curve Equation'!$B$12)*'S Curve Equation'!$B$10))+'S Curve Equation'!$B$13)*'S Curve Equation'!$B$14</f>
        <v>0.79598089886478685</v>
      </c>
      <c r="AF177" s="28">
        <f>(1/(1+EXP(('S Curve Equation'!$B$11-AF132*'S Curve Equation'!$B$12)*'S Curve Equation'!$B$10))+'S Curve Equation'!$B$13)*'S Curve Equation'!$B$14</f>
        <v>0.79650773149696796</v>
      </c>
    </row>
    <row r="178" spans="1:32" x14ac:dyDescent="0.2">
      <c r="A178" s="6" t="s">
        <v>56</v>
      </c>
      <c r="B178" s="28">
        <f>(1/(1+EXP(('S Curve Equation'!$B$11-B133*'S Curve Equation'!$B$12)*'S Curve Equation'!$B$10))+'S Curve Equation'!$B$13)*'S Curve Equation'!$B$14</f>
        <v>0.45500000000000002</v>
      </c>
      <c r="C178" s="28">
        <f>(1/(1+EXP(('S Curve Equation'!$B$11-C133*'S Curve Equation'!$B$12)*'S Curve Equation'!$B$10))+'S Curve Equation'!$B$13)*'S Curve Equation'!$B$14</f>
        <v>0.45633353869659404</v>
      </c>
      <c r="D178" s="28">
        <f>(1/(1+EXP(('S Curve Equation'!$B$11-D133*'S Curve Equation'!$B$12)*'S Curve Equation'!$B$10))+'S Curve Equation'!$B$13)*'S Curve Equation'!$B$14</f>
        <v>0.45772889161848501</v>
      </c>
      <c r="E178" s="28">
        <f>(1/(1+EXP(('S Curve Equation'!$B$11-E133*'S Curve Equation'!$B$12)*'S Curve Equation'!$B$10))+'S Curve Equation'!$B$13)*'S Curve Equation'!$B$14</f>
        <v>0.45909003213711991</v>
      </c>
      <c r="F178" s="28">
        <f>(1/(1+EXP(('S Curve Equation'!$B$11-F133*'S Curve Equation'!$B$12)*'S Curve Equation'!$B$10))+'S Curve Equation'!$B$13)*'S Curve Equation'!$B$14</f>
        <v>0.46042724476997837</v>
      </c>
      <c r="G178" s="28">
        <f>(1/(1+EXP(('S Curve Equation'!$B$11-G133*'S Curve Equation'!$B$12)*'S Curve Equation'!$B$10))+'S Curve Equation'!$B$13)*'S Curve Equation'!$B$14</f>
        <v>0.46180895676378253</v>
      </c>
      <c r="H178" s="28">
        <f>(1/(1+EXP(('S Curve Equation'!$B$11-H133*'S Curve Equation'!$B$12)*'S Curve Equation'!$B$10))+'S Curve Equation'!$B$13)*'S Curve Equation'!$B$14</f>
        <v>0.4632462293533412</v>
      </c>
      <c r="I178" s="28">
        <f>(1/(1+EXP(('S Curve Equation'!$B$11-I133*'S Curve Equation'!$B$12)*'S Curve Equation'!$B$10))+'S Curve Equation'!$B$13)*'S Curve Equation'!$B$14</f>
        <v>0.4647640953110489</v>
      </c>
      <c r="J178" s="28">
        <f>(1/(1+EXP(('S Curve Equation'!$B$11-J133*'S Curve Equation'!$B$12)*'S Curve Equation'!$B$10))+'S Curve Equation'!$B$13)*'S Curve Equation'!$B$14</f>
        <v>0.46634883805952487</v>
      </c>
      <c r="K178" s="28">
        <f>(1/(1+EXP(('S Curve Equation'!$B$11-K133*'S Curve Equation'!$B$12)*'S Curve Equation'!$B$10))+'S Curve Equation'!$B$13)*'S Curve Equation'!$B$14</f>
        <v>0.46789142637144704</v>
      </c>
      <c r="L178" s="28">
        <f>(1/(1+EXP(('S Curve Equation'!$B$11-L133*'S Curve Equation'!$B$12)*'S Curve Equation'!$B$10))+'S Curve Equation'!$B$13)*'S Curve Equation'!$B$14</f>
        <v>0.46889291201800209</v>
      </c>
      <c r="M178" s="28">
        <f>(1/(1+EXP(('S Curve Equation'!$B$11-M133*'S Curve Equation'!$B$12)*'S Curve Equation'!$B$10))+'S Curve Equation'!$B$13)*'S Curve Equation'!$B$14</f>
        <v>0.47022557569025358</v>
      </c>
      <c r="N178" s="28">
        <f>(1/(1+EXP(('S Curve Equation'!$B$11-N133*'S Curve Equation'!$B$12)*'S Curve Equation'!$B$10))+'S Curve Equation'!$B$13)*'S Curve Equation'!$B$14</f>
        <v>0.4715464284029337</v>
      </c>
      <c r="O178" s="28">
        <f>(1/(1+EXP(('S Curve Equation'!$B$11-O133*'S Curve Equation'!$B$12)*'S Curve Equation'!$B$10))+'S Curve Equation'!$B$13)*'S Curve Equation'!$B$14</f>
        <v>0.47285560896289025</v>
      </c>
      <c r="P178" s="28">
        <f>(1/(1+EXP(('S Curve Equation'!$B$11-P133*'S Curve Equation'!$B$12)*'S Curve Equation'!$B$10))+'S Curve Equation'!$B$13)*'S Curve Equation'!$B$14</f>
        <v>0.47415325436077332</v>
      </c>
      <c r="Q178" s="28">
        <f>(1/(1+EXP(('S Curve Equation'!$B$11-Q133*'S Curve Equation'!$B$12)*'S Curve Equation'!$B$10))+'S Curve Equation'!$B$13)*'S Curve Equation'!$B$14</f>
        <v>0.47543949979096822</v>
      </c>
      <c r="R178" s="28">
        <f>(1/(1+EXP(('S Curve Equation'!$B$11-R133*'S Curve Equation'!$B$12)*'S Curve Equation'!$B$10))+'S Curve Equation'!$B$13)*'S Curve Equation'!$B$14</f>
        <v>0.47671447867163697</v>
      </c>
      <c r="S178" s="28">
        <f>(1/(1+EXP(('S Curve Equation'!$B$11-S133*'S Curve Equation'!$B$12)*'S Curve Equation'!$B$10))+'S Curve Equation'!$B$13)*'S Curve Equation'!$B$14</f>
        <v>0.47797832266485191</v>
      </c>
      <c r="T178" s="28">
        <f>(1/(1+EXP(('S Curve Equation'!$B$11-T133*'S Curve Equation'!$B$12)*'S Curve Equation'!$B$10))+'S Curve Equation'!$B$13)*'S Curve Equation'!$B$14</f>
        <v>0.4792311616967998</v>
      </c>
      <c r="U178" s="28">
        <f>(1/(1+EXP(('S Curve Equation'!$B$11-U133*'S Curve Equation'!$B$12)*'S Curve Equation'!$B$10))+'S Curve Equation'!$B$13)*'S Curve Equation'!$B$14</f>
        <v>0.48047312397802994</v>
      </c>
      <c r="V178" s="28">
        <f>(1/(1+EXP(('S Curve Equation'!$B$11-V133*'S Curve Equation'!$B$12)*'S Curve Equation'!$B$10))+'S Curve Equation'!$B$13)*'S Curve Equation'!$B$14</f>
        <v>0.48170433602372659</v>
      </c>
      <c r="W178" s="28">
        <f>(1/(1+EXP(('S Curve Equation'!$B$11-W133*'S Curve Equation'!$B$12)*'S Curve Equation'!$B$10))+'S Curve Equation'!$B$13)*'S Curve Equation'!$B$14</f>
        <v>0.48292492267399878</v>
      </c>
      <c r="X178" s="28">
        <f>(1/(1+EXP(('S Curve Equation'!$B$11-X133*'S Curve Equation'!$B$12)*'S Curve Equation'!$B$10))+'S Curve Equation'!$B$13)*'S Curve Equation'!$B$14</f>
        <v>0.48413500711414359</v>
      </c>
      <c r="Y178" s="28">
        <f>(1/(1+EXP(('S Curve Equation'!$B$11-Y133*'S Curve Equation'!$B$12)*'S Curve Equation'!$B$10))+'S Curve Equation'!$B$13)*'S Curve Equation'!$B$14</f>
        <v>0.48533471089490016</v>
      </c>
      <c r="Z178" s="28">
        <f>(1/(1+EXP(('S Curve Equation'!$B$11-Z133*'S Curve Equation'!$B$12)*'S Curve Equation'!$B$10))+'S Curve Equation'!$B$13)*'S Curve Equation'!$B$14</f>
        <v>0.48652415395265047</v>
      </c>
      <c r="AA178" s="28">
        <f>(1/(1+EXP(('S Curve Equation'!$B$11-AA133*'S Curve Equation'!$B$12)*'S Curve Equation'!$B$10))+'S Curve Equation'!$B$13)*'S Curve Equation'!$B$14</f>
        <v>0.48770345462956721</v>
      </c>
      <c r="AB178" s="28">
        <f>(1/(1+EXP(('S Curve Equation'!$B$11-AB133*'S Curve Equation'!$B$12)*'S Curve Equation'!$B$10))+'S Curve Equation'!$B$13)*'S Curve Equation'!$B$14</f>
        <v>0.48887272969369971</v>
      </c>
      <c r="AC178" s="28">
        <f>(1/(1+EXP(('S Curve Equation'!$B$11-AC133*'S Curve Equation'!$B$12)*'S Curve Equation'!$B$10))+'S Curve Equation'!$B$13)*'S Curve Equation'!$B$14</f>
        <v>0.4900320943589625</v>
      </c>
      <c r="AD178" s="28">
        <f>(1/(1+EXP(('S Curve Equation'!$B$11-AD133*'S Curve Equation'!$B$12)*'S Curve Equation'!$B$10))+'S Curve Equation'!$B$13)*'S Curve Equation'!$B$14</f>
        <v>0.49118166230505222</v>
      </c>
      <c r="AE178" s="28">
        <f>(1/(1+EXP(('S Curve Equation'!$B$11-AE133*'S Curve Equation'!$B$12)*'S Curve Equation'!$B$10))+'S Curve Equation'!$B$13)*'S Curve Equation'!$B$14</f>
        <v>0.49232154569724057</v>
      </c>
      <c r="AF178" s="28">
        <f>(1/(1+EXP(('S Curve Equation'!$B$11-AF133*'S Curve Equation'!$B$12)*'S Curve Equation'!$B$10))+'S Curve Equation'!$B$13)*'S Curve Equation'!$B$14</f>
        <v>0.49345185520606683</v>
      </c>
    </row>
    <row r="179" spans="1:32" x14ac:dyDescent="0.2">
      <c r="A179" s="6" t="s">
        <v>57</v>
      </c>
      <c r="B179" s="28">
        <f>(1/(1+EXP(('S Curve Equation'!$B$11-B134*'S Curve Equation'!$B$12)*'S Curve Equation'!$B$10))+'S Curve Equation'!$B$13)*'S Curve Equation'!$B$14</f>
        <v>0.8889999999999999</v>
      </c>
      <c r="C179" s="28">
        <f>(1/(1+EXP(('S Curve Equation'!$B$11-C134*'S Curve Equation'!$B$12)*'S Curve Equation'!$B$10))+'S Curve Equation'!$B$13)*'S Curve Equation'!$B$14</f>
        <v>0.8893024929161778</v>
      </c>
      <c r="D179" s="28">
        <f>(1/(1+EXP(('S Curve Equation'!$B$11-D134*'S Curve Equation'!$B$12)*'S Curve Equation'!$B$10))+'S Curve Equation'!$B$13)*'S Curve Equation'!$B$14</f>
        <v>0.88961816952231709</v>
      </c>
      <c r="E179" s="28">
        <f>(1/(1+EXP(('S Curve Equation'!$B$11-E134*'S Curve Equation'!$B$12)*'S Curve Equation'!$B$10))+'S Curve Equation'!$B$13)*'S Curve Equation'!$B$14</f>
        <v>0.88992528692761219</v>
      </c>
      <c r="F179" s="28">
        <f>(1/(1+EXP(('S Curve Equation'!$B$11-F134*'S Curve Equation'!$B$12)*'S Curve Equation'!$B$10))+'S Curve Equation'!$B$13)*'S Curve Equation'!$B$14</f>
        <v>0.89022622378776795</v>
      </c>
      <c r="G179" s="28">
        <f>(1/(1+EXP(('S Curve Equation'!$B$11-G134*'S Curve Equation'!$B$12)*'S Curve Equation'!$B$10))+'S Curve Equation'!$B$13)*'S Curve Equation'!$B$14</f>
        <v>0.890536367676524</v>
      </c>
      <c r="H179" s="28">
        <f>(1/(1+EXP(('S Curve Equation'!$B$11-H134*'S Curve Equation'!$B$12)*'S Curve Equation'!$B$10))+'S Curve Equation'!$B$13)*'S Curve Equation'!$B$14</f>
        <v>0.89085811897021949</v>
      </c>
      <c r="I179" s="28">
        <f>(1/(1+EXP(('S Curve Equation'!$B$11-I134*'S Curve Equation'!$B$12)*'S Curve Equation'!$B$10))+'S Curve Equation'!$B$13)*'S Curve Equation'!$B$14</f>
        <v>0.89119696358249234</v>
      </c>
      <c r="J179" s="28">
        <f>(1/(1+EXP(('S Curve Equation'!$B$11-J134*'S Curve Equation'!$B$12)*'S Curve Equation'!$B$10))+'S Curve Equation'!$B$13)*'S Curve Equation'!$B$14</f>
        <v>0.89154970689808122</v>
      </c>
      <c r="K179" s="28">
        <f>(1/(1+EXP(('S Curve Equation'!$B$11-K134*'S Curve Equation'!$B$12)*'S Curve Equation'!$B$10))+'S Curve Equation'!$B$13)*'S Curve Equation'!$B$14</f>
        <v>0.89189206486216299</v>
      </c>
      <c r="L179" s="28">
        <f>(1/(1+EXP(('S Curve Equation'!$B$11-L134*'S Curve Equation'!$B$12)*'S Curve Equation'!$B$10))+'S Curve Equation'!$B$13)*'S Curve Equation'!$B$14</f>
        <v>0.89211380674178897</v>
      </c>
      <c r="M179" s="28">
        <f>(1/(1+EXP(('S Curve Equation'!$B$11-M134*'S Curve Equation'!$B$12)*'S Curve Equation'!$B$10))+'S Curve Equation'!$B$13)*'S Curve Equation'!$B$14</f>
        <v>0.8924082392679199</v>
      </c>
      <c r="N179" s="28">
        <f>(1/(1+EXP(('S Curve Equation'!$B$11-N134*'S Curve Equation'!$B$12)*'S Curve Equation'!$B$10))+'S Curve Equation'!$B$13)*'S Curve Equation'!$B$14</f>
        <v>0.89269935021607638</v>
      </c>
      <c r="O179" s="28">
        <f>(1/(1+EXP(('S Curve Equation'!$B$11-O134*'S Curve Equation'!$B$12)*'S Curve Equation'!$B$10))+'S Curve Equation'!$B$13)*'S Curve Equation'!$B$14</f>
        <v>0.89298719437637664</v>
      </c>
      <c r="P179" s="28">
        <f>(1/(1+EXP(('S Curve Equation'!$B$11-P134*'S Curve Equation'!$B$12)*'S Curve Equation'!$B$10))+'S Curve Equation'!$B$13)*'S Curve Equation'!$B$14</f>
        <v>0.89327182536078309</v>
      </c>
      <c r="Q179" s="28">
        <f>(1/(1+EXP(('S Curve Equation'!$B$11-Q134*'S Curve Equation'!$B$12)*'S Curve Equation'!$B$10))+'S Curve Equation'!$B$13)*'S Curve Equation'!$B$14</f>
        <v>0.89355329563413111</v>
      </c>
      <c r="R179" s="28">
        <f>(1/(1+EXP(('S Curve Equation'!$B$11-R134*'S Curve Equation'!$B$12)*'S Curve Equation'!$B$10))+'S Curve Equation'!$B$13)*'S Curve Equation'!$B$14</f>
        <v>0.89383165654419128</v>
      </c>
      <c r="S179" s="28">
        <f>(1/(1+EXP(('S Curve Equation'!$B$11-S134*'S Curve Equation'!$B$12)*'S Curve Equation'!$B$10))+'S Curve Equation'!$B$13)*'S Curve Equation'!$B$14</f>
        <v>0.894106958350807</v>
      </c>
      <c r="T179" s="28">
        <f>(1/(1+EXP(('S Curve Equation'!$B$11-T134*'S Curve Equation'!$B$12)*'S Curve Equation'!$B$10))+'S Curve Equation'!$B$13)*'S Curve Equation'!$B$14</f>
        <v>0.89437925025413623</v>
      </c>
      <c r="U179" s="28">
        <f>(1/(1+EXP(('S Curve Equation'!$B$11-U134*'S Curve Equation'!$B$12)*'S Curve Equation'!$B$10))+'S Curve Equation'!$B$13)*'S Curve Equation'!$B$14</f>
        <v>0.89464858042202833</v>
      </c>
      <c r="V179" s="28">
        <f>(1/(1+EXP(('S Curve Equation'!$B$11-V134*'S Curve Equation'!$B$12)*'S Curve Equation'!$B$10))+'S Curve Equation'!$B$13)*'S Curve Equation'!$B$14</f>
        <v>0.89491499601656976</v>
      </c>
      <c r="W179" s="28">
        <f>(1/(1+EXP(('S Curve Equation'!$B$11-W134*'S Curve Equation'!$B$12)*'S Curve Equation'!$B$10))+'S Curve Equation'!$B$13)*'S Curve Equation'!$B$14</f>
        <v>0.89517854321982415</v>
      </c>
      <c r="X179" s="28">
        <f>(1/(1+EXP(('S Curve Equation'!$B$11-X134*'S Curve Equation'!$B$12)*'S Curve Equation'!$B$10))+'S Curve Equation'!$B$13)*'S Curve Equation'!$B$14</f>
        <v>0.89543926725879563</v>
      </c>
      <c r="Y179" s="28">
        <f>(1/(1+EXP(('S Curve Equation'!$B$11-Y134*'S Curve Equation'!$B$12)*'S Curve Equation'!$B$10))+'S Curve Equation'!$B$13)*'S Curve Equation'!$B$14</f>
        <v>0.89569721242964473</v>
      </c>
      <c r="Z179" s="28">
        <f>(1/(1+EXP(('S Curve Equation'!$B$11-Z134*'S Curve Equation'!$B$12)*'S Curve Equation'!$B$10))+'S Curve Equation'!$B$13)*'S Curve Equation'!$B$14</f>
        <v>0.89595242212117832</v>
      </c>
      <c r="AA179" s="28">
        <f>(1/(1+EXP(('S Curve Equation'!$B$11-AA134*'S Curve Equation'!$B$12)*'S Curve Equation'!$B$10))+'S Curve Equation'!$B$13)*'S Curve Equation'!$B$14</f>
        <v>0.89620493883764196</v>
      </c>
      <c r="AB179" s="28">
        <f>(1/(1+EXP(('S Curve Equation'!$B$11-AB134*'S Curve Equation'!$B$12)*'S Curve Equation'!$B$10))+'S Curve Equation'!$B$13)*'S Curve Equation'!$B$14</f>
        <v>0.89645480422083834</v>
      </c>
      <c r="AC179" s="28">
        <f>(1/(1+EXP(('S Curve Equation'!$B$11-AC134*'S Curve Equation'!$B$12)*'S Curve Equation'!$B$10))+'S Curve Equation'!$B$13)*'S Curve Equation'!$B$14</f>
        <v>0.89670205907159051</v>
      </c>
      <c r="AD179" s="28">
        <f>(1/(1+EXP(('S Curve Equation'!$B$11-AD134*'S Curve Equation'!$B$12)*'S Curve Equation'!$B$10))+'S Curve Equation'!$B$13)*'S Curve Equation'!$B$14</f>
        <v>0.89694674337057867</v>
      </c>
      <c r="AE179" s="28">
        <f>(1/(1+EXP(('S Curve Equation'!$B$11-AE134*'S Curve Equation'!$B$12)*'S Curve Equation'!$B$10))+'S Curve Equation'!$B$13)*'S Curve Equation'!$B$14</f>
        <v>0.89718889629856657</v>
      </c>
      <c r="AF179" s="28">
        <f>(1/(1+EXP(('S Curve Equation'!$B$11-AF134*'S Curve Equation'!$B$12)*'S Curve Equation'!$B$10))+'S Curve Equation'!$B$13)*'S Curve Equation'!$B$14</f>
        <v>0.89742855625603735</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male'!B138)</f>
        <v>0.27699999999999991</v>
      </c>
      <c r="C183" s="28">
        <f>C138/SUM(C138,'Calculations male'!C138)</f>
        <v>0.27826614919646597</v>
      </c>
      <c r="D183" s="28">
        <f>D138/SUM(D138,'Calculations male'!D138)</f>
        <v>0.27959397465889646</v>
      </c>
      <c r="E183" s="28">
        <f>E138/SUM(E138,'Calculations male'!E138)</f>
        <v>0.28089218874623334</v>
      </c>
      <c r="F183" s="28">
        <f>F138/SUM(F138,'Calculations male'!F138)</f>
        <v>0.28217041684514849</v>
      </c>
      <c r="G183" s="28">
        <f>G138/SUM(G138,'Calculations male'!G138)</f>
        <v>0.28349413711280086</v>
      </c>
      <c r="H183" s="28">
        <f>H138/SUM(H138,'Calculations male'!H138)</f>
        <v>0.28487427731431841</v>
      </c>
      <c r="I183" s="28">
        <f>I138/SUM(I138,'Calculations male'!I138)</f>
        <v>0.28633534438032998</v>
      </c>
      <c r="J183" s="28">
        <f>J138/SUM(J138,'Calculations male'!J138)</f>
        <v>0.28786466768505992</v>
      </c>
      <c r="K183" s="28">
        <f>K138/SUM(K138,'Calculations male'!K138)</f>
        <v>0.28935712429254795</v>
      </c>
      <c r="L183" s="28">
        <f>L138/SUM(L138,'Calculations male'!L138)</f>
        <v>0.29032807954448192</v>
      </c>
      <c r="M183" s="28">
        <f>M138/SUM(M138,'Calculations male'!M138)</f>
        <v>0.29162258104955807</v>
      </c>
      <c r="N183" s="28">
        <f>N138/SUM(N138,'Calculations male'!N138)</f>
        <v>0.29290838905200739</v>
      </c>
      <c r="O183" s="28">
        <f>O138/SUM(O138,'Calculations male'!O138)</f>
        <v>0.29418556772853621</v>
      </c>
      <c r="P183" s="28">
        <f>P138/SUM(P138,'Calculations male'!P138)</f>
        <v>0.29545418112526489</v>
      </c>
      <c r="Q183" s="28">
        <f>Q138/SUM(Q138,'Calculations male'!Q138)</f>
        <v>0.2967142931400269</v>
      </c>
      <c r="R183" s="28">
        <f>R138/SUM(R138,'Calculations male'!R138)</f>
        <v>0.29796596750554244</v>
      </c>
      <c r="S183" s="28">
        <f>S138/SUM(S138,'Calculations male'!S138)</f>
        <v>0.29920926777344364</v>
      </c>
      <c r="T183" s="28">
        <f>T138/SUM(T138,'Calculations male'!T138)</f>
        <v>0.30044425729911584</v>
      </c>
      <c r="U183" s="28">
        <f>U138/SUM(U138,'Calculations male'!U138)</f>
        <v>0.30167099922732143</v>
      </c>
      <c r="V183" s="28">
        <f>V138/SUM(V138,'Calculations male'!V138)</f>
        <v>0.30288955647857613</v>
      </c>
      <c r="W183" s="28">
        <f>W138/SUM(W138,'Calculations male'!W138)</f>
        <v>0.30409999173625674</v>
      </c>
      <c r="X183" s="28">
        <f>X138/SUM(X138,'Calculations male'!X138)</f>
        <v>0.3053023674343906</v>
      </c>
      <c r="Y183" s="28">
        <f>Y138/SUM(Y138,'Calculations male'!Y138)</f>
        <v>0.30649674574612862</v>
      </c>
      <c r="Z183" s="28">
        <f>Z138/SUM(Z138,'Calculations male'!Z138)</f>
        <v>0.3076831885728501</v>
      </c>
      <c r="AA183" s="28">
        <f>AA138/SUM(AA138,'Calculations male'!AA138)</f>
        <v>0.30886175753388534</v>
      </c>
      <c r="AB183" s="28">
        <f>AB138/SUM(AB138,'Calculations male'!AB138)</f>
        <v>0.31003251395683895</v>
      </c>
      <c r="AC183" s="28">
        <f>AC138/SUM(AC138,'Calculations male'!AC138)</f>
        <v>0.31119551886846436</v>
      </c>
      <c r="AD183" s="28">
        <f>AD138/SUM(AD138,'Calculations male'!AD138)</f>
        <v>0.31235083298610533</v>
      </c>
      <c r="AE183" s="28">
        <f>AE138/SUM(AE138,'Calculations male'!AE138)</f>
        <v>0.31349851670964024</v>
      </c>
      <c r="AF183" s="28">
        <f>AF138/SUM(AF138,'Calculations male'!AF138)</f>
        <v>0.31463863011394216</v>
      </c>
    </row>
    <row r="184" spans="1:32" x14ac:dyDescent="0.2">
      <c r="A184" s="6" t="s">
        <v>94</v>
      </c>
      <c r="B184" s="28">
        <f>B139/SUM(B139,'Calculations male'!B139)</f>
        <v>0.10099999999999991</v>
      </c>
      <c r="C184" s="28">
        <f>C139/SUM(C139,'Calculations male'!C139)</f>
        <v>0.10174258662045366</v>
      </c>
      <c r="D184" s="28">
        <f>D139/SUM(D139,'Calculations male'!D139)</f>
        <v>0.10252383819446918</v>
      </c>
      <c r="E184" s="28">
        <f>E139/SUM(E139,'Calculations male'!E139)</f>
        <v>0.10329013892145203</v>
      </c>
      <c r="F184" s="28">
        <f>F139/SUM(F139,'Calculations male'!F139)</f>
        <v>0.1040470346242764</v>
      </c>
      <c r="G184" s="28">
        <f>G139/SUM(G139,'Calculations male'!G139)</f>
        <v>0.10483337492295586</v>
      </c>
      <c r="H184" s="28">
        <f>H139/SUM(H139,'Calculations male'!H139)</f>
        <v>0.10565595204838693</v>
      </c>
      <c r="I184" s="28">
        <f>I139/SUM(I139,'Calculations male'!I139)</f>
        <v>0.10652979579568478</v>
      </c>
      <c r="J184" s="28">
        <f>J139/SUM(J139,'Calculations male'!J139)</f>
        <v>0.10744781178418963</v>
      </c>
      <c r="K184" s="28">
        <f>K139/SUM(K139,'Calculations male'!K139)</f>
        <v>0.10834700771434778</v>
      </c>
      <c r="L184" s="28">
        <f>L139/SUM(L139,'Calculations male'!L139)</f>
        <v>0.10893376137216915</v>
      </c>
      <c r="M184" s="28">
        <f>M139/SUM(M139,'Calculations male'!M139)</f>
        <v>0.10971819671209432</v>
      </c>
      <c r="N184" s="28">
        <f>N139/SUM(N139,'Calculations male'!N139)</f>
        <v>0.11049981306498907</v>
      </c>
      <c r="O184" s="28">
        <f>O139/SUM(O139,'Calculations male'!O139)</f>
        <v>0.11127860483470572</v>
      </c>
      <c r="P184" s="28">
        <f>P139/SUM(P139,'Calculations male'!P139)</f>
        <v>0.11205456699151778</v>
      </c>
      <c r="Q184" s="28">
        <f>Q139/SUM(Q139,'Calculations male'!Q139)</f>
        <v>0.11282769505592792</v>
      </c>
      <c r="R184" s="28">
        <f>R139/SUM(R139,'Calculations male'!R139)</f>
        <v>0.11359798508285192</v>
      </c>
      <c r="S184" s="28">
        <f>S139/SUM(S139,'Calculations male'!S139)</f>
        <v>0.11436543364617856</v>
      </c>
      <c r="T184" s="28">
        <f>T139/SUM(T139,'Calculations male'!T139)</f>
        <v>0.11513003782369646</v>
      </c>
      <c r="U184" s="28">
        <f>U139/SUM(U139,'Calculations male'!U139)</f>
        <v>0.11589179518237924</v>
      </c>
      <c r="V184" s="28">
        <f>V139/SUM(V139,'Calculations male'!V139)</f>
        <v>0.11665070376402185</v>
      </c>
      <c r="W184" s="28">
        <f>W139/SUM(W139,'Calculations male'!W139)</f>
        <v>0.11740676207122708</v>
      </c>
      <c r="X184" s="28">
        <f>X139/SUM(X139,'Calculations male'!X139)</f>
        <v>0.11815996905372037</v>
      </c>
      <c r="Y184" s="28">
        <f>Y139/SUM(Y139,'Calculations male'!Y139)</f>
        <v>0.11891032409500631</v>
      </c>
      <c r="Z184" s="28">
        <f>Z139/SUM(Z139,'Calculations male'!Z139)</f>
        <v>0.11965782699934258</v>
      </c>
      <c r="AA184" s="28">
        <f>AA139/SUM(AA139,'Calculations male'!AA139)</f>
        <v>0.1204024779790312</v>
      </c>
      <c r="AB184" s="28">
        <f>AB139/SUM(AB139,'Calculations male'!AB139)</f>
        <v>0.12114427764202762</v>
      </c>
      <c r="AC184" s="28">
        <f>AC139/SUM(AC139,'Calculations male'!AC139)</f>
        <v>0.12188322697984234</v>
      </c>
      <c r="AD184" s="28">
        <f>AD139/SUM(AD139,'Calculations male'!AD139)</f>
        <v>0.12261932735575339</v>
      </c>
      <c r="AE184" s="28">
        <f>AE139/SUM(AE139,'Calculations male'!AE139)</f>
        <v>0.12335258049329799</v>
      </c>
      <c r="AF184" s="28">
        <f>AF139/SUM(AF139,'Calculations male'!AF139)</f>
        <v>0.12408298846505693</v>
      </c>
    </row>
    <row r="185" spans="1:32" x14ac:dyDescent="0.2">
      <c r="A185" s="6" t="s">
        <v>93</v>
      </c>
      <c r="B185" s="28">
        <f>B140/SUM(B140,'Calculations male'!B140)</f>
        <v>0.14899999999999999</v>
      </c>
      <c r="C185" s="28">
        <f>C140/SUM(C140,'Calculations male'!C140)</f>
        <v>0.14994130505682535</v>
      </c>
      <c r="D185" s="28">
        <f>D140/SUM(D140,'Calculations male'!D140)</f>
        <v>0.15093059475372808</v>
      </c>
      <c r="E185" s="28">
        <f>E140/SUM(E140,'Calculations male'!E140)</f>
        <v>0.15189993416347225</v>
      </c>
      <c r="F185" s="28">
        <f>F140/SUM(F140,'Calculations male'!F140)</f>
        <v>0.15285639154345115</v>
      </c>
      <c r="G185" s="28">
        <f>G140/SUM(G140,'Calculations male'!G140)</f>
        <v>0.15384902501820055</v>
      </c>
      <c r="H185" s="28">
        <f>H140/SUM(H140,'Calculations male'!H140)</f>
        <v>0.15488628216644715</v>
      </c>
      <c r="I185" s="28">
        <f>I140/SUM(I140,'Calculations male'!I140)</f>
        <v>0.15598693797542737</v>
      </c>
      <c r="J185" s="28">
        <f>J140/SUM(J140,'Calculations male'!J140)</f>
        <v>0.1571418540955242</v>
      </c>
      <c r="K185" s="28">
        <f>K140/SUM(K140,'Calculations male'!K140)</f>
        <v>0.15827173304964509</v>
      </c>
      <c r="L185" s="28">
        <f>L140/SUM(L140,'Calculations male'!L140)</f>
        <v>0.1590082922687196</v>
      </c>
      <c r="M185" s="28">
        <f>M140/SUM(M140,'Calculations male'!M140)</f>
        <v>0.15999211669776789</v>
      </c>
      <c r="N185" s="28">
        <f>N140/SUM(N140,'Calculations male'!N140)</f>
        <v>0.16097140045471578</v>
      </c>
      <c r="O185" s="28">
        <f>O140/SUM(O140,'Calculations male'!O140)</f>
        <v>0.16194615205802915</v>
      </c>
      <c r="P185" s="28">
        <f>P140/SUM(P140,'Calculations male'!P140)</f>
        <v>0.16291638057235905</v>
      </c>
      <c r="Q185" s="28">
        <f>Q140/SUM(Q140,'Calculations male'!Q140)</f>
        <v>0.16388209558780301</v>
      </c>
      <c r="R185" s="28">
        <f>R140/SUM(R140,'Calculations male'!R140)</f>
        <v>0.16484330719975418</v>
      </c>
      <c r="S185" s="28">
        <f>S140/SUM(S140,'Calculations male'!S140)</f>
        <v>0.16580002598933324</v>
      </c>
      <c r="T185" s="28">
        <f>T140/SUM(T140,'Calculations male'!T140)</f>
        <v>0.16675226300438339</v>
      </c>
      <c r="U185" s="28">
        <f>U140/SUM(U140,'Calculations male'!U140)</f>
        <v>0.16770002974101705</v>
      </c>
      <c r="V185" s="28">
        <f>V140/SUM(V140,'Calculations male'!V140)</f>
        <v>0.16864333812569585</v>
      </c>
      <c r="W185" s="28">
        <f>W140/SUM(W140,'Calculations male'!W140)</f>
        <v>0.16958220049783976</v>
      </c>
      <c r="X185" s="28">
        <f>X140/SUM(X140,'Calculations male'!X140)</f>
        <v>0.17051662959293493</v>
      </c>
      <c r="Y185" s="28">
        <f>Y140/SUM(Y140,'Calculations male'!Y140)</f>
        <v>0.17144663852614817</v>
      </c>
      <c r="Z185" s="28">
        <f>Z140/SUM(Z140,'Calculations male'!Z140)</f>
        <v>0.17237224077641752</v>
      </c>
      <c r="AA185" s="28">
        <f>AA140/SUM(AA140,'Calculations male'!AA140)</f>
        <v>0.17329345017101333</v>
      </c>
      <c r="AB185" s="28">
        <f>AB140/SUM(AB140,'Calculations male'!AB140)</f>
        <v>0.17421028087056467</v>
      </c>
      <c r="AC185" s="28">
        <f>AC140/SUM(AC140,'Calculations male'!AC140)</f>
        <v>0.17512274735451888</v>
      </c>
      <c r="AD185" s="28">
        <f>AD140/SUM(AD140,'Calculations male'!AD140)</f>
        <v>0.17603086440705074</v>
      </c>
      <c r="AE185" s="28">
        <f>AE140/SUM(AE140,'Calculations male'!AE140)</f>
        <v>0.17693464710337911</v>
      </c>
      <c r="AF185" s="28">
        <f>AF140/SUM(AF140,'Calculations male'!AF140)</f>
        <v>0.17783411079650518</v>
      </c>
    </row>
    <row r="186" spans="1:32" x14ac:dyDescent="0.2">
      <c r="A186" s="6" t="s">
        <v>28</v>
      </c>
      <c r="B186" s="28">
        <f>B141/SUM(B141,'Calculations male'!B141)</f>
        <v>0.10700000000000001</v>
      </c>
      <c r="C186" s="28">
        <f>C141/SUM(C141,'Calculations male'!C141)</f>
        <v>0.10777015729916262</v>
      </c>
      <c r="D186" s="28">
        <f>D141/SUM(D141,'Calculations male'!D141)</f>
        <v>0.10858030072714625</v>
      </c>
      <c r="E186" s="28">
        <f>E141/SUM(E141,'Calculations male'!E141)</f>
        <v>0.10937482690669263</v>
      </c>
      <c r="F186" s="28">
        <f>F141/SUM(F141,'Calculations male'!F141)</f>
        <v>0.11015949172296501</v>
      </c>
      <c r="G186" s="28">
        <f>G141/SUM(G141,'Calculations male'!G141)</f>
        <v>0.11097456614159618</v>
      </c>
      <c r="H186" s="28">
        <f>H141/SUM(H141,'Calculations male'!H141)</f>
        <v>0.11182707631563989</v>
      </c>
      <c r="I186" s="28">
        <f>I141/SUM(I141,'Calculations male'!I141)</f>
        <v>0.11273257896947798</v>
      </c>
      <c r="J186" s="28">
        <f>J141/SUM(J141,'Calculations male'!J141)</f>
        <v>0.1136836998288899</v>
      </c>
      <c r="K186" s="28">
        <f>K141/SUM(K141,'Calculations male'!K141)</f>
        <v>0.11461516925888014</v>
      </c>
      <c r="L186" s="28">
        <f>L141/SUM(L141,'Calculations male'!L141)</f>
        <v>0.11522290122401732</v>
      </c>
      <c r="M186" s="28">
        <f>M141/SUM(M141,'Calculations male'!M141)</f>
        <v>0.11603528284062573</v>
      </c>
      <c r="N186" s="28">
        <f>N141/SUM(N141,'Calculations male'!N141)</f>
        <v>0.11684463187001329</v>
      </c>
      <c r="O186" s="28">
        <f>O141/SUM(O141,'Calculations male'!O141)</f>
        <v>0.11765094414551812</v>
      </c>
      <c r="P186" s="28">
        <f>P141/SUM(P141,'Calculations male'!P141)</f>
        <v>0.11845421607244391</v>
      </c>
      <c r="Q186" s="28">
        <f>Q141/SUM(Q141,'Calculations male'!Q141)</f>
        <v>0.11925444461116108</v>
      </c>
      <c r="R186" s="28">
        <f>R141/SUM(R141,'Calculations male'!R141)</f>
        <v>0.12005162726061036</v>
      </c>
      <c r="S186" s="28">
        <f>S141/SUM(S141,'Calculations male'!S141)</f>
        <v>0.12084576204220976</v>
      </c>
      <c r="T186" s="28">
        <f>T141/SUM(T141,'Calculations male'!T141)</f>
        <v>0.12163684748415411</v>
      </c>
      <c r="U186" s="28">
        <f>U141/SUM(U141,'Calculations male'!U141)</f>
        <v>0.12242488260609818</v>
      </c>
      <c r="V186" s="28">
        <f>V141/SUM(V141,'Calculations male'!V141)</f>
        <v>0.12320986690421425</v>
      </c>
      <c r="W186" s="28">
        <f>W141/SUM(W141,'Calculations male'!W141)</f>
        <v>0.12399180033662477</v>
      </c>
      <c r="X186" s="28">
        <f>X141/SUM(X141,'Calculations male'!X141)</f>
        <v>0.12477068330918484</v>
      </c>
      <c r="Y186" s="28">
        <f>Y141/SUM(Y141,'Calculations male'!Y141)</f>
        <v>0.12554651666162869</v>
      </c>
      <c r="Z186" s="28">
        <f>Z141/SUM(Z141,'Calculations male'!Z141)</f>
        <v>0.12631930165405494</v>
      </c>
      <c r="AA186" s="28">
        <f>AA141/SUM(AA141,'Calculations male'!AA141)</f>
        <v>0.12708903995374926</v>
      </c>
      <c r="AB186" s="28">
        <f>AB141/SUM(AB141,'Calculations male'!AB141)</f>
        <v>0.1278557336223457</v>
      </c>
      <c r="AC186" s="28">
        <f>AC141/SUM(AC141,'Calculations male'!AC141)</f>
        <v>0.12861938510329848</v>
      </c>
      <c r="AD186" s="28">
        <f>AD141/SUM(AD141,'Calculations male'!AD141)</f>
        <v>0.12937999720968427</v>
      </c>
      <c r="AE186" s="28">
        <f>AE141/SUM(AE141,'Calculations male'!AE141)</f>
        <v>0.13013757311230084</v>
      </c>
      <c r="AF186" s="28">
        <f>AF141/SUM(AF141,'Calculations male'!AF141)</f>
        <v>0.13089211632807643</v>
      </c>
    </row>
    <row r="187" spans="1:32" x14ac:dyDescent="0.2">
      <c r="A187" s="6" t="s">
        <v>29</v>
      </c>
      <c r="B187" s="28">
        <f>B142/SUM(B142,'Calculations male'!B142)</f>
        <v>0.15200000000000008</v>
      </c>
      <c r="C187" s="28">
        <f>C142/SUM(C142,'Calculations male'!C142)</f>
        <v>0.15295215926790226</v>
      </c>
      <c r="D187" s="28">
        <f>D142/SUM(D142,'Calculations male'!D142)</f>
        <v>0.15395279737759518</v>
      </c>
      <c r="E187" s="28">
        <f>E142/SUM(E142,'Calculations male'!E142)</f>
        <v>0.15493319776903583</v>
      </c>
      <c r="F187" s="28">
        <f>F142/SUM(F142,'Calculations male'!F142)</f>
        <v>0.15590051248444892</v>
      </c>
      <c r="G187" s="28">
        <f>G142/SUM(G142,'Calculations male'!G142)</f>
        <v>0.15690435463092864</v>
      </c>
      <c r="H187" s="28">
        <f>H142/SUM(H142,'Calculations male'!H142)</f>
        <v>0.15795325998114687</v>
      </c>
      <c r="I187" s="28">
        <f>I142/SUM(I142,'Calculations male'!I142)</f>
        <v>0.15906620426205101</v>
      </c>
      <c r="J187" s="28">
        <f>J142/SUM(J142,'Calculations male'!J142)</f>
        <v>0.16023393556659984</v>
      </c>
      <c r="K187" s="28">
        <f>K142/SUM(K142,'Calculations male'!K142)</f>
        <v>0.16137627378741864</v>
      </c>
      <c r="L187" s="28">
        <f>L142/SUM(L142,'Calculations male'!L142)</f>
        <v>0.16212091364315695</v>
      </c>
      <c r="M187" s="28">
        <f>M142/SUM(M142,'Calculations male'!M142)</f>
        <v>0.16311548050556468</v>
      </c>
      <c r="N187" s="28">
        <f>N142/SUM(N142,'Calculations male'!N142)</f>
        <v>0.16410539946328698</v>
      </c>
      <c r="O187" s="28">
        <f>O142/SUM(O142,'Calculations male'!O142)</f>
        <v>0.16509068009592121</v>
      </c>
      <c r="P187" s="28">
        <f>P142/SUM(P142,'Calculations male'!P142)</f>
        <v>0.16607133252321757</v>
      </c>
      <c r="Q187" s="28">
        <f>Q142/SUM(Q142,'Calculations male'!Q142)</f>
        <v>0.16704736738414885</v>
      </c>
      <c r="R187" s="28">
        <f>R142/SUM(R142,'Calculations male'!R142)</f>
        <v>0.1680187958165785</v>
      </c>
      <c r="S187" s="28">
        <f>S142/SUM(S142,'Calculations male'!S142)</f>
        <v>0.1689856294375244</v>
      </c>
      <c r="T187" s="28">
        <f>T142/SUM(T142,'Calculations male'!T142)</f>
        <v>0.16994788032399763</v>
      </c>
      <c r="U187" s="28">
        <f>U142/SUM(U142,'Calculations male'!U142)</f>
        <v>0.17090556099440252</v>
      </c>
      <c r="V187" s="28">
        <f>V142/SUM(V142,'Calculations male'!V142)</f>
        <v>0.17185868439048074</v>
      </c>
      <c r="W187" s="28">
        <f>W142/SUM(W142,'Calculations male'!W142)</f>
        <v>0.17280726385979625</v>
      </c>
      <c r="X187" s="28">
        <f>X142/SUM(X142,'Calculations male'!X142)</f>
        <v>0.17375131313872533</v>
      </c>
      <c r="Y187" s="28">
        <f>Y142/SUM(Y142,'Calculations male'!Y142)</f>
        <v>0.1746908463359656</v>
      </c>
      <c r="Z187" s="28">
        <f>Z142/SUM(Z142,'Calculations male'!Z142)</f>
        <v>0.17562587791652781</v>
      </c>
      <c r="AA187" s="28">
        <f>AA142/SUM(AA142,'Calculations male'!AA142)</f>
        <v>0.17655642268620758</v>
      </c>
      <c r="AB187" s="28">
        <f>AB142/SUM(AB142,'Calculations male'!AB142)</f>
        <v>0.17748249577653025</v>
      </c>
      <c r="AC187" s="28">
        <f>AC142/SUM(AC142,'Calculations male'!AC142)</f>
        <v>0.17840411263013617</v>
      </c>
      <c r="AD187" s="28">
        <f>AD142/SUM(AD142,'Calculations male'!AD142)</f>
        <v>0.17932128898662358</v>
      </c>
      <c r="AE187" s="28">
        <f>AE142/SUM(AE142,'Calculations male'!AE142)</f>
        <v>0.18023404086880565</v>
      </c>
      <c r="AF187" s="28">
        <f>AF142/SUM(AF142,'Calculations male'!AF142)</f>
        <v>0.18114238456939599</v>
      </c>
    </row>
    <row r="188" spans="1:32" x14ac:dyDescent="0.2">
      <c r="A188" s="6" t="s">
        <v>30</v>
      </c>
      <c r="B188" s="28">
        <f>B143/SUM(B143,'Calculations male'!B143)</f>
        <v>0.3968058252427184</v>
      </c>
      <c r="C188" s="28">
        <f>C143/SUM(C143,'Calculations male'!C143)</f>
        <v>0.398159642631841</v>
      </c>
      <c r="D188" s="28">
        <f>D143/SUM(D143,'Calculations male'!D143)</f>
        <v>0.39957715681756156</v>
      </c>
      <c r="E188" s="28">
        <f>E143/SUM(E143,'Calculations male'!E143)</f>
        <v>0.40096084287001205</v>
      </c>
      <c r="F188" s="28">
        <f>F143/SUM(F143,'Calculations male'!F143)</f>
        <v>0.40232109571764846</v>
      </c>
      <c r="G188" s="28">
        <f>G143/SUM(G143,'Calculations male'!G143)</f>
        <v>0.40372754119985038</v>
      </c>
      <c r="H188" s="28">
        <f>H143/SUM(H143,'Calculations male'!H143)</f>
        <v>0.4051915398698141</v>
      </c>
      <c r="I188" s="28">
        <f>I143/SUM(I143,'Calculations male'!I143)</f>
        <v>0.4067387339845624</v>
      </c>
      <c r="J188" s="28">
        <f>J143/SUM(J143,'Calculations male'!J143)</f>
        <v>0.40835530496543582</v>
      </c>
      <c r="K188" s="28">
        <f>K143/SUM(K143,'Calculations male'!K143)</f>
        <v>0.40993005831753809</v>
      </c>
      <c r="L188" s="28">
        <f>L143/SUM(L143,'Calculations male'!L143)</f>
        <v>0.41095305052279685</v>
      </c>
      <c r="M188" s="28">
        <f>M143/SUM(M143,'Calculations male'!M143)</f>
        <v>0.41231509390086524</v>
      </c>
      <c r="N188" s="28">
        <f>N143/SUM(N143,'Calculations male'!N143)</f>
        <v>0.41366592266603242</v>
      </c>
      <c r="O188" s="28">
        <f>O143/SUM(O143,'Calculations male'!O143)</f>
        <v>0.4150056549969941</v>
      </c>
      <c r="P188" s="28">
        <f>P143/SUM(P143,'Calculations male'!P143)</f>
        <v>0.41633440782070114</v>
      </c>
      <c r="Q188" s="28">
        <f>Q143/SUM(Q143,'Calculations male'!Q143)</f>
        <v>0.41765229681713872</v>
      </c>
      <c r="R188" s="28">
        <f>R143/SUM(R143,'Calculations male'!R143)</f>
        <v>0.41895943642461198</v>
      </c>
      <c r="S188" s="28">
        <f>S143/SUM(S143,'Calculations male'!S143)</f>
        <v>0.42025593984551651</v>
      </c>
      <c r="T188" s="28">
        <f>T143/SUM(T143,'Calculations male'!T143)</f>
        <v>0.42154191905255706</v>
      </c>
      <c r="U188" s="28">
        <f>U143/SUM(U143,'Calculations male'!U143)</f>
        <v>0.42281748479538511</v>
      </c>
      <c r="V188" s="28">
        <f>V143/SUM(V143,'Calculations male'!V143)</f>
        <v>0.42408274660762152</v>
      </c>
      <c r="W188" s="28">
        <f>W143/SUM(W143,'Calculations male'!W143)</f>
        <v>0.42533781281425087</v>
      </c>
      <c r="X188" s="28">
        <f>X143/SUM(X143,'Calculations male'!X143)</f>
        <v>0.4265827905393334</v>
      </c>
      <c r="Y188" s="28">
        <f>Y143/SUM(Y143,'Calculations male'!Y143)</f>
        <v>0.42781778571404488</v>
      </c>
      <c r="Z188" s="28">
        <f>Z143/SUM(Z143,'Calculations male'!Z143)</f>
        <v>0.42904290308499071</v>
      </c>
      <c r="AA188" s="28">
        <f>AA143/SUM(AA143,'Calculations male'!AA143)</f>
        <v>0.43025824622278475</v>
      </c>
      <c r="AB188" s="28">
        <f>AB143/SUM(AB143,'Calculations male'!AB143)</f>
        <v>0.43146391753088092</v>
      </c>
      <c r="AC188" s="28">
        <f>AC143/SUM(AC143,'Calculations male'!AC143)</f>
        <v>0.43266001825460715</v>
      </c>
      <c r="AD188" s="28">
        <f>AD143/SUM(AD143,'Calculations male'!AD143)</f>
        <v>0.43384664849042581</v>
      </c>
      <c r="AE188" s="28">
        <f>AE143/SUM(AE143,'Calculations male'!AE143)</f>
        <v>0.43502390719535516</v>
      </c>
      <c r="AF188" s="28">
        <f>AF143/SUM(AF143,'Calculations male'!AF143)</f>
        <v>0.43619189219657456</v>
      </c>
    </row>
    <row r="189" spans="1:32" x14ac:dyDescent="0.2">
      <c r="A189" s="6" t="s">
        <v>31</v>
      </c>
      <c r="B189" s="28">
        <f>B144/SUM(B144,'Calculations male'!B144)</f>
        <v>0.52200000000000013</v>
      </c>
      <c r="C189" s="28">
        <f>C144/SUM(C144,'Calculations male'!C144)</f>
        <v>0.52326570174868026</v>
      </c>
      <c r="D189" s="28">
        <f>D144/SUM(D144,'Calculations male'!D144)</f>
        <v>0.52458915945915008</v>
      </c>
      <c r="E189" s="28">
        <f>E144/SUM(E144,'Calculations male'!E144)</f>
        <v>0.52587927014321756</v>
      </c>
      <c r="F189" s="28">
        <f>F144/SUM(F144,'Calculations male'!F144)</f>
        <v>0.52714584142217602</v>
      </c>
      <c r="G189" s="28">
        <f>G144/SUM(G144,'Calculations male'!G144)</f>
        <v>0.52845366866940202</v>
      </c>
      <c r="H189" s="28">
        <f>H144/SUM(H144,'Calculations male'!H144)</f>
        <v>0.52981312607376974</v>
      </c>
      <c r="I189" s="28">
        <f>I144/SUM(I144,'Calculations male'!I144)</f>
        <v>0.53124775502492383</v>
      </c>
      <c r="J189" s="28">
        <f>J144/SUM(J144,'Calculations male'!J144)</f>
        <v>0.53274443743570465</v>
      </c>
      <c r="K189" s="28">
        <f>K144/SUM(K144,'Calculations male'!K144)</f>
        <v>0.53420017796292096</v>
      </c>
      <c r="L189" s="28">
        <f>L144/SUM(L144,'Calculations male'!L144)</f>
        <v>0.53514468519988101</v>
      </c>
      <c r="M189" s="28">
        <f>M144/SUM(M144,'Calculations male'!M144)</f>
        <v>0.5364008046548997</v>
      </c>
      <c r="N189" s="28">
        <f>N144/SUM(N144,'Calculations male'!N144)</f>
        <v>0.53764497841916825</v>
      </c>
      <c r="O189" s="28">
        <f>O144/SUM(O144,'Calculations male'!O144)</f>
        <v>0.53887736140809184</v>
      </c>
      <c r="P189" s="28">
        <f>P144/SUM(P144,'Calculations male'!P144)</f>
        <v>0.54009810615850573</v>
      </c>
      <c r="Q189" s="28">
        <f>Q144/SUM(Q144,'Calculations male'!Q144)</f>
        <v>0.54130736286654002</v>
      </c>
      <c r="R189" s="28">
        <f>R144/SUM(R144,'Calculations male'!R144)</f>
        <v>0.54250527942502069</v>
      </c>
      <c r="S189" s="28">
        <f>S144/SUM(S144,'Calculations male'!S144)</f>
        <v>0.54369200146041197</v>
      </c>
      <c r="T189" s="28">
        <f>T144/SUM(T144,'Calculations male'!T144)</f>
        <v>0.54486767236929545</v>
      </c>
      <c r="U189" s="28">
        <f>U144/SUM(U144,'Calculations male'!U144)</f>
        <v>0.54603243335437357</v>
      </c>
      <c r="V189" s="28">
        <f>V144/SUM(V144,'Calculations male'!V144)</f>
        <v>0.54718642345999891</v>
      </c>
      <c r="W189" s="28">
        <f>W144/SUM(W144,'Calculations male'!W144)</f>
        <v>0.54832977960723495</v>
      </c>
      <c r="X189" s="28">
        <f>X144/SUM(X144,'Calculations male'!X144)</f>
        <v>0.54946263662841788</v>
      </c>
      <c r="Y189" s="28">
        <f>Y144/SUM(Y144,'Calculations male'!Y144)</f>
        <v>0.55058512730125908</v>
      </c>
      <c r="Z189" s="28">
        <f>Z144/SUM(Z144,'Calculations male'!Z144)</f>
        <v>0.55169738238245025</v>
      </c>
      <c r="AA189" s="28">
        <f>AA144/SUM(AA144,'Calculations male'!AA144)</f>
        <v>0.55279953064079013</v>
      </c>
      <c r="AB189" s="28">
        <f>AB144/SUM(AB144,'Calculations male'!AB144)</f>
        <v>0.55389169888983736</v>
      </c>
      <c r="AC189" s="28">
        <f>AC144/SUM(AC144,'Calculations male'!AC144)</f>
        <v>0.55497401202006635</v>
      </c>
      <c r="AD189" s="28">
        <f>AD144/SUM(AD144,'Calculations male'!AD144)</f>
        <v>0.55604659303056359</v>
      </c>
      <c r="AE189" s="28">
        <f>AE144/SUM(AE144,'Calculations male'!AE144)</f>
        <v>0.55710956306022708</v>
      </c>
      <c r="AF189" s="28">
        <f>AF144/SUM(AF144,'Calculations male'!AF144)</f>
        <v>0.55816304141850293</v>
      </c>
    </row>
    <row r="190" spans="1:32" x14ac:dyDescent="0.2">
      <c r="A190" s="6" t="s">
        <v>32</v>
      </c>
      <c r="B190" s="28">
        <f>B145/SUM(B145,'Calculations male'!B145)</f>
        <v>0.16600000000000004</v>
      </c>
      <c r="C190" s="28">
        <f>C145/SUM(C145,'Calculations male'!C145)</f>
        <v>0.16700055188231849</v>
      </c>
      <c r="D190" s="28">
        <f>D145/SUM(D145,'Calculations male'!D145)</f>
        <v>0.16805176410109413</v>
      </c>
      <c r="E190" s="28">
        <f>E145/SUM(E145,'Calculations male'!E145)</f>
        <v>0.16908143600553682</v>
      </c>
      <c r="F190" s="28">
        <f>F145/SUM(F145,'Calculations male'!F145)</f>
        <v>0.17009709413712029</v>
      </c>
      <c r="G190" s="28">
        <f>G145/SUM(G145,'Calculations male'!G145)</f>
        <v>0.17115082213044361</v>
      </c>
      <c r="H190" s="28">
        <f>H145/SUM(H145,'Calculations male'!H145)</f>
        <v>0.17225154573555254</v>
      </c>
      <c r="I190" s="28">
        <f>I145/SUM(I145,'Calculations male'!I145)</f>
        <v>0.17341913009035229</v>
      </c>
      <c r="J190" s="28">
        <f>J145/SUM(J145,'Calculations male'!J145)</f>
        <v>0.17464381425164827</v>
      </c>
      <c r="K190" s="28">
        <f>K145/SUM(K145,'Calculations male'!K145)</f>
        <v>0.17584149471782365</v>
      </c>
      <c r="L190" s="28">
        <f>L145/SUM(L145,'Calculations male'!L145)</f>
        <v>0.17662201225466409</v>
      </c>
      <c r="M190" s="28">
        <f>M145/SUM(M145,'Calculations male'!M145)</f>
        <v>0.17766425624596646</v>
      </c>
      <c r="N190" s="28">
        <f>N145/SUM(N145,'Calculations male'!N145)</f>
        <v>0.17870135510341695</v>
      </c>
      <c r="O190" s="28">
        <f>O145/SUM(O145,'Calculations male'!O145)</f>
        <v>0.17973332358637967</v>
      </c>
      <c r="P190" s="28">
        <f>P145/SUM(P145,'Calculations male'!P145)</f>
        <v>0.18076017695915644</v>
      </c>
      <c r="Q190" s="28">
        <f>Q145/SUM(Q145,'Calculations male'!Q145)</f>
        <v>0.18178193096931491</v>
      </c>
      <c r="R190" s="28">
        <f>R145/SUM(R145,'Calculations male'!R145)</f>
        <v>0.18279860182667079</v>
      </c>
      <c r="S190" s="28">
        <f>S145/SUM(S145,'Calculations male'!S145)</f>
        <v>0.18381020618291743</v>
      </c>
      <c r="T190" s="28">
        <f>T145/SUM(T145,'Calculations male'!T145)</f>
        <v>0.18481676111188275</v>
      </c>
      <c r="U190" s="28">
        <f>U145/SUM(U145,'Calculations male'!U145)</f>
        <v>0.18581828409039408</v>
      </c>
      <c r="V190" s="28">
        <f>V145/SUM(V145,'Calculations male'!V145)</f>
        <v>0.18681479297973486</v>
      </c>
      <c r="W190" s="28">
        <f>W145/SUM(W145,'Calculations male'!W145)</f>
        <v>0.18780630600768508</v>
      </c>
      <c r="X190" s="28">
        <f>X145/SUM(X145,'Calculations male'!X145)</f>
        <v>0.18879284175111014</v>
      </c>
      <c r="Y190" s="28">
        <f>Y145/SUM(Y145,'Calculations male'!Y145)</f>
        <v>0.18977441911910856</v>
      </c>
      <c r="Z190" s="28">
        <f>Z145/SUM(Z145,'Calculations male'!Z145)</f>
        <v>0.19075105733668124</v>
      </c>
      <c r="AA190" s="28">
        <f>AA145/SUM(AA145,'Calculations male'!AA145)</f>
        <v>0.1917227759289169</v>
      </c>
      <c r="AB190" s="28">
        <f>AB145/SUM(AB145,'Calculations male'!AB145)</f>
        <v>0.19268959470568706</v>
      </c>
      <c r="AC190" s="28">
        <f>AC145/SUM(AC145,'Calculations male'!AC145)</f>
        <v>0.19365153374681321</v>
      </c>
      <c r="AD190" s="28">
        <f>AD145/SUM(AD145,'Calculations male'!AD145)</f>
        <v>0.19460861338772523</v>
      </c>
      <c r="AE190" s="28">
        <f>AE145/SUM(AE145,'Calculations male'!AE145)</f>
        <v>0.19556085420556335</v>
      </c>
      <c r="AF190" s="28">
        <f>AF145/SUM(AF145,'Calculations male'!AF145)</f>
        <v>0.19650827700573742</v>
      </c>
    </row>
    <row r="191" spans="1:32" x14ac:dyDescent="0.2">
      <c r="A191" s="6" t="s">
        <v>33</v>
      </c>
      <c r="B191" s="28">
        <f>B146/SUM(B146,'Calculations male'!B146)</f>
        <v>0.28100000000000003</v>
      </c>
      <c r="C191" s="28">
        <f>C146/SUM(C146,'Calculations male'!C146)</f>
        <v>0.28227216974026953</v>
      </c>
      <c r="D191" s="28">
        <f>D146/SUM(D146,'Calculations male'!D146)</f>
        <v>0.28360623111376249</v>
      </c>
      <c r="E191" s="28">
        <f>E146/SUM(E146,'Calculations male'!E146)</f>
        <v>0.28491046512803941</v>
      </c>
      <c r="F191" s="28">
        <f>F146/SUM(F146,'Calculations male'!F146)</f>
        <v>0.28619454635427927</v>
      </c>
      <c r="G191" s="28">
        <f>G146/SUM(G146,'Calculations male'!G146)</f>
        <v>0.28752425073018495</v>
      </c>
      <c r="H191" s="28">
        <f>H146/SUM(H146,'Calculations male'!H146)</f>
        <v>0.2889105465178079</v>
      </c>
      <c r="I191" s="28">
        <f>I146/SUM(I146,'Calculations male'!I146)</f>
        <v>0.29037803738011686</v>
      </c>
      <c r="J191" s="28">
        <f>J146/SUM(J146,'Calculations male'!J146)</f>
        <v>0.29191398269426644</v>
      </c>
      <c r="K191" s="28">
        <f>K146/SUM(K146,'Calculations male'!K146)</f>
        <v>0.29341280148226723</v>
      </c>
      <c r="L191" s="28">
        <f>L146/SUM(L146,'Calculations male'!L146)</f>
        <v>0.29438784280199415</v>
      </c>
      <c r="M191" s="28">
        <f>M146/SUM(M146,'Calculations male'!M146)</f>
        <v>0.29568772710956198</v>
      </c>
      <c r="N191" s="28">
        <f>N146/SUM(N146,'Calculations male'!N146)</f>
        <v>0.29697880856467063</v>
      </c>
      <c r="O191" s="28">
        <f>O146/SUM(O146,'Calculations male'!O146)</f>
        <v>0.29826115325165303</v>
      </c>
      <c r="P191" s="28">
        <f>P146/SUM(P146,'Calculations male'!P146)</f>
        <v>0.29953482709173324</v>
      </c>
      <c r="Q191" s="28">
        <f>Q146/SUM(Q146,'Calculations male'!Q146)</f>
        <v>0.30079989582579902</v>
      </c>
      <c r="R191" s="28">
        <f>R146/SUM(R146,'Calculations male'!R146)</f>
        <v>0.30205642499804725</v>
      </c>
      <c r="S191" s="28">
        <f>S146/SUM(S146,'Calculations male'!S146)</f>
        <v>0.30330447994047915</v>
      </c>
      <c r="T191" s="28">
        <f>T146/SUM(T146,'Calculations male'!T146)</f>
        <v>0.30454412575820977</v>
      </c>
      <c r="U191" s="28">
        <f>U146/SUM(U146,'Calculations male'!U146)</f>
        <v>0.30577542731555801</v>
      </c>
      <c r="V191" s="28">
        <f>V146/SUM(V146,'Calculations male'!V146)</f>
        <v>0.30699844922288472</v>
      </c>
      <c r="W191" s="28">
        <f>W146/SUM(W146,'Calculations male'!W146)</f>
        <v>0.30821325582416192</v>
      </c>
      <c r="X191" s="28">
        <f>X146/SUM(X146,'Calculations male'!X146)</f>
        <v>0.30941991118521783</v>
      </c>
      <c r="Y191" s="28">
        <f>Y146/SUM(Y146,'Calculations male'!Y146)</f>
        <v>0.31061847908266399</v>
      </c>
      <c r="Z191" s="28">
        <f>Z146/SUM(Z146,'Calculations male'!Z146)</f>
        <v>0.31180902299344992</v>
      </c>
      <c r="AA191" s="28">
        <f>AA146/SUM(AA146,'Calculations male'!AA146)</f>
        <v>0.31299160608503002</v>
      </c>
      <c r="AB191" s="28">
        <f>AB146/SUM(AB146,'Calculations male'!AB146)</f>
        <v>0.31416629120613049</v>
      </c>
      <c r="AC191" s="28">
        <f>AC146/SUM(AC146,'Calculations male'!AC146)</f>
        <v>0.31533314087806025</v>
      </c>
      <c r="AD191" s="28">
        <f>AD146/SUM(AD146,'Calculations male'!AD146)</f>
        <v>0.31649221728658555</v>
      </c>
      <c r="AE191" s="28">
        <f>AE146/SUM(AE146,'Calculations male'!AE146)</f>
        <v>0.3176435822743035</v>
      </c>
      <c r="AF191" s="28">
        <f>AF146/SUM(AF146,'Calculations male'!AF146)</f>
        <v>0.31878729733352557</v>
      </c>
    </row>
    <row r="192" spans="1:32" x14ac:dyDescent="0.2">
      <c r="A192" s="6" t="s">
        <v>34</v>
      </c>
      <c r="B192" s="28">
        <f>B147/SUM(B147,'Calculations male'!B147)</f>
        <v>0.17800000000000002</v>
      </c>
      <c r="C192" s="28">
        <f>C147/SUM(C147,'Calculations male'!C147)</f>
        <v>0.17903915172879969</v>
      </c>
      <c r="D192" s="28">
        <f>D147/SUM(D147,'Calculations male'!D147)</f>
        <v>0.18013067611081313</v>
      </c>
      <c r="E192" s="28">
        <f>E147/SUM(E147,'Calculations male'!E147)</f>
        <v>0.18119959442074735</v>
      </c>
      <c r="F192" s="28">
        <f>F147/SUM(F147,'Calculations male'!F147)</f>
        <v>0.18225373313563681</v>
      </c>
      <c r="G192" s="28">
        <f>G147/SUM(G147,'Calculations male'!G147)</f>
        <v>0.18334714165670676</v>
      </c>
      <c r="H192" s="28">
        <f>H147/SUM(H147,'Calculations male'!H147)</f>
        <v>0.18448905272350649</v>
      </c>
      <c r="I192" s="28">
        <f>I147/SUM(I147,'Calculations male'!I147)</f>
        <v>0.18570003386959946</v>
      </c>
      <c r="J192" s="28">
        <f>J147/SUM(J147,'Calculations male'!J147)</f>
        <v>0.18696991467120752</v>
      </c>
      <c r="K192" s="28">
        <f>K147/SUM(K147,'Calculations male'!K147)</f>
        <v>0.18821147706298588</v>
      </c>
      <c r="L192" s="28">
        <f>L147/SUM(L147,'Calculations male'!L147)</f>
        <v>0.18902042327398236</v>
      </c>
      <c r="M192" s="28">
        <f>M147/SUM(M147,'Calculations male'!M147)</f>
        <v>0.19010042171501096</v>
      </c>
      <c r="N192" s="28">
        <f>N147/SUM(N147,'Calculations male'!N147)</f>
        <v>0.19117485427661468</v>
      </c>
      <c r="O192" s="28">
        <f>O147/SUM(O147,'Calculations male'!O147)</f>
        <v>0.19224374042946871</v>
      </c>
      <c r="P192" s="28">
        <f>P147/SUM(P147,'Calculations male'!P147)</f>
        <v>0.19330710010998062</v>
      </c>
      <c r="Q192" s="28">
        <f>Q147/SUM(Q147,'Calculations male'!Q147)</f>
        <v>0.19436495369819368</v>
      </c>
      <c r="R192" s="28">
        <f>R147/SUM(R147,'Calculations male'!R147)</f>
        <v>0.19541732199638909</v>
      </c>
      <c r="S192" s="28">
        <f>S147/SUM(S147,'Calculations male'!S147)</f>
        <v>0.19646422620837684</v>
      </c>
      <c r="T192" s="28">
        <f>T147/SUM(T147,'Calculations male'!T147)</f>
        <v>0.19750568791945389</v>
      </c>
      <c r="U192" s="28">
        <f>U147/SUM(U147,'Calculations male'!U147)</f>
        <v>0.19854172907700759</v>
      </c>
      <c r="V192" s="28">
        <f>V147/SUM(V147,'Calculations male'!V147)</f>
        <v>0.19957237197174788</v>
      </c>
      <c r="W192" s="28">
        <f>W147/SUM(W147,'Calculations male'!W147)</f>
        <v>0.20059763921955764</v>
      </c>
      <c r="X192" s="28">
        <f>X147/SUM(X147,'Calculations male'!X147)</f>
        <v>0.20161755374392301</v>
      </c>
      <c r="Y192" s="28">
        <f>Y147/SUM(Y147,'Calculations male'!Y147)</f>
        <v>0.20263213875895494</v>
      </c>
      <c r="Z192" s="28">
        <f>Z147/SUM(Z147,'Calculations male'!Z147)</f>
        <v>0.20364141775296127</v>
      </c>
      <c r="AA192" s="28">
        <f>AA147/SUM(AA147,'Calculations male'!AA147)</f>
        <v>0.20464541447256299</v>
      </c>
      <c r="AB192" s="28">
        <f>AB147/SUM(AB147,'Calculations male'!AB147)</f>
        <v>0.20564415290734733</v>
      </c>
      <c r="AC192" s="28">
        <f>AC147/SUM(AC147,'Calculations male'!AC147)</f>
        <v>0.20663765727501709</v>
      </c>
      <c r="AD192" s="28">
        <f>AD147/SUM(AD147,'Calculations male'!AD147)</f>
        <v>0.20762595200705697</v>
      </c>
      <c r="AE192" s="28">
        <f>AE147/SUM(AE147,'Calculations male'!AE147)</f>
        <v>0.2086090617348644</v>
      </c>
      <c r="AF192" s="28">
        <f>AF147/SUM(AF147,'Calculations male'!AF147)</f>
        <v>0.20958701127636048</v>
      </c>
    </row>
    <row r="193" spans="1:32" x14ac:dyDescent="0.2">
      <c r="A193" s="6" t="s">
        <v>92</v>
      </c>
      <c r="B193" s="28">
        <f>B148/SUM(B148,'Calculations male'!B148)</f>
        <v>0.30601111111111101</v>
      </c>
      <c r="C193" s="28">
        <f>C148/SUM(C148,'Calculations male'!C148)</f>
        <v>0.30731582531577395</v>
      </c>
      <c r="D193" s="28">
        <f>D148/SUM(D148,'Calculations male'!D148)</f>
        <v>0.30868352782085351</v>
      </c>
      <c r="E193" s="28">
        <f>E148/SUM(E148,'Calculations male'!E148)</f>
        <v>0.3100201705744246</v>
      </c>
      <c r="F193" s="28">
        <f>F148/SUM(F148,'Calculations male'!F148)</f>
        <v>0.3113356972349976</v>
      </c>
      <c r="G193" s="28">
        <f>G148/SUM(G148,'Calculations male'!G148)</f>
        <v>0.31269748199364222</v>
      </c>
      <c r="H193" s="28">
        <f>H148/SUM(H148,'Calculations male'!H148)</f>
        <v>0.31411670250772489</v>
      </c>
      <c r="I193" s="28">
        <f>I148/SUM(I148,'Calculations male'!I148)</f>
        <v>0.31561846877274524</v>
      </c>
      <c r="J193" s="28">
        <f>J148/SUM(J148,'Calculations male'!J148)</f>
        <v>0.31718965397983062</v>
      </c>
      <c r="K193" s="28">
        <f>K148/SUM(K148,'Calculations male'!K148)</f>
        <v>0.3187222373849537</v>
      </c>
      <c r="L193" s="28">
        <f>L148/SUM(L148,'Calculations male'!L148)</f>
        <v>0.31971891425733701</v>
      </c>
      <c r="M193" s="28">
        <f>M148/SUM(M148,'Calculations male'!M148)</f>
        <v>0.3210472391019864</v>
      </c>
      <c r="N193" s="28">
        <f>N148/SUM(N148,'Calculations male'!N148)</f>
        <v>0.32236611368847834</v>
      </c>
      <c r="O193" s="28">
        <f>O148/SUM(O148,'Calculations male'!O148)</f>
        <v>0.32367561599641759</v>
      </c>
      <c r="P193" s="28">
        <f>P148/SUM(P148,'Calculations male'!P148)</f>
        <v>0.32497582362807892</v>
      </c>
      <c r="Q193" s="28">
        <f>Q148/SUM(Q148,'Calculations male'!Q148)</f>
        <v>0.32626681379462735</v>
      </c>
      <c r="R193" s="28">
        <f>R148/SUM(R148,'Calculations male'!R148)</f>
        <v>0.32754866330318672</v>
      </c>
      <c r="S193" s="28">
        <f>S148/SUM(S148,'Calculations male'!S148)</f>
        <v>0.328821448544729</v>
      </c>
      <c r="T193" s="28">
        <f>T148/SUM(T148,'Calculations male'!T148)</f>
        <v>0.33008524548275026</v>
      </c>
      <c r="U193" s="28">
        <f>U148/SUM(U148,'Calculations male'!U148)</f>
        <v>0.3313401296426966</v>
      </c>
      <c r="V193" s="28">
        <f>V148/SUM(V148,'Calculations male'!V148)</f>
        <v>0.33258617610210517</v>
      </c>
      <c r="W193" s="28">
        <f>W148/SUM(W148,'Calculations male'!W148)</f>
        <v>0.33382345948144498</v>
      </c>
      <c r="X193" s="28">
        <f>X148/SUM(X148,'Calculations male'!X148)</f>
        <v>0.33505205393559689</v>
      </c>
      <c r="Y193" s="28">
        <f>Y148/SUM(Y148,'Calculations male'!Y148)</f>
        <v>0.33627203314598225</v>
      </c>
      <c r="Z193" s="28">
        <f>Z148/SUM(Z148,'Calculations male'!Z148)</f>
        <v>0.33748347031328246</v>
      </c>
      <c r="AA193" s="28">
        <f>AA148/SUM(AA148,'Calculations male'!AA148)</f>
        <v>0.33868643815073274</v>
      </c>
      <c r="AB193" s="28">
        <f>AB148/SUM(AB148,'Calculations male'!AB148)</f>
        <v>0.33988100887797945</v>
      </c>
      <c r="AC193" s="28">
        <f>AC148/SUM(AC148,'Calculations male'!AC148)</f>
        <v>0.34106725421544209</v>
      </c>
      <c r="AD193" s="28">
        <f>AD148/SUM(AD148,'Calculations male'!AD148)</f>
        <v>0.34224524537920104</v>
      </c>
      <c r="AE193" s="28">
        <f>AE148/SUM(AE148,'Calculations male'!AE148)</f>
        <v>0.3434150530763434</v>
      </c>
      <c r="AF193" s="28">
        <f>AF148/SUM(AF148,'Calculations male'!AF148)</f>
        <v>0.34457674750078082</v>
      </c>
    </row>
    <row r="194" spans="1:32" x14ac:dyDescent="0.2">
      <c r="A194" s="6" t="s">
        <v>89</v>
      </c>
      <c r="B194" s="28">
        <f>B149/SUM(B149,'Calculations male'!B149)</f>
        <v>0.43200000000000011</v>
      </c>
      <c r="C194" s="28">
        <f>C149/SUM(C149,'Calculations male'!C149)</f>
        <v>0.43334606205588461</v>
      </c>
      <c r="D194" s="28">
        <f>D149/SUM(D149,'Calculations male'!D149)</f>
        <v>0.43475487864572721</v>
      </c>
      <c r="E194" s="28">
        <f>E149/SUM(E149,'Calculations male'!E149)</f>
        <v>0.43612950660082894</v>
      </c>
      <c r="F194" s="28">
        <f>F149/SUM(F149,'Calculations male'!F149)</f>
        <v>0.43748030926974663</v>
      </c>
      <c r="G194" s="28">
        <f>G149/SUM(G149,'Calculations male'!G149)</f>
        <v>0.43887641657186433</v>
      </c>
      <c r="H194" s="28">
        <f>H149/SUM(H149,'Calculations male'!H149)</f>
        <v>0.44032904334573397</v>
      </c>
      <c r="I194" s="28">
        <f>I149/SUM(I149,'Calculations male'!I149)</f>
        <v>0.4418635443405749</v>
      </c>
      <c r="J194" s="28">
        <f>J149/SUM(J149,'Calculations male'!J149)</f>
        <v>0.44346611437290867</v>
      </c>
      <c r="K194" s="28">
        <f>K149/SUM(K149,'Calculations male'!K149)</f>
        <v>0.44502650546125128</v>
      </c>
      <c r="L194" s="28">
        <f>L149/SUM(L149,'Calculations male'!L149)</f>
        <v>0.44603978615884754</v>
      </c>
      <c r="M194" s="28">
        <f>M149/SUM(M149,'Calculations male'!M149)</f>
        <v>0.44738843425567304</v>
      </c>
      <c r="N194" s="28">
        <f>N149/SUM(N149,'Calculations male'!N149)</f>
        <v>0.44872545470708941</v>
      </c>
      <c r="O194" s="28">
        <f>O149/SUM(O149,'Calculations male'!O149)</f>
        <v>0.45005097880882067</v>
      </c>
      <c r="P194" s="28">
        <f>P149/SUM(P149,'Calculations male'!P149)</f>
        <v>0.45136513625865765</v>
      </c>
      <c r="Q194" s="28">
        <f>Q149/SUM(Q149,'Calculations male'!Q149)</f>
        <v>0.45266805517023795</v>
      </c>
      <c r="R194" s="28">
        <f>R149/SUM(R149,'Calculations male'!R149)</f>
        <v>0.45395986208710531</v>
      </c>
      <c r="S194" s="28">
        <f>S149/SUM(S149,'Calculations male'!S149)</f>
        <v>0.45524068199703011</v>
      </c>
      <c r="T194" s="28">
        <f>T149/SUM(T149,'Calculations male'!T149)</f>
        <v>0.45651063834656108</v>
      </c>
      <c r="U194" s="28">
        <f>U149/SUM(U149,'Calculations male'!U149)</f>
        <v>0.45776985305578172</v>
      </c>
      <c r="V194" s="28">
        <f>V149/SUM(V149,'Calculations male'!V149)</f>
        <v>0.45901844653324503</v>
      </c>
      <c r="W194" s="28">
        <f>W149/SUM(W149,'Calculations male'!W149)</f>
        <v>0.46025653769107594</v>
      </c>
      <c r="X194" s="28">
        <f>X149/SUM(X149,'Calculations male'!X149)</f>
        <v>0.46148424396019266</v>
      </c>
      <c r="Y194" s="28">
        <f>Y149/SUM(Y149,'Calculations male'!Y149)</f>
        <v>0.4627016813056628</v>
      </c>
      <c r="Z194" s="28">
        <f>Z149/SUM(Z149,'Calculations male'!Z149)</f>
        <v>0.46390896424214384</v>
      </c>
      <c r="AA194" s="28">
        <f>AA149/SUM(AA149,'Calculations male'!AA149)</f>
        <v>0.46510620584940371</v>
      </c>
      <c r="AB194" s="28">
        <f>AB149/SUM(AB149,'Calculations male'!AB149)</f>
        <v>0.46629351778791345</v>
      </c>
      <c r="AC194" s="28">
        <f>AC149/SUM(AC149,'Calculations male'!AC149)</f>
        <v>0.46747101031446775</v>
      </c>
      <c r="AD194" s="28">
        <f>AD149/SUM(AD149,'Calculations male'!AD149)</f>
        <v>0.4686387922978576</v>
      </c>
      <c r="AE194" s="28">
        <f>AE149/SUM(AE149,'Calculations male'!AE149)</f>
        <v>0.46979697123454028</v>
      </c>
      <c r="AF194" s="28">
        <f>AF149/SUM(AF149,'Calculations male'!AF149)</f>
        <v>0.47094565326432597</v>
      </c>
    </row>
    <row r="195" spans="1:32" x14ac:dyDescent="0.2">
      <c r="A195" s="6" t="s">
        <v>35</v>
      </c>
      <c r="B195" s="28">
        <f>B150/SUM(B150,'Calculations male'!B150)</f>
        <v>0.32099999999999995</v>
      </c>
      <c r="C195" s="28">
        <f>C150/SUM(C150,'Calculations male'!C150)</f>
        <v>0.32232011150358003</v>
      </c>
      <c r="D195" s="28">
        <f>D150/SUM(D150,'Calculations male'!D150)</f>
        <v>0.32370366981740856</v>
      </c>
      <c r="E195" s="28">
        <f>E150/SUM(E150,'Calculations male'!E150)</f>
        <v>0.32505552734278426</v>
      </c>
      <c r="F195" s="28">
        <f>F150/SUM(F150,'Calculations male'!F150)</f>
        <v>0.32638575793030256</v>
      </c>
      <c r="G195" s="28">
        <f>G150/SUM(G150,'Calculations male'!G150)</f>
        <v>0.32776248173313549</v>
      </c>
      <c r="H195" s="28">
        <f>H150/SUM(H150,'Calculations male'!H150)</f>
        <v>0.3291969669858904</v>
      </c>
      <c r="I195" s="28">
        <f>I150/SUM(I150,'Calculations male'!I150)</f>
        <v>0.33071454845319725</v>
      </c>
      <c r="J195" s="28">
        <f>J150/SUM(J150,'Calculations male'!J150)</f>
        <v>0.33230190965017664</v>
      </c>
      <c r="K195" s="28">
        <f>K150/SUM(K150,'Calculations male'!K150)</f>
        <v>0.33384990790200786</v>
      </c>
      <c r="L195" s="28">
        <f>L150/SUM(L150,'Calculations male'!L150)</f>
        <v>0.33485641717895526</v>
      </c>
      <c r="M195" s="28">
        <f>M150/SUM(M150,'Calculations male'!M150)</f>
        <v>0.33619761124329473</v>
      </c>
      <c r="N195" s="28">
        <f>N150/SUM(N150,'Calculations male'!N150)</f>
        <v>0.33752899849492024</v>
      </c>
      <c r="O195" s="28">
        <f>O150/SUM(O150,'Calculations male'!O150)</f>
        <v>0.33885066396013724</v>
      </c>
      <c r="P195" s="28">
        <f>P150/SUM(P150,'Calculations male'!P150)</f>
        <v>0.34016269215179951</v>
      </c>
      <c r="Q195" s="28">
        <f>Q150/SUM(Q150,'Calculations male'!Q150)</f>
        <v>0.3414651670579823</v>
      </c>
      <c r="R195" s="28">
        <f>R150/SUM(R150,'Calculations male'!R150)</f>
        <v>0.34275817213147297</v>
      </c>
      <c r="S195" s="28">
        <f>S150/SUM(S150,'Calculations male'!S150)</f>
        <v>0.34404179028005311</v>
      </c>
      <c r="T195" s="28">
        <f>T150/SUM(T150,'Calculations male'!T150)</f>
        <v>0.34531610385753675</v>
      </c>
      <c r="U195" s="28">
        <f>U150/SUM(U150,'Calculations male'!U150)</f>
        <v>0.34658119465552523</v>
      </c>
      <c r="V195" s="28">
        <f>V150/SUM(V150,'Calculations male'!V150)</f>
        <v>0.34783714389584969</v>
      </c>
      <c r="W195" s="28">
        <f>W150/SUM(W150,'Calculations male'!W150)</f>
        <v>0.34908403222367612</v>
      </c>
      <c r="X195" s="28">
        <f>X150/SUM(X150,'Calculations male'!X150)</f>
        <v>0.3503219397012225</v>
      </c>
      <c r="Y195" s="28">
        <f>Y150/SUM(Y150,'Calculations male'!Y150)</f>
        <v>0.35155094580208868</v>
      </c>
      <c r="Z195" s="28">
        <f>Z150/SUM(Z150,'Calculations male'!Z150)</f>
        <v>0.35277112940614486</v>
      </c>
      <c r="AA195" s="28">
        <f>AA150/SUM(AA150,'Calculations male'!AA150)</f>
        <v>0.35398256879496387</v>
      </c>
      <c r="AB195" s="28">
        <f>AB150/SUM(AB150,'Calculations male'!AB150)</f>
        <v>0.35518534164778148</v>
      </c>
      <c r="AC195" s="28">
        <f>AC150/SUM(AC150,'Calculations male'!AC150)</f>
        <v>0.35637952503792986</v>
      </c>
      <c r="AD195" s="28">
        <f>AD150/SUM(AD150,'Calculations male'!AD150)</f>
        <v>0.35756519542976395</v>
      </c>
      <c r="AE195" s="28">
        <f>AE150/SUM(AE150,'Calculations male'!AE150)</f>
        <v>0.3587424286760128</v>
      </c>
      <c r="AF195" s="28">
        <f>AF150/SUM(AF150,'Calculations male'!AF150)</f>
        <v>0.35991130001557053</v>
      </c>
    </row>
    <row r="196" spans="1:32" x14ac:dyDescent="0.2">
      <c r="A196" s="6" t="s">
        <v>98</v>
      </c>
      <c r="B196" s="28">
        <f>B151/SUM(B151,'Calculations male'!B151)</f>
        <v>0.22900000000000001</v>
      </c>
      <c r="C196" s="28">
        <f>C151/SUM(C151,'Calculations male'!C151)</f>
        <v>0.23017548862795145</v>
      </c>
      <c r="D196" s="28">
        <f>D151/SUM(D151,'Calculations male'!D151)</f>
        <v>0.23140914597463544</v>
      </c>
      <c r="E196" s="28">
        <f>E151/SUM(E151,'Calculations male'!E151)</f>
        <v>0.23261619015210355</v>
      </c>
      <c r="F196" s="28">
        <f>F151/SUM(F151,'Calculations male'!F151)</f>
        <v>0.23380551840483366</v>
      </c>
      <c r="G196" s="28">
        <f>G151/SUM(G151,'Calculations male'!G151)</f>
        <v>0.2350380798993511</v>
      </c>
      <c r="H196" s="28">
        <f>H151/SUM(H151,'Calculations male'!H151)</f>
        <v>0.23632415516251323</v>
      </c>
      <c r="I196" s="28">
        <f>I151/SUM(I151,'Calculations male'!I151)</f>
        <v>0.23768672940152302</v>
      </c>
      <c r="J196" s="28">
        <f>J151/SUM(J151,'Calculations male'!J151)</f>
        <v>0.23911415522476448</v>
      </c>
      <c r="K196" s="28">
        <f>K151/SUM(K151,'Calculations male'!K151)</f>
        <v>0.24050834899113158</v>
      </c>
      <c r="L196" s="28">
        <f>L151/SUM(L151,'Calculations male'!L151)</f>
        <v>0.24141600093786089</v>
      </c>
      <c r="M196" s="28">
        <f>M151/SUM(M151,'Calculations male'!M151)</f>
        <v>0.24262686911367048</v>
      </c>
      <c r="N196" s="28">
        <f>N151/SUM(N151,'Calculations male'!N151)</f>
        <v>0.24383046898961006</v>
      </c>
      <c r="O196" s="28">
        <f>O151/SUM(O151,'Calculations male'!O151)</f>
        <v>0.24502684216169154</v>
      </c>
      <c r="P196" s="28">
        <f>P151/SUM(P151,'Calculations male'!P151)</f>
        <v>0.24621603043969484</v>
      </c>
      <c r="Q196" s="28">
        <f>Q151/SUM(Q151,'Calculations male'!Q151)</f>
        <v>0.24739807582555742</v>
      </c>
      <c r="R196" s="28">
        <f>R151/SUM(R151,'Calculations male'!R151)</f>
        <v>0.24857302049260088</v>
      </c>
      <c r="S196" s="28">
        <f>S151/SUM(S151,'Calculations male'!S151)</f>
        <v>0.24974090676557534</v>
      </c>
      <c r="T196" s="28">
        <f>T151/SUM(T151,'Calculations male'!T151)</f>
        <v>0.25090177710149314</v>
      </c>
      <c r="U196" s="28">
        <f>U151/SUM(U151,'Calculations male'!U151)</f>
        <v>0.25205567407122281</v>
      </c>
      <c r="V196" s="28">
        <f>V151/SUM(V151,'Calculations male'!V151)</f>
        <v>0.25320264034181883</v>
      </c>
      <c r="W196" s="28">
        <f>W151/SUM(W151,'Calculations male'!W151)</f>
        <v>0.25434271865956948</v>
      </c>
      <c r="X196" s="28">
        <f>X151/SUM(X151,'Calculations male'!X151)</f>
        <v>0.25547595183371935</v>
      </c>
      <c r="Y196" s="28">
        <f>Y151/SUM(Y151,'Calculations male'!Y151)</f>
        <v>0.25660238272087099</v>
      </c>
      <c r="Z196" s="28">
        <f>Z151/SUM(Z151,'Calculations male'!Z151)</f>
        <v>0.25772205421001831</v>
      </c>
      <c r="AA196" s="28">
        <f>AA151/SUM(AA151,'Calculations male'!AA151)</f>
        <v>0.25883500920820068</v>
      </c>
      <c r="AB196" s="28">
        <f>AB151/SUM(AB151,'Calculations male'!AB151)</f>
        <v>0.25994129062676524</v>
      </c>
      <c r="AC196" s="28">
        <f>AC151/SUM(AC151,'Calculations male'!AC151)</f>
        <v>0.26104094136819034</v>
      </c>
      <c r="AD196" s="28">
        <f>AD151/SUM(AD151,'Calculations male'!AD151)</f>
        <v>0.26213400431348788</v>
      </c>
      <c r="AE196" s="28">
        <f>AE151/SUM(AE151,'Calculations male'!AE151)</f>
        <v>0.26322052231012505</v>
      </c>
      <c r="AF196" s="28">
        <f>AF151/SUM(AF151,'Calculations male'!AF151)</f>
        <v>0.26430053816047966</v>
      </c>
    </row>
    <row r="197" spans="1:32" x14ac:dyDescent="0.2">
      <c r="A197" s="6" t="s">
        <v>97</v>
      </c>
      <c r="B197" s="28">
        <f>B152/SUM(B152,'Calculations male'!B152)</f>
        <v>0.20614285714285713</v>
      </c>
      <c r="C197" s="28">
        <f>C152/SUM(C152,'Calculations male'!C152)</f>
        <v>0.20726260848268485</v>
      </c>
      <c r="D197" s="28">
        <f>D152/SUM(D152,'Calculations male'!D152)</f>
        <v>0.20843821414882516</v>
      </c>
      <c r="E197" s="28">
        <f>E152/SUM(E152,'Calculations male'!E152)</f>
        <v>0.20958889794761904</v>
      </c>
      <c r="F197" s="28">
        <f>F152/SUM(F152,'Calculations male'!F152)</f>
        <v>0.21072311685170966</v>
      </c>
      <c r="G197" s="28">
        <f>G152/SUM(G152,'Calculations male'!G152)</f>
        <v>0.21189900873443282</v>
      </c>
      <c r="H197" s="28">
        <f>H152/SUM(H152,'Calculations male'!H152)</f>
        <v>0.2131264337124622</v>
      </c>
      <c r="I197" s="28">
        <f>I152/SUM(I152,'Calculations male'!I152)</f>
        <v>0.21442740237350205</v>
      </c>
      <c r="J197" s="28">
        <f>J152/SUM(J152,'Calculations male'!J152)</f>
        <v>0.2157908777800718</v>
      </c>
      <c r="K197" s="28">
        <f>K152/SUM(K152,'Calculations male'!K152)</f>
        <v>0.21712318875372341</v>
      </c>
      <c r="L197" s="28">
        <f>L152/SUM(L152,'Calculations male'!L152)</f>
        <v>0.21799086036552626</v>
      </c>
      <c r="M197" s="28">
        <f>M152/SUM(M152,'Calculations male'!M152)</f>
        <v>0.21914876806485886</v>
      </c>
      <c r="N197" s="28">
        <f>N152/SUM(N152,'Calculations male'!N152)</f>
        <v>0.22030015050882798</v>
      </c>
      <c r="O197" s="28">
        <f>O152/SUM(O152,'Calculations male'!O152)</f>
        <v>0.22144503902584395</v>
      </c>
      <c r="P197" s="28">
        <f>P152/SUM(P152,'Calculations male'!P152)</f>
        <v>0.22258346528724121</v>
      </c>
      <c r="Q197" s="28">
        <f>Q152/SUM(Q152,'Calculations male'!Q152)</f>
        <v>0.22371546128498432</v>
      </c>
      <c r="R197" s="28">
        <f>R152/SUM(R152,'Calculations male'!R152)</f>
        <v>0.22484105931015883</v>
      </c>
      <c r="S197" s="28">
        <f>S152/SUM(S152,'Calculations male'!S152)</f>
        <v>0.22596029193223327</v>
      </c>
      <c r="T197" s="28">
        <f>T152/SUM(T152,'Calculations male'!T152)</f>
        <v>0.22707319197906609</v>
      </c>
      <c r="U197" s="28">
        <f>U152/SUM(U152,'Calculations male'!U152)</f>
        <v>0.22817979251763118</v>
      </c>
      <c r="V197" s="28">
        <f>V152/SUM(V152,'Calculations male'!V152)</f>
        <v>0.22928012683544224</v>
      </c>
      <c r="W197" s="28">
        <f>W152/SUM(W152,'Calculations male'!W152)</f>
        <v>0.23037422842265987</v>
      </c>
      <c r="X197" s="28">
        <f>X152/SUM(X152,'Calculations male'!X152)</f>
        <v>0.23146213095483978</v>
      </c>
      <c r="Y197" s="28">
        <f>Y152/SUM(Y152,'Calculations male'!Y152)</f>
        <v>0.23254386827633322</v>
      </c>
      <c r="Z197" s="28">
        <f>Z152/SUM(Z152,'Calculations male'!Z152)</f>
        <v>0.23361947438428865</v>
      </c>
      <c r="AA197" s="28">
        <f>AA152/SUM(AA152,'Calculations male'!AA152)</f>
        <v>0.23468898341325148</v>
      </c>
      <c r="AB197" s="28">
        <f>AB152/SUM(AB152,'Calculations male'!AB152)</f>
        <v>0.23575242962034876</v>
      </c>
      <c r="AC197" s="28">
        <f>AC152/SUM(AC152,'Calculations male'!AC152)</f>
        <v>0.23680984737101463</v>
      </c>
      <c r="AD197" s="28">
        <f>AD152/SUM(AD152,'Calculations male'!AD152)</f>
        <v>0.23786127112527516</v>
      </c>
      <c r="AE197" s="28">
        <f>AE152/SUM(AE152,'Calculations male'!AE152)</f>
        <v>0.23890673542453841</v>
      </c>
      <c r="AF197" s="28">
        <f>AF152/SUM(AF152,'Calculations male'!AF152)</f>
        <v>0.23994627487889983</v>
      </c>
    </row>
    <row r="198" spans="1:32" x14ac:dyDescent="0.2">
      <c r="A198" s="6" t="s">
        <v>101</v>
      </c>
      <c r="B198" s="28">
        <f>B153/SUM(B153,'Calculations male'!B153)</f>
        <v>0.12100000000000004</v>
      </c>
      <c r="C198" s="28">
        <f>C153/SUM(C153,'Calculations male'!C153)</f>
        <v>0.1218313391719682</v>
      </c>
      <c r="D198" s="28">
        <f>D153/SUM(D153,'Calculations male'!D153)</f>
        <v>0.12270556546812002</v>
      </c>
      <c r="E198" s="28">
        <f>E153/SUM(E153,'Calculations male'!E153)</f>
        <v>0.12356266586873206</v>
      </c>
      <c r="F198" s="28">
        <f>F153/SUM(F153,'Calculations male'!F153)</f>
        <v>0.12440886366331033</v>
      </c>
      <c r="G198" s="28">
        <f>G153/SUM(G153,'Calculations male'!G153)</f>
        <v>0.12528757842302715</v>
      </c>
      <c r="H198" s="28">
        <f>H153/SUM(H153,'Calculations male'!H153)</f>
        <v>0.12620635070642308</v>
      </c>
      <c r="I198" s="28">
        <f>I153/SUM(I153,'Calculations male'!I153)</f>
        <v>0.12718189849300185</v>
      </c>
      <c r="J198" s="28">
        <f>J153/SUM(J153,'Calculations male'!J153)</f>
        <v>0.12820622231113141</v>
      </c>
      <c r="K198" s="28">
        <f>K153/SUM(K153,'Calculations male'!K153)</f>
        <v>0.12920901546220268</v>
      </c>
      <c r="L198" s="28">
        <f>L153/SUM(L153,'Calculations male'!L153)</f>
        <v>0.129863087301752</v>
      </c>
      <c r="M198" s="28">
        <f>M153/SUM(M153,'Calculations male'!M153)</f>
        <v>0.13073717395741991</v>
      </c>
      <c r="N198" s="28">
        <f>N153/SUM(N153,'Calculations male'!N153)</f>
        <v>0.13160772616633185</v>
      </c>
      <c r="O198" s="28">
        <f>O153/SUM(O153,'Calculations male'!O153)</f>
        <v>0.13247474349832533</v>
      </c>
      <c r="P198" s="28">
        <f>P153/SUM(P153,'Calculations male'!P153)</f>
        <v>0.13333822609902848</v>
      </c>
      <c r="Q198" s="28">
        <f>Q153/SUM(Q153,'Calculations male'!Q153)</f>
        <v>0.13419817467145609</v>
      </c>
      <c r="R198" s="28">
        <f>R153/SUM(R153,'Calculations male'!R153)</f>
        <v>0.13505459045807167</v>
      </c>
      <c r="S198" s="28">
        <f>S153/SUM(S153,'Calculations male'!S153)</f>
        <v>0.13590747522331456</v>
      </c>
      <c r="T198" s="28">
        <f>T153/SUM(T153,'Calculations male'!T153)</f>
        <v>0.13675683123657895</v>
      </c>
      <c r="U198" s="28">
        <f>U153/SUM(U153,'Calculations male'!U153)</f>
        <v>0.13760266125563403</v>
      </c>
      <c r="V198" s="28">
        <f>V153/SUM(V153,'Calculations male'!V153)</f>
        <v>0.13844496851047436</v>
      </c>
      <c r="W198" s="28">
        <f>W153/SUM(W153,'Calculations male'!W153)</f>
        <v>0.13928375668759935</v>
      </c>
      <c r="X198" s="28">
        <f>X153/SUM(X153,'Calculations male'!X153)</f>
        <v>0.14011902991469322</v>
      </c>
      <c r="Y198" s="28">
        <f>Y153/SUM(Y153,'Calculations male'!Y153)</f>
        <v>0.14095079274572056</v>
      </c>
      <c r="Z198" s="28">
        <f>Z153/SUM(Z153,'Calculations male'!Z153)</f>
        <v>0.14177905014640793</v>
      </c>
      <c r="AA198" s="28">
        <f>AA153/SUM(AA153,'Calculations male'!AA153)</f>
        <v>0.1426038074801102</v>
      </c>
      <c r="AB198" s="28">
        <f>AB153/SUM(AB153,'Calculations male'!AB153)</f>
        <v>0.14342507049406028</v>
      </c>
      <c r="AC198" s="28">
        <f>AC153/SUM(AC153,'Calculations male'!AC153)</f>
        <v>0.14424284530597262</v>
      </c>
      <c r="AD198" s="28">
        <f>AD153/SUM(AD153,'Calculations male'!AD153)</f>
        <v>0.14505713839102005</v>
      </c>
      <c r="AE198" s="28">
        <f>AE153/SUM(AE153,'Calculations male'!AE153)</f>
        <v>0.14586795656914614</v>
      </c>
      <c r="AF198" s="28">
        <f>AF153/SUM(AF153,'Calculations male'!AF153)</f>
        <v>0.14667530699272852</v>
      </c>
    </row>
    <row r="199" spans="1:32" x14ac:dyDescent="0.2">
      <c r="A199" s="6" t="s">
        <v>104</v>
      </c>
      <c r="B199" s="28">
        <f>B154/SUM(B154,'Calculations male'!B154)</f>
        <v>0.26899999999999991</v>
      </c>
      <c r="C199" s="28">
        <f>C154/SUM(C154,'Calculations male'!C154)</f>
        <v>0.27025341792487168</v>
      </c>
      <c r="D199" s="28">
        <f>D154/SUM(D154,'Calculations male'!D154)</f>
        <v>0.27156804719312938</v>
      </c>
      <c r="E199" s="28">
        <f>E154/SUM(E154,'Calculations male'!E154)</f>
        <v>0.27285351268566654</v>
      </c>
      <c r="F199" s="28">
        <f>F154/SUM(F154,'Calculations male'!F154)</f>
        <v>0.27411933623293167</v>
      </c>
      <c r="G199" s="28">
        <f>G154/SUM(G154,'Calculations male'!G154)</f>
        <v>0.2754303646854997</v>
      </c>
      <c r="H199" s="28">
        <f>H154/SUM(H154,'Calculations male'!H154)</f>
        <v>0.27679743883146385</v>
      </c>
      <c r="I199" s="28">
        <f>I154/SUM(I154,'Calculations male'!I154)</f>
        <v>0.2782448587145086</v>
      </c>
      <c r="J199" s="28">
        <f>J154/SUM(J154,'Calculations male'!J154)</f>
        <v>0.27976010062504403</v>
      </c>
      <c r="K199" s="28">
        <f>K154/SUM(K154,'Calculations male'!K154)</f>
        <v>0.28123901531531259</v>
      </c>
      <c r="L199" s="28">
        <f>L154/SUM(L154,'Calculations male'!L154)</f>
        <v>0.28220126638229387</v>
      </c>
      <c r="M199" s="28">
        <f>M154/SUM(M154,'Calculations male'!M154)</f>
        <v>0.28348429276663528</v>
      </c>
      <c r="N199" s="28">
        <f>N154/SUM(N154,'Calculations male'!N154)</f>
        <v>0.28475884894863079</v>
      </c>
      <c r="O199" s="28">
        <f>O154/SUM(O154,'Calculations male'!O154)</f>
        <v>0.28602499529304687</v>
      </c>
      <c r="P199" s="28">
        <f>P154/SUM(P154,'Calculations male'!P154)</f>
        <v>0.28728279209751012</v>
      </c>
      <c r="Q199" s="28">
        <f>Q154/SUM(Q154,'Calculations male'!Q154)</f>
        <v>0.28853229957392723</v>
      </c>
      <c r="R199" s="28">
        <f>R154/SUM(R154,'Calculations male'!R154)</f>
        <v>0.28977357783077845</v>
      </c>
      <c r="S199" s="28">
        <f>S154/SUM(S154,'Calculations male'!S154)</f>
        <v>0.29100668685626468</v>
      </c>
      <c r="T199" s="28">
        <f>T154/SUM(T154,'Calculations male'!T154)</f>
        <v>0.29223168650227321</v>
      </c>
      <c r="U199" s="28">
        <f>U154/SUM(U154,'Calculations male'!U154)</f>
        <v>0.29344863646912861</v>
      </c>
      <c r="V199" s="28">
        <f>V154/SUM(V154,'Calculations male'!V154)</f>
        <v>0.294657596291098</v>
      </c>
      <c r="W199" s="28">
        <f>W154/SUM(W154,'Calculations male'!W154)</f>
        <v>0.29585862532263463</v>
      </c>
      <c r="X199" s="28">
        <f>X154/SUM(X154,'Calculations male'!X154)</f>
        <v>0.29705178272530486</v>
      </c>
      <c r="Y199" s="28">
        <f>Y154/SUM(Y154,'Calculations male'!Y154)</f>
        <v>0.29823712745540637</v>
      </c>
      <c r="Z199" s="28">
        <f>Z154/SUM(Z154,'Calculations male'!Z154)</f>
        <v>0.29941471825222216</v>
      </c>
      <c r="AA199" s="28">
        <f>AA154/SUM(AA154,'Calculations male'!AA154)</f>
        <v>0.30058461362689859</v>
      </c>
      <c r="AB199" s="28">
        <f>AB154/SUM(AB154,'Calculations male'!AB154)</f>
        <v>0.30174687185193144</v>
      </c>
      <c r="AC199" s="28">
        <f>AC154/SUM(AC154,'Calculations male'!AC154)</f>
        <v>0.30290155095120924</v>
      </c>
      <c r="AD199" s="28">
        <f>AD154/SUM(AD154,'Calculations male'!AD154)</f>
        <v>0.30404870869063105</v>
      </c>
      <c r="AE199" s="28">
        <f>AE154/SUM(AE154,'Calculations male'!AE154)</f>
        <v>0.30518840256923452</v>
      </c>
      <c r="AF199" s="28">
        <f>AF154/SUM(AF154,'Calculations male'!AF154)</f>
        <v>0.30632068981084731</v>
      </c>
    </row>
    <row r="200" spans="1:32" x14ac:dyDescent="0.2">
      <c r="A200" s="6" t="s">
        <v>36</v>
      </c>
      <c r="B200" s="28">
        <f>B155/SUM(B155,'Calculations male'!B155)</f>
        <v>0.16550832517140057</v>
      </c>
      <c r="C200" s="28">
        <f>C155/SUM(C155,'Calculations male'!C155)</f>
        <v>0.16650723955923916</v>
      </c>
      <c r="D200" s="28">
        <f>D155/SUM(D155,'Calculations male'!D155)</f>
        <v>0.16755674107718851</v>
      </c>
      <c r="E200" s="28">
        <f>E155/SUM(E155,'Calculations male'!E155)</f>
        <v>0.16858474694677694</v>
      </c>
      <c r="F200" s="28">
        <f>F155/SUM(F155,'Calculations male'!F155)</f>
        <v>0.16959877101055104</v>
      </c>
      <c r="G200" s="28">
        <f>G155/SUM(G155,'Calculations male'!G155)</f>
        <v>0.17065081341249139</v>
      </c>
      <c r="H200" s="28">
        <f>H155/SUM(H155,'Calculations male'!H155)</f>
        <v>0.17174978679654851</v>
      </c>
      <c r="I200" s="28">
        <f>I155/SUM(I155,'Calculations male'!I155)</f>
        <v>0.17291552636013302</v>
      </c>
      <c r="J200" s="28">
        <f>J155/SUM(J155,'Calculations male'!J155)</f>
        <v>0.17413828846099358</v>
      </c>
      <c r="K200" s="28">
        <f>K155/SUM(K155,'Calculations male'!K155)</f>
        <v>0.17533410202835148</v>
      </c>
      <c r="L200" s="28">
        <f>L155/SUM(L155,'Calculations male'!L155)</f>
        <v>0.17611340970661865</v>
      </c>
      <c r="M200" s="28">
        <f>M155/SUM(M155,'Calculations male'!M155)</f>
        <v>0.17715404646716976</v>
      </c>
      <c r="N200" s="28">
        <f>N155/SUM(N155,'Calculations male'!N155)</f>
        <v>0.17818955545156903</v>
      </c>
      <c r="O200" s="28">
        <f>O155/SUM(O155,'Calculations male'!O155)</f>
        <v>0.17921995123124421</v>
      </c>
      <c r="P200" s="28">
        <f>P155/SUM(P155,'Calculations male'!P155)</f>
        <v>0.18024524888399215</v>
      </c>
      <c r="Q200" s="28">
        <f>Q155/SUM(Q155,'Calculations male'!Q155)</f>
        <v>0.18126546397232773</v>
      </c>
      <c r="R200" s="28">
        <f>R155/SUM(R155,'Calculations male'!R155)</f>
        <v>0.18228061252248623</v>
      </c>
      <c r="S200" s="28">
        <f>S155/SUM(S155,'Calculations male'!S155)</f>
        <v>0.18329071100407149</v>
      </c>
      <c r="T200" s="28">
        <f>T155/SUM(T155,'Calculations male'!T155)</f>
        <v>0.18429577631032792</v>
      </c>
      <c r="U200" s="28">
        <f>U155/SUM(U155,'Calculations male'!U155)</f>
        <v>0.18529582573902076</v>
      </c>
      <c r="V200" s="28">
        <f>V155/SUM(V155,'Calculations male'!V155)</f>
        <v>0.18629087697390531</v>
      </c>
      <c r="W200" s="28">
        <f>W155/SUM(W155,'Calculations male'!W155)</f>
        <v>0.18728094806677967</v>
      </c>
      <c r="X200" s="28">
        <f>X155/SUM(X155,'Calculations male'!X155)</f>
        <v>0.1882660574200829</v>
      </c>
      <c r="Y200" s="28">
        <f>Y155/SUM(Y155,'Calculations male'!Y155)</f>
        <v>0.18924622377005212</v>
      </c>
      <c r="Z200" s="28">
        <f>Z155/SUM(Z155,'Calculations male'!Z155)</f>
        <v>0.1902214661703992</v>
      </c>
      <c r="AA200" s="28">
        <f>AA155/SUM(AA155,'Calculations male'!AA155)</f>
        <v>0.19119180397650223</v>
      </c>
      <c r="AB200" s="28">
        <f>AB155/SUM(AB155,'Calculations male'!AB155)</f>
        <v>0.19215725683010595</v>
      </c>
      <c r="AC200" s="28">
        <f>AC155/SUM(AC155,'Calculations male'!AC155)</f>
        <v>0.19311784464449308</v>
      </c>
      <c r="AD200" s="28">
        <f>AD155/SUM(AD155,'Calculations male'!AD155)</f>
        <v>0.19407358759014526</v>
      </c>
      <c r="AE200" s="28">
        <f>AE155/SUM(AE155,'Calculations male'!AE155)</f>
        <v>0.19502450608084709</v>
      </c>
      <c r="AF200" s="28">
        <f>AF155/SUM(AF155,'Calculations male'!AF155)</f>
        <v>0.19597062076024707</v>
      </c>
    </row>
    <row r="201" spans="1:32" x14ac:dyDescent="0.2">
      <c r="A201" s="6" t="s">
        <v>37</v>
      </c>
      <c r="B201" s="28">
        <f>B156/SUM(B156,'Calculations male'!B156)</f>
        <v>0.30499999999999999</v>
      </c>
      <c r="C201" s="28">
        <f>C156/SUM(C156,'Calculations male'!C156)</f>
        <v>0.30630356629879157</v>
      </c>
      <c r="D201" s="28">
        <f>D156/SUM(D156,'Calculations male'!D156)</f>
        <v>0.30767008471848756</v>
      </c>
      <c r="E201" s="28">
        <f>E156/SUM(E156,'Calculations male'!E156)</f>
        <v>0.30900558925949045</v>
      </c>
      <c r="F201" s="28">
        <f>F156/SUM(F156,'Calculations male'!F156)</f>
        <v>0.31032001396964742</v>
      </c>
      <c r="G201" s="28">
        <f>G156/SUM(G156,'Calculations male'!G156)</f>
        <v>0.31168067708949049</v>
      </c>
      <c r="H201" s="28">
        <f>H156/SUM(H156,'Calculations male'!H156)</f>
        <v>0.31309874924283859</v>
      </c>
      <c r="I201" s="28">
        <f>I156/SUM(I156,'Calculations male'!I156)</f>
        <v>0.31459932317912753</v>
      </c>
      <c r="J201" s="28">
        <f>J156/SUM(J156,'Calculations male'!J156)</f>
        <v>0.31616928600003447</v>
      </c>
      <c r="K201" s="28">
        <f>K156/SUM(K156,'Calculations male'!K156)</f>
        <v>0.31770070167487707</v>
      </c>
      <c r="L201" s="28">
        <f>L156/SUM(L156,'Calculations male'!L156)</f>
        <v>0.31869663216274507</v>
      </c>
      <c r="M201" s="28">
        <f>M156/SUM(M156,'Calculations male'!M156)</f>
        <v>0.3200239781766101</v>
      </c>
      <c r="N201" s="28">
        <f>N156/SUM(N156,'Calculations male'!N156)</f>
        <v>0.32134189885231007</v>
      </c>
      <c r="O201" s="28">
        <f>O156/SUM(O156,'Calculations male'!O156)</f>
        <v>0.32265047169108912</v>
      </c>
      <c r="P201" s="28">
        <f>P156/SUM(P156,'Calculations male'!P156)</f>
        <v>0.3239497738258531</v>
      </c>
      <c r="Q201" s="28">
        <f>Q156/SUM(Q156,'Calculations male'!Q156)</f>
        <v>0.32523988200723536</v>
      </c>
      <c r="R201" s="28">
        <f>R156/SUM(R156,'Calculations male'!R156)</f>
        <v>0.32652087259051032</v>
      </c>
      <c r="S201" s="28">
        <f>S156/SUM(S156,'Calculations male'!S156)</f>
        <v>0.327792821523332</v>
      </c>
      <c r="T201" s="28">
        <f>T156/SUM(T156,'Calculations male'!T156)</f>
        <v>0.32905580433425874</v>
      </c>
      <c r="U201" s="28">
        <f>U156/SUM(U156,'Calculations male'!U156)</f>
        <v>0.33030989612203132</v>
      </c>
      <c r="V201" s="28">
        <f>V156/SUM(V156,'Calculations male'!V156)</f>
        <v>0.3315551715455668</v>
      </c>
      <c r="W201" s="28">
        <f>W156/SUM(W156,'Calculations male'!W156)</f>
        <v>0.33279170481465409</v>
      </c>
      <c r="X201" s="28">
        <f>X156/SUM(X156,'Calculations male'!X156)</f>
        <v>0.33401956968129171</v>
      </c>
      <c r="Y201" s="28">
        <f>Y156/SUM(Y156,'Calculations male'!Y156)</f>
        <v>0.3352388394316746</v>
      </c>
      <c r="Z201" s="28">
        <f>Z156/SUM(Z156,'Calculations male'!Z156)</f>
        <v>0.3364495868787743</v>
      </c>
      <c r="AA201" s="28">
        <f>AA156/SUM(AA156,'Calculations male'!AA156)</f>
        <v>0.33765188435549626</v>
      </c>
      <c r="AB201" s="28">
        <f>AB156/SUM(AB156,'Calculations male'!AB156)</f>
        <v>0.33884580370840073</v>
      </c>
      <c r="AC201" s="28">
        <f>AC156/SUM(AC156,'Calculations male'!AC156)</f>
        <v>0.34003141629193151</v>
      </c>
      <c r="AD201" s="28">
        <f>AD156/SUM(AD156,'Calculations male'!AD156)</f>
        <v>0.3412087929631728</v>
      </c>
      <c r="AE201" s="28">
        <f>AE156/SUM(AE156,'Calculations male'!AE156)</f>
        <v>0.34237800407706487</v>
      </c>
      <c r="AF201" s="28">
        <f>AF156/SUM(AF156,'Calculations male'!AF156)</f>
        <v>0.34353911948209453</v>
      </c>
    </row>
    <row r="202" spans="1:32" x14ac:dyDescent="0.2">
      <c r="A202" s="6" t="s">
        <v>38</v>
      </c>
      <c r="B202" s="28">
        <f>B157/SUM(B157,'Calculations male'!B157)</f>
        <v>0.28899999999999998</v>
      </c>
      <c r="C202" s="28">
        <f>C157/SUM(C157,'Calculations male'!C157)</f>
        <v>0.29028352907738553</v>
      </c>
      <c r="D202" s="28">
        <f>D157/SUM(D157,'Calculations male'!D157)</f>
        <v>0.29162934694805093</v>
      </c>
      <c r="E202" s="28">
        <f>E157/SUM(E157,'Calculations male'!E157)</f>
        <v>0.29294492112048859</v>
      </c>
      <c r="F202" s="28">
        <f>F157/SUM(F157,'Calculations male'!F157)</f>
        <v>0.29424001940254929</v>
      </c>
      <c r="G202" s="28">
        <f>G157/SUM(G157,'Calculations male'!G157)</f>
        <v>0.29558097801849598</v>
      </c>
      <c r="H202" s="28">
        <f>H157/SUM(H157,'Calculations male'!H157)</f>
        <v>0.29697884034304439</v>
      </c>
      <c r="I202" s="28">
        <f>I157/SUM(I157,'Calculations male'!I157)</f>
        <v>0.2984583902954418</v>
      </c>
      <c r="J202" s="28">
        <f>J157/SUM(J157,'Calculations male'!J157)</f>
        <v>0.30000675412070527</v>
      </c>
      <c r="K202" s="28">
        <f>K157/SUM(K157,'Calculations male'!K157)</f>
        <v>0.3015174915517812</v>
      </c>
      <c r="L202" s="28">
        <f>L157/SUM(L157,'Calculations male'!L157)</f>
        <v>0.30250018079484448</v>
      </c>
      <c r="M202" s="28">
        <f>M157/SUM(M157,'Calculations male'!M157)</f>
        <v>0.30381013180554206</v>
      </c>
      <c r="N202" s="28">
        <f>N157/SUM(N157,'Calculations male'!N157)</f>
        <v>0.30511106597953352</v>
      </c>
      <c r="O202" s="28">
        <f>O157/SUM(O157,'Calculations male'!O157)</f>
        <v>0.30640305321554939</v>
      </c>
      <c r="P202" s="28">
        <f>P157/SUM(P157,'Calculations male'!P157)</f>
        <v>0.30768616318265241</v>
      </c>
      <c r="Q202" s="28">
        <f>Q157/SUM(Q157,'Calculations male'!Q157)</f>
        <v>0.30896046530402371</v>
      </c>
      <c r="R202" s="28">
        <f>R157/SUM(R157,'Calculations male'!R157)</f>
        <v>0.31022602874161448</v>
      </c>
      <c r="S202" s="28">
        <f>S157/SUM(S157,'Calculations male'!S157)</f>
        <v>0.31148292238164316</v>
      </c>
      <c r="T202" s="28">
        <f>T157/SUM(T157,'Calculations male'!T157)</f>
        <v>0.31273121482090016</v>
      </c>
      <c r="U202" s="28">
        <f>U157/SUM(U157,'Calculations male'!U157)</f>
        <v>0.31397097435382626</v>
      </c>
      <c r="V202" s="28">
        <f>V157/SUM(V157,'Calculations male'!V157)</f>
        <v>0.31520226896033254</v>
      </c>
      <c r="W202" s="28">
        <f>W157/SUM(W157,'Calculations male'!W157)</f>
        <v>0.31642516629434192</v>
      </c>
      <c r="X202" s="28">
        <f>X157/SUM(X157,'Calculations male'!X157)</f>
        <v>0.31763973367299964</v>
      </c>
      <c r="Y202" s="28">
        <f>Y157/SUM(Y157,'Calculations male'!Y157)</f>
        <v>0.31884603806655659</v>
      </c>
      <c r="Z202" s="28">
        <f>Z157/SUM(Z157,'Calculations male'!Z157)</f>
        <v>0.32004414608887022</v>
      </c>
      <c r="AA202" s="28">
        <f>AA157/SUM(AA157,'Calculations male'!AA157)</f>
        <v>0.32123412398851092</v>
      </c>
      <c r="AB202" s="28">
        <f>AB157/SUM(AB157,'Calculations male'!AB157)</f>
        <v>0.32241603764045484</v>
      </c>
      <c r="AC202" s="28">
        <f>AC157/SUM(AC157,'Calculations male'!AC157)</f>
        <v>0.32358995253831385</v>
      </c>
      <c r="AD202" s="28">
        <f>AD157/SUM(AD157,'Calculations male'!AD157)</f>
        <v>0.32475593378711748</v>
      </c>
      <c r="AE202" s="28">
        <f>AE157/SUM(AE157,'Calculations male'!AE157)</f>
        <v>0.32591404609658309</v>
      </c>
      <c r="AF202" s="28">
        <f>AF157/SUM(AF157,'Calculations male'!AF157)</f>
        <v>0.32706435377488702</v>
      </c>
    </row>
    <row r="203" spans="1:32" x14ac:dyDescent="0.2">
      <c r="A203" s="6" t="s">
        <v>39</v>
      </c>
      <c r="B203" s="28">
        <f>B158/SUM(B158,'Calculations male'!B158)</f>
        <v>0.23300000000000001</v>
      </c>
      <c r="C203" s="28">
        <f>C158/SUM(C158,'Calculations male'!C158)</f>
        <v>0.23418438357559887</v>
      </c>
      <c r="D203" s="28">
        <f>D158/SUM(D158,'Calculations male'!D158)</f>
        <v>0.23542729628986142</v>
      </c>
      <c r="E203" s="28">
        <f>E158/SUM(E158,'Calculations male'!E158)</f>
        <v>0.23664331733396124</v>
      </c>
      <c r="F203" s="28">
        <f>F158/SUM(F158,'Calculations male'!F158)</f>
        <v>0.23784141462758848</v>
      </c>
      <c r="G203" s="28">
        <f>G158/SUM(G158,'Calculations male'!G158)</f>
        <v>0.23908298445772835</v>
      </c>
      <c r="H203" s="28">
        <f>H158/SUM(H158,'Calculations male'!H158)</f>
        <v>0.24037837316627328</v>
      </c>
      <c r="I203" s="28">
        <f>I158/SUM(I158,'Calculations male'!I158)</f>
        <v>0.24175071928057837</v>
      </c>
      <c r="J203" s="28">
        <f>J158/SUM(J158,'Calculations male'!J158)</f>
        <v>0.24318827692750628</v>
      </c>
      <c r="K203" s="28">
        <f>K158/SUM(K158,'Calculations male'!K158)</f>
        <v>0.24459226308482765</v>
      </c>
      <c r="L203" s="28">
        <f>L158/SUM(L158,'Calculations male'!L158)</f>
        <v>0.24550623524899423</v>
      </c>
      <c r="M203" s="28">
        <f>M158/SUM(M158,'Calculations male'!M158)</f>
        <v>0.24672546783266214</v>
      </c>
      <c r="N203" s="28">
        <f>N158/SUM(N158,'Calculations male'!N158)</f>
        <v>0.24793730597591745</v>
      </c>
      <c r="O203" s="28">
        <f>O158/SUM(O158,'Calculations male'!O158)</f>
        <v>0.24914179311515472</v>
      </c>
      <c r="P203" s="28">
        <f>P158/SUM(P158,'Calculations male'!P158)</f>
        <v>0.25033897287543544</v>
      </c>
      <c r="Q203" s="28">
        <f>Q158/SUM(Q158,'Calculations male'!Q158)</f>
        <v>0.25152888904907744</v>
      </c>
      <c r="R203" s="28">
        <f>R158/SUM(R158,'Calculations male'!R158)</f>
        <v>0.25271158557508538</v>
      </c>
      <c r="S203" s="28">
        <f>S158/SUM(S158,'Calculations male'!S158)</f>
        <v>0.25388710651940805</v>
      </c>
      <c r="T203" s="28">
        <f>T158/SUM(T158,'Calculations male'!T158)</f>
        <v>0.25505549605598804</v>
      </c>
      <c r="U203" s="28">
        <f>U158/SUM(U158,'Calculations male'!U158)</f>
        <v>0.25621679844857986</v>
      </c>
      <c r="V203" s="28">
        <f>V158/SUM(V158,'Calculations male'!V158)</f>
        <v>0.25737105803330579</v>
      </c>
      <c r="W203" s="28">
        <f>W158/SUM(W158,'Calculations male'!W158)</f>
        <v>0.25851831920193641</v>
      </c>
      <c r="X203" s="28">
        <f>X158/SUM(X158,'Calculations male'!X158)</f>
        <v>0.25965862638584847</v>
      </c>
      <c r="Y203" s="28">
        <f>Y158/SUM(Y158,'Calculations male'!Y158)</f>
        <v>0.2607920240406652</v>
      </c>
      <c r="Z203" s="28">
        <f>Z158/SUM(Z158,'Calculations male'!Z158)</f>
        <v>0.26191855663153241</v>
      </c>
      <c r="AA203" s="28">
        <f>AA158/SUM(AA158,'Calculations male'!AA158)</f>
        <v>0.26303826861901686</v>
      </c>
      <c r="AB203" s="28">
        <f>AB158/SUM(AB158,'Calculations male'!AB158)</f>
        <v>0.26415120444561579</v>
      </c>
      <c r="AC203" s="28">
        <f>AC158/SUM(AC158,'Calculations male'!AC158)</f>
        <v>0.2652574085228297</v>
      </c>
      <c r="AD203" s="28">
        <f>AD158/SUM(AD158,'Calculations male'!AD158)</f>
        <v>0.26635692521881466</v>
      </c>
      <c r="AE203" s="28">
        <f>AE158/SUM(AE158,'Calculations male'!AE158)</f>
        <v>0.2674497988465569</v>
      </c>
      <c r="AF203" s="28">
        <f>AF158/SUM(AF158,'Calculations male'!AF158)</f>
        <v>0.26853607365258059</v>
      </c>
    </row>
    <row r="204" spans="1:32" x14ac:dyDescent="0.2">
      <c r="A204" s="6" t="s">
        <v>40</v>
      </c>
      <c r="B204" s="28">
        <f>B159/SUM(B159,'Calculations male'!B159)</f>
        <v>0.26100000000000001</v>
      </c>
      <c r="C204" s="28">
        <f>C159/SUM(C159,'Calculations male'!C159)</f>
        <v>0.26223975482197814</v>
      </c>
      <c r="D204" s="28">
        <f>D159/SUM(D159,'Calculations male'!D159)</f>
        <v>0.26354020963627711</v>
      </c>
      <c r="E204" s="28">
        <f>E159/SUM(E159,'Calculations male'!E159)</f>
        <v>0.26481196911679306</v>
      </c>
      <c r="F204" s="28">
        <f>F159/SUM(F159,'Calculations male'!F159)</f>
        <v>0.26606444454601835</v>
      </c>
      <c r="G204" s="28">
        <f>G159/SUM(G159,'Calculations male'!G159)</f>
        <v>0.26736180315982694</v>
      </c>
      <c r="H204" s="28">
        <f>H159/SUM(H159,'Calculations male'!H159)</f>
        <v>0.26871479065111759</v>
      </c>
      <c r="I204" s="28">
        <f>I159/SUM(I159,'Calculations male'!I159)</f>
        <v>0.27014748198578165</v>
      </c>
      <c r="J204" s="28">
        <f>J159/SUM(J159,'Calculations male'!J159)</f>
        <v>0.2716475096817646</v>
      </c>
      <c r="K204" s="28">
        <f>K159/SUM(K159,'Calculations male'!K159)</f>
        <v>0.27311177609744652</v>
      </c>
      <c r="L204" s="28">
        <f>L159/SUM(L159,'Calculations male'!L159)</f>
        <v>0.27406460279942424</v>
      </c>
      <c r="M204" s="28">
        <f>M159/SUM(M159,'Calculations male'!M159)</f>
        <v>0.27533519343923984</v>
      </c>
      <c r="N204" s="28">
        <f>N159/SUM(N159,'Calculations male'!N159)</f>
        <v>0.27659754315073509</v>
      </c>
      <c r="O204" s="28">
        <f>O159/SUM(O159,'Calculations male'!O159)</f>
        <v>0.27785170849680552</v>
      </c>
      <c r="P204" s="28">
        <f>P159/SUM(P159,'Calculations male'!P159)</f>
        <v>0.27909774603440785</v>
      </c>
      <c r="Q204" s="28">
        <f>Q159/SUM(Q159,'Calculations male'!Q159)</f>
        <v>0.28033571229518872</v>
      </c>
      <c r="R204" s="28">
        <f>R159/SUM(R159,'Calculations male'!R159)</f>
        <v>0.28156566376698688</v>
      </c>
      <c r="S204" s="28">
        <f>S159/SUM(S159,'Calculations male'!S159)</f>
        <v>0.28278765687618618</v>
      </c>
      <c r="T204" s="28">
        <f>T159/SUM(T159,'Calculations male'!T159)</f>
        <v>0.28400174797088651</v>
      </c>
      <c r="U204" s="28">
        <f>U159/SUM(U159,'Calculations male'!U159)</f>
        <v>0.2852079933048608</v>
      </c>
      <c r="V204" s="28">
        <f>V159/SUM(V159,'Calculations male'!V159)</f>
        <v>0.28640644902226703</v>
      </c>
      <c r="W204" s="28">
        <f>W159/SUM(W159,'Calculations male'!W159)</f>
        <v>0.28759717114309952</v>
      </c>
      <c r="X204" s="28">
        <f>X159/SUM(X159,'Calculations male'!X159)</f>
        <v>0.28878021554932642</v>
      </c>
      <c r="Y204" s="28">
        <f>Y159/SUM(Y159,'Calculations male'!Y159)</f>
        <v>0.28995563797172103</v>
      </c>
      <c r="Z204" s="28">
        <f>Z159/SUM(Z159,'Calculations male'!Z159)</f>
        <v>0.29112349397733217</v>
      </c>
      <c r="AA204" s="28">
        <f>AA159/SUM(AA159,'Calculations male'!AA159)</f>
        <v>0.29228383895758236</v>
      </c>
      <c r="AB204" s="28">
        <f>AB159/SUM(AB159,'Calculations male'!AB159)</f>
        <v>0.29343672811697846</v>
      </c>
      <c r="AC204" s="28">
        <f>AC159/SUM(AC159,'Calculations male'!AC159)</f>
        <v>0.29458221646238453</v>
      </c>
      <c r="AD204" s="28">
        <f>AD159/SUM(AD159,'Calculations male'!AD159)</f>
        <v>0.29572035879287362</v>
      </c>
      <c r="AE204" s="28">
        <f>AE159/SUM(AE159,'Calculations male'!AE159)</f>
        <v>0.29685120969009599</v>
      </c>
      <c r="AF204" s="28">
        <f>AF159/SUM(AF159,'Calculations male'!AF159)</f>
        <v>0.29797482350917648</v>
      </c>
    </row>
    <row r="205" spans="1:32" x14ac:dyDescent="0.2">
      <c r="A205" s="6" t="s">
        <v>41</v>
      </c>
      <c r="B205" s="28">
        <f>B160/SUM(B160,'Calculations male'!B160)</f>
        <v>0.21438728323699424</v>
      </c>
      <c r="C205" s="28">
        <f>C160/SUM(C160,'Calculations male'!C160)</f>
        <v>0.21552811530553909</v>
      </c>
      <c r="D205" s="28">
        <f>D160/SUM(D160,'Calculations male'!D160)</f>
        <v>0.21672568747090767</v>
      </c>
      <c r="E205" s="28">
        <f>E160/SUM(E160,'Calculations male'!E160)</f>
        <v>0.21789770813193263</v>
      </c>
      <c r="F205" s="28">
        <f>F160/SUM(F160,'Calculations male'!F160)</f>
        <v>0.2190528002979418</v>
      </c>
      <c r="G205" s="28">
        <f>G160/SUM(G160,'Calculations male'!G160)</f>
        <v>0.22025016690311711</v>
      </c>
      <c r="H205" s="28">
        <f>H160/SUM(H160,'Calculations male'!H160)</f>
        <v>0.2214998285653397</v>
      </c>
      <c r="I205" s="28">
        <f>I160/SUM(I160,'Calculations male'!I160)</f>
        <v>0.22282416708339059</v>
      </c>
      <c r="J205" s="28">
        <f>J160/SUM(J160,'Calculations male'!J160)</f>
        <v>0.22421191588097047</v>
      </c>
      <c r="K205" s="28">
        <f>K160/SUM(K160,'Calculations male'!K160)</f>
        <v>0.22556772931828303</v>
      </c>
      <c r="L205" s="28">
        <f>L160/SUM(L160,'Calculations male'!L160)</f>
        <v>0.22645059244365634</v>
      </c>
      <c r="M205" s="28">
        <f>M160/SUM(M160,'Calculations male'!M160)</f>
        <v>0.22762863285576973</v>
      </c>
      <c r="N205" s="28">
        <f>N160/SUM(N160,'Calculations male'!N160)</f>
        <v>0.22879987583541145</v>
      </c>
      <c r="O205" s="28">
        <f>O160/SUM(O160,'Calculations male'!O160)</f>
        <v>0.22996435636000084</v>
      </c>
      <c r="P205" s="28">
        <f>P160/SUM(P160,'Calculations male'!P160)</f>
        <v>0.23112210970618111</v>
      </c>
      <c r="Q205" s="28">
        <f>Q160/SUM(Q160,'Calculations male'!Q160)</f>
        <v>0.2322731714276835</v>
      </c>
      <c r="R205" s="28">
        <f>R160/SUM(R160,'Calculations male'!R160)</f>
        <v>0.23341757733399793</v>
      </c>
      <c r="S205" s="28">
        <f>S160/SUM(S160,'Calculations male'!S160)</f>
        <v>0.23455536346983302</v>
      </c>
      <c r="T205" s="28">
        <f>T160/SUM(T160,'Calculations male'!T160)</f>
        <v>0.23568656609533981</v>
      </c>
      <c r="U205" s="28">
        <f>U160/SUM(U160,'Calculations male'!U160)</f>
        <v>0.23681122166707139</v>
      </c>
      <c r="V205" s="28">
        <f>V160/SUM(V160,'Calculations male'!V160)</f>
        <v>0.23792936681965496</v>
      </c>
      <c r="W205" s="28">
        <f>W160/SUM(W160,'Calculations male'!W160)</f>
        <v>0.23904103834816415</v>
      </c>
      <c r="X205" s="28">
        <f>X160/SUM(X160,'Calculations male'!X160)</f>
        <v>0.24014627319114451</v>
      </c>
      <c r="Y205" s="28">
        <f>Y160/SUM(Y160,'Calculations male'!Y160)</f>
        <v>0.24124510841430288</v>
      </c>
      <c r="Z205" s="28">
        <f>Z160/SUM(Z160,'Calculations male'!Z160)</f>
        <v>0.24233758119481236</v>
      </c>
      <c r="AA205" s="28">
        <f>AA160/SUM(AA160,'Calculations male'!AA160)</f>
        <v>0.24342372880622368</v>
      </c>
      <c r="AB205" s="28">
        <f>AB160/SUM(AB160,'Calculations male'!AB160)</f>
        <v>0.24450358860397289</v>
      </c>
      <c r="AC205" s="28">
        <f>AC160/SUM(AC160,'Calculations male'!AC160)</f>
        <v>0.24557719801143815</v>
      </c>
      <c r="AD205" s="28">
        <f>AD160/SUM(AD160,'Calculations male'!AD160)</f>
        <v>0.24664459450656537</v>
      </c>
      <c r="AE205" s="28">
        <f>AE160/SUM(AE160,'Calculations male'!AE160)</f>
        <v>0.2477058156090049</v>
      </c>
      <c r="AF205" s="28">
        <f>AF160/SUM(AF160,'Calculations male'!AF160)</f>
        <v>0.24876089886777347</v>
      </c>
    </row>
    <row r="206" spans="1:32" x14ac:dyDescent="0.2">
      <c r="A206" s="6" t="s">
        <v>42</v>
      </c>
      <c r="B206" s="28">
        <f>B161/SUM(B161,'Calculations male'!B161)</f>
        <v>0.36400000000000005</v>
      </c>
      <c r="C206" s="28">
        <f>C161/SUM(C161,'Calculations male'!C161)</f>
        <v>0.36534799540587065</v>
      </c>
      <c r="D206" s="28">
        <f>D161/SUM(D161,'Calculations male'!D161)</f>
        <v>0.3667599831941985</v>
      </c>
      <c r="E206" s="28">
        <f>E161/SUM(E161,'Calculations male'!E161)</f>
        <v>0.36813883573886569</v>
      </c>
      <c r="F206" s="28">
        <f>F161/SUM(F161,'Calculations male'!F161)</f>
        <v>0.36949487629591005</v>
      </c>
      <c r="G206" s="28">
        <f>G161/SUM(G161,'Calculations male'!G161)</f>
        <v>0.37089752784017627</v>
      </c>
      <c r="H206" s="28">
        <f>H161/SUM(H161,'Calculations male'!H161)</f>
        <v>0.37235818260867881</v>
      </c>
      <c r="I206" s="28">
        <f>I161/SUM(I161,'Calculations male'!I161)</f>
        <v>0.37390251269755131</v>
      </c>
      <c r="J206" s="28">
        <f>J161/SUM(J161,'Calculations male'!J161)</f>
        <v>0.3755168253117766</v>
      </c>
      <c r="K206" s="28">
        <f>K161/SUM(K161,'Calculations male'!K161)</f>
        <v>0.37709009871194671</v>
      </c>
      <c r="L206" s="28">
        <f>L161/SUM(L161,'Calculations male'!L161)</f>
        <v>0.37811250961403375</v>
      </c>
      <c r="M206" s="28">
        <f>M161/SUM(M161,'Calculations male'!M161)</f>
        <v>0.37947424295395304</v>
      </c>
      <c r="N206" s="28">
        <f>N161/SUM(N161,'Calculations male'!N161)</f>
        <v>0.38082528682337663</v>
      </c>
      <c r="O206" s="28">
        <f>O161/SUM(O161,'Calculations male'!O161)</f>
        <v>0.38216574571374456</v>
      </c>
      <c r="P206" s="28">
        <f>P161/SUM(P161,'Calculations male'!P161)</f>
        <v>0.38349572319038133</v>
      </c>
      <c r="Q206" s="28">
        <f>Q161/SUM(Q161,'Calculations male'!Q161)</f>
        <v>0.38481532188963224</v>
      </c>
      <c r="R206" s="28">
        <f>R161/SUM(R161,'Calculations male'!R161)</f>
        <v>0.3861246435166738</v>
      </c>
      <c r="S206" s="28">
        <f>S161/SUM(S161,'Calculations male'!S161)</f>
        <v>0.38742378884397238</v>
      </c>
      <c r="T206" s="28">
        <f>T161/SUM(T161,'Calculations male'!T161)</f>
        <v>0.38871285771035552</v>
      </c>
      <c r="U206" s="28">
        <f>U161/SUM(U161,'Calculations male'!U161)</f>
        <v>0.3899919490206567</v>
      </c>
      <c r="V206" s="28">
        <f>V161/SUM(V161,'Calculations male'!V161)</f>
        <v>0.39126116074590561</v>
      </c>
      <c r="W206" s="28">
        <f>W161/SUM(W161,'Calculations male'!W161)</f>
        <v>0.39252058992404198</v>
      </c>
      <c r="X206" s="28">
        <f>X161/SUM(X161,'Calculations male'!X161)</f>
        <v>0.39377033266109779</v>
      </c>
      <c r="Y206" s="28">
        <f>Y161/SUM(Y161,'Calculations male'!Y161)</f>
        <v>0.39501048413285705</v>
      </c>
      <c r="Z206" s="28">
        <f>Z161/SUM(Z161,'Calculations male'!Z161)</f>
        <v>0.39624113858693505</v>
      </c>
      <c r="AA206" s="28">
        <f>AA161/SUM(AA161,'Calculations male'!AA161)</f>
        <v>0.39746238934526412</v>
      </c>
      <c r="AB206" s="28">
        <f>AB161/SUM(AB161,'Calculations male'!AB161)</f>
        <v>0.39867432880697351</v>
      </c>
      <c r="AC206" s="28">
        <f>AC161/SUM(AC161,'Calculations male'!AC161)</f>
        <v>0.39987704845160948</v>
      </c>
      <c r="AD206" s="28">
        <f>AD161/SUM(AD161,'Calculations male'!AD161)</f>
        <v>0.40107063884271521</v>
      </c>
      <c r="AE206" s="28">
        <f>AE161/SUM(AE161,'Calculations male'!AE161)</f>
        <v>0.40225518963170565</v>
      </c>
      <c r="AF206" s="28">
        <f>AF161/SUM(AF161,'Calculations male'!AF161)</f>
        <v>0.40343078956205403</v>
      </c>
    </row>
    <row r="207" spans="1:32" x14ac:dyDescent="0.2">
      <c r="A207" s="6" t="s">
        <v>105</v>
      </c>
      <c r="B207" s="28">
        <f>B162/SUM(B162,'Calculations male'!B162)</f>
        <v>0.19500000000000001</v>
      </c>
      <c r="C207" s="28">
        <f>C162/SUM(C162,'Calculations male'!C162)</f>
        <v>0.19608946203879829</v>
      </c>
      <c r="D207" s="28">
        <f>D162/SUM(D162,'Calculations male'!D162)</f>
        <v>0.19723348643688041</v>
      </c>
      <c r="E207" s="28">
        <f>E162/SUM(E162,'Calculations male'!E162)</f>
        <v>0.19835347508731838</v>
      </c>
      <c r="F207" s="28">
        <f>F162/SUM(F162,'Calculations male'!F162)</f>
        <v>0.19945764727850004</v>
      </c>
      <c r="G207" s="28">
        <f>G162/SUM(G162,'Calculations male'!G162)</f>
        <v>0.2006026072706279</v>
      </c>
      <c r="H207" s="28">
        <f>H162/SUM(H162,'Calculations male'!H162)</f>
        <v>0.20179798179317504</v>
      </c>
      <c r="I207" s="28">
        <f>I162/SUM(I162,'Calculations male'!I162)</f>
        <v>0.20306524325791747</v>
      </c>
      <c r="J207" s="28">
        <f>J162/SUM(J162,'Calculations male'!J162)</f>
        <v>0.20439368235995134</v>
      </c>
      <c r="K207" s="28">
        <f>K162/SUM(K162,'Calculations male'!K162)</f>
        <v>0.20569204417066861</v>
      </c>
      <c r="L207" s="28">
        <f>L162/SUM(L162,'Calculations male'!L162)</f>
        <v>0.20653775810223529</v>
      </c>
      <c r="M207" s="28">
        <f>M162/SUM(M162,'Calculations male'!M162)</f>
        <v>0.20766654940170237</v>
      </c>
      <c r="N207" s="28">
        <f>N162/SUM(N162,'Calculations male'!N162)</f>
        <v>0.20878919008179039</v>
      </c>
      <c r="O207" s="28">
        <f>O162/SUM(O162,'Calculations male'!O162)</f>
        <v>0.2099057066555215</v>
      </c>
      <c r="P207" s="28">
        <f>P162/SUM(P162,'Calculations male'!P162)</f>
        <v>0.21101612603246755</v>
      </c>
      <c r="Q207" s="28">
        <f>Q162/SUM(Q162,'Calculations male'!Q162)</f>
        <v>0.21212047549639895</v>
      </c>
      <c r="R207" s="28">
        <f>R162/SUM(R162,'Calculations male'!R162)</f>
        <v>0.21321878268368616</v>
      </c>
      <c r="S207" s="28">
        <f>S162/SUM(S162,'Calculations male'!S162)</f>
        <v>0.21431107556244408</v>
      </c>
      <c r="T207" s="28">
        <f>T162/SUM(T162,'Calculations male'!T162)</f>
        <v>0.21539738241239106</v>
      </c>
      <c r="U207" s="28">
        <f>U162/SUM(U162,'Calculations male'!U162)</f>
        <v>0.21647773180540331</v>
      </c>
      <c r="V207" s="28">
        <f>V162/SUM(V162,'Calculations male'!V162)</f>
        <v>0.21755215258674021</v>
      </c>
      <c r="W207" s="28">
        <f>W162/SUM(W162,'Calculations male'!W162)</f>
        <v>0.21862067385693124</v>
      </c>
      <c r="X207" s="28">
        <f>X162/SUM(X162,'Calculations male'!X162)</f>
        <v>0.21968332495428314</v>
      </c>
      <c r="Y207" s="28">
        <f>Y162/SUM(Y162,'Calculations male'!Y162)</f>
        <v>0.22074013543801513</v>
      </c>
      <c r="Z207" s="28">
        <f>Z162/SUM(Z162,'Calculations male'!Z162)</f>
        <v>0.22179113507198114</v>
      </c>
      <c r="AA207" s="28">
        <f>AA162/SUM(AA162,'Calculations male'!AA162)</f>
        <v>0.22283635380896882</v>
      </c>
      <c r="AB207" s="28">
        <f>AB162/SUM(AB162,'Calculations male'!AB162)</f>
        <v>0.22387582177556864</v>
      </c>
      <c r="AC207" s="28">
        <f>AC162/SUM(AC162,'Calculations male'!AC162)</f>
        <v>0.2249095692575675</v>
      </c>
      <c r="AD207" s="28">
        <f>AD162/SUM(AD162,'Calculations male'!AD162)</f>
        <v>0.22593762668588827</v>
      </c>
      <c r="AE207" s="28">
        <f>AE162/SUM(AE162,'Calculations male'!AE162)</f>
        <v>0.2269600246230199</v>
      </c>
      <c r="AF207" s="28">
        <f>AF162/SUM(AF162,'Calculations male'!AF162)</f>
        <v>0.22797679374995308</v>
      </c>
    </row>
    <row r="208" spans="1:32" x14ac:dyDescent="0.2">
      <c r="A208" s="6" t="s">
        <v>106</v>
      </c>
      <c r="B208" s="28">
        <f>B163/SUM(B163,'Calculations male'!B163)</f>
        <v>0.191</v>
      </c>
      <c r="C208" s="28">
        <f>C163/SUM(C163,'Calculations male'!C163)</f>
        <v>0.19207807553051029</v>
      </c>
      <c r="D208" s="28">
        <f>D163/SUM(D163,'Calculations male'!D163)</f>
        <v>0.19321022236738117</v>
      </c>
      <c r="E208" s="28">
        <f>E163/SUM(E163,'Calculations male'!E163)</f>
        <v>0.19431866139795784</v>
      </c>
      <c r="F208" s="28">
        <f>F163/SUM(F163,'Calculations male'!F163)</f>
        <v>0.195411522803144</v>
      </c>
      <c r="G208" s="28">
        <f>G163/SUM(G163,'Calculations male'!G163)</f>
        <v>0.19654483339556619</v>
      </c>
      <c r="H208" s="28">
        <f>H163/SUM(H163,'Calculations male'!H163)</f>
        <v>0.19772813139263479</v>
      </c>
      <c r="I208" s="28">
        <f>I163/SUM(I163,'Calculations male'!I163)</f>
        <v>0.19898268554797796</v>
      </c>
      <c r="J208" s="28">
        <f>J163/SUM(J163,'Calculations male'!J163)</f>
        <v>0.20029790907214268</v>
      </c>
      <c r="K208" s="28">
        <f>K163/SUM(K163,'Calculations male'!K163)</f>
        <v>0.20158345824804896</v>
      </c>
      <c r="L208" s="28">
        <f>L163/SUM(L163,'Calculations male'!L163)</f>
        <v>0.20242088141925005</v>
      </c>
      <c r="M208" s="28">
        <f>M163/SUM(M163,'Calculations male'!M163)</f>
        <v>0.20353867432081638</v>
      </c>
      <c r="N208" s="28">
        <f>N163/SUM(N163,'Calculations male'!N163)</f>
        <v>0.20465045284216499</v>
      </c>
      <c r="O208" s="28">
        <f>O163/SUM(O163,'Calculations male'!O163)</f>
        <v>0.20575624180410348</v>
      </c>
      <c r="P208" s="28">
        <f>P163/SUM(P163,'Calculations male'!P163)</f>
        <v>0.20685606644166599</v>
      </c>
      <c r="Q208" s="28">
        <f>Q163/SUM(Q163,'Calculations male'!Q163)</f>
        <v>0.20794995238178535</v>
      </c>
      <c r="R208" s="28">
        <f>R163/SUM(R163,'Calculations male'!R163)</f>
        <v>0.20903792562170495</v>
      </c>
      <c r="S208" s="28">
        <f>S163/SUM(S163,'Calculations male'!S163)</f>
        <v>0.21012001250812276</v>
      </c>
      <c r="T208" s="28">
        <f>T163/SUM(T163,'Calculations male'!T163)</f>
        <v>0.2111962397170381</v>
      </c>
      <c r="U208" s="28">
        <f>U163/SUM(U163,'Calculations male'!U163)</f>
        <v>0.21226663423428416</v>
      </c>
      <c r="V208" s="28">
        <f>V163/SUM(V163,'Calculations male'!V163)</f>
        <v>0.21333122333672153</v>
      </c>
      <c r="W208" s="28">
        <f>W163/SUM(W163,'Calculations male'!W163)</f>
        <v>0.21439003457408395</v>
      </c>
      <c r="X208" s="28">
        <f>X163/SUM(X163,'Calculations male'!X163)</f>
        <v>0.21544309575143547</v>
      </c>
      <c r="Y208" s="28">
        <f>Y163/SUM(Y163,'Calculations male'!Y163)</f>
        <v>0.21649043491224804</v>
      </c>
      <c r="Z208" s="28">
        <f>Z163/SUM(Z163,'Calculations male'!Z163)</f>
        <v>0.21753208032205751</v>
      </c>
      <c r="AA208" s="28">
        <f>AA163/SUM(AA163,'Calculations male'!AA163)</f>
        <v>0.21856806045269062</v>
      </c>
      <c r="AB208" s="28">
        <f>AB163/SUM(AB163,'Calculations male'!AB163)</f>
        <v>0.21959840396705335</v>
      </c>
      <c r="AC208" s="28">
        <f>AC163/SUM(AC163,'Calculations male'!AC163)</f>
        <v>0.22062313970443939</v>
      </c>
      <c r="AD208" s="28">
        <f>AD163/SUM(AD163,'Calculations male'!AD163)</f>
        <v>0.22164229666637725</v>
      </c>
      <c r="AE208" s="28">
        <f>AE163/SUM(AE163,'Calculations male'!AE163)</f>
        <v>0.22265590400296309</v>
      </c>
      <c r="AF208" s="28">
        <f>AF163/SUM(AF163,'Calculations male'!AF163)</f>
        <v>0.22366399099969336</v>
      </c>
    </row>
    <row r="209" spans="1:32" x14ac:dyDescent="0.2">
      <c r="A209" s="6" t="s">
        <v>107</v>
      </c>
      <c r="B209" s="28">
        <f>B164/SUM(B164,'Calculations male'!B164)</f>
        <v>0.17189315726290519</v>
      </c>
      <c r="C209" s="28">
        <f>C164/SUM(C164,'Calculations male'!C164)</f>
        <v>0.17291299126143009</v>
      </c>
      <c r="D209" s="28">
        <f>D164/SUM(D164,'Calculations male'!D164)</f>
        <v>0.17398434422596604</v>
      </c>
      <c r="E209" s="28">
        <f>E164/SUM(E164,'Calculations male'!E164)</f>
        <v>0.17503362763448946</v>
      </c>
      <c r="F209" s="28">
        <f>F164/SUM(F164,'Calculations male'!F164)</f>
        <v>0.1760685177133158</v>
      </c>
      <c r="G209" s="28">
        <f>G164/SUM(G164,'Calculations male'!G164)</f>
        <v>0.17714208063931694</v>
      </c>
      <c r="H209" s="28">
        <f>H164/SUM(H164,'Calculations male'!H164)</f>
        <v>0.17826339599278967</v>
      </c>
      <c r="I209" s="28">
        <f>I164/SUM(I164,'Calculations male'!I164)</f>
        <v>0.17945268061014333</v>
      </c>
      <c r="J209" s="28">
        <f>J164/SUM(J164,'Calculations male'!J164)</f>
        <v>0.18069996940030555</v>
      </c>
      <c r="K209" s="28">
        <f>K164/SUM(K164,'Calculations male'!K164)</f>
        <v>0.18191960126564638</v>
      </c>
      <c r="L209" s="28">
        <f>L164/SUM(L164,'Calculations male'!L164)</f>
        <v>0.18271434219213928</v>
      </c>
      <c r="M209" s="28">
        <f>M164/SUM(M164,'Calculations male'!M164)</f>
        <v>0.18377547824402113</v>
      </c>
      <c r="N209" s="28">
        <f>N164/SUM(N164,'Calculations male'!N164)</f>
        <v>0.18483126181103085</v>
      </c>
      <c r="O209" s="28">
        <f>O164/SUM(O164,'Calculations male'!O164)</f>
        <v>0.18588170993702466</v>
      </c>
      <c r="P209" s="28">
        <f>P164/SUM(P164,'Calculations male'!P164)</f>
        <v>0.18692684015256356</v>
      </c>
      <c r="Q209" s="28">
        <f>Q164/SUM(Q164,'Calculations male'!Q164)</f>
        <v>0.18796667045300761</v>
      </c>
      <c r="R209" s="28">
        <f>R164/SUM(R164,'Calculations male'!R164)</f>
        <v>0.18900121927728794</v>
      </c>
      <c r="S209" s="28">
        <f>S164/SUM(S164,'Calculations male'!S164)</f>
        <v>0.19003050548734568</v>
      </c>
      <c r="T209" s="28">
        <f>T164/SUM(T164,'Calculations male'!T164)</f>
        <v>0.1910545483482185</v>
      </c>
      <c r="U209" s="28">
        <f>U164/SUM(U164,'Calculations male'!U164)</f>
        <v>0.19207336750875445</v>
      </c>
      <c r="V209" s="28">
        <f>V164/SUM(V164,'Calculations male'!V164)</f>
        <v>0.19308698298293553</v>
      </c>
      <c r="W209" s="28">
        <f>W164/SUM(W164,'Calculations male'!W164)</f>
        <v>0.19409541513180267</v>
      </c>
      <c r="X209" s="28">
        <f>X164/SUM(X164,'Calculations male'!X164)</f>
        <v>0.19509868464594501</v>
      </c>
      <c r="Y209" s="28">
        <f>Y164/SUM(Y164,'Calculations male'!Y164)</f>
        <v>0.19609681252856453</v>
      </c>
      <c r="Z209" s="28">
        <f>Z164/SUM(Z164,'Calculations male'!Z164)</f>
        <v>0.19708982007907627</v>
      </c>
      <c r="AA209" s="28">
        <f>AA164/SUM(AA164,'Calculations male'!AA164)</f>
        <v>0.19807772887724001</v>
      </c>
      <c r="AB209" s="28">
        <f>AB164/SUM(AB164,'Calculations male'!AB164)</f>
        <v>0.199060560767814</v>
      </c>
      <c r="AC209" s="28">
        <f>AC164/SUM(AC164,'Calculations male'!AC164)</f>
        <v>0.2000383378456945</v>
      </c>
      <c r="AD209" s="28">
        <f>AD164/SUM(AD164,'Calculations male'!AD164)</f>
        <v>0.20101108244155808</v>
      </c>
      <c r="AE209" s="28">
        <f>AE164/SUM(AE164,'Calculations male'!AE164)</f>
        <v>0.20197881710795926</v>
      </c>
      <c r="AF209" s="28">
        <f>AF164/SUM(AF164,'Calculations male'!AF164)</f>
        <v>0.20294156460589735</v>
      </c>
    </row>
    <row r="210" spans="1:32" x14ac:dyDescent="0.2">
      <c r="A210" s="6" t="s">
        <v>43</v>
      </c>
      <c r="B210" s="28">
        <f>B165/SUM(B165,'Calculations male'!B165)</f>
        <v>0.10899999999999996</v>
      </c>
      <c r="C210" s="28">
        <f>C165/SUM(C165,'Calculations male'!C165)</f>
        <v>0.10977916432701945</v>
      </c>
      <c r="D210" s="28">
        <f>D165/SUM(D165,'Calculations male'!D165)</f>
        <v>0.11059874456247762</v>
      </c>
      <c r="E210" s="28">
        <f>E165/SUM(E165,'Calculations male'!E165)</f>
        <v>0.11140248806774641</v>
      </c>
      <c r="F210" s="28">
        <f>F165/SUM(F165,'Calculations male'!F165)</f>
        <v>0.11219621942725028</v>
      </c>
      <c r="G210" s="28">
        <f>G165/SUM(G165,'Calculations male'!G165)</f>
        <v>0.11302067361675915</v>
      </c>
      <c r="H210" s="28">
        <f>H165/SUM(H165,'Calculations male'!H165)</f>
        <v>0.11388295292924046</v>
      </c>
      <c r="I210" s="28">
        <f>I165/SUM(I165,'Calculations male'!I165)</f>
        <v>0.11479878575083326</v>
      </c>
      <c r="J210" s="28">
        <f>J165/SUM(J165,'Calculations male'!J165)</f>
        <v>0.11576070612482604</v>
      </c>
      <c r="K210" s="28">
        <f>K165/SUM(K165,'Calculations male'!K165)</f>
        <v>0.11670270142146848</v>
      </c>
      <c r="L210" s="28">
        <f>L165/SUM(L165,'Calculations male'!L165)</f>
        <v>0.11731727407813722</v>
      </c>
      <c r="M210" s="28">
        <f>M165/SUM(M165,'Calculations male'!M165)</f>
        <v>0.11813876693841212</v>
      </c>
      <c r="N210" s="28">
        <f>N165/SUM(N165,'Calculations male'!N165)</f>
        <v>0.11895715576795168</v>
      </c>
      <c r="O210" s="28">
        <f>O165/SUM(O165,'Calculations male'!O165)</f>
        <v>0.11977243690026394</v>
      </c>
      <c r="P210" s="28">
        <f>P165/SUM(P165,'Calculations male'!P165)</f>
        <v>0.1205846072421467</v>
      </c>
      <c r="Q210" s="28">
        <f>Q165/SUM(Q165,'Calculations male'!Q165)</f>
        <v>0.12139366425656115</v>
      </c>
      <c r="R210" s="28">
        <f>R165/SUM(R165,'Calculations male'!R165)</f>
        <v>0.12219960594591675</v>
      </c>
      <c r="S210" s="28">
        <f>S165/SUM(S165,'Calculations male'!S165)</f>
        <v>0.12300243083576907</v>
      </c>
      <c r="T210" s="28">
        <f>T165/SUM(T165,'Calculations male'!T165)</f>
        <v>0.1238021379589176</v>
      </c>
      <c r="U210" s="28">
        <f>U165/SUM(U165,'Calculations male'!U165)</f>
        <v>0.12459872683989599</v>
      </c>
      <c r="V210" s="28">
        <f>V165/SUM(V165,'Calculations male'!V165)</f>
        <v>0.12539219747984542</v>
      </c>
      <c r="W210" s="28">
        <f>W165/SUM(W165,'Calculations male'!W165)</f>
        <v>0.12618255034176973</v>
      </c>
      <c r="X210" s="28">
        <f>X165/SUM(X165,'Calculations male'!X165)</f>
        <v>0.12696978633614855</v>
      </c>
      <c r="Y210" s="28">
        <f>Y165/SUM(Y165,'Calculations male'!Y165)</f>
        <v>0.12775390680692153</v>
      </c>
      <c r="Z210" s="28">
        <f>Z165/SUM(Z165,'Calculations male'!Z165)</f>
        <v>0.12853491351781815</v>
      </c>
      <c r="AA210" s="28">
        <f>AA165/SUM(AA165,'Calculations male'!AA165)</f>
        <v>0.12931280863903241</v>
      </c>
      <c r="AB210" s="28">
        <f>AB165/SUM(AB165,'Calculations male'!AB165)</f>
        <v>0.13008759473424183</v>
      </c>
      <c r="AC210" s="28">
        <f>AC165/SUM(AC165,'Calculations male'!AC165)</f>
        <v>0.13085927474794365</v>
      </c>
      <c r="AD210" s="28">
        <f>AD165/SUM(AD165,'Calculations male'!AD165)</f>
        <v>0.13162785199312813</v>
      </c>
      <c r="AE210" s="28">
        <f>AE165/SUM(AE165,'Calculations male'!AE165)</f>
        <v>0.13239333013925306</v>
      </c>
      <c r="AF210" s="28">
        <f>AF165/SUM(AF165,'Calculations male'!AF165)</f>
        <v>0.13315571320053576</v>
      </c>
    </row>
    <row r="211" spans="1:32" x14ac:dyDescent="0.2">
      <c r="A211" s="6" t="s">
        <v>44</v>
      </c>
      <c r="B211" s="28">
        <f>B166/SUM(B166,'Calculations male'!B166)</f>
        <v>0.43999999999999995</v>
      </c>
      <c r="C211" s="28">
        <f>C166/SUM(C166,'Calculations male'!C166)</f>
        <v>0.44134235891707924</v>
      </c>
      <c r="D211" s="28">
        <f>D166/SUM(D166,'Calculations male'!D166)</f>
        <v>0.44274717337771063</v>
      </c>
      <c r="E211" s="28">
        <f>E166/SUM(E166,'Calculations male'!E166)</f>
        <v>0.44411777205960185</v>
      </c>
      <c r="F211" s="28">
        <f>F166/SUM(F166,'Calculations male'!F166)</f>
        <v>0.44546449600588572</v>
      </c>
      <c r="G211" s="28">
        <f>G166/SUM(G166,'Calculations male'!G166)</f>
        <v>0.44685626382321558</v>
      </c>
      <c r="H211" s="28">
        <f>H166/SUM(H166,'Calculations male'!H166)</f>
        <v>0.44830424198940438</v>
      </c>
      <c r="I211" s="28">
        <f>I166/SUM(I166,'Calculations male'!I166)</f>
        <v>0.44983368492336534</v>
      </c>
      <c r="J211" s="28">
        <f>J166/SUM(J166,'Calculations male'!J166)</f>
        <v>0.45143081123401402</v>
      </c>
      <c r="K211" s="28">
        <f>K166/SUM(K166,'Calculations male'!K166)</f>
        <v>0.45298574396178692</v>
      </c>
      <c r="L211" s="28">
        <f>L166/SUM(L166,'Calculations male'!L166)</f>
        <v>0.45399539688903101</v>
      </c>
      <c r="M211" s="28">
        <f>M166/SUM(M166,'Calculations male'!M166)</f>
        <v>0.45533911507751351</v>
      </c>
      <c r="N211" s="28">
        <f>N166/SUM(N166,'Calculations male'!N166)</f>
        <v>0.45667113400899456</v>
      </c>
      <c r="O211" s="28">
        <f>O166/SUM(O166,'Calculations male'!O166)</f>
        <v>0.45799158769426157</v>
      </c>
      <c r="P211" s="28">
        <f>P166/SUM(P166,'Calculations male'!P166)</f>
        <v>0.45930060846927329</v>
      </c>
      <c r="Q211" s="28">
        <f>Q166/SUM(Q166,'Calculations male'!Q166)</f>
        <v>0.46059832701106346</v>
      </c>
      <c r="R211" s="28">
        <f>R166/SUM(R166,'Calculations male'!R166)</f>
        <v>0.46188487235386638</v>
      </c>
      <c r="S211" s="28">
        <f>S166/SUM(S166,'Calculations male'!S166)</f>
        <v>0.46316037190544673</v>
      </c>
      <c r="T211" s="28">
        <f>T166/SUM(T166,'Calculations male'!T166)</f>
        <v>0.4644249514636058</v>
      </c>
      <c r="U211" s="28">
        <f>U166/SUM(U166,'Calculations male'!U166)</f>
        <v>0.46567873523283959</v>
      </c>
      <c r="V211" s="28">
        <f>V166/SUM(V166,'Calculations male'!V166)</f>
        <v>0.46692184584112101</v>
      </c>
      <c r="W211" s="28">
        <f>W166/SUM(W166,'Calculations male'!W166)</f>
        <v>0.46815440435680084</v>
      </c>
      <c r="X211" s="28">
        <f>X166/SUM(X166,'Calculations male'!X166)</f>
        <v>0.46937653030557674</v>
      </c>
      <c r="Y211" s="28">
        <f>Y166/SUM(Y166,'Calculations male'!Y166)</f>
        <v>0.47058834168754904</v>
      </c>
      <c r="Z211" s="28">
        <f>Z166/SUM(Z166,'Calculations male'!Z166)</f>
        <v>0.47178995499431442</v>
      </c>
      <c r="AA211" s="28">
        <f>AA166/SUM(AA166,'Calculations male'!AA166)</f>
        <v>0.47298148522609323</v>
      </c>
      <c r="AB211" s="28">
        <f>AB166/SUM(AB166,'Calculations male'!AB166)</f>
        <v>0.47416304590888508</v>
      </c>
      <c r="AC211" s="28">
        <f>AC166/SUM(AC166,'Calculations male'!AC166)</f>
        <v>0.47533474911160761</v>
      </c>
      <c r="AD211" s="28">
        <f>AD166/SUM(AD166,'Calculations male'!AD166)</f>
        <v>0.47649670546324696</v>
      </c>
      <c r="AE211" s="28">
        <f>AE166/SUM(AE166,'Calculations male'!AE166)</f>
        <v>0.47764902416996335</v>
      </c>
      <c r="AF211" s="28">
        <f>AF166/SUM(AF166,'Calculations male'!AF166)</f>
        <v>0.47879181303217361</v>
      </c>
    </row>
    <row r="212" spans="1:32" x14ac:dyDescent="0.2">
      <c r="A212" s="6" t="s">
        <v>45</v>
      </c>
      <c r="B212" s="28">
        <f>B167/SUM(B167,'Calculations male'!B167)</f>
        <v>0.24600000000000008</v>
      </c>
      <c r="C212" s="28">
        <f>C167/SUM(C167,'Calculations male'!C167)</f>
        <v>0.24721157456516307</v>
      </c>
      <c r="D212" s="28">
        <f>D167/SUM(D167,'Calculations male'!D167)</f>
        <v>0.24848276152330986</v>
      </c>
      <c r="E212" s="28">
        <f>E167/SUM(E167,'Calculations male'!E167)</f>
        <v>0.24972618765119584</v>
      </c>
      <c r="F212" s="28">
        <f>F167/SUM(F167,'Calculations male'!F167)</f>
        <v>0.2509510377805132</v>
      </c>
      <c r="G212" s="28">
        <f>G167/SUM(G167,'Calculations male'!G167)</f>
        <v>0.25222007184759659</v>
      </c>
      <c r="H212" s="28">
        <f>H167/SUM(H167,'Calculations male'!H167)</f>
        <v>0.25354383474761233</v>
      </c>
      <c r="I212" s="28">
        <f>I167/SUM(I167,'Calculations male'!I167)</f>
        <v>0.25494592911203295</v>
      </c>
      <c r="J212" s="28">
        <f>J167/SUM(J167,'Calculations male'!J167)</f>
        <v>0.25641430583596864</v>
      </c>
      <c r="K212" s="28">
        <f>K167/SUM(K167,'Calculations male'!K167)</f>
        <v>0.25784805389141996</v>
      </c>
      <c r="L212" s="28">
        <f>L167/SUM(L167,'Calculations male'!L167)</f>
        <v>0.25878122186858299</v>
      </c>
      <c r="M212" s="28">
        <f>M167/SUM(M167,'Calculations male'!M167)</f>
        <v>0.26002584272846907</v>
      </c>
      <c r="N212" s="28">
        <f>N167/SUM(N167,'Calculations male'!N167)</f>
        <v>0.26126266793918757</v>
      </c>
      <c r="O212" s="28">
        <f>O167/SUM(O167,'Calculations male'!O167)</f>
        <v>0.26249174698637223</v>
      </c>
      <c r="P212" s="28">
        <f>P167/SUM(P167,'Calculations male'!P167)</f>
        <v>0.26371312945795061</v>
      </c>
      <c r="Q212" s="28">
        <f>Q167/SUM(Q167,'Calculations male'!Q167)</f>
        <v>0.26492686502353846</v>
      </c>
      <c r="R212" s="28">
        <f>R167/SUM(R167,'Calculations male'!R167)</f>
        <v>0.26613300341469498</v>
      </c>
      <c r="S212" s="28">
        <f>S167/SUM(S167,'Calculations male'!S167)</f>
        <v>0.26733159440602022</v>
      </c>
      <c r="T212" s="28">
        <f>T167/SUM(T167,'Calculations male'!T167)</f>
        <v>0.2685226877970599</v>
      </c>
      <c r="U212" s="28">
        <f>U167/SUM(U167,'Calculations male'!U167)</f>
        <v>0.26970633339499139</v>
      </c>
      <c r="V212" s="28">
        <f>V167/SUM(V167,'Calculations male'!V167)</f>
        <v>0.27088258099805862</v>
      </c>
      <c r="W212" s="28">
        <f>W167/SUM(W167,'Calculations male'!W167)</f>
        <v>0.27205148037974236</v>
      </c>
      <c r="X212" s="28">
        <f>X167/SUM(X167,'Calculations male'!X167)</f>
        <v>0.2732130812736156</v>
      </c>
      <c r="Y212" s="28">
        <f>Y167/SUM(Y167,'Calculations male'!Y167)</f>
        <v>0.27436743335888969</v>
      </c>
      <c r="Z212" s="28">
        <f>Z167/SUM(Z167,'Calculations male'!Z167)</f>
        <v>0.27551458624660174</v>
      </c>
      <c r="AA212" s="28">
        <f>AA167/SUM(AA167,'Calculations male'!AA167)</f>
        <v>0.27665458946642946</v>
      </c>
      <c r="AB212" s="28">
        <f>AB167/SUM(AB167,'Calculations male'!AB167)</f>
        <v>0.27778749245412165</v>
      </c>
      <c r="AC212" s="28">
        <f>AC167/SUM(AC167,'Calculations male'!AC167)</f>
        <v>0.2789133445394939</v>
      </c>
      <c r="AD212" s="28">
        <f>AD167/SUM(AD167,'Calculations male'!AD167)</f>
        <v>0.28003219493500731</v>
      </c>
      <c r="AE212" s="28">
        <f>AE167/SUM(AE167,'Calculations male'!AE167)</f>
        <v>0.28114409272486873</v>
      </c>
      <c r="AF212" s="28">
        <f>AF167/SUM(AF167,'Calculations male'!AF167)</f>
        <v>0.28224908685466682</v>
      </c>
    </row>
    <row r="213" spans="1:32" x14ac:dyDescent="0.2">
      <c r="A213" s="6" t="s">
        <v>46</v>
      </c>
      <c r="B213" s="28">
        <f>B168/SUM(B168,'Calculations male'!B168)</f>
        <v>0.51800000000000002</v>
      </c>
      <c r="C213" s="28">
        <f>C168/SUM(C168,'Calculations male'!C168)</f>
        <v>0.51927099919779174</v>
      </c>
      <c r="D213" s="28">
        <f>D168/SUM(D168,'Calculations male'!D168)</f>
        <v>0.52060004788694758</v>
      </c>
      <c r="E213" s="28">
        <f>E168/SUM(E168,'Calculations male'!E168)</f>
        <v>0.52189565952715233</v>
      </c>
      <c r="F213" s="28">
        <f>F168/SUM(F168,'Calculations male'!F168)</f>
        <v>0.52316768011764303</v>
      </c>
      <c r="G213" s="28">
        <f>G168/SUM(G168,'Calculations male'!G168)</f>
        <v>0.52448118472213268</v>
      </c>
      <c r="H213" s="28">
        <f>H168/SUM(H168,'Calculations male'!H168)</f>
        <v>0.52584659792253718</v>
      </c>
      <c r="I213" s="28">
        <f>I168/SUM(I168,'Calculations male'!I168)</f>
        <v>0.5272875718866179</v>
      </c>
      <c r="J213" s="28">
        <f>J168/SUM(J168,'Calculations male'!J168)</f>
        <v>0.52879093913762909</v>
      </c>
      <c r="K213" s="28">
        <f>K168/SUM(K168,'Calculations male'!K168)</f>
        <v>0.53025324552116959</v>
      </c>
      <c r="L213" s="28">
        <f>L168/SUM(L168,'Calculations male'!L168)</f>
        <v>0.5312020464043351</v>
      </c>
      <c r="M213" s="28">
        <f>M168/SUM(M168,'Calculations male'!M168)</f>
        <v>0.53246391696465745</v>
      </c>
      <c r="N213" s="28">
        <f>N168/SUM(N168,'Calculations male'!N168)</f>
        <v>0.53371383306975506</v>
      </c>
      <c r="O213" s="28">
        <f>O168/SUM(O168,'Calculations male'!O168)</f>
        <v>0.53495194893943643</v>
      </c>
      <c r="P213" s="28">
        <f>P168/SUM(P168,'Calculations male'!P168)</f>
        <v>0.536178416444409</v>
      </c>
      <c r="Q213" s="28">
        <f>Q168/SUM(Q168,'Calculations male'!Q168)</f>
        <v>0.53739338514310953</v>
      </c>
      <c r="R213" s="28">
        <f>R168/SUM(R168,'Calculations male'!R168)</f>
        <v>0.53859700231810648</v>
      </c>
      <c r="S213" s="28">
        <f>S168/SUM(S168,'Calculations male'!S168)</f>
        <v>0.53978941301207972</v>
      </c>
      <c r="T213" s="28">
        <f>T168/SUM(T168,'Calculations male'!T168)</f>
        <v>0.54097076006336775</v>
      </c>
      <c r="U213" s="28">
        <f>U168/SUM(U168,'Calculations male'!U168)</f>
        <v>0.54214118414107393</v>
      </c>
      <c r="V213" s="28">
        <f>V168/SUM(V168,'Calculations male'!V168)</f>
        <v>0.54330082377972755</v>
      </c>
      <c r="W213" s="28">
        <f>W168/SUM(W168,'Calculations male'!W168)</f>
        <v>0.5444498154135069</v>
      </c>
      <c r="X213" s="28">
        <f>X168/SUM(X168,'Calculations male'!X168)</f>
        <v>0.54558829340999337</v>
      </c>
      <c r="Y213" s="28">
        <f>Y168/SUM(Y168,'Calculations male'!Y168)</f>
        <v>0.54671639010349149</v>
      </c>
      <c r="Z213" s="28">
        <f>Z168/SUM(Z168,'Calculations male'!Z168)</f>
        <v>0.54783423582788171</v>
      </c>
      <c r="AA213" s="28">
        <f>AA168/SUM(AA168,'Calculations male'!AA168)</f>
        <v>0.54894195894901765</v>
      </c>
      <c r="AB213" s="28">
        <f>AB168/SUM(AB168,'Calculations male'!AB168)</f>
        <v>0.55003968589667684</v>
      </c>
      <c r="AC213" s="28">
        <f>AC168/SUM(AC168,'Calculations male'!AC168)</f>
        <v>0.55112754119603813</v>
      </c>
      <c r="AD213" s="28">
        <f>AD168/SUM(AD168,'Calculations male'!AD168)</f>
        <v>0.55220564749872136</v>
      </c>
      <c r="AE213" s="28">
        <f>AE168/SUM(AE168,'Calculations male'!AE168)</f>
        <v>0.55327412561335487</v>
      </c>
      <c r="AF213" s="28">
        <f>AF168/SUM(AF168,'Calculations male'!AF168)</f>
        <v>0.55433309453570112</v>
      </c>
    </row>
    <row r="214" spans="1:32" x14ac:dyDescent="0.2">
      <c r="A214" s="6" t="s">
        <v>47</v>
      </c>
      <c r="B214" s="28">
        <f>B169/SUM(B169,'Calculations male'!B169)</f>
        <v>0.41748083941605835</v>
      </c>
      <c r="C214" s="28">
        <f>C169/SUM(C169,'Calculations male'!C169)</f>
        <v>0.41883180694747785</v>
      </c>
      <c r="D214" s="28">
        <f>D169/SUM(D169,'Calculations male'!D169)</f>
        <v>0.42024599276836111</v>
      </c>
      <c r="E214" s="28">
        <f>E169/SUM(E169,'Calculations male'!E169)</f>
        <v>0.42162609093307457</v>
      </c>
      <c r="F214" s="28">
        <f>F169/SUM(F169,'Calculations male'!F169)</f>
        <v>0.42298249109476754</v>
      </c>
      <c r="G214" s="28">
        <f>G169/SUM(G169,'Calculations male'!G169)</f>
        <v>0.42438461452146836</v>
      </c>
      <c r="H214" s="28">
        <f>H169/SUM(H169,'Calculations male'!H169)</f>
        <v>0.42584374962554677</v>
      </c>
      <c r="I214" s="28">
        <f>I169/SUM(I169,'Calculations male'!I169)</f>
        <v>0.42738540062848746</v>
      </c>
      <c r="J214" s="28">
        <f>J169/SUM(J169,'Calculations male'!J169)</f>
        <v>0.42899573862514789</v>
      </c>
      <c r="K214" s="28">
        <f>K169/SUM(K169,'Calculations male'!K169)</f>
        <v>0.43056398785296429</v>
      </c>
      <c r="L214" s="28">
        <f>L169/SUM(L169,'Calculations male'!L169)</f>
        <v>0.43158252680378412</v>
      </c>
      <c r="M214" s="28">
        <f>M169/SUM(M169,'Calculations male'!M169)</f>
        <v>0.43293836290389193</v>
      </c>
      <c r="N214" s="28">
        <f>N169/SUM(N169,'Calculations male'!N169)</f>
        <v>0.43428272252760886</v>
      </c>
      <c r="O214" s="28">
        <f>O169/SUM(O169,'Calculations male'!O169)</f>
        <v>0.43561573178094021</v>
      </c>
      <c r="P214" s="28">
        <f>P169/SUM(P169,'Calculations male'!P169)</f>
        <v>0.43693751531356056</v>
      </c>
      <c r="Q214" s="28">
        <f>Q169/SUM(Q169,'Calculations male'!Q169)</f>
        <v>0.43824819632880208</v>
      </c>
      <c r="R214" s="28">
        <f>R169/SUM(R169,'Calculations male'!R169)</f>
        <v>0.43954789659402155</v>
      </c>
      <c r="S214" s="28">
        <f>S169/SUM(S169,'Calculations male'!S169)</f>
        <v>0.44083673645132665</v>
      </c>
      <c r="T214" s="28">
        <f>T169/SUM(T169,'Calculations male'!T169)</f>
        <v>0.44211483482862879</v>
      </c>
      <c r="U214" s="28">
        <f>U169/SUM(U169,'Calculations male'!U169)</f>
        <v>0.44338230925099181</v>
      </c>
      <c r="V214" s="28">
        <f>V169/SUM(V169,'Calculations male'!V169)</f>
        <v>0.44463927585225127</v>
      </c>
      <c r="W214" s="28">
        <f>W169/SUM(W169,'Calculations male'!W169)</f>
        <v>0.44588584938688797</v>
      </c>
      <c r="X214" s="28">
        <f>X169/SUM(X169,'Calculations male'!X169)</f>
        <v>0.44712214324210714</v>
      </c>
      <c r="Y214" s="28">
        <f>Y169/SUM(Y169,'Calculations male'!Y169)</f>
        <v>0.44834826945013678</v>
      </c>
      <c r="Z214" s="28">
        <f>Z169/SUM(Z169,'Calculations male'!Z169)</f>
        <v>0.44956433870069051</v>
      </c>
      <c r="AA214" s="28">
        <f>AA169/SUM(AA169,'Calculations male'!AA169)</f>
        <v>0.45077046035359253</v>
      </c>
      <c r="AB214" s="28">
        <f>AB169/SUM(AB169,'Calculations male'!AB169)</f>
        <v>0.45196674245155022</v>
      </c>
      <c r="AC214" s="28">
        <f>AC169/SUM(AC169,'Calculations male'!AC169)</f>
        <v>0.45315329173303148</v>
      </c>
      <c r="AD214" s="28">
        <f>AD169/SUM(AD169,'Calculations male'!AD169)</f>
        <v>0.45433021364526777</v>
      </c>
      <c r="AE214" s="28">
        <f>AE169/SUM(AE169,'Calculations male'!AE169)</f>
        <v>0.45549761235732628</v>
      </c>
      <c r="AF214" s="28">
        <f>AF169/SUM(AF169,'Calculations male'!AF169)</f>
        <v>0.4566555907732685</v>
      </c>
    </row>
    <row r="215" spans="1:32" x14ac:dyDescent="0.2">
      <c r="A215" s="6" t="s">
        <v>48</v>
      </c>
      <c r="B215" s="28">
        <f>B170/SUM(B170,'Calculations male'!B170)</f>
        <v>0.31064294478527604</v>
      </c>
      <c r="C215" s="28">
        <f>C170/SUM(C170,'Calculations male'!C170)</f>
        <v>0.31195273991807315</v>
      </c>
      <c r="D215" s="28">
        <f>D170/SUM(D170,'Calculations male'!D170)</f>
        <v>0.3133256805298768</v>
      </c>
      <c r="E215" s="28">
        <f>E170/SUM(E170,'Calculations male'!E170)</f>
        <v>0.31466735550025771</v>
      </c>
      <c r="F215" s="28">
        <f>F170/SUM(F170,'Calculations male'!F170)</f>
        <v>0.31598775116856076</v>
      </c>
      <c r="G215" s="28">
        <f>G170/SUM(G170,'Calculations male'!G170)</f>
        <v>0.31735448887709716</v>
      </c>
      <c r="H215" s="28">
        <f>H170/SUM(H170,'Calculations male'!H170)</f>
        <v>0.31877877699896562</v>
      </c>
      <c r="I215" s="28">
        <f>I170/SUM(I170,'Calculations male'!I170)</f>
        <v>0.32028580113981425</v>
      </c>
      <c r="J215" s="28">
        <f>J170/SUM(J170,'Calculations male'!J170)</f>
        <v>0.32186237257744693</v>
      </c>
      <c r="K215" s="28">
        <f>K170/SUM(K170,'Calculations male'!K170)</f>
        <v>0.32340009719278917</v>
      </c>
      <c r="L215" s="28">
        <f>L170/SUM(L170,'Calculations male'!L170)</f>
        <v>0.32440005794580146</v>
      </c>
      <c r="M215" s="28">
        <f>M170/SUM(M170,'Calculations male'!M170)</f>
        <v>0.32573268657222421</v>
      </c>
      <c r="N215" s="28">
        <f>N170/SUM(N170,'Calculations male'!N170)</f>
        <v>0.32705575217255173</v>
      </c>
      <c r="O215" s="28">
        <f>O170/SUM(O170,'Calculations male'!O170)</f>
        <v>0.32836933491341114</v>
      </c>
      <c r="P215" s="28">
        <f>P170/SUM(P170,'Calculations male'!P170)</f>
        <v>0.32967351454258786</v>
      </c>
      <c r="Q215" s="28">
        <f>Q170/SUM(Q170,'Calculations male'!Q170)</f>
        <v>0.33096837037597349</v>
      </c>
      <c r="R215" s="28">
        <f>R170/SUM(R170,'Calculations male'!R170)</f>
        <v>0.33225398128535349</v>
      </c>
      <c r="S215" s="28">
        <f>S170/SUM(S170,'Calculations male'!S170)</f>
        <v>0.33353042568700991</v>
      </c>
      <c r="T215" s="28">
        <f>T170/SUM(T170,'Calculations male'!T170)</f>
        <v>0.33479778153109951</v>
      </c>
      <c r="U215" s="28">
        <f>U170/SUM(U170,'Calculations male'!U170)</f>
        <v>0.33605612629177406</v>
      </c>
      <c r="V215" s="28">
        <f>V170/SUM(V170,'Calculations male'!V170)</f>
        <v>0.33730553695800913</v>
      </c>
      <c r="W215" s="28">
        <f>W170/SUM(W170,'Calculations male'!W170)</f>
        <v>0.33854609002511965</v>
      </c>
      <c r="X215" s="28">
        <f>X170/SUM(X170,'Calculations male'!X170)</f>
        <v>0.33977786148690964</v>
      </c>
      <c r="Y215" s="28">
        <f>Y170/SUM(Y170,'Calculations male'!Y170)</f>
        <v>0.34100092682845939</v>
      </c>
      <c r="Z215" s="28">
        <f>Z170/SUM(Z170,'Calculations male'!Z170)</f>
        <v>0.3422153610194939</v>
      </c>
      <c r="AA215" s="28">
        <f>AA170/SUM(AA170,'Calculations male'!AA170)</f>
        <v>0.34342123850831796</v>
      </c>
      <c r="AB215" s="28">
        <f>AB170/SUM(AB170,'Calculations male'!AB170)</f>
        <v>0.34461863321630426</v>
      </c>
      <c r="AC215" s="28">
        <f>AC170/SUM(AC170,'Calculations male'!AC170)</f>
        <v>0.34580761853287706</v>
      </c>
      <c r="AD215" s="28">
        <f>AD170/SUM(AD170,'Calculations male'!AD170)</f>
        <v>0.3469882673110119</v>
      </c>
      <c r="AE215" s="28">
        <f>AE170/SUM(AE170,'Calculations male'!AE170)</f>
        <v>0.3481606518631849</v>
      </c>
      <c r="AF215" s="28">
        <f>AF170/SUM(AF170,'Calculations male'!AF170)</f>
        <v>0.3493248439577839</v>
      </c>
    </row>
    <row r="216" spans="1:32" x14ac:dyDescent="0.2">
      <c r="A216" s="6" t="s">
        <v>49</v>
      </c>
      <c r="B216" s="28">
        <f>B171/SUM(B171,'Calculations male'!B171)</f>
        <v>0.51255501618122978</v>
      </c>
      <c r="C216" s="28">
        <f>C171/SUM(C171,'Calculations male'!C171)</f>
        <v>0.51383298047947334</v>
      </c>
      <c r="D216" s="28">
        <f>D171/SUM(D171,'Calculations male'!D171)</f>
        <v>0.51516938389052946</v>
      </c>
      <c r="E216" s="28">
        <f>E171/SUM(E171,'Calculations male'!E171)</f>
        <v>0.51647223542898757</v>
      </c>
      <c r="F216" s="28">
        <f>F171/SUM(F171,'Calculations male'!F171)</f>
        <v>0.51775143137282365</v>
      </c>
      <c r="G216" s="28">
        <f>G171/SUM(G171,'Calculations male'!G171)</f>
        <v>0.51907241514068359</v>
      </c>
      <c r="H216" s="28">
        <f>H171/SUM(H171,'Calculations male'!H171)</f>
        <v>0.52044567808307862</v>
      </c>
      <c r="I216" s="28">
        <f>I171/SUM(I171,'Calculations male'!I171)</f>
        <v>0.52189501891254653</v>
      </c>
      <c r="J216" s="28">
        <f>J171/SUM(J171,'Calculations male'!J171)</f>
        <v>0.52340720562975585</v>
      </c>
      <c r="K216" s="28">
        <f>K171/SUM(K171,'Calculations male'!K171)</f>
        <v>0.52487817885714416</v>
      </c>
      <c r="L216" s="28">
        <f>L171/SUM(L171,'Calculations male'!L171)</f>
        <v>0.52583264957360343</v>
      </c>
      <c r="M216" s="28">
        <f>M171/SUM(M171,'Calculations male'!M171)</f>
        <v>0.52710211732322387</v>
      </c>
      <c r="N216" s="28">
        <f>N171/SUM(N171,'Calculations male'!N171)</f>
        <v>0.52835962212154763</v>
      </c>
      <c r="O216" s="28">
        <f>O171/SUM(O171,'Calculations male'!O171)</f>
        <v>0.52960531718413217</v>
      </c>
      <c r="P216" s="28">
        <f>P171/SUM(P171,'Calculations male'!P171)</f>
        <v>0.53083935341852251</v>
      </c>
      <c r="Q216" s="28">
        <f>Q171/SUM(Q171,'Calculations male'!Q171)</f>
        <v>0.53206187945966177</v>
      </c>
      <c r="R216" s="28">
        <f>R171/SUM(R171,'Calculations male'!R171)</f>
        <v>0.53327304170492107</v>
      </c>
      <c r="S216" s="28">
        <f>S171/SUM(S171,'Calculations male'!S171)</f>
        <v>0.53447298434875523</v>
      </c>
      <c r="T216" s="28">
        <f>T171/SUM(T171,'Calculations male'!T171)</f>
        <v>0.53566184941696982</v>
      </c>
      <c r="U216" s="28">
        <f>U171/SUM(U171,'Calculations male'!U171)</f>
        <v>0.53683977680059169</v>
      </c>
      <c r="V216" s="28">
        <f>V171/SUM(V171,'Calculations male'!V171)</f>
        <v>0.53800690428933606</v>
      </c>
      <c r="W216" s="28">
        <f>W171/SUM(W171,'Calculations male'!W171)</f>
        <v>0.5391633676046752</v>
      </c>
      <c r="X216" s="28">
        <f>X171/SUM(X171,'Calculations male'!X171)</f>
        <v>0.54030930043248071</v>
      </c>
      <c r="Y216" s="28">
        <f>Y171/SUM(Y171,'Calculations male'!Y171)</f>
        <v>0.54144483445526526</v>
      </c>
      <c r="Z216" s="28">
        <f>Z171/SUM(Z171,'Calculations male'!Z171)</f>
        <v>0.54257009938399647</v>
      </c>
      <c r="AA216" s="28">
        <f>AA171/SUM(AA171,'Calculations male'!AA171)</f>
        <v>0.54368522298949085</v>
      </c>
      <c r="AB216" s="28">
        <f>AB171/SUM(AB171,'Calculations male'!AB171)</f>
        <v>0.54479033113339426</v>
      </c>
      <c r="AC216" s="28">
        <f>AC171/SUM(AC171,'Calculations male'!AC171)</f>
        <v>0.54588554779872067</v>
      </c>
      <c r="AD216" s="28">
        <f>AD171/SUM(AD171,'Calculations male'!AD171)</f>
        <v>0.5469709951199897</v>
      </c>
      <c r="AE216" s="28">
        <f>AE171/SUM(AE171,'Calculations male'!AE171)</f>
        <v>0.54804679341291673</v>
      </c>
      <c r="AF216" s="28">
        <f>AF171/SUM(AF171,'Calculations male'!AF171)</f>
        <v>0.54911306120369574</v>
      </c>
    </row>
    <row r="217" spans="1:32" x14ac:dyDescent="0.2">
      <c r="A217" s="6" t="s">
        <v>50</v>
      </c>
      <c r="B217" s="28">
        <f>B172/SUM(B172,'Calculations male'!B172)</f>
        <v>0.53400000000000003</v>
      </c>
      <c r="C217" s="28">
        <f>C172/SUM(C172,'Calculations male'!C172)</f>
        <v>0.53524890279168857</v>
      </c>
      <c r="D217" s="28">
        <f>D172/SUM(D172,'Calculations male'!D172)</f>
        <v>0.53655464452538626</v>
      </c>
      <c r="E217" s="28">
        <f>E172/SUM(E172,'Calculations male'!E172)</f>
        <v>0.53782733794806903</v>
      </c>
      <c r="F217" s="28">
        <f>F172/SUM(F172,'Calculations male'!F172)</f>
        <v>0.53907666830087297</v>
      </c>
      <c r="G217" s="28">
        <f>G172/SUM(G172,'Calculations male'!G172)</f>
        <v>0.54036654632770376</v>
      </c>
      <c r="H217" s="28">
        <f>H172/SUM(H172,'Calculations male'!H172)</f>
        <v>0.54170718832597109</v>
      </c>
      <c r="I217" s="28">
        <f>I172/SUM(I172,'Calculations male'!I172)</f>
        <v>0.54312178773171726</v>
      </c>
      <c r="J217" s="28">
        <f>J172/SUM(J172,'Calculations male'!J172)</f>
        <v>0.54459738462752638</v>
      </c>
      <c r="K217" s="28">
        <f>K172/SUM(K172,'Calculations male'!K172)</f>
        <v>0.54603243122596057</v>
      </c>
      <c r="L217" s="28">
        <f>L172/SUM(L172,'Calculations male'!L172)</f>
        <v>0.54696341447945673</v>
      </c>
      <c r="M217" s="28">
        <f>M172/SUM(M172,'Calculations male'!M172)</f>
        <v>0.54820142959548013</v>
      </c>
      <c r="N217" s="28">
        <f>N172/SUM(N172,'Calculations male'!N172)</f>
        <v>0.54942753812595846</v>
      </c>
      <c r="O217" s="28">
        <f>O172/SUM(O172,'Calculations male'!O172)</f>
        <v>0.55064189685510112</v>
      </c>
      <c r="P217" s="28">
        <f>P172/SUM(P172,'Calculations male'!P172)</f>
        <v>0.55184466010396327</v>
      </c>
      <c r="Q217" s="28">
        <f>Q172/SUM(Q172,'Calculations male'!Q172)</f>
        <v>0.55303597977135766</v>
      </c>
      <c r="R217" s="28">
        <f>R172/SUM(R172,'Calculations male'!R172)</f>
        <v>0.55421600537419524</v>
      </c>
      <c r="S217" s="28">
        <f>S172/SUM(S172,'Calculations male'!S172)</f>
        <v>0.55538488408726616</v>
      </c>
      <c r="T217" s="28">
        <f>T172/SUM(T172,'Calculations male'!T172)</f>
        <v>0.55654276078245268</v>
      </c>
      <c r="U217" s="28">
        <f>U172/SUM(U172,'Calculations male'!U172)</f>
        <v>0.55768977806737607</v>
      </c>
      <c r="V217" s="28">
        <f>V172/SUM(V172,'Calculations male'!V172)</f>
        <v>0.55882607632347248</v>
      </c>
      <c r="W217" s="28">
        <f>W172/SUM(W172,'Calculations male'!W172)</f>
        <v>0.55995179374351023</v>
      </c>
      <c r="X217" s="28">
        <f>X172/SUM(X172,'Calculations male'!X172)</f>
        <v>0.56106706636852621</v>
      </c>
      <c r="Y217" s="28">
        <f>Y172/SUM(Y172,'Calculations male'!Y172)</f>
        <v>0.56217202812421352</v>
      </c>
      <c r="Z217" s="28">
        <f>Z172/SUM(Z172,'Calculations male'!Z172)</f>
        <v>0.56326681085673613</v>
      </c>
      <c r="AA217" s="28">
        <f>AA172/SUM(AA172,'Calculations male'!AA172)</f>
        <v>0.56435154436798518</v>
      </c>
      <c r="AB217" s="28">
        <f>AB172/SUM(AB172,'Calculations male'!AB172)</f>
        <v>0.56542635645028716</v>
      </c>
      <c r="AC217" s="28">
        <f>AC172/SUM(AC172,'Calculations male'!AC172)</f>
        <v>0.56649137292054386</v>
      </c>
      <c r="AD217" s="28">
        <f>AD172/SUM(AD172,'Calculations male'!AD172)</f>
        <v>0.56754671765384035</v>
      </c>
      <c r="AE217" s="28">
        <f>AE172/SUM(AE172,'Calculations male'!AE172)</f>
        <v>0.56859251261649324</v>
      </c>
      <c r="AF217" s="28">
        <f>AF172/SUM(AF172,'Calculations male'!AF172)</f>
        <v>0.56962887789856675</v>
      </c>
    </row>
    <row r="218" spans="1:32" x14ac:dyDescent="0.2">
      <c r="A218" s="6" t="s">
        <v>51</v>
      </c>
      <c r="B218" s="28">
        <f>B173/SUM(B173,'Calculations male'!B173)</f>
        <v>0.5</v>
      </c>
      <c r="C218" s="28">
        <f>C173/SUM(C173,'Calculations male'!C173)</f>
        <v>0.50129292888848431</v>
      </c>
      <c r="D218" s="28">
        <f>D173/SUM(D173,'Calculations male'!D173)</f>
        <v>0.5026451507287677</v>
      </c>
      <c r="E218" s="28">
        <f>E173/SUM(E173,'Calculations male'!E173)</f>
        <v>0.5039635900532532</v>
      </c>
      <c r="F218" s="28">
        <f>F173/SUM(F173,'Calculations male'!F173)</f>
        <v>0.50525825034688621</v>
      </c>
      <c r="G218" s="28">
        <f>G173/SUM(G173,'Calculations male'!G173)</f>
        <v>0.50659536924677762</v>
      </c>
      <c r="H218" s="28">
        <f>H173/SUM(H173,'Calculations male'!H173)</f>
        <v>0.50798558388200632</v>
      </c>
      <c r="I218" s="28">
        <f>I173/SUM(I173,'Calculations male'!I173)</f>
        <v>0.50945301187718994</v>
      </c>
      <c r="J218" s="28">
        <f>J173/SUM(J173,'Calculations male'!J173)</f>
        <v>0.51098428449419442</v>
      </c>
      <c r="K218" s="28">
        <f>K173/SUM(K173,'Calculations male'!K173)</f>
        <v>0.51247403305692885</v>
      </c>
      <c r="L218" s="28">
        <f>L173/SUM(L173,'Calculations male'!L173)</f>
        <v>0.51344079686779298</v>
      </c>
      <c r="M218" s="28">
        <f>M173/SUM(M173,'Calculations male'!M173)</f>
        <v>0.51472674899569704</v>
      </c>
      <c r="N218" s="28">
        <f>N173/SUM(N173,'Calculations male'!N173)</f>
        <v>0.51600073367874344</v>
      </c>
      <c r="O218" s="28">
        <f>O173/SUM(O173,'Calculations male'!O173)</f>
        <v>0.51726290156960586</v>
      </c>
      <c r="P218" s="28">
        <f>P173/SUM(P173,'Calculations male'!P173)</f>
        <v>0.51851340111174504</v>
      </c>
      <c r="Q218" s="28">
        <f>Q173/SUM(Q173,'Calculations male'!Q173)</f>
        <v>0.51975237857149836</v>
      </c>
      <c r="R218" s="28">
        <f>R173/SUM(R173,'Calculations male'!R173)</f>
        <v>0.52097997806990048</v>
      </c>
      <c r="S218" s="28">
        <f>S173/SUM(S173,'Calculations male'!S173)</f>
        <v>0.52219634161423556</v>
      </c>
      <c r="T218" s="28">
        <f>T173/SUM(T173,'Calculations male'!T173)</f>
        <v>0.52340160912930411</v>
      </c>
      <c r="U218" s="28">
        <f>U173/SUM(U173,'Calculations male'!U173)</f>
        <v>0.52459591848839293</v>
      </c>
      <c r="V218" s="28">
        <f>V173/SUM(V173,'Calculations male'!V173)</f>
        <v>0.5257794055439402</v>
      </c>
      <c r="W218" s="28">
        <f>W173/SUM(W173,'Calculations male'!W173)</f>
        <v>0.52695220415789279</v>
      </c>
      <c r="X218" s="28">
        <f>X173/SUM(X173,'Calculations male'!X173)</f>
        <v>0.52811444623172865</v>
      </c>
      <c r="Y218" s="28">
        <f>Y173/SUM(Y173,'Calculations male'!Y173)</f>
        <v>0.52926626173616609</v>
      </c>
      <c r="Z218" s="28">
        <f>Z173/SUM(Z173,'Calculations male'!Z173)</f>
        <v>0.53040777874052958</v>
      </c>
      <c r="AA218" s="28">
        <f>AA173/SUM(AA173,'Calculations male'!AA173)</f>
        <v>0.53153912344177578</v>
      </c>
      <c r="AB218" s="28">
        <f>AB173/SUM(AB173,'Calculations male'!AB173)</f>
        <v>0.53266042019318594</v>
      </c>
      <c r="AC218" s="28">
        <f>AC173/SUM(AC173,'Calculations male'!AC173)</f>
        <v>0.53377179153269305</v>
      </c>
      <c r="AD218" s="28">
        <f>AD173/SUM(AD173,'Calculations male'!AD173)</f>
        <v>0.53487335821087945</v>
      </c>
      <c r="AE218" s="28">
        <f>AE173/SUM(AE173,'Calculations male'!AE173)</f>
        <v>0.53596523921860073</v>
      </c>
      <c r="AF218" s="28">
        <f>AF173/SUM(AF173,'Calculations male'!AF173)</f>
        <v>0.53704755181426789</v>
      </c>
    </row>
    <row r="219" spans="1:32" x14ac:dyDescent="0.2">
      <c r="A219" s="6" t="s">
        <v>52</v>
      </c>
      <c r="B219" s="28">
        <f>B174/SUM(B174,'Calculations male'!B174)</f>
        <v>0.41399999999999998</v>
      </c>
      <c r="C219" s="28">
        <f>C174/SUM(C174,'Calculations male'!C174)</f>
        <v>0.4153517907830363</v>
      </c>
      <c r="D219" s="28">
        <f>D174/SUM(D174,'Calculations male'!D174)</f>
        <v>0.41676689559634744</v>
      </c>
      <c r="E219" s="28">
        <f>E174/SUM(E174,'Calculations male'!E174)</f>
        <v>0.41814794690678753</v>
      </c>
      <c r="F219" s="28">
        <f>F174/SUM(F174,'Calculations male'!F174)</f>
        <v>0.41950533792444061</v>
      </c>
      <c r="G219" s="28">
        <f>G174/SUM(G174,'Calculations male'!G174)</f>
        <v>0.4209085418368973</v>
      </c>
      <c r="H219" s="28">
        <f>H174/SUM(H174,'Calculations male'!H174)</f>
        <v>0.42236886192177087</v>
      </c>
      <c r="I219" s="28">
        <f>I174/SUM(I174,'Calculations male'!I174)</f>
        <v>0.42391183187070952</v>
      </c>
      <c r="J219" s="28">
        <f>J174/SUM(J174,'Calculations male'!J174)</f>
        <v>0.42552362086189693</v>
      </c>
      <c r="K219" s="28">
        <f>K174/SUM(K174,'Calculations male'!K174)</f>
        <v>0.42709335495428696</v>
      </c>
      <c r="L219" s="28">
        <f>L174/SUM(L174,'Calculations male'!L174)</f>
        <v>0.42811289615192905</v>
      </c>
      <c r="M219" s="28">
        <f>M174/SUM(M174,'Calculations male'!M174)</f>
        <v>0.42947011256999856</v>
      </c>
      <c r="N219" s="28">
        <f>N174/SUM(N174,'Calculations male'!N174)</f>
        <v>0.43081589278736182</v>
      </c>
      <c r="O219" s="28">
        <f>O174/SUM(O174,'Calculations male'!O174)</f>
        <v>0.43215036161795634</v>
      </c>
      <c r="P219" s="28">
        <f>P174/SUM(P174,'Calculations male'!P174)</f>
        <v>0.43347364245364467</v>
      </c>
      <c r="Q219" s="28">
        <f>Q174/SUM(Q174,'Calculations male'!Q174)</f>
        <v>0.43478585727330971</v>
      </c>
      <c r="R219" s="28">
        <f>R174/SUM(R174,'Calculations male'!R174)</f>
        <v>0.43608712665234967</v>
      </c>
      <c r="S219" s="28">
        <f>S174/SUM(S174,'Calculations male'!S174)</f>
        <v>0.43737756977255571</v>
      </c>
      <c r="T219" s="28">
        <f>T174/SUM(T174,'Calculations male'!T174)</f>
        <v>0.43865730443233625</v>
      </c>
      <c r="U219" s="28">
        <f>U174/SUM(U174,'Calculations male'!U174)</f>
        <v>0.43992644705726064</v>
      </c>
      <c r="V219" s="28">
        <f>V174/SUM(V174,'Calculations male'!V174)</f>
        <v>0.44118511271089195</v>
      </c>
      <c r="W219" s="28">
        <f>W174/SUM(W174,'Calculations male'!W174)</f>
        <v>0.44243341510589534</v>
      </c>
      <c r="X219" s="28">
        <f>X174/SUM(X174,'Calculations male'!X174)</f>
        <v>0.44367146661537266</v>
      </c>
      <c r="Y219" s="28">
        <f>Y174/SUM(Y174,'Calculations male'!Y174)</f>
        <v>0.44489937828443349</v>
      </c>
      <c r="Z219" s="28">
        <f>Z174/SUM(Z174,'Calculations male'!Z174)</f>
        <v>0.44611725984195194</v>
      </c>
      <c r="AA219" s="28">
        <f>AA174/SUM(AA174,'Calculations male'!AA174)</f>
        <v>0.44732521971250172</v>
      </c>
      <c r="AB219" s="28">
        <f>AB174/SUM(AB174,'Calculations male'!AB174)</f>
        <v>0.4485233650284588</v>
      </c>
      <c r="AC219" s="28">
        <f>AC174/SUM(AC174,'Calculations male'!AC174)</f>
        <v>0.44971180164222452</v>
      </c>
      <c r="AD219" s="28">
        <f>AD174/SUM(AD174,'Calculations male'!AD174)</f>
        <v>0.45089063413859359</v>
      </c>
      <c r="AE219" s="28">
        <f>AE174/SUM(AE174,'Calculations male'!AE174)</f>
        <v>0.45205996584720504</v>
      </c>
      <c r="AF219" s="28">
        <f>AF174/SUM(AF174,'Calculations male'!AF174)</f>
        <v>0.45321989885509928</v>
      </c>
    </row>
    <row r="220" spans="1:32" x14ac:dyDescent="0.2">
      <c r="A220" s="6" t="s">
        <v>53</v>
      </c>
      <c r="B220" s="28">
        <f>B175/SUM(B175,'Calculations male'!B175)</f>
        <v>0.46399999999999986</v>
      </c>
      <c r="C220" s="28">
        <f>C175/SUM(C175,'Calculations male'!C175)</f>
        <v>0.46532709192321897</v>
      </c>
      <c r="D220" s="28">
        <f>D175/SUM(D175,'Calculations male'!D175)</f>
        <v>0.4667155640630794</v>
      </c>
      <c r="E220" s="28">
        <f>E175/SUM(E175,'Calculations male'!E175)</f>
        <v>0.46806985962859537</v>
      </c>
      <c r="F220" s="28">
        <f>F175/SUM(F175,'Calculations male'!F175)</f>
        <v>0.46940022015273486</v>
      </c>
      <c r="G220" s="28">
        <f>G175/SUM(G175,'Calculations male'!G175)</f>
        <v>0.47077471960016964</v>
      </c>
      <c r="H220" s="28">
        <f>H175/SUM(H175,'Calculations male'!H175)</f>
        <v>0.4722043471550727</v>
      </c>
      <c r="I220" s="28">
        <f>I175/SUM(I175,'Calculations male'!I175)</f>
        <v>0.47371398207596649</v>
      </c>
      <c r="J220" s="28">
        <f>J175/SUM(J175,'Calculations male'!J175)</f>
        <v>0.47528995914589584</v>
      </c>
      <c r="K220" s="28">
        <f>K175/SUM(K175,'Calculations male'!K175)</f>
        <v>0.47682384666486716</v>
      </c>
      <c r="L220" s="28">
        <f>L175/SUM(L175,'Calculations male'!L175)</f>
        <v>0.47781959488481013</v>
      </c>
      <c r="M220" s="28">
        <f>M175/SUM(M175,'Calculations male'!M175)</f>
        <v>0.47914451584149687</v>
      </c>
      <c r="N220" s="28">
        <f>N175/SUM(N175,'Calculations male'!N175)</f>
        <v>0.48045757303557146</v>
      </c>
      <c r="O220" s="28">
        <f>O175/SUM(O175,'Calculations male'!O175)</f>
        <v>0.48175890795779791</v>
      </c>
      <c r="P220" s="28">
        <f>P175/SUM(P175,'Calculations male'!P175)</f>
        <v>0.48304866020002607</v>
      </c>
      <c r="Q220" s="28">
        <f>Q175/SUM(Q175,'Calculations male'!Q175)</f>
        <v>0.48432696747756149</v>
      </c>
      <c r="R220" s="28">
        <f>R175/SUM(R175,'Calculations male'!R175)</f>
        <v>0.48559396565157048</v>
      </c>
      <c r="S220" s="28">
        <f>S175/SUM(S175,'Calculations male'!S175)</f>
        <v>0.48684978875151069</v>
      </c>
      <c r="T220" s="28">
        <f>T175/SUM(T175,'Calculations male'!T175)</f>
        <v>0.4880945689975601</v>
      </c>
      <c r="U220" s="28">
        <f>U175/SUM(U175,'Calculations male'!U175)</f>
        <v>0.48932843682302957</v>
      </c>
      <c r="V220" s="28">
        <f>V175/SUM(V175,'Calculations male'!V175)</f>
        <v>0.49055152089673215</v>
      </c>
      <c r="W220" s="28">
        <f>W175/SUM(W175,'Calculations male'!W175)</f>
        <v>0.4917639481453106</v>
      </c>
      <c r="X220" s="28">
        <f>X175/SUM(X175,'Calculations male'!X175)</f>
        <v>0.4929658437754762</v>
      </c>
      <c r="Y220" s="28">
        <f>Y175/SUM(Y175,'Calculations male'!Y175)</f>
        <v>0.49415733129618089</v>
      </c>
      <c r="Z220" s="28">
        <f>Z175/SUM(Z175,'Calculations male'!Z175)</f>
        <v>0.49533853254068089</v>
      </c>
      <c r="AA220" s="28">
        <f>AA175/SUM(AA175,'Calculations male'!AA175)</f>
        <v>0.49650956768848903</v>
      </c>
      <c r="AB220" s="28">
        <f>AB175/SUM(AB175,'Calculations male'!AB175)</f>
        <v>0.49767055528721593</v>
      </c>
      <c r="AC220" s="28">
        <f>AC175/SUM(AC175,'Calculations male'!AC175)</f>
        <v>0.4988216122742582</v>
      </c>
      <c r="AD220" s="28">
        <f>AD175/SUM(AD175,'Calculations male'!AD175)</f>
        <v>0.4999628539983671</v>
      </c>
      <c r="AE220" s="28">
        <f>AE175/SUM(AE175,'Calculations male'!AE175)</f>
        <v>0.50109439424104318</v>
      </c>
      <c r="AF220" s="28">
        <f>AF175/SUM(AF175,'Calculations male'!AF175)</f>
        <v>0.50221634523778491</v>
      </c>
    </row>
    <row r="221" spans="1:32" x14ac:dyDescent="0.2">
      <c r="A221" s="6" t="s">
        <v>54</v>
      </c>
      <c r="B221" s="28">
        <f>B176/SUM(B176,'Calculations male'!B176)</f>
        <v>0.69499999999999995</v>
      </c>
      <c r="C221" s="28">
        <f>C176/SUM(C176,'Calculations male'!C176)</f>
        <v>0.69590684061418551</v>
      </c>
      <c r="D221" s="28">
        <f>D176/SUM(D176,'Calculations male'!D176)</f>
        <v>0.69685373741459999</v>
      </c>
      <c r="E221" s="28">
        <f>E176/SUM(E176,'Calculations male'!E176)</f>
        <v>0.69777547847429178</v>
      </c>
      <c r="F221" s="28">
        <f>F176/SUM(F176,'Calculations male'!F176)</f>
        <v>0.69867916193410118</v>
      </c>
      <c r="G221" s="28">
        <f>G176/SUM(G176,'Calculations male'!G176)</f>
        <v>0.69961099852532715</v>
      </c>
      <c r="H221" s="28">
        <f>H176/SUM(H176,'Calculations male'!H176)</f>
        <v>0.70057824753020692</v>
      </c>
      <c r="I221" s="28">
        <f>I176/SUM(I176,'Calculations male'!I176)</f>
        <v>0.70159746919503441</v>
      </c>
      <c r="J221" s="28">
        <f>J176/SUM(J176,'Calculations male'!J176)</f>
        <v>0.70265913070779651</v>
      </c>
      <c r="K221" s="28">
        <f>K176/SUM(K176,'Calculations male'!K176)</f>
        <v>0.70369014713468858</v>
      </c>
      <c r="L221" s="28">
        <f>L176/SUM(L176,'Calculations male'!L176)</f>
        <v>0.70435824519734735</v>
      </c>
      <c r="M221" s="28">
        <f>M176/SUM(M176,'Calculations male'!M176)</f>
        <v>0.70524574106581761</v>
      </c>
      <c r="N221" s="28">
        <f>N176/SUM(N176,'Calculations male'!N176)</f>
        <v>0.70612365239360164</v>
      </c>
      <c r="O221" s="28">
        <f>O176/SUM(O176,'Calculations male'!O176)</f>
        <v>0.70699212635685227</v>
      </c>
      <c r="P221" s="28">
        <f>P176/SUM(P176,'Calculations male'!P176)</f>
        <v>0.70785130727151124</v>
      </c>
      <c r="Q221" s="28">
        <f>Q176/SUM(Q176,'Calculations male'!Q176)</f>
        <v>0.70870133665907997</v>
      </c>
      <c r="R221" s="28">
        <f>R176/SUM(R176,'Calculations male'!R176)</f>
        <v>0.70954235331068072</v>
      </c>
      <c r="S221" s="28">
        <f>S176/SUM(S176,'Calculations male'!S176)</f>
        <v>0.71037449334946401</v>
      </c>
      <c r="T221" s="28">
        <f>T176/SUM(T176,'Calculations male'!T176)</f>
        <v>0.71119789029140668</v>
      </c>
      <c r="U221" s="28">
        <f>U176/SUM(U176,'Calculations male'!U176)</f>
        <v>0.71201267510454302</v>
      </c>
      <c r="V221" s="28">
        <f>V176/SUM(V176,'Calculations male'!V176)</f>
        <v>0.71281897626667434</v>
      </c>
      <c r="W221" s="28">
        <f>W176/SUM(W176,'Calculations male'!W176)</f>
        <v>0.71361691982160447</v>
      </c>
      <c r="X221" s="28">
        <f>X176/SUM(X176,'Calculations male'!X176)</f>
        <v>0.71440662943392585</v>
      </c>
      <c r="Y221" s="28">
        <f>Y176/SUM(Y176,'Calculations male'!Y176)</f>
        <v>0.71518822644241997</v>
      </c>
      <c r="Z221" s="28">
        <f>Z176/SUM(Z176,'Calculations male'!Z176)</f>
        <v>0.71596182991209112</v>
      </c>
      <c r="AA221" s="28">
        <f>AA176/SUM(AA176,'Calculations male'!AA176)</f>
        <v>0.7167275566848772</v>
      </c>
      <c r="AB221" s="28">
        <f>AB176/SUM(AB176,'Calculations male'!AB176)</f>
        <v>0.71748552142908362</v>
      </c>
      <c r="AC221" s="28">
        <f>AC176/SUM(AC176,'Calculations male'!AC176)</f>
        <v>0.7182358366875552</v>
      </c>
      <c r="AD221" s="28">
        <f>AD176/SUM(AD176,'Calculations male'!AD176)</f>
        <v>0.71897861292464704</v>
      </c>
      <c r="AE221" s="28">
        <f>AE176/SUM(AE176,'Calculations male'!AE176)</f>
        <v>0.71971395857200027</v>
      </c>
      <c r="AF221" s="28">
        <f>AF176/SUM(AF176,'Calculations male'!AF176)</f>
        <v>0.72044198007317828</v>
      </c>
    </row>
    <row r="222" spans="1:32" x14ac:dyDescent="0.2">
      <c r="A222" s="6" t="s">
        <v>55</v>
      </c>
      <c r="B222" s="28">
        <f>B177/SUM(B177,'Calculations male'!B177)</f>
        <v>0.77800000000000014</v>
      </c>
      <c r="C222" s="28">
        <f>C177/SUM(C177,'Calculations male'!C177)</f>
        <v>0.7786632675789269</v>
      </c>
      <c r="D222" s="28">
        <f>D177/SUM(D177,'Calculations male'!D177)</f>
        <v>0.77935553641700872</v>
      </c>
      <c r="E222" s="28">
        <f>E177/SUM(E177,'Calculations male'!E177)</f>
        <v>0.78002912509706113</v>
      </c>
      <c r="F222" s="28">
        <f>F177/SUM(F177,'Calculations male'!F177)</f>
        <v>0.78068924231370729</v>
      </c>
      <c r="G222" s="28">
        <f>G177/SUM(G177,'Calculations male'!G177)</f>
        <v>0.78136964062585801</v>
      </c>
      <c r="H222" s="28">
        <f>H177/SUM(H177,'Calculations male'!H177)</f>
        <v>0.78207559255914216</v>
      </c>
      <c r="I222" s="28">
        <f>I177/SUM(I177,'Calculations male'!I177)</f>
        <v>0.78281914442105971</v>
      </c>
      <c r="J222" s="28">
        <f>J177/SUM(J177,'Calculations male'!J177)</f>
        <v>0.78359329658114474</v>
      </c>
      <c r="K222" s="28">
        <f>K177/SUM(K177,'Calculations male'!K177)</f>
        <v>0.78434475240260515</v>
      </c>
      <c r="L222" s="28">
        <f>L177/SUM(L177,'Calculations male'!L177)</f>
        <v>0.78483151204594181</v>
      </c>
      <c r="M222" s="28">
        <f>M177/SUM(M177,'Calculations male'!M177)</f>
        <v>0.78547789766824705</v>
      </c>
      <c r="N222" s="28">
        <f>N177/SUM(N177,'Calculations male'!N177)</f>
        <v>0.78611705480813365</v>
      </c>
      <c r="O222" s="28">
        <f>O177/SUM(O177,'Calculations male'!O177)</f>
        <v>0.78674909988726716</v>
      </c>
      <c r="P222" s="28">
        <f>P177/SUM(P177,'Calculations male'!P177)</f>
        <v>0.78737414691846197</v>
      </c>
      <c r="Q222" s="28">
        <f>Q177/SUM(Q177,'Calculations male'!Q177)</f>
        <v>0.78799230756579874</v>
      </c>
      <c r="R222" s="28">
        <f>R177/SUM(R177,'Calculations male'!R177)</f>
        <v>0.78860369120300244</v>
      </c>
      <c r="S222" s="28">
        <f>S177/SUM(S177,'Calculations male'!S177)</f>
        <v>0.78920840497014111</v>
      </c>
      <c r="T222" s="28">
        <f>T177/SUM(T177,'Calculations male'!T177)</f>
        <v>0.78980655382869802</v>
      </c>
      <c r="U222" s="28">
        <f>U177/SUM(U177,'Calculations male'!U177)</f>
        <v>0.79039824061507136</v>
      </c>
      <c r="V222" s="28">
        <f>V177/SUM(V177,'Calculations male'!V177)</f>
        <v>0.79098356609254761</v>
      </c>
      <c r="W222" s="28">
        <f>W177/SUM(W177,'Calculations male'!W177)</f>
        <v>0.79156262900180741</v>
      </c>
      <c r="X222" s="28">
        <f>X177/SUM(X177,'Calculations male'!X177)</f>
        <v>0.79213552610999427</v>
      </c>
      <c r="Y222" s="28">
        <f>Y177/SUM(Y177,'Calculations male'!Y177)</f>
        <v>0.7927023522584119</v>
      </c>
      <c r="Z222" s="28">
        <f>Z177/SUM(Z177,'Calculations male'!Z177)</f>
        <v>0.79326320040887688</v>
      </c>
      <c r="AA222" s="28">
        <f>AA177/SUM(AA177,'Calculations male'!AA177)</f>
        <v>0.7938181616887755</v>
      </c>
      <c r="AB222" s="28">
        <f>AB177/SUM(AB177,'Calculations male'!AB177)</f>
        <v>0.79436732543487309</v>
      </c>
      <c r="AC222" s="28">
        <f>AC177/SUM(AC177,'Calculations male'!AC177)</f>
        <v>0.79491077923589626</v>
      </c>
      <c r="AD222" s="28">
        <f>AD177/SUM(AD177,'Calculations male'!AD177)</f>
        <v>0.79544860897395075</v>
      </c>
      <c r="AE222" s="28">
        <f>AE177/SUM(AE177,'Calculations male'!AE177)</f>
        <v>0.79598089886478685</v>
      </c>
      <c r="AF222" s="28">
        <f>AF177/SUM(AF177,'Calculations male'!AF177)</f>
        <v>0.79650773149696796</v>
      </c>
    </row>
    <row r="223" spans="1:32" x14ac:dyDescent="0.2">
      <c r="A223" s="6" t="s">
        <v>56</v>
      </c>
      <c r="B223" s="28">
        <f>B178/SUM(B178,'Calculations male'!B178)</f>
        <v>0.45500000000000002</v>
      </c>
      <c r="C223" s="28">
        <f>C178/SUM(C178,'Calculations male'!C178)</f>
        <v>0.45633353869659427</v>
      </c>
      <c r="D223" s="28">
        <f>D178/SUM(D178,'Calculations male'!D178)</f>
        <v>0.45772889161848512</v>
      </c>
      <c r="E223" s="28">
        <f>E178/SUM(E178,'Calculations male'!E178)</f>
        <v>0.45909003213712002</v>
      </c>
      <c r="F223" s="28">
        <f>F178/SUM(F178,'Calculations male'!F178)</f>
        <v>0.46042724476997859</v>
      </c>
      <c r="G223" s="28">
        <f>G178/SUM(G178,'Calculations male'!G178)</f>
        <v>0.46180895676378259</v>
      </c>
      <c r="H223" s="28">
        <f>H178/SUM(H178,'Calculations male'!H178)</f>
        <v>0.46324622935334153</v>
      </c>
      <c r="I223" s="28">
        <f>I178/SUM(I178,'Calculations male'!I178)</f>
        <v>0.46476409531104917</v>
      </c>
      <c r="J223" s="28">
        <f>J178/SUM(J178,'Calculations male'!J178)</f>
        <v>0.46634883805952509</v>
      </c>
      <c r="K223" s="28">
        <f>K178/SUM(K178,'Calculations male'!K178)</f>
        <v>0.46789142637144704</v>
      </c>
      <c r="L223" s="28">
        <f>L178/SUM(L178,'Calculations male'!L178)</f>
        <v>0.46889291201800232</v>
      </c>
      <c r="M223" s="28">
        <f>M178/SUM(M178,'Calculations male'!M178)</f>
        <v>0.47022557569025381</v>
      </c>
      <c r="N223" s="28">
        <f>N178/SUM(N178,'Calculations male'!N178)</f>
        <v>0.47154642840293387</v>
      </c>
      <c r="O223" s="28">
        <f>O178/SUM(O178,'Calculations male'!O178)</f>
        <v>0.47285560896289047</v>
      </c>
      <c r="P223" s="28">
        <f>P178/SUM(P178,'Calculations male'!P178)</f>
        <v>0.47415325436077355</v>
      </c>
      <c r="Q223" s="28">
        <f>Q178/SUM(Q178,'Calculations male'!Q178)</f>
        <v>0.47543949979096845</v>
      </c>
      <c r="R223" s="28">
        <f>R178/SUM(R178,'Calculations male'!R178)</f>
        <v>0.47671447867163708</v>
      </c>
      <c r="S223" s="28">
        <f>S178/SUM(S178,'Calculations male'!S178)</f>
        <v>0.47797832266485202</v>
      </c>
      <c r="T223" s="28">
        <f>T178/SUM(T178,'Calculations male'!T178)</f>
        <v>0.47923116169679991</v>
      </c>
      <c r="U223" s="28">
        <f>U178/SUM(U178,'Calculations male'!U178)</f>
        <v>0.48047312397803005</v>
      </c>
      <c r="V223" s="28">
        <f>V178/SUM(V178,'Calculations male'!V178)</f>
        <v>0.4817043360237267</v>
      </c>
      <c r="W223" s="28">
        <f>W178/SUM(W178,'Calculations male'!W178)</f>
        <v>0.482924922673999</v>
      </c>
      <c r="X223" s="28">
        <f>X178/SUM(X178,'Calculations male'!X178)</f>
        <v>0.48413500711414392</v>
      </c>
      <c r="Y223" s="28">
        <f>Y178/SUM(Y178,'Calculations male'!Y178)</f>
        <v>0.48533471089490027</v>
      </c>
      <c r="Z223" s="28">
        <f>Z178/SUM(Z178,'Calculations male'!Z178)</f>
        <v>0.48652415395265064</v>
      </c>
      <c r="AA223" s="28">
        <f>AA178/SUM(AA178,'Calculations male'!AA178)</f>
        <v>0.48770345462956727</v>
      </c>
      <c r="AB223" s="28">
        <f>AB178/SUM(AB178,'Calculations male'!AB178)</f>
        <v>0.48887272969369983</v>
      </c>
      <c r="AC223" s="28">
        <f>AC178/SUM(AC178,'Calculations male'!AC178)</f>
        <v>0.49003209435896261</v>
      </c>
      <c r="AD223" s="28">
        <f>AD178/SUM(AD178,'Calculations male'!AD178)</f>
        <v>0.49118166230505245</v>
      </c>
      <c r="AE223" s="28">
        <f>AE178/SUM(AE178,'Calculations male'!AE178)</f>
        <v>0.49232154569724079</v>
      </c>
      <c r="AF223" s="28">
        <f>AF178/SUM(AF178,'Calculations male'!AF178)</f>
        <v>0.49345185520606699</v>
      </c>
    </row>
    <row r="224" spans="1:32" x14ac:dyDescent="0.2">
      <c r="A224" s="6" t="s">
        <v>57</v>
      </c>
      <c r="B224" s="28">
        <f>B179/SUM(B179,'Calculations male'!B179)</f>
        <v>0.88900000000000001</v>
      </c>
      <c r="C224" s="28">
        <f>C179/SUM(C179,'Calculations male'!C179)</f>
        <v>0.8893024929161778</v>
      </c>
      <c r="D224" s="28">
        <f>D179/SUM(D179,'Calculations male'!D179)</f>
        <v>0.88961816952231687</v>
      </c>
      <c r="E224" s="28">
        <f>E179/SUM(E179,'Calculations male'!E179)</f>
        <v>0.8899252869276123</v>
      </c>
      <c r="F224" s="28">
        <f>F179/SUM(F179,'Calculations male'!F179)</f>
        <v>0.89022622378776795</v>
      </c>
      <c r="G224" s="28">
        <f>G179/SUM(G179,'Calculations male'!G179)</f>
        <v>0.890536367676524</v>
      </c>
      <c r="H224" s="28">
        <f>H179/SUM(H179,'Calculations male'!H179)</f>
        <v>0.89085811897021949</v>
      </c>
      <c r="I224" s="28">
        <f>I179/SUM(I179,'Calculations male'!I179)</f>
        <v>0.89119696358249234</v>
      </c>
      <c r="J224" s="28">
        <f>J179/SUM(J179,'Calculations male'!J179)</f>
        <v>0.89154970689808133</v>
      </c>
      <c r="K224" s="28">
        <f>K179/SUM(K179,'Calculations male'!K179)</f>
        <v>0.89189206486216299</v>
      </c>
      <c r="L224" s="28">
        <f>L179/SUM(L179,'Calculations male'!L179)</f>
        <v>0.89211380674178919</v>
      </c>
      <c r="M224" s="28">
        <f>M179/SUM(M179,'Calculations male'!M179)</f>
        <v>0.89240823926792001</v>
      </c>
      <c r="N224" s="28">
        <f>N179/SUM(N179,'Calculations male'!N179)</f>
        <v>0.89269935021607638</v>
      </c>
      <c r="O224" s="28">
        <f>O179/SUM(O179,'Calculations male'!O179)</f>
        <v>0.89298719437637664</v>
      </c>
      <c r="P224" s="28">
        <f>P179/SUM(P179,'Calculations male'!P179)</f>
        <v>0.8932718253607832</v>
      </c>
      <c r="Q224" s="28">
        <f>Q179/SUM(Q179,'Calculations male'!Q179)</f>
        <v>0.89355329563413122</v>
      </c>
      <c r="R224" s="28">
        <f>R179/SUM(R179,'Calculations male'!R179)</f>
        <v>0.89383165654419128</v>
      </c>
      <c r="S224" s="28">
        <f>S179/SUM(S179,'Calculations male'!S179)</f>
        <v>0.894106958350807</v>
      </c>
      <c r="T224" s="28">
        <f>T179/SUM(T179,'Calculations male'!T179)</f>
        <v>0.894379250254136</v>
      </c>
      <c r="U224" s="28">
        <f>U179/SUM(U179,'Calculations male'!U179)</f>
        <v>0.89464858042202833</v>
      </c>
      <c r="V224" s="28">
        <f>V179/SUM(V179,'Calculations male'!V179)</f>
        <v>0.89491499601656976</v>
      </c>
      <c r="W224" s="28">
        <f>W179/SUM(W179,'Calculations male'!W179)</f>
        <v>0.89517854321982415</v>
      </c>
      <c r="X224" s="28">
        <f>X179/SUM(X179,'Calculations male'!X179)</f>
        <v>0.89543926725879575</v>
      </c>
      <c r="Y224" s="28">
        <f>Y179/SUM(Y179,'Calculations male'!Y179)</f>
        <v>0.89569721242964484</v>
      </c>
      <c r="Z224" s="28">
        <f>Z179/SUM(Z179,'Calculations male'!Z179)</f>
        <v>0.89595242212117832</v>
      </c>
      <c r="AA224" s="28">
        <f>AA179/SUM(AA179,'Calculations male'!AA179)</f>
        <v>0.89620493883764196</v>
      </c>
      <c r="AB224" s="28">
        <f>AB179/SUM(AB179,'Calculations male'!AB179)</f>
        <v>0.89645480422083834</v>
      </c>
      <c r="AC224" s="28">
        <f>AC179/SUM(AC179,'Calculations male'!AC179)</f>
        <v>0.89670205907159051</v>
      </c>
      <c r="AD224" s="28">
        <f>AD179/SUM(AD179,'Calculations male'!AD179)</f>
        <v>0.89694674337057889</v>
      </c>
      <c r="AE224" s="28">
        <f>AE179/SUM(AE179,'Calculations male'!AE179)</f>
        <v>0.89718889629856657</v>
      </c>
      <c r="AF224" s="28">
        <f>AF179/SUM(AF179,'Calculations male'!AF179)</f>
        <v>0.89742855625603746</v>
      </c>
    </row>
  </sheetData>
  <phoneticPr fontId="1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T18'!D:D,MATCH($A3,'BLS CPS T18'!H:H,0))/100</f>
        <v>0.92400000000000004</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T18'!D:D,MATCH($A4,'BLS CPS T18'!H:H,0))/100</f>
        <v>0.93099999999999994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T18'!D:D,MATCH($A5,'BLS CPS T18'!H:H,0))/100</f>
        <v>0.80599999999999994</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T18'!D:D,MATCH($A6,'BLS CPS T18'!H:H,0))/100</f>
        <v>0.90400000000000003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T18'!D:D,MATCH($A7,'BLS CPS T18'!H:H,0))/100</f>
        <v>0.86499999999999999</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T18'!D:D,MATCH($A8,'BLS CPS T18'!H:H,0))/100</f>
        <v>0.7825922330097087</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T18'!D:D,MATCH($A9,'BLS CPS T18'!H:H,0))/100</f>
        <v>0.75900000000000001</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T18'!D:D,MATCH($A10,'BLS CPS T18'!H:H,0))/100</f>
        <v>0.85099999999999998</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T18'!D:D,MATCH($A11,'BLS CPS T18'!H:H,0))/100</f>
        <v>0.83400000000000007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T18'!D:D,MATCH($A12,'BLS CPS T18'!H:H,0))/100</f>
        <v>0.78099999999999992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T18'!D:D,MATCH($A13,'BLS CPS T18'!H:H,0))/100</f>
        <v>0.8049925925925927</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T18'!D:D,MATCH($A14,'BLS CPS T18'!H:H,0))/100</f>
        <v>0.72099999999999997</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T18'!D:D,MATCH($A15,'BLS CPS T18'!H:H,0))/100</f>
        <v>0.81700000000000006</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T18'!D:D,MATCH($A16,'BLS CPS T18'!H:H,0))/100</f>
        <v>0.78900000000000003</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T18'!D:D,MATCH($A17,'BLS CPS T18'!H:H,0))/100</f>
        <v>0.86185714285714288</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T18'!D:D,MATCH($A18,'BLS CPS T18'!H:H,0))/100</f>
        <v>0.87400000000000011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T18'!D:D,MATCH($A19,'BLS CPS T18'!H:H,0))/100</f>
        <v>0.92200000000000004</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T18'!D:D,MATCH($A20,'BLS CPS T18'!H:H,0))/100</f>
        <v>0.8949373163565133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T18'!D:D,MATCH($A21,'BLS CPS T18'!H:H,0))/100</f>
        <v>0.68099999999999994</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T18'!D:D,MATCH($A22,'BLS CPS T18'!H:H,0))/100</f>
        <v>0.81599999999999995</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T18'!D:D,MATCH($A23,'BLS CPS T18'!H:H,0))/100</f>
        <v>0.85400000000000009</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T18'!D:D,MATCH($A24,'BLS CPS T18'!H:H,0))/100</f>
        <v>0.73099999999999998</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T18'!D:D,MATCH($A25,'BLS CPS T18'!H:H,0))/100</f>
        <v>0.80646820809248565</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T18'!D:D,MATCH($A26,'BLS CPS T18'!H:H,0))/100</f>
        <v>0.77300000000000002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T18'!D:D,MATCH($A27,'BLS CPS T18'!H:H,0))/100</f>
        <v>0.85499999999999998</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T18'!D:D,MATCH($A28,'BLS CPS T18'!H:H,0))/100</f>
        <v>0.85499999999999998</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T18'!D:D,MATCH($A29,'BLS CPS T18'!H:H,0))/100</f>
        <v>0.83024969987995179</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T18'!D:D,MATCH($A30,'BLS CPS T18'!H:H,0))/100</f>
        <v>0.8859999999999999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T18'!D:D,MATCH($A31,'BLS CPS T18'!H:H,0))/100</f>
        <v>0.78500000000000003</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T18'!D:D,MATCH($A32,'BLS CPS T18'!H:H,0))/100</f>
        <v>0.70099999999999996</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T18'!D:D,MATCH($A33,'BLS CPS T18'!H:H,0))/100</f>
        <v>0.74299999999999999</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T18'!D:D,MATCH($A34,'BLS CPS T18'!H:H,0))/100</f>
        <v>0.8224762773722627</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T18'!D:D,MATCH($A35,'BLS CPS T18'!H:H,0))/100</f>
        <v>0.71415092024539883</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T18'!D:D,MATCH($A36,'BLS CPS T18'!H:H,0))/100</f>
        <v>0.7162459546925567</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T18'!D:D,MATCH($A37,'BLS CPS T18'!H:H,0))/100</f>
        <v>0.77500000000000002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T18'!D:D,MATCH($A38,'BLS CPS T18'!H:H,0))/100</f>
        <v>0.83599999999999997</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T18'!D:D,MATCH($A39,'BLS CPS T18'!H:H,0))/100</f>
        <v>0.77599999999999991</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T18'!D:D,MATCH($A40,'BLS CPS T18'!H:H,0))/100</f>
        <v>0.73299999999999998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T18'!D:D,MATCH($A41,'BLS CPS T18'!H:H,0))/100</f>
        <v>0.80700000000000005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T18'!D:D,MATCH($A42,'BLS CPS T18'!H:H,0))/100</f>
        <v>0.72499999999999998</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T18'!D:D,MATCH($A43,'BLS CPS T18'!H:H,0))/100</f>
        <v>0.80299999999999994</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T18'!D:D,MATCH($A44,'BLS CPS T18'!H:H,0))/100</f>
        <v>0.8</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0.76357830631862067</v>
      </c>
    </row>
    <row r="49" spans="1:2" x14ac:dyDescent="0.2">
      <c r="A49" s="6" t="s">
        <v>94</v>
      </c>
      <c r="B49" s="28">
        <f>('S Curve Equation'!$B$11-(LN(1/((B4/'S Curve Equation'!$B$14)-'S Curve Equation'!$B$13)-1)/'S Curve Equation'!$B$10))/'S Curve Equation'!$B$12</f>
        <v>0.77370096109393027</v>
      </c>
    </row>
    <row r="50" spans="1:2" x14ac:dyDescent="0.2">
      <c r="A50" s="6" t="s">
        <v>93</v>
      </c>
      <c r="B50" s="28">
        <f>('S Curve Equation'!$B$11-(LN(1/((B5/'S Curve Equation'!$B$14)-'S Curve Equation'!$B$13)-1)/'S Curve Equation'!$B$10))/'S Curve Equation'!$B$12</f>
        <v>0.6535306035976175</v>
      </c>
    </row>
    <row r="51" spans="1:2" x14ac:dyDescent="0.2">
      <c r="A51" s="6" t="s">
        <v>28</v>
      </c>
      <c r="B51" s="28">
        <f>('S Curve Equation'!$B$11-(LN(1/((B6/'S Curve Equation'!$B$14)-'S Curve Equation'!$B$13)-1)/'S Curve Equation'!$B$10))/'S Curve Equation'!$B$12</f>
        <v>0.7382409015991892</v>
      </c>
    </row>
    <row r="52" spans="1:2" x14ac:dyDescent="0.2">
      <c r="A52" s="6" t="s">
        <v>29</v>
      </c>
      <c r="B52" s="28">
        <f>('S Curve Equation'!$B$11-(LN(1/((B7/'S Curve Equation'!$B$14)-'S Curve Equation'!$B$13)-1)/'S Curve Equation'!$B$10))/'S Curve Equation'!$B$12</f>
        <v>0.69893625345915433</v>
      </c>
    </row>
    <row r="53" spans="1:2" x14ac:dyDescent="0.2">
      <c r="A53" s="6" t="s">
        <v>30</v>
      </c>
      <c r="B53" s="28">
        <f>('S Curve Equation'!$B$11-(LN(1/((B8/'S Curve Equation'!$B$14)-'S Curve Equation'!$B$13)-1)/'S Curve Equation'!$B$10))/'S Curve Equation'!$B$12</f>
        <v>0.63830097669748387</v>
      </c>
    </row>
    <row r="54" spans="1:2" x14ac:dyDescent="0.2">
      <c r="A54" s="6" t="s">
        <v>31</v>
      </c>
      <c r="B54" s="28">
        <f>('S Curve Equation'!$B$11-(LN(1/((B9/'S Curve Equation'!$B$14)-'S Curve Equation'!$B$13)-1)/'S Curve Equation'!$B$10))/'S Curve Equation'!$B$12</f>
        <v>0.6240375210456548</v>
      </c>
    </row>
    <row r="55" spans="1:2" x14ac:dyDescent="0.2">
      <c r="A55" s="6" t="s">
        <v>32</v>
      </c>
      <c r="B55" s="28">
        <f>('S Curve Equation'!$B$11-(LN(1/((B10/'S Curve Equation'!$B$14)-'S Curve Equation'!$B$13)-1)/'S Curve Equation'!$B$10))/'S Curve Equation'!$B$12</f>
        <v>0.68698805577982325</v>
      </c>
    </row>
    <row r="56" spans="1:2" x14ac:dyDescent="0.2">
      <c r="A56" s="6" t="s">
        <v>33</v>
      </c>
      <c r="B56" s="28">
        <f>('S Curve Equation'!$B$11-(LN(1/((B11/'S Curve Equation'!$B$14)-'S Curve Equation'!$B$13)-1)/'S Curve Equation'!$B$10))/'S Curve Equation'!$B$12</f>
        <v>0.67357150479059968</v>
      </c>
    </row>
    <row r="57" spans="1:2" x14ac:dyDescent="0.2">
      <c r="A57" s="6" t="s">
        <v>34</v>
      </c>
      <c r="B57" s="28">
        <f>('S Curve Equation'!$B$11-(LN(1/((B12/'S Curve Equation'!$B$14)-'S Curve Equation'!$B$13)-1)/'S Curve Equation'!$B$10))/'S Curve Equation'!$B$12</f>
        <v>0.63730680648910099</v>
      </c>
    </row>
    <row r="58" spans="1:2" x14ac:dyDescent="0.2">
      <c r="A58" s="6" t="s">
        <v>92</v>
      </c>
      <c r="B58" s="28">
        <f>('S Curve Equation'!$B$11-(LN(1/((B13/'S Curve Equation'!$B$14)-'S Curve Equation'!$B$13)-1)/'S Curve Equation'!$B$10))/'S Curve Equation'!$B$12</f>
        <v>0.6528494879195158</v>
      </c>
    </row>
    <row r="59" spans="1:2" x14ac:dyDescent="0.2">
      <c r="A59" s="6" t="s">
        <v>89</v>
      </c>
      <c r="B59" s="28">
        <f>('S Curve Equation'!$B$11-(LN(1/((B14/'S Curve Equation'!$B$14)-'S Curve Equation'!$B$13)-1)/'S Curve Equation'!$B$10))/'S Curve Equation'!$B$12</f>
        <v>0.60282367466467335</v>
      </c>
    </row>
    <row r="60" spans="1:2" x14ac:dyDescent="0.2">
      <c r="A60" s="6" t="s">
        <v>35</v>
      </c>
      <c r="B60" s="28">
        <f>('S Curve Equation'!$B$11-(LN(1/((B15/'S Curve Equation'!$B$14)-'S Curve Equation'!$B$13)-1)/'S Curve Equation'!$B$10))/'S Curve Equation'!$B$12</f>
        <v>0.66113699137224202</v>
      </c>
    </row>
    <row r="61" spans="1:2" x14ac:dyDescent="0.2">
      <c r="A61" s="6" t="s">
        <v>98</v>
      </c>
      <c r="B61" s="28">
        <f>('S Curve Equation'!$B$11-(LN(1/((B16/'S Curve Equation'!$B$14)-'S Curve Equation'!$B$13)-1)/'S Curve Equation'!$B$10))/'S Curve Equation'!$B$12</f>
        <v>0.64235266420448733</v>
      </c>
    </row>
    <row r="62" spans="1:2" x14ac:dyDescent="0.2">
      <c r="A62" s="6" t="s">
        <v>97</v>
      </c>
      <c r="B62" s="28">
        <f>('S Curve Equation'!$B$11-(LN(1/((B17/'S Curve Equation'!$B$14)-'S Curve Equation'!$B$13)-1)/'S Curve Equation'!$B$10))/'S Curve Equation'!$B$12</f>
        <v>0.69617430524937329</v>
      </c>
    </row>
    <row r="63" spans="1:2" x14ac:dyDescent="0.2">
      <c r="A63" s="6" t="s">
        <v>101</v>
      </c>
      <c r="B63" s="28">
        <f>('S Curve Equation'!$B$11-(LN(1/((B18/'S Curve Equation'!$B$14)-'S Curve Equation'!$B$13)-1)/'S Curve Equation'!$B$10))/'S Curve Equation'!$B$12</f>
        <v>0.70712953280057034</v>
      </c>
    </row>
    <row r="64" spans="1:2" x14ac:dyDescent="0.2">
      <c r="A64" s="6" t="s">
        <v>104</v>
      </c>
      <c r="B64" s="28">
        <f>('S Curve Equation'!$B$11-(LN(1/((B19/'S Curve Equation'!$B$14)-'S Curve Equation'!$B$13)-1)/'S Curve Equation'!$B$10))/'S Curve Equation'!$B$12</f>
        <v>0.76082177125912276</v>
      </c>
    </row>
    <row r="65" spans="1:2" x14ac:dyDescent="0.2">
      <c r="A65" s="6" t="s">
        <v>36</v>
      </c>
      <c r="B65" s="28">
        <f>('S Curve Equation'!$B$11-(LN(1/((B20/'S Curve Equation'!$B$14)-'S Curve Equation'!$B$13)-1)/'S Curve Equation'!$B$10))/'S Curve Equation'!$B$12</f>
        <v>0.72812059880135349</v>
      </c>
    </row>
    <row r="66" spans="1:2" x14ac:dyDescent="0.2">
      <c r="A66" s="6" t="s">
        <v>37</v>
      </c>
      <c r="B66" s="28">
        <f>('S Curve Equation'!$B$11-(LN(1/((B21/'S Curve Equation'!$B$14)-'S Curve Equation'!$B$13)-1)/'S Curve Equation'!$B$10))/'S Curve Equation'!$B$12</f>
        <v>0.58223587588122494</v>
      </c>
    </row>
    <row r="67" spans="1:2" x14ac:dyDescent="0.2">
      <c r="A67" s="6" t="s">
        <v>38</v>
      </c>
      <c r="B67" s="28">
        <f>('S Curve Equation'!$B$11-(LN(1/((B22/'S Curve Equation'!$B$14)-'S Curve Equation'!$B$13)-1)/'S Curve Equation'!$B$10))/'S Curve Equation'!$B$12</f>
        <v>0.66043217527601927</v>
      </c>
    </row>
    <row r="68" spans="1:2" x14ac:dyDescent="0.2">
      <c r="A68" s="6" t="s">
        <v>39</v>
      </c>
      <c r="B68" s="28">
        <f>('S Curve Equation'!$B$11-(LN(1/((B23/'S Curve Equation'!$B$14)-'S Curve Equation'!$B$13)-1)/'S Curve Equation'!$B$10))/'S Curve Equation'!$B$12</f>
        <v>0.68947399197773462</v>
      </c>
    </row>
    <row r="69" spans="1:2" x14ac:dyDescent="0.2">
      <c r="A69" s="6" t="s">
        <v>40</v>
      </c>
      <c r="B69" s="28">
        <f>('S Curve Equation'!$B$11-(LN(1/((B24/'S Curve Equation'!$B$14)-'S Curve Equation'!$B$13)-1)/'S Curve Equation'!$B$10))/'S Curve Equation'!$B$12</f>
        <v>0.60822667214816639</v>
      </c>
    </row>
    <row r="70" spans="1:2" x14ac:dyDescent="0.2">
      <c r="A70" s="6" t="s">
        <v>41</v>
      </c>
      <c r="B70" s="28">
        <f>('S Curve Equation'!$B$11-(LN(1/((B25/'S Curve Equation'!$B$14)-'S Curve Equation'!$B$13)-1)/'S Curve Equation'!$B$10))/'S Curve Equation'!$B$12</f>
        <v>0.65384801476378118</v>
      </c>
    </row>
    <row r="71" spans="1:2" x14ac:dyDescent="0.2">
      <c r="A71" s="6" t="s">
        <v>42</v>
      </c>
      <c r="B71" s="28">
        <f>('S Curve Equation'!$B$11-(LN(1/((B26/'S Curve Equation'!$B$14)-'S Curve Equation'!$B$13)-1)/'S Curve Equation'!$B$10))/'S Curve Equation'!$B$12</f>
        <v>0.63238385189841906</v>
      </c>
    </row>
    <row r="72" spans="1:2" x14ac:dyDescent="0.2">
      <c r="A72" s="6" t="s">
        <v>105</v>
      </c>
      <c r="B72" s="28">
        <f>('S Curve Equation'!$B$11-(LN(1/((B27/'S Curve Equation'!$B$14)-'S Curve Equation'!$B$13)-1)/'S Curve Equation'!$B$10))/'S Curve Equation'!$B$12</f>
        <v>0.69031125378596569</v>
      </c>
    </row>
    <row r="73" spans="1:2" x14ac:dyDescent="0.2">
      <c r="A73" s="6" t="s">
        <v>106</v>
      </c>
      <c r="B73" s="28">
        <f>('S Curve Equation'!$B$11-(LN(1/((B28/'S Curve Equation'!$B$14)-'S Curve Equation'!$B$13)-1)/'S Curve Equation'!$B$10))/'S Curve Equation'!$B$12</f>
        <v>0.69031125378596569</v>
      </c>
    </row>
    <row r="74" spans="1:2" x14ac:dyDescent="0.2">
      <c r="A74" s="6" t="s">
        <v>107</v>
      </c>
      <c r="B74" s="28">
        <f>('S Curve Equation'!$B$11-(LN(1/((B29/'S Curve Equation'!$B$14)-'S Curve Equation'!$B$13)-1)/'S Curve Equation'!$B$10))/'S Curve Equation'!$B$12</f>
        <v>0.67075080603725368</v>
      </c>
    </row>
    <row r="75" spans="1:2" x14ac:dyDescent="0.2">
      <c r="A75" s="6" t="s">
        <v>43</v>
      </c>
      <c r="B75" s="28">
        <f>('S Curve Equation'!$B$11-(LN(1/((B30/'S Curve Equation'!$B$14)-'S Curve Equation'!$B$13)-1)/'S Curve Equation'!$B$10))/'S Curve Equation'!$B$12</f>
        <v>0.71879268161684751</v>
      </c>
    </row>
    <row r="76" spans="1:2" x14ac:dyDescent="0.2">
      <c r="A76" s="6" t="s">
        <v>44</v>
      </c>
      <c r="B76" s="28">
        <f>('S Curve Equation'!$B$11-(LN(1/((B31/'S Curve Equation'!$B$14)-'S Curve Equation'!$B$13)-1)/'S Curve Equation'!$B$10))/'S Curve Equation'!$B$12</f>
        <v>0.63981376739949269</v>
      </c>
    </row>
    <row r="77" spans="1:2" x14ac:dyDescent="0.2">
      <c r="A77" s="6" t="s">
        <v>45</v>
      </c>
      <c r="B77" s="28">
        <f>('S Curve Equation'!$B$11-(LN(1/((B32/'S Curve Equation'!$B$14)-'S Curve Equation'!$B$13)-1)/'S Curve Equation'!$B$10))/'S Curve Equation'!$B$12</f>
        <v>0.59234222608963771</v>
      </c>
    </row>
    <row r="78" spans="1:2" x14ac:dyDescent="0.2">
      <c r="A78" s="6" t="s">
        <v>46</v>
      </c>
      <c r="B78" s="28">
        <f>('S Curve Equation'!$B$11-(LN(1/((B33/'S Curve Equation'!$B$14)-'S Curve Equation'!$B$13)-1)/'S Curve Equation'!$B$10))/'S Curve Equation'!$B$12</f>
        <v>0.61487149208754999</v>
      </c>
    </row>
    <row r="79" spans="1:2" x14ac:dyDescent="0.2">
      <c r="A79" s="6" t="s">
        <v>47</v>
      </c>
      <c r="B79" s="28">
        <f>('S Curve Equation'!$B$11-(LN(1/((B34/'S Curve Equation'!$B$14)-'S Curve Equation'!$B$13)-1)/'S Curve Equation'!$B$10))/'S Curve Equation'!$B$12</f>
        <v>0.66504694449590107</v>
      </c>
    </row>
    <row r="80" spans="1:2" x14ac:dyDescent="0.2">
      <c r="A80" s="6" t="s">
        <v>48</v>
      </c>
      <c r="B80" s="28">
        <f>('S Curve Equation'!$B$11-(LN(1/((B35/'S Curve Equation'!$B$14)-'S Curve Equation'!$B$13)-1)/'S Curve Equation'!$B$10))/'S Curve Equation'!$B$12</f>
        <v>0.59918789121578142</v>
      </c>
    </row>
    <row r="81" spans="1:32" x14ac:dyDescent="0.2">
      <c r="A81" s="6" t="s">
        <v>49</v>
      </c>
      <c r="B81" s="28">
        <f>('S Curve Equation'!$B$11-(LN(1/((B36/'S Curve Equation'!$B$14)-'S Curve Equation'!$B$13)-1)/'S Curve Equation'!$B$10))/'S Curve Equation'!$B$12</f>
        <v>0.60029467018010307</v>
      </c>
    </row>
    <row r="82" spans="1:32" x14ac:dyDescent="0.2">
      <c r="A82" s="6" t="s">
        <v>50</v>
      </c>
      <c r="B82" s="28">
        <f>('S Curve Equation'!$B$11-(LN(1/((B37/'S Curve Equation'!$B$14)-'S Curve Equation'!$B$13)-1)/'S Curve Equation'!$B$10))/'S Curve Equation'!$B$12</f>
        <v>0.63360358140934925</v>
      </c>
    </row>
    <row r="83" spans="1:32" x14ac:dyDescent="0.2">
      <c r="A83" s="6" t="s">
        <v>51</v>
      </c>
      <c r="B83" s="28">
        <f>('S Curve Equation'!$B$11-(LN(1/((B38/'S Curve Equation'!$B$14)-'S Curve Equation'!$B$13)-1)/'S Curve Equation'!$B$10))/'S Curve Equation'!$B$12</f>
        <v>0.675095071153478</v>
      </c>
    </row>
    <row r="84" spans="1:32" x14ac:dyDescent="0.2">
      <c r="A84" s="6" t="s">
        <v>52</v>
      </c>
      <c r="B84" s="28">
        <f>('S Curve Equation'!$B$11-(LN(1/((B39/'S Curve Equation'!$B$14)-'S Curve Equation'!$B$13)-1)/'S Curve Equation'!$B$10))/'S Curve Equation'!$B$12</f>
        <v>0.63421615448646484</v>
      </c>
    </row>
    <row r="85" spans="1:32" x14ac:dyDescent="0.2">
      <c r="A85" s="6" t="s">
        <v>53</v>
      </c>
      <c r="B85" s="28">
        <f>('S Curve Equation'!$B$11-(LN(1/((B40/'S Curve Equation'!$B$14)-'S Curve Equation'!$B$13)-1)/'S Curve Equation'!$B$10))/'S Curve Equation'!$B$12</f>
        <v>0.60932149797396418</v>
      </c>
    </row>
    <row r="86" spans="1:32" x14ac:dyDescent="0.2">
      <c r="A86" s="6" t="s">
        <v>54</v>
      </c>
      <c r="B86" s="28">
        <f>('S Curve Equation'!$B$11-(LN(1/((B41/'S Curve Equation'!$B$14)-'S Curve Equation'!$B$13)-1)/'S Curve Equation'!$B$10))/'S Curve Equation'!$B$12</f>
        <v>0.65420919173540693</v>
      </c>
    </row>
    <row r="87" spans="1:32" x14ac:dyDescent="0.2">
      <c r="A87" s="6" t="s">
        <v>55</v>
      </c>
      <c r="B87" s="28">
        <f>('S Curve Equation'!$B$11-(LN(1/((B42/'S Curve Equation'!$B$14)-'S Curve Equation'!$B$13)-1)/'S Curve Equation'!$B$10))/'S Curve Equation'!$B$12</f>
        <v>0.60497097639229236</v>
      </c>
    </row>
    <row r="88" spans="1:32" x14ac:dyDescent="0.2">
      <c r="A88" s="6" t="s">
        <v>56</v>
      </c>
      <c r="B88" s="28">
        <f>('S Curve Equation'!$B$11-(LN(1/((B43/'S Curve Equation'!$B$14)-'S Curve Equation'!$B$13)-1)/'S Curve Equation'!$B$10))/'S Curve Equation'!$B$12</f>
        <v>0.65150956528074744</v>
      </c>
    </row>
    <row r="89" spans="1:32" x14ac:dyDescent="0.2">
      <c r="A89" s="6" t="s">
        <v>57</v>
      </c>
      <c r="B89" s="28">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6" t="s">
        <v>94</v>
      </c>
      <c r="B94" s="28">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6" t="s">
        <v>93</v>
      </c>
      <c r="B95" s="28">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6" t="s">
        <v>28</v>
      </c>
      <c r="B96" s="28">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6" t="s">
        <v>29</v>
      </c>
      <c r="B97" s="28">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6" t="s">
        <v>30</v>
      </c>
      <c r="B98" s="28">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6" t="s">
        <v>31</v>
      </c>
      <c r="B99" s="28">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6" t="s">
        <v>32</v>
      </c>
      <c r="B100" s="28">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6" t="s">
        <v>33</v>
      </c>
      <c r="B101" s="28">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6" t="s">
        <v>34</v>
      </c>
      <c r="B102" s="28">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6" t="s">
        <v>92</v>
      </c>
      <c r="B103" s="28">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6" t="s">
        <v>89</v>
      </c>
      <c r="B104" s="28">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6" t="s">
        <v>35</v>
      </c>
      <c r="B105" s="28">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6" t="s">
        <v>98</v>
      </c>
      <c r="B106" s="28">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6" t="s">
        <v>97</v>
      </c>
      <c r="B107" s="28">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6" t="s">
        <v>101</v>
      </c>
      <c r="B108" s="28">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6" t="s">
        <v>104</v>
      </c>
      <c r="B109" s="28">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6" t="s">
        <v>36</v>
      </c>
      <c r="B110" s="28">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6" t="s">
        <v>37</v>
      </c>
      <c r="B111" s="28">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6" t="s">
        <v>38</v>
      </c>
      <c r="B112" s="28">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6" t="s">
        <v>39</v>
      </c>
      <c r="B113" s="28">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6" t="s">
        <v>40</v>
      </c>
      <c r="B114" s="28">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6" t="s">
        <v>41</v>
      </c>
      <c r="B115" s="28">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6" t="s">
        <v>42</v>
      </c>
      <c r="B116" s="28">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6" t="s">
        <v>105</v>
      </c>
      <c r="B117" s="28">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6" t="s">
        <v>106</v>
      </c>
      <c r="B118" s="28">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6" t="s">
        <v>107</v>
      </c>
      <c r="B119" s="28">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6" t="s">
        <v>43</v>
      </c>
      <c r="B120" s="28">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6" t="s">
        <v>44</v>
      </c>
      <c r="B121" s="28">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6" t="s">
        <v>45</v>
      </c>
      <c r="B122" s="28">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6" t="s">
        <v>46</v>
      </c>
      <c r="B123" s="28">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6" t="s">
        <v>47</v>
      </c>
      <c r="B124" s="28">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6" t="s">
        <v>48</v>
      </c>
      <c r="B125" s="28">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6" t="s">
        <v>49</v>
      </c>
      <c r="B126" s="28">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6" t="s">
        <v>50</v>
      </c>
      <c r="B127" s="28">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6" t="s">
        <v>51</v>
      </c>
      <c r="B128" s="28">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6" t="s">
        <v>52</v>
      </c>
      <c r="B129" s="28">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6" t="s">
        <v>53</v>
      </c>
      <c r="B130" s="28">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6" t="s">
        <v>54</v>
      </c>
      <c r="B131" s="28">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6" t="s">
        <v>55</v>
      </c>
      <c r="B132" s="28">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6" t="s">
        <v>56</v>
      </c>
      <c r="B133" s="28">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6" t="s">
        <v>57</v>
      </c>
      <c r="B134" s="28">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0.92400000000000004</v>
      </c>
      <c r="C138" s="28">
        <f>(1/(1+EXP(('S Curve Equation'!$B$11-C93*'S Curve Equation'!$B$12)*'S Curve Equation'!$B$10))+'S Curve Equation'!$B$13)*'S Curve Equation'!$B$14</f>
        <v>0.92237570542899305</v>
      </c>
      <c r="D138" s="28">
        <f>(1/(1+EXP(('S Curve Equation'!$B$11-D93*'S Curve Equation'!$B$12)*'S Curve Equation'!$B$10))+'S Curve Equation'!$B$13)*'S Curve Equation'!$B$14</f>
        <v>0.92066084299269813</v>
      </c>
      <c r="E138" s="28">
        <f>(1/(1+EXP(('S Curve Equation'!$B$11-E93*'S Curve Equation'!$B$12)*'S Curve Equation'!$B$10))+'S Curve Equation'!$B$13)*'S Curve Equation'!$B$14</f>
        <v>0.91892822246251771</v>
      </c>
      <c r="F138" s="28">
        <f>(1/(1+EXP(('S Curve Equation'!$B$11-F93*'S Curve Equation'!$B$12)*'S Curve Equation'!$B$10))+'S Curve Equation'!$B$13)*'S Curve Equation'!$B$14</f>
        <v>0.91718161357414729</v>
      </c>
      <c r="G138" s="28">
        <f>(1/(1+EXP(('S Curve Equation'!$B$11-G93*'S Curve Equation'!$B$12)*'S Curve Equation'!$B$10))+'S Curve Equation'!$B$13)*'S Curve Equation'!$B$14</f>
        <v>0.91541426476353926</v>
      </c>
      <c r="H138" s="28">
        <f>(1/(1+EXP(('S Curve Equation'!$B$11-H93*'S Curve Equation'!$B$12)*'S Curve Equation'!$B$10))+'S Curve Equation'!$B$13)*'S Curve Equation'!$B$14</f>
        <v>0.9135810620228465</v>
      </c>
      <c r="I138" s="28">
        <f>(1/(1+EXP(('S Curve Equation'!$B$11-I93*'S Curve Equation'!$B$12)*'S Curve Equation'!$B$10))+'S Curve Equation'!$B$13)*'S Curve Equation'!$B$14</f>
        <v>0.9117324903068077</v>
      </c>
      <c r="J138" s="28">
        <f>(1/(1+EXP(('S Curve Equation'!$B$11-J93*'S Curve Equation'!$B$12)*'S Curve Equation'!$B$10))+'S Curve Equation'!$B$13)*'S Curve Equation'!$B$14</f>
        <v>0.90984942445995132</v>
      </c>
      <c r="K138" s="28">
        <f>(1/(1+EXP(('S Curve Equation'!$B$11-K93*'S Curve Equation'!$B$12)*'S Curve Equation'!$B$10))+'S Curve Equation'!$B$13)*'S Curve Equation'!$B$14</f>
        <v>0.90795958412321132</v>
      </c>
      <c r="L138" s="28">
        <f>(1/(1+EXP(('S Curve Equation'!$B$11-L93*'S Curve Equation'!$B$12)*'S Curve Equation'!$B$10))+'S Curve Equation'!$B$13)*'S Curve Equation'!$B$14</f>
        <v>0.90626224639790476</v>
      </c>
      <c r="M138" s="28">
        <f>(1/(1+EXP(('S Curve Equation'!$B$11-M93*'S Curve Equation'!$B$12)*'S Curve Equation'!$B$10))+'S Curve Equation'!$B$13)*'S Curve Equation'!$B$14</f>
        <v>0.90441569507657971</v>
      </c>
      <c r="N138" s="28">
        <f>(1/(1+EXP(('S Curve Equation'!$B$11-N93*'S Curve Equation'!$B$12)*'S Curve Equation'!$B$10))+'S Curve Equation'!$B$13)*'S Curve Equation'!$B$14</f>
        <v>0.90255782172341603</v>
      </c>
      <c r="O138" s="28">
        <f>(1/(1+EXP(('S Curve Equation'!$B$11-O93*'S Curve Equation'!$B$12)*'S Curve Equation'!$B$10))+'S Curve Equation'!$B$13)*'S Curve Equation'!$B$14</f>
        <v>0.90068887014173082</v>
      </c>
      <c r="P138" s="28">
        <f>(1/(1+EXP(('S Curve Equation'!$B$11-P93*'S Curve Equation'!$B$12)*'S Curve Equation'!$B$10))+'S Curve Equation'!$B$13)*'S Curve Equation'!$B$14</f>
        <v>0.89880908483153432</v>
      </c>
      <c r="Q138" s="28">
        <f>(1/(1+EXP(('S Curve Equation'!$B$11-Q93*'S Curve Equation'!$B$12)*'S Curve Equation'!$B$10))+'S Curve Equation'!$B$13)*'S Curve Equation'!$B$14</f>
        <v>0.89691871085979247</v>
      </c>
      <c r="R138" s="28">
        <f>(1/(1+EXP(('S Curve Equation'!$B$11-R93*'S Curve Equation'!$B$12)*'S Curve Equation'!$B$10))+'S Curve Equation'!$B$13)*'S Curve Equation'!$B$14</f>
        <v>0.89501799373321866</v>
      </c>
      <c r="S138" s="28">
        <f>(1/(1+EXP(('S Curve Equation'!$B$11-S93*'S Curve Equation'!$B$12)*'S Curve Equation'!$B$10))+'S Curve Equation'!$B$13)*'S Curve Equation'!$B$14</f>
        <v>0.89310717927363514</v>
      </c>
      <c r="T138" s="28">
        <f>(1/(1+EXP(('S Curve Equation'!$B$11-T93*'S Curve Equation'!$B$12)*'S Curve Equation'!$B$10))+'S Curve Equation'!$B$13)*'S Curve Equation'!$B$14</f>
        <v>0.8911865134959579</v>
      </c>
      <c r="U138" s="28">
        <f>(1/(1+EXP(('S Curve Equation'!$B$11-U93*'S Curve Equation'!$B$12)*'S Curve Equation'!$B$10))+'S Curve Equation'!$B$13)*'S Curve Equation'!$B$14</f>
        <v>0.88925624248884017</v>
      </c>
      <c r="V138" s="28">
        <f>(1/(1+EXP(('S Curve Equation'!$B$11-V93*'S Curve Equation'!$B$12)*'S Curve Equation'!$B$10))+'S Curve Equation'!$B$13)*'S Curve Equation'!$B$14</f>
        <v>0.88731661229801262</v>
      </c>
      <c r="W138" s="28">
        <f>(1/(1+EXP(('S Curve Equation'!$B$11-W93*'S Curve Equation'!$B$12)*'S Curve Equation'!$B$10))+'S Curve Equation'!$B$13)*'S Curve Equation'!$B$14</f>
        <v>0.88536786881235019</v>
      </c>
      <c r="X138" s="28">
        <f>(1/(1+EXP(('S Curve Equation'!$B$11-X93*'S Curve Equation'!$B$12)*'S Curve Equation'!$B$10))+'S Curve Equation'!$B$13)*'S Curve Equation'!$B$14</f>
        <v>0.88341025765269987</v>
      </c>
      <c r="Y138" s="28">
        <f>(1/(1+EXP(('S Curve Equation'!$B$11-Y93*'S Curve Equation'!$B$12)*'S Curve Equation'!$B$10))+'S Curve Equation'!$B$13)*'S Curve Equation'!$B$14</f>
        <v>0.88144402406348343</v>
      </c>
      <c r="Z138" s="28">
        <f>(1/(1+EXP(('S Curve Equation'!$B$11-Z93*'S Curve Equation'!$B$12)*'S Curve Equation'!$B$10))+'S Curve Equation'!$B$13)*'S Curve Equation'!$B$14</f>
        <v>0.87946941280710289</v>
      </c>
      <c r="AA138" s="28">
        <f>(1/(1+EXP(('S Curve Equation'!$B$11-AA93*'S Curve Equation'!$B$12)*'S Curve Equation'!$B$10))+'S Curve Equation'!$B$13)*'S Curve Equation'!$B$14</f>
        <v>0.87748666806115772</v>
      </c>
      <c r="AB138" s="28">
        <f>(1/(1+EXP(('S Curve Equation'!$B$11-AB93*'S Curve Equation'!$B$12)*'S Curve Equation'!$B$10))+'S Curve Equation'!$B$13)*'S Curve Equation'!$B$14</f>
        <v>0.87549603331849479</v>
      </c>
      <c r="AC138" s="28">
        <f>(1/(1+EXP(('S Curve Equation'!$B$11-AC93*'S Curve Equation'!$B$12)*'S Curve Equation'!$B$10))+'S Curve Equation'!$B$13)*'S Curve Equation'!$B$14</f>
        <v>0.87349775129008711</v>
      </c>
      <c r="AD138" s="28">
        <f>(1/(1+EXP(('S Curve Equation'!$B$11-AD93*'S Curve Equation'!$B$12)*'S Curve Equation'!$B$10))+'S Curve Equation'!$B$13)*'S Curve Equation'!$B$14</f>
        <v>0.8714920638107595</v>
      </c>
      <c r="AE138" s="28">
        <f>(1/(1+EXP(('S Curve Equation'!$B$11-AE93*'S Curve Equation'!$B$12)*'S Curve Equation'!$B$10))+'S Curve Equation'!$B$13)*'S Curve Equation'!$B$14</f>
        <v>0.86947921174775045</v>
      </c>
      <c r="AF138" s="28">
        <f>(1/(1+EXP(('S Curve Equation'!$B$11-AF93*'S Curve Equation'!$B$12)*'S Curve Equation'!$B$10))+'S Curve Equation'!$B$13)*'S Curve Equation'!$B$14</f>
        <v>0.86745943491211774</v>
      </c>
    </row>
    <row r="139" spans="1:32" x14ac:dyDescent="0.2">
      <c r="A139" s="6" t="s">
        <v>94</v>
      </c>
      <c r="B139" s="28">
        <f>(1/(1+EXP(('S Curve Equation'!$B$11-B94*'S Curve Equation'!$B$12)*'S Curve Equation'!$B$10))+'S Curve Equation'!$B$13)*'S Curve Equation'!$B$14</f>
        <v>0.93099999999999983</v>
      </c>
      <c r="C139" s="28">
        <f>(1/(1+EXP(('S Curve Equation'!$B$11-C94*'S Curve Equation'!$B$12)*'S Curve Equation'!$B$10))+'S Curve Equation'!$B$13)*'S Curve Equation'!$B$14</f>
        <v>0.92947452551875875</v>
      </c>
      <c r="D139" s="28">
        <f>(1/(1+EXP(('S Curve Equation'!$B$11-D94*'S Curve Equation'!$B$12)*'S Curve Equation'!$B$10))+'S Curve Equation'!$B$13)*'S Curve Equation'!$B$14</f>
        <v>0.92786316386616929</v>
      </c>
      <c r="E139" s="28">
        <f>(1/(1+EXP(('S Curve Equation'!$B$11-E94*'S Curve Equation'!$B$12)*'S Curve Equation'!$B$10))+'S Curve Equation'!$B$13)*'S Curve Equation'!$B$14</f>
        <v>0.92623425957626015</v>
      </c>
      <c r="F139" s="28">
        <f>(1/(1+EXP(('S Curve Equation'!$B$11-F94*'S Curve Equation'!$B$12)*'S Curve Equation'!$B$10))+'S Curve Equation'!$B$13)*'S Curve Equation'!$B$14</f>
        <v>0.92459134192308901</v>
      </c>
      <c r="G139" s="28">
        <f>(1/(1+EXP(('S Curve Equation'!$B$11-G94*'S Curve Equation'!$B$12)*'S Curve Equation'!$B$10))+'S Curve Equation'!$B$13)*'S Curve Equation'!$B$14</f>
        <v>0.92292804312205967</v>
      </c>
      <c r="H139" s="28">
        <f>(1/(1+EXP(('S Curve Equation'!$B$11-H94*'S Curve Equation'!$B$12)*'S Curve Equation'!$B$10))+'S Curve Equation'!$B$13)*'S Curve Equation'!$B$14</f>
        <v>0.92120184935988425</v>
      </c>
      <c r="I139" s="28">
        <f>(1/(1+EXP(('S Curve Equation'!$B$11-I94*'S Curve Equation'!$B$12)*'S Curve Equation'!$B$10))+'S Curve Equation'!$B$13)*'S Curve Equation'!$B$14</f>
        <v>0.91946024645687419</v>
      </c>
      <c r="J139" s="28">
        <f>(1/(1+EXP(('S Curve Equation'!$B$11-J94*'S Curve Equation'!$B$12)*'S Curve Equation'!$B$10))+'S Curve Equation'!$B$13)*'S Curve Equation'!$B$14</f>
        <v>0.91768518728210957</v>
      </c>
      <c r="K139" s="28">
        <f>(1/(1+EXP(('S Curve Equation'!$B$11-K94*'S Curve Equation'!$B$12)*'S Curve Equation'!$B$10))+'S Curve Equation'!$B$13)*'S Curve Equation'!$B$14</f>
        <v>0.91590277939328668</v>
      </c>
      <c r="L139" s="28">
        <f>(1/(1+EXP(('S Curve Equation'!$B$11-L94*'S Curve Equation'!$B$12)*'S Curve Equation'!$B$10))+'S Curve Equation'!$B$13)*'S Curve Equation'!$B$14</f>
        <v>0.9143011163092899</v>
      </c>
      <c r="M139" s="28">
        <f>(1/(1+EXP(('S Curve Equation'!$B$11-M94*'S Curve Equation'!$B$12)*'S Curve Equation'!$B$10))+'S Curve Equation'!$B$13)*'S Curve Equation'!$B$14</f>
        <v>0.91255778283787825</v>
      </c>
      <c r="N139" s="28">
        <f>(1/(1+EXP(('S Curve Equation'!$B$11-N94*'S Curve Equation'!$B$12)*'S Curve Equation'!$B$10))+'S Curve Equation'!$B$13)*'S Curve Equation'!$B$14</f>
        <v>0.91080285573576014</v>
      </c>
      <c r="O139" s="28">
        <f>(1/(1+EXP(('S Curve Equation'!$B$11-O94*'S Curve Equation'!$B$12)*'S Curve Equation'!$B$10))+'S Curve Equation'!$B$13)*'S Curve Equation'!$B$14</f>
        <v>0.90903655696465879</v>
      </c>
      <c r="P139" s="28">
        <f>(1/(1+EXP(('S Curve Equation'!$B$11-P94*'S Curve Equation'!$B$12)*'S Curve Equation'!$B$10))+'S Curve Equation'!$B$13)*'S Curve Equation'!$B$14</f>
        <v>0.90725910956211153</v>
      </c>
      <c r="Q139" s="28">
        <f>(1/(1+EXP(('S Curve Equation'!$B$11-Q94*'S Curve Equation'!$B$12)*'S Curve Equation'!$B$10))+'S Curve Equation'!$B$13)*'S Curve Equation'!$B$14</f>
        <v>0.90547073751896123</v>
      </c>
      <c r="R139" s="28">
        <f>(1/(1+EXP(('S Curve Equation'!$B$11-R94*'S Curve Equation'!$B$12)*'S Curve Equation'!$B$10))+'S Curve Equation'!$B$13)*'S Curve Equation'!$B$14</f>
        <v>0.90367166565886381</v>
      </c>
      <c r="S139" s="28">
        <f>(1/(1+EXP(('S Curve Equation'!$B$11-S94*'S Curve Equation'!$B$12)*'S Curve Equation'!$B$10))+'S Curve Equation'!$B$13)*'S Curve Equation'!$B$14</f>
        <v>0.90186211951986539</v>
      </c>
      <c r="T139" s="28">
        <f>(1/(1+EXP(('S Curve Equation'!$B$11-T94*'S Curve Equation'!$B$12)*'S Curve Equation'!$B$10))+'S Curve Equation'!$B$13)*'S Curve Equation'!$B$14</f>
        <v>0.90004232523809879</v>
      </c>
      <c r="U139" s="28">
        <f>(1/(1+EXP(('S Curve Equation'!$B$11-U94*'S Curve Equation'!$B$12)*'S Curve Equation'!$B$10))+'S Curve Equation'!$B$13)*'S Curve Equation'!$B$14</f>
        <v>0.89821250943365771</v>
      </c>
      <c r="V139" s="28">
        <f>(1/(1+EXP(('S Curve Equation'!$B$11-V94*'S Curve Equation'!$B$12)*'S Curve Equation'!$B$10))+'S Curve Equation'!$B$13)*'S Curve Equation'!$B$14</f>
        <v>0.89637289909867568</v>
      </c>
      <c r="W139" s="28">
        <f>(1/(1+EXP(('S Curve Equation'!$B$11-W94*'S Curve Equation'!$B$12)*'S Curve Equation'!$B$10))+'S Curve Equation'!$B$13)*'S Curve Equation'!$B$14</f>
        <v>0.89452372148766435</v>
      </c>
      <c r="X139" s="28">
        <f>(1/(1+EXP(('S Curve Equation'!$B$11-X94*'S Curve Equation'!$B$12)*'S Curve Equation'!$B$10))+'S Curve Equation'!$B$13)*'S Curve Equation'!$B$14</f>
        <v>0.89266520401014349</v>
      </c>
      <c r="Y139" s="28">
        <f>(1/(1+EXP(('S Curve Equation'!$B$11-Y94*'S Curve Equation'!$B$12)*'S Curve Equation'!$B$10))+'S Curve Equation'!$B$13)*'S Curve Equation'!$B$14</f>
        <v>0.89079757412558902</v>
      </c>
      <c r="Z139" s="28">
        <f>(1/(1+EXP(('S Curve Equation'!$B$11-Z94*'S Curve Equation'!$B$12)*'S Curve Equation'!$B$10))+'S Curve Equation'!$B$13)*'S Curve Equation'!$B$14</f>
        <v>0.88892105924073761</v>
      </c>
      <c r="AA139" s="28">
        <f>(1/(1+EXP(('S Curve Equation'!$B$11-AA94*'S Curve Equation'!$B$12)*'S Curve Equation'!$B$10))+'S Curve Equation'!$B$13)*'S Curve Equation'!$B$14</f>
        <v>0.88703588660926558</v>
      </c>
      <c r="AB139" s="28">
        <f>(1/(1+EXP(('S Curve Equation'!$B$11-AB94*'S Curve Equation'!$B$12)*'S Curve Equation'!$B$10))+'S Curve Equation'!$B$13)*'S Curve Equation'!$B$14</f>
        <v>0.88514228323386823</v>
      </c>
      <c r="AC139" s="28">
        <f>(1/(1+EXP(('S Curve Equation'!$B$11-AC94*'S Curve Equation'!$B$12)*'S Curve Equation'!$B$10))+'S Curve Equation'!$B$13)*'S Curve Equation'!$B$14</f>
        <v>0.88324047577075582</v>
      </c>
      <c r="AD139" s="28">
        <f>(1/(1+EXP(('S Curve Equation'!$B$11-AD94*'S Curve Equation'!$B$12)*'S Curve Equation'!$B$10))+'S Curve Equation'!$B$13)*'S Curve Equation'!$B$14</f>
        <v>0.8813306904365853</v>
      </c>
      <c r="AE139" s="28">
        <f>(1/(1+EXP(('S Curve Equation'!$B$11-AE94*'S Curve Equation'!$B$12)*'S Curve Equation'!$B$10))+'S Curve Equation'!$B$13)*'S Curve Equation'!$B$14</f>
        <v>0.87941315291783162</v>
      </c>
      <c r="AF139" s="28">
        <f>(1/(1+EXP(('S Curve Equation'!$B$11-AF94*'S Curve Equation'!$B$12)*'S Curve Equation'!$B$10))+'S Curve Equation'!$B$13)*'S Curve Equation'!$B$14</f>
        <v>0.87748808828261904</v>
      </c>
    </row>
    <row r="140" spans="1:32" x14ac:dyDescent="0.2">
      <c r="A140" s="6" t="s">
        <v>93</v>
      </c>
      <c r="B140" s="28">
        <f>(1/(1+EXP(('S Curve Equation'!$B$11-B95*'S Curve Equation'!$B$12)*'S Curve Equation'!$B$10))+'S Curve Equation'!$B$13)*'S Curve Equation'!$B$14</f>
        <v>0.80599999999999994</v>
      </c>
      <c r="C140" s="28">
        <f>(1/(1+EXP(('S Curve Equation'!$B$11-C95*'S Curve Equation'!$B$12)*'S Curve Equation'!$B$10))+'S Curve Equation'!$B$13)*'S Curve Equation'!$B$14</f>
        <v>0.80315113423817019</v>
      </c>
      <c r="D140" s="28">
        <f>(1/(1+EXP(('S Curve Equation'!$B$11-D95*'S Curve Equation'!$B$12)*'S Curve Equation'!$B$10))+'S Curve Equation'!$B$13)*'S Curve Equation'!$B$14</f>
        <v>0.80016307500758377</v>
      </c>
      <c r="E140" s="28">
        <f>(1/(1+EXP(('S Curve Equation'!$B$11-E95*'S Curve Equation'!$B$12)*'S Curve Equation'!$B$10))+'S Curve Equation'!$B$13)*'S Curve Equation'!$B$14</f>
        <v>0.7971641986932354</v>
      </c>
      <c r="F140" s="28">
        <f>(1/(1+EXP(('S Curve Equation'!$B$11-F95*'S Curve Equation'!$B$12)*'S Curve Equation'!$B$10))+'S Curve Equation'!$B$13)*'S Curve Equation'!$B$14</f>
        <v>0.79416120679987912</v>
      </c>
      <c r="G140" s="28">
        <f>(1/(1+EXP(('S Curve Equation'!$B$11-G95*'S Curve Equation'!$B$12)*'S Curve Equation'!$B$10))+'S Curve Equation'!$B$13)*'S Curve Equation'!$B$14</f>
        <v>0.79114271616756948</v>
      </c>
      <c r="H140" s="28">
        <f>(1/(1+EXP(('S Curve Equation'!$B$11-H95*'S Curve Equation'!$B$12)*'S Curve Equation'!$B$10))+'S Curve Equation'!$B$13)*'S Curve Equation'!$B$14</f>
        <v>0.78803278389985998</v>
      </c>
      <c r="I140" s="28">
        <f>(1/(1+EXP(('S Curve Equation'!$B$11-I95*'S Curve Equation'!$B$12)*'S Curve Equation'!$B$10))+'S Curve Equation'!$B$13)*'S Curve Equation'!$B$14</f>
        <v>0.78491806470347469</v>
      </c>
      <c r="J140" s="28">
        <f>(1/(1+EXP(('S Curve Equation'!$B$11-J95*'S Curve Equation'!$B$12)*'S Curve Equation'!$B$10))+'S Curve Equation'!$B$13)*'S Curve Equation'!$B$14</f>
        <v>0.78176679390859527</v>
      </c>
      <c r="K140" s="28">
        <f>(1/(1+EXP(('S Curve Equation'!$B$11-K95*'S Curve Equation'!$B$12)*'S Curve Equation'!$B$10))+'S Curve Equation'!$B$13)*'S Curve Equation'!$B$14</f>
        <v>0.77862566808645473</v>
      </c>
      <c r="L140" s="28">
        <f>(1/(1+EXP(('S Curve Equation'!$B$11-L95*'S Curve Equation'!$B$12)*'S Curve Equation'!$B$10))+'S Curve Equation'!$B$13)*'S Curve Equation'!$B$14</f>
        <v>0.77582252270921925</v>
      </c>
      <c r="M140" s="28">
        <f>(1/(1+EXP(('S Curve Equation'!$B$11-M95*'S Curve Equation'!$B$12)*'S Curve Equation'!$B$10))+'S Curve Equation'!$B$13)*'S Curve Equation'!$B$14</f>
        <v>0.77279198383958636</v>
      </c>
      <c r="N140" s="28">
        <f>(1/(1+EXP(('S Curve Equation'!$B$11-N95*'S Curve Equation'!$B$12)*'S Curve Equation'!$B$10))+'S Curve Equation'!$B$13)*'S Curve Equation'!$B$14</f>
        <v>0.76976254040073944</v>
      </c>
      <c r="O140" s="28">
        <f>(1/(1+EXP(('S Curve Equation'!$B$11-O95*'S Curve Equation'!$B$12)*'S Curve Equation'!$B$10))+'S Curve Equation'!$B$13)*'S Curve Equation'!$B$14</f>
        <v>0.76673460375807478</v>
      </c>
      <c r="P140" s="28">
        <f>(1/(1+EXP(('S Curve Equation'!$B$11-P95*'S Curve Equation'!$B$12)*'S Curve Equation'!$B$10))+'S Curve Equation'!$B$13)*'S Curve Equation'!$B$14</f>
        <v>0.76370857698347594</v>
      </c>
      <c r="Q140" s="28">
        <f>(1/(1+EXP(('S Curve Equation'!$B$11-Q95*'S Curve Equation'!$B$12)*'S Curve Equation'!$B$10))+'S Curve Equation'!$B$13)*'S Curve Equation'!$B$14</f>
        <v>0.76068485483092174</v>
      </c>
      <c r="R140" s="28">
        <f>(1/(1+EXP(('S Curve Equation'!$B$11-R95*'S Curve Equation'!$B$12)*'S Curve Equation'!$B$10))+'S Curve Equation'!$B$13)*'S Curve Equation'!$B$14</f>
        <v>0.75766382372055208</v>
      </c>
      <c r="S140" s="28">
        <f>(1/(1+EXP(('S Curve Equation'!$B$11-S95*'S Curve Equation'!$B$12)*'S Curve Equation'!$B$10))+'S Curve Equation'!$B$13)*'S Curve Equation'!$B$14</f>
        <v>0.75464586173086223</v>
      </c>
      <c r="T140" s="28">
        <f>(1/(1+EXP(('S Curve Equation'!$B$11-T95*'S Curve Equation'!$B$12)*'S Curve Equation'!$B$10))+'S Curve Equation'!$B$13)*'S Curve Equation'!$B$14</f>
        <v>0.75163133859870879</v>
      </c>
      <c r="U140" s="28">
        <f>(1/(1+EXP(('S Curve Equation'!$B$11-U95*'S Curve Equation'!$B$12)*'S Curve Equation'!$B$10))+'S Curve Equation'!$B$13)*'S Curve Equation'!$B$14</f>
        <v>0.74862061572681216</v>
      </c>
      <c r="V140" s="28">
        <f>(1/(1+EXP(('S Curve Equation'!$B$11-V95*'S Curve Equation'!$B$12)*'S Curve Equation'!$B$10))+'S Curve Equation'!$B$13)*'S Curve Equation'!$B$14</f>
        <v>0.74561404619842997</v>
      </c>
      <c r="W140" s="28">
        <f>(1/(1+EXP(('S Curve Equation'!$B$11-W95*'S Curve Equation'!$B$12)*'S Curve Equation'!$B$10))+'S Curve Equation'!$B$13)*'S Curve Equation'!$B$14</f>
        <v>0.74261197479889329</v>
      </c>
      <c r="X140" s="28">
        <f>(1/(1+EXP(('S Curve Equation'!$B$11-X95*'S Curve Equation'!$B$12)*'S Curve Equation'!$B$10))+'S Curve Equation'!$B$13)*'S Curve Equation'!$B$14</f>
        <v>0.7396147380437037</v>
      </c>
      <c r="Y140" s="28">
        <f>(1/(1+EXP(('S Curve Equation'!$B$11-Y95*'S Curve Equation'!$B$12)*'S Curve Equation'!$B$10))+'S Curve Equation'!$B$13)*'S Curve Equation'!$B$14</f>
        <v>0.73662266421287104</v>
      </c>
      <c r="Z140" s="28">
        <f>(1/(1+EXP(('S Curve Equation'!$B$11-Z95*'S Curve Equation'!$B$12)*'S Curve Equation'!$B$10))+'S Curve Equation'!$B$13)*'S Curve Equation'!$B$14</f>
        <v>0.73363607339120684</v>
      </c>
      <c r="AA140" s="28">
        <f>(1/(1+EXP(('S Curve Equation'!$B$11-AA95*'S Curve Equation'!$B$12)*'S Curve Equation'!$B$10))+'S Curve Equation'!$B$13)*'S Curve Equation'!$B$14</f>
        <v>0.73065527751426762</v>
      </c>
      <c r="AB140" s="28">
        <f>(1/(1+EXP(('S Curve Equation'!$B$11-AB95*'S Curve Equation'!$B$12)*'S Curve Equation'!$B$10))+'S Curve Equation'!$B$13)*'S Curve Equation'!$B$14</f>
        <v>0.72768058041966344</v>
      </c>
      <c r="AC140" s="28">
        <f>(1/(1+EXP(('S Curve Equation'!$B$11-AC95*'S Curve Equation'!$B$12)*'S Curve Equation'!$B$10))+'S Curve Equation'!$B$13)*'S Curve Equation'!$B$14</f>
        <v>0.7247122779034455</v>
      </c>
      <c r="AD140" s="28">
        <f>(1/(1+EXP(('S Curve Equation'!$B$11-AD95*'S Curve Equation'!$B$12)*'S Curve Equation'!$B$10))+'S Curve Equation'!$B$13)*'S Curve Equation'!$B$14</f>
        <v>0.72175065778129444</v>
      </c>
      <c r="AE140" s="28">
        <f>(1/(1+EXP(('S Curve Equation'!$B$11-AE95*'S Curve Equation'!$B$12)*'S Curve Equation'!$B$10))+'S Curve Equation'!$B$13)*'S Curve Equation'!$B$14</f>
        <v>0.71879599995423415</v>
      </c>
      <c r="AF140" s="28">
        <f>(1/(1+EXP(('S Curve Equation'!$B$11-AF95*'S Curve Equation'!$B$12)*'S Curve Equation'!$B$10))+'S Curve Equation'!$B$13)*'S Curve Equation'!$B$14</f>
        <v>0.71584857647861067</v>
      </c>
    </row>
    <row r="141" spans="1:32" x14ac:dyDescent="0.2">
      <c r="A141" s="6" t="s">
        <v>28</v>
      </c>
      <c r="B141" s="28">
        <f>(1/(1+EXP(('S Curve Equation'!$B$11-B96*'S Curve Equation'!$B$12)*'S Curve Equation'!$B$10))+'S Curve Equation'!$B$13)*'S Curve Equation'!$B$14</f>
        <v>0.90400000000000014</v>
      </c>
      <c r="C141" s="28">
        <f>(1/(1+EXP(('S Curve Equation'!$B$11-C96*'S Curve Equation'!$B$12)*'S Curve Equation'!$B$10))+'S Curve Equation'!$B$13)*'S Curve Equation'!$B$14</f>
        <v>0.90211209427465378</v>
      </c>
      <c r="D141" s="28">
        <f>(1/(1+EXP(('S Curve Equation'!$B$11-D96*'S Curve Equation'!$B$12)*'S Curve Equation'!$B$10))+'S Curve Equation'!$B$13)*'S Curve Equation'!$B$14</f>
        <v>0.90012161605163565</v>
      </c>
      <c r="E141" s="28">
        <f>(1/(1+EXP(('S Curve Equation'!$B$11-E96*'S Curve Equation'!$B$12)*'S Curve Equation'!$B$10))+'S Curve Equation'!$B$13)*'S Curve Equation'!$B$14</f>
        <v>0.89811330143928347</v>
      </c>
      <c r="F141" s="28">
        <f>(1/(1+EXP(('S Curve Equation'!$B$11-F96*'S Curve Equation'!$B$12)*'S Curve Equation'!$B$10))+'S Curve Equation'!$B$13)*'S Curve Equation'!$B$14</f>
        <v>0.8960915621276313</v>
      </c>
      <c r="G141" s="28">
        <f>(1/(1+EXP(('S Curve Equation'!$B$11-G96*'S Curve Equation'!$B$12)*'S Curve Equation'!$B$10))+'S Curve Equation'!$B$13)*'S Curve Equation'!$B$14</f>
        <v>0.89404863220435271</v>
      </c>
      <c r="H141" s="28">
        <f>(1/(1+EXP(('S Curve Equation'!$B$11-H96*'S Curve Equation'!$B$12)*'S Curve Equation'!$B$10))+'S Curve Equation'!$B$13)*'S Curve Equation'!$B$14</f>
        <v>0.89193253693899466</v>
      </c>
      <c r="I141" s="28">
        <f>(1/(1+EXP(('S Curve Equation'!$B$11-I96*'S Curve Equation'!$B$12)*'S Curve Equation'!$B$10))+'S Curve Equation'!$B$13)*'S Curve Equation'!$B$14</f>
        <v>0.88980171349263126</v>
      </c>
      <c r="J141" s="28">
        <f>(1/(1+EXP(('S Curve Equation'!$B$11-J96*'S Curve Equation'!$B$12)*'S Curve Equation'!$B$10))+'S Curve Equation'!$B$13)*'S Curve Equation'!$B$14</f>
        <v>0.88763420191314968</v>
      </c>
      <c r="K141" s="28">
        <f>(1/(1+EXP(('S Curve Equation'!$B$11-K96*'S Curve Equation'!$B$12)*'S Curve Equation'!$B$10))+'S Curve Equation'!$B$13)*'S Curve Equation'!$B$14</f>
        <v>0.88546197330089882</v>
      </c>
      <c r="L141" s="28">
        <f>(1/(1+EXP(('S Curve Equation'!$B$11-L96*'S Curve Equation'!$B$12)*'S Curve Equation'!$B$10))+'S Curve Equation'!$B$13)*'S Curve Equation'!$B$14</f>
        <v>0.88351361271454543</v>
      </c>
      <c r="M141" s="28">
        <f>(1/(1+EXP(('S Curve Equation'!$B$11-M96*'S Curve Equation'!$B$12)*'S Curve Equation'!$B$10))+'S Curve Equation'!$B$13)*'S Curve Equation'!$B$14</f>
        <v>0.88139673535628771</v>
      </c>
      <c r="N141" s="28">
        <f>(1/(1+EXP(('S Curve Equation'!$B$11-N96*'S Curve Equation'!$B$12)*'S Curve Equation'!$B$10))+'S Curve Equation'!$B$13)*'S Curve Equation'!$B$14</f>
        <v>0.87926975432097632</v>
      </c>
      <c r="O141" s="28">
        <f>(1/(1+EXP(('S Curve Equation'!$B$11-O96*'S Curve Equation'!$B$12)*'S Curve Equation'!$B$10))+'S Curve Equation'!$B$13)*'S Curve Equation'!$B$14</f>
        <v>0.87713296902130256</v>
      </c>
      <c r="P141" s="28">
        <f>(1/(1+EXP(('S Curve Equation'!$B$11-P96*'S Curve Equation'!$B$12)*'S Curve Equation'!$B$10))+'S Curve Equation'!$B$13)*'S Curve Equation'!$B$14</f>
        <v>0.87498667827419829</v>
      </c>
      <c r="Q141" s="28">
        <f>(1/(1+EXP(('S Curve Equation'!$B$11-Q96*'S Curve Equation'!$B$12)*'S Curve Equation'!$B$10))+'S Curve Equation'!$B$13)*'S Curve Equation'!$B$14</f>
        <v>0.87283118015906402</v>
      </c>
      <c r="R141" s="28">
        <f>(1/(1+EXP(('S Curve Equation'!$B$11-R96*'S Curve Equation'!$B$12)*'S Curve Equation'!$B$10))+'S Curve Equation'!$B$13)*'S Curve Equation'!$B$14</f>
        <v>0.87066677188004782</v>
      </c>
      <c r="S141" s="28">
        <f>(1/(1+EXP(('S Curve Equation'!$B$11-S96*'S Curve Equation'!$B$12)*'S Curve Equation'!$B$10))+'S Curve Equation'!$B$13)*'S Curve Equation'!$B$14</f>
        <v>0.86849374963238724</v>
      </c>
      <c r="T141" s="28">
        <f>(1/(1+EXP(('S Curve Equation'!$B$11-T96*'S Curve Equation'!$B$12)*'S Curve Equation'!$B$10))+'S Curve Equation'!$B$13)*'S Curve Equation'!$B$14</f>
        <v>0.86631240847283031</v>
      </c>
      <c r="U141" s="28">
        <f>(1/(1+EXP(('S Curve Equation'!$B$11-U96*'S Curve Equation'!$B$12)*'S Curve Equation'!$B$10))+'S Curve Equation'!$B$13)*'S Curve Equation'!$B$14</f>
        <v>0.86412304219414338</v>
      </c>
      <c r="V141" s="28">
        <f>(1/(1+EXP(('S Curve Equation'!$B$11-V96*'S Curve Equation'!$B$12)*'S Curve Equation'!$B$10))+'S Curve Equation'!$B$13)*'S Curve Equation'!$B$14</f>
        <v>0.86192594320370197</v>
      </c>
      <c r="W141" s="28">
        <f>(1/(1+EXP(('S Curve Equation'!$B$11-W96*'S Curve Equation'!$B$12)*'S Curve Equation'!$B$10))+'S Curve Equation'!$B$13)*'S Curve Equation'!$B$14</f>
        <v>0.85972140240616113</v>
      </c>
      <c r="X141" s="28">
        <f>(1/(1+EXP(('S Curve Equation'!$B$11-X96*'S Curve Equation'!$B$12)*'S Curve Equation'!$B$10))+'S Curve Equation'!$B$13)*'S Curve Equation'!$B$14</f>
        <v>0.85750970909020396</v>
      </c>
      <c r="Y141" s="28">
        <f>(1/(1+EXP(('S Curve Equation'!$B$11-Y96*'S Curve Equation'!$B$12)*'S Curve Equation'!$B$10))+'S Curve Equation'!$B$13)*'S Curve Equation'!$B$14</f>
        <v>0.85529115081934259</v>
      </c>
      <c r="Z141" s="28">
        <f>(1/(1+EXP(('S Curve Equation'!$B$11-Z96*'S Curve Equation'!$B$12)*'S Curve Equation'!$B$10))+'S Curve Equation'!$B$13)*'S Curve Equation'!$B$14</f>
        <v>0.85306601332676157</v>
      </c>
      <c r="AA141" s="28">
        <f>(1/(1+EXP(('S Curve Equation'!$B$11-AA96*'S Curve Equation'!$B$12)*'S Curve Equation'!$B$10))+'S Curve Equation'!$B$13)*'S Curve Equation'!$B$14</f>
        <v>0.85083458041417581</v>
      </c>
      <c r="AB141" s="28">
        <f>(1/(1+EXP(('S Curve Equation'!$B$11-AB96*'S Curve Equation'!$B$12)*'S Curve Equation'!$B$10))+'S Curve Equation'!$B$13)*'S Curve Equation'!$B$14</f>
        <v>0.84859713385468039</v>
      </c>
      <c r="AC141" s="28">
        <f>(1/(1+EXP(('S Curve Equation'!$B$11-AC96*'S Curve Equation'!$B$12)*'S Curve Equation'!$B$10))+'S Curve Equation'!$B$13)*'S Curve Equation'!$B$14</f>
        <v>0.84635395329955665</v>
      </c>
      <c r="AD141" s="28">
        <f>(1/(1+EXP(('S Curve Equation'!$B$11-AD96*'S Curve Equation'!$B$12)*'S Curve Equation'!$B$10))+'S Curve Equation'!$B$13)*'S Curve Equation'!$B$14</f>
        <v>0.84410531618900231</v>
      </c>
      <c r="AE141" s="28">
        <f>(1/(1+EXP(('S Curve Equation'!$B$11-AE96*'S Curve Equation'!$B$12)*'S Curve Equation'!$B$10))+'S Curve Equation'!$B$13)*'S Curve Equation'!$B$14</f>
        <v>0.84185149766674605</v>
      </c>
      <c r="AF141" s="28">
        <f>(1/(1+EXP(('S Curve Equation'!$B$11-AF96*'S Curve Equation'!$B$12)*'S Curve Equation'!$B$10))+'S Curve Equation'!$B$13)*'S Curve Equation'!$B$14</f>
        <v>0.83959277049850423</v>
      </c>
    </row>
    <row r="142" spans="1:32" x14ac:dyDescent="0.2">
      <c r="A142" s="6" t="s">
        <v>29</v>
      </c>
      <c r="B142" s="28">
        <f>(1/(1+EXP(('S Curve Equation'!$B$11-B97*'S Curve Equation'!$B$12)*'S Curve Equation'!$B$10))+'S Curve Equation'!$B$13)*'S Curve Equation'!$B$14</f>
        <v>0.86499999999999999</v>
      </c>
      <c r="C142" s="28">
        <f>(1/(1+EXP(('S Curve Equation'!$B$11-C97*'S Curve Equation'!$B$12)*'S Curve Equation'!$B$10))+'S Curve Equation'!$B$13)*'S Curve Equation'!$B$14</f>
        <v>0.86266902641084875</v>
      </c>
      <c r="D142" s="28">
        <f>(1/(1+EXP(('S Curve Equation'!$B$11-D97*'S Curve Equation'!$B$12)*'S Curve Equation'!$B$10))+'S Curve Equation'!$B$13)*'S Curve Equation'!$B$14</f>
        <v>0.86021701928550409</v>
      </c>
      <c r="E142" s="28">
        <f>(1/(1+EXP(('S Curve Equation'!$B$11-E97*'S Curve Equation'!$B$12)*'S Curve Equation'!$B$10))+'S Curve Equation'!$B$13)*'S Curve Equation'!$B$14</f>
        <v>0.85774880546904908</v>
      </c>
      <c r="F142" s="28">
        <f>(1/(1+EXP(('S Curve Equation'!$B$11-F97*'S Curve Equation'!$B$12)*'S Curve Equation'!$B$10))+'S Curve Equation'!$B$13)*'S Curve Equation'!$B$14</f>
        <v>0.85526986945711636</v>
      </c>
      <c r="G142" s="28">
        <f>(1/(1+EXP(('S Curve Equation'!$B$11-G97*'S Curve Equation'!$B$12)*'S Curve Equation'!$B$10))+'S Curve Equation'!$B$13)*'S Curve Equation'!$B$14</f>
        <v>0.85277076582167444</v>
      </c>
      <c r="H142" s="28">
        <f>(1/(1+EXP(('S Curve Equation'!$B$11-H97*'S Curve Equation'!$B$12)*'S Curve Equation'!$B$10))+'S Curve Equation'!$B$13)*'S Curve Equation'!$B$14</f>
        <v>0.85018824685446914</v>
      </c>
      <c r="I142" s="28">
        <f>(1/(1+EXP(('S Curve Equation'!$B$11-I97*'S Curve Equation'!$B$12)*'S Curve Equation'!$B$10))+'S Curve Equation'!$B$13)*'S Curve Equation'!$B$14</f>
        <v>0.84759393575312802</v>
      </c>
      <c r="J142" s="28">
        <f>(1/(1+EXP(('S Curve Equation'!$B$11-J97*'S Curve Equation'!$B$12)*'S Curve Equation'!$B$10))+'S Curve Equation'!$B$13)*'S Curve Equation'!$B$14</f>
        <v>0.84496124289476027</v>
      </c>
      <c r="K142" s="28">
        <f>(1/(1+EXP(('S Curve Equation'!$B$11-K97*'S Curve Equation'!$B$12)*'S Curve Equation'!$B$10))+'S Curve Equation'!$B$13)*'S Curve Equation'!$B$14</f>
        <v>0.84232910403011485</v>
      </c>
      <c r="L142" s="28">
        <f>(1/(1+EXP(('S Curve Equation'!$B$11-L97*'S Curve Equation'!$B$12)*'S Curve Equation'!$B$10))+'S Curve Equation'!$B$13)*'S Curve Equation'!$B$14</f>
        <v>0.83997351994132241</v>
      </c>
      <c r="M142" s="28">
        <f>(1/(1+EXP(('S Curve Equation'!$B$11-M97*'S Curve Equation'!$B$12)*'S Curve Equation'!$B$10))+'S Curve Equation'!$B$13)*'S Curve Equation'!$B$14</f>
        <v>0.83741980218777456</v>
      </c>
      <c r="N142" s="28">
        <f>(1/(1+EXP(('S Curve Equation'!$B$11-N97*'S Curve Equation'!$B$12)*'S Curve Equation'!$B$10))+'S Curve Equation'!$B$13)*'S Curve Equation'!$B$14</f>
        <v>0.83485970906344431</v>
      </c>
      <c r="O142" s="28">
        <f>(1/(1+EXP(('S Curve Equation'!$B$11-O97*'S Curve Equation'!$B$12)*'S Curve Equation'!$B$10))+'S Curve Equation'!$B$13)*'S Curve Equation'!$B$14</f>
        <v>0.83229361655872514</v>
      </c>
      <c r="P142" s="28">
        <f>(1/(1+EXP(('S Curve Equation'!$B$11-P97*'S Curve Equation'!$B$12)*'S Curve Equation'!$B$10))+'S Curve Equation'!$B$13)*'S Curve Equation'!$B$14</f>
        <v>0.82972189702374788</v>
      </c>
      <c r="Q142" s="28">
        <f>(1/(1+EXP(('S Curve Equation'!$B$11-Q97*'S Curve Equation'!$B$12)*'S Curve Equation'!$B$10))+'S Curve Equation'!$B$13)*'S Curve Equation'!$B$14</f>
        <v>0.82714491904101228</v>
      </c>
      <c r="R142" s="28">
        <f>(1/(1+EXP(('S Curve Equation'!$B$11-R97*'S Curve Equation'!$B$12)*'S Curve Equation'!$B$10))+'S Curve Equation'!$B$13)*'S Curve Equation'!$B$14</f>
        <v>0.82456304730477958</v>
      </c>
      <c r="S142" s="28">
        <f>(1/(1+EXP(('S Curve Equation'!$B$11-S97*'S Curve Equation'!$B$12)*'S Curve Equation'!$B$10))+'S Curve Equation'!$B$13)*'S Curve Equation'!$B$14</f>
        <v>0.82197664250711733</v>
      </c>
      <c r="T142" s="28">
        <f>(1/(1+EXP(('S Curve Equation'!$B$11-T97*'S Curve Equation'!$B$12)*'S Curve Equation'!$B$10))+'S Curve Equation'!$B$13)*'S Curve Equation'!$B$14</f>
        <v>0.81938606123050461</v>
      </c>
      <c r="U142" s="28">
        <f>(1/(1+EXP(('S Curve Equation'!$B$11-U97*'S Curve Equation'!$B$12)*'S Curve Equation'!$B$10))+'S Curve Equation'!$B$13)*'S Curve Equation'!$B$14</f>
        <v>0.81679165584688596</v>
      </c>
      <c r="V142" s="28">
        <f>(1/(1+EXP(('S Curve Equation'!$B$11-V97*'S Curve Equation'!$B$12)*'S Curve Equation'!$B$10))+'S Curve Equation'!$B$13)*'S Curve Equation'!$B$14</f>
        <v>0.81419377442306029</v>
      </c>
      <c r="W142" s="28">
        <f>(1/(1+EXP(('S Curve Equation'!$B$11-W97*'S Curve Equation'!$B$12)*'S Curve Equation'!$B$10))+'S Curve Equation'!$B$13)*'S Curve Equation'!$B$14</f>
        <v>0.8115927606322888</v>
      </c>
      <c r="X142" s="28">
        <f>(1/(1+EXP(('S Curve Equation'!$B$11-X97*'S Curve Equation'!$B$12)*'S Curve Equation'!$B$10))+'S Curve Equation'!$B$13)*'S Curve Equation'!$B$14</f>
        <v>0.80898895367200363</v>
      </c>
      <c r="Y142" s="28">
        <f>(1/(1+EXP(('S Curve Equation'!$B$11-Y97*'S Curve Equation'!$B$12)*'S Curve Equation'!$B$10))+'S Curve Equation'!$B$13)*'S Curve Equation'!$B$14</f>
        <v>0.80638268818748482</v>
      </c>
      <c r="Z142" s="28">
        <f>(1/(1+EXP(('S Curve Equation'!$B$11-Z97*'S Curve Equation'!$B$12)*'S Curve Equation'!$B$10))+'S Curve Equation'!$B$13)*'S Curve Equation'!$B$14</f>
        <v>0.80377429420138669</v>
      </c>
      <c r="AA142" s="28">
        <f>(1/(1+EXP(('S Curve Equation'!$B$11-AA97*'S Curve Equation'!$B$12)*'S Curve Equation'!$B$10))+'S Curve Equation'!$B$13)*'S Curve Equation'!$B$14</f>
        <v>0.8011640970489734</v>
      </c>
      <c r="AB142" s="28">
        <f>(1/(1+EXP(('S Curve Equation'!$B$11-AB97*'S Curve Equation'!$B$12)*'S Curve Equation'!$B$10))+'S Curve Equation'!$B$13)*'S Curve Equation'!$B$14</f>
        <v>0.79855241731893611</v>
      </c>
      <c r="AC142" s="28">
        <f>(1/(1+EXP(('S Curve Equation'!$B$11-AC97*'S Curve Equation'!$B$12)*'S Curve Equation'!$B$10))+'S Curve Equation'!$B$13)*'S Curve Equation'!$B$14</f>
        <v>0.7959395707996515</v>
      </c>
      <c r="AD142" s="28">
        <f>(1/(1+EXP(('S Curve Equation'!$B$11-AD97*'S Curve Equation'!$B$12)*'S Curve Equation'!$B$10))+'S Curve Equation'!$B$13)*'S Curve Equation'!$B$14</f>
        <v>0.79332586843074915</v>
      </c>
      <c r="AE142" s="28">
        <f>(1/(1+EXP(('S Curve Equation'!$B$11-AE97*'S Curve Equation'!$B$12)*'S Curve Equation'!$B$10))+'S Curve Equation'!$B$13)*'S Curve Equation'!$B$14</f>
        <v>0.79071161625983666</v>
      </c>
      <c r="AF142" s="28">
        <f>(1/(1+EXP(('S Curve Equation'!$B$11-AF97*'S Curve Equation'!$B$12)*'S Curve Equation'!$B$10))+'S Curve Equation'!$B$13)*'S Curve Equation'!$B$14</f>
        <v>0.7880971154042572</v>
      </c>
    </row>
    <row r="143" spans="1:32" x14ac:dyDescent="0.2">
      <c r="A143" s="6" t="s">
        <v>30</v>
      </c>
      <c r="B143" s="28">
        <f>(1/(1+EXP(('S Curve Equation'!$B$11-B98*'S Curve Equation'!$B$12)*'S Curve Equation'!$B$10))+'S Curve Equation'!$B$13)*'S Curve Equation'!$B$14</f>
        <v>0.7825922330097087</v>
      </c>
      <c r="C143" s="28">
        <f>(1/(1+EXP(('S Curve Equation'!$B$11-C98*'S Curve Equation'!$B$12)*'S Curve Equation'!$B$10))+'S Curve Equation'!$B$13)*'S Curve Equation'!$B$14</f>
        <v>0.77958272023504005</v>
      </c>
      <c r="D143" s="28">
        <f>(1/(1+EXP(('S Curve Equation'!$B$11-D98*'S Curve Equation'!$B$12)*'S Curve Equation'!$B$10))+'S Curve Equation'!$B$13)*'S Curve Equation'!$B$14</f>
        <v>0.77642943371793971</v>
      </c>
      <c r="E143" s="28">
        <f>(1/(1+EXP(('S Curve Equation'!$B$11-E98*'S Curve Equation'!$B$12)*'S Curve Equation'!$B$10))+'S Curve Equation'!$B$13)*'S Curve Equation'!$B$14</f>
        <v>0.77326806856479779</v>
      </c>
      <c r="F143" s="28">
        <f>(1/(1+EXP(('S Curve Equation'!$B$11-F98*'S Curve Equation'!$B$12)*'S Curve Equation'!$B$10))+'S Curve Equation'!$B$13)*'S Curve Equation'!$B$14</f>
        <v>0.77010568594458662</v>
      </c>
      <c r="G143" s="28">
        <f>(1/(1+EXP(('S Curve Equation'!$B$11-G98*'S Curve Equation'!$B$12)*'S Curve Equation'!$B$10))+'S Curve Equation'!$B$13)*'S Curve Equation'!$B$14</f>
        <v>0.76693030296771814</v>
      </c>
      <c r="H143" s="28">
        <f>(1/(1+EXP(('S Curve Equation'!$B$11-H98*'S Curve Equation'!$B$12)*'S Curve Equation'!$B$10))+'S Curve Equation'!$B$13)*'S Curve Equation'!$B$14</f>
        <v>0.76366217860205676</v>
      </c>
      <c r="I143" s="28">
        <f>(1/(1+EXP(('S Curve Equation'!$B$11-I98*'S Curve Equation'!$B$12)*'S Curve Equation'!$B$10))+'S Curve Equation'!$B$13)*'S Curve Equation'!$B$14</f>
        <v>0.760392507010899</v>
      </c>
      <c r="J143" s="28">
        <f>(1/(1+EXP(('S Curve Equation'!$B$11-J98*'S Curve Equation'!$B$12)*'S Curve Equation'!$B$10))+'S Curve Equation'!$B$13)*'S Curve Equation'!$B$14</f>
        <v>0.75708798300693558</v>
      </c>
      <c r="K143" s="28">
        <f>(1/(1+EXP(('S Curve Equation'!$B$11-K98*'S Curve Equation'!$B$12)*'S Curve Equation'!$B$10))+'S Curve Equation'!$B$13)*'S Curve Equation'!$B$14</f>
        <v>0.75379758892559701</v>
      </c>
      <c r="L143" s="28">
        <f>(1/(1+EXP(('S Curve Equation'!$B$11-L98*'S Curve Equation'!$B$12)*'S Curve Equation'!$B$10))+'S Curve Equation'!$B$13)*'S Curve Equation'!$B$14</f>
        <v>0.75086415628633396</v>
      </c>
      <c r="M143" s="28">
        <f>(1/(1+EXP(('S Curve Equation'!$B$11-M98*'S Curve Equation'!$B$12)*'S Curve Equation'!$B$10))+'S Curve Equation'!$B$13)*'S Curve Equation'!$B$14</f>
        <v>0.74769583503968429</v>
      </c>
      <c r="N143" s="28">
        <f>(1/(1+EXP(('S Curve Equation'!$B$11-N98*'S Curve Equation'!$B$12)*'S Curve Equation'!$B$10))+'S Curve Equation'!$B$13)*'S Curve Equation'!$B$14</f>
        <v>0.74453182663914941</v>
      </c>
      <c r="O143" s="28">
        <f>(1/(1+EXP(('S Curve Equation'!$B$11-O98*'S Curve Equation'!$B$12)*'S Curve Equation'!$B$10))+'S Curve Equation'!$B$13)*'S Curve Equation'!$B$14</f>
        <v>0.74137253211026233</v>
      </c>
      <c r="P143" s="28">
        <f>(1/(1+EXP(('S Curve Equation'!$B$11-P98*'S Curve Equation'!$B$12)*'S Curve Equation'!$B$10))+'S Curve Equation'!$B$13)*'S Curve Equation'!$B$14</f>
        <v>0.73821834263413533</v>
      </c>
      <c r="Q143" s="28">
        <f>(1/(1+EXP(('S Curve Equation'!$B$11-Q98*'S Curve Equation'!$B$12)*'S Curve Equation'!$B$10))+'S Curve Equation'!$B$13)*'S Curve Equation'!$B$14</f>
        <v>0.73506963958204063</v>
      </c>
      <c r="R143" s="28">
        <f>(1/(1+EXP(('S Curve Equation'!$B$11-R98*'S Curve Equation'!$B$12)*'S Curve Equation'!$B$10))+'S Curve Equation'!$B$13)*'S Curve Equation'!$B$14</f>
        <v>0.73192679455803367</v>
      </c>
      <c r="S143" s="28">
        <f>(1/(1+EXP(('S Curve Equation'!$B$11-S98*'S Curve Equation'!$B$12)*'S Curve Equation'!$B$10))+'S Curve Equation'!$B$13)*'S Curve Equation'!$B$14</f>
        <v>0.72879016944919872</v>
      </c>
      <c r="T143" s="28">
        <f>(1/(1+EXP(('S Curve Equation'!$B$11-T98*'S Curve Equation'!$B$12)*'S Curve Equation'!$B$10))+'S Curve Equation'!$B$13)*'S Curve Equation'!$B$14</f>
        <v>0.7256601164831441</v>
      </c>
      <c r="U143" s="28">
        <f>(1/(1+EXP(('S Curve Equation'!$B$11-U98*'S Curve Equation'!$B$12)*'S Curve Equation'!$B$10))+'S Curve Equation'!$B$13)*'S Curve Equation'!$B$14</f>
        <v>0.72253697829234942</v>
      </c>
      <c r="V143" s="28">
        <f>(1/(1+EXP(('S Curve Equation'!$B$11-V98*'S Curve Equation'!$B$12)*'S Curve Equation'!$B$10))+'S Curve Equation'!$B$13)*'S Curve Equation'!$B$14</f>
        <v>0.71942108798498672</v>
      </c>
      <c r="W143" s="28">
        <f>(1/(1+EXP(('S Curve Equation'!$B$11-W98*'S Curve Equation'!$B$12)*'S Curve Equation'!$B$10))+'S Curve Equation'!$B$13)*'S Curve Equation'!$B$14</f>
        <v>0.7163127692218485</v>
      </c>
      <c r="X143" s="28">
        <f>(1/(1+EXP(('S Curve Equation'!$B$11-X98*'S Curve Equation'!$B$12)*'S Curve Equation'!$B$10))+'S Curve Equation'!$B$13)*'S Curve Equation'!$B$14</f>
        <v>0.71321233629902048</v>
      </c>
      <c r="Y143" s="28">
        <f>(1/(1+EXP(('S Curve Equation'!$B$11-Y98*'S Curve Equation'!$B$12)*'S Curve Equation'!$B$10))+'S Curve Equation'!$B$13)*'S Curve Equation'!$B$14</f>
        <v>0.71012009423594236</v>
      </c>
      <c r="Z143" s="28">
        <f>(1/(1+EXP(('S Curve Equation'!$B$11-Z98*'S Curve Equation'!$B$12)*'S Curve Equation'!$B$10))+'S Curve Equation'!$B$13)*'S Curve Equation'!$B$14</f>
        <v>0.70703633886851525</v>
      </c>
      <c r="AA143" s="28">
        <f>(1/(1+EXP(('S Curve Equation'!$B$11-AA98*'S Curve Equation'!$B$12)*'S Curve Equation'!$B$10))+'S Curve Equation'!$B$13)*'S Curve Equation'!$B$14</f>
        <v>0.70396135694691586</v>
      </c>
      <c r="AB143" s="28">
        <f>(1/(1+EXP(('S Curve Equation'!$B$11-AB98*'S Curve Equation'!$B$12)*'S Curve Equation'!$B$10))+'S Curve Equation'!$B$13)*'S Curve Equation'!$B$14</f>
        <v>0.70089542623779766</v>
      </c>
      <c r="AC143" s="28">
        <f>(1/(1+EXP(('S Curve Equation'!$B$11-AC98*'S Curve Equation'!$B$12)*'S Curve Equation'!$B$10))+'S Curve Equation'!$B$13)*'S Curve Equation'!$B$14</f>
        <v>0.69783881563055306</v>
      </c>
      <c r="AD143" s="28">
        <f>(1/(1+EXP(('S Curve Equation'!$B$11-AD98*'S Curve Equation'!$B$12)*'S Curve Equation'!$B$10))+'S Curve Equation'!$B$13)*'S Curve Equation'!$B$14</f>
        <v>0.69479178524734231</v>
      </c>
      <c r="AE143" s="28">
        <f>(1/(1+EXP(('S Curve Equation'!$B$11-AE98*'S Curve Equation'!$B$12)*'S Curve Equation'!$B$10))+'S Curve Equation'!$B$13)*'S Curve Equation'!$B$14</f>
        <v>0.69175458655657118</v>
      </c>
      <c r="AF143" s="28">
        <f>(1/(1+EXP(('S Curve Equation'!$B$11-AF98*'S Curve Equation'!$B$12)*'S Curve Equation'!$B$10))+'S Curve Equation'!$B$13)*'S Curve Equation'!$B$14</f>
        <v>0.68872746248955152</v>
      </c>
    </row>
    <row r="144" spans="1:32" x14ac:dyDescent="0.2">
      <c r="A144" s="6" t="s">
        <v>31</v>
      </c>
      <c r="B144" s="28">
        <f>(1/(1+EXP(('S Curve Equation'!$B$11-B99*'S Curve Equation'!$B$12)*'S Curve Equation'!$B$10))+'S Curve Equation'!$B$13)*'S Curve Equation'!$B$14</f>
        <v>0.7589999999999999</v>
      </c>
      <c r="C144" s="28">
        <f>(1/(1+EXP(('S Curve Equation'!$B$11-C99*'S Curve Equation'!$B$12)*'S Curve Equation'!$B$10))+'S Curve Equation'!$B$13)*'S Curve Equation'!$B$14</f>
        <v>0.75585213819624919</v>
      </c>
      <c r="D144" s="28">
        <f>(1/(1+EXP(('S Curve Equation'!$B$11-D99*'S Curve Equation'!$B$12)*'S Curve Equation'!$B$10))+'S Curve Equation'!$B$13)*'S Curve Equation'!$B$14</f>
        <v>0.75255715875163731</v>
      </c>
      <c r="E144" s="28">
        <f>(1/(1+EXP(('S Curve Equation'!$B$11-E99*'S Curve Equation'!$B$12)*'S Curve Equation'!$B$10))+'S Curve Equation'!$B$13)*'S Curve Equation'!$B$14</f>
        <v>0.74925706506740852</v>
      </c>
      <c r="F144" s="28">
        <f>(1/(1+EXP(('S Curve Equation'!$B$11-F99*'S Curve Equation'!$B$12)*'S Curve Equation'!$B$10))+'S Curve Equation'!$B$13)*'S Curve Equation'!$B$14</f>
        <v>0.74595921547776012</v>
      </c>
      <c r="G144" s="28">
        <f>(1/(1+EXP(('S Curve Equation'!$B$11-G99*'S Curve Equation'!$B$12)*'S Curve Equation'!$B$10))+'S Curve Equation'!$B$13)*'S Curve Equation'!$B$14</f>
        <v>0.74265110900327047</v>
      </c>
      <c r="H144" s="28">
        <f>(1/(1+EXP(('S Curve Equation'!$B$11-H99*'S Curve Equation'!$B$12)*'S Curve Equation'!$B$10))+'S Curve Equation'!$B$13)*'S Curve Equation'!$B$14</f>
        <v>0.73924981037198623</v>
      </c>
      <c r="I144" s="28">
        <f>(1/(1+EXP(('S Curve Equation'!$B$11-I99*'S Curve Equation'!$B$12)*'S Curve Equation'!$B$10))+'S Curve Equation'!$B$13)*'S Curve Equation'!$B$14</f>
        <v>0.73585035079544603</v>
      </c>
      <c r="J144" s="28">
        <f>(1/(1+EXP(('S Curve Equation'!$B$11-J99*'S Curve Equation'!$B$12)*'S Curve Equation'!$B$10))+'S Curve Equation'!$B$13)*'S Curve Equation'!$B$14</f>
        <v>0.73241813250097765</v>
      </c>
      <c r="K144" s="28">
        <f>(1/(1+EXP(('S Curve Equation'!$B$11-K99*'S Curve Equation'!$B$12)*'S Curve Equation'!$B$10))+'S Curve Equation'!$B$13)*'S Curve Equation'!$B$14</f>
        <v>0.72900403544472281</v>
      </c>
      <c r="L144" s="28">
        <f>(1/(1+EXP(('S Curve Equation'!$B$11-L99*'S Curve Equation'!$B$12)*'S Curve Equation'!$B$10))+'S Curve Equation'!$B$13)*'S Curve Equation'!$B$14</f>
        <v>0.72596319629049566</v>
      </c>
      <c r="M144" s="28">
        <f>(1/(1+EXP(('S Curve Equation'!$B$11-M99*'S Curve Equation'!$B$12)*'S Curve Equation'!$B$10))+'S Curve Equation'!$B$13)*'S Curve Equation'!$B$14</f>
        <v>0.72268189112729964</v>
      </c>
      <c r="N144" s="28">
        <f>(1/(1+EXP(('S Curve Equation'!$B$11-N99*'S Curve Equation'!$B$12)*'S Curve Equation'!$B$10))+'S Curve Equation'!$B$13)*'S Curve Equation'!$B$14</f>
        <v>0.71940816252862338</v>
      </c>
      <c r="O144" s="28">
        <f>(1/(1+EXP(('S Curve Equation'!$B$11-O99*'S Curve Equation'!$B$12)*'S Curve Equation'!$B$10))+'S Curve Equation'!$B$13)*'S Curve Equation'!$B$14</f>
        <v>0.71614238900775928</v>
      </c>
      <c r="P144" s="28">
        <f>(1/(1+EXP(('S Curve Equation'!$B$11-P99*'S Curve Equation'!$B$12)*'S Curve Equation'!$B$10))+'S Curve Equation'!$B$13)*'S Curve Equation'!$B$14</f>
        <v>0.71288493794243735</v>
      </c>
      <c r="Q144" s="28">
        <f>(1/(1+EXP(('S Curve Equation'!$B$11-Q99*'S Curve Equation'!$B$12)*'S Curve Equation'!$B$10))+'S Curve Equation'!$B$13)*'S Curve Equation'!$B$14</f>
        <v>0.70963616567391063</v>
      </c>
      <c r="R144" s="28">
        <f>(1/(1+EXP(('S Curve Equation'!$B$11-R99*'S Curve Equation'!$B$12)*'S Curve Equation'!$B$10))+'S Curve Equation'!$B$13)*'S Curve Equation'!$B$14</f>
        <v>0.70639641761301586</v>
      </c>
      <c r="S144" s="28">
        <f>(1/(1+EXP(('S Curve Equation'!$B$11-S99*'S Curve Equation'!$B$12)*'S Curve Equation'!$B$10))+'S Curve Equation'!$B$13)*'S Curve Equation'!$B$14</f>
        <v>0.703166028352741</v>
      </c>
      <c r="T144" s="28">
        <f>(1/(1+EXP(('S Curve Equation'!$B$11-T99*'S Curve Equation'!$B$12)*'S Curve Equation'!$B$10))+'S Curve Equation'!$B$13)*'S Curve Equation'!$B$14</f>
        <v>0.69994532178686553</v>
      </c>
      <c r="U144" s="28">
        <f>(1/(1+EXP(('S Curve Equation'!$B$11-U99*'S Curve Equation'!$B$12)*'S Curve Equation'!$B$10))+'S Curve Equation'!$B$13)*'S Curve Equation'!$B$14</f>
        <v>0.6967346112342383</v>
      </c>
      <c r="V144" s="28">
        <f>(1/(1+EXP(('S Curve Equation'!$B$11-V99*'S Curve Equation'!$B$12)*'S Curve Equation'!$B$10))+'S Curve Equation'!$B$13)*'S Curve Equation'!$B$14</f>
        <v>0.69353419956827134</v>
      </c>
      <c r="W144" s="28">
        <f>(1/(1+EXP(('S Curve Equation'!$B$11-W99*'S Curve Equation'!$B$12)*'S Curve Equation'!$B$10))+'S Curve Equation'!$B$13)*'S Curve Equation'!$B$14</f>
        <v>0.69034437935124138</v>
      </c>
      <c r="X144" s="28">
        <f>(1/(1+EXP(('S Curve Equation'!$B$11-X99*'S Curve Equation'!$B$12)*'S Curve Equation'!$B$10))+'S Curve Equation'!$B$13)*'S Curve Equation'!$B$14</f>
        <v>0.68716543297301691</v>
      </c>
      <c r="Y144" s="28">
        <f>(1/(1+EXP(('S Curve Equation'!$B$11-Y99*'S Curve Equation'!$B$12)*'S Curve Equation'!$B$10))+'S Curve Equation'!$B$13)*'S Curve Equation'!$B$14</f>
        <v>0.68399763279381454</v>
      </c>
      <c r="Z144" s="28">
        <f>(1/(1+EXP(('S Curve Equation'!$B$11-Z99*'S Curve Equation'!$B$12)*'S Curve Equation'!$B$10))+'S Curve Equation'!$B$13)*'S Curve Equation'!$B$14</f>
        <v>0.68084124129063051</v>
      </c>
      <c r="AA144" s="28">
        <f>(1/(1+EXP(('S Curve Equation'!$B$11-AA99*'S Curve Equation'!$B$12)*'S Curve Equation'!$B$10))+'S Curve Equation'!$B$13)*'S Curve Equation'!$B$14</f>
        <v>0.67769651120698438</v>
      </c>
      <c r="AB144" s="28">
        <f>(1/(1+EXP(('S Curve Equation'!$B$11-AB99*'S Curve Equation'!$B$12)*'S Curve Equation'!$B$10))+'S Curve Equation'!$B$13)*'S Curve Equation'!$B$14</f>
        <v>0.67456368570564096</v>
      </c>
      <c r="AC144" s="28">
        <f>(1/(1+EXP(('S Curve Equation'!$B$11-AC99*'S Curve Equation'!$B$12)*'S Curve Equation'!$B$10))+'S Curve Equation'!$B$13)*'S Curve Equation'!$B$14</f>
        <v>0.67144299852397715</v>
      </c>
      <c r="AD144" s="28">
        <f>(1/(1+EXP(('S Curve Equation'!$B$11-AD99*'S Curve Equation'!$B$12)*'S Curve Equation'!$B$10))+'S Curve Equation'!$B$13)*'S Curve Equation'!$B$14</f>
        <v>0.66833467413168246</v>
      </c>
      <c r="AE144" s="28">
        <f>(1/(1+EXP(('S Curve Equation'!$B$11-AE99*'S Curve Equation'!$B$12)*'S Curve Equation'!$B$10))+'S Curve Equation'!$B$13)*'S Curve Equation'!$B$14</f>
        <v>0.66523892789048622</v>
      </c>
      <c r="AF144" s="28">
        <f>(1/(1+EXP(('S Curve Equation'!$B$11-AF99*'S Curve Equation'!$B$12)*'S Curve Equation'!$B$10))+'S Curve Equation'!$B$13)*'S Curve Equation'!$B$14</f>
        <v>0.66215596621563055</v>
      </c>
    </row>
    <row r="145" spans="1:32" x14ac:dyDescent="0.2">
      <c r="A145" s="6" t="s">
        <v>32</v>
      </c>
      <c r="B145" s="28">
        <f>(1/(1+EXP(('S Curve Equation'!$B$11-B100*'S Curve Equation'!$B$12)*'S Curve Equation'!$B$10))+'S Curve Equation'!$B$13)*'S Curve Equation'!$B$14</f>
        <v>0.85099999999999998</v>
      </c>
      <c r="C145" s="28">
        <f>(1/(1+EXP(('S Curve Equation'!$B$11-C100*'S Curve Equation'!$B$12)*'S Curve Equation'!$B$10))+'S Curve Equation'!$B$13)*'S Curve Equation'!$B$14</f>
        <v>0.84853053531507938</v>
      </c>
      <c r="D145" s="28">
        <f>(1/(1+EXP(('S Curve Equation'!$B$11-D100*'S Curve Equation'!$B$12)*'S Curve Equation'!$B$10))+'S Curve Equation'!$B$13)*'S Curve Equation'!$B$14</f>
        <v>0.84593476834080239</v>
      </c>
      <c r="E145" s="28">
        <f>(1/(1+EXP(('S Curve Equation'!$B$11-E100*'S Curve Equation'!$B$12)*'S Curve Equation'!$B$10))+'S Curve Equation'!$B$13)*'S Curve Equation'!$B$14</f>
        <v>0.84332381665287304</v>
      </c>
      <c r="F145" s="28">
        <f>(1/(1+EXP(('S Curve Equation'!$B$11-F100*'S Curve Equation'!$B$12)*'S Curve Equation'!$B$10))+'S Curve Equation'!$B$13)*'S Curve Equation'!$B$14</f>
        <v>0.84070349588421756</v>
      </c>
      <c r="G145" s="28">
        <f>(1/(1+EXP(('S Curve Equation'!$B$11-G100*'S Curve Equation'!$B$12)*'S Curve Equation'!$B$10))+'S Curve Equation'!$B$13)*'S Curve Equation'!$B$14</f>
        <v>0.83806384060940409</v>
      </c>
      <c r="H145" s="28">
        <f>(1/(1+EXP(('S Curve Equation'!$B$11-H100*'S Curve Equation'!$B$12)*'S Curve Equation'!$B$10))+'S Curve Equation'!$B$13)*'S Curve Equation'!$B$14</f>
        <v>0.83533815178198223</v>
      </c>
      <c r="I145" s="28">
        <f>(1/(1+EXP(('S Curve Equation'!$B$11-I100*'S Curve Equation'!$B$12)*'S Curve Equation'!$B$10))+'S Curve Equation'!$B$13)*'S Curve Equation'!$B$14</f>
        <v>0.83260211936848971</v>
      </c>
      <c r="J145" s="28">
        <f>(1/(1+EXP(('S Curve Equation'!$B$11-J100*'S Curve Equation'!$B$12)*'S Curve Equation'!$B$10))+'S Curve Equation'!$B$13)*'S Curve Equation'!$B$14</f>
        <v>0.82982774290965466</v>
      </c>
      <c r="K145" s="28">
        <f>(1/(1+EXP(('S Curve Equation'!$B$11-K100*'S Curve Equation'!$B$12)*'S Curve Equation'!$B$10))+'S Curve Equation'!$B$13)*'S Curve Equation'!$B$14</f>
        <v>0.82705608026859678</v>
      </c>
      <c r="L145" s="28">
        <f>(1/(1+EXP(('S Curve Equation'!$B$11-L100*'S Curve Equation'!$B$12)*'S Curve Equation'!$B$10))+'S Curve Equation'!$B$13)*'S Curve Equation'!$B$14</f>
        <v>0.82457742226591124</v>
      </c>
      <c r="M145" s="28">
        <f>(1/(1+EXP(('S Curve Equation'!$B$11-M100*'S Curve Equation'!$B$12)*'S Curve Equation'!$B$10))+'S Curve Equation'!$B$13)*'S Curve Equation'!$B$14</f>
        <v>0.82189217289837657</v>
      </c>
      <c r="N145" s="28">
        <f>(1/(1+EXP(('S Curve Equation'!$B$11-N100*'S Curve Equation'!$B$12)*'S Curve Equation'!$B$10))+'S Curve Equation'!$B$13)*'S Curve Equation'!$B$14</f>
        <v>0.81920218174243253</v>
      </c>
      <c r="O145" s="28">
        <f>(1/(1+EXP(('S Curve Equation'!$B$11-O100*'S Curve Equation'!$B$12)*'S Curve Equation'!$B$10))+'S Curve Equation'!$B$13)*'S Curve Equation'!$B$14</f>
        <v>0.81650784172567814</v>
      </c>
      <c r="P145" s="28">
        <f>(1/(1+EXP(('S Curve Equation'!$B$11-P100*'S Curve Equation'!$B$12)*'S Curve Equation'!$B$10))+'S Curve Equation'!$B$13)*'S Curve Equation'!$B$14</f>
        <v>0.81380954098417979</v>
      </c>
      <c r="Q145" s="28">
        <f>(1/(1+EXP(('S Curve Equation'!$B$11-Q100*'S Curve Equation'!$B$12)*'S Curve Equation'!$B$10))+'S Curve Equation'!$B$13)*'S Curve Equation'!$B$14</f>
        <v>0.81110766275177659</v>
      </c>
      <c r="R145" s="28">
        <f>(1/(1+EXP(('S Curve Equation'!$B$11-R100*'S Curve Equation'!$B$12)*'S Curve Equation'!$B$10))+'S Curve Equation'!$B$13)*'S Curve Equation'!$B$14</f>
        <v>0.80840258525687003</v>
      </c>
      <c r="S145" s="28">
        <f>(1/(1+EXP(('S Curve Equation'!$B$11-S100*'S Curve Equation'!$B$12)*'S Curve Equation'!$B$10))+'S Curve Equation'!$B$13)*'S Curve Equation'!$B$14</f>
        <v>0.8056946816265429</v>
      </c>
      <c r="T145" s="28">
        <f>(1/(1+EXP(('S Curve Equation'!$B$11-T100*'S Curve Equation'!$B$12)*'S Curve Equation'!$B$10))+'S Curve Equation'!$B$13)*'S Curve Equation'!$B$14</f>
        <v>0.80298431979786133</v>
      </c>
      <c r="U145" s="28">
        <f>(1/(1+EXP(('S Curve Equation'!$B$11-U100*'S Curve Equation'!$B$12)*'S Curve Equation'!$B$10))+'S Curve Equation'!$B$13)*'S Curve Equation'!$B$14</f>
        <v>0.8002718624361993</v>
      </c>
      <c r="V145" s="28">
        <f>(1/(1+EXP(('S Curve Equation'!$B$11-V100*'S Curve Equation'!$B$12)*'S Curve Equation'!$B$10))+'S Curve Equation'!$B$13)*'S Curve Equation'!$B$14</f>
        <v>0.79755766686042162</v>
      </c>
      <c r="W145" s="28">
        <f>(1/(1+EXP(('S Curve Equation'!$B$11-W100*'S Curve Equation'!$B$12)*'S Curve Equation'!$B$10))+'S Curve Equation'!$B$13)*'S Curve Equation'!$B$14</f>
        <v>0.79484208497476028</v>
      </c>
      <c r="X145" s="28">
        <f>(1/(1+EXP(('S Curve Equation'!$B$11-X100*'S Curve Equation'!$B$12)*'S Curve Equation'!$B$10))+'S Curve Equation'!$B$13)*'S Curve Equation'!$B$14</f>
        <v>0.79212546320722443</v>
      </c>
      <c r="Y145" s="28">
        <f>(1/(1+EXP(('S Curve Equation'!$B$11-Y100*'S Curve Equation'!$B$12)*'S Curve Equation'!$B$10))+'S Curve Equation'!$B$13)*'S Curve Equation'!$B$14</f>
        <v>0.78940814245435897</v>
      </c>
      <c r="Z145" s="28">
        <f>(1/(1+EXP(('S Curve Equation'!$B$11-Z100*'S Curve Equation'!$B$12)*'S Curve Equation'!$B$10))+'S Curve Equation'!$B$13)*'S Curve Equation'!$B$14</f>
        <v>0.78669045803219273</v>
      </c>
      <c r="AA145" s="28">
        <f>(1/(1+EXP(('S Curve Equation'!$B$11-AA100*'S Curve Equation'!$B$12)*'S Curve Equation'!$B$10))+'S Curve Equation'!$B$13)*'S Curve Equation'!$B$14</f>
        <v>0.78397273963319436</v>
      </c>
      <c r="AB145" s="28">
        <f>(1/(1+EXP(('S Curve Equation'!$B$11-AB100*'S Curve Equation'!$B$12)*'S Curve Equation'!$B$10))+'S Curve Equation'!$B$13)*'S Curve Equation'!$B$14</f>
        <v>0.78125531128906001</v>
      </c>
      <c r="AC145" s="28">
        <f>(1/(1+EXP(('S Curve Equation'!$B$11-AC100*'S Curve Equation'!$B$12)*'S Curve Equation'!$B$10))+'S Curve Equation'!$B$13)*'S Curve Equation'!$B$14</f>
        <v>0.77853849133916464</v>
      </c>
      <c r="AD145" s="28">
        <f>(1/(1+EXP(('S Curve Equation'!$B$11-AD100*'S Curve Equation'!$B$12)*'S Curve Equation'!$B$10))+'S Curve Equation'!$B$13)*'S Curve Equation'!$B$14</f>
        <v>0.77582259240448903</v>
      </c>
      <c r="AE145" s="28">
        <f>(1/(1+EXP(('S Curve Equation'!$B$11-AE100*'S Curve Equation'!$B$12)*'S Curve Equation'!$B$10))+'S Curve Equation'!$B$13)*'S Curve Equation'!$B$14</f>
        <v>0.77310792136685291</v>
      </c>
      <c r="AF145" s="28">
        <f>(1/(1+EXP(('S Curve Equation'!$B$11-AF100*'S Curve Equation'!$B$12)*'S Curve Equation'!$B$10))+'S Curve Equation'!$B$13)*'S Curve Equation'!$B$14</f>
        <v>0.77039477935327449</v>
      </c>
    </row>
    <row r="146" spans="1:32" x14ac:dyDescent="0.2">
      <c r="A146" s="6" t="s">
        <v>33</v>
      </c>
      <c r="B146" s="28">
        <f>(1/(1+EXP(('S Curve Equation'!$B$11-B101*'S Curve Equation'!$B$12)*'S Curve Equation'!$B$10))+'S Curve Equation'!$B$13)*'S Curve Equation'!$B$14</f>
        <v>0.83399999999999996</v>
      </c>
      <c r="C146" s="28">
        <f>(1/(1+EXP(('S Curve Equation'!$B$11-C101*'S Curve Equation'!$B$12)*'S Curve Equation'!$B$10))+'S Curve Equation'!$B$13)*'S Curve Equation'!$B$14</f>
        <v>0.83137578463139494</v>
      </c>
      <c r="D146" s="28">
        <f>(1/(1+EXP(('S Curve Equation'!$B$11-D101*'S Curve Equation'!$B$12)*'S Curve Equation'!$B$10))+'S Curve Equation'!$B$13)*'S Curve Equation'!$B$14</f>
        <v>0.82861971069956386</v>
      </c>
      <c r="E146" s="28">
        <f>(1/(1+EXP(('S Curve Equation'!$B$11-E101*'S Curve Equation'!$B$12)*'S Curve Equation'!$B$10))+'S Curve Equation'!$B$13)*'S Curve Equation'!$B$14</f>
        <v>0.8258499309341385</v>
      </c>
      <c r="F146" s="28">
        <f>(1/(1+EXP(('S Curve Equation'!$B$11-F101*'S Curve Equation'!$B$12)*'S Curve Equation'!$B$10))+'S Curve Equation'!$B$13)*'S Curve Equation'!$B$14</f>
        <v>0.82307262687405847</v>
      </c>
      <c r="G146" s="28">
        <f>(1/(1+EXP(('S Curve Equation'!$B$11-G101*'S Curve Equation'!$B$12)*'S Curve Equation'!$B$10))+'S Curve Equation'!$B$13)*'S Curve Equation'!$B$14</f>
        <v>0.82027725397005169</v>
      </c>
      <c r="H146" s="28">
        <f>(1/(1+EXP(('S Curve Equation'!$B$11-H101*'S Curve Equation'!$B$12)*'S Curve Equation'!$B$10))+'S Curve Equation'!$B$13)*'S Curve Equation'!$B$14</f>
        <v>0.8173933025568918</v>
      </c>
      <c r="I146" s="28">
        <f>(1/(1+EXP(('S Curve Equation'!$B$11-I101*'S Curve Equation'!$B$12)*'S Curve Equation'!$B$10))+'S Curve Equation'!$B$13)*'S Curve Equation'!$B$14</f>
        <v>0.81450096940588479</v>
      </c>
      <c r="J146" s="28">
        <f>(1/(1+EXP(('S Curve Equation'!$B$11-J101*'S Curve Equation'!$B$12)*'S Curve Equation'!$B$10))+'S Curve Equation'!$B$13)*'S Curve Equation'!$B$14</f>
        <v>0.81157069979015528</v>
      </c>
      <c r="K146" s="28">
        <f>(1/(1+EXP(('S Curve Equation'!$B$11-K101*'S Curve Equation'!$B$12)*'S Curve Equation'!$B$10))+'S Curve Equation'!$B$13)*'S Curve Equation'!$B$14</f>
        <v>0.80864588562536077</v>
      </c>
      <c r="L146" s="28">
        <f>(1/(1+EXP(('S Curve Equation'!$B$11-L101*'S Curve Equation'!$B$12)*'S Curve Equation'!$B$10))+'S Curve Equation'!$B$13)*'S Curve Equation'!$B$14</f>
        <v>0.80603243983302475</v>
      </c>
      <c r="M146" s="28">
        <f>(1/(1+EXP(('S Curve Equation'!$B$11-M101*'S Curve Equation'!$B$12)*'S Curve Equation'!$B$10))+'S Curve Equation'!$B$13)*'S Curve Equation'!$B$14</f>
        <v>0.80320346506204898</v>
      </c>
      <c r="N146" s="28">
        <f>(1/(1+EXP(('S Curve Equation'!$B$11-N101*'S Curve Equation'!$B$12)*'S Curve Equation'!$B$10))+'S Curve Equation'!$B$13)*'S Curve Equation'!$B$14</f>
        <v>0.8003718702973357</v>
      </c>
      <c r="O146" s="28">
        <f>(1/(1+EXP(('S Curve Equation'!$B$11-O101*'S Curve Equation'!$B$12)*'S Curve Equation'!$B$10))+'S Curve Equation'!$B$13)*'S Curve Equation'!$B$14</f>
        <v>0.79753806171810371</v>
      </c>
      <c r="P146" s="28">
        <f>(1/(1+EXP(('S Curve Equation'!$B$11-P101*'S Curve Equation'!$B$12)*'S Curve Equation'!$B$10))+'S Curve Equation'!$B$13)*'S Curve Equation'!$B$14</f>
        <v>0.79470243933415174</v>
      </c>
      <c r="Q146" s="28">
        <f>(1/(1+EXP(('S Curve Equation'!$B$11-Q101*'S Curve Equation'!$B$12)*'S Curve Equation'!$B$10))+'S Curve Equation'!$B$13)*'S Curve Equation'!$B$14</f>
        <v>0.7918653969024908</v>
      </c>
      <c r="R146" s="28">
        <f>(1/(1+EXP(('S Curve Equation'!$B$11-R101*'S Curve Equation'!$B$12)*'S Curve Equation'!$B$10))+'S Curve Equation'!$B$13)*'S Curve Equation'!$B$14</f>
        <v>0.78902732185209312</v>
      </c>
      <c r="S146" s="28">
        <f>(1/(1+EXP(('S Curve Equation'!$B$11-S101*'S Curve Equation'!$B$12)*'S Curve Equation'!$B$10))+'S Curve Equation'!$B$13)*'S Curve Equation'!$B$14</f>
        <v>0.78618859521653328</v>
      </c>
      <c r="T146" s="28">
        <f>(1/(1+EXP(('S Curve Equation'!$B$11-T101*'S Curve Equation'!$B$12)*'S Curve Equation'!$B$10))+'S Curve Equation'!$B$13)*'S Curve Equation'!$B$14</f>
        <v>0.78334959157431117</v>
      </c>
      <c r="U146" s="28">
        <f>(1/(1+EXP(('S Curve Equation'!$B$11-U101*'S Curve Equation'!$B$12)*'S Curve Equation'!$B$10))+'S Curve Equation'!$B$13)*'S Curve Equation'!$B$14</f>
        <v>0.78051067899663373</v>
      </c>
      <c r="V146" s="28">
        <f>(1/(1+EXP(('S Curve Equation'!$B$11-V101*'S Curve Equation'!$B$12)*'S Curve Equation'!$B$10))+'S Curve Equation'!$B$13)*'S Curve Equation'!$B$14</f>
        <v>0.77767221900242811</v>
      </c>
      <c r="W146" s="28">
        <f>(1/(1+EXP(('S Curve Equation'!$B$11-W101*'S Curve Equation'!$B$12)*'S Curve Equation'!$B$10))+'S Curve Equation'!$B$13)*'S Curve Equation'!$B$14</f>
        <v>0.77483456652036964</v>
      </c>
      <c r="X146" s="28">
        <f>(1/(1+EXP(('S Curve Equation'!$B$11-X101*'S Curve Equation'!$B$12)*'S Curve Equation'!$B$10))+'S Curve Equation'!$B$13)*'S Curve Equation'!$B$14</f>
        <v>0.77199806985769504</v>
      </c>
      <c r="Y146" s="28">
        <f>(1/(1+EXP(('S Curve Equation'!$B$11-Y101*'S Curve Equation'!$B$12)*'S Curve Equation'!$B$10))+'S Curve Equation'!$B$13)*'S Curve Equation'!$B$14</f>
        <v>0.7691630706755761</v>
      </c>
      <c r="Z146" s="28">
        <f>(1/(1+EXP(('S Curve Equation'!$B$11-Z101*'S Curve Equation'!$B$12)*'S Curve Equation'!$B$10))+'S Curve Equation'!$B$13)*'S Curve Equation'!$B$14</f>
        <v>0.76632990397083189</v>
      </c>
      <c r="AA146" s="28">
        <f>(1/(1+EXP(('S Curve Equation'!$B$11-AA101*'S Curve Equation'!$B$12)*'S Curve Equation'!$B$10))+'S Curve Equation'!$B$13)*'S Curve Equation'!$B$14</f>
        <v>0.76349889806374982</v>
      </c>
      <c r="AB146" s="28">
        <f>(1/(1+EXP(('S Curve Equation'!$B$11-AB101*'S Curve Equation'!$B$12)*'S Curve Equation'!$B$10))+'S Curve Equation'!$B$13)*'S Curve Equation'!$B$14</f>
        <v>0.76067037459179632</v>
      </c>
      <c r="AC146" s="28">
        <f>(1/(1+EXP(('S Curve Equation'!$B$11-AC101*'S Curve Equation'!$B$12)*'S Curve Equation'!$B$10))+'S Curve Equation'!$B$13)*'S Curve Equation'!$B$14</f>
        <v>0.75784464850899169</v>
      </c>
      <c r="AD146" s="28">
        <f>(1/(1+EXP(('S Curve Equation'!$B$11-AD101*'S Curve Equation'!$B$12)*'S Curve Equation'!$B$10))+'S Curve Equation'!$B$13)*'S Curve Equation'!$B$14</f>
        <v>0.75502202809073427</v>
      </c>
      <c r="AE146" s="28">
        <f>(1/(1+EXP(('S Curve Equation'!$B$11-AE101*'S Curve Equation'!$B$12)*'S Curve Equation'!$B$10))+'S Curve Equation'!$B$13)*'S Curve Equation'!$B$14</f>
        <v>0.75220281494384211</v>
      </c>
      <c r="AF146" s="28">
        <f>(1/(1+EXP(('S Curve Equation'!$B$11-AF101*'S Curve Equation'!$B$12)*'S Curve Equation'!$B$10))+'S Curve Equation'!$B$13)*'S Curve Equation'!$B$14</f>
        <v>0.74938730402161169</v>
      </c>
    </row>
    <row r="147" spans="1:32" x14ac:dyDescent="0.2">
      <c r="A147" s="6" t="s">
        <v>34</v>
      </c>
      <c r="B147" s="28">
        <f>(1/(1+EXP(('S Curve Equation'!$B$11-B102*'S Curve Equation'!$B$12)*'S Curve Equation'!$B$10))+'S Curve Equation'!$B$13)*'S Curve Equation'!$B$14</f>
        <v>0.78099999999999992</v>
      </c>
      <c r="C147" s="28">
        <f>(1/(1+EXP(('S Curve Equation'!$B$11-C102*'S Curve Equation'!$B$12)*'S Curve Equation'!$B$10))+'S Curve Equation'!$B$13)*'S Curve Equation'!$B$14</f>
        <v>0.77798041973876919</v>
      </c>
      <c r="D147" s="28">
        <f>(1/(1+EXP(('S Curve Equation'!$B$11-D102*'S Curve Equation'!$B$12)*'S Curve Equation'!$B$10))+'S Curve Equation'!$B$13)*'S Curve Equation'!$B$14</f>
        <v>0.77481680137396758</v>
      </c>
      <c r="E147" s="28">
        <f>(1/(1+EXP(('S Curve Equation'!$B$11-E102*'S Curve Equation'!$B$12)*'S Curve Equation'!$B$10))+'S Curve Equation'!$B$13)*'S Curve Equation'!$B$14</f>
        <v>0.77164529888528621</v>
      </c>
      <c r="F147" s="28">
        <f>(1/(1+EXP(('S Curve Equation'!$B$11-F102*'S Curve Equation'!$B$12)*'S Curve Equation'!$B$10))+'S Curve Equation'!$B$13)*'S Curve Equation'!$B$14</f>
        <v>0.76847299552220039</v>
      </c>
      <c r="G147" s="28">
        <f>(1/(1+EXP(('S Curve Equation'!$B$11-G102*'S Curve Equation'!$B$12)*'S Curve Equation'!$B$10))+'S Curve Equation'!$B$13)*'S Curve Equation'!$B$14</f>
        <v>0.76528787076595683</v>
      </c>
      <c r="H147" s="28">
        <f>(1/(1+EXP(('S Curve Equation'!$B$11-H102*'S Curve Equation'!$B$12)*'S Curve Equation'!$B$10))+'S Curve Equation'!$B$13)*'S Curve Equation'!$B$14</f>
        <v>0.76200994847755832</v>
      </c>
      <c r="I147" s="28">
        <f>(1/(1+EXP(('S Curve Equation'!$B$11-I102*'S Curve Equation'!$B$12)*'S Curve Equation'!$B$10))+'S Curve Equation'!$B$13)*'S Curve Equation'!$B$14</f>
        <v>0.75873070458273217</v>
      </c>
      <c r="J147" s="28">
        <f>(1/(1+EXP(('S Curve Equation'!$B$11-J102*'S Curve Equation'!$B$12)*'S Curve Equation'!$B$10))+'S Curve Equation'!$B$13)*'S Curve Equation'!$B$14</f>
        <v>0.75541673865812431</v>
      </c>
      <c r="K147" s="28">
        <f>(1/(1+EXP(('S Curve Equation'!$B$11-K102*'S Curve Equation'!$B$12)*'S Curve Equation'!$B$10))+'S Curve Equation'!$B$13)*'S Curve Equation'!$B$14</f>
        <v>0.75211717361739483</v>
      </c>
      <c r="L147" s="28">
        <f>(1/(1+EXP(('S Curve Equation'!$B$11-L102*'S Curve Equation'!$B$12)*'S Curve Equation'!$B$10))+'S Curve Equation'!$B$13)*'S Curve Equation'!$B$14</f>
        <v>0.74917575769380229</v>
      </c>
      <c r="M147" s="28">
        <f>(1/(1+EXP(('S Curve Equation'!$B$11-M102*'S Curve Equation'!$B$12)*'S Curve Equation'!$B$10))+'S Curve Equation'!$B$13)*'S Curve Equation'!$B$14</f>
        <v>0.74599901674017544</v>
      </c>
      <c r="N147" s="28">
        <f>(1/(1+EXP(('S Curve Equation'!$B$11-N102*'S Curve Equation'!$B$12)*'S Curve Equation'!$B$10))+'S Curve Equation'!$B$13)*'S Curve Equation'!$B$14</f>
        <v>0.74282680900245091</v>
      </c>
      <c r="O147" s="28">
        <f>(1/(1+EXP(('S Curve Equation'!$B$11-O102*'S Curve Equation'!$B$12)*'S Curve Equation'!$B$10))+'S Curve Equation'!$B$13)*'S Curve Equation'!$B$14</f>
        <v>0.7396595343528013</v>
      </c>
      <c r="P147" s="28">
        <f>(1/(1+EXP(('S Curve Equation'!$B$11-P102*'S Curve Equation'!$B$12)*'S Curve Equation'!$B$10))+'S Curve Equation'!$B$13)*'S Curve Equation'!$B$14</f>
        <v>0.73649758272268817</v>
      </c>
      <c r="Q147" s="28">
        <f>(1/(1+EXP(('S Curve Equation'!$B$11-Q102*'S Curve Equation'!$B$12)*'S Curve Equation'!$B$10))+'S Curve Equation'!$B$13)*'S Curve Equation'!$B$14</f>
        <v>0.73334133414167879</v>
      </c>
      <c r="R147" s="28">
        <f>(1/(1+EXP(('S Curve Equation'!$B$11-R102*'S Curve Equation'!$B$12)*'S Curve Equation'!$B$10))+'S Curve Equation'!$B$13)*'S Curve Equation'!$B$14</f>
        <v>0.73019115878424712</v>
      </c>
      <c r="S147" s="28">
        <f>(1/(1+EXP(('S Curve Equation'!$B$11-S102*'S Curve Equation'!$B$12)*'S Curve Equation'!$B$10))+'S Curve Equation'!$B$13)*'S Curve Equation'!$B$14</f>
        <v>0.72704741702414888</v>
      </c>
      <c r="T147" s="28">
        <f>(1/(1+EXP(('S Curve Equation'!$B$11-T102*'S Curve Equation'!$B$12)*'S Curve Equation'!$B$10))+'S Curve Equation'!$B$13)*'S Curve Equation'!$B$14</f>
        <v>0.72391045949597899</v>
      </c>
      <c r="U147" s="28">
        <f>(1/(1+EXP(('S Curve Equation'!$B$11-U102*'S Curve Equation'!$B$12)*'S Curve Equation'!$B$10))+'S Curve Equation'!$B$13)*'S Curve Equation'!$B$14</f>
        <v>0.7207806271635181</v>
      </c>
      <c r="V147" s="28">
        <f>(1/(1+EXP(('S Curve Equation'!$B$11-V102*'S Curve Equation'!$B$12)*'S Curve Equation'!$B$10))+'S Curve Equation'!$B$13)*'S Curve Equation'!$B$14</f>
        <v>0.71765825139448702</v>
      </c>
      <c r="W147" s="28">
        <f>(1/(1+EXP(('S Curve Equation'!$B$11-W102*'S Curve Equation'!$B$12)*'S Curve Equation'!$B$10))+'S Curve Equation'!$B$13)*'S Curve Equation'!$B$14</f>
        <v>0.71454365404133258</v>
      </c>
      <c r="X147" s="28">
        <f>(1/(1+EXP(('S Curve Equation'!$B$11-X102*'S Curve Equation'!$B$12)*'S Curve Equation'!$B$10))+'S Curve Equation'!$B$13)*'S Curve Equation'!$B$14</f>
        <v>0.71143714752768894</v>
      </c>
      <c r="Y147" s="28">
        <f>(1/(1+EXP(('S Curve Equation'!$B$11-Y102*'S Curve Equation'!$B$12)*'S Curve Equation'!$B$10))+'S Curve Equation'!$B$13)*'S Curve Equation'!$B$14</f>
        <v>0.7083390349401445</v>
      </c>
      <c r="Z147" s="28">
        <f>(1/(1+EXP(('S Curve Equation'!$B$11-Z102*'S Curve Equation'!$B$12)*'S Curve Equation'!$B$10))+'S Curve Equation'!$B$13)*'S Curve Equation'!$B$14</f>
        <v>0.70524961012498122</v>
      </c>
      <c r="AA147" s="28">
        <f>(1/(1+EXP(('S Curve Equation'!$B$11-AA102*'S Curve Equation'!$B$12)*'S Curve Equation'!$B$10))+'S Curve Equation'!$B$13)*'S Curve Equation'!$B$14</f>
        <v>0.70216915778953681</v>
      </c>
      <c r="AB147" s="28">
        <f>(1/(1+EXP(('S Curve Equation'!$B$11-AB102*'S Curve Equation'!$B$12)*'S Curve Equation'!$B$10))+'S Curve Equation'!$B$13)*'S Curve Equation'!$B$14</f>
        <v>0.69909795360787175</v>
      </c>
      <c r="AC147" s="28">
        <f>(1/(1+EXP(('S Curve Equation'!$B$11-AC102*'S Curve Equation'!$B$12)*'S Curve Equation'!$B$10))+'S Curve Equation'!$B$13)*'S Curve Equation'!$B$14</f>
        <v>0.69603626433041466</v>
      </c>
      <c r="AD147" s="28">
        <f>(1/(1+EXP(('S Curve Equation'!$B$11-AD102*'S Curve Equation'!$B$12)*'S Curve Equation'!$B$10))+'S Curve Equation'!$B$13)*'S Curve Equation'!$B$14</f>
        <v>0.69298434789728536</v>
      </c>
      <c r="AE147" s="28">
        <f>(1/(1+EXP(('S Curve Equation'!$B$11-AE102*'S Curve Equation'!$B$12)*'S Curve Equation'!$B$10))+'S Curve Equation'!$B$13)*'S Curve Equation'!$B$14</f>
        <v>0.68994245355498407</v>
      </c>
      <c r="AF147" s="28">
        <f>(1/(1+EXP(('S Curve Equation'!$B$11-AF102*'S Curve Equation'!$B$12)*'S Curve Equation'!$B$10))+'S Curve Equation'!$B$13)*'S Curve Equation'!$B$14</f>
        <v>0.68691082197617459</v>
      </c>
    </row>
    <row r="148" spans="1:32" x14ac:dyDescent="0.2">
      <c r="A148" s="6" t="s">
        <v>92</v>
      </c>
      <c r="B148" s="28">
        <f>(1/(1+EXP(('S Curve Equation'!$B$11-B103*'S Curve Equation'!$B$12)*'S Curve Equation'!$B$10))+'S Curve Equation'!$B$13)*'S Curve Equation'!$B$14</f>
        <v>0.8049925925925927</v>
      </c>
      <c r="C148" s="28">
        <f>(1/(1+EXP(('S Curve Equation'!$B$11-C103*'S Curve Equation'!$B$12)*'S Curve Equation'!$B$10))+'S Curve Equation'!$B$13)*'S Curve Equation'!$B$14</f>
        <v>0.80213631613646275</v>
      </c>
      <c r="D148" s="28">
        <f>(1/(1+EXP(('S Curve Equation'!$B$11-D103*'S Curve Equation'!$B$12)*'S Curve Equation'!$B$10))+'S Curve Equation'!$B$13)*'S Curve Equation'!$B$14</f>
        <v>0.79914062132562069</v>
      </c>
      <c r="E148" s="28">
        <f>(1/(1+EXP(('S Curve Equation'!$B$11-E103*'S Curve Equation'!$B$12)*'S Curve Equation'!$B$10))+'S Curve Equation'!$B$13)*'S Curve Equation'!$B$14</f>
        <v>0.79613422201572326</v>
      </c>
      <c r="F148" s="28">
        <f>(1/(1+EXP(('S Curve Equation'!$B$11-F103*'S Curve Equation'!$B$12)*'S Curve Equation'!$B$10))+'S Curve Equation'!$B$13)*'S Curve Equation'!$B$14</f>
        <v>0.79312383656684948</v>
      </c>
      <c r="G148" s="28">
        <f>(1/(1+EXP(('S Curve Equation'!$B$11-G103*'S Curve Equation'!$B$12)*'S Curve Equation'!$B$10))+'S Curve Equation'!$B$13)*'S Curve Equation'!$B$14</f>
        <v>0.79009805416923062</v>
      </c>
      <c r="H148" s="28">
        <f>(1/(1+EXP(('S Curve Equation'!$B$11-H103*'S Curve Equation'!$B$12)*'S Curve Equation'!$B$10))+'S Curve Equation'!$B$13)*'S Curve Equation'!$B$14</f>
        <v>0.78698075495450126</v>
      </c>
      <c r="I148" s="28">
        <f>(1/(1+EXP(('S Curve Equation'!$B$11-I103*'S Curve Equation'!$B$12)*'S Curve Equation'!$B$10))+'S Curve Equation'!$B$13)*'S Curve Equation'!$B$14</f>
        <v>0.7838588046560433</v>
      </c>
      <c r="J148" s="28">
        <f>(1/(1+EXP(('S Curve Equation'!$B$11-J103*'S Curve Equation'!$B$12)*'S Curve Equation'!$B$10))+'S Curve Equation'!$B$13)*'S Curve Equation'!$B$14</f>
        <v>0.78070036674351129</v>
      </c>
      <c r="K148" s="28">
        <f>(1/(1+EXP(('S Curve Equation'!$B$11-K103*'S Curve Equation'!$B$12)*'S Curve Equation'!$B$10))+'S Curve Equation'!$B$13)*'S Curve Equation'!$B$14</f>
        <v>0.77755224482326102</v>
      </c>
      <c r="L148" s="28">
        <f>(1/(1+EXP(('S Curve Equation'!$B$11-L103*'S Curve Equation'!$B$12)*'S Curve Equation'!$B$10))+'S Curve Equation'!$B$13)*'S Curve Equation'!$B$14</f>
        <v>0.77474298000718056</v>
      </c>
      <c r="M148" s="28">
        <f>(1/(1+EXP(('S Curve Equation'!$B$11-M103*'S Curve Equation'!$B$12)*'S Curve Equation'!$B$10))+'S Curve Equation'!$B$13)*'S Curve Equation'!$B$14</f>
        <v>0.77170595587580104</v>
      </c>
      <c r="N148" s="28">
        <f>(1/(1+EXP(('S Curve Equation'!$B$11-N103*'S Curve Equation'!$B$12)*'S Curve Equation'!$B$10))+'S Curve Equation'!$B$13)*'S Curve Equation'!$B$14</f>
        <v>0.76867016426430157</v>
      </c>
      <c r="O148" s="28">
        <f>(1/(1+EXP(('S Curve Equation'!$B$11-O103*'S Curve Equation'!$B$12)*'S Curve Equation'!$B$10))+'S Curve Equation'!$B$13)*'S Curve Equation'!$B$14</f>
        <v>0.76563601635766321</v>
      </c>
      <c r="P148" s="28">
        <f>(1/(1+EXP(('S Curve Equation'!$B$11-P103*'S Curve Equation'!$B$12)*'S Curve Equation'!$B$10))+'S Curve Equation'!$B$13)*'S Curve Equation'!$B$14</f>
        <v>0.76260391497579927</v>
      </c>
      <c r="Q148" s="28">
        <f>(1/(1+EXP(('S Curve Equation'!$B$11-Q103*'S Curve Equation'!$B$12)*'S Curve Equation'!$B$10))+'S Curve Equation'!$B$13)*'S Curve Equation'!$B$14</f>
        <v>0.75957425455154937</v>
      </c>
      <c r="R148" s="28">
        <f>(1/(1+EXP(('S Curve Equation'!$B$11-R103*'S Curve Equation'!$B$12)*'S Curve Equation'!$B$10))+'S Curve Equation'!$B$13)*'S Curve Equation'!$B$14</f>
        <v>0.75654742111712747</v>
      </c>
      <c r="S148" s="28">
        <f>(1/(1+EXP(('S Curve Equation'!$B$11-S103*'S Curve Equation'!$B$12)*'S Curve Equation'!$B$10))+'S Curve Equation'!$B$13)*'S Curve Equation'!$B$14</f>
        <v>0.75352379229868993</v>
      </c>
      <c r="T148" s="28">
        <f>(1/(1+EXP(('S Curve Equation'!$B$11-T103*'S Curve Equation'!$B$12)*'S Curve Equation'!$B$10))+'S Curve Equation'!$B$13)*'S Curve Equation'!$B$14</f>
        <v>0.75050373731870357</v>
      </c>
      <c r="U148" s="28">
        <f>(1/(1+EXP(('S Curve Equation'!$B$11-U103*'S Curve Equation'!$B$12)*'S Curve Equation'!$B$10))+'S Curve Equation'!$B$13)*'S Curve Equation'!$B$14</f>
        <v>0.74748761700579414</v>
      </c>
      <c r="V148" s="28">
        <f>(1/(1+EXP(('S Curve Equation'!$B$11-V103*'S Curve Equation'!$B$12)*'S Curve Equation'!$B$10))+'S Curve Equation'!$B$13)*'S Curve Equation'!$B$14</f>
        <v>0.74447578381174917</v>
      </c>
      <c r="W148" s="28">
        <f>(1/(1+EXP(('S Curve Equation'!$B$11-W103*'S Curve Equation'!$B$12)*'S Curve Equation'!$B$10))+'S Curve Equation'!$B$13)*'S Curve Equation'!$B$14</f>
        <v>0.74146858183536191</v>
      </c>
      <c r="X148" s="28">
        <f>(1/(1+EXP(('S Curve Equation'!$B$11-X103*'S Curve Equation'!$B$12)*'S Curve Equation'!$B$10))+'S Curve Equation'!$B$13)*'S Curve Equation'!$B$14</f>
        <v>0.73846634685281243</v>
      </c>
      <c r="Y148" s="28">
        <f>(1/(1+EXP(('S Curve Equation'!$B$11-Y103*'S Curve Equation'!$B$12)*'S Curve Equation'!$B$10))+'S Curve Equation'!$B$13)*'S Curve Equation'!$B$14</f>
        <v>0.73546940635426306</v>
      </c>
      <c r="Z148" s="28">
        <f>(1/(1+EXP(('S Curve Equation'!$B$11-Z103*'S Curve Equation'!$B$12)*'S Curve Equation'!$B$10))+'S Curve Equation'!$B$13)*'S Curve Equation'!$B$14</f>
        <v>0.73247807958638156</v>
      </c>
      <c r="AA148" s="28">
        <f>(1/(1+EXP(('S Curve Equation'!$B$11-AA103*'S Curve Equation'!$B$12)*'S Curve Equation'!$B$10))+'S Curve Equation'!$B$13)*'S Curve Equation'!$B$14</f>
        <v>0.72949267760048331</v>
      </c>
      <c r="AB148" s="28">
        <f>(1/(1+EXP(('S Curve Equation'!$B$11-AB103*'S Curve Equation'!$B$12)*'S Curve Equation'!$B$10))+'S Curve Equation'!$B$13)*'S Curve Equation'!$B$14</f>
        <v>0.72651350330600672</v>
      </c>
      <c r="AC148" s="28">
        <f>(1/(1+EXP(('S Curve Equation'!$B$11-AC103*'S Curve Equation'!$B$12)*'S Curve Equation'!$B$10))+'S Curve Equation'!$B$13)*'S Curve Equation'!$B$14</f>
        <v>0.72354085152903191</v>
      </c>
      <c r="AD148" s="28">
        <f>(1/(1+EXP(('S Curve Equation'!$B$11-AD103*'S Curve Equation'!$B$12)*'S Curve Equation'!$B$10))+'S Curve Equation'!$B$13)*'S Curve Equation'!$B$14</f>
        <v>0.72057500907556626</v>
      </c>
      <c r="AE148" s="28">
        <f>(1/(1+EXP(('S Curve Equation'!$B$11-AE103*'S Curve Equation'!$B$12)*'S Curve Equation'!$B$10))+'S Curve Equation'!$B$13)*'S Curve Equation'!$B$14</f>
        <v>0.71761625479931646</v>
      </c>
      <c r="AF148" s="28">
        <f>(1/(1+EXP(('S Curve Equation'!$B$11-AF103*'S Curve Equation'!$B$12)*'S Curve Equation'!$B$10))+'S Curve Equation'!$B$13)*'S Curve Equation'!$B$14</f>
        <v>0.71466485967368631</v>
      </c>
    </row>
    <row r="149" spans="1:32" x14ac:dyDescent="0.2">
      <c r="A149" s="6" t="s">
        <v>89</v>
      </c>
      <c r="B149" s="28">
        <f>(1/(1+EXP(('S Curve Equation'!$B$11-B104*'S Curve Equation'!$B$12)*'S Curve Equation'!$B$10))+'S Curve Equation'!$B$13)*'S Curve Equation'!$B$14</f>
        <v>0.72099999999999997</v>
      </c>
      <c r="C149" s="28">
        <f>(1/(1+EXP(('S Curve Equation'!$B$11-C104*'S Curve Equation'!$B$12)*'S Curve Equation'!$B$10))+'S Curve Equation'!$B$13)*'S Curve Equation'!$B$14</f>
        <v>0.71767610209304833</v>
      </c>
      <c r="D149" s="28">
        <f>(1/(1+EXP(('S Curve Equation'!$B$11-D104*'S Curve Equation'!$B$12)*'S Curve Equation'!$B$10))+'S Curve Equation'!$B$13)*'S Curve Equation'!$B$14</f>
        <v>0.71420207003261327</v>
      </c>
      <c r="E149" s="28">
        <f>(1/(1+EXP(('S Curve Equation'!$B$11-E104*'S Curve Equation'!$B$12)*'S Curve Equation'!$B$10))+'S Curve Equation'!$B$13)*'S Curve Equation'!$B$14</f>
        <v>0.71072794224097646</v>
      </c>
      <c r="F149" s="28">
        <f>(1/(1+EXP(('S Curve Equation'!$B$11-F104*'S Curve Equation'!$B$12)*'S Curve Equation'!$B$10))+'S Curve Equation'!$B$13)*'S Curve Equation'!$B$14</f>
        <v>0.70726142648539114</v>
      </c>
      <c r="G149" s="28">
        <f>(1/(1+EXP(('S Curve Equation'!$B$11-G104*'S Curve Equation'!$B$12)*'S Curve Equation'!$B$10))+'S Curve Equation'!$B$13)*'S Curve Equation'!$B$14</f>
        <v>0.70378935658888486</v>
      </c>
      <c r="H149" s="28">
        <f>(1/(1+EXP(('S Curve Equation'!$B$11-H104*'S Curve Equation'!$B$12)*'S Curve Equation'!$B$10))+'S Curve Equation'!$B$13)*'S Curve Equation'!$B$14</f>
        <v>0.70022488764191004</v>
      </c>
      <c r="I149" s="28">
        <f>(1/(1+EXP(('S Curve Equation'!$B$11-I104*'S Curve Equation'!$B$12)*'S Curve Equation'!$B$10))+'S Curve Equation'!$B$13)*'S Curve Equation'!$B$14</f>
        <v>0.69666778185650857</v>
      </c>
      <c r="J149" s="28">
        <f>(1/(1+EXP(('S Curve Equation'!$B$11-J104*'S Curve Equation'!$B$12)*'S Curve Equation'!$B$10))+'S Curve Equation'!$B$13)*'S Curve Equation'!$B$14</f>
        <v>0.69308186404182948</v>
      </c>
      <c r="K149" s="28">
        <f>(1/(1+EXP(('S Curve Equation'!$B$11-K104*'S Curve Equation'!$B$12)*'S Curve Equation'!$B$10))+'S Curve Equation'!$B$13)*'S Curve Equation'!$B$14</f>
        <v>0.68952028108676489</v>
      </c>
      <c r="L149" s="28">
        <f>(1/(1+EXP(('S Curve Equation'!$B$11-L104*'S Curve Equation'!$B$12)*'S Curve Equation'!$B$10))+'S Curve Equation'!$B$13)*'S Curve Equation'!$B$14</f>
        <v>0.68635257981685804</v>
      </c>
      <c r="M149" s="28">
        <f>(1/(1+EXP(('S Curve Equation'!$B$11-M104*'S Curve Equation'!$B$12)*'S Curve Equation'!$B$10))+'S Curve Equation'!$B$13)*'S Curve Equation'!$B$14</f>
        <v>0.6829390977381431</v>
      </c>
      <c r="N149" s="28">
        <f>(1/(1+EXP(('S Curve Equation'!$B$11-N104*'S Curve Equation'!$B$12)*'S Curve Equation'!$B$10))+'S Curve Equation'!$B$13)*'S Curve Equation'!$B$14</f>
        <v>0.67953833905388106</v>
      </c>
      <c r="O149" s="28">
        <f>(1/(1+EXP(('S Curve Equation'!$B$11-O104*'S Curve Equation'!$B$12)*'S Curve Equation'!$B$10))+'S Curve Equation'!$B$13)*'S Curve Equation'!$B$14</f>
        <v>0.67615062425841399</v>
      </c>
      <c r="P149" s="28">
        <f>(1/(1+EXP(('S Curve Equation'!$B$11-P104*'S Curve Equation'!$B$12)*'S Curve Equation'!$B$10))+'S Curve Equation'!$B$13)*'S Curve Equation'!$B$14</f>
        <v>0.67277626130376011</v>
      </c>
      <c r="Q149" s="28">
        <f>(1/(1+EXP(('S Curve Equation'!$B$11-Q104*'S Curve Equation'!$B$12)*'S Curve Equation'!$B$10))+'S Curve Equation'!$B$13)*'S Curve Equation'!$B$14</f>
        <v>0.66941554580433582</v>
      </c>
      <c r="R149" s="28">
        <f>(1/(1+EXP(('S Curve Equation'!$B$11-R104*'S Curve Equation'!$B$12)*'S Curve Equation'!$B$10))+'S Curve Equation'!$B$13)*'S Curve Equation'!$B$14</f>
        <v>0.66606876124576053</v>
      </c>
      <c r="S149" s="28">
        <f>(1/(1+EXP(('S Curve Equation'!$B$11-S104*'S Curve Equation'!$B$12)*'S Curve Equation'!$B$10))+'S Curve Equation'!$B$13)*'S Curve Equation'!$B$14</f>
        <v>0.66273617919724503</v>
      </c>
      <c r="T149" s="28">
        <f>(1/(1+EXP(('S Curve Equation'!$B$11-T104*'S Curve Equation'!$B$12)*'S Curve Equation'!$B$10))+'S Curve Equation'!$B$13)*'S Curve Equation'!$B$14</f>
        <v>0.65941805952709676</v>
      </c>
      <c r="U149" s="28">
        <f>(1/(1+EXP(('S Curve Equation'!$B$11-U104*'S Curve Equation'!$B$12)*'S Curve Equation'!$B$10))+'S Curve Equation'!$B$13)*'S Curve Equation'!$B$14</f>
        <v>0.65611465062090257</v>
      </c>
      <c r="V149" s="28">
        <f>(1/(1+EXP(('S Curve Equation'!$B$11-V104*'S Curve Equation'!$B$12)*'S Curve Equation'!$B$10))+'S Curve Equation'!$B$13)*'S Curve Equation'!$B$14</f>
        <v>0.65282618960194483</v>
      </c>
      <c r="W149" s="28">
        <f>(1/(1+EXP(('S Curve Equation'!$B$11-W104*'S Curve Equation'!$B$12)*'S Curve Equation'!$B$10))+'S Curve Equation'!$B$13)*'S Curve Equation'!$B$14</f>
        <v>0.64955290255345455</v>
      </c>
      <c r="X149" s="28">
        <f>(1/(1+EXP(('S Curve Equation'!$B$11-X104*'S Curve Equation'!$B$12)*'S Curve Equation'!$B$10))+'S Curve Equation'!$B$13)*'S Curve Equation'!$B$14</f>
        <v>0.64629500474231238</v>
      </c>
      <c r="Y149" s="28">
        <f>(1/(1+EXP(('S Curve Equation'!$B$11-Y104*'S Curve Equation'!$B$12)*'S Curve Equation'!$B$10))+'S Curve Equation'!$B$13)*'S Curve Equation'!$B$14</f>
        <v>0.64305270084381794</v>
      </c>
      <c r="Z149" s="28">
        <f>(1/(1+EXP(('S Curve Equation'!$B$11-Z104*'S Curve Equation'!$B$12)*'S Curve Equation'!$B$10))+'S Curve Equation'!$B$13)*'S Curve Equation'!$B$14</f>
        <v>0.63982618516719059</v>
      </c>
      <c r="AA149" s="28">
        <f>(1/(1+EXP(('S Curve Equation'!$B$11-AA104*'S Curve Equation'!$B$12)*'S Curve Equation'!$B$10))+'S Curve Equation'!$B$13)*'S Curve Equation'!$B$14</f>
        <v>0.63661564188145692</v>
      </c>
      <c r="AB149" s="28">
        <f>(1/(1+EXP(('S Curve Equation'!$B$11-AB104*'S Curve Equation'!$B$12)*'S Curve Equation'!$B$10))+'S Curve Equation'!$B$13)*'S Curve Equation'!$B$14</f>
        <v>0.63342124524141863</v>
      </c>
      <c r="AC149" s="28">
        <f>(1/(1+EXP(('S Curve Equation'!$B$11-AC104*'S Curve Equation'!$B$12)*'S Curve Equation'!$B$10))+'S Curve Equation'!$B$13)*'S Curve Equation'!$B$14</f>
        <v>0.63024315981340207</v>
      </c>
      <c r="AD149" s="28">
        <f>(1/(1+EXP(('S Curve Equation'!$B$11-AD104*'S Curve Equation'!$B$12)*'S Curve Equation'!$B$10))+'S Curve Equation'!$B$13)*'S Curve Equation'!$B$14</f>
        <v>0.62708154070051147</v>
      </c>
      <c r="AE149" s="28">
        <f>(1/(1+EXP(('S Curve Equation'!$B$11-AE104*'S Curve Equation'!$B$12)*'S Curve Equation'!$B$10))+'S Curve Equation'!$B$13)*'S Curve Equation'!$B$14</f>
        <v>0.62393653376711466</v>
      </c>
      <c r="AF149" s="28">
        <f>(1/(1+EXP(('S Curve Equation'!$B$11-AF104*'S Curve Equation'!$B$12)*'S Curve Equation'!$B$10))+'S Curve Equation'!$B$13)*'S Curve Equation'!$B$14</f>
        <v>0.62080827586232756</v>
      </c>
    </row>
    <row r="150" spans="1:32" x14ac:dyDescent="0.2">
      <c r="A150" s="6" t="s">
        <v>35</v>
      </c>
      <c r="B150" s="28">
        <f>(1/(1+EXP(('S Curve Equation'!$B$11-B105*'S Curve Equation'!$B$12)*'S Curve Equation'!$B$10))+'S Curve Equation'!$B$13)*'S Curve Equation'!$B$14</f>
        <v>0.81700000000000006</v>
      </c>
      <c r="C150" s="28">
        <f>(1/(1+EXP(('S Curve Equation'!$B$11-C105*'S Curve Equation'!$B$12)*'S Curve Equation'!$B$10))+'S Curve Equation'!$B$13)*'S Curve Equation'!$B$14</f>
        <v>0.81423504427198501</v>
      </c>
      <c r="D150" s="28">
        <f>(1/(1+EXP(('S Curve Equation'!$B$11-D105*'S Curve Equation'!$B$12)*'S Curve Equation'!$B$10))+'S Curve Equation'!$B$13)*'S Curve Equation'!$B$14</f>
        <v>0.81133352211301346</v>
      </c>
      <c r="E150" s="28">
        <f>(1/(1+EXP(('S Curve Equation'!$B$11-E105*'S Curve Equation'!$B$12)*'S Curve Equation'!$B$10))+'S Curve Equation'!$B$13)*'S Curve Equation'!$B$14</f>
        <v>0.80841998974790896</v>
      </c>
      <c r="F150" s="28">
        <f>(1/(1+EXP(('S Curve Equation'!$B$11-F105*'S Curve Equation'!$B$12)*'S Curve Equation'!$B$10))+'S Curve Equation'!$B$13)*'S Curve Equation'!$B$14</f>
        <v>0.80550095637024466</v>
      </c>
      <c r="G150" s="28">
        <f>(1/(1+EXP(('S Curve Equation'!$B$11-G105*'S Curve Equation'!$B$12)*'S Curve Equation'!$B$10))+'S Curve Equation'!$B$13)*'S Curve Equation'!$B$14</f>
        <v>0.80256535190382949</v>
      </c>
      <c r="H150" s="28">
        <f>(1/(1+EXP(('S Curve Equation'!$B$11-H105*'S Curve Equation'!$B$12)*'S Curve Equation'!$B$10))+'S Curve Equation'!$B$13)*'S Curve Equation'!$B$14</f>
        <v>0.79953924787103769</v>
      </c>
      <c r="I150" s="28">
        <f>(1/(1+EXP(('S Curve Equation'!$B$11-I105*'S Curve Equation'!$B$12)*'S Curve Equation'!$B$10))+'S Curve Equation'!$B$13)*'S Curve Equation'!$B$14</f>
        <v>0.79650690003271263</v>
      </c>
      <c r="J150" s="28">
        <f>(1/(1+EXP(('S Curve Equation'!$B$11-J105*'S Curve Equation'!$B$12)*'S Curve Equation'!$B$10))+'S Curve Equation'!$B$13)*'S Curve Equation'!$B$14</f>
        <v>0.79343736223136374</v>
      </c>
      <c r="K150" s="28">
        <f>(1/(1+EXP(('S Curve Equation'!$B$11-K105*'S Curve Equation'!$B$12)*'S Curve Equation'!$B$10))+'S Curve Equation'!$B$13)*'S Curve Equation'!$B$14</f>
        <v>0.79037610971428662</v>
      </c>
      <c r="L150" s="28">
        <f>(1/(1+EXP(('S Curve Equation'!$B$11-L105*'S Curve Equation'!$B$12)*'S Curve Equation'!$B$10))+'S Curve Equation'!$B$13)*'S Curve Equation'!$B$14</f>
        <v>0.78764290545161764</v>
      </c>
      <c r="M150" s="28">
        <f>(1/(1+EXP(('S Curve Equation'!$B$11-M105*'S Curve Equation'!$B$12)*'S Curve Equation'!$B$10))+'S Curve Equation'!$B$13)*'S Curve Equation'!$B$14</f>
        <v>0.78468657004003417</v>
      </c>
      <c r="N150" s="28">
        <f>(1/(1+EXP(('S Curve Equation'!$B$11-N105*'S Curve Equation'!$B$12)*'S Curve Equation'!$B$10))+'S Curve Equation'!$B$13)*'S Curve Equation'!$B$14</f>
        <v>0.78172984596888129</v>
      </c>
      <c r="O150" s="28">
        <f>(1/(1+EXP(('S Curve Equation'!$B$11-O105*'S Curve Equation'!$B$12)*'S Curve Equation'!$B$10))+'S Curve Equation'!$B$13)*'S Curve Equation'!$B$14</f>
        <v>0.77877314494903005</v>
      </c>
      <c r="P150" s="28">
        <f>(1/(1+EXP(('S Curve Equation'!$B$11-P105*'S Curve Equation'!$B$12)*'S Curve Equation'!$B$10))+'S Curve Equation'!$B$13)*'S Curve Equation'!$B$14</f>
        <v>0.77581687120341902</v>
      </c>
      <c r="Q150" s="28">
        <f>(1/(1+EXP(('S Curve Equation'!$B$11-Q105*'S Curve Equation'!$B$12)*'S Curve Equation'!$B$10))+'S Curve Equation'!$B$13)*'S Curve Equation'!$B$14</f>
        <v>0.77286142141769565</v>
      </c>
      <c r="R150" s="28">
        <f>(1/(1+EXP(('S Curve Equation'!$B$11-R105*'S Curve Equation'!$B$12)*'S Curve Equation'!$B$10))+'S Curve Equation'!$B$13)*'S Curve Equation'!$B$14</f>
        <v>0.76990718469929043</v>
      </c>
      <c r="S150" s="28">
        <f>(1/(1+EXP(('S Curve Equation'!$B$11-S105*'S Curve Equation'!$B$12)*'S Curve Equation'!$B$10))+'S Curve Equation'!$B$13)*'S Curve Equation'!$B$14</f>
        <v>0.76695454254463236</v>
      </c>
      <c r="T150" s="28">
        <f>(1/(1+EXP(('S Curve Equation'!$B$11-T105*'S Curve Equation'!$B$12)*'S Curve Equation'!$B$10))+'S Curve Equation'!$B$13)*'S Curve Equation'!$B$14</f>
        <v>0.76400386881423354</v>
      </c>
      <c r="U150" s="28">
        <f>(1/(1+EXP(('S Curve Equation'!$B$11-U105*'S Curve Equation'!$B$12)*'S Curve Equation'!$B$10))+'S Curve Equation'!$B$13)*'S Curve Equation'!$B$14</f>
        <v>0.76105552971535595</v>
      </c>
      <c r="V150" s="28">
        <f>(1/(1+EXP(('S Curve Equation'!$B$11-V105*'S Curve Equation'!$B$12)*'S Curve Equation'!$B$10))+'S Curve Equation'!$B$13)*'S Curve Equation'!$B$14</f>
        <v>0.75810988379197763</v>
      </c>
      <c r="W150" s="28">
        <f>(1/(1+EXP(('S Curve Equation'!$B$11-W105*'S Curve Equation'!$B$12)*'S Curve Equation'!$B$10))+'S Curve Equation'!$B$13)*'S Curve Equation'!$B$14</f>
        <v>0.75516728192178295</v>
      </c>
      <c r="X150" s="28">
        <f>(1/(1+EXP(('S Curve Equation'!$B$11-X105*'S Curve Equation'!$B$12)*'S Curve Equation'!$B$10))+'S Curve Equation'!$B$13)*'S Curve Equation'!$B$14</f>
        <v>0.75222806731989689</v>
      </c>
      <c r="Y150" s="28">
        <f>(1/(1+EXP(('S Curve Equation'!$B$11-Y105*'S Curve Equation'!$B$12)*'S Curve Equation'!$B$10))+'S Curve Equation'!$B$13)*'S Curve Equation'!$B$14</f>
        <v>0.74929257554908402</v>
      </c>
      <c r="Z150" s="28">
        <f>(1/(1+EXP(('S Curve Equation'!$B$11-Z105*'S Curve Equation'!$B$12)*'S Curve Equation'!$B$10))+'S Curve Equation'!$B$13)*'S Curve Equation'!$B$14</f>
        <v>0.74636113453614772</v>
      </c>
      <c r="AA150" s="28">
        <f>(1/(1+EXP(('S Curve Equation'!$B$11-AA105*'S Curve Equation'!$B$12)*'S Curve Equation'!$B$10))+'S Curve Equation'!$B$13)*'S Curve Equation'!$B$14</f>
        <v>0.7434340645942491</v>
      </c>
      <c r="AB150" s="28">
        <f>(1/(1+EXP(('S Curve Equation'!$B$11-AB105*'S Curve Equation'!$B$12)*'S Curve Equation'!$B$10))+'S Curve Equation'!$B$13)*'S Curve Equation'!$B$14</f>
        <v>0.74051167845088828</v>
      </c>
      <c r="AC150" s="28">
        <f>(1/(1+EXP(('S Curve Equation'!$B$11-AC105*'S Curve Equation'!$B$12)*'S Curve Equation'!$B$10))+'S Curve Equation'!$B$13)*'S Curve Equation'!$B$14</f>
        <v>0.73759428128127802</v>
      </c>
      <c r="AD150" s="28">
        <f>(1/(1+EXP(('S Curve Equation'!$B$11-AD105*'S Curve Equation'!$B$12)*'S Curve Equation'!$B$10))+'S Curve Equation'!$B$13)*'S Curve Equation'!$B$14</f>
        <v>0.73468217074686049</v>
      </c>
      <c r="AE150" s="28">
        <f>(1/(1+EXP(('S Curve Equation'!$B$11-AE105*'S Curve Equation'!$B$12)*'S Curve Equation'!$B$10))+'S Curve Equation'!$B$13)*'S Curve Equation'!$B$14</f>
        <v>0.73177563703869797</v>
      </c>
      <c r="AF150" s="28">
        <f>(1/(1+EXP(('S Curve Equation'!$B$11-AF105*'S Curve Equation'!$B$12)*'S Curve Equation'!$B$10))+'S Curve Equation'!$B$13)*'S Curve Equation'!$B$14</f>
        <v>0.72887496292550491</v>
      </c>
    </row>
    <row r="151" spans="1:32" x14ac:dyDescent="0.2">
      <c r="A151" s="6" t="s">
        <v>98</v>
      </c>
      <c r="B151" s="28">
        <f>(1/(1+EXP(('S Curve Equation'!$B$11-B106*'S Curve Equation'!$B$12)*'S Curve Equation'!$B$10))+'S Curve Equation'!$B$13)*'S Curve Equation'!$B$14</f>
        <v>0.78899999999999992</v>
      </c>
      <c r="C151" s="28">
        <f>(1/(1+EXP(('S Curve Equation'!$B$11-C106*'S Curve Equation'!$B$12)*'S Curve Equation'!$B$10))+'S Curve Equation'!$B$13)*'S Curve Equation'!$B$14</f>
        <v>0.78603209554797548</v>
      </c>
      <c r="D151" s="28">
        <f>(1/(1+EXP(('S Curve Equation'!$B$11-D106*'S Curve Equation'!$B$12)*'S Curve Equation'!$B$10))+'S Curve Equation'!$B$13)*'S Curve Equation'!$B$14</f>
        <v>0.78292154044605511</v>
      </c>
      <c r="E151" s="28">
        <f>(1/(1+EXP(('S Curve Equation'!$B$11-E106*'S Curve Equation'!$B$12)*'S Curve Equation'!$B$10))+'S Curve Equation'!$B$13)*'S Curve Equation'!$B$14</f>
        <v>0.77980213358428818</v>
      </c>
      <c r="F151" s="28">
        <f>(1/(1+EXP(('S Curve Equation'!$B$11-F106*'S Curve Equation'!$B$12)*'S Curve Equation'!$B$10))+'S Curve Equation'!$B$13)*'S Curve Equation'!$B$14</f>
        <v>0.77668084423971995</v>
      </c>
      <c r="G151" s="28">
        <f>(1/(1+EXP(('S Curve Equation'!$B$11-G106*'S Curve Equation'!$B$12)*'S Curve Equation'!$B$10))+'S Curve Equation'!$B$13)*'S Curve Equation'!$B$14</f>
        <v>0.77354584496450696</v>
      </c>
      <c r="H151" s="28">
        <f>(1/(1+EXP(('S Curve Equation'!$B$11-H106*'S Curve Equation'!$B$12)*'S Curve Equation'!$B$10))+'S Curve Equation'!$B$13)*'S Curve Equation'!$B$14</f>
        <v>0.77031837031020955</v>
      </c>
      <c r="I151" s="28">
        <f>(1/(1+EXP(('S Curve Equation'!$B$11-I106*'S Curve Equation'!$B$12)*'S Curve Equation'!$B$10))+'S Curve Equation'!$B$13)*'S Curve Equation'!$B$14</f>
        <v>0.76708844626280637</v>
      </c>
      <c r="J151" s="28">
        <f>(1/(1+EXP(('S Curve Equation'!$B$11-J106*'S Curve Equation'!$B$12)*'S Curve Equation'!$B$10))+'S Curve Equation'!$B$13)*'S Curve Equation'!$B$14</f>
        <v>0.76382316297658515</v>
      </c>
      <c r="K151" s="28">
        <f>(1/(1+EXP(('S Curve Equation'!$B$11-K106*'S Curve Equation'!$B$12)*'S Curve Equation'!$B$10))+'S Curve Equation'!$B$13)*'S Curve Equation'!$B$14</f>
        <v>0.76057091818809242</v>
      </c>
      <c r="L151" s="28">
        <f>(1/(1+EXP(('S Curve Equation'!$B$11-L106*'S Curve Equation'!$B$12)*'S Curve Equation'!$B$10))+'S Curve Equation'!$B$13)*'S Curve Equation'!$B$14</f>
        <v>0.75767072372772026</v>
      </c>
      <c r="M151" s="28">
        <f>(1/(1+EXP(('S Curve Equation'!$B$11-M106*'S Curve Equation'!$B$12)*'S Curve Equation'!$B$10))+'S Curve Equation'!$B$13)*'S Curve Equation'!$B$14</f>
        <v>0.75453748896842454</v>
      </c>
      <c r="N151" s="28">
        <f>(1/(1+EXP(('S Curve Equation'!$B$11-N106*'S Curve Equation'!$B$12)*'S Curve Equation'!$B$10))+'S Curve Equation'!$B$13)*'S Curve Equation'!$B$14</f>
        <v>0.75140768134484204</v>
      </c>
      <c r="O151" s="28">
        <f>(1/(1+EXP(('S Curve Equation'!$B$11-O106*'S Curve Equation'!$B$12)*'S Curve Equation'!$B$10))+'S Curve Equation'!$B$13)*'S Curve Equation'!$B$14</f>
        <v>0.74828170596002563</v>
      </c>
      <c r="P151" s="28">
        <f>(1/(1+EXP(('S Curve Equation'!$B$11-P106*'S Curve Equation'!$B$12)*'S Curve Equation'!$B$10))+'S Curve Equation'!$B$13)*'S Curve Equation'!$B$14</f>
        <v>0.74515995847259275</v>
      </c>
      <c r="Q151" s="28">
        <f>(1/(1+EXP(('S Curve Equation'!$B$11-Q106*'S Curve Equation'!$B$12)*'S Curve Equation'!$B$10))+'S Curve Equation'!$B$13)*'S Curve Equation'!$B$14</f>
        <v>0.74204282511451325</v>
      </c>
      <c r="R151" s="28">
        <f>(1/(1+EXP(('S Curve Equation'!$B$11-R106*'S Curve Equation'!$B$12)*'S Curve Equation'!$B$10))+'S Curve Equation'!$B$13)*'S Curve Equation'!$B$14</f>
        <v>0.73893068271711837</v>
      </c>
      <c r="S151" s="28">
        <f>(1/(1+EXP(('S Curve Equation'!$B$11-S106*'S Curve Equation'!$B$12)*'S Curve Equation'!$B$10))+'S Curve Equation'!$B$13)*'S Curve Equation'!$B$14</f>
        <v>0.73582389874493292</v>
      </c>
      <c r="T151" s="28">
        <f>(1/(1+EXP(('S Curve Equation'!$B$11-T106*'S Curve Equation'!$B$12)*'S Curve Equation'!$B$10))+'S Curve Equation'!$B$13)*'S Curve Equation'!$B$14</f>
        <v>0.73272283133697136</v>
      </c>
      <c r="U151" s="28">
        <f>(1/(1+EXP(('S Curve Equation'!$B$11-U106*'S Curve Equation'!$B$12)*'S Curve Equation'!$B$10))+'S Curve Equation'!$B$13)*'S Curve Equation'!$B$14</f>
        <v>0.72962782935512072</v>
      </c>
      <c r="V151" s="28">
        <f>(1/(1+EXP(('S Curve Equation'!$B$11-V106*'S Curve Equation'!$B$12)*'S Curve Equation'!$B$10))+'S Curve Equation'!$B$13)*'S Curve Equation'!$B$14</f>
        <v>0.72653923243924812</v>
      </c>
      <c r="W151" s="28">
        <f>(1/(1+EXP(('S Curve Equation'!$B$11-W106*'S Curve Equation'!$B$12)*'S Curve Equation'!$B$10))+'S Curve Equation'!$B$13)*'S Curve Equation'!$B$14</f>
        <v>0.72345737106867347</v>
      </c>
      <c r="X151" s="28">
        <f>(1/(1+EXP(('S Curve Equation'!$B$11-X106*'S Curve Equation'!$B$12)*'S Curve Equation'!$B$10))+'S Curve Equation'!$B$13)*'S Curve Equation'!$B$14</f>
        <v>0.72038256662966527</v>
      </c>
      <c r="Y151" s="28">
        <f>(1/(1+EXP(('S Curve Equation'!$B$11-Y106*'S Curve Equation'!$B$12)*'S Curve Equation'!$B$10))+'S Curve Equation'!$B$13)*'S Curve Equation'!$B$14</f>
        <v>0.71731513148860826</v>
      </c>
      <c r="Z151" s="28">
        <f>(1/(1+EXP(('S Curve Equation'!$B$11-Z106*'S Curve Equation'!$B$12)*'S Curve Equation'!$B$10))+'S Curve Equation'!$B$13)*'S Curve Equation'!$B$14</f>
        <v>0.71425536907051679</v>
      </c>
      <c r="AA151" s="28">
        <f>(1/(1+EXP(('S Curve Equation'!$B$11-AA106*'S Curve Equation'!$B$12)*'S Curve Equation'!$B$10))+'S Curve Equation'!$B$13)*'S Curve Equation'!$B$14</f>
        <v>0.71120357394255906</v>
      </c>
      <c r="AB151" s="28">
        <f>(1/(1+EXP(('S Curve Equation'!$B$11-AB106*'S Curve Equation'!$B$12)*'S Curve Equation'!$B$10))+'S Curve Equation'!$B$13)*'S Curve Equation'!$B$14</f>
        <v>0.70816003190227994</v>
      </c>
      <c r="AC151" s="28">
        <f>(1/(1+EXP(('S Curve Equation'!$B$11-AC106*'S Curve Equation'!$B$12)*'S Curve Equation'!$B$10))+'S Curve Equation'!$B$13)*'S Curve Equation'!$B$14</f>
        <v>0.70512502007020961</v>
      </c>
      <c r="AD151" s="28">
        <f>(1/(1+EXP(('S Curve Equation'!$B$11-AD106*'S Curve Equation'!$B$12)*'S Curve Equation'!$B$10))+'S Curve Equation'!$B$13)*'S Curve Equation'!$B$14</f>
        <v>0.70209880698655902</v>
      </c>
      <c r="AE151" s="28">
        <f>(1/(1+EXP(('S Curve Equation'!$B$11-AE106*'S Curve Equation'!$B$12)*'S Curve Equation'!$B$10))+'S Curve Equation'!$B$13)*'S Curve Equation'!$B$14</f>
        <v>0.69908165271170175</v>
      </c>
      <c r="AF151" s="28">
        <f>(1/(1+EXP(('S Curve Equation'!$B$11-AF106*'S Curve Equation'!$B$12)*'S Curve Equation'!$B$10))+'S Curve Equation'!$B$13)*'S Curve Equation'!$B$14</f>
        <v>0.69607380893016768</v>
      </c>
    </row>
    <row r="152" spans="1:32" x14ac:dyDescent="0.2">
      <c r="A152" s="6" t="s">
        <v>97</v>
      </c>
      <c r="B152" s="28">
        <f>(1/(1+EXP(('S Curve Equation'!$B$11-B107*'S Curve Equation'!$B$12)*'S Curve Equation'!$B$10))+'S Curve Equation'!$B$13)*'S Curve Equation'!$B$14</f>
        <v>0.86185714285714277</v>
      </c>
      <c r="C152" s="28">
        <f>(1/(1+EXP(('S Curve Equation'!$B$11-C107*'S Curve Equation'!$B$12)*'S Curve Equation'!$B$10))+'S Curve Equation'!$B$13)*'S Curve Equation'!$B$14</f>
        <v>0.85949418378232001</v>
      </c>
      <c r="D152" s="28">
        <f>(1/(1+EXP(('S Curve Equation'!$B$11-D107*'S Curve Equation'!$B$12)*'S Curve Equation'!$B$10))+'S Curve Equation'!$B$13)*'S Curve Equation'!$B$14</f>
        <v>0.85700895107964814</v>
      </c>
      <c r="E152" s="28">
        <f>(1/(1+EXP(('S Curve Equation'!$B$11-E107*'S Curve Equation'!$B$12)*'S Curve Equation'!$B$10))+'S Curve Equation'!$B$13)*'S Curve Equation'!$B$14</f>
        <v>0.85450772403618536</v>
      </c>
      <c r="F152" s="28">
        <f>(1/(1+EXP(('S Curve Equation'!$B$11-F107*'S Curve Equation'!$B$12)*'S Curve Equation'!$B$10))+'S Curve Equation'!$B$13)*'S Curve Equation'!$B$14</f>
        <v>0.85199606387948479</v>
      </c>
      <c r="G152" s="28">
        <f>(1/(1+EXP(('S Curve Equation'!$B$11-G107*'S Curve Equation'!$B$12)*'S Curve Equation'!$B$10))+'S Curve Equation'!$B$13)*'S Curve Equation'!$B$14</f>
        <v>0.84946440491423747</v>
      </c>
      <c r="H152" s="28">
        <f>(1/(1+EXP(('S Curve Equation'!$B$11-H107*'S Curve Equation'!$B$12)*'S Curve Equation'!$B$10))+'S Curve Equation'!$B$13)*'S Curve Equation'!$B$14</f>
        <v>0.84684869905212556</v>
      </c>
      <c r="I152" s="28">
        <f>(1/(1+EXP(('S Curve Equation'!$B$11-I107*'S Curve Equation'!$B$12)*'S Curve Equation'!$B$10))+'S Curve Equation'!$B$13)*'S Curve Equation'!$B$14</f>
        <v>0.84422151133442025</v>
      </c>
      <c r="J152" s="28">
        <f>(1/(1+EXP(('S Curve Equation'!$B$11-J107*'S Curve Equation'!$B$12)*'S Curve Equation'!$B$10))+'S Curve Equation'!$B$13)*'S Curve Equation'!$B$14</f>
        <v>0.84155592469264728</v>
      </c>
      <c r="K152" s="28">
        <f>(1/(1+EXP(('S Curve Equation'!$B$11-K107*'S Curve Equation'!$B$12)*'S Curve Equation'!$B$10))+'S Curve Equation'!$B$13)*'S Curve Equation'!$B$14</f>
        <v>0.83889136758022886</v>
      </c>
      <c r="L152" s="28">
        <f>(1/(1+EXP(('S Curve Equation'!$B$11-L107*'S Curve Equation'!$B$12)*'S Curve Equation'!$B$10))+'S Curve Equation'!$B$13)*'S Curve Equation'!$B$14</f>
        <v>0.83650716554571147</v>
      </c>
      <c r="M152" s="28">
        <f>(1/(1+EXP(('S Curve Equation'!$B$11-M107*'S Curve Equation'!$B$12)*'S Curve Equation'!$B$10))+'S Curve Equation'!$B$13)*'S Curve Equation'!$B$14</f>
        <v>0.83392284009260331</v>
      </c>
      <c r="N152" s="28">
        <f>(1/(1+EXP(('S Curve Equation'!$B$11-N107*'S Curve Equation'!$B$12)*'S Curve Equation'!$B$10))+'S Curve Equation'!$B$13)*'S Curve Equation'!$B$14</f>
        <v>0.8313324954291238</v>
      </c>
      <c r="O152" s="28">
        <f>(1/(1+EXP(('S Curve Equation'!$B$11-O107*'S Curve Equation'!$B$12)*'S Curve Equation'!$B$10))+'S Curve Equation'!$B$13)*'S Curve Equation'!$B$14</f>
        <v>0.82873651182946628</v>
      </c>
      <c r="P152" s="28">
        <f>(1/(1+EXP(('S Curve Equation'!$B$11-P107*'S Curve Equation'!$B$12)*'S Curve Equation'!$B$10))+'S Curve Equation'!$B$13)*'S Curve Equation'!$B$14</f>
        <v>0.82613526566924467</v>
      </c>
      <c r="Q152" s="28">
        <f>(1/(1+EXP(('S Curve Equation'!$B$11-Q107*'S Curve Equation'!$B$12)*'S Curve Equation'!$B$10))+'S Curve Equation'!$B$13)*'S Curve Equation'!$B$14</f>
        <v>0.82352912930137334</v>
      </c>
      <c r="R152" s="28">
        <f>(1/(1+EXP(('S Curve Equation'!$B$11-R107*'S Curve Equation'!$B$12)*'S Curve Equation'!$B$10))+'S Curve Equation'!$B$13)*'S Curve Equation'!$B$14</f>
        <v>0.82091847093889014</v>
      </c>
      <c r="S152" s="28">
        <f>(1/(1+EXP(('S Curve Equation'!$B$11-S107*'S Curve Equation'!$B$12)*'S Curve Equation'!$B$10))+'S Curve Equation'!$B$13)*'S Curve Equation'!$B$14</f>
        <v>0.81830365454459375</v>
      </c>
      <c r="T152" s="28">
        <f>(1/(1+EXP(('S Curve Equation'!$B$11-T107*'S Curve Equation'!$B$12)*'S Curve Equation'!$B$10))+'S Curve Equation'!$B$13)*'S Curve Equation'!$B$14</f>
        <v>0.81568503972740114</v>
      </c>
      <c r="U152" s="28">
        <f>(1/(1+EXP(('S Curve Equation'!$B$11-U107*'S Curve Equation'!$B$12)*'S Curve Equation'!$B$10))+'S Curve Equation'!$B$13)*'S Curve Equation'!$B$14</f>
        <v>0.81306298164529489</v>
      </c>
      <c r="V152" s="28">
        <f>(1/(1+EXP(('S Curve Equation'!$B$11-V107*'S Curve Equation'!$B$12)*'S Curve Equation'!$B$10))+'S Curve Equation'!$B$13)*'S Curve Equation'!$B$14</f>
        <v>0.81043783091474031</v>
      </c>
      <c r="W152" s="28">
        <f>(1/(1+EXP(('S Curve Equation'!$B$11-W107*'S Curve Equation'!$B$12)*'S Curve Equation'!$B$10))+'S Curve Equation'!$B$13)*'S Curve Equation'!$B$14</f>
        <v>0.80780993352644381</v>
      </c>
      <c r="X152" s="28">
        <f>(1/(1+EXP(('S Curve Equation'!$B$11-X107*'S Curve Equation'!$B$12)*'S Curve Equation'!$B$10))+'S Curve Equation'!$B$13)*'S Curve Equation'!$B$14</f>
        <v>0.80517963076732435</v>
      </c>
      <c r="Y152" s="28">
        <f>(1/(1+EXP(('S Curve Equation'!$B$11-Y107*'S Curve Equation'!$B$12)*'S Curve Equation'!$B$10))+'S Curve Equation'!$B$13)*'S Curve Equation'!$B$14</f>
        <v>0.8025472591485564</v>
      </c>
      <c r="Z152" s="28">
        <f>(1/(1+EXP(('S Curve Equation'!$B$11-Z107*'S Curve Equation'!$B$12)*'S Curve Equation'!$B$10))+'S Curve Equation'!$B$13)*'S Curve Equation'!$B$14</f>
        <v>0.79991315033955301</v>
      </c>
      <c r="AA152" s="28">
        <f>(1/(1+EXP(('S Curve Equation'!$B$11-AA107*'S Curve Equation'!$B$12)*'S Curve Equation'!$B$10))+'S Curve Equation'!$B$13)*'S Curve Equation'!$B$14</f>
        <v>0.79727763110774208</v>
      </c>
      <c r="AB152" s="28">
        <f>(1/(1+EXP(('S Curve Equation'!$B$11-AB107*'S Curve Equation'!$B$12)*'S Curve Equation'!$B$10))+'S Curve Equation'!$B$13)*'S Curve Equation'!$B$14</f>
        <v>0.79464102326399721</v>
      </c>
      <c r="AC152" s="28">
        <f>(1/(1+EXP(('S Curve Equation'!$B$11-AC107*'S Curve Equation'!$B$12)*'S Curve Equation'!$B$10))+'S Curve Equation'!$B$13)*'S Curve Equation'!$B$14</f>
        <v>0.79200364361357456</v>
      </c>
      <c r="AD152" s="28">
        <f>(1/(1+EXP(('S Curve Equation'!$B$11-AD107*'S Curve Equation'!$B$12)*'S Curve Equation'!$B$10))+'S Curve Equation'!$B$13)*'S Curve Equation'!$B$14</f>
        <v>0.78936580391241262</v>
      </c>
      <c r="AE152" s="28">
        <f>(1/(1+EXP(('S Curve Equation'!$B$11-AE107*'S Curve Equation'!$B$12)*'S Curve Equation'!$B$10))+'S Curve Equation'!$B$13)*'S Curve Equation'!$B$14</f>
        <v>0.78672781082863974</v>
      </c>
      <c r="AF152" s="28">
        <f>(1/(1+EXP(('S Curve Equation'!$B$11-AF107*'S Curve Equation'!$B$12)*'S Curve Equation'!$B$10))+'S Curve Equation'!$B$13)*'S Curve Equation'!$B$14</f>
        <v>0.78408996590914903</v>
      </c>
    </row>
    <row r="153" spans="1:32" x14ac:dyDescent="0.2">
      <c r="A153" s="6" t="s">
        <v>101</v>
      </c>
      <c r="B153" s="28">
        <f>(1/(1+EXP(('S Curve Equation'!$B$11-B108*'S Curve Equation'!$B$12)*'S Curve Equation'!$B$10))+'S Curve Equation'!$B$13)*'S Curve Equation'!$B$14</f>
        <v>0.87400000000000011</v>
      </c>
      <c r="C153" s="28">
        <f>(1/(1+EXP(('S Curve Equation'!$B$11-C108*'S Curve Equation'!$B$12)*'S Curve Equation'!$B$10))+'S Curve Equation'!$B$13)*'S Curve Equation'!$B$14</f>
        <v>0.87176356886240824</v>
      </c>
      <c r="D153" s="28">
        <f>(1/(1+EXP(('S Curve Equation'!$B$11-D108*'S Curve Equation'!$B$12)*'S Curve Equation'!$B$10))+'S Curve Equation'!$B$13)*'S Curve Equation'!$B$14</f>
        <v>0.86940984715519787</v>
      </c>
      <c r="E153" s="28">
        <f>(1/(1+EXP(('S Curve Equation'!$B$11-E108*'S Curve Equation'!$B$12)*'S Curve Equation'!$B$10))+'S Curve Equation'!$B$13)*'S Curve Equation'!$B$14</f>
        <v>0.86703937019693644</v>
      </c>
      <c r="F153" s="28">
        <f>(1/(1+EXP(('S Curve Equation'!$B$11-F108*'S Curve Equation'!$B$12)*'S Curve Equation'!$B$10))+'S Curve Equation'!$B$13)*'S Curve Equation'!$B$14</f>
        <v>0.86465739493612026</v>
      </c>
      <c r="G153" s="28">
        <f>(1/(1+EXP(('S Curve Equation'!$B$11-G108*'S Curve Equation'!$B$12)*'S Curve Equation'!$B$10))+'S Curve Equation'!$B$13)*'S Curve Equation'!$B$14</f>
        <v>0.86225483210089815</v>
      </c>
      <c r="H153" s="28">
        <f>(1/(1+EXP(('S Curve Equation'!$B$11-H108*'S Curve Equation'!$B$12)*'S Curve Equation'!$B$10))+'S Curve Equation'!$B$13)*'S Curve Equation'!$B$14</f>
        <v>0.85977081078177131</v>
      </c>
      <c r="I153" s="28">
        <f>(1/(1+EXP(('S Curve Equation'!$B$11-I108*'S Curve Equation'!$B$12)*'S Curve Equation'!$B$10))+'S Curve Equation'!$B$13)*'S Curve Equation'!$B$14</f>
        <v>0.85727416171981774</v>
      </c>
      <c r="J153" s="28">
        <f>(1/(1+EXP(('S Curve Equation'!$B$11-J108*'S Curve Equation'!$B$12)*'S Curve Equation'!$B$10))+'S Curve Equation'!$B$13)*'S Curve Equation'!$B$14</f>
        <v>0.8547392686320533</v>
      </c>
      <c r="K153" s="28">
        <f>(1/(1+EXP(('S Curve Equation'!$B$11-K108*'S Curve Equation'!$B$12)*'S Curve Equation'!$B$10))+'S Curve Equation'!$B$13)*'S Curve Equation'!$B$14</f>
        <v>0.85220360239242787</v>
      </c>
      <c r="L153" s="28">
        <f>(1/(1+EXP(('S Curve Equation'!$B$11-L108*'S Curve Equation'!$B$12)*'S Curve Equation'!$B$10))+'S Curve Equation'!$B$13)*'S Curve Equation'!$B$14</f>
        <v>0.84993325477532644</v>
      </c>
      <c r="M153" s="28">
        <f>(1/(1+EXP(('S Curve Equation'!$B$11-M108*'S Curve Equation'!$B$12)*'S Curve Equation'!$B$10))+'S Curve Equation'!$B$13)*'S Curve Equation'!$B$14</f>
        <v>0.84747077729616482</v>
      </c>
      <c r="N153" s="28">
        <f>(1/(1+EXP(('S Curve Equation'!$B$11-N108*'S Curve Equation'!$B$12)*'S Curve Equation'!$B$10))+'S Curve Equation'!$B$13)*'S Curve Equation'!$B$14</f>
        <v>0.84500094313878182</v>
      </c>
      <c r="O153" s="28">
        <f>(1/(1+EXP(('S Curve Equation'!$B$11-O108*'S Curve Equation'!$B$12)*'S Curve Equation'!$B$10))+'S Curve Equation'!$B$13)*'S Curve Equation'!$B$14</f>
        <v>0.84252411447020226</v>
      </c>
      <c r="P153" s="28">
        <f>(1/(1+EXP(('S Curve Equation'!$B$11-P108*'S Curve Equation'!$B$12)*'S Curve Equation'!$B$10))+'S Curve Equation'!$B$13)*'S Curve Equation'!$B$14</f>
        <v>0.84004065055234123</v>
      </c>
      <c r="Q153" s="28">
        <f>(1/(1+EXP(('S Curve Equation'!$B$11-Q108*'S Curve Equation'!$B$12)*'S Curve Equation'!$B$10))+'S Curve Equation'!$B$13)*'S Curve Equation'!$B$14</f>
        <v>0.83755090760698003</v>
      </c>
      <c r="R153" s="28">
        <f>(1/(1+EXP(('S Curve Equation'!$B$11-R108*'S Curve Equation'!$B$12)*'S Curve Equation'!$B$10))+'S Curve Equation'!$B$13)*'S Curve Equation'!$B$14</f>
        <v>0.83505523868695208</v>
      </c>
      <c r="S153" s="28">
        <f>(1/(1+EXP(('S Curve Equation'!$B$11-S108*'S Curve Equation'!$B$12)*'S Curve Equation'!$B$10))+'S Curve Equation'!$B$13)*'S Curve Equation'!$B$14</f>
        <v>0.8325539935534606</v>
      </c>
      <c r="T153" s="28">
        <f>(1/(1+EXP(('S Curve Equation'!$B$11-T108*'S Curve Equation'!$B$12)*'S Curve Equation'!$B$10))+'S Curve Equation'!$B$13)*'S Curve Equation'!$B$14</f>
        <v>0.83004751855946801</v>
      </c>
      <c r="U153" s="28">
        <f>(1/(1+EXP(('S Curve Equation'!$B$11-U108*'S Curve Equation'!$B$12)*'S Curve Equation'!$B$10))+'S Curve Equation'!$B$13)*'S Curve Equation'!$B$14</f>
        <v>0.82753615653907597</v>
      </c>
      <c r="V153" s="28">
        <f>(1/(1+EXP(('S Curve Equation'!$B$11-V108*'S Curve Equation'!$B$12)*'S Curve Equation'!$B$10))+'S Curve Equation'!$B$13)*'S Curve Equation'!$B$14</f>
        <v>0.82502024670281027</v>
      </c>
      <c r="W153" s="28">
        <f>(1/(1+EXP(('S Curve Equation'!$B$11-W108*'S Curve Equation'!$B$12)*'S Curve Equation'!$B$10))+'S Curve Equation'!$B$13)*'S Curve Equation'!$B$14</f>
        <v>0.82250012453872712</v>
      </c>
      <c r="X153" s="28">
        <f>(1/(1+EXP(('S Curve Equation'!$B$11-X108*'S Curve Equation'!$B$12)*'S Curve Equation'!$B$10))+'S Curve Equation'!$B$13)*'S Curve Equation'!$B$14</f>
        <v>0.81997612171925005</v>
      </c>
      <c r="Y153" s="28">
        <f>(1/(1+EXP(('S Curve Equation'!$B$11-Y108*'S Curve Equation'!$B$12)*'S Curve Equation'!$B$10))+'S Curve Equation'!$B$13)*'S Curve Equation'!$B$14</f>
        <v>0.81744856601363325</v>
      </c>
      <c r="Z153" s="28">
        <f>(1/(1+EXP(('S Curve Equation'!$B$11-Z108*'S Curve Equation'!$B$12)*'S Curve Equation'!$B$10))+'S Curve Equation'!$B$13)*'S Curve Equation'!$B$14</f>
        <v>0.81491778120596137</v>
      </c>
      <c r="AA153" s="28">
        <f>(1/(1+EXP(('S Curve Equation'!$B$11-AA108*'S Curve Equation'!$B$12)*'S Curve Equation'!$B$10))+'S Curve Equation'!$B$13)*'S Curve Equation'!$B$14</f>
        <v>0.81238408701857112</v>
      </c>
      <c r="AB153" s="28">
        <f>(1/(1+EXP(('S Curve Equation'!$B$11-AB108*'S Curve Equation'!$B$12)*'S Curve Equation'!$B$10))+'S Curve Equation'!$B$13)*'S Curve Equation'!$B$14</f>
        <v>0.80984779904079585</v>
      </c>
      <c r="AC153" s="28">
        <f>(1/(1+EXP(('S Curve Equation'!$B$11-AC108*'S Curve Equation'!$B$12)*'S Curve Equation'!$B$10))+'S Curve Equation'!$B$13)*'S Curve Equation'!$B$14</f>
        <v>0.80730922866291743</v>
      </c>
      <c r="AD153" s="28">
        <f>(1/(1+EXP(('S Curve Equation'!$B$11-AD108*'S Curve Equation'!$B$12)*'S Curve Equation'!$B$10))+'S Curve Equation'!$B$13)*'S Curve Equation'!$B$14</f>
        <v>0.80476868301521665</v>
      </c>
      <c r="AE153" s="28">
        <f>(1/(1+EXP(('S Curve Equation'!$B$11-AE108*'S Curve Equation'!$B$12)*'S Curve Equation'!$B$10))+'S Curve Equation'!$B$13)*'S Curve Equation'!$B$14</f>
        <v>0.80222646491200145</v>
      </c>
      <c r="AF153" s="28">
        <f>(1/(1+EXP(('S Curve Equation'!$B$11-AF108*'S Curve Equation'!$B$12)*'S Curve Equation'!$B$10))+'S Curve Equation'!$B$13)*'S Curve Equation'!$B$14</f>
        <v>0.79968287280050132</v>
      </c>
    </row>
    <row r="154" spans="1:32" x14ac:dyDescent="0.2">
      <c r="A154" s="6" t="s">
        <v>104</v>
      </c>
      <c r="B154" s="28">
        <f>(1/(1+EXP(('S Curve Equation'!$B$11-B109*'S Curve Equation'!$B$12)*'S Curve Equation'!$B$10))+'S Curve Equation'!$B$13)*'S Curve Equation'!$B$14</f>
        <v>0.92200000000000004</v>
      </c>
      <c r="C154" s="28">
        <f>(1/(1+EXP(('S Curve Equation'!$B$11-C109*'S Curve Equation'!$B$12)*'S Curve Equation'!$B$10))+'S Curve Equation'!$B$13)*'S Curve Equation'!$B$14</f>
        <v>0.92034811941600736</v>
      </c>
      <c r="D154" s="28">
        <f>(1/(1+EXP(('S Curve Equation'!$B$11-D109*'S Curve Equation'!$B$12)*'S Curve Equation'!$B$10))+'S Curve Equation'!$B$13)*'S Curve Equation'!$B$14</f>
        <v>0.91860438161104407</v>
      </c>
      <c r="E154" s="28">
        <f>(1/(1+EXP(('S Curve Equation'!$B$11-E109*'S Curve Equation'!$B$12)*'S Curve Equation'!$B$10))+'S Curve Equation'!$B$13)*'S Curve Equation'!$B$14</f>
        <v>0.91684284340320987</v>
      </c>
      <c r="F154" s="28">
        <f>(1/(1+EXP(('S Curve Equation'!$B$11-F109*'S Curve Equation'!$B$12)*'S Curve Equation'!$B$10))+'S Curve Equation'!$B$13)*'S Curve Equation'!$B$14</f>
        <v>0.91506734169517123</v>
      </c>
      <c r="G154" s="28">
        <f>(1/(1+EXP(('S Curve Equation'!$B$11-G109*'S Curve Equation'!$B$12)*'S Curve Equation'!$B$10))+'S Curve Equation'!$B$13)*'S Curve Equation'!$B$14</f>
        <v>0.91327101815121481</v>
      </c>
      <c r="H154" s="28">
        <f>(1/(1+EXP(('S Curve Equation'!$B$11-H109*'S Curve Equation'!$B$12)*'S Curve Equation'!$B$10))+'S Curve Equation'!$B$13)*'S Curve Equation'!$B$14</f>
        <v>0.9114080356508063</v>
      </c>
      <c r="I154" s="28">
        <f>(1/(1+EXP(('S Curve Equation'!$B$11-I109*'S Curve Equation'!$B$12)*'S Curve Equation'!$B$10))+'S Curve Equation'!$B$13)*'S Curve Equation'!$B$14</f>
        <v>0.9095297146608059</v>
      </c>
      <c r="J154" s="28">
        <f>(1/(1+EXP(('S Curve Equation'!$B$11-J109*'S Curve Equation'!$B$12)*'S Curve Equation'!$B$10))+'S Curve Equation'!$B$13)*'S Curve Equation'!$B$14</f>
        <v>0.90761663059188502</v>
      </c>
      <c r="K154" s="28">
        <f>(1/(1+EXP(('S Curve Equation'!$B$11-K109*'S Curve Equation'!$B$12)*'S Curve Equation'!$B$10))+'S Curve Equation'!$B$13)*'S Curve Equation'!$B$14</f>
        <v>0.90569695136957773</v>
      </c>
      <c r="L154" s="28">
        <f>(1/(1+EXP(('S Curve Equation'!$B$11-L109*'S Curve Equation'!$B$12)*'S Curve Equation'!$B$10))+'S Curve Equation'!$B$13)*'S Curve Equation'!$B$14</f>
        <v>0.90397305710935527</v>
      </c>
      <c r="M154" s="28">
        <f>(1/(1+EXP(('S Curve Equation'!$B$11-M109*'S Curve Equation'!$B$12)*'S Curve Equation'!$B$10))+'S Curve Equation'!$B$13)*'S Curve Equation'!$B$14</f>
        <v>0.90209787319396473</v>
      </c>
      <c r="N154" s="28">
        <f>(1/(1+EXP(('S Curve Equation'!$B$11-N109*'S Curve Equation'!$B$12)*'S Curve Equation'!$B$10))+'S Curve Equation'!$B$13)*'S Curve Equation'!$B$14</f>
        <v>0.90021146102021599</v>
      </c>
      <c r="O154" s="28">
        <f>(1/(1+EXP(('S Curve Equation'!$B$11-O109*'S Curve Equation'!$B$12)*'S Curve Equation'!$B$10))+'S Curve Equation'!$B$13)*'S Curve Equation'!$B$14</f>
        <v>0.89831407041613398</v>
      </c>
      <c r="P154" s="28">
        <f>(1/(1+EXP(('S Curve Equation'!$B$11-P109*'S Curve Equation'!$B$12)*'S Curve Equation'!$B$10))+'S Curve Equation'!$B$13)*'S Curve Equation'!$B$14</f>
        <v>0.89640595179026195</v>
      </c>
      <c r="Q154" s="28">
        <f>(1/(1+EXP(('S Curve Equation'!$B$11-Q109*'S Curve Equation'!$B$12)*'S Curve Equation'!$B$10))+'S Curve Equation'!$B$13)*'S Curve Equation'!$B$14</f>
        <v>0.89448735600013618</v>
      </c>
      <c r="R154" s="28">
        <f>(1/(1+EXP(('S Curve Equation'!$B$11-R109*'S Curve Equation'!$B$12)*'S Curve Equation'!$B$10))+'S Curve Equation'!$B$13)*'S Curve Equation'!$B$14</f>
        <v>0.89255853422344189</v>
      </c>
      <c r="S154" s="28">
        <f>(1/(1+EXP(('S Curve Equation'!$B$11-S109*'S Curve Equation'!$B$12)*'S Curve Equation'!$B$10))+'S Curve Equation'!$B$13)*'S Curve Equation'!$B$14</f>
        <v>0.89061973783188464</v>
      </c>
      <c r="T154" s="28">
        <f>(1/(1+EXP(('S Curve Equation'!$B$11-T109*'S Curve Equation'!$B$12)*'S Curve Equation'!$B$10))+'S Curve Equation'!$B$13)*'S Curve Equation'!$B$14</f>
        <v>0.88867121826782758</v>
      </c>
      <c r="U154" s="28">
        <f>(1/(1+EXP(('S Curve Equation'!$B$11-U109*'S Curve Equation'!$B$12)*'S Curve Equation'!$B$10))+'S Curve Equation'!$B$13)*'S Curve Equation'!$B$14</f>
        <v>0.88671322692373311</v>
      </c>
      <c r="V154" s="28">
        <f>(1/(1+EXP(('S Curve Equation'!$B$11-V109*'S Curve Equation'!$B$12)*'S Curve Equation'!$B$10))+'S Curve Equation'!$B$13)*'S Curve Equation'!$B$14</f>
        <v>0.88474601502443873</v>
      </c>
      <c r="W154" s="28">
        <f>(1/(1+EXP(('S Curve Equation'!$B$11-W109*'S Curve Equation'!$B$12)*'S Curve Equation'!$B$10))+'S Curve Equation'!$B$13)*'S Curve Equation'!$B$14</f>
        <v>0.88276983351229632</v>
      </c>
      <c r="X154" s="28">
        <f>(1/(1+EXP(('S Curve Equation'!$B$11-X109*'S Curve Equation'!$B$12)*'S Curve Equation'!$B$10))+'S Curve Equation'!$B$13)*'S Curve Equation'!$B$14</f>
        <v>0.8807849329352061</v>
      </c>
      <c r="Y154" s="28">
        <f>(1/(1+EXP(('S Curve Equation'!$B$11-Y109*'S Curve Equation'!$B$12)*'S Curve Equation'!$B$10))+'S Curve Equation'!$B$13)*'S Curve Equation'!$B$14</f>
        <v>0.8787915633375567</v>
      </c>
      <c r="Z154" s="28">
        <f>(1/(1+EXP(('S Curve Equation'!$B$11-Z109*'S Curve Equation'!$B$12)*'S Curve Equation'!$B$10))+'S Curve Equation'!$B$13)*'S Curve Equation'!$B$14</f>
        <v>0.87678997415409476</v>
      </c>
      <c r="AA154" s="28">
        <f>(1/(1+EXP(('S Curve Equation'!$B$11-AA109*'S Curve Equation'!$B$12)*'S Curve Equation'!$B$10))+'S Curve Equation'!$B$13)*'S Curve Equation'!$B$14</f>
        <v>0.87478041410673457</v>
      </c>
      <c r="AB154" s="28">
        <f>(1/(1+EXP(('S Curve Equation'!$B$11-AB109*'S Curve Equation'!$B$12)*'S Curve Equation'!$B$10))+'S Curve Equation'!$B$13)*'S Curve Equation'!$B$14</f>
        <v>0.87276313110431458</v>
      </c>
      <c r="AC154" s="28">
        <f>(1/(1+EXP(('S Curve Equation'!$B$11-AC109*'S Curve Equation'!$B$12)*'S Curve Equation'!$B$10))+'S Curve Equation'!$B$13)*'S Curve Equation'!$B$14</f>
        <v>0.87073837214530891</v>
      </c>
      <c r="AD154" s="28">
        <f>(1/(1+EXP(('S Curve Equation'!$B$11-AD109*'S Curve Equation'!$B$12)*'S Curve Equation'!$B$10))+'S Curve Equation'!$B$13)*'S Curve Equation'!$B$14</f>
        <v>0.86870638322349503</v>
      </c>
      <c r="AE154" s="28">
        <f>(1/(1+EXP(('S Curve Equation'!$B$11-AE109*'S Curve Equation'!$B$12)*'S Curve Equation'!$B$10))+'S Curve Equation'!$B$13)*'S Curve Equation'!$B$14</f>
        <v>0.86666740923657115</v>
      </c>
      <c r="AF154" s="28">
        <f>(1/(1+EXP(('S Curve Equation'!$B$11-AF109*'S Curve Equation'!$B$12)*'S Curve Equation'!$B$10))+'S Curve Equation'!$B$13)*'S Curve Equation'!$B$14</f>
        <v>0.8646216938977257</v>
      </c>
    </row>
    <row r="155" spans="1:32" x14ac:dyDescent="0.2">
      <c r="A155" s="6" t="s">
        <v>36</v>
      </c>
      <c r="B155" s="28">
        <f>(1/(1+EXP(('S Curve Equation'!$B$11-B110*'S Curve Equation'!$B$12)*'S Curve Equation'!$B$10))+'S Curve Equation'!$B$13)*'S Curve Equation'!$B$14</f>
        <v>0.8949373163565133</v>
      </c>
      <c r="C155" s="28">
        <f>(1/(1+EXP(('S Curve Equation'!$B$11-C110*'S Curve Equation'!$B$12)*'S Curve Equation'!$B$10))+'S Curve Equation'!$B$13)*'S Curve Equation'!$B$14</f>
        <v>0.89293847637985158</v>
      </c>
      <c r="D155" s="28">
        <f>(1/(1+EXP(('S Curve Equation'!$B$11-D110*'S Curve Equation'!$B$12)*'S Curve Equation'!$B$10))+'S Curve Equation'!$B$13)*'S Curve Equation'!$B$14</f>
        <v>0.89083223024839708</v>
      </c>
      <c r="E155" s="28">
        <f>(1/(1+EXP(('S Curve Equation'!$B$11-E110*'S Curve Equation'!$B$12)*'S Curve Equation'!$B$10))+'S Curve Equation'!$B$13)*'S Curve Equation'!$B$14</f>
        <v>0.88870833917200776</v>
      </c>
      <c r="F155" s="28">
        <f>(1/(1+EXP(('S Curve Equation'!$B$11-F110*'S Curve Equation'!$B$12)*'S Curve Equation'!$B$10))+'S Curve Equation'!$B$13)*'S Curve Equation'!$B$14</f>
        <v>0.88657148463831037</v>
      </c>
      <c r="G155" s="28">
        <f>(1/(1+EXP(('S Curve Equation'!$B$11-G110*'S Curve Equation'!$B$12)*'S Curve Equation'!$B$10))+'S Curve Equation'!$B$13)*'S Curve Equation'!$B$14</f>
        <v>0.88441347753909816</v>
      </c>
      <c r="H155" s="28">
        <f>(1/(1+EXP(('S Curve Equation'!$B$11-H110*'S Curve Equation'!$B$12)*'S Curve Equation'!$B$10))+'S Curve Equation'!$B$13)*'S Curve Equation'!$B$14</f>
        <v>0.88217948940453994</v>
      </c>
      <c r="I155" s="28">
        <f>(1/(1+EXP(('S Curve Equation'!$B$11-I110*'S Curve Equation'!$B$12)*'S Curve Equation'!$B$10))+'S Curve Equation'!$B$13)*'S Curve Equation'!$B$14</f>
        <v>0.87993128144797239</v>
      </c>
      <c r="J155" s="28">
        <f>(1/(1+EXP(('S Curve Equation'!$B$11-J110*'S Curve Equation'!$B$12)*'S Curve Equation'!$B$10))+'S Curve Equation'!$B$13)*'S Curve Equation'!$B$14</f>
        <v>0.87764571850594353</v>
      </c>
      <c r="K155" s="28">
        <f>(1/(1+EXP(('S Curve Equation'!$B$11-K110*'S Curve Equation'!$B$12)*'S Curve Equation'!$B$10))+'S Curve Equation'!$B$13)*'S Curve Equation'!$B$14</f>
        <v>0.87535653813495695</v>
      </c>
      <c r="L155" s="28">
        <f>(1/(1+EXP(('S Curve Equation'!$B$11-L110*'S Curve Equation'!$B$12)*'S Curve Equation'!$B$10))+'S Curve Equation'!$B$13)*'S Curve Equation'!$B$14</f>
        <v>0.87330442294336796</v>
      </c>
      <c r="M155" s="28">
        <f>(1/(1+EXP(('S Curve Equation'!$B$11-M110*'S Curve Equation'!$B$12)*'S Curve Equation'!$B$10))+'S Curve Equation'!$B$13)*'S Curve Equation'!$B$14</f>
        <v>0.87107603211593665</v>
      </c>
      <c r="N155" s="28">
        <f>(1/(1+EXP(('S Curve Equation'!$B$11-N110*'S Curve Equation'!$B$12)*'S Curve Equation'!$B$10))+'S Curve Equation'!$B$13)*'S Curve Equation'!$B$14</f>
        <v>0.868838268260827</v>
      </c>
      <c r="O155" s="28">
        <f>(1/(1+EXP(('S Curve Equation'!$B$11-O110*'S Curve Equation'!$B$12)*'S Curve Equation'!$B$10))+'S Curve Equation'!$B$13)*'S Curve Equation'!$B$14</f>
        <v>0.86659145243260338</v>
      </c>
      <c r="P155" s="28">
        <f>(1/(1+EXP(('S Curve Equation'!$B$11-P110*'S Curve Equation'!$B$12)*'S Curve Equation'!$B$10))+'S Curve Equation'!$B$13)*'S Curve Equation'!$B$14</f>
        <v>0.86433590442675057</v>
      </c>
      <c r="Q155" s="28">
        <f>(1/(1+EXP(('S Curve Equation'!$B$11-Q110*'S Curve Equation'!$B$12)*'S Curve Equation'!$B$10))+'S Curve Equation'!$B$13)*'S Curve Equation'!$B$14</f>
        <v>0.86207194263680909</v>
      </c>
      <c r="R155" s="28">
        <f>(1/(1+EXP(('S Curve Equation'!$B$11-R110*'S Curve Equation'!$B$12)*'S Curve Equation'!$B$10))+'S Curve Equation'!$B$13)*'S Curve Equation'!$B$14</f>
        <v>0.85979988391624806</v>
      </c>
      <c r="S155" s="28">
        <f>(1/(1+EXP(('S Curve Equation'!$B$11-S110*'S Curve Equation'!$B$12)*'S Curve Equation'!$B$10))+'S Curve Equation'!$B$13)*'S Curve Equation'!$B$14</f>
        <v>0.85752004344506472</v>
      </c>
      <c r="T155" s="28">
        <f>(1/(1+EXP(('S Curve Equation'!$B$11-T110*'S Curve Equation'!$B$12)*'S Curve Equation'!$B$10))+'S Curve Equation'!$B$13)*'S Curve Equation'!$B$14</f>
        <v>0.85523273460110905</v>
      </c>
      <c r="U155" s="28">
        <f>(1/(1+EXP(('S Curve Equation'!$B$11-U110*'S Curve Equation'!$B$12)*'S Curve Equation'!$B$10))+'S Curve Equation'!$B$13)*'S Curve Equation'!$B$14</f>
        <v>0.85293826883611579</v>
      </c>
      <c r="V155" s="28">
        <f>(1/(1+EXP(('S Curve Equation'!$B$11-V110*'S Curve Equation'!$B$12)*'S Curve Equation'!$B$10))+'S Curve Equation'!$B$13)*'S Curve Equation'!$B$14</f>
        <v>0.85063695555642016</v>
      </c>
      <c r="W155" s="28">
        <f>(1/(1+EXP(('S Curve Equation'!$B$11-W110*'S Curve Equation'!$B$12)*'S Curve Equation'!$B$10))+'S Curve Equation'!$B$13)*'S Curve Equation'!$B$14</f>
        <v>0.84832910200833345</v>
      </c>
      <c r="X155" s="28">
        <f>(1/(1+EXP(('S Curve Equation'!$B$11-X110*'S Curve Equation'!$B$12)*'S Curve Equation'!$B$10))+'S Curve Equation'!$B$13)*'S Curve Equation'!$B$14</f>
        <v>0.84601501316814853</v>
      </c>
      <c r="Y155" s="28">
        <f>(1/(1+EXP(('S Curve Equation'!$B$11-Y110*'S Curve Equation'!$B$12)*'S Curve Equation'!$B$10))+'S Curve Equation'!$B$13)*'S Curve Equation'!$B$14</f>
        <v>0.84369499163673645</v>
      </c>
      <c r="Z155" s="28">
        <f>(1/(1+EXP(('S Curve Equation'!$B$11-Z110*'S Curve Equation'!$B$12)*'S Curve Equation'!$B$10))+'S Curve Equation'!$B$13)*'S Curve Equation'!$B$14</f>
        <v>0.84136933753869525</v>
      </c>
      <c r="AA155" s="28">
        <f>(1/(1+EXP(('S Curve Equation'!$B$11-AA110*'S Curve Equation'!$B$12)*'S Curve Equation'!$B$10))+'S Curve Equation'!$B$13)*'S Curve Equation'!$B$14</f>
        <v>0.83903834842600178</v>
      </c>
      <c r="AB155" s="28">
        <f>(1/(1+EXP(('S Curve Equation'!$B$11-AB110*'S Curve Equation'!$B$12)*'S Curve Equation'!$B$10))+'S Curve Equation'!$B$13)*'S Curve Equation'!$B$14</f>
        <v>0.83670231918612403</v>
      </c>
      <c r="AC155" s="28">
        <f>(1/(1+EXP(('S Curve Equation'!$B$11-AC110*'S Curve Equation'!$B$12)*'S Curve Equation'!$B$10))+'S Curve Equation'!$B$13)*'S Curve Equation'!$B$14</f>
        <v>0.83436154195453494</v>
      </c>
      <c r="AD155" s="28">
        <f>(1/(1+EXP(('S Curve Equation'!$B$11-AD110*'S Curve Equation'!$B$12)*'S Curve Equation'!$B$10))+'S Curve Equation'!$B$13)*'S Curve Equation'!$B$14</f>
        <v>0.83201630603157428</v>
      </c>
      <c r="AE155" s="28">
        <f>(1/(1+EXP(('S Curve Equation'!$B$11-AE110*'S Curve Equation'!$B$12)*'S Curve Equation'!$B$10))+'S Curve Equation'!$B$13)*'S Curve Equation'!$B$14</f>
        <v>0.82966689780359382</v>
      </c>
      <c r="AF155" s="28">
        <f>(1/(1+EXP(('S Curve Equation'!$B$11-AF110*'S Curve Equation'!$B$12)*'S Curve Equation'!$B$10))+'S Curve Equation'!$B$13)*'S Curve Equation'!$B$14</f>
        <v>0.82731360066833026</v>
      </c>
    </row>
    <row r="156" spans="1:32" x14ac:dyDescent="0.2">
      <c r="A156" s="6" t="s">
        <v>37</v>
      </c>
      <c r="B156" s="28">
        <f>(1/(1+EXP(('S Curve Equation'!$B$11-B111*'S Curve Equation'!$B$12)*'S Curve Equation'!$B$10))+'S Curve Equation'!$B$13)*'S Curve Equation'!$B$14</f>
        <v>0.68100000000000005</v>
      </c>
      <c r="C156" s="28">
        <f>(1/(1+EXP(('S Curve Equation'!$B$11-C111*'S Curve Equation'!$B$12)*'S Curve Equation'!$B$10))+'S Curve Equation'!$B$13)*'S Curve Equation'!$B$14</f>
        <v>0.67754919878377662</v>
      </c>
      <c r="D156" s="28">
        <f>(1/(1+EXP(('S Curve Equation'!$B$11-D111*'S Curve Equation'!$B$12)*'S Curve Equation'!$B$10))+'S Curve Equation'!$B$13)*'S Curve Equation'!$B$14</f>
        <v>0.67394781964298822</v>
      </c>
      <c r="E156" s="28">
        <f>(1/(1+EXP(('S Curve Equation'!$B$11-E111*'S Curve Equation'!$B$12)*'S Curve Equation'!$B$10))+'S Curve Equation'!$B$13)*'S Curve Equation'!$B$14</f>
        <v>0.67035170198943939</v>
      </c>
      <c r="F156" s="28">
        <f>(1/(1+EXP(('S Curve Equation'!$B$11-F111*'S Curve Equation'!$B$12)*'S Curve Equation'!$B$10))+'S Curve Equation'!$B$13)*'S Curve Equation'!$B$14</f>
        <v>0.66676876256151152</v>
      </c>
      <c r="G156" s="28">
        <f>(1/(1+EXP(('S Curve Equation'!$B$11-G111*'S Curve Equation'!$B$12)*'S Curve Equation'!$B$10))+'S Curve Equation'!$B$13)*'S Curve Equation'!$B$14</f>
        <v>0.66318534459151623</v>
      </c>
      <c r="H156" s="28">
        <f>(1/(1+EXP(('S Curve Equation'!$B$11-H111*'S Curve Equation'!$B$12)*'S Curve Equation'!$B$10))+'S Curve Equation'!$B$13)*'S Curve Equation'!$B$14</f>
        <v>0.65951199760446488</v>
      </c>
      <c r="I156" s="28">
        <f>(1/(1+EXP(('S Curve Equation'!$B$11-I111*'S Curve Equation'!$B$12)*'S Curve Equation'!$B$10))+'S Curve Equation'!$B$13)*'S Curve Equation'!$B$14</f>
        <v>0.65585168085740908</v>
      </c>
      <c r="J156" s="28">
        <f>(1/(1+EXP(('S Curve Equation'!$B$11-J111*'S Curve Equation'!$B$12)*'S Curve Equation'!$B$10))+'S Curve Equation'!$B$13)*'S Curve Equation'!$B$14</f>
        <v>0.65216717315849038</v>
      </c>
      <c r="K156" s="28">
        <f>(1/(1+EXP(('S Curve Equation'!$B$11-K111*'S Curve Equation'!$B$12)*'S Curve Equation'!$B$10))+'S Curve Equation'!$B$13)*'S Curve Equation'!$B$14</f>
        <v>0.64851304804811161</v>
      </c>
      <c r="L156" s="28">
        <f>(1/(1+EXP(('S Curve Equation'!$B$11-L111*'S Curve Equation'!$B$12)*'S Curve Equation'!$B$10))+'S Curve Equation'!$B$13)*'S Curve Equation'!$B$14</f>
        <v>0.64526750732197269</v>
      </c>
      <c r="M156" s="28">
        <f>(1/(1+EXP(('S Curve Equation'!$B$11-M111*'S Curve Equation'!$B$12)*'S Curve Equation'!$B$10))+'S Curve Equation'!$B$13)*'S Curve Equation'!$B$14</f>
        <v>0.64177481884843357</v>
      </c>
      <c r="N156" s="28">
        <f>(1/(1+EXP(('S Curve Equation'!$B$11-N111*'S Curve Equation'!$B$12)*'S Curve Equation'!$B$10))+'S Curve Equation'!$B$13)*'S Curve Equation'!$B$14</f>
        <v>0.63829993253080841</v>
      </c>
      <c r="O156" s="28">
        <f>(1/(1+EXP(('S Curve Equation'!$B$11-O111*'S Curve Equation'!$B$12)*'S Curve Equation'!$B$10))+'S Curve Equation'!$B$13)*'S Curve Equation'!$B$14</f>
        <v>0.63484308502226228</v>
      </c>
      <c r="P156" s="28">
        <f>(1/(1+EXP(('S Curve Equation'!$B$11-P111*'S Curve Equation'!$B$12)*'S Curve Equation'!$B$10))+'S Curve Equation'!$B$13)*'S Curve Equation'!$B$14</f>
        <v>0.63140449992347958</v>
      </c>
      <c r="Q156" s="28">
        <f>(1/(1+EXP(('S Curve Equation'!$B$11-Q111*'S Curve Equation'!$B$12)*'S Curve Equation'!$B$10))+'S Curve Equation'!$B$13)*'S Curve Equation'!$B$14</f>
        <v>0.62798438808813906</v>
      </c>
      <c r="R156" s="28">
        <f>(1/(1+EXP(('S Curve Equation'!$B$11-R111*'S Curve Equation'!$B$12)*'S Curve Equation'!$B$10))+'S Curve Equation'!$B$13)*'S Curve Equation'!$B$14</f>
        <v>0.62458294792829039</v>
      </c>
      <c r="S156" s="28">
        <f>(1/(1+EXP(('S Curve Equation'!$B$11-S111*'S Curve Equation'!$B$12)*'S Curve Equation'!$B$10))+'S Curve Equation'!$B$13)*'S Curve Equation'!$B$14</f>
        <v>0.62120036571918524</v>
      </c>
      <c r="T156" s="28">
        <f>(1/(1+EXP(('S Curve Equation'!$B$11-T111*'S Curve Equation'!$B$12)*'S Curve Equation'!$B$10))+'S Curve Equation'!$B$13)*'S Curve Equation'!$B$14</f>
        <v>0.61783681590316342</v>
      </c>
      <c r="U156" s="28">
        <f>(1/(1+EXP(('S Curve Equation'!$B$11-U111*'S Curve Equation'!$B$12)*'S Curve Equation'!$B$10))+'S Curve Equation'!$B$13)*'S Curve Equation'!$B$14</f>
        <v>0.61449246139221081</v>
      </c>
      <c r="V156" s="28">
        <f>(1/(1+EXP(('S Curve Equation'!$B$11-V111*'S Curve Equation'!$B$12)*'S Curve Equation'!$B$10))+'S Curve Equation'!$B$13)*'S Curve Equation'!$B$14</f>
        <v>0.61116745386882021</v>
      </c>
      <c r="W156" s="28">
        <f>(1/(1+EXP(('S Curve Equation'!$B$11-W111*'S Curve Equation'!$B$12)*'S Curve Equation'!$B$10))+'S Curve Equation'!$B$13)*'S Curve Equation'!$B$14</f>
        <v>0.60786193408483258</v>
      </c>
      <c r="X156" s="28">
        <f>(1/(1+EXP(('S Curve Equation'!$B$11-X111*'S Curve Equation'!$B$12)*'S Curve Equation'!$B$10))+'S Curve Equation'!$B$13)*'S Curve Equation'!$B$14</f>
        <v>0.60457603215794808</v>
      </c>
      <c r="Y156" s="28">
        <f>(1/(1+EXP(('S Curve Equation'!$B$11-Y111*'S Curve Equation'!$B$12)*'S Curve Equation'!$B$10))+'S Curve Equation'!$B$13)*'S Curve Equation'!$B$14</f>
        <v>0.60130986786561047</v>
      </c>
      <c r="Z156" s="28">
        <f>(1/(1+EXP(('S Curve Equation'!$B$11-Z111*'S Curve Equation'!$B$12)*'S Curve Equation'!$B$10))+'S Curve Equation'!$B$13)*'S Curve Equation'!$B$14</f>
        <v>0.5980635509360126</v>
      </c>
      <c r="AA156" s="28">
        <f>(1/(1+EXP(('S Curve Equation'!$B$11-AA111*'S Curve Equation'!$B$12)*'S Curve Equation'!$B$10))+'S Curve Equation'!$B$13)*'S Curve Equation'!$B$14</f>
        <v>0.59483718133596608</v>
      </c>
      <c r="AB156" s="28">
        <f>(1/(1+EXP(('S Curve Equation'!$B$11-AB111*'S Curve Equation'!$B$12)*'S Curve Equation'!$B$10))+'S Curve Equation'!$B$13)*'S Curve Equation'!$B$14</f>
        <v>0.59163084955542</v>
      </c>
      <c r="AC156" s="28">
        <f>(1/(1+EXP(('S Curve Equation'!$B$11-AC111*'S Curve Equation'!$B$12)*'S Curve Equation'!$B$10))+'S Curve Equation'!$B$13)*'S Curve Equation'!$B$14</f>
        <v>0.58844463688842297</v>
      </c>
      <c r="AD156" s="28">
        <f>(1/(1+EXP(('S Curve Equation'!$B$11-AD111*'S Curve Equation'!$B$12)*'S Curve Equation'!$B$10))+'S Curve Equation'!$B$13)*'S Curve Equation'!$B$14</f>
        <v>0.58527861571033724</v>
      </c>
      <c r="AE156" s="28">
        <f>(1/(1+EXP(('S Curve Equation'!$B$11-AE111*'S Curve Equation'!$B$12)*'S Curve Equation'!$B$10))+'S Curve Equation'!$B$13)*'S Curve Equation'!$B$14</f>
        <v>0.58213284975114044</v>
      </c>
      <c r="AF156" s="28">
        <f>(1/(1+EXP(('S Curve Equation'!$B$11-AF111*'S Curve Equation'!$B$12)*'S Curve Equation'!$B$10))+'S Curve Equation'!$B$13)*'S Curve Equation'!$B$14</f>
        <v>0.57900739436466342</v>
      </c>
    </row>
    <row r="157" spans="1:32" x14ac:dyDescent="0.2">
      <c r="A157" s="6" t="s">
        <v>38</v>
      </c>
      <c r="B157" s="28">
        <f>(1/(1+EXP(('S Curve Equation'!$B$11-B112*'S Curve Equation'!$B$12)*'S Curve Equation'!$B$10))+'S Curve Equation'!$B$13)*'S Curve Equation'!$B$14</f>
        <v>0.81599999999999995</v>
      </c>
      <c r="C157" s="28">
        <f>(1/(1+EXP(('S Curve Equation'!$B$11-C112*'S Curve Equation'!$B$12)*'S Curve Equation'!$B$10))+'S Curve Equation'!$B$13)*'S Curve Equation'!$B$14</f>
        <v>0.81322718742767353</v>
      </c>
      <c r="D157" s="28">
        <f>(1/(1+EXP(('S Curve Equation'!$B$11-D112*'S Curve Equation'!$B$12)*'S Curve Equation'!$B$10))+'S Curve Equation'!$B$13)*'S Curve Equation'!$B$14</f>
        <v>0.81031755638929026</v>
      </c>
      <c r="E157" s="28">
        <f>(1/(1+EXP(('S Curve Equation'!$B$11-E112*'S Curve Equation'!$B$12)*'S Curve Equation'!$B$10))+'S Curve Equation'!$B$13)*'S Curve Equation'!$B$14</f>
        <v>0.80739602073210814</v>
      </c>
      <c r="F157" s="28">
        <f>(1/(1+EXP(('S Curve Equation'!$B$11-F112*'S Curve Equation'!$B$12)*'S Curve Equation'!$B$10))+'S Curve Equation'!$B$13)*'S Curve Equation'!$B$14</f>
        <v>0.80446910776353497</v>
      </c>
      <c r="G157" s="28">
        <f>(1/(1+EXP(('S Curve Equation'!$B$11-G112*'S Curve Equation'!$B$12)*'S Curve Equation'!$B$10))+'S Curve Equation'!$B$13)*'S Curve Equation'!$B$14</f>
        <v>0.80152571808866391</v>
      </c>
      <c r="H157" s="28">
        <f>(1/(1+EXP(('S Curve Equation'!$B$11-H112*'S Curve Equation'!$B$12)*'S Curve Equation'!$B$10))+'S Curve Equation'!$B$13)*'S Curve Equation'!$B$14</f>
        <v>0.79849173381297456</v>
      </c>
      <c r="I157" s="28">
        <f>(1/(1+EXP(('S Curve Equation'!$B$11-I112*'S Curve Equation'!$B$12)*'S Curve Equation'!$B$10))+'S Curve Equation'!$B$13)*'S Curve Equation'!$B$14</f>
        <v>0.79545163603309132</v>
      </c>
      <c r="J157" s="28">
        <f>(1/(1+EXP(('S Curve Equation'!$B$11-J112*'S Curve Equation'!$B$12)*'S Curve Equation'!$B$10))+'S Curve Equation'!$B$13)*'S Curve Equation'!$B$14</f>
        <v>0.79237440158385453</v>
      </c>
      <c r="K157" s="28">
        <f>(1/(1+EXP(('S Curve Equation'!$B$11-K112*'S Curve Equation'!$B$12)*'S Curve Equation'!$B$10))+'S Curve Equation'!$B$13)*'S Curve Equation'!$B$14</f>
        <v>0.78930562077252475</v>
      </c>
      <c r="L157" s="28">
        <f>(1/(1+EXP(('S Curve Equation'!$B$11-L112*'S Curve Equation'!$B$12)*'S Curve Equation'!$B$10))+'S Curve Equation'!$B$13)*'S Curve Equation'!$B$14</f>
        <v>0.78656581864292674</v>
      </c>
      <c r="M157" s="28">
        <f>(1/(1+EXP(('S Curve Equation'!$B$11-M112*'S Curve Equation'!$B$12)*'S Curve Equation'!$B$10))+'S Curve Equation'!$B$13)*'S Curve Equation'!$B$14</f>
        <v>0.78360247721707643</v>
      </c>
      <c r="N157" s="28">
        <f>(1/(1+EXP(('S Curve Equation'!$B$11-N112*'S Curve Equation'!$B$12)*'S Curve Equation'!$B$10))+'S Curve Equation'!$B$13)*'S Curve Equation'!$B$14</f>
        <v>0.7806388809565461</v>
      </c>
      <c r="O157" s="28">
        <f>(1/(1+EXP(('S Curve Equation'!$B$11-O112*'S Curve Equation'!$B$12)*'S Curve Equation'!$B$10))+'S Curve Equation'!$B$13)*'S Curve Equation'!$B$14</f>
        <v>0.77767544166553648</v>
      </c>
      <c r="P157" s="28">
        <f>(1/(1+EXP(('S Curve Equation'!$B$11-P112*'S Curve Equation'!$B$12)*'S Curve Equation'!$B$10))+'S Curve Equation'!$B$13)*'S Curve Equation'!$B$14</f>
        <v>0.77471256358535057</v>
      </c>
      <c r="Q157" s="28">
        <f>(1/(1+EXP(('S Curve Equation'!$B$11-Q112*'S Curve Equation'!$B$12)*'S Curve Equation'!$B$10))+'S Curve Equation'!$B$13)*'S Curve Equation'!$B$14</f>
        <v>0.77175064334721488</v>
      </c>
      <c r="R157" s="28">
        <f>(1/(1+EXP(('S Curve Equation'!$B$11-R112*'S Curve Equation'!$B$12)*'S Curve Equation'!$B$10))+'S Curve Equation'!$B$13)*'S Curve Equation'!$B$14</f>
        <v>0.76879006993354393</v>
      </c>
      <c r="S157" s="28">
        <f>(1/(1+EXP(('S Curve Equation'!$B$11-S112*'S Curve Equation'!$B$12)*'S Curve Equation'!$B$10))+'S Curve Equation'!$B$13)*'S Curve Equation'!$B$14</f>
        <v>0.76583122464735154</v>
      </c>
      <c r="T157" s="28">
        <f>(1/(1+EXP(('S Curve Equation'!$B$11-T112*'S Curve Equation'!$B$12)*'S Curve Equation'!$B$10))+'S Curve Equation'!$B$13)*'S Curve Equation'!$B$14</f>
        <v>0.76287448108952782</v>
      </c>
      <c r="U157" s="28">
        <f>(1/(1+EXP(('S Curve Equation'!$B$11-U112*'S Curve Equation'!$B$12)*'S Curve Equation'!$B$10))+'S Curve Equation'!$B$13)*'S Curve Equation'!$B$14</f>
        <v>0.75992020514370118</v>
      </c>
      <c r="V157" s="28">
        <f>(1/(1+EXP(('S Curve Equation'!$B$11-V112*'S Curve Equation'!$B$12)*'S Curve Equation'!$B$10))+'S Curve Equation'!$B$13)*'S Curve Equation'!$B$14</f>
        <v>0.75696875496839056</v>
      </c>
      <c r="W157" s="28">
        <f>(1/(1+EXP(('S Curve Equation'!$B$11-W112*'S Curve Equation'!$B$12)*'S Curve Equation'!$B$10))+'S Curve Equation'!$B$13)*'S Curve Equation'!$B$14</f>
        <v>0.75402048099617036</v>
      </c>
      <c r="X157" s="28">
        <f>(1/(1+EXP(('S Curve Equation'!$B$11-X112*'S Curve Equation'!$B$12)*'S Curve Equation'!$B$10))+'S Curve Equation'!$B$13)*'S Curve Equation'!$B$14</f>
        <v>0.75107572593957417</v>
      </c>
      <c r="Y157" s="28">
        <f>(1/(1+EXP(('S Curve Equation'!$B$11-Y112*'S Curve Equation'!$B$12)*'S Curve Equation'!$B$10))+'S Curve Equation'!$B$13)*'S Curve Equation'!$B$14</f>
        <v>0.7481348248034424</v>
      </c>
      <c r="Z157" s="28">
        <f>(1/(1+EXP(('S Curve Equation'!$B$11-Z112*'S Curve Equation'!$B$12)*'S Curve Equation'!$B$10))+'S Curve Equation'!$B$13)*'S Curve Equation'!$B$14</f>
        <v>0.74519810490345462</v>
      </c>
      <c r="AA157" s="28">
        <f>(1/(1+EXP(('S Curve Equation'!$B$11-AA112*'S Curve Equation'!$B$12)*'S Curve Equation'!$B$10))+'S Curve Equation'!$B$13)*'S Curve Equation'!$B$14</f>
        <v>0.7422658858905623</v>
      </c>
      <c r="AB157" s="28">
        <f>(1/(1+EXP(('S Curve Equation'!$B$11-AB112*'S Curve Equation'!$B$12)*'S Curve Equation'!$B$10))+'S Curve Equation'!$B$13)*'S Curve Equation'!$B$14</f>
        <v>0.73933847978106138</v>
      </c>
      <c r="AC157" s="28">
        <f>(1/(1+EXP(('S Curve Equation'!$B$11-AC112*'S Curve Equation'!$B$12)*'S Curve Equation'!$B$10))+'S Curve Equation'!$B$13)*'S Curve Equation'!$B$14</f>
        <v>0.73641619099203337</v>
      </c>
      <c r="AD157" s="28">
        <f>(1/(1+EXP(('S Curve Equation'!$B$11-AD112*'S Curve Equation'!$B$12)*'S Curve Equation'!$B$10))+'S Curve Equation'!$B$13)*'S Curve Equation'!$B$14</f>
        <v>0.73349931638190202</v>
      </c>
      <c r="AE157" s="28">
        <f>(1/(1+EXP(('S Curve Equation'!$B$11-AE112*'S Curve Equation'!$B$12)*'S Curve Equation'!$B$10))+'S Curve Equation'!$B$13)*'S Curve Equation'!$B$14</f>
        <v>0.73058814529583727</v>
      </c>
      <c r="AF157" s="28">
        <f>(1/(1+EXP(('S Curve Equation'!$B$11-AF112*'S Curve Equation'!$B$12)*'S Curve Equation'!$B$10))+'S Curve Equation'!$B$13)*'S Curve Equation'!$B$14</f>
        <v>0.7276829596157689</v>
      </c>
    </row>
    <row r="158" spans="1:32" x14ac:dyDescent="0.2">
      <c r="A158" s="6" t="s">
        <v>39</v>
      </c>
      <c r="B158" s="28">
        <f>(1/(1+EXP(('S Curve Equation'!$B$11-B113*'S Curve Equation'!$B$12)*'S Curve Equation'!$B$10))+'S Curve Equation'!$B$13)*'S Curve Equation'!$B$14</f>
        <v>0.85400000000000009</v>
      </c>
      <c r="C158" s="28">
        <f>(1/(1+EXP(('S Curve Equation'!$B$11-C113*'S Curve Equation'!$B$12)*'S Curve Equation'!$B$10))+'S Curve Equation'!$B$13)*'S Curve Equation'!$B$14</f>
        <v>0.85155935351329826</v>
      </c>
      <c r="D158" s="28">
        <f>(1/(1+EXP(('S Curve Equation'!$B$11-D113*'S Curve Equation'!$B$12)*'S Curve Equation'!$B$10))+'S Curve Equation'!$B$13)*'S Curve Equation'!$B$14</f>
        <v>0.84899347913828427</v>
      </c>
      <c r="E158" s="28">
        <f>(1/(1+EXP(('S Curve Equation'!$B$11-E113*'S Curve Equation'!$B$12)*'S Curve Equation'!$B$10))+'S Curve Equation'!$B$13)*'S Curve Equation'!$B$14</f>
        <v>0.84641218501928639</v>
      </c>
      <c r="F158" s="28">
        <f>(1/(1+EXP(('S Curve Equation'!$B$11-F113*'S Curve Equation'!$B$12)*'S Curve Equation'!$B$10))+'S Curve Equation'!$B$13)*'S Curve Equation'!$B$14</f>
        <v>0.84382121813296418</v>
      </c>
      <c r="G158" s="28">
        <f>(1/(1+EXP(('S Curve Equation'!$B$11-G113*'S Curve Equation'!$B$12)*'S Curve Equation'!$B$10))+'S Curve Equation'!$B$13)*'S Curve Equation'!$B$14</f>
        <v>0.84121072110740225</v>
      </c>
      <c r="H158" s="28">
        <f>(1/(1+EXP(('S Curve Equation'!$B$11-H113*'S Curve Equation'!$B$12)*'S Curve Equation'!$B$10))+'S Curve Equation'!$B$13)*'S Curve Equation'!$B$14</f>
        <v>0.83851470999793942</v>
      </c>
      <c r="I158" s="28">
        <f>(1/(1+EXP(('S Curve Equation'!$B$11-I113*'S Curve Equation'!$B$12)*'S Curve Equation'!$B$10))+'S Curve Equation'!$B$13)*'S Curve Equation'!$B$14</f>
        <v>0.8358080309903283</v>
      </c>
      <c r="J158" s="28">
        <f>(1/(1+EXP(('S Curve Equation'!$B$11-J113*'S Curve Equation'!$B$12)*'S Curve Equation'!$B$10))+'S Curve Equation'!$B$13)*'S Curve Equation'!$B$14</f>
        <v>0.83306297569939969</v>
      </c>
      <c r="K158" s="28">
        <f>(1/(1+EXP(('S Curve Equation'!$B$11-K113*'S Curve Equation'!$B$12)*'S Curve Equation'!$B$10))+'S Curve Equation'!$B$13)*'S Curve Equation'!$B$14</f>
        <v>0.83032016285509291</v>
      </c>
      <c r="L158" s="28">
        <f>(1/(1+EXP(('S Curve Equation'!$B$11-L113*'S Curve Equation'!$B$12)*'S Curve Equation'!$B$10))+'S Curve Equation'!$B$13)*'S Curve Equation'!$B$14</f>
        <v>0.82786693271433354</v>
      </c>
      <c r="M158" s="28">
        <f>(1/(1+EXP(('S Curve Equation'!$B$11-M113*'S Curve Equation'!$B$12)*'S Curve Equation'!$B$10))+'S Curve Equation'!$B$13)*'S Curve Equation'!$B$14</f>
        <v>0.82520883686353264</v>
      </c>
      <c r="N158" s="28">
        <f>(1/(1+EXP(('S Curve Equation'!$B$11-N113*'S Curve Equation'!$B$12)*'S Curve Equation'!$B$10))+'S Curve Equation'!$B$13)*'S Curve Equation'!$B$14</f>
        <v>0.82254563942142833</v>
      </c>
      <c r="O158" s="28">
        <f>(1/(1+EXP(('S Curve Equation'!$B$11-O113*'S Curve Equation'!$B$12)*'S Curve Equation'!$B$10))+'S Curve Equation'!$B$13)*'S Curve Equation'!$B$14</f>
        <v>0.81987773015012511</v>
      </c>
      <c r="P158" s="28">
        <f>(1/(1+EXP(('S Curve Equation'!$B$11-P113*'S Curve Equation'!$B$12)*'S Curve Equation'!$B$10))+'S Curve Equation'!$B$13)*'S Curve Equation'!$B$14</f>
        <v>0.81720549426661304</v>
      </c>
      <c r="Q158" s="28">
        <f>(1/(1+EXP(('S Curve Equation'!$B$11-Q113*'S Curve Equation'!$B$12)*'S Curve Equation'!$B$10))+'S Curve Equation'!$B$13)*'S Curve Equation'!$B$14</f>
        <v>0.8145293123280315</v>
      </c>
      <c r="R158" s="28">
        <f>(1/(1+EXP(('S Curve Equation'!$B$11-R113*'S Curve Equation'!$B$12)*'S Curve Equation'!$B$10))+'S Curve Equation'!$B$13)*'S Curve Equation'!$B$14</f>
        <v>0.81184956012427834</v>
      </c>
      <c r="S158" s="28">
        <f>(1/(1+EXP(('S Curve Equation'!$B$11-S113*'S Curve Equation'!$B$12)*'S Curve Equation'!$B$10))+'S Curve Equation'!$B$13)*'S Curve Equation'!$B$14</f>
        <v>0.80916660857781864</v>
      </c>
      <c r="T158" s="28">
        <f>(1/(1+EXP(('S Curve Equation'!$B$11-T113*'S Curve Equation'!$B$12)*'S Curve Equation'!$B$10))+'S Curve Equation'!$B$13)*'S Curve Equation'!$B$14</f>
        <v>0.80648082365055773</v>
      </c>
      <c r="U158" s="28">
        <f>(1/(1+EXP(('S Curve Equation'!$B$11-U113*'S Curve Equation'!$B$12)*'S Curve Equation'!$B$10))+'S Curve Equation'!$B$13)*'S Curve Equation'!$B$14</f>
        <v>0.8037925662576294</v>
      </c>
      <c r="V158" s="28">
        <f>(1/(1+EXP(('S Curve Equation'!$B$11-V113*'S Curve Equation'!$B$12)*'S Curve Equation'!$B$10))+'S Curve Equation'!$B$13)*'S Curve Equation'!$B$14</f>
        <v>0.80110219218794521</v>
      </c>
      <c r="W158" s="28">
        <f>(1/(1+EXP(('S Curve Equation'!$B$11-W113*'S Curve Equation'!$B$12)*'S Curve Equation'!$B$10))+'S Curve Equation'!$B$13)*'S Curve Equation'!$B$14</f>
        <v>0.79841005203135318</v>
      </c>
      <c r="X158" s="28">
        <f>(1/(1+EXP(('S Curve Equation'!$B$11-X113*'S Curve Equation'!$B$12)*'S Curve Equation'!$B$10))+'S Curve Equation'!$B$13)*'S Curve Equation'!$B$14</f>
        <v>0.79571649111225085</v>
      </c>
      <c r="Y158" s="28">
        <f>(1/(1+EXP(('S Curve Equation'!$B$11-Y113*'S Curve Equation'!$B$12)*'S Curve Equation'!$B$10))+'S Curve Equation'!$B$13)*'S Curve Equation'!$B$14</f>
        <v>0.79302184942948351</v>
      </c>
      <c r="Z158" s="28">
        <f>(1/(1+EXP(('S Curve Equation'!$B$11-Z113*'S Curve Equation'!$B$12)*'S Curve Equation'!$B$10))+'S Curve Equation'!$B$13)*'S Curve Equation'!$B$14</f>
        <v>0.79032646160237308</v>
      </c>
      <c r="AA158" s="28">
        <f>(1/(1+EXP(('S Curve Equation'!$B$11-AA113*'S Curve Equation'!$B$12)*'S Curve Equation'!$B$10))+'S Curve Equation'!$B$13)*'S Curve Equation'!$B$14</f>
        <v>0.78763065682270672</v>
      </c>
      <c r="AB158" s="28">
        <f>(1/(1+EXP(('S Curve Equation'!$B$11-AB113*'S Curve Equation'!$B$12)*'S Curve Equation'!$B$10))+'S Curve Equation'!$B$13)*'S Curve Equation'!$B$14</f>
        <v>0.78493475881252273</v>
      </c>
      <c r="AC158" s="28">
        <f>(1/(1+EXP(('S Curve Equation'!$B$11-AC113*'S Curve Equation'!$B$12)*'S Curve Equation'!$B$10))+'S Curve Equation'!$B$13)*'S Curve Equation'!$B$14</f>
        <v>0.78223908578752266</v>
      </c>
      <c r="AD158" s="28">
        <f>(1/(1+EXP(('S Curve Equation'!$B$11-AD113*'S Curve Equation'!$B$12)*'S Curve Equation'!$B$10))+'S Curve Equation'!$B$13)*'S Curve Equation'!$B$14</f>
        <v>0.77954395042594249</v>
      </c>
      <c r="AE158" s="28">
        <f>(1/(1+EXP(('S Curve Equation'!$B$11-AE113*'S Curve Equation'!$B$12)*'S Curve Equation'!$B$10))+'S Curve Equation'!$B$13)*'S Curve Equation'!$B$14</f>
        <v>0.77684965984271392</v>
      </c>
      <c r="AF158" s="28">
        <f>(1/(1+EXP(('S Curve Equation'!$B$11-AF113*'S Curve Equation'!$B$12)*'S Curve Equation'!$B$10))+'S Curve Equation'!$B$13)*'S Curve Equation'!$B$14</f>
        <v>0.77415651556874476</v>
      </c>
    </row>
    <row r="159" spans="1:32" x14ac:dyDescent="0.2">
      <c r="A159" s="6" t="s">
        <v>40</v>
      </c>
      <c r="B159" s="28">
        <f>(1/(1+EXP(('S Curve Equation'!$B$11-B114*'S Curve Equation'!$B$12)*'S Curve Equation'!$B$10))+'S Curve Equation'!$B$13)*'S Curve Equation'!$B$14</f>
        <v>0.73099999999999987</v>
      </c>
      <c r="C159" s="28">
        <f>(1/(1+EXP(('S Curve Equation'!$B$11-C114*'S Curve Equation'!$B$12)*'S Curve Equation'!$B$10))+'S Curve Equation'!$B$13)*'S Curve Equation'!$B$14</f>
        <v>0.72771702065217625</v>
      </c>
      <c r="D159" s="28">
        <f>(1/(1+EXP(('S Curve Equation'!$B$11-D114*'S Curve Equation'!$B$12)*'S Curve Equation'!$B$10))+'S Curve Equation'!$B$13)*'S Curve Equation'!$B$14</f>
        <v>0.72428443817689347</v>
      </c>
      <c r="E159" s="28">
        <f>(1/(1+EXP(('S Curve Equation'!$B$11-E114*'S Curve Equation'!$B$12)*'S Curve Equation'!$B$10))+'S Curve Equation'!$B$13)*'S Curve Equation'!$B$14</f>
        <v>0.72085042233704166</v>
      </c>
      <c r="F159" s="28">
        <f>(1/(1+EXP(('S Curve Equation'!$B$11-F114*'S Curve Equation'!$B$12)*'S Curve Equation'!$B$10))+'S Curve Equation'!$B$13)*'S Curve Equation'!$B$14</f>
        <v>0.71742260378425093</v>
      </c>
      <c r="G159" s="28">
        <f>(1/(1+EXP(('S Curve Equation'!$B$11-G114*'S Curve Equation'!$B$12)*'S Curve Equation'!$B$10))+'S Curve Equation'!$B$13)*'S Curve Equation'!$B$14</f>
        <v>0.71398797194427799</v>
      </c>
      <c r="H159" s="28">
        <f>(1/(1+EXP(('S Curve Equation'!$B$11-H114*'S Curve Equation'!$B$12)*'S Curve Equation'!$B$10))+'S Curve Equation'!$B$13)*'S Curve Equation'!$B$14</f>
        <v>0.7104605696226739</v>
      </c>
      <c r="I159" s="28">
        <f>(1/(1+EXP(('S Curve Equation'!$B$11-I114*'S Curve Equation'!$B$12)*'S Curve Equation'!$B$10))+'S Curve Equation'!$B$13)*'S Curve Equation'!$B$14</f>
        <v>0.7069390802501877</v>
      </c>
      <c r="J159" s="28">
        <f>(1/(1+EXP(('S Curve Equation'!$B$11-J114*'S Curve Equation'!$B$12)*'S Curve Equation'!$B$10))+'S Curve Equation'!$B$13)*'S Curve Equation'!$B$14</f>
        <v>0.70338768622981829</v>
      </c>
      <c r="K159" s="28">
        <f>(1/(1+EXP(('S Curve Equation'!$B$11-K114*'S Curve Equation'!$B$12)*'S Curve Equation'!$B$10))+'S Curve Equation'!$B$13)*'S Curve Equation'!$B$14</f>
        <v>0.69985902787805121</v>
      </c>
      <c r="L159" s="28">
        <f>(1/(1+EXP(('S Curve Equation'!$B$11-L114*'S Curve Equation'!$B$12)*'S Curve Equation'!$B$10))+'S Curve Equation'!$B$13)*'S Curve Equation'!$B$14</f>
        <v>0.6967194732285209</v>
      </c>
      <c r="M159" s="28">
        <f>(1/(1+EXP(('S Curve Equation'!$B$11-M114*'S Curve Equation'!$B$12)*'S Curve Equation'!$B$10))+'S Curve Equation'!$B$13)*'S Curve Equation'!$B$14</f>
        <v>0.69333512990385382</v>
      </c>
      <c r="N159" s="28">
        <f>(1/(1+EXP(('S Curve Equation'!$B$11-N114*'S Curve Equation'!$B$12)*'S Curve Equation'!$B$10))+'S Curve Equation'!$B$13)*'S Curve Equation'!$B$14</f>
        <v>0.68996217831707074</v>
      </c>
      <c r="O159" s="28">
        <f>(1/(1+EXP(('S Curve Equation'!$B$11-O114*'S Curve Equation'!$B$12)*'S Curve Equation'!$B$10))+'S Curve Equation'!$B$13)*'S Curve Equation'!$B$14</f>
        <v>0.68660095655142372</v>
      </c>
      <c r="P159" s="28">
        <f>(1/(1+EXP(('S Curve Equation'!$B$11-P114*'S Curve Equation'!$B$12)*'S Curve Equation'!$B$10))+'S Curve Equation'!$B$13)*'S Curve Equation'!$B$14</f>
        <v>0.68325179043279027</v>
      </c>
      <c r="Q159" s="28">
        <f>(1/(1+EXP(('S Curve Equation'!$B$11-Q114*'S Curve Equation'!$B$12)*'S Curve Equation'!$B$10))+'S Curve Equation'!$B$13)*'S Curve Equation'!$B$14</f>
        <v>0.67991499370700326</v>
      </c>
      <c r="R159" s="28">
        <f>(1/(1+EXP(('S Curve Equation'!$B$11-R114*'S Curve Equation'!$B$12)*'S Curve Equation'!$B$10))+'S Curve Equation'!$B$13)*'S Curve Equation'!$B$14</f>
        <v>0.67659086822215053</v>
      </c>
      <c r="S159" s="28">
        <f>(1/(1+EXP(('S Curve Equation'!$B$11-S114*'S Curve Equation'!$B$12)*'S Curve Equation'!$B$10))+'S Curve Equation'!$B$13)*'S Curve Equation'!$B$14</f>
        <v>0.67327970411533966</v>
      </c>
      <c r="T159" s="28">
        <f>(1/(1+EXP(('S Curve Equation'!$B$11-T114*'S Curve Equation'!$B$12)*'S Curve Equation'!$B$10))+'S Curve Equation'!$B$13)*'S Curve Equation'!$B$14</f>
        <v>0.66998178000346986</v>
      </c>
      <c r="U159" s="28">
        <f>(1/(1+EXP(('S Curve Equation'!$B$11-U114*'S Curve Equation'!$B$12)*'S Curve Equation'!$B$10))+'S Curve Equation'!$B$13)*'S Curve Equation'!$B$14</f>
        <v>0.66669736317755834</v>
      </c>
      <c r="V159" s="28">
        <f>(1/(1+EXP(('S Curve Equation'!$B$11-V114*'S Curve Equation'!$B$12)*'S Curve Equation'!$B$10))+'S Curve Equation'!$B$13)*'S Curve Equation'!$B$14</f>
        <v>0.66342670980018004</v>
      </c>
      <c r="W159" s="28">
        <f>(1/(1+EXP(('S Curve Equation'!$B$11-W114*'S Curve Equation'!$B$12)*'S Curve Equation'!$B$10))+'S Curve Equation'!$B$13)*'S Curve Equation'!$B$14</f>
        <v>0.66017006510561227</v>
      </c>
      <c r="X159" s="28">
        <f>(1/(1+EXP(('S Curve Equation'!$B$11-X114*'S Curve Equation'!$B$12)*'S Curve Equation'!$B$10))+'S Curve Equation'!$B$13)*'S Curve Equation'!$B$14</f>
        <v>0.65692766360229193</v>
      </c>
      <c r="Y159" s="28">
        <f>(1/(1+EXP(('S Curve Equation'!$B$11-Y114*'S Curve Equation'!$B$12)*'S Curve Equation'!$B$10))+'S Curve Equation'!$B$13)*'S Curve Equation'!$B$14</f>
        <v>0.65369972927719178</v>
      </c>
      <c r="Z159" s="28">
        <f>(1/(1+EXP(('S Curve Equation'!$B$11-Z114*'S Curve Equation'!$B$12)*'S Curve Equation'!$B$10))+'S Curve Equation'!$B$13)*'S Curve Equation'!$B$14</f>
        <v>0.65048647580176999</v>
      </c>
      <c r="AA159" s="28">
        <f>(1/(1+EXP(('S Curve Equation'!$B$11-AA114*'S Curve Equation'!$B$12)*'S Curve Equation'!$B$10))+'S Curve Equation'!$B$13)*'S Curve Equation'!$B$14</f>
        <v>0.64728810673913861</v>
      </c>
      <c r="AB159" s="28">
        <f>(1/(1+EXP(('S Curve Equation'!$B$11-AB114*'S Curve Equation'!$B$12)*'S Curve Equation'!$B$10))+'S Curve Equation'!$B$13)*'S Curve Equation'!$B$14</f>
        <v>0.64410481575212941</v>
      </c>
      <c r="AC159" s="28">
        <f>(1/(1+EXP(('S Curve Equation'!$B$11-AC114*'S Curve Equation'!$B$12)*'S Curve Equation'!$B$10))+'S Curve Equation'!$B$13)*'S Curve Equation'!$B$14</f>
        <v>0.64093678681194133</v>
      </c>
      <c r="AD159" s="28">
        <f>(1/(1+EXP(('S Curve Equation'!$B$11-AD114*'S Curve Equation'!$B$12)*'S Curve Equation'!$B$10))+'S Curve Equation'!$B$13)*'S Curve Equation'!$B$14</f>
        <v>0.63778419440708278</v>
      </c>
      <c r="AE159" s="28">
        <f>(1/(1+EXP(('S Curve Equation'!$B$11-AE114*'S Curve Equation'!$B$12)*'S Curve Equation'!$B$10))+'S Curve Equation'!$B$13)*'S Curve Equation'!$B$14</f>
        <v>0.6346472037523192</v>
      </c>
      <c r="AF159" s="28">
        <f>(1/(1+EXP(('S Curve Equation'!$B$11-AF114*'S Curve Equation'!$B$12)*'S Curve Equation'!$B$10))+'S Curve Equation'!$B$13)*'S Curve Equation'!$B$14</f>
        <v>0.63152597099737429</v>
      </c>
    </row>
    <row r="160" spans="1:32" x14ac:dyDescent="0.2">
      <c r="A160" s="6" t="s">
        <v>41</v>
      </c>
      <c r="B160" s="28">
        <f>(1/(1+EXP(('S Curve Equation'!$B$11-B115*'S Curve Equation'!$B$12)*'S Curve Equation'!$B$10))+'S Curve Equation'!$B$13)*'S Curve Equation'!$B$14</f>
        <v>0.80646820809248565</v>
      </c>
      <c r="C160" s="28">
        <f>(1/(1+EXP(('S Curve Equation'!$B$11-C115*'S Curve Equation'!$B$12)*'S Curve Equation'!$B$10))+'S Curve Equation'!$B$13)*'S Curve Equation'!$B$14</f>
        <v>0.80362280207488568</v>
      </c>
      <c r="D160" s="28">
        <f>(1/(1+EXP(('S Curve Equation'!$B$11-D115*'S Curve Equation'!$B$12)*'S Curve Equation'!$B$10))+'S Curve Equation'!$B$13)*'S Curve Equation'!$B$14</f>
        <v>0.80063830798975044</v>
      </c>
      <c r="E160" s="28">
        <f>(1/(1+EXP(('S Curve Equation'!$B$11-E115*'S Curve Equation'!$B$12)*'S Curve Equation'!$B$10))+'S Curve Equation'!$B$13)*'S Curve Equation'!$B$14</f>
        <v>0.79764294467582553</v>
      </c>
      <c r="F160" s="28">
        <f>(1/(1+EXP(('S Curve Equation'!$B$11-F115*'S Curve Equation'!$B$12)*'S Curve Equation'!$B$10))+'S Curve Equation'!$B$13)*'S Curve Equation'!$B$14</f>
        <v>0.79464340576119574</v>
      </c>
      <c r="G160" s="28">
        <f>(1/(1+EXP(('S Curve Equation'!$B$11-G115*'S Curve Equation'!$B$12)*'S Curve Equation'!$B$10))+'S Curve Equation'!$B$13)*'S Curve Equation'!$B$14</f>
        <v>0.7916283209943451</v>
      </c>
      <c r="H160" s="28">
        <f>(1/(1+EXP(('S Curve Equation'!$B$11-H115*'S Curve Equation'!$B$12)*'S Curve Equation'!$B$10))+'S Curve Equation'!$B$13)*'S Curve Equation'!$B$14</f>
        <v>0.78852183015343247</v>
      </c>
      <c r="I160" s="28">
        <f>(1/(1+EXP(('S Curve Equation'!$B$11-I115*'S Curve Equation'!$B$12)*'S Curve Equation'!$B$10))+'S Curve Equation'!$B$13)*'S Curve Equation'!$B$14</f>
        <v>0.7854104893769227</v>
      </c>
      <c r="J160" s="28">
        <f>(1/(1+EXP(('S Curve Equation'!$B$11-J115*'S Curve Equation'!$B$12)*'S Curve Equation'!$B$10))+'S Curve Equation'!$B$13)*'S Curve Equation'!$B$14</f>
        <v>0.78226256756819068</v>
      </c>
      <c r="K160" s="28">
        <f>(1/(1+EXP(('S Curve Equation'!$B$11-K115*'S Curve Equation'!$B$12)*'S Curve Equation'!$B$10))+'S Curve Equation'!$B$13)*'S Curve Equation'!$B$14</f>
        <v>0.77912471128028948</v>
      </c>
      <c r="L160" s="28">
        <f>(1/(1+EXP(('S Curve Equation'!$B$11-L115*'S Curve Equation'!$B$12)*'S Curve Equation'!$B$10))+'S Curve Equation'!$B$13)*'S Curve Equation'!$B$14</f>
        <v>0.77632442613081598</v>
      </c>
      <c r="M160" s="28">
        <f>(1/(1+EXP(('S Curve Equation'!$B$11-M115*'S Curve Equation'!$B$12)*'S Curve Equation'!$B$10))+'S Curve Equation'!$B$13)*'S Curve Equation'!$B$14</f>
        <v>0.77329691888734697</v>
      </c>
      <c r="N160" s="28">
        <f>(1/(1+EXP(('S Curve Equation'!$B$11-N115*'S Curve Equation'!$B$12)*'S Curve Equation'!$B$10))+'S Curve Equation'!$B$13)*'S Curve Equation'!$B$14</f>
        <v>0.77027044341939188</v>
      </c>
      <c r="O160" s="28">
        <f>(1/(1+EXP(('S Curve Equation'!$B$11-O115*'S Curve Equation'!$B$12)*'S Curve Equation'!$B$10))+'S Curve Equation'!$B$13)*'S Curve Equation'!$B$14</f>
        <v>0.76724541116781741</v>
      </c>
      <c r="P160" s="28">
        <f>(1/(1+EXP(('S Curve Equation'!$B$11-P115*'S Curve Equation'!$B$12)*'S Curve Equation'!$B$10))+'S Curve Equation'!$B$13)*'S Curve Equation'!$B$14</f>
        <v>0.7642222253133677</v>
      </c>
      <c r="Q160" s="28">
        <f>(1/(1+EXP(('S Curve Equation'!$B$11-Q115*'S Curve Equation'!$B$12)*'S Curve Equation'!$B$10))+'S Curve Equation'!$B$13)*'S Curve Equation'!$B$14</f>
        <v>0.76120128075116811</v>
      </c>
      <c r="R160" s="28">
        <f>(1/(1+EXP(('S Curve Equation'!$B$11-R115*'S Curve Equation'!$B$12)*'S Curve Equation'!$B$10))+'S Curve Equation'!$B$13)*'S Curve Equation'!$B$14</f>
        <v>0.75818296407369001</v>
      </c>
      <c r="S160" s="28">
        <f>(1/(1+EXP(('S Curve Equation'!$B$11-S115*'S Curve Equation'!$B$12)*'S Curve Equation'!$B$10))+'S Curve Equation'!$B$13)*'S Curve Equation'!$B$14</f>
        <v>0.75516765356184445</v>
      </c>
      <c r="T160" s="28">
        <f>(1/(1+EXP(('S Curve Equation'!$B$11-T115*'S Curve Equation'!$B$12)*'S Curve Equation'!$B$10))+'S Curve Equation'!$B$13)*'S Curve Equation'!$B$14</f>
        <v>0.75215571918389657</v>
      </c>
      <c r="U160" s="28">
        <f>(1/(1+EXP(('S Curve Equation'!$B$11-U115*'S Curve Equation'!$B$12)*'S Curve Equation'!$B$10))+'S Curve Equation'!$B$13)*'S Curve Equation'!$B$14</f>
        <v>0.74914752260188089</v>
      </c>
      <c r="V160" s="28">
        <f>(1/(1+EXP(('S Curve Equation'!$B$11-V115*'S Curve Equation'!$B$12)*'S Curve Equation'!$B$10))+'S Curve Equation'!$B$13)*'S Curve Equation'!$B$14</f>
        <v>0.74614341718519384</v>
      </c>
      <c r="W160" s="28">
        <f>(1/(1+EXP(('S Curve Equation'!$B$11-W115*'S Curve Equation'!$B$12)*'S Curve Equation'!$B$10))+'S Curve Equation'!$B$13)*'S Curve Equation'!$B$14</f>
        <v>0.74314374803106353</v>
      </c>
      <c r="X160" s="28">
        <f>(1/(1+EXP(('S Curve Equation'!$B$11-X115*'S Curve Equation'!$B$12)*'S Curve Equation'!$B$10))+'S Curve Equation'!$B$13)*'S Curve Equation'!$B$14</f>
        <v>0.74014885199158531</v>
      </c>
      <c r="Y160" s="28">
        <f>(1/(1+EXP(('S Curve Equation'!$B$11-Y115*'S Curve Equation'!$B$12)*'S Curve Equation'!$B$10))+'S Curve Equation'!$B$13)*'S Curve Equation'!$B$14</f>
        <v>0.73715905770701462</v>
      </c>
      <c r="Z160" s="28">
        <f>(1/(1+EXP(('S Curve Equation'!$B$11-Z115*'S Curve Equation'!$B$12)*'S Curve Equation'!$B$10))+'S Curve Equation'!$B$13)*'S Curve Equation'!$B$14</f>
        <v>0.73417468564502442</v>
      </c>
      <c r="AA160" s="28">
        <f>(1/(1+EXP(('S Curve Equation'!$B$11-AA115*'S Curve Equation'!$B$12)*'S Curve Equation'!$B$10))+'S Curve Equation'!$B$13)*'S Curve Equation'!$B$14</f>
        <v>0.73119604814562889</v>
      </c>
      <c r="AB160" s="28">
        <f>(1/(1+EXP(('S Curve Equation'!$B$11-AB115*'S Curve Equation'!$B$12)*'S Curve Equation'!$B$10))+'S Curve Equation'!$B$13)*'S Curve Equation'!$B$14</f>
        <v>0.72822344947148765</v>
      </c>
      <c r="AC160" s="28">
        <f>(1/(1+EXP(('S Curve Equation'!$B$11-AC115*'S Curve Equation'!$B$12)*'S Curve Equation'!$B$10))+'S Curve Equation'!$B$13)*'S Curve Equation'!$B$14</f>
        <v>0.72525718586330079</v>
      </c>
      <c r="AD160" s="28">
        <f>(1/(1+EXP(('S Curve Equation'!$B$11-AD115*'S Curve Equation'!$B$12)*'S Curve Equation'!$B$10))+'S Curve Equation'!$B$13)*'S Curve Equation'!$B$14</f>
        <v>0.72229754560002712</v>
      </c>
      <c r="AE160" s="28">
        <f>(1/(1+EXP(('S Curve Equation'!$B$11-AE115*'S Curve Equation'!$B$12)*'S Curve Equation'!$B$10))+'S Curve Equation'!$B$13)*'S Curve Equation'!$B$14</f>
        <v>0.71934480906363929</v>
      </c>
      <c r="AF160" s="28">
        <f>(1/(1+EXP(('S Curve Equation'!$B$11-AF115*'S Curve Equation'!$B$12)*'S Curve Equation'!$B$10))+'S Curve Equation'!$B$13)*'S Curve Equation'!$B$14</f>
        <v>0.71639924880816519</v>
      </c>
    </row>
    <row r="161" spans="1:32" x14ac:dyDescent="0.2">
      <c r="A161" s="6" t="s">
        <v>42</v>
      </c>
      <c r="B161" s="28">
        <f>(1/(1+EXP(('S Curve Equation'!$B$11-B116*'S Curve Equation'!$B$12)*'S Curve Equation'!$B$10))+'S Curve Equation'!$B$13)*'S Curve Equation'!$B$14</f>
        <v>0.77299999999999991</v>
      </c>
      <c r="C161" s="28">
        <f>(1/(1+EXP(('S Curve Equation'!$B$11-C116*'S Curve Equation'!$B$12)*'S Curve Equation'!$B$10))+'S Curve Equation'!$B$13)*'S Curve Equation'!$B$14</f>
        <v>0.76993145310842837</v>
      </c>
      <c r="D161" s="28">
        <f>(1/(1+EXP(('S Curve Equation'!$B$11-D116*'S Curve Equation'!$B$12)*'S Curve Equation'!$B$10))+'S Curve Equation'!$B$13)*'S Curve Equation'!$B$14</f>
        <v>0.76671762636826468</v>
      </c>
      <c r="E161" s="28">
        <f>(1/(1+EXP(('S Curve Equation'!$B$11-E116*'S Curve Equation'!$B$12)*'S Curve Equation'!$B$10))+'S Curve Equation'!$B$13)*'S Curve Equation'!$B$14</f>
        <v>0.76349690602666398</v>
      </c>
      <c r="F161" s="28">
        <f>(1/(1+EXP(('S Curve Equation'!$B$11-F116*'S Curve Equation'!$B$12)*'S Curve Equation'!$B$10))+'S Curve Equation'!$B$13)*'S Curve Equation'!$B$14</f>
        <v>0.7602764817909311</v>
      </c>
      <c r="G161" s="28">
        <f>(1/(1+EXP(('S Curve Equation'!$B$11-G116*'S Curve Equation'!$B$12)*'S Curve Equation'!$B$10))+'S Curve Equation'!$B$13)*'S Curve Equation'!$B$14</f>
        <v>0.7570441499873104</v>
      </c>
      <c r="H161" s="28">
        <f>(1/(1+EXP(('S Curve Equation'!$B$11-H116*'S Curve Equation'!$B$12)*'S Curve Equation'!$B$10))+'S Curve Equation'!$B$13)*'S Curve Equation'!$B$14</f>
        <v>0.75371879656321916</v>
      </c>
      <c r="I161" s="28">
        <f>(1/(1+EXP(('S Curve Equation'!$B$11-I116*'S Curve Equation'!$B$12)*'S Curve Equation'!$B$10))+'S Curve Equation'!$B$13)*'S Curve Equation'!$B$14</f>
        <v>0.75039326257236516</v>
      </c>
      <c r="J161" s="28">
        <f>(1/(1+EXP(('S Curve Equation'!$B$11-J116*'S Curve Equation'!$B$12)*'S Curve Equation'!$B$10))+'S Curve Equation'!$B$13)*'S Curve Equation'!$B$14</f>
        <v>0.74703368686296656</v>
      </c>
      <c r="K161" s="28">
        <f>(1/(1+EXP(('S Curve Equation'!$B$11-K116*'S Curve Equation'!$B$12)*'S Curve Equation'!$B$10))+'S Curve Equation'!$B$13)*'S Curve Equation'!$B$14</f>
        <v>0.74368987088935568</v>
      </c>
      <c r="L161" s="28">
        <f>(1/(1+EXP(('S Curve Equation'!$B$11-L116*'S Curve Equation'!$B$12)*'S Curve Equation'!$B$10))+'S Curve Equation'!$B$13)*'S Curve Equation'!$B$14</f>
        <v>0.74070997697508867</v>
      </c>
      <c r="M161" s="28">
        <f>(1/(1+EXP(('S Curve Equation'!$B$11-M116*'S Curve Equation'!$B$12)*'S Curve Equation'!$B$10))+'S Curve Equation'!$B$13)*'S Curve Equation'!$B$14</f>
        <v>0.73749269955401353</v>
      </c>
      <c r="N161" s="28">
        <f>(1/(1+EXP(('S Curve Equation'!$B$11-N116*'S Curve Equation'!$B$12)*'S Curve Equation'!$B$10))+'S Curve Equation'!$B$13)*'S Curve Equation'!$B$14</f>
        <v>0.73428106322229669</v>
      </c>
      <c r="O161" s="28">
        <f>(1/(1+EXP(('S Curve Equation'!$B$11-O116*'S Curve Equation'!$B$12)*'S Curve Equation'!$B$10))+'S Curve Equation'!$B$13)*'S Curve Equation'!$B$14</f>
        <v>0.73107546123531142</v>
      </c>
      <c r="P161" s="28">
        <f>(1/(1+EXP(('S Curve Equation'!$B$11-P116*'S Curve Equation'!$B$12)*'S Curve Equation'!$B$10))+'S Curve Equation'!$B$13)*'S Curve Equation'!$B$14</f>
        <v>0.72787627644337238</v>
      </c>
      <c r="Q161" s="28">
        <f>(1/(1+EXP(('S Curve Equation'!$B$11-Q116*'S Curve Equation'!$B$12)*'S Curve Equation'!$B$10))+'S Curve Equation'!$B$13)*'S Curve Equation'!$B$14</f>
        <v>0.72468388135213557</v>
      </c>
      <c r="R161" s="28">
        <f>(1/(1+EXP(('S Curve Equation'!$B$11-R116*'S Curve Equation'!$B$12)*'S Curve Equation'!$B$10))+'S Curve Equation'!$B$13)*'S Curve Equation'!$B$14</f>
        <v>0.72149863819067794</v>
      </c>
      <c r="S161" s="28">
        <f>(1/(1+EXP(('S Curve Equation'!$B$11-S116*'S Curve Equation'!$B$12)*'S Curve Equation'!$B$10))+'S Curve Equation'!$B$13)*'S Curve Equation'!$B$14</f>
        <v>0.71832089898682405</v>
      </c>
      <c r="T161" s="28">
        <f>(1/(1+EXP(('S Curve Equation'!$B$11-T116*'S Curve Equation'!$B$12)*'S Curve Equation'!$B$10))+'S Curve Equation'!$B$13)*'S Curve Equation'!$B$14</f>
        <v>0.71515100564930578</v>
      </c>
      <c r="U161" s="28">
        <f>(1/(1+EXP(('S Curve Equation'!$B$11-U116*'S Curve Equation'!$B$12)*'S Curve Equation'!$B$10))+'S Curve Equation'!$B$13)*'S Curve Equation'!$B$14</f>
        <v>0.71198929005635325</v>
      </c>
      <c r="V161" s="28">
        <f>(1/(1+EXP(('S Curve Equation'!$B$11-V116*'S Curve Equation'!$B$12)*'S Curve Equation'!$B$10))+'S Curve Equation'!$B$13)*'S Curve Equation'!$B$14</f>
        <v>0.70883607415030447</v>
      </c>
      <c r="W161" s="28">
        <f>(1/(1+EXP(('S Curve Equation'!$B$11-W116*'S Curve Equation'!$B$12)*'S Curve Equation'!$B$10))+'S Curve Equation'!$B$13)*'S Curve Equation'!$B$14</f>
        <v>0.70569167003785949</v>
      </c>
      <c r="X161" s="28">
        <f>(1/(1+EXP(('S Curve Equation'!$B$11-X116*'S Curve Equation'!$B$12)*'S Curve Equation'!$B$10))+'S Curve Equation'!$B$13)*'S Curve Equation'!$B$14</f>
        <v>0.70255638009559673</v>
      </c>
      <c r="Y161" s="28">
        <f>(1/(1+EXP(('S Curve Equation'!$B$11-Y116*'S Curve Equation'!$B$12)*'S Curve Equation'!$B$10))+'S Curve Equation'!$B$13)*'S Curve Equation'!$B$14</f>
        <v>0.69943049708038019</v>
      </c>
      <c r="Z161" s="28">
        <f>(1/(1+EXP(('S Curve Equation'!$B$11-Z116*'S Curve Equation'!$B$12)*'S Curve Equation'!$B$10))+'S Curve Equation'!$B$13)*'S Curve Equation'!$B$14</f>
        <v>0.69631430424430563</v>
      </c>
      <c r="AA161" s="28">
        <f>(1/(1+EXP(('S Curve Equation'!$B$11-AA116*'S Curve Equation'!$B$12)*'S Curve Equation'!$B$10))+'S Curve Equation'!$B$13)*'S Curve Equation'!$B$14</f>
        <v>0.69320807545383767</v>
      </c>
      <c r="AB161" s="28">
        <f>(1/(1+EXP(('S Curve Equation'!$B$11-AB116*'S Curve Equation'!$B$12)*'S Curve Equation'!$B$10))+'S Curve Equation'!$B$13)*'S Curve Equation'!$B$14</f>
        <v>0.69011207531280438</v>
      </c>
      <c r="AC161" s="28">
        <f>(1/(1+EXP(('S Curve Equation'!$B$11-AC116*'S Curve Equation'!$B$12)*'S Curve Equation'!$B$10))+'S Curve Equation'!$B$13)*'S Curve Equation'!$B$14</f>
        <v>0.6870265592889202</v>
      </c>
      <c r="AD161" s="28">
        <f>(1/(1+EXP(('S Curve Equation'!$B$11-AD116*'S Curve Equation'!$B$12)*'S Curve Equation'!$B$10))+'S Curve Equation'!$B$13)*'S Curve Equation'!$B$14</f>
        <v>0.68395177384353334</v>
      </c>
      <c r="AE161" s="28">
        <f>(1/(1+EXP(('S Curve Equation'!$B$11-AE116*'S Curve Equation'!$B$12)*'S Curve Equation'!$B$10))+'S Curve Equation'!$B$13)*'S Curve Equation'!$B$14</f>
        <v>0.68088795656428303</v>
      </c>
      <c r="AF161" s="28">
        <f>(1/(1+EXP(('S Curve Equation'!$B$11-AF116*'S Curve Equation'!$B$12)*'S Curve Equation'!$B$10))+'S Curve Equation'!$B$13)*'S Curve Equation'!$B$14</f>
        <v>0.67783533630038617</v>
      </c>
    </row>
    <row r="162" spans="1:32" x14ac:dyDescent="0.2">
      <c r="A162" s="6" t="s">
        <v>105</v>
      </c>
      <c r="B162" s="28">
        <f>(1/(1+EXP(('S Curve Equation'!$B$11-B117*'S Curve Equation'!$B$12)*'S Curve Equation'!$B$10))+'S Curve Equation'!$B$13)*'S Curve Equation'!$B$14</f>
        <v>0.85499999999999998</v>
      </c>
      <c r="C162" s="28">
        <f>(1/(1+EXP(('S Curve Equation'!$B$11-C117*'S Curve Equation'!$B$12)*'S Curve Equation'!$B$10))+'S Curve Equation'!$B$13)*'S Curve Equation'!$B$14</f>
        <v>0.8525690624663308</v>
      </c>
      <c r="D162" s="28">
        <f>(1/(1+EXP(('S Curve Equation'!$B$11-D117*'S Curve Equation'!$B$12)*'S Curve Equation'!$B$10))+'S Curve Equation'!$B$13)*'S Curve Equation'!$B$14</f>
        <v>0.85001326167584867</v>
      </c>
      <c r="E162" s="28">
        <f>(1/(1+EXP(('S Curve Equation'!$B$11-E117*'S Curve Equation'!$B$12)*'S Curve Equation'!$B$10))+'S Curve Equation'!$B$13)*'S Curve Equation'!$B$14</f>
        <v>0.84744196466929478</v>
      </c>
      <c r="F162" s="28">
        <f>(1/(1+EXP(('S Curve Equation'!$B$11-F117*'S Curve Equation'!$B$12)*'S Curve Equation'!$B$10))+'S Curve Equation'!$B$13)*'S Curve Equation'!$B$14</f>
        <v>0.84486089526112229</v>
      </c>
      <c r="G162" s="28">
        <f>(1/(1+EXP(('S Curve Equation'!$B$11-G117*'S Curve Equation'!$B$12)*'S Curve Equation'!$B$10))+'S Curve Equation'!$B$13)*'S Curve Equation'!$B$14</f>
        <v>0.84226023249987403</v>
      </c>
      <c r="H162" s="28">
        <f>(1/(1+EXP(('S Curve Equation'!$B$11-H117*'S Curve Equation'!$B$12)*'S Curve Equation'!$B$10))+'S Curve Equation'!$B$13)*'S Curve Equation'!$B$14</f>
        <v>0.83957423373228246</v>
      </c>
      <c r="I162" s="28">
        <f>(1/(1+EXP(('S Curve Equation'!$B$11-I117*'S Curve Equation'!$B$12)*'S Curve Equation'!$B$10))+'S Curve Equation'!$B$13)*'S Curve Equation'!$B$14</f>
        <v>0.836877460571675</v>
      </c>
      <c r="J162" s="28">
        <f>(1/(1+EXP(('S Curve Equation'!$B$11-J117*'S Curve Equation'!$B$12)*'S Curve Equation'!$B$10))+'S Curve Equation'!$B$13)*'S Curve Equation'!$B$14</f>
        <v>0.83414230321397387</v>
      </c>
      <c r="K162" s="28">
        <f>(1/(1+EXP(('S Curve Equation'!$B$11-K117*'S Curve Equation'!$B$12)*'S Curve Equation'!$B$10))+'S Curve Equation'!$B$13)*'S Curve Equation'!$B$14</f>
        <v>0.83140923214539786</v>
      </c>
      <c r="L162" s="28">
        <f>(1/(1+EXP(('S Curve Equation'!$B$11-L117*'S Curve Equation'!$B$12)*'S Curve Equation'!$B$10))+'S Curve Equation'!$B$13)*'S Curve Equation'!$B$14</f>
        <v>0.82896459078337081</v>
      </c>
      <c r="M162" s="28">
        <f>(1/(1+EXP(('S Curve Equation'!$B$11-M117*'S Curve Equation'!$B$12)*'S Curve Equation'!$B$10))+'S Curve Equation'!$B$13)*'S Curve Equation'!$B$14</f>
        <v>0.82631566923067412</v>
      </c>
      <c r="N162" s="28">
        <f>(1/(1+EXP(('S Curve Equation'!$B$11-N117*'S Curve Equation'!$B$12)*'S Curve Equation'!$B$10))+'S Curve Equation'!$B$13)*'S Curve Equation'!$B$14</f>
        <v>0.82366152726374287</v>
      </c>
      <c r="O162" s="28">
        <f>(1/(1+EXP(('S Curve Equation'!$B$11-O117*'S Curve Equation'!$B$12)*'S Curve Equation'!$B$10))+'S Curve Equation'!$B$13)*'S Curve Equation'!$B$14</f>
        <v>0.82100255353358664</v>
      </c>
      <c r="P162" s="28">
        <f>(1/(1+EXP(('S Curve Equation'!$B$11-P117*'S Curve Equation'!$B$12)*'S Curve Equation'!$B$10))+'S Curve Equation'!$B$13)*'S Curve Equation'!$B$14</f>
        <v>0.81833913222833554</v>
      </c>
      <c r="Q162" s="28">
        <f>(1/(1+EXP(('S Curve Equation'!$B$11-Q117*'S Curve Equation'!$B$12)*'S Curve Equation'!$B$10))+'S Curve Equation'!$B$13)*'S Curve Equation'!$B$14</f>
        <v>0.81567164295721351</v>
      </c>
      <c r="R162" s="28">
        <f>(1/(1+EXP(('S Curve Equation'!$B$11-R117*'S Curve Equation'!$B$12)*'S Curve Equation'!$B$10))+'S Curve Equation'!$B$13)*'S Curve Equation'!$B$14</f>
        <v>0.81300046064180753</v>
      </c>
      <c r="S162" s="28">
        <f>(1/(1+EXP(('S Curve Equation'!$B$11-S117*'S Curve Equation'!$B$12)*'S Curve Equation'!$B$10))+'S Curve Equation'!$B$13)*'S Curve Equation'!$B$14</f>
        <v>0.8103259554144896</v>
      </c>
      <c r="T162" s="28">
        <f>(1/(1+EXP(('S Curve Equation'!$B$11-T117*'S Curve Equation'!$B$12)*'S Curve Equation'!$B$10))+'S Curve Equation'!$B$13)*'S Curve Equation'!$B$14</f>
        <v>0.80764849252386439</v>
      </c>
      <c r="U162" s="28">
        <f>(1/(1+EXP(('S Curve Equation'!$B$11-U117*'S Curve Equation'!$B$12)*'S Curve Equation'!$B$10))+'S Curve Equation'!$B$13)*'S Curve Equation'!$B$14</f>
        <v>0.80496843224709236</v>
      </c>
      <c r="V162" s="28">
        <f>(1/(1+EXP(('S Curve Equation'!$B$11-V117*'S Curve Equation'!$B$12)*'S Curve Equation'!$B$10))+'S Curve Equation'!$B$13)*'S Curve Equation'!$B$14</f>
        <v>0.80228612980894087</v>
      </c>
      <c r="W162" s="28">
        <f>(1/(1+EXP(('S Curve Equation'!$B$11-W117*'S Curve Equation'!$B$12)*'S Curve Equation'!$B$10))+'S Curve Equation'!$B$13)*'S Curve Equation'!$B$14</f>
        <v>0.79960193530741375</v>
      </c>
      <c r="X162" s="28">
        <f>(1/(1+EXP(('S Curve Equation'!$B$11-X117*'S Curve Equation'!$B$12)*'S Curve Equation'!$B$10))+'S Curve Equation'!$B$13)*'S Curve Equation'!$B$14</f>
        <v>0.79691619364580724</v>
      </c>
      <c r="Y162" s="28">
        <f>(1/(1+EXP(('S Curve Equation'!$B$11-Y117*'S Curve Equation'!$B$12)*'S Curve Equation'!$B$10))+'S Curve Equation'!$B$13)*'S Curve Equation'!$B$14</f>
        <v>0.79422924447102827</v>
      </c>
      <c r="Z162" s="28">
        <f>(1/(1+EXP(('S Curve Equation'!$B$11-Z117*'S Curve Equation'!$B$12)*'S Curve Equation'!$B$10))+'S Curve Equation'!$B$13)*'S Curve Equation'!$B$14</f>
        <v>0.79154142211802059</v>
      </c>
      <c r="AA162" s="28">
        <f>(1/(1+EXP(('S Curve Equation'!$B$11-AA117*'S Curve Equation'!$B$12)*'S Curve Equation'!$B$10))+'S Curve Equation'!$B$13)*'S Curve Equation'!$B$14</f>
        <v>0.78885305556013585</v>
      </c>
      <c r="AB162" s="28">
        <f>(1/(1+EXP(('S Curve Equation'!$B$11-AB117*'S Curve Equation'!$B$12)*'S Curve Equation'!$B$10))+'S Curve Equation'!$B$13)*'S Curve Equation'!$B$14</f>
        <v>0.7861644683652832</v>
      </c>
      <c r="AC162" s="28">
        <f>(1/(1+EXP(('S Curve Equation'!$B$11-AC117*'S Curve Equation'!$B$12)*'S Curve Equation'!$B$10))+'S Curve Equation'!$B$13)*'S Curve Equation'!$B$14</f>
        <v>0.78347597865769569</v>
      </c>
      <c r="AD162" s="28">
        <f>(1/(1+EXP(('S Curve Equation'!$B$11-AD117*'S Curve Equation'!$B$12)*'S Curve Equation'!$B$10))+'S Curve Equation'!$B$13)*'S Curve Equation'!$B$14</f>
        <v>0.78078789908514712</v>
      </c>
      <c r="AE162" s="28">
        <f>(1/(1+EXP(('S Curve Equation'!$B$11-AE117*'S Curve Equation'!$B$12)*'S Curve Equation'!$B$10))+'S Curve Equation'!$B$13)*'S Curve Equation'!$B$14</f>
        <v>0.77810053679144908</v>
      </c>
      <c r="AF162" s="28">
        <f>(1/(1+EXP(('S Curve Equation'!$B$11-AF117*'S Curve Equation'!$B$12)*'S Curve Equation'!$B$10))+'S Curve Equation'!$B$13)*'S Curve Equation'!$B$14</f>
        <v>0.77541419339406548</v>
      </c>
    </row>
    <row r="163" spans="1:32" x14ac:dyDescent="0.2">
      <c r="A163" s="6" t="s">
        <v>106</v>
      </c>
      <c r="B163" s="28">
        <f>(1/(1+EXP(('S Curve Equation'!$B$11-B118*'S Curve Equation'!$B$12)*'S Curve Equation'!$B$10))+'S Curve Equation'!$B$13)*'S Curve Equation'!$B$14</f>
        <v>0.85499999999999998</v>
      </c>
      <c r="C163" s="28">
        <f>(1/(1+EXP(('S Curve Equation'!$B$11-C118*'S Curve Equation'!$B$12)*'S Curve Equation'!$B$10))+'S Curve Equation'!$B$13)*'S Curve Equation'!$B$14</f>
        <v>0.8525690624663308</v>
      </c>
      <c r="D163" s="28">
        <f>(1/(1+EXP(('S Curve Equation'!$B$11-D118*'S Curve Equation'!$B$12)*'S Curve Equation'!$B$10))+'S Curve Equation'!$B$13)*'S Curve Equation'!$B$14</f>
        <v>0.85001326167584867</v>
      </c>
      <c r="E163" s="28">
        <f>(1/(1+EXP(('S Curve Equation'!$B$11-E118*'S Curve Equation'!$B$12)*'S Curve Equation'!$B$10))+'S Curve Equation'!$B$13)*'S Curve Equation'!$B$14</f>
        <v>0.84744196466929478</v>
      </c>
      <c r="F163" s="28">
        <f>(1/(1+EXP(('S Curve Equation'!$B$11-F118*'S Curve Equation'!$B$12)*'S Curve Equation'!$B$10))+'S Curve Equation'!$B$13)*'S Curve Equation'!$B$14</f>
        <v>0.84486089526112229</v>
      </c>
      <c r="G163" s="28">
        <f>(1/(1+EXP(('S Curve Equation'!$B$11-G118*'S Curve Equation'!$B$12)*'S Curve Equation'!$B$10))+'S Curve Equation'!$B$13)*'S Curve Equation'!$B$14</f>
        <v>0.84226023249987403</v>
      </c>
      <c r="H163" s="28">
        <f>(1/(1+EXP(('S Curve Equation'!$B$11-H118*'S Curve Equation'!$B$12)*'S Curve Equation'!$B$10))+'S Curve Equation'!$B$13)*'S Curve Equation'!$B$14</f>
        <v>0.83957423373228246</v>
      </c>
      <c r="I163" s="28">
        <f>(1/(1+EXP(('S Curve Equation'!$B$11-I118*'S Curve Equation'!$B$12)*'S Curve Equation'!$B$10))+'S Curve Equation'!$B$13)*'S Curve Equation'!$B$14</f>
        <v>0.836877460571675</v>
      </c>
      <c r="J163" s="28">
        <f>(1/(1+EXP(('S Curve Equation'!$B$11-J118*'S Curve Equation'!$B$12)*'S Curve Equation'!$B$10))+'S Curve Equation'!$B$13)*'S Curve Equation'!$B$14</f>
        <v>0.83414230321397387</v>
      </c>
      <c r="K163" s="28">
        <f>(1/(1+EXP(('S Curve Equation'!$B$11-K118*'S Curve Equation'!$B$12)*'S Curve Equation'!$B$10))+'S Curve Equation'!$B$13)*'S Curve Equation'!$B$14</f>
        <v>0.83140923214539786</v>
      </c>
      <c r="L163" s="28">
        <f>(1/(1+EXP(('S Curve Equation'!$B$11-L118*'S Curve Equation'!$B$12)*'S Curve Equation'!$B$10))+'S Curve Equation'!$B$13)*'S Curve Equation'!$B$14</f>
        <v>0.82896459078337081</v>
      </c>
      <c r="M163" s="28">
        <f>(1/(1+EXP(('S Curve Equation'!$B$11-M118*'S Curve Equation'!$B$12)*'S Curve Equation'!$B$10))+'S Curve Equation'!$B$13)*'S Curve Equation'!$B$14</f>
        <v>0.82631566923067412</v>
      </c>
      <c r="N163" s="28">
        <f>(1/(1+EXP(('S Curve Equation'!$B$11-N118*'S Curve Equation'!$B$12)*'S Curve Equation'!$B$10))+'S Curve Equation'!$B$13)*'S Curve Equation'!$B$14</f>
        <v>0.82366152726374287</v>
      </c>
      <c r="O163" s="28">
        <f>(1/(1+EXP(('S Curve Equation'!$B$11-O118*'S Curve Equation'!$B$12)*'S Curve Equation'!$B$10))+'S Curve Equation'!$B$13)*'S Curve Equation'!$B$14</f>
        <v>0.82100255353358664</v>
      </c>
      <c r="P163" s="28">
        <f>(1/(1+EXP(('S Curve Equation'!$B$11-P118*'S Curve Equation'!$B$12)*'S Curve Equation'!$B$10))+'S Curve Equation'!$B$13)*'S Curve Equation'!$B$14</f>
        <v>0.81833913222833554</v>
      </c>
      <c r="Q163" s="28">
        <f>(1/(1+EXP(('S Curve Equation'!$B$11-Q118*'S Curve Equation'!$B$12)*'S Curve Equation'!$B$10))+'S Curve Equation'!$B$13)*'S Curve Equation'!$B$14</f>
        <v>0.81567164295721351</v>
      </c>
      <c r="R163" s="28">
        <f>(1/(1+EXP(('S Curve Equation'!$B$11-R118*'S Curve Equation'!$B$12)*'S Curve Equation'!$B$10))+'S Curve Equation'!$B$13)*'S Curve Equation'!$B$14</f>
        <v>0.81300046064180753</v>
      </c>
      <c r="S163" s="28">
        <f>(1/(1+EXP(('S Curve Equation'!$B$11-S118*'S Curve Equation'!$B$12)*'S Curve Equation'!$B$10))+'S Curve Equation'!$B$13)*'S Curve Equation'!$B$14</f>
        <v>0.8103259554144896</v>
      </c>
      <c r="T163" s="28">
        <f>(1/(1+EXP(('S Curve Equation'!$B$11-T118*'S Curve Equation'!$B$12)*'S Curve Equation'!$B$10))+'S Curve Equation'!$B$13)*'S Curve Equation'!$B$14</f>
        <v>0.80764849252386439</v>
      </c>
      <c r="U163" s="28">
        <f>(1/(1+EXP(('S Curve Equation'!$B$11-U118*'S Curve Equation'!$B$12)*'S Curve Equation'!$B$10))+'S Curve Equation'!$B$13)*'S Curve Equation'!$B$14</f>
        <v>0.80496843224709236</v>
      </c>
      <c r="V163" s="28">
        <f>(1/(1+EXP(('S Curve Equation'!$B$11-V118*'S Curve Equation'!$B$12)*'S Curve Equation'!$B$10))+'S Curve Equation'!$B$13)*'S Curve Equation'!$B$14</f>
        <v>0.80228612980894087</v>
      </c>
      <c r="W163" s="28">
        <f>(1/(1+EXP(('S Curve Equation'!$B$11-W118*'S Curve Equation'!$B$12)*'S Curve Equation'!$B$10))+'S Curve Equation'!$B$13)*'S Curve Equation'!$B$14</f>
        <v>0.79960193530741375</v>
      </c>
      <c r="X163" s="28">
        <f>(1/(1+EXP(('S Curve Equation'!$B$11-X118*'S Curve Equation'!$B$12)*'S Curve Equation'!$B$10))+'S Curve Equation'!$B$13)*'S Curve Equation'!$B$14</f>
        <v>0.79691619364580724</v>
      </c>
      <c r="Y163" s="28">
        <f>(1/(1+EXP(('S Curve Equation'!$B$11-Y118*'S Curve Equation'!$B$12)*'S Curve Equation'!$B$10))+'S Curve Equation'!$B$13)*'S Curve Equation'!$B$14</f>
        <v>0.79422924447102827</v>
      </c>
      <c r="Z163" s="28">
        <f>(1/(1+EXP(('S Curve Equation'!$B$11-Z118*'S Curve Equation'!$B$12)*'S Curve Equation'!$B$10))+'S Curve Equation'!$B$13)*'S Curve Equation'!$B$14</f>
        <v>0.79154142211802059</v>
      </c>
      <c r="AA163" s="28">
        <f>(1/(1+EXP(('S Curve Equation'!$B$11-AA118*'S Curve Equation'!$B$12)*'S Curve Equation'!$B$10))+'S Curve Equation'!$B$13)*'S Curve Equation'!$B$14</f>
        <v>0.78885305556013585</v>
      </c>
      <c r="AB163" s="28">
        <f>(1/(1+EXP(('S Curve Equation'!$B$11-AB118*'S Curve Equation'!$B$12)*'S Curve Equation'!$B$10))+'S Curve Equation'!$B$13)*'S Curve Equation'!$B$14</f>
        <v>0.7861644683652832</v>
      </c>
      <c r="AC163" s="28">
        <f>(1/(1+EXP(('S Curve Equation'!$B$11-AC118*'S Curve Equation'!$B$12)*'S Curve Equation'!$B$10))+'S Curve Equation'!$B$13)*'S Curve Equation'!$B$14</f>
        <v>0.78347597865769569</v>
      </c>
      <c r="AD163" s="28">
        <f>(1/(1+EXP(('S Curve Equation'!$B$11-AD118*'S Curve Equation'!$B$12)*'S Curve Equation'!$B$10))+'S Curve Equation'!$B$13)*'S Curve Equation'!$B$14</f>
        <v>0.78078789908514712</v>
      </c>
      <c r="AE163" s="28">
        <f>(1/(1+EXP(('S Curve Equation'!$B$11-AE118*'S Curve Equation'!$B$12)*'S Curve Equation'!$B$10))+'S Curve Equation'!$B$13)*'S Curve Equation'!$B$14</f>
        <v>0.77810053679144908</v>
      </c>
      <c r="AF163" s="28">
        <f>(1/(1+EXP(('S Curve Equation'!$B$11-AF118*'S Curve Equation'!$B$12)*'S Curve Equation'!$B$10))+'S Curve Equation'!$B$13)*'S Curve Equation'!$B$14</f>
        <v>0.77541419339406548</v>
      </c>
    </row>
    <row r="164" spans="1:32" x14ac:dyDescent="0.2">
      <c r="A164" s="6" t="s">
        <v>107</v>
      </c>
      <c r="B164" s="28">
        <f>(1/(1+EXP(('S Curve Equation'!$B$11-B119*'S Curve Equation'!$B$12)*'S Curve Equation'!$B$10))+'S Curve Equation'!$B$13)*'S Curve Equation'!$B$14</f>
        <v>0.83024969987995179</v>
      </c>
      <c r="C164" s="28">
        <f>(1/(1+EXP(('S Curve Equation'!$B$11-C119*'S Curve Equation'!$B$12)*'S Curve Equation'!$B$10))+'S Curve Equation'!$B$13)*'S Curve Equation'!$B$14</f>
        <v>0.82759325603543221</v>
      </c>
      <c r="D164" s="28">
        <f>(1/(1+EXP(('S Curve Equation'!$B$11-D119*'S Curve Equation'!$B$12)*'S Curve Equation'!$B$10))+'S Curve Equation'!$B$13)*'S Curve Equation'!$B$14</f>
        <v>0.82480384467160939</v>
      </c>
      <c r="E164" s="28">
        <f>(1/(1+EXP(('S Curve Equation'!$B$11-E119*'S Curve Equation'!$B$12)*'S Curve Equation'!$B$10))+'S Curve Equation'!$B$13)*'S Curve Equation'!$B$14</f>
        <v>0.82200108442969833</v>
      </c>
      <c r="F164" s="28">
        <f>(1/(1+EXP(('S Curve Equation'!$B$11-F119*'S Curve Equation'!$B$12)*'S Curve Equation'!$B$10))+'S Curve Equation'!$B$13)*'S Curve Equation'!$B$14</f>
        <v>0.81919123236789182</v>
      </c>
      <c r="G164" s="28">
        <f>(1/(1+EXP(('S Curve Equation'!$B$11-G119*'S Curve Equation'!$B$12)*'S Curve Equation'!$B$10))+'S Curve Equation'!$B$13)*'S Curve Equation'!$B$14</f>
        <v>0.81636362352146974</v>
      </c>
      <c r="H164" s="28">
        <f>(1/(1+EXP(('S Curve Equation'!$B$11-H119*'S Curve Equation'!$B$12)*'S Curve Equation'!$B$10))+'S Curve Equation'!$B$13)*'S Curve Equation'!$B$14</f>
        <v>0.81344696119586135</v>
      </c>
      <c r="I164" s="28">
        <f>(1/(1+EXP(('S Curve Equation'!$B$11-I119*'S Curve Equation'!$B$12)*'S Curve Equation'!$B$10))+'S Curve Equation'!$B$13)*'S Curve Equation'!$B$14</f>
        <v>0.81052237522625348</v>
      </c>
      <c r="J164" s="28">
        <f>(1/(1+EXP(('S Curve Equation'!$B$11-J119*'S Curve Equation'!$B$12)*'S Curve Equation'!$B$10))+'S Curve Equation'!$B$13)*'S Curve Equation'!$B$14</f>
        <v>0.80755999031777292</v>
      </c>
      <c r="K164" s="28">
        <f>(1/(1+EXP(('S Curve Equation'!$B$11-K119*'S Curve Equation'!$B$12)*'S Curve Equation'!$B$10))+'S Curve Equation'!$B$13)*'S Curve Equation'!$B$14</f>
        <v>0.80460367899890861</v>
      </c>
      <c r="L164" s="28">
        <f>(1/(1+EXP(('S Curve Equation'!$B$11-L119*'S Curve Equation'!$B$12)*'S Curve Equation'!$B$10))+'S Curve Equation'!$B$13)*'S Curve Equation'!$B$14</f>
        <v>0.80196255763548085</v>
      </c>
      <c r="M164" s="28">
        <f>(1/(1+EXP(('S Curve Equation'!$B$11-M119*'S Curve Equation'!$B$12)*'S Curve Equation'!$B$10))+'S Curve Equation'!$B$13)*'S Curve Equation'!$B$14</f>
        <v>0.79910411970690121</v>
      </c>
      <c r="N164" s="28">
        <f>(1/(1+EXP(('S Curve Equation'!$B$11-N119*'S Curve Equation'!$B$12)*'S Curve Equation'!$B$10))+'S Curve Equation'!$B$13)*'S Curve Equation'!$B$14</f>
        <v>0.79624354603798408</v>
      </c>
      <c r="O164" s="28">
        <f>(1/(1+EXP(('S Curve Equation'!$B$11-O119*'S Curve Equation'!$B$12)*'S Curve Equation'!$B$10))+'S Curve Equation'!$B$13)*'S Curve Equation'!$B$14</f>
        <v>0.79338124467888105</v>
      </c>
      <c r="P164" s="28">
        <f>(1/(1+EXP(('S Curve Equation'!$B$11-P119*'S Curve Equation'!$B$12)*'S Curve Equation'!$B$10))+'S Curve Equation'!$B$13)*'S Curve Equation'!$B$14</f>
        <v>0.79051761721308189</v>
      </c>
      <c r="Q164" s="28">
        <f>(1/(1+EXP(('S Curve Equation'!$B$11-Q119*'S Curve Equation'!$B$12)*'S Curve Equation'!$B$10))+'S Curve Equation'!$B$13)*'S Curve Equation'!$B$14</f>
        <v>0.78765305868101798</v>
      </c>
      <c r="R164" s="28">
        <f>(1/(1+EXP(('S Curve Equation'!$B$11-R119*'S Curve Equation'!$B$12)*'S Curve Equation'!$B$10))+'S Curve Equation'!$B$13)*'S Curve Equation'!$B$14</f>
        <v>0.7847879575118808</v>
      </c>
      <c r="S164" s="28">
        <f>(1/(1+EXP(('S Curve Equation'!$B$11-S119*'S Curve Equation'!$B$12)*'S Curve Equation'!$B$10))+'S Curve Equation'!$B$13)*'S Curve Equation'!$B$14</f>
        <v>0.78192269546341597</v>
      </c>
      <c r="T164" s="28">
        <f>(1/(1+EXP(('S Curve Equation'!$B$11-T119*'S Curve Equation'!$B$12)*'S Curve Equation'!$B$10))+'S Curve Equation'!$B$13)*'S Curve Equation'!$B$14</f>
        <v>0.77905764756946594</v>
      </c>
      <c r="U164" s="28">
        <f>(1/(1+EXP(('S Curve Equation'!$B$11-U119*'S Curve Equation'!$B$12)*'S Curve Equation'!$B$10))+'S Curve Equation'!$B$13)*'S Curve Equation'!$B$14</f>
        <v>0.77619318209502819</v>
      </c>
      <c r="V164" s="28">
        <f>(1/(1+EXP(('S Curve Equation'!$B$11-V119*'S Curve Equation'!$B$12)*'S Curve Equation'!$B$10))+'S Curve Equation'!$B$13)*'S Curve Equation'!$B$14</f>
        <v>0.7733296604985872</v>
      </c>
      <c r="W164" s="28">
        <f>(1/(1+EXP(('S Curve Equation'!$B$11-W119*'S Curve Equation'!$B$12)*'S Curve Equation'!$B$10))+'S Curve Equation'!$B$13)*'S Curve Equation'!$B$14</f>
        <v>0.77046743740148638</v>
      </c>
      <c r="X164" s="28">
        <f>(1/(1+EXP(('S Curve Equation'!$B$11-X119*'S Curve Equation'!$B$12)*'S Curve Equation'!$B$10))+'S Curve Equation'!$B$13)*'S Curve Equation'!$B$14</f>
        <v>0.76760686056410732</v>
      </c>
      <c r="Y164" s="28">
        <f>(1/(1+EXP(('S Curve Equation'!$B$11-Y119*'S Curve Equation'!$B$12)*'S Curve Equation'!$B$10))+'S Curve Equation'!$B$13)*'S Curve Equation'!$B$14</f>
        <v>0.76474827086861108</v>
      </c>
      <c r="Z164" s="28">
        <f>(1/(1+EXP(('S Curve Equation'!$B$11-Z119*'S Curve Equation'!$B$12)*'S Curve Equation'!$B$10))+'S Curve Equation'!$B$13)*'S Curve Equation'!$B$14</f>
        <v>0.76189200230801202</v>
      </c>
      <c r="AA164" s="28">
        <f>(1/(1+EXP(('S Curve Equation'!$B$11-AA119*'S Curve Equation'!$B$12)*'S Curve Equation'!$B$10))+'S Curve Equation'!$B$13)*'S Curve Equation'!$B$14</f>
        <v>0.75903838198134665</v>
      </c>
      <c r="AB164" s="28">
        <f>(1/(1+EXP(('S Curve Equation'!$B$11-AB119*'S Curve Equation'!$B$12)*'S Curve Equation'!$B$10))+'S Curve Equation'!$B$13)*'S Curve Equation'!$B$14</f>
        <v>0.75618773009470353</v>
      </c>
      <c r="AC164" s="28">
        <f>(1/(1+EXP(('S Curve Equation'!$B$11-AC119*'S Curve Equation'!$B$12)*'S Curve Equation'!$B$10))+'S Curve Equation'!$B$13)*'S Curve Equation'!$B$14</f>
        <v>0.75334035996788262</v>
      </c>
      <c r="AD164" s="28">
        <f>(1/(1+EXP(('S Curve Equation'!$B$11-AD119*'S Curve Equation'!$B$12)*'S Curve Equation'!$B$10))+'S Curve Equation'!$B$13)*'S Curve Equation'!$B$14</f>
        <v>0.75049657804645686</v>
      </c>
      <c r="AE164" s="28">
        <f>(1/(1+EXP(('S Curve Equation'!$B$11-AE119*'S Curve Equation'!$B$12)*'S Curve Equation'!$B$10))+'S Curve Equation'!$B$13)*'S Curve Equation'!$B$14</f>
        <v>0.74765668391900109</v>
      </c>
      <c r="AF164" s="28">
        <f>(1/(1+EXP(('S Curve Equation'!$B$11-AF119*'S Curve Equation'!$B$12)*'S Curve Equation'!$B$10))+'S Curve Equation'!$B$13)*'S Curve Equation'!$B$14</f>
        <v>0.74482097033927441</v>
      </c>
    </row>
    <row r="165" spans="1:32" x14ac:dyDescent="0.2">
      <c r="A165" s="6" t="s">
        <v>43</v>
      </c>
      <c r="B165" s="28">
        <f>(1/(1+EXP(('S Curve Equation'!$B$11-B120*'S Curve Equation'!$B$12)*'S Curve Equation'!$B$10))+'S Curve Equation'!$B$13)*'S Curve Equation'!$B$14</f>
        <v>0.8859999999999999</v>
      </c>
      <c r="C165" s="28">
        <f>(1/(1+EXP(('S Curve Equation'!$B$11-C120*'S Curve Equation'!$B$12)*'S Curve Equation'!$B$10))+'S Curve Equation'!$B$13)*'S Curve Equation'!$B$14</f>
        <v>0.88389663448619682</v>
      </c>
      <c r="D165" s="28">
        <f>(1/(1+EXP(('S Curve Equation'!$B$11-D120*'S Curve Equation'!$B$12)*'S Curve Equation'!$B$10))+'S Curve Equation'!$B$13)*'S Curve Equation'!$B$14</f>
        <v>0.88168143322614256</v>
      </c>
      <c r="E165" s="28">
        <f>(1/(1+EXP(('S Curve Equation'!$B$11-E120*'S Curve Equation'!$B$12)*'S Curve Equation'!$B$10))+'S Curve Equation'!$B$13)*'S Curve Equation'!$B$14</f>
        <v>0.87944889544578897</v>
      </c>
      <c r="F165" s="28">
        <f>(1/(1+EXP(('S Curve Equation'!$B$11-F120*'S Curve Equation'!$B$12)*'S Curve Equation'!$B$10))+'S Curve Equation'!$B$13)*'S Curve Equation'!$B$14</f>
        <v>0.87720395630805414</v>
      </c>
      <c r="G165" s="28">
        <f>(1/(1+EXP(('S Curve Equation'!$B$11-G120*'S Curve Equation'!$B$12)*'S Curve Equation'!$B$10))+'S Curve Equation'!$B$13)*'S Curve Equation'!$B$14</f>
        <v>0.87493802971182955</v>
      </c>
      <c r="H165" s="28">
        <f>(1/(1+EXP(('S Curve Equation'!$B$11-H120*'S Curve Equation'!$B$12)*'S Curve Equation'!$B$10))+'S Curve Equation'!$B$13)*'S Curve Equation'!$B$14</f>
        <v>0.87259361697763738</v>
      </c>
      <c r="I165" s="28">
        <f>(1/(1+EXP(('S Curve Equation'!$B$11-I120*'S Curve Equation'!$B$12)*'S Curve Equation'!$B$10))+'S Curve Equation'!$B$13)*'S Curve Equation'!$B$14</f>
        <v>0.8702355981773594</v>
      </c>
      <c r="J165" s="28">
        <f>(1/(1+EXP(('S Curve Equation'!$B$11-J120*'S Curve Equation'!$B$12)*'S Curve Equation'!$B$10))+'S Curve Equation'!$B$13)*'S Curve Equation'!$B$14</f>
        <v>0.86783974052445867</v>
      </c>
      <c r="K165" s="28">
        <f>(1/(1+EXP(('S Curve Equation'!$B$11-K120*'S Curve Equation'!$B$12)*'S Curve Equation'!$B$10))+'S Curve Equation'!$B$13)*'S Curve Equation'!$B$14</f>
        <v>0.86544143273671548</v>
      </c>
      <c r="L165" s="28">
        <f>(1/(1+EXP(('S Curve Equation'!$B$11-L120*'S Curve Equation'!$B$12)*'S Curve Equation'!$B$10))+'S Curve Equation'!$B$13)*'S Curve Equation'!$B$14</f>
        <v>0.86329262225289261</v>
      </c>
      <c r="M165" s="28">
        <f>(1/(1+EXP(('S Curve Equation'!$B$11-M120*'S Curve Equation'!$B$12)*'S Curve Equation'!$B$10))+'S Curve Equation'!$B$13)*'S Curve Equation'!$B$14</f>
        <v>0.86096043015251</v>
      </c>
      <c r="N165" s="28">
        <f>(1/(1+EXP(('S Curve Equation'!$B$11-N120*'S Curve Equation'!$B$12)*'S Curve Equation'!$B$10))+'S Curve Equation'!$B$13)*'S Curve Equation'!$B$14</f>
        <v>0.85861967483335599</v>
      </c>
      <c r="O165" s="28">
        <f>(1/(1+EXP(('S Curve Equation'!$B$11-O120*'S Curve Equation'!$B$12)*'S Curve Equation'!$B$10))+'S Curve Equation'!$B$13)*'S Curve Equation'!$B$14</f>
        <v>0.85627069642867859</v>
      </c>
      <c r="P165" s="28">
        <f>(1/(1+EXP(('S Curve Equation'!$B$11-P120*'S Curve Equation'!$B$12)*'S Curve Equation'!$B$10))+'S Curve Equation'!$B$13)*'S Curve Equation'!$B$14</f>
        <v>0.85391383312535551</v>
      </c>
      <c r="Q165" s="28">
        <f>(1/(1+EXP(('S Curve Equation'!$B$11-Q120*'S Curve Equation'!$B$12)*'S Curve Equation'!$B$10))+'S Curve Equation'!$B$13)*'S Curve Equation'!$B$14</f>
        <v>0.85154942102262865</v>
      </c>
      <c r="R165" s="28">
        <f>(1/(1+EXP(('S Curve Equation'!$B$11-R120*'S Curve Equation'!$B$12)*'S Curve Equation'!$B$10))+'S Curve Equation'!$B$13)*'S Curve Equation'!$B$14</f>
        <v>0.84917779399622828</v>
      </c>
      <c r="S165" s="28">
        <f>(1/(1+EXP(('S Curve Equation'!$B$11-S120*'S Curve Equation'!$B$12)*'S Curve Equation'!$B$10))+'S Curve Equation'!$B$13)*'S Curve Equation'!$B$14</f>
        <v>0.84679928356785272</v>
      </c>
      <c r="T165" s="28">
        <f>(1/(1+EXP(('S Curve Equation'!$B$11-T120*'S Curve Equation'!$B$12)*'S Curve Equation'!$B$10))+'S Curve Equation'!$B$13)*'S Curve Equation'!$B$14</f>
        <v>0.84441421877997858</v>
      </c>
      <c r="U165" s="28">
        <f>(1/(1+EXP(('S Curve Equation'!$B$11-U120*'S Curve Equation'!$B$12)*'S Curve Equation'!$B$10))+'S Curve Equation'!$B$13)*'S Curve Equation'!$B$14</f>
        <v>0.84202292607595586</v>
      </c>
      <c r="V165" s="28">
        <f>(1/(1+EXP(('S Curve Equation'!$B$11-V120*'S Curve Equation'!$B$12)*'S Curve Equation'!$B$10))+'S Curve Equation'!$B$13)*'S Curve Equation'!$B$14</f>
        <v>0.83962572918534262</v>
      </c>
      <c r="W165" s="28">
        <f>(1/(1+EXP(('S Curve Equation'!$B$11-W120*'S Curve Equation'!$B$12)*'S Curve Equation'!$B$10))+'S Curve Equation'!$B$13)*'S Curve Equation'!$B$14</f>
        <v>0.83722294901443073</v>
      </c>
      <c r="X165" s="28">
        <f>(1/(1+EXP(('S Curve Equation'!$B$11-X120*'S Curve Equation'!$B$12)*'S Curve Equation'!$B$10))+'S Curve Equation'!$B$13)*'S Curve Equation'!$B$14</f>
        <v>0.83481490354190702</v>
      </c>
      <c r="Y165" s="28">
        <f>(1/(1+EXP(('S Curve Equation'!$B$11-Y120*'S Curve Equation'!$B$12)*'S Curve Equation'!$B$10))+'S Curve Equation'!$B$13)*'S Curve Equation'!$B$14</f>
        <v>0.83240190771958433</v>
      </c>
      <c r="Z165" s="28">
        <f>(1/(1+EXP(('S Curve Equation'!$B$11-Z120*'S Curve Equation'!$B$12)*'S Curve Equation'!$B$10))+'S Curve Equation'!$B$13)*'S Curve Equation'!$B$14</f>
        <v>0.82998427337814462</v>
      </c>
      <c r="AA165" s="28">
        <f>(1/(1+EXP(('S Curve Equation'!$B$11-AA120*'S Curve Equation'!$B$12)*'S Curve Equation'!$B$10))+'S Curve Equation'!$B$13)*'S Curve Equation'!$B$14</f>
        <v>0.82756230913781881</v>
      </c>
      <c r="AB165" s="28">
        <f>(1/(1+EXP(('S Curve Equation'!$B$11-AB120*'S Curve Equation'!$B$12)*'S Curve Equation'!$B$10))+'S Curve Equation'!$B$13)*'S Curve Equation'!$B$14</f>
        <v>0.82513632032393258</v>
      </c>
      <c r="AC165" s="28">
        <f>(1/(1+EXP(('S Curve Equation'!$B$11-AC120*'S Curve Equation'!$B$12)*'S Curve Equation'!$B$10))+'S Curve Equation'!$B$13)*'S Curve Equation'!$B$14</f>
        <v>0.82270660888724134</v>
      </c>
      <c r="AD165" s="28">
        <f>(1/(1+EXP(('S Curve Equation'!$B$11-AD120*'S Curve Equation'!$B$12)*'S Curve Equation'!$B$10))+'S Curve Equation'!$B$13)*'S Curve Equation'!$B$14</f>
        <v>0.82027347332897727</v>
      </c>
      <c r="AE165" s="28">
        <f>(1/(1+EXP(('S Curve Equation'!$B$11-AE120*'S Curve Equation'!$B$12)*'S Curve Equation'!$B$10))+'S Curve Equation'!$B$13)*'S Curve Equation'!$B$14</f>
        <v>0.81783720863051546</v>
      </c>
      <c r="AF165" s="28">
        <f>(1/(1+EXP(('S Curve Equation'!$B$11-AF120*'S Curve Equation'!$B$12)*'S Curve Equation'!$B$10))+'S Curve Equation'!$B$13)*'S Curve Equation'!$B$14</f>
        <v>0.81539810618758723</v>
      </c>
    </row>
    <row r="166" spans="1:32" x14ac:dyDescent="0.2">
      <c r="A166" s="6" t="s">
        <v>44</v>
      </c>
      <c r="B166" s="28">
        <f>(1/(1+EXP(('S Curve Equation'!$B$11-B121*'S Curve Equation'!$B$12)*'S Curve Equation'!$B$10))+'S Curve Equation'!$B$13)*'S Curve Equation'!$B$14</f>
        <v>0.78500000000000003</v>
      </c>
      <c r="C166" s="28">
        <f>(1/(1+EXP(('S Curve Equation'!$B$11-C121*'S Curve Equation'!$B$12)*'S Curve Equation'!$B$10))+'S Curve Equation'!$B$13)*'S Curve Equation'!$B$14</f>
        <v>0.78200591592277457</v>
      </c>
      <c r="D166" s="28">
        <f>(1/(1+EXP(('S Curve Equation'!$B$11-D121*'S Curve Equation'!$B$12)*'S Curve Equation'!$B$10))+'S Curve Equation'!$B$13)*'S Curve Equation'!$B$14</f>
        <v>0.77886846892369022</v>
      </c>
      <c r="E166" s="28">
        <f>(1/(1+EXP(('S Curve Equation'!$B$11-E121*'S Curve Equation'!$B$12)*'S Curve Equation'!$B$10))+'S Curve Equation'!$B$13)*'S Curve Equation'!$B$14</f>
        <v>0.77572265092464654</v>
      </c>
      <c r="F166" s="28">
        <f>(1/(1+EXP(('S Curve Equation'!$B$11-F121*'S Curve Equation'!$B$12)*'S Curve Equation'!$B$10))+'S Curve Equation'!$B$13)*'S Curve Equation'!$B$14</f>
        <v>0.77257548913677987</v>
      </c>
      <c r="G166" s="28">
        <f>(1/(1+EXP(('S Curve Equation'!$B$11-G121*'S Curve Equation'!$B$12)*'S Curve Equation'!$B$10))+'S Curve Equation'!$B$13)*'S Curve Equation'!$B$14</f>
        <v>0.76941505832312052</v>
      </c>
      <c r="H166" s="28">
        <f>(1/(1+EXP(('S Curve Equation'!$B$11-H121*'S Curve Equation'!$B$12)*'S Curve Equation'!$B$10))+'S Curve Equation'!$B$13)*'S Curve Equation'!$B$14</f>
        <v>0.76616197848469658</v>
      </c>
      <c r="I166" s="28">
        <f>(1/(1+EXP(('S Curve Equation'!$B$11-I121*'S Curve Equation'!$B$12)*'S Curve Equation'!$B$10))+'S Curve Equation'!$B$13)*'S Curve Equation'!$B$14</f>
        <v>0.76290701129225769</v>
      </c>
      <c r="J166" s="28">
        <f>(1/(1+EXP(('S Curve Equation'!$B$11-J121*'S Curve Equation'!$B$12)*'S Curve Equation'!$B$10))+'S Curve Equation'!$B$13)*'S Curve Equation'!$B$14</f>
        <v>0.75961699783289338</v>
      </c>
      <c r="K166" s="28">
        <f>(1/(1+EXP(('S Curve Equation'!$B$11-K121*'S Curve Equation'!$B$12)*'S Curve Equation'!$B$10))+'S Curve Equation'!$B$13)*'S Curve Equation'!$B$14</f>
        <v>0.75634070433179612</v>
      </c>
      <c r="L166" s="28">
        <f>(1/(1+EXP(('S Curve Equation'!$B$11-L121*'S Curve Equation'!$B$12)*'S Curve Equation'!$B$10))+'S Curve Equation'!$B$13)*'S Curve Equation'!$B$14</f>
        <v>0.75341955165607488</v>
      </c>
      <c r="M166" s="28">
        <f>(1/(1+EXP(('S Curve Equation'!$B$11-M121*'S Curve Equation'!$B$12)*'S Curve Equation'!$B$10))+'S Curve Equation'!$B$13)*'S Curve Equation'!$B$14</f>
        <v>0.75026418750008084</v>
      </c>
      <c r="N166" s="28">
        <f>(1/(1+EXP(('S Curve Equation'!$B$11-N121*'S Curve Equation'!$B$12)*'S Curve Equation'!$B$10))+'S Curve Equation'!$B$13)*'S Curve Equation'!$B$14</f>
        <v>0.74711280312877282</v>
      </c>
      <c r="O166" s="28">
        <f>(1/(1+EXP(('S Curve Equation'!$B$11-O121*'S Curve Equation'!$B$12)*'S Curve Equation'!$B$10))+'S Curve Equation'!$B$13)*'S Curve Equation'!$B$14</f>
        <v>0.74396580120651501</v>
      </c>
      <c r="P166" s="28">
        <f>(1/(1+EXP(('S Curve Equation'!$B$11-P121*'S Curve Equation'!$B$12)*'S Curve Equation'!$B$10))+'S Curve Equation'!$B$13)*'S Curve Equation'!$B$14</f>
        <v>0.74082357470122973</v>
      </c>
      <c r="Q166" s="28">
        <f>(1/(1+EXP(('S Curve Equation'!$B$11-Q121*'S Curve Equation'!$B$12)*'S Curve Equation'!$B$10))+'S Curve Equation'!$B$13)*'S Curve Equation'!$B$14</f>
        <v>0.73768650691262028</v>
      </c>
      <c r="R166" s="28">
        <f>(1/(1+EXP(('S Curve Equation'!$B$11-R121*'S Curve Equation'!$B$12)*'S Curve Equation'!$B$10))+'S Curve Equation'!$B$13)*'S Curve Equation'!$B$14</f>
        <v>0.7345549715085079</v>
      </c>
      <c r="S166" s="28">
        <f>(1/(1+EXP(('S Curve Equation'!$B$11-S121*'S Curve Equation'!$B$12)*'S Curve Equation'!$B$10))+'S Curve Equation'!$B$13)*'S Curve Equation'!$B$14</f>
        <v>0.73142933256887444</v>
      </c>
      <c r="T166" s="28">
        <f>(1/(1+EXP(('S Curve Equation'!$B$11-T121*'S Curve Equation'!$B$12)*'S Curve Equation'!$B$10))+'S Curve Equation'!$B$13)*'S Curve Equation'!$B$14</f>
        <v>0.72830994463723842</v>
      </c>
      <c r="U166" s="28">
        <f>(1/(1+EXP(('S Curve Equation'!$B$11-U121*'S Curve Equation'!$B$12)*'S Curve Equation'!$B$10))+'S Curve Equation'!$B$13)*'S Curve Equation'!$B$14</f>
        <v>0.72519715277897656</v>
      </c>
      <c r="V166" s="28">
        <f>(1/(1+EXP(('S Curve Equation'!$B$11-V121*'S Curve Equation'!$B$12)*'S Curve Equation'!$B$10))+'S Curve Equation'!$B$13)*'S Curve Equation'!$B$14</f>
        <v>0.72209129264621952</v>
      </c>
      <c r="W166" s="28">
        <f>(1/(1+EXP(('S Curve Equation'!$B$11-W121*'S Curve Equation'!$B$12)*'S Curve Equation'!$B$10))+'S Curve Equation'!$B$13)*'S Curve Equation'!$B$14</f>
        <v>0.71899269054895432</v>
      </c>
      <c r="X166" s="28">
        <f>(1/(1+EXP(('S Curve Equation'!$B$11-X121*'S Curve Equation'!$B$12)*'S Curve Equation'!$B$10))+'S Curve Equation'!$B$13)*'S Curve Equation'!$B$14</f>
        <v>0.71590166353198414</v>
      </c>
      <c r="Y166" s="28">
        <f>(1/(1+EXP(('S Curve Equation'!$B$11-Y121*'S Curve Equation'!$B$12)*'S Curve Equation'!$B$10))+'S Curve Equation'!$B$13)*'S Curve Equation'!$B$14</f>
        <v>0.71281851945738273</v>
      </c>
      <c r="Z166" s="28">
        <f>(1/(1+EXP(('S Curve Equation'!$B$11-Z121*'S Curve Equation'!$B$12)*'S Curve Equation'!$B$10))+'S Curve Equation'!$B$13)*'S Curve Equation'!$B$14</f>
        <v>0.7097435570921149</v>
      </c>
      <c r="AA166" s="28">
        <f>(1/(1+EXP(('S Curve Equation'!$B$11-AA121*'S Curve Equation'!$B$12)*'S Curve Equation'!$B$10))+'S Curve Equation'!$B$13)*'S Curve Equation'!$B$14</f>
        <v>0.70667706620048121</v>
      </c>
      <c r="AB166" s="28">
        <f>(1/(1+EXP(('S Curve Equation'!$B$11-AB121*'S Curve Equation'!$B$12)*'S Curve Equation'!$B$10))+'S Curve Equation'!$B$13)*'S Curve Equation'!$B$14</f>
        <v>0.70361932764107016</v>
      </c>
      <c r="AC166" s="28">
        <f>(1/(1+EXP(('S Curve Equation'!$B$11-AC121*'S Curve Equation'!$B$12)*'S Curve Equation'!$B$10))+'S Curve Equation'!$B$13)*'S Curve Equation'!$B$14</f>
        <v>0.70057061346789795</v>
      </c>
      <c r="AD166" s="28">
        <f>(1/(1+EXP(('S Curve Equation'!$B$11-AD121*'S Curve Equation'!$B$12)*'S Curve Equation'!$B$10))+'S Curve Equation'!$B$13)*'S Curve Equation'!$B$14</f>
        <v>0.69753118703543715</v>
      </c>
      <c r="AE166" s="28">
        <f>(1/(1+EXP(('S Curve Equation'!$B$11-AE121*'S Curve Equation'!$B$12)*'S Curve Equation'!$B$10))+'S Curve Equation'!$B$13)*'S Curve Equation'!$B$14</f>
        <v>0.69450130310722591</v>
      </c>
      <c r="AF166" s="28">
        <f>(1/(1+EXP(('S Curve Equation'!$B$11-AF121*'S Curve Equation'!$B$12)*'S Curve Equation'!$B$10))+'S Curve Equation'!$B$13)*'S Curve Equation'!$B$14</f>
        <v>0.69148120796778534</v>
      </c>
    </row>
    <row r="167" spans="1:32" x14ac:dyDescent="0.2">
      <c r="A167" s="6" t="s">
        <v>45</v>
      </c>
      <c r="B167" s="28">
        <f>(1/(1+EXP(('S Curve Equation'!$B$11-B122*'S Curve Equation'!$B$12)*'S Curve Equation'!$B$10))+'S Curve Equation'!$B$13)*'S Curve Equation'!$B$14</f>
        <v>0.70099999999999996</v>
      </c>
      <c r="C167" s="28">
        <f>(1/(1+EXP(('S Curve Equation'!$B$11-C122*'S Curve Equation'!$B$12)*'S Curve Equation'!$B$10))+'S Curve Equation'!$B$13)*'S Curve Equation'!$B$14</f>
        <v>0.69760543007849629</v>
      </c>
      <c r="D167" s="28">
        <f>(1/(1+EXP(('S Curve Equation'!$B$11-D122*'S Curve Equation'!$B$12)*'S Curve Equation'!$B$10))+'S Curve Equation'!$B$13)*'S Curve Equation'!$B$14</f>
        <v>0.69406018218041365</v>
      </c>
      <c r="E167" s="28">
        <f>(1/(1+EXP(('S Curve Equation'!$B$11-E122*'S Curve Equation'!$B$12)*'S Curve Equation'!$B$10))+'S Curve Equation'!$B$13)*'S Curve Equation'!$B$14</f>
        <v>0.69051752397364508</v>
      </c>
      <c r="F167" s="28">
        <f>(1/(1+EXP(('S Curve Equation'!$B$11-F122*'S Curve Equation'!$B$12)*'S Curve Equation'!$B$10))+'S Curve Equation'!$B$13)*'S Curve Equation'!$B$14</f>
        <v>0.68698528711428941</v>
      </c>
      <c r="G167" s="28">
        <f>(1/(1+EXP(('S Curve Equation'!$B$11-G122*'S Curve Equation'!$B$12)*'S Curve Equation'!$B$10))+'S Curve Equation'!$B$13)*'S Curve Equation'!$B$14</f>
        <v>0.68345003425464546</v>
      </c>
      <c r="H167" s="28">
        <f>(1/(1+EXP(('S Curve Equation'!$B$11-H122*'S Curve Equation'!$B$12)*'S Curve Equation'!$B$10))+'S Curve Equation'!$B$13)*'S Curve Equation'!$B$14</f>
        <v>0.67982343314339611</v>
      </c>
      <c r="I167" s="28">
        <f>(1/(1+EXP(('S Curve Equation'!$B$11-I122*'S Curve Equation'!$B$12)*'S Curve Equation'!$B$10))+'S Curve Equation'!$B$13)*'S Curve Equation'!$B$14</f>
        <v>0.67620706311308054</v>
      </c>
      <c r="J167" s="28">
        <f>(1/(1+EXP(('S Curve Equation'!$B$11-J122*'S Curve Equation'!$B$12)*'S Curve Equation'!$B$10))+'S Curve Equation'!$B$13)*'S Curve Equation'!$B$14</f>
        <v>0.67256415097480415</v>
      </c>
      <c r="K167" s="28">
        <f>(1/(1+EXP(('S Curve Equation'!$B$11-K122*'S Curve Equation'!$B$12)*'S Curve Equation'!$B$10))+'S Curve Equation'!$B$13)*'S Curve Equation'!$B$14</f>
        <v>0.66894867374437961</v>
      </c>
      <c r="L167" s="28">
        <f>(1/(1+EXP(('S Curve Equation'!$B$11-L122*'S Curve Equation'!$B$12)*'S Curve Equation'!$B$10))+'S Curve Equation'!$B$13)*'S Curve Equation'!$B$14</f>
        <v>0.66573529474628113</v>
      </c>
      <c r="M167" s="28">
        <f>(1/(1+EXP(('S Curve Equation'!$B$11-M122*'S Curve Equation'!$B$12)*'S Curve Equation'!$B$10))+'S Curve Equation'!$B$13)*'S Curve Equation'!$B$14</f>
        <v>0.66227495257190694</v>
      </c>
      <c r="N167" s="28">
        <f>(1/(1+EXP(('S Curve Equation'!$B$11-N122*'S Curve Equation'!$B$12)*'S Curve Equation'!$B$10))+'S Curve Equation'!$B$13)*'S Curve Equation'!$B$14</f>
        <v>0.65882992859234246</v>
      </c>
      <c r="O167" s="28">
        <f>(1/(1+EXP(('S Curve Equation'!$B$11-O122*'S Curve Equation'!$B$12)*'S Curve Equation'!$B$10))+'S Curve Equation'!$B$13)*'S Curve Equation'!$B$14</f>
        <v>0.65540050384074755</v>
      </c>
      <c r="P167" s="28">
        <f>(1/(1+EXP(('S Curve Equation'!$B$11-P122*'S Curve Equation'!$B$12)*'S Curve Equation'!$B$10))+'S Curve Equation'!$B$13)*'S Curve Equation'!$B$14</f>
        <v>0.65198694642657817</v>
      </c>
      <c r="Q167" s="28">
        <f>(1/(1+EXP(('S Curve Equation'!$B$11-Q122*'S Curve Equation'!$B$12)*'S Curve Equation'!$B$10))+'S Curve Equation'!$B$13)*'S Curve Equation'!$B$14</f>
        <v>0.64858951179286084</v>
      </c>
      <c r="R167" s="28">
        <f>(1/(1+EXP(('S Curve Equation'!$B$11-R122*'S Curve Equation'!$B$12)*'S Curve Equation'!$B$10))+'S Curve Equation'!$B$13)*'S Curve Equation'!$B$14</f>
        <v>0.64520844297557178</v>
      </c>
      <c r="S167" s="28">
        <f>(1/(1+EXP(('S Curve Equation'!$B$11-S122*'S Curve Equation'!$B$12)*'S Curve Equation'!$B$10))+'S Curve Equation'!$B$13)*'S Curve Equation'!$B$14</f>
        <v>0.64184397086462697</v>
      </c>
      <c r="T167" s="28">
        <f>(1/(1+EXP(('S Curve Equation'!$B$11-T122*'S Curve Equation'!$B$12)*'S Curve Equation'!$B$10))+'S Curve Equation'!$B$13)*'S Curve Equation'!$B$14</f>
        <v>0.63849631446604804</v>
      </c>
      <c r="U167" s="28">
        <f>(1/(1+EXP(('S Curve Equation'!$B$11-U122*'S Curve Equation'!$B$12)*'S Curve Equation'!$B$10))+'S Curve Equation'!$B$13)*'S Curve Equation'!$B$14</f>
        <v>0.63516568116487426</v>
      </c>
      <c r="V167" s="28">
        <f>(1/(1+EXP(('S Curve Equation'!$B$11-V122*'S Curve Equation'!$B$12)*'S Curve Equation'!$B$10))+'S Curve Equation'!$B$13)*'S Curve Equation'!$B$14</f>
        <v>0.63185226698841002</v>
      </c>
      <c r="W167" s="28">
        <f>(1/(1+EXP(('S Curve Equation'!$B$11-W122*'S Curve Equation'!$B$12)*'S Curve Equation'!$B$10))+'S Curve Equation'!$B$13)*'S Curve Equation'!$B$14</f>
        <v>0.62855625686943584</v>
      </c>
      <c r="X167" s="28">
        <f>(1/(1+EXP(('S Curve Equation'!$B$11-X122*'S Curve Equation'!$B$12)*'S Curve Equation'!$B$10))+'S Curve Equation'!$B$13)*'S Curve Equation'!$B$14</f>
        <v>0.62527782490902517</v>
      </c>
      <c r="Y167" s="28">
        <f>(1/(1+EXP(('S Curve Equation'!$B$11-Y122*'S Curve Equation'!$B$12)*'S Curve Equation'!$B$10))+'S Curve Equation'!$B$13)*'S Curve Equation'!$B$14</f>
        <v>0.62201713463862007</v>
      </c>
      <c r="Z167" s="28">
        <f>(1/(1+EXP(('S Curve Equation'!$B$11-Z122*'S Curve Equation'!$B$12)*'S Curve Equation'!$B$10))+'S Curve Equation'!$B$13)*'S Curve Equation'!$B$14</f>
        <v>0.61877433928106307</v>
      </c>
      <c r="AA167" s="28">
        <f>(1/(1+EXP(('S Curve Equation'!$B$11-AA122*'S Curve Equation'!$B$12)*'S Curve Equation'!$B$10))+'S Curve Equation'!$B$13)*'S Curve Equation'!$B$14</f>
        <v>0.61554958201027754</v>
      </c>
      <c r="AB167" s="28">
        <f>(1/(1+EXP(('S Curve Equation'!$B$11-AB122*'S Curve Equation'!$B$12)*'S Curve Equation'!$B$10))+'S Curve Equation'!$B$13)*'S Curve Equation'!$B$14</f>
        <v>0.61234299620932819</v>
      </c>
      <c r="AC167" s="28">
        <f>(1/(1+EXP(('S Curve Equation'!$B$11-AC122*'S Curve Equation'!$B$12)*'S Curve Equation'!$B$10))+'S Curve Equation'!$B$13)*'S Curve Equation'!$B$14</f>
        <v>0.60915470572660224</v>
      </c>
      <c r="AD167" s="28">
        <f>(1/(1+EXP(('S Curve Equation'!$B$11-AD122*'S Curve Equation'!$B$12)*'S Curve Equation'!$B$10))+'S Curve Equation'!$B$13)*'S Curve Equation'!$B$14</f>
        <v>0.60598482512987017</v>
      </c>
      <c r="AE167" s="28">
        <f>(1/(1+EXP(('S Curve Equation'!$B$11-AE122*'S Curve Equation'!$B$12)*'S Curve Equation'!$B$10))+'S Curve Equation'!$B$13)*'S Curve Equation'!$B$14</f>
        <v>0.60283345995800519</v>
      </c>
      <c r="AF167" s="28">
        <f>(1/(1+EXP(('S Curve Equation'!$B$11-AF122*'S Curve Equation'!$B$12)*'S Curve Equation'!$B$10))+'S Curve Equation'!$B$13)*'S Curve Equation'!$B$14</f>
        <v>0.59970070697015898</v>
      </c>
    </row>
    <row r="168" spans="1:32" x14ac:dyDescent="0.2">
      <c r="A168" s="6" t="s">
        <v>46</v>
      </c>
      <c r="B168" s="28">
        <f>(1/(1+EXP(('S Curve Equation'!$B$11-B123*'S Curve Equation'!$B$12)*'S Curve Equation'!$B$10))+'S Curve Equation'!$B$13)*'S Curve Equation'!$B$14</f>
        <v>0.7430000000000001</v>
      </c>
      <c r="C168" s="28">
        <f>(1/(1+EXP(('S Curve Equation'!$B$11-C123*'S Curve Equation'!$B$12)*'S Curve Equation'!$B$10))+'S Curve Equation'!$B$13)*'S Curve Equation'!$B$14</f>
        <v>0.73977116719815927</v>
      </c>
      <c r="D168" s="28">
        <f>(1/(1+EXP(('S Curve Equation'!$B$11-D123*'S Curve Equation'!$B$12)*'S Curve Equation'!$B$10))+'S Curve Equation'!$B$13)*'S Curve Equation'!$B$14</f>
        <v>0.73639361054221042</v>
      </c>
      <c r="E168" s="28">
        <f>(1/(1+EXP(('S Curve Equation'!$B$11-E123*'S Curve Equation'!$B$12)*'S Curve Equation'!$B$10))+'S Curve Equation'!$B$13)*'S Curve Equation'!$B$14</f>
        <v>0.73301302799889323</v>
      </c>
      <c r="F168" s="28">
        <f>(1/(1+EXP(('S Curve Equation'!$B$11-F123*'S Curve Equation'!$B$12)*'S Curve Equation'!$B$10))+'S Curve Equation'!$B$13)*'S Curve Equation'!$B$14</f>
        <v>0.72963694386735856</v>
      </c>
      <c r="G168" s="28">
        <f>(1/(1+EXP(('S Curve Equation'!$B$11-G123*'S Curve Equation'!$B$12)*'S Curve Equation'!$B$10))+'S Curve Equation'!$B$13)*'S Curve Equation'!$B$14</f>
        <v>0.72625255241846298</v>
      </c>
      <c r="H168" s="28">
        <f>(1/(1+EXP(('S Curve Equation'!$B$11-H123*'S Curve Equation'!$B$12)*'S Curve Equation'!$B$10))+'S Curve Equation'!$B$13)*'S Curve Equation'!$B$14</f>
        <v>0.72277509295072895</v>
      </c>
      <c r="I168" s="28">
        <f>(1/(1+EXP(('S Curve Equation'!$B$11-I123*'S Curve Equation'!$B$12)*'S Curve Equation'!$B$10))+'S Curve Equation'!$B$13)*'S Curve Equation'!$B$14</f>
        <v>0.71930179963489205</v>
      </c>
      <c r="J168" s="28">
        <f>(1/(1+EXP(('S Curve Equation'!$B$11-J123*'S Curve Equation'!$B$12)*'S Curve Equation'!$B$10))+'S Curve Equation'!$B$13)*'S Curve Equation'!$B$14</f>
        <v>0.71579733743527774</v>
      </c>
      <c r="K168" s="28">
        <f>(1/(1+EXP(('S Curve Equation'!$B$11-K123*'S Curve Equation'!$B$12)*'S Curve Equation'!$B$10))+'S Curve Equation'!$B$13)*'S Curve Equation'!$B$14</f>
        <v>0.71231365518093104</v>
      </c>
      <c r="L168" s="28">
        <f>(1/(1+EXP(('S Curve Equation'!$B$11-L123*'S Curve Equation'!$B$12)*'S Curve Equation'!$B$10))+'S Curve Equation'!$B$13)*'S Curve Equation'!$B$14</f>
        <v>0.70921273741286117</v>
      </c>
      <c r="M168" s="28">
        <f>(1/(1+EXP(('S Curve Equation'!$B$11-M123*'S Curve Equation'!$B$12)*'S Curve Equation'!$B$10))+'S Curve Equation'!$B$13)*'S Curve Equation'!$B$14</f>
        <v>0.70586859589094575</v>
      </c>
      <c r="N168" s="28">
        <f>(1/(1+EXP(('S Curve Equation'!$B$11-N123*'S Curve Equation'!$B$12)*'S Curve Equation'!$B$10))+'S Curve Equation'!$B$13)*'S Curve Equation'!$B$14</f>
        <v>0.70253422405565091</v>
      </c>
      <c r="O168" s="28">
        <f>(1/(1+EXP(('S Curve Equation'!$B$11-O123*'S Curve Equation'!$B$12)*'S Curve Equation'!$B$10))+'S Curve Equation'!$B$13)*'S Curve Equation'!$B$14</f>
        <v>0.69920997899215886</v>
      </c>
      <c r="P168" s="28">
        <f>(1/(1+EXP(('S Curve Equation'!$B$11-P123*'S Curve Equation'!$B$12)*'S Curve Equation'!$B$10))+'S Curve Equation'!$B$13)*'S Curve Equation'!$B$14</f>
        <v>0.69589620595163781</v>
      </c>
      <c r="Q168" s="28">
        <f>(1/(1+EXP(('S Curve Equation'!$B$11-Q123*'S Curve Equation'!$B$12)*'S Curve Equation'!$B$10))+'S Curve Equation'!$B$13)*'S Curve Equation'!$B$14</f>
        <v>0.69259323849514631</v>
      </c>
      <c r="R168" s="28">
        <f>(1/(1+EXP(('S Curve Equation'!$B$11-R123*'S Curve Equation'!$B$12)*'S Curve Equation'!$B$10))+'S Curve Equation'!$B$13)*'S Curve Equation'!$B$14</f>
        <v>0.68930139864345474</v>
      </c>
      <c r="S168" s="28">
        <f>(1/(1+EXP(('S Curve Equation'!$B$11-S123*'S Curve Equation'!$B$12)*'S Curve Equation'!$B$10))+'S Curve Equation'!$B$13)*'S Curve Equation'!$B$14</f>
        <v>0.68602099703229369</v>
      </c>
      <c r="T168" s="28">
        <f>(1/(1+EXP(('S Curve Equation'!$B$11-T123*'S Curve Equation'!$B$12)*'S Curve Equation'!$B$10))+'S Curve Equation'!$B$13)*'S Curve Equation'!$B$14</f>
        <v>0.68275233307257466</v>
      </c>
      <c r="U168" s="28">
        <f>(1/(1+EXP(('S Curve Equation'!$B$11-U123*'S Curve Equation'!$B$12)*'S Curve Equation'!$B$10))+'S Curve Equation'!$B$13)*'S Curve Equation'!$B$14</f>
        <v>0.67949569511513352</v>
      </c>
      <c r="V168" s="28">
        <f>(1/(1+EXP(('S Curve Equation'!$B$11-V123*'S Curve Equation'!$B$12)*'S Curve Equation'!$B$10))+'S Curve Equation'!$B$13)*'S Curve Equation'!$B$14</f>
        <v>0.67625136061956026</v>
      </c>
      <c r="W168" s="28">
        <f>(1/(1+EXP(('S Curve Equation'!$B$11-W123*'S Curve Equation'!$B$12)*'S Curve Equation'!$B$10))+'S Curve Equation'!$B$13)*'S Curve Equation'!$B$14</f>
        <v>0.67301959632669717</v>
      </c>
      <c r="X168" s="28">
        <f>(1/(1+EXP(('S Curve Equation'!$B$11-X123*'S Curve Equation'!$B$12)*'S Curve Equation'!$B$10))+'S Curve Equation'!$B$13)*'S Curve Equation'!$B$14</f>
        <v>0.66980065843441949</v>
      </c>
      <c r="Y168" s="28">
        <f>(1/(1+EXP(('S Curve Equation'!$B$11-Y123*'S Curve Equation'!$B$12)*'S Curve Equation'!$B$10))+'S Curve Equation'!$B$13)*'S Curve Equation'!$B$14</f>
        <v>0.66659479277629541</v>
      </c>
      <c r="Z168" s="28">
        <f>(1/(1+EXP(('S Curve Equation'!$B$11-Z123*'S Curve Equation'!$B$12)*'S Curve Equation'!$B$10))+'S Curve Equation'!$B$13)*'S Curve Equation'!$B$14</f>
        <v>0.66340223500277107</v>
      </c>
      <c r="AA168" s="28">
        <f>(1/(1+EXP(('S Curve Equation'!$B$11-AA123*'S Curve Equation'!$B$12)*'S Curve Equation'!$B$10))+'S Curve Equation'!$B$13)*'S Curve Equation'!$B$14</f>
        <v>0.66022321076452051</v>
      </c>
      <c r="AB168" s="28">
        <f>(1/(1+EXP(('S Curve Equation'!$B$11-AB123*'S Curve Equation'!$B$12)*'S Curve Equation'!$B$10))+'S Curve Equation'!$B$13)*'S Curve Equation'!$B$14</f>
        <v>0.65705793589762729</v>
      </c>
      <c r="AC168" s="28">
        <f>(1/(1+EXP(('S Curve Equation'!$B$11-AC123*'S Curve Equation'!$B$12)*'S Curve Equation'!$B$10))+'S Curve Equation'!$B$13)*'S Curve Equation'!$B$14</f>
        <v>0.65390661661027349</v>
      </c>
      <c r="AD168" s="28">
        <f>(1/(1+EXP(('S Curve Equation'!$B$11-AD123*'S Curve Equation'!$B$12)*'S Curve Equation'!$B$10))+'S Curve Equation'!$B$13)*'S Curve Equation'!$B$14</f>
        <v>0.65076944967063244</v>
      </c>
      <c r="AE168" s="28">
        <f>(1/(1+EXP(('S Curve Equation'!$B$11-AE123*'S Curve Equation'!$B$12)*'S Curve Equation'!$B$10))+'S Curve Equation'!$B$13)*'S Curve Equation'!$B$14</f>
        <v>0.64764662259566375</v>
      </c>
      <c r="AF168" s="28">
        <f>(1/(1+EXP(('S Curve Equation'!$B$11-AF123*'S Curve Equation'!$B$12)*'S Curve Equation'!$B$10))+'S Curve Equation'!$B$13)*'S Curve Equation'!$B$14</f>
        <v>0.6445383138405465</v>
      </c>
    </row>
    <row r="169" spans="1:32" x14ac:dyDescent="0.2">
      <c r="A169" s="6" t="s">
        <v>47</v>
      </c>
      <c r="B169" s="28">
        <f>(1/(1+EXP(('S Curve Equation'!$B$11-B124*'S Curve Equation'!$B$12)*'S Curve Equation'!$B$10))+'S Curve Equation'!$B$13)*'S Curve Equation'!$B$14</f>
        <v>0.8224762773722627</v>
      </c>
      <c r="C169" s="28">
        <f>(1/(1+EXP(('S Curve Equation'!$B$11-C124*'S Curve Equation'!$B$12)*'S Curve Equation'!$B$10))+'S Curve Equation'!$B$13)*'S Curve Equation'!$B$14</f>
        <v>0.81975517065788472</v>
      </c>
      <c r="D169" s="28">
        <f>(1/(1+EXP(('S Curve Equation'!$B$11-D124*'S Curve Equation'!$B$12)*'S Curve Equation'!$B$10))+'S Curve Equation'!$B$13)*'S Curve Equation'!$B$14</f>
        <v>0.81689892585269375</v>
      </c>
      <c r="E169" s="28">
        <f>(1/(1+EXP(('S Curve Equation'!$B$11-E124*'S Curve Equation'!$B$12)*'S Curve Equation'!$B$10))+'S Curve Equation'!$B$13)*'S Curve Equation'!$B$14</f>
        <v>0.81403010357675976</v>
      </c>
      <c r="F169" s="28">
        <f>(1/(1+EXP(('S Curve Equation'!$B$11-F124*'S Curve Equation'!$B$12)*'S Curve Equation'!$B$10))+'S Curve Equation'!$B$13)*'S Curve Equation'!$B$14</f>
        <v>0.81115511156157938</v>
      </c>
      <c r="G169" s="28">
        <f>(1/(1+EXP(('S Curve Equation'!$B$11-G124*'S Curve Equation'!$B$12)*'S Curve Equation'!$B$10))+'S Curve Equation'!$B$13)*'S Curve Equation'!$B$14</f>
        <v>0.80826304338565236</v>
      </c>
      <c r="H169" s="28">
        <f>(1/(1+EXP(('S Curve Equation'!$B$11-H124*'S Curve Equation'!$B$12)*'S Curve Equation'!$B$10))+'S Curve Equation'!$B$13)*'S Curve Equation'!$B$14</f>
        <v>0.80528103059180645</v>
      </c>
      <c r="I169" s="28">
        <f>(1/(1+EXP(('S Curve Equation'!$B$11-I124*'S Curve Equation'!$B$12)*'S Curve Equation'!$B$10))+'S Curve Equation'!$B$13)*'S Curve Equation'!$B$14</f>
        <v>0.80229206879814274</v>
      </c>
      <c r="J169" s="28">
        <f>(1/(1+EXP(('S Curve Equation'!$B$11-J124*'S Curve Equation'!$B$12)*'S Curve Equation'!$B$10))+'S Curve Equation'!$B$13)*'S Curve Equation'!$B$14</f>
        <v>0.79926564296190905</v>
      </c>
      <c r="K169" s="28">
        <f>(1/(1+EXP(('S Curve Equation'!$B$11-K124*'S Curve Equation'!$B$12)*'S Curve Equation'!$B$10))+'S Curve Equation'!$B$13)*'S Curve Equation'!$B$14</f>
        <v>0.79624658366994661</v>
      </c>
      <c r="L169" s="28">
        <f>(1/(1+EXP(('S Curve Equation'!$B$11-L124*'S Curve Equation'!$B$12)*'S Curve Equation'!$B$10))+'S Curve Equation'!$B$13)*'S Curve Equation'!$B$14</f>
        <v>0.79355037841301868</v>
      </c>
      <c r="M169" s="28">
        <f>(1/(1+EXP(('S Curve Equation'!$B$11-M124*'S Curve Equation'!$B$12)*'S Curve Equation'!$B$10))+'S Curve Equation'!$B$13)*'S Curve Equation'!$B$14</f>
        <v>0.79063335250420874</v>
      </c>
      <c r="N169" s="28">
        <f>(1/(1+EXP(('S Curve Equation'!$B$11-N124*'S Curve Equation'!$B$12)*'S Curve Equation'!$B$10))+'S Curve Equation'!$B$13)*'S Curve Equation'!$B$14</f>
        <v>0.78771520962874297</v>
      </c>
      <c r="O169" s="28">
        <f>(1/(1+EXP(('S Curve Equation'!$B$11-O124*'S Curve Equation'!$B$12)*'S Curve Equation'!$B$10))+'S Curve Equation'!$B$13)*'S Curve Equation'!$B$14</f>
        <v>0.78479636053504109</v>
      </c>
      <c r="P169" s="28">
        <f>(1/(1+EXP(('S Curve Equation'!$B$11-P124*'S Curve Equation'!$B$12)*'S Curve Equation'!$B$10))+'S Curve Equation'!$B$13)*'S Curve Equation'!$B$14</f>
        <v>0.7818772088996806</v>
      </c>
      <c r="Q169" s="28">
        <f>(1/(1+EXP(('S Curve Equation'!$B$11-Q124*'S Curve Equation'!$B$12)*'S Curve Equation'!$B$10))+'S Curve Equation'!$B$13)*'S Curve Equation'!$B$14</f>
        <v>0.77895815126642998</v>
      </c>
      <c r="R169" s="28">
        <f>(1/(1+EXP(('S Curve Equation'!$B$11-R124*'S Curve Equation'!$B$12)*'S Curve Equation'!$B$10))+'S Curve Equation'!$B$13)*'S Curve Equation'!$B$14</f>
        <v>0.77603957699364889</v>
      </c>
      <c r="S169" s="28">
        <f>(1/(1+EXP(('S Curve Equation'!$B$11-S124*'S Curve Equation'!$B$12)*'S Curve Equation'!$B$10))+'S Curve Equation'!$B$13)*'S Curve Equation'!$B$14</f>
        <v>0.77312186820978523</v>
      </c>
      <c r="T169" s="28">
        <f>(1/(1+EXP(('S Curve Equation'!$B$11-T124*'S Curve Equation'!$B$12)*'S Curve Equation'!$B$10))+'S Curve Equation'!$B$13)*'S Curve Equation'!$B$14</f>
        <v>0.77020539977671343</v>
      </c>
      <c r="U169" s="28">
        <f>(1/(1+EXP(('S Curve Equation'!$B$11-U124*'S Curve Equation'!$B$12)*'S Curve Equation'!$B$10))+'S Curve Equation'!$B$13)*'S Curve Equation'!$B$14</f>
        <v>0.76729053926065593</v>
      </c>
      <c r="V169" s="28">
        <f>(1/(1+EXP(('S Curve Equation'!$B$11-V124*'S Curve Equation'!$B$12)*'S Curve Equation'!$B$10))+'S Curve Equation'!$B$13)*'S Curve Equation'!$B$14</f>
        <v>0.76437764691041177</v>
      </c>
      <c r="W169" s="28">
        <f>(1/(1+EXP(('S Curve Equation'!$B$11-W124*'S Curve Equation'!$B$12)*'S Curve Equation'!$B$10))+'S Curve Equation'!$B$13)*'S Curve Equation'!$B$14</f>
        <v>0.76146707564263927</v>
      </c>
      <c r="X169" s="28">
        <f>(1/(1+EXP(('S Curve Equation'!$B$11-X124*'S Curve Equation'!$B$12)*'S Curve Equation'!$B$10))+'S Curve Equation'!$B$13)*'S Curve Equation'!$B$14</f>
        <v>0.75855917103393655</v>
      </c>
      <c r="Y169" s="28">
        <f>(1/(1+EXP(('S Curve Equation'!$B$11-Y124*'S Curve Equation'!$B$12)*'S Curve Equation'!$B$10))+'S Curve Equation'!$B$13)*'S Curve Equation'!$B$14</f>
        <v>0.75565427131944196</v>
      </c>
      <c r="Z169" s="28">
        <f>(1/(1+EXP(('S Curve Equation'!$B$11-Z124*'S Curve Equation'!$B$12)*'S Curve Equation'!$B$10))+'S Curve Equation'!$B$13)*'S Curve Equation'!$B$14</f>
        <v>0.75275270739771494</v>
      </c>
      <c r="AA169" s="28">
        <f>(1/(1+EXP(('S Curve Equation'!$B$11-AA124*'S Curve Equation'!$B$12)*'S Curve Equation'!$B$10))+'S Curve Equation'!$B$13)*'S Curve Equation'!$B$14</f>
        <v>0.7498548028416312</v>
      </c>
      <c r="AB169" s="28">
        <f>(1/(1+EXP(('S Curve Equation'!$B$11-AB124*'S Curve Equation'!$B$12)*'S Curve Equation'!$B$10))+'S Curve Equation'!$B$13)*'S Curve Equation'!$B$14</f>
        <v>0.7469608739150384</v>
      </c>
      <c r="AC169" s="28">
        <f>(1/(1+EXP(('S Curve Equation'!$B$11-AC124*'S Curve Equation'!$B$12)*'S Curve Equation'!$B$10))+'S Curve Equation'!$B$13)*'S Curve Equation'!$B$14</f>
        <v>0.74407122959492744</v>
      </c>
      <c r="AD169" s="28">
        <f>(1/(1+EXP(('S Curve Equation'!$B$11-AD124*'S Curve Equation'!$B$12)*'S Curve Equation'!$B$10))+'S Curve Equation'!$B$13)*'S Curve Equation'!$B$14</f>
        <v>0.74118617159886857</v>
      </c>
      <c r="AE169" s="28">
        <f>(1/(1+EXP(('S Curve Equation'!$B$11-AE124*'S Curve Equation'!$B$12)*'S Curve Equation'!$B$10))+'S Curve Equation'!$B$13)*'S Curve Equation'!$B$14</f>
        <v>0.73830599441746614</v>
      </c>
      <c r="AF169" s="28">
        <f>(1/(1+EXP(('S Curve Equation'!$B$11-AF124*'S Curve Equation'!$B$12)*'S Curve Equation'!$B$10))+'S Curve Equation'!$B$13)*'S Curve Equation'!$B$14</f>
        <v>0.73543098535159745</v>
      </c>
    </row>
    <row r="170" spans="1:32" x14ac:dyDescent="0.2">
      <c r="A170" s="6" t="s">
        <v>48</v>
      </c>
      <c r="B170" s="28">
        <f>(1/(1+EXP(('S Curve Equation'!$B$11-B125*'S Curve Equation'!$B$12)*'S Curve Equation'!$B$10))+'S Curve Equation'!$B$13)*'S Curve Equation'!$B$14</f>
        <v>0.71415092024539883</v>
      </c>
      <c r="C170" s="28">
        <f>(1/(1+EXP(('S Curve Equation'!$B$11-C125*'S Curve Equation'!$B$12)*'S Curve Equation'!$B$10))+'S Curve Equation'!$B$13)*'S Curve Equation'!$B$14</f>
        <v>0.71080116179844144</v>
      </c>
      <c r="D170" s="28">
        <f>(1/(1+EXP(('S Curve Equation'!$B$11-D125*'S Curve Equation'!$B$12)*'S Curve Equation'!$B$10))+'S Curve Equation'!$B$13)*'S Curve Equation'!$B$14</f>
        <v>0.7073010070215997</v>
      </c>
      <c r="E170" s="28">
        <f>(1/(1+EXP(('S Curve Equation'!$B$11-E125*'S Curve Equation'!$B$12)*'S Curve Equation'!$B$10))+'S Curve Equation'!$B$13)*'S Curve Equation'!$B$14</f>
        <v>0.70380167569820862</v>
      </c>
      <c r="F170" s="28">
        <f>(1/(1+EXP(('S Curve Equation'!$B$11-F125*'S Curve Equation'!$B$12)*'S Curve Equation'!$B$10))+'S Curve Equation'!$B$13)*'S Curve Equation'!$B$14</f>
        <v>0.70031092251373372</v>
      </c>
      <c r="G170" s="28">
        <f>(1/(1+EXP(('S Curve Equation'!$B$11-G125*'S Curve Equation'!$B$12)*'S Curve Equation'!$B$10))+'S Curve Equation'!$B$13)*'S Curve Equation'!$B$14</f>
        <v>0.69681548248329794</v>
      </c>
      <c r="H170" s="28">
        <f>(1/(1+EXP(('S Curve Equation'!$B$11-H125*'S Curve Equation'!$B$12)*'S Curve Equation'!$B$10))+'S Curve Equation'!$B$13)*'S Curve Equation'!$B$14</f>
        <v>0.69322795869463316</v>
      </c>
      <c r="I170" s="28">
        <f>(1/(1+EXP(('S Curve Equation'!$B$11-I125*'S Curve Equation'!$B$12)*'S Curve Equation'!$B$10))+'S Curve Equation'!$B$13)*'S Curve Equation'!$B$14</f>
        <v>0.68964878609216762</v>
      </c>
      <c r="J170" s="28">
        <f>(1/(1+EXP(('S Curve Equation'!$B$11-J125*'S Curve Equation'!$B$12)*'S Curve Equation'!$B$10))+'S Curve Equation'!$B$13)*'S Curve Equation'!$B$14</f>
        <v>0.68604156735360944</v>
      </c>
      <c r="K170" s="28">
        <f>(1/(1+EXP(('S Curve Equation'!$B$11-K125*'S Curve Equation'!$B$12)*'S Curve Equation'!$B$10))+'S Curve Equation'!$B$13)*'S Curve Equation'!$B$14</f>
        <v>0.68245976071451453</v>
      </c>
      <c r="L170" s="28">
        <f>(1/(1+EXP(('S Curve Equation'!$B$11-L125*'S Curve Equation'!$B$12)*'S Curve Equation'!$B$10))+'S Curve Equation'!$B$13)*'S Curve Equation'!$B$14</f>
        <v>0.6792748484546467</v>
      </c>
      <c r="M170" s="28">
        <f>(1/(1+EXP(('S Curve Equation'!$B$11-M125*'S Curve Equation'!$B$12)*'S Curve Equation'!$B$10))+'S Curve Equation'!$B$13)*'S Curve Equation'!$B$14</f>
        <v>0.67584363292824901</v>
      </c>
      <c r="N170" s="28">
        <f>(1/(1+EXP(('S Curve Equation'!$B$11-N125*'S Curve Equation'!$B$12)*'S Curve Equation'!$B$10))+'S Curve Equation'!$B$13)*'S Curve Equation'!$B$14</f>
        <v>0.672426040468042</v>
      </c>
      <c r="O170" s="28">
        <f>(1/(1+EXP(('S Curve Equation'!$B$11-O125*'S Curve Equation'!$B$12)*'S Curve Equation'!$B$10))+'S Curve Equation'!$B$13)*'S Curve Equation'!$B$14</f>
        <v>0.66902237866760872</v>
      </c>
      <c r="P170" s="28">
        <f>(1/(1+EXP(('S Curve Equation'!$B$11-P125*'S Curve Equation'!$B$12)*'S Curve Equation'!$B$10))+'S Curve Equation'!$B$13)*'S Curve Equation'!$B$14</f>
        <v>0.66563294241917126</v>
      </c>
      <c r="Q170" s="28">
        <f>(1/(1+EXP(('S Curve Equation'!$B$11-Q125*'S Curve Equation'!$B$12)*'S Curve Equation'!$B$10))+'S Curve Equation'!$B$13)*'S Curve Equation'!$B$14</f>
        <v>0.66225801413670138</v>
      </c>
      <c r="R170" s="28">
        <f>(1/(1+EXP(('S Curve Equation'!$B$11-R125*'S Curve Equation'!$B$12)*'S Curve Equation'!$B$10))+'S Curve Equation'!$B$13)*'S Curve Equation'!$B$14</f>
        <v>0.65889786398246453</v>
      </c>
      <c r="S170" s="28">
        <f>(1/(1+EXP(('S Curve Equation'!$B$11-S125*'S Curve Equation'!$B$12)*'S Curve Equation'!$B$10))+'S Curve Equation'!$B$13)*'S Curve Equation'!$B$14</f>
        <v>0.65555275009649649</v>
      </c>
      <c r="T170" s="28">
        <f>(1/(1+EXP(('S Curve Equation'!$B$11-T125*'S Curve Equation'!$B$12)*'S Curve Equation'!$B$10))+'S Curve Equation'!$B$13)*'S Curve Equation'!$B$14</f>
        <v>0.65222291882856098</v>
      </c>
      <c r="U170" s="28">
        <f>(1/(1+EXP(('S Curve Equation'!$B$11-U125*'S Curve Equation'!$B$12)*'S Curve Equation'!$B$10))+'S Curve Equation'!$B$13)*'S Curve Equation'!$B$14</f>
        <v>0.64890860497214042</v>
      </c>
      <c r="V170" s="28">
        <f>(1/(1+EXP(('S Curve Equation'!$B$11-V125*'S Curve Equation'!$B$12)*'S Curve Equation'!$B$10))+'S Curve Equation'!$B$13)*'S Curve Equation'!$B$14</f>
        <v>0.64561003200003431</v>
      </c>
      <c r="W170" s="28">
        <f>(1/(1+EXP(('S Curve Equation'!$B$11-W125*'S Curve Equation'!$B$12)*'S Curve Equation'!$B$10))+'S Curve Equation'!$B$13)*'S Curve Equation'!$B$14</f>
        <v>0.64232741230116563</v>
      </c>
      <c r="X170" s="28">
        <f>(1/(1+EXP(('S Curve Equation'!$B$11-X125*'S Curve Equation'!$B$12)*'S Curve Equation'!$B$10))+'S Curve Equation'!$B$13)*'S Curve Equation'!$B$14</f>
        <v>0.6390609474182245</v>
      </c>
      <c r="Y170" s="28">
        <f>(1/(1+EXP(('S Curve Equation'!$B$11-Y125*'S Curve Equation'!$B$12)*'S Curve Equation'!$B$10))+'S Curve Equation'!$B$13)*'S Curve Equation'!$B$14</f>
        <v>0.63581082828576951</v>
      </c>
      <c r="Z170" s="28">
        <f>(1/(1+EXP(('S Curve Equation'!$B$11-Z125*'S Curve Equation'!$B$12)*'S Curve Equation'!$B$10))+'S Curve Equation'!$B$13)*'S Curve Equation'!$B$14</f>
        <v>0.632577235468467</v>
      </c>
      <c r="AA170" s="28">
        <f>(1/(1+EXP(('S Curve Equation'!$B$11-AA125*'S Curve Equation'!$B$12)*'S Curve Equation'!$B$10))+'S Curve Equation'!$B$13)*'S Curve Equation'!$B$14</f>
        <v>0.62936033939912883</v>
      </c>
      <c r="AB170" s="28">
        <f>(1/(1+EXP(('S Curve Equation'!$B$11-AB125*'S Curve Equation'!$B$12)*'S Curve Equation'!$B$10))+'S Curve Equation'!$B$13)*'S Curve Equation'!$B$14</f>
        <v>0.62616030061625849</v>
      </c>
      <c r="AC170" s="28">
        <f>(1/(1+EXP(('S Curve Equation'!$B$11-AC125*'S Curve Equation'!$B$12)*'S Curve Equation'!$B$10))+'S Curve Equation'!$B$13)*'S Curve Equation'!$B$14</f>
        <v>0.62297727000081338</v>
      </c>
      <c r="AD170" s="28">
        <f>(1/(1+EXP(('S Curve Equation'!$B$11-AD125*'S Curve Equation'!$B$12)*'S Curve Equation'!$B$10))+'S Curve Equation'!$B$13)*'S Curve Equation'!$B$14</f>
        <v>0.61981138901192245</v>
      </c>
      <c r="AE170" s="28">
        <f>(1/(1+EXP(('S Curve Equation'!$B$11-AE125*'S Curve Equation'!$B$12)*'S Curve Equation'!$B$10))+'S Curve Equation'!$B$13)*'S Curve Equation'!$B$14</f>
        <v>0.61666278992129597</v>
      </c>
      <c r="AF170" s="28">
        <f>(1/(1+EXP(('S Curve Equation'!$B$11-AF125*'S Curve Equation'!$B$12)*'S Curve Equation'!$B$10))+'S Curve Equation'!$B$13)*'S Curve Equation'!$B$14</f>
        <v>0.61353159604611285</v>
      </c>
    </row>
    <row r="171" spans="1:32" x14ac:dyDescent="0.2">
      <c r="A171" s="6" t="s">
        <v>49</v>
      </c>
      <c r="B171" s="28">
        <f>(1/(1+EXP(('S Curve Equation'!$B$11-B126*'S Curve Equation'!$B$12)*'S Curve Equation'!$B$10))+'S Curve Equation'!$B$13)*'S Curve Equation'!$B$14</f>
        <v>0.71624595469255681</v>
      </c>
      <c r="C171" s="28">
        <f>(1/(1+EXP(('S Curve Equation'!$B$11-C126*'S Curve Equation'!$B$12)*'S Curve Equation'!$B$10))+'S Curve Equation'!$B$13)*'S Curve Equation'!$B$14</f>
        <v>0.71290392148221282</v>
      </c>
      <c r="D171" s="28">
        <f>(1/(1+EXP(('S Curve Equation'!$B$11-D126*'S Curve Equation'!$B$12)*'S Curve Equation'!$B$10))+'S Curve Equation'!$B$13)*'S Curve Equation'!$B$14</f>
        <v>0.70941156355812984</v>
      </c>
      <c r="E171" s="28">
        <f>(1/(1+EXP(('S Curve Equation'!$B$11-E126*'S Curve Equation'!$B$12)*'S Curve Equation'!$B$10))+'S Curve Equation'!$B$13)*'S Curve Equation'!$B$14</f>
        <v>0.7059197477670287</v>
      </c>
      <c r="F171" s="28">
        <f>(1/(1+EXP(('S Curve Equation'!$B$11-F126*'S Curve Equation'!$B$12)*'S Curve Equation'!$B$10))+'S Curve Equation'!$B$13)*'S Curve Equation'!$B$14</f>
        <v>0.70243621494576891</v>
      </c>
      <c r="G171" s="28">
        <f>(1/(1+EXP(('S Curve Equation'!$B$11-G126*'S Curve Equation'!$B$12)*'S Curve Equation'!$B$10))+'S Curve Equation'!$B$13)*'S Curve Equation'!$B$14</f>
        <v>0.69894772966968488</v>
      </c>
      <c r="H171" s="28">
        <f>(1/(1+EXP(('S Curve Equation'!$B$11-H126*'S Curve Equation'!$B$12)*'S Curve Equation'!$B$10))+'S Curve Equation'!$B$13)*'S Curve Equation'!$B$14</f>
        <v>0.69536705910120722</v>
      </c>
      <c r="I171" s="28">
        <f>(1/(1+EXP(('S Curve Equation'!$B$11-I126*'S Curve Equation'!$B$12)*'S Curve Equation'!$B$10))+'S Curve Equation'!$B$13)*'S Curve Equation'!$B$14</f>
        <v>0.69179443804908536</v>
      </c>
      <c r="J171" s="28">
        <f>(1/(1+EXP(('S Curve Equation'!$B$11-J126*'S Curve Equation'!$B$12)*'S Curve Equation'!$B$10))+'S Curve Equation'!$B$13)*'S Curve Equation'!$B$14</f>
        <v>0.68819353519559867</v>
      </c>
      <c r="K171" s="28">
        <f>(1/(1+EXP(('S Curve Equation'!$B$11-K126*'S Curve Equation'!$B$12)*'S Curve Equation'!$B$10))+'S Curve Equation'!$B$13)*'S Curve Equation'!$B$14</f>
        <v>0.68461771657302639</v>
      </c>
      <c r="L171" s="28">
        <f>(1/(1+EXP(('S Curve Equation'!$B$11-L126*'S Curve Equation'!$B$12)*'S Curve Equation'!$B$10))+'S Curve Equation'!$B$13)*'S Curve Equation'!$B$14</f>
        <v>0.68143789299843671</v>
      </c>
      <c r="M171" s="28">
        <f>(1/(1+EXP(('S Curve Equation'!$B$11-M126*'S Curve Equation'!$B$12)*'S Curve Equation'!$B$10))+'S Curve Equation'!$B$13)*'S Curve Equation'!$B$14</f>
        <v>0.67801191269364636</v>
      </c>
      <c r="N171" s="28">
        <f>(1/(1+EXP(('S Curve Equation'!$B$11-N126*'S Curve Equation'!$B$12)*'S Curve Equation'!$B$10))+'S Curve Equation'!$B$13)*'S Curve Equation'!$B$14</f>
        <v>0.67459928140628345</v>
      </c>
      <c r="O171" s="28">
        <f>(1/(1+EXP(('S Curve Equation'!$B$11-O126*'S Curve Equation'!$B$12)*'S Curve Equation'!$B$10))+'S Curve Equation'!$B$13)*'S Curve Equation'!$B$14</f>
        <v>0.67120031074687114</v>
      </c>
      <c r="P171" s="28">
        <f>(1/(1+EXP(('S Curve Equation'!$B$11-P126*'S Curve Equation'!$B$12)*'S Curve Equation'!$B$10))+'S Curve Equation'!$B$13)*'S Curve Equation'!$B$14</f>
        <v>0.66781529967008402</v>
      </c>
      <c r="Q171" s="28">
        <f>(1/(1+EXP(('S Curve Equation'!$B$11-Q126*'S Curve Equation'!$B$12)*'S Curve Equation'!$B$10))+'S Curve Equation'!$B$13)*'S Curve Equation'!$B$14</f>
        <v>0.66444453469227283</v>
      </c>
      <c r="R171" s="28">
        <f>(1/(1+EXP(('S Curve Equation'!$B$11-R126*'S Curve Equation'!$B$12)*'S Curve Equation'!$B$10))+'S Curve Equation'!$B$13)*'S Curve Equation'!$B$14</f>
        <v>0.66108829011262171</v>
      </c>
      <c r="S171" s="28">
        <f>(1/(1+EXP(('S Curve Equation'!$B$11-S126*'S Curve Equation'!$B$12)*'S Curve Equation'!$B$10))+'S Curve Equation'!$B$13)*'S Curve Equation'!$B$14</f>
        <v>0.65774682823744313</v>
      </c>
      <c r="T171" s="28">
        <f>(1/(1+EXP(('S Curve Equation'!$B$11-T126*'S Curve Equation'!$B$12)*'S Curve Equation'!$B$10))+'S Curve Equation'!$B$13)*'S Curve Equation'!$B$14</f>
        <v>0.65442039960715048</v>
      </c>
      <c r="U171" s="28">
        <f>(1/(1+EXP(('S Curve Equation'!$B$11-U126*'S Curve Equation'!$B$12)*'S Curve Equation'!$B$10))+'S Curve Equation'!$B$13)*'S Curve Equation'!$B$14</f>
        <v>0.65110924322546326</v>
      </c>
      <c r="V171" s="28">
        <f>(1/(1+EXP(('S Curve Equation'!$B$11-V126*'S Curve Equation'!$B$12)*'S Curve Equation'!$B$10))+'S Curve Equation'!$B$13)*'S Curve Equation'!$B$14</f>
        <v>0.64781358679041345</v>
      </c>
      <c r="W171" s="28">
        <f>(1/(1+EXP(('S Curve Equation'!$B$11-W126*'S Curve Equation'!$B$12)*'S Curve Equation'!$B$10))+'S Curve Equation'!$B$13)*'S Curve Equation'!$B$14</f>
        <v>0.64453364692675574</v>
      </c>
      <c r="X171" s="28">
        <f>(1/(1+EXP(('S Curve Equation'!$B$11-X126*'S Curve Equation'!$B$12)*'S Curve Equation'!$B$10))+'S Curve Equation'!$B$13)*'S Curve Equation'!$B$14</f>
        <v>0.64126962941940191</v>
      </c>
      <c r="Y171" s="28">
        <f>(1/(1+EXP(('S Curve Equation'!$B$11-Y126*'S Curve Equation'!$B$12)*'S Curve Equation'!$B$10))+'S Curve Equation'!$B$13)*'S Curve Equation'!$B$14</f>
        <v>0.63802172944750379</v>
      </c>
      <c r="Z171" s="28">
        <f>(1/(1+EXP(('S Curve Equation'!$B$11-Z126*'S Curve Equation'!$B$12)*'S Curve Equation'!$B$10))+'S Curve Equation'!$B$13)*'S Curve Equation'!$B$14</f>
        <v>0.63479013181885346</v>
      </c>
      <c r="AA171" s="28">
        <f>(1/(1+EXP(('S Curve Equation'!$B$11-AA126*'S Curve Equation'!$B$12)*'S Curve Equation'!$B$10))+'S Curve Equation'!$B$13)*'S Curve Equation'!$B$14</f>
        <v>0.63157501120426807</v>
      </c>
      <c r="AB171" s="28">
        <f>(1/(1+EXP(('S Curve Equation'!$B$11-AB126*'S Curve Equation'!$B$12)*'S Curve Equation'!$B$10))+'S Curve Equation'!$B$13)*'S Curve Equation'!$B$14</f>
        <v>0.62837653237165525</v>
      </c>
      <c r="AC171" s="28">
        <f>(1/(1+EXP(('S Curve Equation'!$B$11-AC126*'S Curve Equation'!$B$12)*'S Curve Equation'!$B$10))+'S Curve Equation'!$B$13)*'S Curve Equation'!$B$14</f>
        <v>0.62519485041946943</v>
      </c>
      <c r="AD171" s="28">
        <f>(1/(1+EXP(('S Curve Equation'!$B$11-AD126*'S Curve Equation'!$B$12)*'S Curve Equation'!$B$10))+'S Curve Equation'!$B$13)*'S Curve Equation'!$B$14</f>
        <v>0.62203011100929162</v>
      </c>
      <c r="AE171" s="28">
        <f>(1/(1+EXP(('S Curve Equation'!$B$11-AE126*'S Curve Equation'!$B$12)*'S Curve Equation'!$B$10))+'S Curve Equation'!$B$13)*'S Curve Equation'!$B$14</f>
        <v>0.61888245059727076</v>
      </c>
      <c r="AF171" s="28">
        <f>(1/(1+EXP(('S Curve Equation'!$B$11-AF126*'S Curve Equation'!$B$12)*'S Curve Equation'!$B$10))+'S Curve Equation'!$B$13)*'S Curve Equation'!$B$14</f>
        <v>0.61575199666419578</v>
      </c>
    </row>
    <row r="172" spans="1:32" x14ac:dyDescent="0.2">
      <c r="A172" s="6" t="s">
        <v>50</v>
      </c>
      <c r="B172" s="28">
        <f>(1/(1+EXP(('S Curve Equation'!$B$11-B127*'S Curve Equation'!$B$12)*'S Curve Equation'!$B$10))+'S Curve Equation'!$B$13)*'S Curve Equation'!$B$14</f>
        <v>0.7749999999999998</v>
      </c>
      <c r="C172" s="28">
        <f>(1/(1+EXP(('S Curve Equation'!$B$11-C127*'S Curve Equation'!$B$12)*'S Curve Equation'!$B$10))+'S Curve Equation'!$B$13)*'S Curve Equation'!$B$14</f>
        <v>0.77194344342864518</v>
      </c>
      <c r="D172" s="28">
        <f>(1/(1+EXP(('S Curve Equation'!$B$11-D127*'S Curve Equation'!$B$12)*'S Curve Equation'!$B$10))+'S Curve Equation'!$B$13)*'S Curve Equation'!$B$14</f>
        <v>0.76874190407048504</v>
      </c>
      <c r="E172" s="28">
        <f>(1/(1+EXP(('S Curve Equation'!$B$11-E127*'S Curve Equation'!$B$12)*'S Curve Equation'!$B$10))+'S Curve Equation'!$B$13)*'S Curve Equation'!$B$14</f>
        <v>0.76553322150461778</v>
      </c>
      <c r="F172" s="28">
        <f>(1/(1+EXP(('S Curve Equation'!$B$11-F127*'S Curve Equation'!$B$12)*'S Curve Equation'!$B$10))+'S Curve Equation'!$B$13)*'S Curve Equation'!$B$14</f>
        <v>0.76232455952092992</v>
      </c>
      <c r="G172" s="28">
        <f>(1/(1+EXP(('S Curve Equation'!$B$11-G127*'S Curve Equation'!$B$12)*'S Curve Equation'!$B$10))+'S Curve Equation'!$B$13)*'S Curve Equation'!$B$14</f>
        <v>0.75910375931693419</v>
      </c>
      <c r="H172" s="28">
        <f>(1/(1+EXP(('S Curve Equation'!$B$11-H127*'S Curve Equation'!$B$12)*'S Curve Equation'!$B$10))+'S Curve Equation'!$B$13)*'S Curve Equation'!$B$14</f>
        <v>0.75578998458866853</v>
      </c>
      <c r="I172" s="28">
        <f>(1/(1+EXP(('S Curve Equation'!$B$11-I127*'S Curve Equation'!$B$12)*'S Curve Equation'!$B$10))+'S Curve Equation'!$B$13)*'S Curve Equation'!$B$14</f>
        <v>0.75247574296112685</v>
      </c>
      <c r="J172" s="28">
        <f>(1/(1+EXP(('S Curve Equation'!$B$11-J127*'S Curve Equation'!$B$12)*'S Curve Equation'!$B$10))+'S Curve Equation'!$B$13)*'S Curve Equation'!$B$14</f>
        <v>0.74912728570685361</v>
      </c>
      <c r="K172" s="28">
        <f>(1/(1+EXP(('S Curve Equation'!$B$11-K127*'S Curve Equation'!$B$12)*'S Curve Equation'!$B$10))+'S Curve Equation'!$B$13)*'S Curve Equation'!$B$14</f>
        <v>0.74579424895633162</v>
      </c>
      <c r="L172" s="28">
        <f>(1/(1+EXP(('S Curve Equation'!$B$11-L127*'S Curve Equation'!$B$12)*'S Curve Equation'!$B$10))+'S Curve Equation'!$B$13)*'S Curve Equation'!$B$14</f>
        <v>0.74282372125694585</v>
      </c>
      <c r="M172" s="28">
        <f>(1/(1+EXP(('S Curve Equation'!$B$11-M127*'S Curve Equation'!$B$12)*'S Curve Equation'!$B$10))+'S Curve Equation'!$B$13)*'S Curve Equation'!$B$14</f>
        <v>0.73961630391784072</v>
      </c>
      <c r="N172" s="28">
        <f>(1/(1+EXP(('S Curve Equation'!$B$11-N127*'S Curve Equation'!$B$12)*'S Curve Equation'!$B$10))+'S Curve Equation'!$B$13)*'S Curve Equation'!$B$14</f>
        <v>0.73641425067469302</v>
      </c>
      <c r="O172" s="28">
        <f>(1/(1+EXP(('S Curve Equation'!$B$11-O127*'S Curve Equation'!$B$12)*'S Curve Equation'!$B$10))+'S Curve Equation'!$B$13)*'S Curve Equation'!$B$14</f>
        <v>0.7332179565639092</v>
      </c>
      <c r="P172" s="28">
        <f>(1/(1+EXP(('S Curve Equation'!$B$11-P127*'S Curve Equation'!$B$12)*'S Curve Equation'!$B$10))+'S Curve Equation'!$B$13)*'S Curve Equation'!$B$14</f>
        <v>0.73002780632982833</v>
      </c>
      <c r="Q172" s="28">
        <f>(1/(1+EXP(('S Curve Equation'!$B$11-Q127*'S Curve Equation'!$B$12)*'S Curve Equation'!$B$10))+'S Curve Equation'!$B$13)*'S Curve Equation'!$B$14</f>
        <v>0.72684417447968097</v>
      </c>
      <c r="R172" s="28">
        <f>(1/(1+EXP(('S Curve Equation'!$B$11-R127*'S Curve Equation'!$B$12)*'S Curve Equation'!$B$10))+'S Curve Equation'!$B$13)*'S Curve Equation'!$B$14</f>
        <v>0.72366742534631312</v>
      </c>
      <c r="S172" s="28">
        <f>(1/(1+EXP(('S Curve Equation'!$B$11-S127*'S Curve Equation'!$B$12)*'S Curve Equation'!$B$10))+'S Curve Equation'!$B$13)*'S Curve Equation'!$B$14</f>
        <v>0.72049791315824319</v>
      </c>
      <c r="T172" s="28">
        <f>(1/(1+EXP(('S Curve Equation'!$B$11-T127*'S Curve Equation'!$B$12)*'S Curve Equation'!$B$10))+'S Curve Equation'!$B$13)*'S Curve Equation'!$B$14</f>
        <v>0.71733598211664629</v>
      </c>
      <c r="U172" s="28">
        <f>(1/(1+EXP(('S Curve Equation'!$B$11-U127*'S Curve Equation'!$B$12)*'S Curve Equation'!$B$10))+'S Curve Equation'!$B$13)*'S Curve Equation'!$B$14</f>
        <v>0.71418196647886567</v>
      </c>
      <c r="V172" s="28">
        <f>(1/(1+EXP(('S Curve Equation'!$B$11-V127*'S Curve Equation'!$B$12)*'S Curve Equation'!$B$10))+'S Curve Equation'!$B$13)*'S Curve Equation'!$B$14</f>
        <v>0.7110361906480458</v>
      </c>
      <c r="W172" s="28">
        <f>(1/(1+EXP(('S Curve Equation'!$B$11-W127*'S Curve Equation'!$B$12)*'S Curve Equation'!$B$10))+'S Curve Equation'!$B$13)*'S Curve Equation'!$B$14</f>
        <v>0.70789896926851159</v>
      </c>
      <c r="X172" s="28">
        <f>(1/(1+EXP(('S Curve Equation'!$B$11-X127*'S Curve Equation'!$B$12)*'S Curve Equation'!$B$10))+'S Curve Equation'!$B$13)*'S Curve Equation'!$B$14</f>
        <v>0.70477060732652119</v>
      </c>
      <c r="Y172" s="28">
        <f>(1/(1+EXP(('S Curve Equation'!$B$11-Y127*'S Curve Equation'!$B$12)*'S Curve Equation'!$B$10))+'S Curve Equation'!$B$13)*'S Curve Equation'!$B$14</f>
        <v>0.70165140025601291</v>
      </c>
      <c r="Z172" s="28">
        <f>(1/(1+EXP(('S Curve Equation'!$B$11-Z127*'S Curve Equation'!$B$12)*'S Curve Equation'!$B$10))+'S Curve Equation'!$B$13)*'S Curve Equation'!$B$14</f>
        <v>0.69854163404901026</v>
      </c>
      <c r="AA172" s="28">
        <f>(1/(1+EXP(('S Curve Equation'!$B$11-AA127*'S Curve Equation'!$B$12)*'S Curve Equation'!$B$10))+'S Curve Equation'!$B$13)*'S Curve Equation'!$B$14</f>
        <v>0.69544158537032708</v>
      </c>
      <c r="AB172" s="28">
        <f>(1/(1+EXP(('S Curve Equation'!$B$11-AB127*'S Curve Equation'!$B$12)*'S Curve Equation'!$B$10))+'S Curve Equation'!$B$13)*'S Curve Equation'!$B$14</f>
        <v>0.69235152167624614</v>
      </c>
      <c r="AC172" s="28">
        <f>(1/(1+EXP(('S Curve Equation'!$B$11-AC127*'S Curve Equation'!$B$12)*'S Curve Equation'!$B$10))+'S Curve Equation'!$B$13)*'S Curve Equation'!$B$14</f>
        <v>0.68927170133684423</v>
      </c>
      <c r="AD172" s="28">
        <f>(1/(1+EXP(('S Curve Equation'!$B$11-AD127*'S Curve Equation'!$B$12)*'S Curve Equation'!$B$10))+'S Curve Equation'!$B$13)*'S Curve Equation'!$B$14</f>
        <v>0.68620237376165838</v>
      </c>
      <c r="AE172" s="28">
        <f>(1/(1+EXP(('S Curve Equation'!$B$11-AE127*'S Curve Equation'!$B$12)*'S Curve Equation'!$B$10))+'S Curve Equation'!$B$13)*'S Curve Equation'!$B$14</f>
        <v>0.68314377952837846</v>
      </c>
      <c r="AF172" s="28">
        <f>(1/(1+EXP(('S Curve Equation'!$B$11-AF127*'S Curve Equation'!$B$12)*'S Curve Equation'!$B$10))+'S Curve Equation'!$B$13)*'S Curve Equation'!$B$14</f>
        <v>0.68009615051429051</v>
      </c>
    </row>
    <row r="173" spans="1:32" x14ac:dyDescent="0.2">
      <c r="A173" s="6" t="s">
        <v>51</v>
      </c>
      <c r="B173" s="28">
        <f>(1/(1+EXP(('S Curve Equation'!$B$11-B128*'S Curve Equation'!$B$12)*'S Curve Equation'!$B$10))+'S Curve Equation'!$B$13)*'S Curve Equation'!$B$14</f>
        <v>0.83600000000000008</v>
      </c>
      <c r="C173" s="28">
        <f>(1/(1+EXP(('S Curve Equation'!$B$11-C128*'S Curve Equation'!$B$12)*'S Curve Equation'!$B$10))+'S Curve Equation'!$B$13)*'S Curve Equation'!$B$14</f>
        <v>0.83339324990066632</v>
      </c>
      <c r="D173" s="28">
        <f>(1/(1+EXP(('S Curve Equation'!$B$11-D128*'S Curve Equation'!$B$12)*'S Curve Equation'!$B$10))+'S Curve Equation'!$B$13)*'S Curve Equation'!$B$14</f>
        <v>0.83065524944779812</v>
      </c>
      <c r="E173" s="28">
        <f>(1/(1+EXP(('S Curve Equation'!$B$11-E128*'S Curve Equation'!$B$12)*'S Curve Equation'!$B$10))+'S Curve Equation'!$B$13)*'S Curve Equation'!$B$14</f>
        <v>0.8279033570733304</v>
      </c>
      <c r="F173" s="28">
        <f>(1/(1+EXP(('S Curve Equation'!$B$11-F128*'S Curve Equation'!$B$12)*'S Curve Equation'!$B$10))+'S Curve Equation'!$B$13)*'S Curve Equation'!$B$14</f>
        <v>0.82514371328254732</v>
      </c>
      <c r="G173" s="28">
        <f>(1/(1+EXP(('S Curve Equation'!$B$11-G128*'S Curve Equation'!$B$12)*'S Curve Equation'!$B$10))+'S Curve Equation'!$B$13)*'S Curve Equation'!$B$14</f>
        <v>0.82236583880545788</v>
      </c>
      <c r="H173" s="28">
        <f>(1/(1+EXP(('S Curve Equation'!$B$11-H128*'S Curve Equation'!$B$12)*'S Curve Equation'!$B$10))+'S Curve Equation'!$B$13)*'S Curve Equation'!$B$14</f>
        <v>0.81949965146494796</v>
      </c>
      <c r="I173" s="28">
        <f>(1/(1+EXP(('S Curve Equation'!$B$11-I128*'S Curve Equation'!$B$12)*'S Curve Equation'!$B$10))+'S Curve Equation'!$B$13)*'S Curve Equation'!$B$14</f>
        <v>0.81662484155064741</v>
      </c>
      <c r="J173" s="28">
        <f>(1/(1+EXP(('S Curve Equation'!$B$11-J128*'S Curve Equation'!$B$12)*'S Curve Equation'!$B$10))+'S Curve Equation'!$B$13)*'S Curve Equation'!$B$14</f>
        <v>0.8137120285210262</v>
      </c>
      <c r="K173" s="28">
        <f>(1/(1+EXP(('S Curve Equation'!$B$11-K128*'S Curve Equation'!$B$12)*'S Curve Equation'!$B$10))+'S Curve Equation'!$B$13)*'S Curve Equation'!$B$14</f>
        <v>0.81080434301072413</v>
      </c>
      <c r="L173" s="28">
        <f>(1/(1+EXP(('S Curve Equation'!$B$11-L128*'S Curve Equation'!$B$12)*'S Curve Equation'!$B$10))+'S Curve Equation'!$B$13)*'S Curve Equation'!$B$14</f>
        <v>0.80820595442946908</v>
      </c>
      <c r="M173" s="28">
        <f>(1/(1+EXP(('S Curve Equation'!$B$11-M128*'S Curve Equation'!$B$12)*'S Curve Equation'!$B$10))+'S Curve Equation'!$B$13)*'S Curve Equation'!$B$14</f>
        <v>0.80539301662900931</v>
      </c>
      <c r="N173" s="28">
        <f>(1/(1+EXP(('S Curve Equation'!$B$11-N128*'S Curve Equation'!$B$12)*'S Curve Equation'!$B$10))+'S Curve Equation'!$B$13)*'S Curve Equation'!$B$14</f>
        <v>0.80257720272738109</v>
      </c>
      <c r="O173" s="28">
        <f>(1/(1+EXP(('S Curve Equation'!$B$11-O128*'S Curve Equation'!$B$12)*'S Curve Equation'!$B$10))+'S Curve Equation'!$B$13)*'S Curve Equation'!$B$14</f>
        <v>0.79975891775255548</v>
      </c>
      <c r="P173" s="28">
        <f>(1/(1+EXP(('S Curve Equation'!$B$11-P128*'S Curve Equation'!$B$12)*'S Curve Equation'!$B$10))+'S Curve Equation'!$B$13)*'S Curve Equation'!$B$14</f>
        <v>0.79693856072281621</v>
      </c>
      <c r="Q173" s="28">
        <f>(1/(1+EXP(('S Curve Equation'!$B$11-Q128*'S Curve Equation'!$B$12)*'S Curve Equation'!$B$10))+'S Curve Equation'!$B$13)*'S Curve Equation'!$B$14</f>
        <v>0.79411652455980652</v>
      </c>
      <c r="R173" s="28">
        <f>(1/(1+EXP(('S Curve Equation'!$B$11-R128*'S Curve Equation'!$B$12)*'S Curve Equation'!$B$10))+'S Curve Equation'!$B$13)*'S Curve Equation'!$B$14</f>
        <v>0.79129319600963566</v>
      </c>
      <c r="S173" s="28">
        <f>(1/(1+EXP(('S Curve Equation'!$B$11-S128*'S Curve Equation'!$B$12)*'S Curve Equation'!$B$10))+'S Curve Equation'!$B$13)*'S Curve Equation'!$B$14</f>
        <v>0.78846895557182428</v>
      </c>
      <c r="T173" s="28">
        <f>(1/(1+EXP(('S Curve Equation'!$B$11-T128*'S Curve Equation'!$B$12)*'S Curve Equation'!$B$10))+'S Curve Equation'!$B$13)*'S Curve Equation'!$B$14</f>
        <v>0.78564417743588921</v>
      </c>
      <c r="U173" s="28">
        <f>(1/(1+EXP(('S Curve Equation'!$B$11-U128*'S Curve Equation'!$B$12)*'S Curve Equation'!$B$10))+'S Curve Equation'!$B$13)*'S Curve Equation'!$B$14</f>
        <v>0.78281922942535387</v>
      </c>
      <c r="V173" s="28">
        <f>(1/(1+EXP(('S Curve Equation'!$B$11-V128*'S Curve Equation'!$B$12)*'S Curve Equation'!$B$10))+'S Curve Equation'!$B$13)*'S Curve Equation'!$B$14</f>
        <v>0.77999447294895941</v>
      </c>
      <c r="W173" s="28">
        <f>(1/(1+EXP(('S Curve Equation'!$B$11-W128*'S Curve Equation'!$B$12)*'S Curve Equation'!$B$10))+'S Curve Equation'!$B$13)*'S Curve Equation'!$B$14</f>
        <v>0.77717026295886904</v>
      </c>
      <c r="X173" s="28">
        <f>(1/(1+EXP(('S Curve Equation'!$B$11-X128*'S Curve Equation'!$B$12)*'S Curve Equation'!$B$10))+'S Curve Equation'!$B$13)*'S Curve Equation'!$B$14</f>
        <v>0.77434694791564407</v>
      </c>
      <c r="Y173" s="28">
        <f>(1/(1+EXP(('S Curve Equation'!$B$11-Y128*'S Curve Equation'!$B$12)*'S Curve Equation'!$B$10))+'S Curve Equation'!$B$13)*'S Curve Equation'!$B$14</f>
        <v>0.7715248697597713</v>
      </c>
      <c r="Z173" s="28">
        <f>(1/(1+EXP(('S Curve Equation'!$B$11-Z128*'S Curve Equation'!$B$12)*'S Curve Equation'!$B$10))+'S Curve Equation'!$B$13)*'S Curve Equation'!$B$14</f>
        <v>0.76870436388952457</v>
      </c>
      <c r="AA173" s="28">
        <f>(1/(1+EXP(('S Curve Equation'!$B$11-AA128*'S Curve Equation'!$B$12)*'S Curve Equation'!$B$10))+'S Curve Equation'!$B$13)*'S Curve Equation'!$B$14</f>
        <v>0.76588575914494017</v>
      </c>
      <c r="AB173" s="28">
        <f>(1/(1+EXP(('S Curve Equation'!$B$11-AB128*'S Curve Equation'!$B$12)*'S Curve Equation'!$B$10))+'S Curve Equation'!$B$13)*'S Curve Equation'!$B$14</f>
        <v>0.76306937779768935</v>
      </c>
      <c r="AC173" s="28">
        <f>(1/(1+EXP(('S Curve Equation'!$B$11-AC128*'S Curve Equation'!$B$12)*'S Curve Equation'!$B$10))+'S Curve Equation'!$B$13)*'S Curve Equation'!$B$14</f>
        <v>0.76025553554662983</v>
      </c>
      <c r="AD173" s="28">
        <f>(1/(1+EXP(('S Curve Equation'!$B$11-AD128*'S Curve Equation'!$B$12)*'S Curve Equation'!$B$10))+'S Curve Equation'!$B$13)*'S Curve Equation'!$B$14</f>
        <v>0.75744454151882179</v>
      </c>
      <c r="AE173" s="28">
        <f>(1/(1+EXP(('S Curve Equation'!$B$11-AE128*'S Curve Equation'!$B$12)*'S Curve Equation'!$B$10))+'S Curve Equation'!$B$13)*'S Curve Equation'!$B$14</f>
        <v>0.75463669827578983</v>
      </c>
      <c r="AF173" s="28">
        <f>(1/(1+EXP(('S Curve Equation'!$B$11-AF128*'S Curve Equation'!$B$12)*'S Curve Equation'!$B$10))+'S Curve Equation'!$B$13)*'S Curve Equation'!$B$14</f>
        <v>0.75183230182482363</v>
      </c>
    </row>
    <row r="174" spans="1:32" x14ac:dyDescent="0.2">
      <c r="A174" s="6" t="s">
        <v>52</v>
      </c>
      <c r="B174" s="28">
        <f>(1/(1+EXP(('S Curve Equation'!$B$11-B129*'S Curve Equation'!$B$12)*'S Curve Equation'!$B$10))+'S Curve Equation'!$B$13)*'S Curve Equation'!$B$14</f>
        <v>0.7759999999999998</v>
      </c>
      <c r="C174" s="28">
        <f>(1/(1+EXP(('S Curve Equation'!$B$11-C129*'S Curve Equation'!$B$12)*'S Curve Equation'!$B$10))+'S Curve Equation'!$B$13)*'S Curve Equation'!$B$14</f>
        <v>0.77294950119129779</v>
      </c>
      <c r="D174" s="28">
        <f>(1/(1+EXP(('S Curve Equation'!$B$11-D129*'S Curve Equation'!$B$12)*'S Curve Equation'!$B$10))+'S Curve Equation'!$B$13)*'S Curve Equation'!$B$14</f>
        <v>0.7697541714452889</v>
      </c>
      <c r="E174" s="28">
        <f>(1/(1+EXP(('S Curve Equation'!$B$11-E129*'S Curve Equation'!$B$12)*'S Curve Equation'!$B$10))+'S Curve Equation'!$B$13)*'S Curve Equation'!$B$14</f>
        <v>0.7665515741674841</v>
      </c>
      <c r="F174" s="28">
        <f>(1/(1+EXP(('S Curve Equation'!$B$11-F129*'S Curve Equation'!$B$12)*'S Curve Equation'!$B$10))+'S Curve Equation'!$B$13)*'S Curve Equation'!$B$14</f>
        <v>0.76334886001546309</v>
      </c>
      <c r="G174" s="28">
        <f>(1/(1+EXP(('S Curve Equation'!$B$11-G129*'S Curve Equation'!$B$12)*'S Curve Equation'!$B$10))+'S Curve Equation'!$B$13)*'S Curve Equation'!$B$14</f>
        <v>0.76013389285069211</v>
      </c>
      <c r="H174" s="28">
        <f>(1/(1+EXP(('S Curve Equation'!$B$11-H129*'S Curve Equation'!$B$12)*'S Curve Equation'!$B$10))+'S Curve Equation'!$B$13)*'S Curve Equation'!$B$14</f>
        <v>0.75682597691782938</v>
      </c>
      <c r="I174" s="28">
        <f>(1/(1+EXP(('S Curve Equation'!$B$11-I129*'S Curve Equation'!$B$12)*'S Curve Equation'!$B$10))+'S Curve Equation'!$B$13)*'S Curve Equation'!$B$14</f>
        <v>0.75351745117276436</v>
      </c>
      <c r="J174" s="28">
        <f>(1/(1+EXP(('S Curve Equation'!$B$11-J129*'S Curve Equation'!$B$12)*'S Curve Equation'!$B$10))+'S Curve Equation'!$B$13)*'S Curve Equation'!$B$14</f>
        <v>0.75017462378610955</v>
      </c>
      <c r="K174" s="28">
        <f>(1/(1+EXP(('S Curve Equation'!$B$11-K129*'S Curve Equation'!$B$12)*'S Curve Equation'!$B$10))+'S Curve Equation'!$B$13)*'S Curve Equation'!$B$14</f>
        <v>0.7468470471539278</v>
      </c>
      <c r="L174" s="28">
        <f>(1/(1+EXP(('S Curve Equation'!$B$11-L129*'S Curve Equation'!$B$12)*'S Curve Equation'!$B$10))+'S Curve Equation'!$B$13)*'S Curve Equation'!$B$14</f>
        <v>0.74388126554006084</v>
      </c>
      <c r="M174" s="28">
        <f>(1/(1+EXP(('S Curve Equation'!$B$11-M129*'S Curve Equation'!$B$12)*'S Curve Equation'!$B$10))+'S Curve Equation'!$B$13)*'S Curve Equation'!$B$14</f>
        <v>0.74067884636795323</v>
      </c>
      <c r="N174" s="28">
        <f>(1/(1+EXP(('S Curve Equation'!$B$11-N129*'S Curve Equation'!$B$12)*'S Curve Equation'!$B$10))+'S Curve Equation'!$B$13)*'S Curve Equation'!$B$14</f>
        <v>0.73748165278892952</v>
      </c>
      <c r="O174" s="28">
        <f>(1/(1+EXP(('S Curve Equation'!$B$11-O129*'S Curve Equation'!$B$12)*'S Curve Equation'!$B$10))+'S Curve Equation'!$B$13)*'S Curve Equation'!$B$14</f>
        <v>0.73429008069848367</v>
      </c>
      <c r="P174" s="28">
        <f>(1/(1+EXP(('S Curve Equation'!$B$11-P129*'S Curve Equation'!$B$12)*'S Curve Equation'!$B$10))+'S Curve Equation'!$B$13)*'S Curve Equation'!$B$14</f>
        <v>0.73110451575731972</v>
      </c>
      <c r="Q174" s="28">
        <f>(1/(1+EXP(('S Curve Equation'!$B$11-Q129*'S Curve Equation'!$B$12)*'S Curve Equation'!$B$10))+'S Curve Equation'!$B$13)*'S Curve Equation'!$B$14</f>
        <v>0.72792533344360322</v>
      </c>
      <c r="R174" s="28">
        <f>(1/(1+EXP(('S Curve Equation'!$B$11-R129*'S Curve Equation'!$B$12)*'S Curve Equation'!$B$10))+'S Curve Equation'!$B$13)*'S Curve Equation'!$B$14</f>
        <v>0.72475289911301244</v>
      </c>
      <c r="S174" s="28">
        <f>(1/(1+EXP(('S Curve Equation'!$B$11-S129*'S Curve Equation'!$B$12)*'S Curve Equation'!$B$10))+'S Curve Equation'!$B$13)*'S Curve Equation'!$B$14</f>
        <v>0.72158756806616953</v>
      </c>
      <c r="T174" s="28">
        <f>(1/(1+EXP(('S Curve Equation'!$B$11-T129*'S Curve Equation'!$B$12)*'S Curve Equation'!$B$10))+'S Curve Equation'!$B$13)*'S Curve Equation'!$B$14</f>
        <v>0.71842968562304244</v>
      </c>
      <c r="U174" s="28">
        <f>(1/(1+EXP(('S Curve Equation'!$B$11-U129*'S Curve Equation'!$B$12)*'S Curve Equation'!$B$10))+'S Curve Equation'!$B$13)*'S Curve Equation'!$B$14</f>
        <v>0.71527958720392093</v>
      </c>
      <c r="V174" s="28">
        <f>(1/(1+EXP(('S Curve Equation'!$B$11-V129*'S Curve Equation'!$B$12)*'S Curve Equation'!$B$10))+'S Curve Equation'!$B$13)*'S Curve Equation'!$B$14</f>
        <v>0.71213759841656299</v>
      </c>
      <c r="W174" s="28">
        <f>(1/(1+EXP(('S Curve Equation'!$B$11-W129*'S Curve Equation'!$B$12)*'S Curve Equation'!$B$10))+'S Curve Equation'!$B$13)*'S Curve Equation'!$B$14</f>
        <v>0.70900403514913946</v>
      </c>
      <c r="X174" s="28">
        <f>(1/(1+EXP(('S Curve Equation'!$B$11-X129*'S Curve Equation'!$B$12)*'S Curve Equation'!$B$10))+'S Curve Equation'!$B$13)*'S Curve Equation'!$B$14</f>
        <v>0.70587920366860202</v>
      </c>
      <c r="Y174" s="28">
        <f>(1/(1+EXP(('S Curve Equation'!$B$11-Y129*'S Curve Equation'!$B$12)*'S Curve Equation'!$B$10))+'S Curve Equation'!$B$13)*'S Curve Equation'!$B$14</f>
        <v>0.70276340072410159</v>
      </c>
      <c r="Z174" s="28">
        <f>(1/(1+EXP(('S Curve Equation'!$B$11-Z129*'S Curve Equation'!$B$12)*'S Curve Equation'!$B$10))+'S Curve Equation'!$B$13)*'S Curve Equation'!$B$14</f>
        <v>0.69965691365511917</v>
      </c>
      <c r="AA174" s="28">
        <f>(1/(1+EXP(('S Curve Equation'!$B$11-AA129*'S Curve Equation'!$B$12)*'S Curve Equation'!$B$10))+'S Curve Equation'!$B$13)*'S Curve Equation'!$B$14</f>
        <v>0.69656002050395038</v>
      </c>
      <c r="AB174" s="28">
        <f>(1/(1+EXP(('S Curve Equation'!$B$11-AB129*'S Curve Equation'!$B$12)*'S Curve Equation'!$B$10))+'S Curve Equation'!$B$13)*'S Curve Equation'!$B$14</f>
        <v>0.69347299013222319</v>
      </c>
      <c r="AC174" s="28">
        <f>(1/(1+EXP(('S Curve Equation'!$B$11-AC129*'S Curve Equation'!$B$12)*'S Curve Equation'!$B$10))+'S Curve Equation'!$B$13)*'S Curve Equation'!$B$14</f>
        <v>0.69039608234111716</v>
      </c>
      <c r="AD174" s="28">
        <f>(1/(1+EXP(('S Curve Equation'!$B$11-AD129*'S Curve Equation'!$B$12)*'S Curve Equation'!$B$10))+'S Curve Equation'!$B$13)*'S Curve Equation'!$B$14</f>
        <v>0.68732954799498203</v>
      </c>
      <c r="AE174" s="28">
        <f>(1/(1+EXP(('S Curve Equation'!$B$11-AE129*'S Curve Equation'!$B$12)*'S Curve Equation'!$B$10))+'S Curve Equation'!$B$13)*'S Curve Equation'!$B$14</f>
        <v>0.68427362914804191</v>
      </c>
      <c r="AF174" s="28">
        <f>(1/(1+EXP(('S Curve Equation'!$B$11-AF129*'S Curve Equation'!$B$12)*'S Curve Equation'!$B$10))+'S Curve Equation'!$B$13)*'S Curve Equation'!$B$14</f>
        <v>0.68122855917390657</v>
      </c>
    </row>
    <row r="175" spans="1:32" x14ac:dyDescent="0.2">
      <c r="A175" s="6" t="s">
        <v>53</v>
      </c>
      <c r="B175" s="28">
        <f>(1/(1+EXP(('S Curve Equation'!$B$11-B130*'S Curve Equation'!$B$12)*'S Curve Equation'!$B$10))+'S Curve Equation'!$B$13)*'S Curve Equation'!$B$14</f>
        <v>0.73299999999999998</v>
      </c>
      <c r="C175" s="28">
        <f>(1/(1+EXP(('S Curve Equation'!$B$11-C130*'S Curve Equation'!$B$12)*'S Curve Equation'!$B$10))+'S Curve Equation'!$B$13)*'S Curve Equation'!$B$14</f>
        <v>0.7297256599861266</v>
      </c>
      <c r="D175" s="28">
        <f>(1/(1+EXP(('S Curve Equation'!$B$11-D130*'S Curve Equation'!$B$12)*'S Curve Equation'!$B$10))+'S Curve Equation'!$B$13)*'S Curve Equation'!$B$14</f>
        <v>0.72630184473858772</v>
      </c>
      <c r="E175" s="28">
        <f>(1/(1+EXP(('S Curve Equation'!$B$11-E130*'S Curve Equation'!$B$12)*'S Curve Equation'!$B$10))+'S Curve Equation'!$B$13)*'S Curve Equation'!$B$14</f>
        <v>0.72287632956417869</v>
      </c>
      <c r="F175" s="28">
        <f>(1/(1+EXP(('S Curve Equation'!$B$11-F130*'S Curve Equation'!$B$12)*'S Curve Equation'!$B$10))+'S Curve Equation'!$B$13)*'S Curve Equation'!$B$14</f>
        <v>0.71945672844570263</v>
      </c>
      <c r="G175" s="28">
        <f>(1/(1+EXP(('S Curve Equation'!$B$11-G130*'S Curve Equation'!$B$12)*'S Curve Equation'!$B$10))+'S Curve Equation'!$B$13)*'S Curve Equation'!$B$14</f>
        <v>0.71603006356525334</v>
      </c>
      <c r="H175" s="28">
        <f>(1/(1+EXP(('S Curve Equation'!$B$11-H130*'S Curve Equation'!$B$12)*'S Curve Equation'!$B$10))+'S Curve Equation'!$B$13)*'S Curve Equation'!$B$14</f>
        <v>0.71251056710104121</v>
      </c>
      <c r="I175" s="28">
        <f>(1/(1+EXP(('S Curve Equation'!$B$11-I130*'S Curve Equation'!$B$12)*'S Curve Equation'!$B$10))+'S Curve Equation'!$B$13)*'S Curve Equation'!$B$14</f>
        <v>0.70899669277213329</v>
      </c>
      <c r="J175" s="28">
        <f>(1/(1+EXP(('S Curve Equation'!$B$11-J130*'S Curve Equation'!$B$12)*'S Curve Equation'!$B$10))+'S Curve Equation'!$B$13)*'S Curve Equation'!$B$14</f>
        <v>0.70545269931660448</v>
      </c>
      <c r="K175" s="28">
        <f>(1/(1+EXP(('S Curve Equation'!$B$11-K130*'S Curve Equation'!$B$12)*'S Curve Equation'!$B$10))+'S Curve Equation'!$B$13)*'S Curve Equation'!$B$14</f>
        <v>0.70193111820516929</v>
      </c>
      <c r="L175" s="28">
        <f>(1/(1+EXP(('S Curve Equation'!$B$11-L130*'S Curve Equation'!$B$12)*'S Curve Equation'!$B$10))+'S Curve Equation'!$B$13)*'S Curve Equation'!$B$14</f>
        <v>0.69879763050544874</v>
      </c>
      <c r="M175" s="28">
        <f>(1/(1+EXP(('S Curve Equation'!$B$11-M130*'S Curve Equation'!$B$12)*'S Curve Equation'!$B$10))+'S Curve Equation'!$B$13)*'S Curve Equation'!$B$14</f>
        <v>0.6954195861030753</v>
      </c>
      <c r="N175" s="28">
        <f>(1/(1+EXP(('S Curve Equation'!$B$11-N130*'S Curve Equation'!$B$12)*'S Curve Equation'!$B$10))+'S Curve Equation'!$B$13)*'S Curve Equation'!$B$14</f>
        <v>0.69205266477979521</v>
      </c>
      <c r="O175" s="28">
        <f>(1/(1+EXP(('S Curve Equation'!$B$11-O130*'S Curve Equation'!$B$12)*'S Curve Equation'!$B$10))+'S Curve Equation'!$B$13)*'S Curve Equation'!$B$14</f>
        <v>0.68869720795005673</v>
      </c>
      <c r="P175" s="28">
        <f>(1/(1+EXP(('S Curve Equation'!$B$11-P130*'S Curve Equation'!$B$12)*'S Curve Equation'!$B$10))+'S Curve Equation'!$B$13)*'S Curve Equation'!$B$14</f>
        <v>0.68535354483537325</v>
      </c>
      <c r="Q175" s="28">
        <f>(1/(1+EXP(('S Curve Equation'!$B$11-Q130*'S Curve Equation'!$B$12)*'S Curve Equation'!$B$10))+'S Curve Equation'!$B$13)*'S Curve Equation'!$B$14</f>
        <v>0.68202199263611341</v>
      </c>
      <c r="R175" s="28">
        <f>(1/(1+EXP(('S Curve Equation'!$B$11-R130*'S Curve Equation'!$B$12)*'S Curve Equation'!$B$10))+'S Curve Equation'!$B$13)*'S Curve Equation'!$B$14</f>
        <v>0.67870285670842989</v>
      </c>
      <c r="S175" s="28">
        <f>(1/(1+EXP(('S Curve Equation'!$B$11-S130*'S Curve Equation'!$B$12)*'S Curve Equation'!$B$10))+'S Curve Equation'!$B$13)*'S Curve Equation'!$B$14</f>
        <v>0.6753964307458209</v>
      </c>
      <c r="T175" s="28">
        <f>(1/(1+EXP(('S Curve Equation'!$B$11-T130*'S Curve Equation'!$B$12)*'S Curve Equation'!$B$10))+'S Curve Equation'!$B$13)*'S Curve Equation'!$B$14</f>
        <v>0.67210299696486753</v>
      </c>
      <c r="U175" s="28">
        <f>(1/(1+EXP(('S Curve Equation'!$B$11-U130*'S Curve Equation'!$B$12)*'S Curve Equation'!$B$10))+'S Curve Equation'!$B$13)*'S Curve Equation'!$B$14</f>
        <v>0.66882282629469425</v>
      </c>
      <c r="V175" s="28">
        <f>(1/(1+EXP(('S Curve Equation'!$B$11-V130*'S Curve Equation'!$B$12)*'S Curve Equation'!$B$10))+'S Curve Equation'!$B$13)*'S Curve Equation'!$B$14</f>
        <v>0.66555617856971028</v>
      </c>
      <c r="W175" s="28">
        <f>(1/(1+EXP(('S Curve Equation'!$B$11-W130*'S Curve Equation'!$B$12)*'S Curve Equation'!$B$10))+'S Curve Equation'!$B$13)*'S Curve Equation'!$B$14</f>
        <v>0.66230330272522542</v>
      </c>
      <c r="X175" s="28">
        <f>(1/(1+EXP(('S Curve Equation'!$B$11-X130*'S Curve Equation'!$B$12)*'S Curve Equation'!$B$10))+'S Curve Equation'!$B$13)*'S Curve Equation'!$B$14</f>
        <v>0.6590644369955414</v>
      </c>
      <c r="Y175" s="28">
        <f>(1/(1+EXP(('S Curve Equation'!$B$11-Y130*'S Curve Equation'!$B$12)*'S Curve Equation'!$B$10))+'S Curve Equation'!$B$13)*'S Curve Equation'!$B$14</f>
        <v>0.65583980911413164</v>
      </c>
      <c r="Z175" s="28">
        <f>(1/(1+EXP(('S Curve Equation'!$B$11-Z130*'S Curve Equation'!$B$12)*'S Curve Equation'!$B$10))+'S Curve Equation'!$B$13)*'S Curve Equation'!$B$14</f>
        <v>0.65262963651555539</v>
      </c>
      <c r="AA175" s="28">
        <f>(1/(1+EXP(('S Curve Equation'!$B$11-AA130*'S Curve Equation'!$B$12)*'S Curve Equation'!$B$10))+'S Curve Equation'!$B$13)*'S Curve Equation'!$B$14</f>
        <v>0.64943412653875321</v>
      </c>
      <c r="AB175" s="28">
        <f>(1/(1+EXP(('S Curve Equation'!$B$11-AB130*'S Curve Equation'!$B$12)*'S Curve Equation'!$B$10))+'S Curve Equation'!$B$13)*'S Curve Equation'!$B$14</f>
        <v>0.64625347663139865</v>
      </c>
      <c r="AC175" s="28">
        <f>(1/(1+EXP(('S Curve Equation'!$B$11-AC130*'S Curve Equation'!$B$12)*'S Curve Equation'!$B$10))+'S Curve Equation'!$B$13)*'S Curve Equation'!$B$14</f>
        <v>0.6430878745549905</v>
      </c>
      <c r="AD175" s="28">
        <f>(1/(1+EXP(('S Curve Equation'!$B$11-AD130*'S Curve Equation'!$B$12)*'S Curve Equation'!$B$10))+'S Curve Equation'!$B$13)*'S Curve Equation'!$B$14</f>
        <v>0.63993749859039317</v>
      </c>
      <c r="AE175" s="28">
        <f>(1/(1+EXP(('S Curve Equation'!$B$11-AE130*'S Curve Equation'!$B$12)*'S Curve Equation'!$B$10))+'S Curve Equation'!$B$13)*'S Curve Equation'!$B$14</f>
        <v>0.63680251774353525</v>
      </c>
      <c r="AF175" s="28">
        <f>(1/(1+EXP(('S Curve Equation'!$B$11-AF130*'S Curve Equation'!$B$12)*'S Curve Equation'!$B$10))+'S Curve Equation'!$B$13)*'S Curve Equation'!$B$14</f>
        <v>0.63368309195101136</v>
      </c>
    </row>
    <row r="176" spans="1:32" x14ac:dyDescent="0.2">
      <c r="A176" s="6" t="s">
        <v>54</v>
      </c>
      <c r="B176" s="28">
        <f>(1/(1+EXP(('S Curve Equation'!$B$11-B131*'S Curve Equation'!$B$12)*'S Curve Equation'!$B$10))+'S Curve Equation'!$B$13)*'S Curve Equation'!$B$14</f>
        <v>0.80700000000000005</v>
      </c>
      <c r="C176" s="28">
        <f>(1/(1+EXP(('S Curve Equation'!$B$11-C131*'S Curve Equation'!$B$12)*'S Curve Equation'!$B$10))+'S Curve Equation'!$B$13)*'S Curve Equation'!$B$14</f>
        <v>0.80415853552682304</v>
      </c>
      <c r="D176" s="28">
        <f>(1/(1+EXP(('S Curve Equation'!$B$11-D131*'S Curve Equation'!$B$12)*'S Curve Equation'!$B$10))+'S Curve Equation'!$B$13)*'S Curve Equation'!$B$14</f>
        <v>0.80117810338213569</v>
      </c>
      <c r="E176" s="28">
        <f>(1/(1+EXP(('S Curve Equation'!$B$11-E131*'S Curve Equation'!$B$12)*'S Curve Equation'!$B$10))+'S Curve Equation'!$B$13)*'S Curve Equation'!$B$14</f>
        <v>0.79818674292238601</v>
      </c>
      <c r="F176" s="28">
        <f>(1/(1+EXP(('S Curve Equation'!$B$11-F131*'S Curve Equation'!$B$12)*'S Curve Equation'!$B$10))+'S Curve Equation'!$B$13)*'S Curve Equation'!$B$14</f>
        <v>0.79519113879625125</v>
      </c>
      <c r="G176" s="28">
        <f>(1/(1+EXP(('S Curve Equation'!$B$11-G131*'S Curve Equation'!$B$12)*'S Curve Equation'!$B$10))+'S Curve Equation'!$B$13)*'S Curve Equation'!$B$14</f>
        <v>0.79217993545818843</v>
      </c>
      <c r="H176" s="28">
        <f>(1/(1+EXP(('S Curve Equation'!$B$11-H131*'S Curve Equation'!$B$12)*'S Curve Equation'!$B$10))+'S Curve Equation'!$B$13)*'S Curve Equation'!$B$14</f>
        <v>0.78907736691559316</v>
      </c>
      <c r="I176" s="28">
        <f>(1/(1+EXP(('S Curve Equation'!$B$11-I131*'S Curve Equation'!$B$12)*'S Curve Equation'!$B$10))+'S Curve Equation'!$B$13)*'S Curve Equation'!$B$14</f>
        <v>0.78596987697467491</v>
      </c>
      <c r="J176" s="28">
        <f>(1/(1+EXP(('S Curve Equation'!$B$11-J131*'S Curve Equation'!$B$12)*'S Curve Equation'!$B$10))+'S Curve Equation'!$B$13)*'S Curve Equation'!$B$14</f>
        <v>0.7828257728062693</v>
      </c>
      <c r="K176" s="28">
        <f>(1/(1+EXP(('S Curve Equation'!$B$11-K131*'S Curve Equation'!$B$12)*'S Curve Equation'!$B$10))+'S Curve Equation'!$B$13)*'S Curve Equation'!$B$14</f>
        <v>0.77969164394287171</v>
      </c>
      <c r="L176" s="28">
        <f>(1/(1+EXP(('S Curve Equation'!$B$11-L131*'S Curve Equation'!$B$12)*'S Curve Equation'!$B$10))+'S Curve Equation'!$B$13)*'S Curve Equation'!$B$14</f>
        <v>0.77689461988821218</v>
      </c>
      <c r="M176" s="28">
        <f>(1/(1+EXP(('S Curve Equation'!$B$11-M131*'S Curve Equation'!$B$12)*'S Curve Equation'!$B$10))+'S Curve Equation'!$B$13)*'S Curve Equation'!$B$14</f>
        <v>0.77387056947740429</v>
      </c>
      <c r="N176" s="28">
        <f>(1/(1+EXP(('S Curve Equation'!$B$11-N131*'S Curve Equation'!$B$12)*'S Curve Equation'!$B$10))+'S Curve Equation'!$B$13)*'S Curve Equation'!$B$14</f>
        <v>0.77084747858884672</v>
      </c>
      <c r="O176" s="28">
        <f>(1/(1+EXP(('S Curve Equation'!$B$11-O131*'S Curve Equation'!$B$12)*'S Curve Equation'!$B$10))+'S Curve Equation'!$B$13)*'S Curve Equation'!$B$14</f>
        <v>0.76782575874265713</v>
      </c>
      <c r="P176" s="28">
        <f>(1/(1+EXP(('S Curve Equation'!$B$11-P131*'S Curve Equation'!$B$12)*'S Curve Equation'!$B$10))+'S Curve Equation'!$B$13)*'S Curve Equation'!$B$14</f>
        <v>0.76480581323685803</v>
      </c>
      <c r="Q176" s="28">
        <f>(1/(1+EXP(('S Curve Equation'!$B$11-Q131*'S Curve Equation'!$B$12)*'S Curve Equation'!$B$10))+'S Curve Equation'!$B$13)*'S Curve Equation'!$B$14</f>
        <v>0.7617880371206297</v>
      </c>
      <c r="R176" s="28">
        <f>(1/(1+EXP(('S Curve Equation'!$B$11-R131*'S Curve Equation'!$B$12)*'S Curve Equation'!$B$10))+'S Curve Equation'!$B$13)*'S Curve Equation'!$B$14</f>
        <v>0.75877281717602729</v>
      </c>
      <c r="S176" s="28">
        <f>(1/(1+EXP(('S Curve Equation'!$B$11-S131*'S Curve Equation'!$B$12)*'S Curve Equation'!$B$10))+'S Curve Equation'!$B$13)*'S Curve Equation'!$B$14</f>
        <v>0.75576053190783055</v>
      </c>
      <c r="T176" s="28">
        <f>(1/(1+EXP(('S Curve Equation'!$B$11-T131*'S Curve Equation'!$B$12)*'S Curve Equation'!$B$10))+'S Curve Equation'!$B$13)*'S Curve Equation'!$B$14</f>
        <v>0.75275155154122031</v>
      </c>
      <c r="U176" s="28">
        <f>(1/(1+EXP(('S Curve Equation'!$B$11-U131*'S Curve Equation'!$B$12)*'S Curve Equation'!$B$10))+'S Curve Equation'!$B$13)*'S Curve Equation'!$B$14</f>
        <v>0.74974623802695872</v>
      </c>
      <c r="V176" s="28">
        <f>(1/(1+EXP(('S Curve Equation'!$B$11-V131*'S Curve Equation'!$B$12)*'S Curve Equation'!$B$10))+'S Curve Equation'!$B$13)*'S Curve Equation'!$B$14</f>
        <v>0.74674494505376432</v>
      </c>
      <c r="W176" s="28">
        <f>(1/(1+EXP(('S Curve Equation'!$B$11-W131*'S Curve Equation'!$B$12)*'S Curve Equation'!$B$10))+'S Curve Equation'!$B$13)*'S Curve Equation'!$B$14</f>
        <v>0.74374801806756519</v>
      </c>
      <c r="X176" s="28">
        <f>(1/(1+EXP(('S Curve Equation'!$B$11-X131*'S Curve Equation'!$B$12)*'S Curve Equation'!$B$10))+'S Curve Equation'!$B$13)*'S Curve Equation'!$B$14</f>
        <v>0.74075579429733629</v>
      </c>
      <c r="Y176" s="28">
        <f>(1/(1+EXP(('S Curve Equation'!$B$11-Y131*'S Curve Equation'!$B$12)*'S Curve Equation'!$B$10))+'S Curve Equation'!$B$13)*'S Curve Equation'!$B$14</f>
        <v>0.73776860278720302</v>
      </c>
      <c r="Z176" s="28">
        <f>(1/(1+EXP(('S Curve Equation'!$B$11-Z131*'S Curve Equation'!$B$12)*'S Curve Equation'!$B$10))+'S Curve Equation'!$B$13)*'S Curve Equation'!$B$14</f>
        <v>0.73478676443452839</v>
      </c>
      <c r="AA176" s="28">
        <f>(1/(1+EXP(('S Curve Equation'!$B$11-AA131*'S Curve Equation'!$B$12)*'S Curve Equation'!$B$10))+'S Curve Equation'!$B$13)*'S Curve Equation'!$B$14</f>
        <v>0.73181059203367738</v>
      </c>
      <c r="AB176" s="28">
        <f>(1/(1+EXP(('S Curve Equation'!$B$11-AB131*'S Curve Equation'!$B$12)*'S Curve Equation'!$B$10))+'S Curve Equation'!$B$13)*'S Curve Equation'!$B$14</f>
        <v>0.72884039032517933</v>
      </c>
      <c r="AC176" s="28">
        <f>(1/(1+EXP(('S Curve Equation'!$B$11-AC131*'S Curve Equation'!$B$12)*'S Curve Equation'!$B$10))+'S Curve Equation'!$B$13)*'S Curve Equation'!$B$14</f>
        <v>0.72587645605000206</v>
      </c>
      <c r="AD176" s="28">
        <f>(1/(1+EXP(('S Curve Equation'!$B$11-AD131*'S Curve Equation'!$B$12)*'S Curve Equation'!$B$10))+'S Curve Equation'!$B$13)*'S Curve Equation'!$B$14</f>
        <v>0.7229190780086634</v>
      </c>
      <c r="AE176" s="28">
        <f>(1/(1+EXP(('S Curve Equation'!$B$11-AE131*'S Curve Equation'!$B$12)*'S Curve Equation'!$B$10))+'S Curve Equation'!$B$13)*'S Curve Equation'!$B$14</f>
        <v>0.71996853712490183</v>
      </c>
      <c r="AF176" s="28">
        <f>(1/(1+EXP(('S Curve Equation'!$B$11-AF131*'S Curve Equation'!$B$12)*'S Curve Equation'!$B$10))+'S Curve Equation'!$B$13)*'S Curve Equation'!$B$14</f>
        <v>0.71702510651365092</v>
      </c>
    </row>
    <row r="177" spans="1:32" x14ac:dyDescent="0.2">
      <c r="A177" s="6" t="s">
        <v>55</v>
      </c>
      <c r="B177" s="28">
        <f>(1/(1+EXP(('S Curve Equation'!$B$11-B132*'S Curve Equation'!$B$12)*'S Curve Equation'!$B$10))+'S Curve Equation'!$B$13)*'S Curve Equation'!$B$14</f>
        <v>0.72499999999999998</v>
      </c>
      <c r="C177" s="28">
        <f>(1/(1+EXP(('S Curve Equation'!$B$11-C132*'S Curve Equation'!$B$12)*'S Curve Equation'!$B$10))+'S Curve Equation'!$B$13)*'S Curve Equation'!$B$14</f>
        <v>0.72169201620629664</v>
      </c>
      <c r="D177" s="28">
        <f>(1/(1+EXP(('S Curve Equation'!$B$11-D132*'S Curve Equation'!$B$12)*'S Curve Equation'!$B$10))+'S Curve Equation'!$B$13)*'S Curve Equation'!$B$14</f>
        <v>0.71823408922762011</v>
      </c>
      <c r="E177" s="28">
        <f>(1/(1+EXP(('S Curve Equation'!$B$11-E132*'S Curve Equation'!$B$12)*'S Curve Equation'!$B$10))+'S Curve Equation'!$B$13)*'S Curve Equation'!$B$14</f>
        <v>0.7147755306440311</v>
      </c>
      <c r="F177" s="28">
        <f>(1/(1+EXP(('S Curve Equation'!$B$11-F132*'S Curve Equation'!$B$12)*'S Curve Equation'!$B$10))+'S Curve Equation'!$B$13)*'S Curve Equation'!$B$14</f>
        <v>0.71132401861419392</v>
      </c>
      <c r="G177" s="28">
        <f>(1/(1+EXP(('S Curve Equation'!$B$11-G132*'S Curve Equation'!$B$12)*'S Curve Equation'!$B$10))+'S Curve Equation'!$B$13)*'S Curve Equation'!$B$14</f>
        <v>0.70786644757543182</v>
      </c>
      <c r="H177" s="28">
        <f>(1/(1+EXP(('S Curve Equation'!$B$11-H132*'S Curve Equation'!$B$12)*'S Curve Equation'!$B$10))+'S Curve Equation'!$B$13)*'S Curve Equation'!$B$14</f>
        <v>0.70431631595339206</v>
      </c>
      <c r="I177" s="28">
        <f>(1/(1+EXP(('S Curve Equation'!$B$11-I132*'S Curve Equation'!$B$12)*'S Curve Equation'!$B$10))+'S Curve Equation'!$B$13)*'S Curve Equation'!$B$14</f>
        <v>0.70077296831651015</v>
      </c>
      <c r="J177" s="28">
        <f>(1/(1+EXP(('S Curve Equation'!$B$11-J132*'S Curve Equation'!$B$12)*'S Curve Equation'!$B$10))+'S Curve Equation'!$B$13)*'S Curve Equation'!$B$14</f>
        <v>0.6972003677284232</v>
      </c>
      <c r="K177" s="28">
        <f>(1/(1+EXP(('S Curve Equation'!$B$11-K132*'S Curve Equation'!$B$12)*'S Curve Equation'!$B$10))+'S Curve Equation'!$B$13)*'S Curve Equation'!$B$14</f>
        <v>0.69365146592640303</v>
      </c>
      <c r="L177" s="28">
        <f>(1/(1+EXP(('S Curve Equation'!$B$11-L132*'S Curve Equation'!$B$12)*'S Curve Equation'!$B$10))+'S Curve Equation'!$B$13)*'S Curve Equation'!$B$14</f>
        <v>0.69049458902450278</v>
      </c>
      <c r="M177" s="28">
        <f>(1/(1+EXP(('S Curve Equation'!$B$11-M132*'S Curve Equation'!$B$12)*'S Curve Equation'!$B$10))+'S Curve Equation'!$B$13)*'S Curve Equation'!$B$14</f>
        <v>0.68709229500123281</v>
      </c>
      <c r="N177" s="28">
        <f>(1/(1+EXP(('S Curve Equation'!$B$11-N132*'S Curve Equation'!$B$12)*'S Curve Equation'!$B$10))+'S Curve Equation'!$B$13)*'S Curve Equation'!$B$14</f>
        <v>0.68370219414532474</v>
      </c>
      <c r="O177" s="28">
        <f>(1/(1+EXP(('S Curve Equation'!$B$11-O132*'S Curve Equation'!$B$12)*'S Curve Equation'!$B$10))+'S Curve Equation'!$B$13)*'S Curve Equation'!$B$14</f>
        <v>0.68032461416945833</v>
      </c>
      <c r="P177" s="28">
        <f>(1/(1+EXP(('S Curve Equation'!$B$11-P132*'S Curve Equation'!$B$12)*'S Curve Equation'!$B$10))+'S Curve Equation'!$B$13)*'S Curve Equation'!$B$14</f>
        <v>0.67695987035048966</v>
      </c>
      <c r="Q177" s="28">
        <f>(1/(1+EXP(('S Curve Equation'!$B$11-Q132*'S Curve Equation'!$B$12)*'S Curve Equation'!$B$10))+'S Curve Equation'!$B$13)*'S Curve Equation'!$B$14</f>
        <v>0.67360826572328314</v>
      </c>
      <c r="R177" s="28">
        <f>(1/(1+EXP(('S Curve Equation'!$B$11-R132*'S Curve Equation'!$B$12)*'S Curve Equation'!$B$10))+'S Curve Equation'!$B$13)*'S Curve Equation'!$B$14</f>
        <v>0.67027009127899195</v>
      </c>
      <c r="S177" s="28">
        <f>(1/(1+EXP(('S Curve Equation'!$B$11-S132*'S Curve Equation'!$B$12)*'S Curve Equation'!$B$10))+'S Curve Equation'!$B$13)*'S Curve Equation'!$B$14</f>
        <v>0.66694562616728192</v>
      </c>
      <c r="T177" s="28">
        <f>(1/(1+EXP(('S Curve Equation'!$B$11-T132*'S Curve Equation'!$B$12)*'S Curve Equation'!$B$10))+'S Curve Equation'!$B$13)*'S Curve Equation'!$B$14</f>
        <v>0.66363513790203865</v>
      </c>
      <c r="U177" s="28">
        <f>(1/(1+EXP(('S Curve Equation'!$B$11-U132*'S Curve Equation'!$B$12)*'S Curve Equation'!$B$10))+'S Curve Equation'!$B$13)*'S Curve Equation'!$B$14</f>
        <v>0.6603388825701082</v>
      </c>
      <c r="V177" s="28">
        <f>(1/(1+EXP(('S Curve Equation'!$B$11-V132*'S Curve Equation'!$B$12)*'S Curve Equation'!$B$10))+'S Curve Equation'!$B$13)*'S Curve Equation'!$B$14</f>
        <v>0.6570571050426316</v>
      </c>
      <c r="W177" s="28">
        <f>(1/(1+EXP(('S Curve Equation'!$B$11-W132*'S Curve Equation'!$B$12)*'S Curve Equation'!$B$10))+'S Curve Equation'!$B$13)*'S Curve Equation'!$B$14</f>
        <v>0.65379003918856848</v>
      </c>
      <c r="X177" s="28">
        <f>(1/(1+EXP(('S Curve Equation'!$B$11-X132*'S Curve Equation'!$B$12)*'S Curve Equation'!$B$10))+'S Curve Equation'!$B$13)*'S Curve Equation'!$B$14</f>
        <v>0.65053790809001977</v>
      </c>
      <c r="Y177" s="28">
        <f>(1/(1+EXP(('S Curve Equation'!$B$11-Y132*'S Curve Equation'!$B$12)*'S Curve Equation'!$B$10))+'S Curve Equation'!$B$13)*'S Curve Equation'!$B$14</f>
        <v>0.64730092425896679</v>
      </c>
      <c r="Z177" s="28">
        <f>(1/(1+EXP(('S Curve Equation'!$B$11-Z132*'S Curve Equation'!$B$12)*'S Curve Equation'!$B$10))+'S Curve Equation'!$B$13)*'S Curve Equation'!$B$14</f>
        <v>0.6440792898550799</v>
      </c>
      <c r="AA177" s="28">
        <f>(1/(1+EXP(('S Curve Equation'!$B$11-AA132*'S Curve Equation'!$B$12)*'S Curve Equation'!$B$10))+'S Curve Equation'!$B$13)*'S Curve Equation'!$B$14</f>
        <v>0.64087319690425215</v>
      </c>
      <c r="AB177" s="28">
        <f>(1/(1+EXP(('S Curve Equation'!$B$11-AB132*'S Curve Equation'!$B$12)*'S Curve Equation'!$B$10))+'S Curve Equation'!$B$13)*'S Curve Equation'!$B$14</f>
        <v>0.63768282751754279</v>
      </c>
      <c r="AC177" s="28">
        <f>(1/(1+EXP(('S Curve Equation'!$B$11-AC132*'S Curve Equation'!$B$12)*'S Curve Equation'!$B$10))+'S Curve Equation'!$B$13)*'S Curve Equation'!$B$14</f>
        <v>0.63450835411022777</v>
      </c>
      <c r="AD177" s="28">
        <f>(1/(1+EXP(('S Curve Equation'!$B$11-AD132*'S Curve Equation'!$B$12)*'S Curve Equation'!$B$10))+'S Curve Equation'!$B$13)*'S Curve Equation'!$B$14</f>
        <v>0.63134993962066899</v>
      </c>
      <c r="AE177" s="28">
        <f>(1/(1+EXP(('S Curve Equation'!$B$11-AE132*'S Curve Equation'!$B$12)*'S Curve Equation'!$B$10))+'S Curve Equation'!$B$13)*'S Curve Equation'!$B$14</f>
        <v>0.62820773772873195</v>
      </c>
      <c r="AF177" s="28">
        <f>(1/(1+EXP(('S Curve Equation'!$B$11-AF132*'S Curve Equation'!$B$12)*'S Curve Equation'!$B$10))+'S Curve Equation'!$B$13)*'S Curve Equation'!$B$14</f>
        <v>0.6250818930735017</v>
      </c>
    </row>
    <row r="178" spans="1:32" x14ac:dyDescent="0.2">
      <c r="A178" s="6" t="s">
        <v>56</v>
      </c>
      <c r="B178" s="28">
        <f>(1/(1+EXP(('S Curve Equation'!$B$11-B133*'S Curve Equation'!$B$12)*'S Curve Equation'!$B$10))+'S Curve Equation'!$B$13)*'S Curve Equation'!$B$14</f>
        <v>0.80299999999999983</v>
      </c>
      <c r="C178" s="28">
        <f>(1/(1+EXP(('S Curve Equation'!$B$11-C133*'S Curve Equation'!$B$12)*'S Curve Equation'!$B$10))+'S Curve Equation'!$B$13)*'S Curve Equation'!$B$14</f>
        <v>0.80012919943538718</v>
      </c>
      <c r="D178" s="28">
        <f>(1/(1+EXP(('S Curve Equation'!$B$11-D133*'S Curve Equation'!$B$12)*'S Curve Equation'!$B$10))+'S Curve Equation'!$B$13)*'S Curve Equation'!$B$14</f>
        <v>0.79711854329462817</v>
      </c>
      <c r="E178" s="28">
        <f>(1/(1+EXP(('S Curve Equation'!$B$11-E133*'S Curve Equation'!$B$12)*'S Curve Equation'!$B$10))+'S Curve Equation'!$B$13)*'S Curve Equation'!$B$14</f>
        <v>0.79409740687719055</v>
      </c>
      <c r="F178" s="28">
        <f>(1/(1+EXP(('S Curve Equation'!$B$11-F133*'S Curve Equation'!$B$12)*'S Curve Equation'!$B$10))+'S Curve Equation'!$B$13)*'S Curve Equation'!$B$14</f>
        <v>0.79107254151180673</v>
      </c>
      <c r="G178" s="28">
        <f>(1/(1+EXP(('S Curve Equation'!$B$11-G133*'S Curve Equation'!$B$12)*'S Curve Equation'!$B$10))+'S Curve Equation'!$B$13)*'S Curve Equation'!$B$14</f>
        <v>0.78803248219672706</v>
      </c>
      <c r="H178" s="28">
        <f>(1/(1+EXP(('S Curve Equation'!$B$11-H133*'S Curve Equation'!$B$12)*'S Curve Equation'!$B$10))+'S Curve Equation'!$B$13)*'S Curve Equation'!$B$14</f>
        <v>0.78490076267991693</v>
      </c>
      <c r="I178" s="28">
        <f>(1/(1+EXP(('S Curve Equation'!$B$11-I133*'S Curve Equation'!$B$12)*'S Curve Equation'!$B$10))+'S Curve Equation'!$B$13)*'S Curve Equation'!$B$14</f>
        <v>0.78176466186441862</v>
      </c>
      <c r="J178" s="28">
        <f>(1/(1+EXP(('S Curve Equation'!$B$11-J133*'S Curve Equation'!$B$12)*'S Curve Equation'!$B$10))+'S Curve Equation'!$B$13)*'S Curve Equation'!$B$14</f>
        <v>0.7785922025912384</v>
      </c>
      <c r="K178" s="28">
        <f>(1/(1+EXP(('S Curve Equation'!$B$11-K133*'S Curve Equation'!$B$12)*'S Curve Equation'!$B$10))+'S Curve Equation'!$B$13)*'S Curve Equation'!$B$14</f>
        <v>0.77543039783163559</v>
      </c>
      <c r="L178" s="28">
        <f>(1/(1+EXP(('S Curve Equation'!$B$11-L133*'S Curve Equation'!$B$12)*'S Curve Equation'!$B$10))+'S Curve Equation'!$B$13)*'S Curve Equation'!$B$14</f>
        <v>0.77260916806151658</v>
      </c>
      <c r="M178" s="28">
        <f>(1/(1+EXP(('S Curve Equation'!$B$11-M133*'S Curve Equation'!$B$12)*'S Curve Equation'!$B$10))+'S Curve Equation'!$B$13)*'S Curve Equation'!$B$14</f>
        <v>0.76955946724206781</v>
      </c>
      <c r="N178" s="28">
        <f>(1/(1+EXP(('S Curve Equation'!$B$11-N133*'S Curve Equation'!$B$12)*'S Curve Equation'!$B$10))+'S Curve Equation'!$B$13)*'S Curve Equation'!$B$14</f>
        <v>0.7665112705850875</v>
      </c>
      <c r="O178" s="28">
        <f>(1/(1+EXP(('S Curve Equation'!$B$11-O133*'S Curve Equation'!$B$12)*'S Curve Equation'!$B$10))+'S Curve Equation'!$B$13)*'S Curve Equation'!$B$14</f>
        <v>0.76346498884654179</v>
      </c>
      <c r="P178" s="28">
        <f>(1/(1+EXP(('S Curve Equation'!$B$11-P133*'S Curve Equation'!$B$12)*'S Curve Equation'!$B$10))+'S Curve Equation'!$B$13)*'S Curve Equation'!$B$14</f>
        <v>0.76042102427697045</v>
      </c>
      <c r="Q178" s="28">
        <f>(1/(1+EXP(('S Curve Equation'!$B$11-Q133*'S Curve Equation'!$B$12)*'S Curve Equation'!$B$10))+'S Curve Equation'!$B$13)*'S Curve Equation'!$B$14</f>
        <v>0.75737977060424744</v>
      </c>
      <c r="R178" s="28">
        <f>(1/(1+EXP(('S Curve Equation'!$B$11-R133*'S Curve Equation'!$B$12)*'S Curve Equation'!$B$10))+'S Curve Equation'!$B$13)*'S Curve Equation'!$B$14</f>
        <v>0.7543416130247832</v>
      </c>
      <c r="S178" s="28">
        <f>(1/(1+EXP(('S Curve Equation'!$B$11-S133*'S Curve Equation'!$B$12)*'S Curve Equation'!$B$10))+'S Curve Equation'!$B$13)*'S Curve Equation'!$B$14</f>
        <v>0.75130692820282574</v>
      </c>
      <c r="T178" s="28">
        <f>(1/(1+EXP(('S Curve Equation'!$B$11-T133*'S Curve Equation'!$B$12)*'S Curve Equation'!$B$10))+'S Curve Equation'!$B$13)*'S Curve Equation'!$B$14</f>
        <v>0.74827608427753667</v>
      </c>
      <c r="U178" s="28">
        <f>(1/(1+EXP(('S Curve Equation'!$B$11-U133*'S Curve Equation'!$B$12)*'S Curve Equation'!$B$10))+'S Curve Equation'!$B$13)*'S Curve Equation'!$B$14</f>
        <v>0.74524944087751288</v>
      </c>
      <c r="V178" s="28">
        <f>(1/(1+EXP(('S Curve Equation'!$B$11-V133*'S Curve Equation'!$B$12)*'S Curve Equation'!$B$10))+'S Curve Equation'!$B$13)*'S Curve Equation'!$B$14</f>
        <v>0.74222734914242494</v>
      </c>
      <c r="W178" s="28">
        <f>(1/(1+EXP(('S Curve Equation'!$B$11-W133*'S Curve Equation'!$B$12)*'S Curve Equation'!$B$10))+'S Curve Equation'!$B$13)*'S Curve Equation'!$B$14</f>
        <v>0.73921015175145022</v>
      </c>
      <c r="X178" s="28">
        <f>(1/(1+EXP(('S Curve Equation'!$B$11-X133*'S Curve Equation'!$B$12)*'S Curve Equation'!$B$10))+'S Curve Equation'!$B$13)*'S Curve Equation'!$B$14</f>
        <v>0.73619818295819395</v>
      </c>
      <c r="Y178" s="28">
        <f>(1/(1+EXP(('S Curve Equation'!$B$11-Y133*'S Curve Equation'!$B$12)*'S Curve Equation'!$B$10))+'S Curve Equation'!$B$13)*'S Curve Equation'!$B$14</f>
        <v>0.73319176863177216</v>
      </c>
      <c r="Z178" s="28">
        <f>(1/(1+EXP(('S Curve Equation'!$B$11-Z133*'S Curve Equation'!$B$12)*'S Curve Equation'!$B$10))+'S Curve Equation'!$B$13)*'S Curve Equation'!$B$14</f>
        <v>0.73019122630376065</v>
      </c>
      <c r="AA178" s="28">
        <f>(1/(1+EXP(('S Curve Equation'!$B$11-AA133*'S Curve Equation'!$B$12)*'S Curve Equation'!$B$10))+'S Curve Equation'!$B$13)*'S Curve Equation'!$B$14</f>
        <v>0.72719686522069948</v>
      </c>
      <c r="AB178" s="28">
        <f>(1/(1+EXP(('S Curve Equation'!$B$11-AB133*'S Curve Equation'!$B$12)*'S Curve Equation'!$B$10))+'S Curve Equation'!$B$13)*'S Curve Equation'!$B$14</f>
        <v>0.72420898640186582</v>
      </c>
      <c r="AC178" s="28">
        <f>(1/(1+EXP(('S Curve Equation'!$B$11-AC133*'S Curve Equation'!$B$12)*'S Curve Equation'!$B$10))+'S Curve Equation'!$B$13)*'S Curve Equation'!$B$14</f>
        <v>0.72122788270201799</v>
      </c>
      <c r="AD178" s="28">
        <f>(1/(1+EXP(('S Curve Equation'!$B$11-AD133*'S Curve Equation'!$B$12)*'S Curve Equation'!$B$10))+'S Curve Equation'!$B$13)*'S Curve Equation'!$B$14</f>
        <v>0.71825383887883398</v>
      </c>
      <c r="AE178" s="28">
        <f>(1/(1+EXP(('S Curve Equation'!$B$11-AE133*'S Curve Equation'!$B$12)*'S Curve Equation'!$B$10))+'S Curve Equation'!$B$13)*'S Curve Equation'!$B$14</f>
        <v>0.71528713166475788</v>
      </c>
      <c r="AF178" s="28">
        <f>(1/(1+EXP(('S Curve Equation'!$B$11-AF133*'S Curve Equation'!$B$12)*'S Curve Equation'!$B$10))+'S Curve Equation'!$B$13)*'S Curve Equation'!$B$14</f>
        <v>0.7123280298429947</v>
      </c>
    </row>
    <row r="179" spans="1:32" x14ac:dyDescent="0.2">
      <c r="A179" s="6" t="s">
        <v>57</v>
      </c>
      <c r="B179" s="28">
        <f>(1/(1+EXP(('S Curve Equation'!$B$11-B134*'S Curve Equation'!$B$12)*'S Curve Equation'!$B$10))+'S Curve Equation'!$B$13)*'S Curve Equation'!$B$14</f>
        <v>0.8</v>
      </c>
      <c r="C179" s="28">
        <f>(1/(1+EXP(('S Curve Equation'!$B$11-C134*'S Curve Equation'!$B$12)*'S Curve Equation'!$B$10))+'S Curve Equation'!$B$13)*'S Curve Equation'!$B$14</f>
        <v>0.7971076658921048</v>
      </c>
      <c r="D179" s="28">
        <f>(1/(1+EXP(('S Curve Equation'!$B$11-D134*'S Curve Equation'!$B$12)*'S Curve Equation'!$B$10))+'S Curve Equation'!$B$13)*'S Curve Equation'!$B$14</f>
        <v>0.79407483677616109</v>
      </c>
      <c r="E179" s="28">
        <f>(1/(1+EXP(('S Curve Equation'!$B$11-E134*'S Curve Equation'!$B$12)*'S Curve Equation'!$B$10))+'S Curve Equation'!$B$13)*'S Curve Equation'!$B$14</f>
        <v>0.79103186871075115</v>
      </c>
      <c r="F179" s="28">
        <f>(1/(1+EXP(('S Curve Equation'!$B$11-F134*'S Curve Equation'!$B$12)*'S Curve Equation'!$B$10))+'S Curve Equation'!$B$13)*'S Curve Equation'!$B$14</f>
        <v>0.78798556173804724</v>
      </c>
      <c r="G179" s="28">
        <f>(1/(1+EXP(('S Curve Equation'!$B$11-G134*'S Curve Equation'!$B$12)*'S Curve Equation'!$B$10))+'S Curve Equation'!$B$13)*'S Curve Equation'!$B$14</f>
        <v>0.78492437050516417</v>
      </c>
      <c r="H179" s="28">
        <f>(1/(1+EXP(('S Curve Equation'!$B$11-H134*'S Curve Equation'!$B$12)*'S Curve Equation'!$B$10))+'S Curve Equation'!$B$13)*'S Curve Equation'!$B$14</f>
        <v>0.78177131635546304</v>
      </c>
      <c r="I179" s="28">
        <f>(1/(1+EXP(('S Curve Equation'!$B$11-I134*'S Curve Equation'!$B$12)*'S Curve Equation'!$B$10))+'S Curve Equation'!$B$13)*'S Curve Equation'!$B$14</f>
        <v>0.77861428971592761</v>
      </c>
      <c r="J179" s="28">
        <f>(1/(1+EXP(('S Curve Equation'!$B$11-J134*'S Curve Equation'!$B$12)*'S Curve Equation'!$B$10))+'S Curve Equation'!$B$13)*'S Curve Equation'!$B$14</f>
        <v>0.77542110545087373</v>
      </c>
      <c r="K179" s="28">
        <f>(1/(1+EXP(('S Curve Equation'!$B$11-K134*'S Curve Equation'!$B$12)*'S Curve Equation'!$B$10))+'S Curve Equation'!$B$13)*'S Curve Equation'!$B$14</f>
        <v>0.77223908591027646</v>
      </c>
      <c r="L179" s="28">
        <f>(1/(1+EXP(('S Curve Equation'!$B$11-L134*'S Curve Equation'!$B$12)*'S Curve Equation'!$B$10))+'S Curve Equation'!$B$13)*'S Curve Equation'!$B$14</f>
        <v>0.7694001876377935</v>
      </c>
      <c r="M179" s="28">
        <f>(1/(1+EXP(('S Curve Equation'!$B$11-M134*'S Curve Equation'!$B$12)*'S Curve Equation'!$B$10))+'S Curve Equation'!$B$13)*'S Curve Equation'!$B$14</f>
        <v>0.76633177612505987</v>
      </c>
      <c r="N179" s="28">
        <f>(1/(1+EXP(('S Curve Equation'!$B$11-N134*'S Curve Equation'!$B$12)*'S Curve Equation'!$B$10))+'S Curve Equation'!$B$13)*'S Curve Equation'!$B$14</f>
        <v>0.76326527888319839</v>
      </c>
      <c r="O179" s="28">
        <f>(1/(1+EXP(('S Curve Equation'!$B$11-O134*'S Curve Equation'!$B$12)*'S Curve Equation'!$B$10))+'S Curve Equation'!$B$13)*'S Curve Equation'!$B$14</f>
        <v>0.76020110584294009</v>
      </c>
      <c r="P179" s="28">
        <f>(1/(1+EXP(('S Curve Equation'!$B$11-P134*'S Curve Equation'!$B$12)*'S Curve Equation'!$B$10))+'S Curve Equation'!$B$13)*'S Curve Equation'!$B$14</f>
        <v>0.75713965822128848</v>
      </c>
      <c r="Q179" s="28">
        <f>(1/(1+EXP(('S Curve Equation'!$B$11-Q134*'S Curve Equation'!$B$12)*'S Curve Equation'!$B$10))+'S Curve Equation'!$B$13)*'S Curve Equation'!$B$14</f>
        <v>0.75408132851156806</v>
      </c>
      <c r="R179" s="28">
        <f>(1/(1+EXP(('S Curve Equation'!$B$11-R134*'S Curve Equation'!$B$12)*'S Curve Equation'!$B$10))+'S Curve Equation'!$B$13)*'S Curve Equation'!$B$14</f>
        <v>0.75102650048188402</v>
      </c>
      <c r="S179" s="28">
        <f>(1/(1+EXP(('S Curve Equation'!$B$11-S134*'S Curve Equation'!$B$12)*'S Curve Equation'!$B$10))+'S Curve Equation'!$B$13)*'S Curve Equation'!$B$14</f>
        <v>0.74797554918164555</v>
      </c>
      <c r="T179" s="28">
        <f>(1/(1+EXP(('S Curve Equation'!$B$11-T134*'S Curve Equation'!$B$12)*'S Curve Equation'!$B$10))+'S Curve Equation'!$B$13)*'S Curve Equation'!$B$14</f>
        <v>0.74492884095581002</v>
      </c>
      <c r="U179" s="28">
        <f>(1/(1+EXP(('S Curve Equation'!$B$11-U134*'S Curve Equation'!$B$12)*'S Curve Equation'!$B$10))+'S Curve Equation'!$B$13)*'S Curve Equation'!$B$14</f>
        <v>0.74188673346652023</v>
      </c>
      <c r="V179" s="28">
        <f>(1/(1+EXP(('S Curve Equation'!$B$11-V134*'S Curve Equation'!$B$12)*'S Curve Equation'!$B$10))+'S Curve Equation'!$B$13)*'S Curve Equation'!$B$14</f>
        <v>0.73884957572178644</v>
      </c>
      <c r="W179" s="28">
        <f>(1/(1+EXP(('S Curve Equation'!$B$11-W134*'S Curve Equation'!$B$12)*'S Curve Equation'!$B$10))+'S Curve Equation'!$B$13)*'S Curve Equation'!$B$14</f>
        <v>0.73581770811089209</v>
      </c>
      <c r="X179" s="28">
        <f>(1/(1+EXP(('S Curve Equation'!$B$11-X134*'S Curve Equation'!$B$12)*'S Curve Equation'!$B$10))+'S Curve Equation'!$B$13)*'S Curve Equation'!$B$14</f>
        <v>0.73279146244620275</v>
      </c>
      <c r="Y179" s="28">
        <f>(1/(1+EXP(('S Curve Equation'!$B$11-Y134*'S Curve Equation'!$B$12)*'S Curve Equation'!$B$10))+'S Curve Equation'!$B$13)*'S Curve Equation'!$B$14</f>
        <v>0.72977116201104719</v>
      </c>
      <c r="Z179" s="28">
        <f>(1/(1+EXP(('S Curve Equation'!$B$11-Z134*'S Curve Equation'!$B$12)*'S Curve Equation'!$B$10))+'S Curve Equation'!$B$13)*'S Curve Equation'!$B$14</f>
        <v>0.72675712161336903</v>
      </c>
      <c r="AA179" s="28">
        <f>(1/(1+EXP(('S Curve Equation'!$B$11-AA134*'S Curve Equation'!$B$12)*'S Curve Equation'!$B$10))+'S Curve Equation'!$B$13)*'S Curve Equation'!$B$14</f>
        <v>0.72374964764483207</v>
      </c>
      <c r="AB179" s="28">
        <f>(1/(1+EXP(('S Curve Equation'!$B$11-AB134*'S Curve Equation'!$B$12)*'S Curve Equation'!$B$10))+'S Curve Equation'!$B$13)*'S Curve Equation'!$B$14</f>
        <v>0.72074903814508595</v>
      </c>
      <c r="AC179" s="28">
        <f>(1/(1+EXP(('S Curve Equation'!$B$11-AC134*'S Curve Equation'!$B$12)*'S Curve Equation'!$B$10))+'S Curve Equation'!$B$13)*'S Curve Equation'!$B$14</f>
        <v>0.7177555828708897</v>
      </c>
      <c r="AD179" s="28">
        <f>(1/(1+EXP(('S Curve Equation'!$B$11-AD134*'S Curve Equation'!$B$12)*'S Curve Equation'!$B$10))+'S Curve Equation'!$B$13)*'S Curve Equation'!$B$14</f>
        <v>0.7147695633698149</v>
      </c>
      <c r="AE179" s="28">
        <f>(1/(1+EXP(('S Curve Equation'!$B$11-AE134*'S Curve Equation'!$B$12)*'S Curve Equation'!$B$10))+'S Curve Equation'!$B$13)*'S Curve Equation'!$B$14</f>
        <v>0.71179125305823365</v>
      </c>
      <c r="AF179" s="28">
        <f>(1/(1+EXP(('S Curve Equation'!$B$11-AF134*'S Curve Equation'!$B$12)*'S Curve Equation'!$B$10))+'S Curve Equation'!$B$13)*'S Curve Equation'!$B$14</f>
        <v>0.70882091730333208</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black'!B138,'Calculations asian'!B138,'Calculations otherrace'!B138)</f>
        <v>0.92400000000000004</v>
      </c>
      <c r="C183" s="28">
        <f>C138/SUM(C138,'Calculations black'!C138,'Calculations asian'!C138,'Calculations otherrace'!C138)</f>
        <v>0.92273327738233968</v>
      </c>
      <c r="D183" s="28">
        <f>D138/SUM(D138,'Calculations black'!D138,'Calculations asian'!D138,'Calculations otherrace'!D138)</f>
        <v>0.92140413936129018</v>
      </c>
      <c r="E183" s="28">
        <f>E138/SUM(E138,'Calculations black'!E138,'Calculations asian'!E138,'Calculations otherrace'!E138)</f>
        <v>0.92006124123949917</v>
      </c>
      <c r="F183" s="28">
        <f>F138/SUM(F138,'Calculations black'!F138,'Calculations asian'!F138,'Calculations otherrace'!F138)</f>
        <v>0.91870987119566228</v>
      </c>
      <c r="G183" s="28">
        <f>G138/SUM(G138,'Calculations black'!G138,'Calculations asian'!G138,'Calculations otherrace'!G138)</f>
        <v>0.91734078698409716</v>
      </c>
      <c r="H183" s="28">
        <f>H138/SUM(H138,'Calculations black'!H138,'Calculations asian'!H138,'Calculations otherrace'!H138)</f>
        <v>0.91591902942509584</v>
      </c>
      <c r="I183" s="28">
        <f>I138/SUM(I138,'Calculations black'!I138,'Calculations asian'!I138,'Calculations otherrace'!I138)</f>
        <v>0.91449095742642839</v>
      </c>
      <c r="J183" s="28">
        <f>J138/SUM(J138,'Calculations black'!J138,'Calculations asian'!J138,'Calculations otherrace'!J138)</f>
        <v>0.91303807622130884</v>
      </c>
      <c r="K183" s="28">
        <f>K138/SUM(K138,'Calculations black'!K138,'Calculations asian'!K138,'Calculations otherrace'!K138)</f>
        <v>0.91157960017949946</v>
      </c>
      <c r="L183" s="28">
        <f>L138/SUM(L138,'Calculations black'!L138,'Calculations asian'!L138,'Calculations otherrace'!L138)</f>
        <v>0.91028332642566689</v>
      </c>
      <c r="M183" s="28">
        <f>M138/SUM(M138,'Calculations black'!M138,'Calculations asian'!M138,'Calculations otherrace'!M138)</f>
        <v>0.90886588960596337</v>
      </c>
      <c r="N183" s="28">
        <f>N138/SUM(N138,'Calculations black'!N138,'Calculations asian'!N138,'Calculations otherrace'!N138)</f>
        <v>0.90744118489802172</v>
      </c>
      <c r="O183" s="28">
        <f>O138/SUM(O138,'Calculations black'!O138,'Calculations asian'!O138,'Calculations otherrace'!O138)</f>
        <v>0.906009285563946</v>
      </c>
      <c r="P183" s="28">
        <f>P138/SUM(P138,'Calculations black'!P138,'Calculations asian'!P138,'Calculations otherrace'!P138)</f>
        <v>0.90457026547864083</v>
      </c>
      <c r="Q183" s="28">
        <f>Q138/SUM(Q138,'Calculations black'!Q138,'Calculations asian'!Q138,'Calculations otherrace'!Q138)</f>
        <v>0.90312419911732655</v>
      </c>
      <c r="R183" s="28">
        <f>R138/SUM(R138,'Calculations black'!R138,'Calculations asian'!R138,'Calculations otherrace'!R138)</f>
        <v>0.90167116154303761</v>
      </c>
      <c r="S183" s="28">
        <f>S138/SUM(S138,'Calculations black'!S138,'Calculations asian'!S138,'Calculations otherrace'!S138)</f>
        <v>0.9002112283940874</v>
      </c>
      <c r="T183" s="28">
        <f>T138/SUM(T138,'Calculations black'!T138,'Calculations asian'!T138,'Calculations otherrace'!T138)</f>
        <v>0.89874447587148909</v>
      </c>
      <c r="U183" s="28">
        <f>U138/SUM(U138,'Calculations black'!U138,'Calculations asian'!U138,'Calculations otherrace'!U138)</f>
        <v>0.89727098072632583</v>
      </c>
      <c r="V183" s="28">
        <f>V138/SUM(V138,'Calculations black'!V138,'Calculations asian'!V138,'Calculations otherrace'!V138)</f>
        <v>0.89579082024705237</v>
      </c>
      <c r="W183" s="28">
        <f>W138/SUM(W138,'Calculations black'!W138,'Calculations asian'!W138,'Calculations otherrace'!W138)</f>
        <v>0.89430407224672892</v>
      </c>
      <c r="X183" s="28">
        <f>X138/SUM(X138,'Calculations black'!X138,'Calculations asian'!X138,'Calculations otherrace'!X138)</f>
        <v>0.89281081505017423</v>
      </c>
      <c r="Y183" s="28">
        <f>Y138/SUM(Y138,'Calculations black'!Y138,'Calculations asian'!Y138,'Calculations otherrace'!Y138)</f>
        <v>0.89131112748103036</v>
      </c>
      <c r="Z183" s="28">
        <f>Z138/SUM(Z138,'Calculations black'!Z138,'Calculations asian'!Z138,'Calculations otherrace'!Z138)</f>
        <v>0.88980508884873644</v>
      </c>
      <c r="AA183" s="28">
        <f>AA138/SUM(AA138,'Calculations black'!AA138,'Calculations asian'!AA138,'Calculations otherrace'!AA138)</f>
        <v>0.88829277893540504</v>
      </c>
      <c r="AB183" s="28">
        <f>AB138/SUM(AB138,'Calculations black'!AB138,'Calculations asian'!AB138,'Calculations otherrace'!AB138)</f>
        <v>0.88677427798259312</v>
      </c>
      <c r="AC183" s="28">
        <f>AC138/SUM(AC138,'Calculations black'!AC138,'Calculations asian'!AC138,'Calculations otherrace'!AC138)</f>
        <v>0.88524966667797067</v>
      </c>
      <c r="AD183" s="28">
        <f>AD138/SUM(AD138,'Calculations black'!AD138,'Calculations asian'!AD138,'Calculations otherrace'!AD138)</f>
        <v>0.88371902614187881</v>
      </c>
      <c r="AE183" s="28">
        <f>AE138/SUM(AE138,'Calculations black'!AE138,'Calculations asian'!AE138,'Calculations otherrace'!AE138)</f>
        <v>0.88218243791377637</v>
      </c>
      <c r="AF183" s="28">
        <f>AF138/SUM(AF138,'Calculations black'!AF138,'Calculations asian'!AF138,'Calculations otherrace'!AF138)</f>
        <v>0.88063998393857423</v>
      </c>
    </row>
    <row r="184" spans="1:32" x14ac:dyDescent="0.2">
      <c r="A184" s="6" t="s">
        <v>94</v>
      </c>
      <c r="B184" s="28">
        <f>B139/SUM(B139,'Calculations black'!B139,'Calculations asian'!B139,'Calculations otherrace'!B139)</f>
        <v>0.93099999999999994</v>
      </c>
      <c r="C184" s="28">
        <f>C139/SUM(C139,'Calculations black'!C139,'Calculations asian'!C139,'Calculations otherrace'!C139)</f>
        <v>0.92988324991958471</v>
      </c>
      <c r="D184" s="28">
        <f>D139/SUM(D139,'Calculations black'!D139,'Calculations asian'!D139,'Calculations otherrace'!D139)</f>
        <v>0.92870999886577599</v>
      </c>
      <c r="E184" s="28">
        <f>E139/SUM(E139,'Calculations black'!E139,'Calculations asian'!E139,'Calculations otherrace'!E139)</f>
        <v>0.92752545894353167</v>
      </c>
      <c r="F184" s="28">
        <f>F139/SUM(F139,'Calculations black'!F139,'Calculations asian'!F139,'Calculations otherrace'!F139)</f>
        <v>0.92633357324116605</v>
      </c>
      <c r="G184" s="28">
        <f>G139/SUM(G139,'Calculations black'!G139,'Calculations asian'!G139,'Calculations otherrace'!G139)</f>
        <v>0.92512719614329297</v>
      </c>
      <c r="H184" s="28">
        <f>H139/SUM(H139,'Calculations black'!H139,'Calculations asian'!H139,'Calculations otherrace'!H139)</f>
        <v>0.92387544020608203</v>
      </c>
      <c r="I184" s="28">
        <f>I139/SUM(I139,'Calculations black'!I139,'Calculations asian'!I139,'Calculations otherrace'!I139)</f>
        <v>0.92261726789953968</v>
      </c>
      <c r="J184" s="28">
        <f>J139/SUM(J139,'Calculations black'!J139,'Calculations asian'!J139,'Calculations otherrace'!J139)</f>
        <v>0.92133730951412551</v>
      </c>
      <c r="K184" s="28">
        <f>K139/SUM(K139,'Calculations black'!K139,'Calculations asian'!K139,'Calculations otherrace'!K139)</f>
        <v>0.92005296225468525</v>
      </c>
      <c r="L184" s="28">
        <f>L139/SUM(L139,'Calculations black'!L139,'Calculations asian'!L139,'Calculations otherrace'!L139)</f>
        <v>0.91890864644402037</v>
      </c>
      <c r="M184" s="28">
        <f>M139/SUM(M139,'Calculations black'!M139,'Calculations asian'!M139,'Calculations otherrace'!M139)</f>
        <v>0.91765942266683076</v>
      </c>
      <c r="N184" s="28">
        <f>N139/SUM(N139,'Calculations black'!N139,'Calculations asian'!N139,'Calculations otherrace'!N139)</f>
        <v>0.91640378439876202</v>
      </c>
      <c r="O184" s="28">
        <f>O139/SUM(O139,'Calculations black'!O139,'Calculations asian'!O139,'Calculations otherrace'!O139)</f>
        <v>0.91514178452814754</v>
      </c>
      <c r="P184" s="28">
        <f>P139/SUM(P139,'Calculations black'!P139,'Calculations asian'!P139,'Calculations otherrace'!P139)</f>
        <v>0.91387347645862971</v>
      </c>
      <c r="Q184" s="28">
        <f>Q139/SUM(Q139,'Calculations black'!Q139,'Calculations asian'!Q139,'Calculations otherrace'!Q139)</f>
        <v>0.91259891410137661</v>
      </c>
      <c r="R184" s="28">
        <f>R139/SUM(R139,'Calculations black'!R139,'Calculations asian'!R139,'Calculations otherrace'!R139)</f>
        <v>0.91131815186732468</v>
      </c>
      <c r="S184" s="28">
        <f>S139/SUM(S139,'Calculations black'!S139,'Calculations asian'!S139,'Calculations otherrace'!S139)</f>
        <v>0.91003124465942953</v>
      </c>
      <c r="T184" s="28">
        <f>T139/SUM(T139,'Calculations black'!T139,'Calculations asian'!T139,'Calculations otherrace'!T139)</f>
        <v>0.90873824786491764</v>
      </c>
      <c r="U184" s="28">
        <f>U139/SUM(U139,'Calculations black'!U139,'Calculations asian'!U139,'Calculations otherrace'!U139)</f>
        <v>0.90743921734752542</v>
      </c>
      <c r="V184" s="28">
        <f>V139/SUM(V139,'Calculations black'!V139,'Calculations asian'!V139,'Calculations otherrace'!V139)</f>
        <v>0.90613420943971457</v>
      </c>
      <c r="W184" s="28">
        <f>W139/SUM(W139,'Calculations black'!W139,'Calculations asian'!W139,'Calculations otherrace'!W139)</f>
        <v>0.90482328093485531</v>
      </c>
      <c r="X184" s="28">
        <f>X139/SUM(X139,'Calculations black'!X139,'Calculations asian'!X139,'Calculations otherrace'!X139)</f>
        <v>0.90350648907936781</v>
      </c>
      <c r="Y184" s="28">
        <f>Y139/SUM(Y139,'Calculations black'!Y139,'Calculations asian'!Y139,'Calculations otherrace'!Y139)</f>
        <v>0.90218389156481171</v>
      </c>
      <c r="Z184" s="28">
        <f>Z139/SUM(Z139,'Calculations black'!Z139,'Calculations asian'!Z139,'Calculations otherrace'!Z139)</f>
        <v>0.90085554651991917</v>
      </c>
      <c r="AA184" s="28">
        <f>AA139/SUM(AA139,'Calculations black'!AA139,'Calculations asian'!AA139,'Calculations otherrace'!AA139)</f>
        <v>0.89952151250256074</v>
      </c>
      <c r="AB184" s="28">
        <f>AB139/SUM(AB139,'Calculations black'!AB139,'Calculations asian'!AB139,'Calculations otherrace'!AB139)</f>
        <v>0.89818184849164007</v>
      </c>
      <c r="AC184" s="28">
        <f>AC139/SUM(AC139,'Calculations black'!AC139,'Calculations asian'!AC139,'Calculations otherrace'!AC139)</f>
        <v>0.89683661387891078</v>
      </c>
      <c r="AD184" s="28">
        <f>AD139/SUM(AD139,'Calculations black'!AD139,'Calculations asian'!AD139,'Calculations otherrace'!AD139)</f>
        <v>0.89548586846071021</v>
      </c>
      <c r="AE184" s="28">
        <f>AE139/SUM(AE139,'Calculations black'!AE139,'Calculations asian'!AE139,'Calculations otherrace'!AE139)</f>
        <v>0.89412967242960373</v>
      </c>
      <c r="AF184" s="28">
        <f>AF139/SUM(AF139,'Calculations black'!AF139,'Calculations asian'!AF139,'Calculations otherrace'!AF139)</f>
        <v>0.89276808636593952</v>
      </c>
    </row>
    <row r="185" spans="1:32" x14ac:dyDescent="0.2">
      <c r="A185" s="6" t="s">
        <v>93</v>
      </c>
      <c r="B185" s="28">
        <f>B140/SUM(B140,'Calculations black'!B140,'Calculations asian'!B140,'Calculations otherrace'!B140)</f>
        <v>0.80599999999999994</v>
      </c>
      <c r="C185" s="28">
        <f>C140/SUM(C140,'Calculations black'!C140,'Calculations asian'!C140,'Calculations otherrace'!C140)</f>
        <v>0.8034868808899065</v>
      </c>
      <c r="D185" s="28">
        <f>D140/SUM(D140,'Calculations black'!D140,'Calculations asian'!D140,'Calculations otherrace'!D140)</f>
        <v>0.80086195196116194</v>
      </c>
      <c r="E185" s="28">
        <f>E140/SUM(E140,'Calculations black'!E140,'Calculations asian'!E140,'Calculations otherrace'!E140)</f>
        <v>0.7982166469340124</v>
      </c>
      <c r="F185" s="28">
        <f>F140/SUM(F140,'Calculations black'!F140,'Calculations asian'!F140,'Calculations otherrace'!F140)</f>
        <v>0.79556328700986556</v>
      </c>
      <c r="G185" s="28">
        <f>G140/SUM(G140,'Calculations black'!G140,'Calculations asian'!G140,'Calculations otherrace'!G140)</f>
        <v>0.79288183532336776</v>
      </c>
      <c r="H185" s="28">
        <f>H140/SUM(H140,'Calculations black'!H140,'Calculations asian'!H140,'Calculations otherrace'!H140)</f>
        <v>0.79010488184705885</v>
      </c>
      <c r="I185" s="28">
        <f>I140/SUM(I140,'Calculations black'!I140,'Calculations asian'!I140,'Calculations otherrace'!I140)</f>
        <v>0.7873274156660196</v>
      </c>
      <c r="J185" s="28">
        <f>J140/SUM(J140,'Calculations black'!J140,'Calculations asian'!J140,'Calculations otherrace'!J140)</f>
        <v>0.784511807850932</v>
      </c>
      <c r="K185" s="28">
        <f>K140/SUM(K140,'Calculations black'!K140,'Calculations asian'!K140,'Calculations otherrace'!K140)</f>
        <v>0.78169471960478187</v>
      </c>
      <c r="L185" s="28">
        <f>L140/SUM(L140,'Calculations black'!L140,'Calculations asian'!L140,'Calculations otherrace'!L140)</f>
        <v>0.77920469492871158</v>
      </c>
      <c r="M185" s="28">
        <f>M140/SUM(M140,'Calculations black'!M140,'Calculations asian'!M140,'Calculations otherrace'!M140)</f>
        <v>0.77648739212796536</v>
      </c>
      <c r="N185" s="28">
        <f>N140/SUM(N140,'Calculations black'!N140,'Calculations asian'!N140,'Calculations otherrace'!N140)</f>
        <v>0.77376588934081336</v>
      </c>
      <c r="O185" s="28">
        <f>O140/SUM(O140,'Calculations black'!O140,'Calculations asian'!O140,'Calculations otherrace'!O140)</f>
        <v>0.77104046349343758</v>
      </c>
      <c r="P185" s="28">
        <f>P140/SUM(P140,'Calculations black'!P140,'Calculations asian'!P140,'Calculations otherrace'!P140)</f>
        <v>0.76831139039292939</v>
      </c>
      <c r="Q185" s="28">
        <f>Q140/SUM(Q140,'Calculations black'!Q140,'Calculations asian'!Q140,'Calculations otherrace'!Q140)</f>
        <v>0.76557894463278942</v>
      </c>
      <c r="R185" s="28">
        <f>R140/SUM(R140,'Calculations black'!R140,'Calculations asian'!R140,'Calculations otherrace'!R140)</f>
        <v>0.76284339949987601</v>
      </c>
      <c r="S185" s="28">
        <f>S140/SUM(S140,'Calculations black'!S140,'Calculations asian'!S140,'Calculations otherrace'!S140)</f>
        <v>0.76010502688286741</v>
      </c>
      <c r="T185" s="28">
        <f>T140/SUM(T140,'Calculations black'!T140,'Calculations asian'!T140,'Calculations otherrace'!T140)</f>
        <v>0.75736409718232633</v>
      </c>
      <c r="U185" s="28">
        <f>U140/SUM(U140,'Calculations black'!U140,'Calculations asian'!U140,'Calculations otherrace'!U140)</f>
        <v>0.75462087922243293</v>
      </c>
      <c r="V185" s="28">
        <f>V140/SUM(V140,'Calculations black'!V140,'Calculations asian'!V140,'Calculations otherrace'!V140)</f>
        <v>0.75187564016445729</v>
      </c>
      <c r="W185" s="28">
        <f>W140/SUM(W140,'Calculations black'!W140,'Calculations asian'!W140,'Calculations otherrace'!W140)</f>
        <v>0.74912864542204149</v>
      </c>
      <c r="X185" s="28">
        <f>X140/SUM(X140,'Calculations black'!X140,'Calculations asian'!X140,'Calculations otherrace'!X140)</f>
        <v>0.74638015857835371</v>
      </c>
      <c r="Y185" s="28">
        <f>Y140/SUM(Y140,'Calculations black'!Y140,'Calculations asian'!Y140,'Calculations otherrace'!Y140)</f>
        <v>0.74363044130516842</v>
      </c>
      <c r="Z185" s="28">
        <f>Z140/SUM(Z140,'Calculations black'!Z140,'Calculations asian'!Z140,'Calculations otherrace'!Z140)</f>
        <v>0.74087975328393796</v>
      </c>
      <c r="AA185" s="28">
        <f>AA140/SUM(AA140,'Calculations black'!AA140,'Calculations asian'!AA140,'Calculations otherrace'!AA140)</f>
        <v>0.73812835212890182</v>
      </c>
      <c r="AB185" s="28">
        <f>AB140/SUM(AB140,'Calculations black'!AB140,'Calculations asian'!AB140,'Calculations otherrace'!AB140)</f>
        <v>0.73537649331228216</v>
      </c>
      <c r="AC185" s="28">
        <f>AC140/SUM(AC140,'Calculations black'!AC140,'Calculations asian'!AC140,'Calculations otherrace'!AC140)</f>
        <v>0.73262443009161493</v>
      </c>
      <c r="AD185" s="28">
        <f>AD140/SUM(AD140,'Calculations black'!AD140,'Calculations asian'!AD140,'Calculations otherrace'!AD140)</f>
        <v>0.72987241343925613</v>
      </c>
      <c r="AE185" s="28">
        <f>AE140/SUM(AE140,'Calculations black'!AE140,'Calculations asian'!AE140,'Calculations otherrace'!AE140)</f>
        <v>0.72712069197409557</v>
      </c>
      <c r="AF185" s="28">
        <f>AF140/SUM(AF140,'Calculations black'!AF140,'Calculations asian'!AF140,'Calculations otherrace'!AF140)</f>
        <v>0.72436951189552101</v>
      </c>
    </row>
    <row r="186" spans="1:32" x14ac:dyDescent="0.2">
      <c r="A186" s="6" t="s">
        <v>28</v>
      </c>
      <c r="B186" s="28">
        <f>B141/SUM(B141,'Calculations black'!B141,'Calculations asian'!B141,'Calculations otherrace'!B141)</f>
        <v>0.90400000000000014</v>
      </c>
      <c r="C186" s="28">
        <f>C141/SUM(C141,'Calculations black'!C141,'Calculations asian'!C141,'Calculations otherrace'!C141)</f>
        <v>0.90231812812687262</v>
      </c>
      <c r="D186" s="28">
        <f>D141/SUM(D141,'Calculations black'!D141,'Calculations asian'!D141,'Calculations otherrace'!D141)</f>
        <v>0.90056185533777156</v>
      </c>
      <c r="E186" s="28">
        <f>E141/SUM(E141,'Calculations black'!E141,'Calculations asian'!E141,'Calculations otherrace'!E141)</f>
        <v>0.89878620888946437</v>
      </c>
      <c r="F186" s="28">
        <f>F141/SUM(F141,'Calculations black'!F141,'Calculations asian'!F141,'Calculations otherrace'!F141)</f>
        <v>0.89700120274878725</v>
      </c>
      <c r="G186" s="28">
        <f>G141/SUM(G141,'Calculations black'!G141,'Calculations asian'!G141,'Calculations otherrace'!G141)</f>
        <v>0.89519053003107496</v>
      </c>
      <c r="H186" s="28">
        <f>H141/SUM(H141,'Calculations black'!H141,'Calculations asian'!H141,'Calculations otherrace'!H141)</f>
        <v>0.89330848544072827</v>
      </c>
      <c r="I186" s="28">
        <f>I141/SUM(I141,'Calculations black'!I141,'Calculations asian'!I141,'Calculations otherrace'!I141)</f>
        <v>0.89142413624849381</v>
      </c>
      <c r="J186" s="28">
        <f>J141/SUM(J141,'Calculations black'!J141,'Calculations asian'!J141,'Calculations otherrace'!J141)</f>
        <v>0.88950932069402922</v>
      </c>
      <c r="K186" s="28">
        <f>K141/SUM(K141,'Calculations black'!K141,'Calculations asian'!K141,'Calculations otherrace'!K141)</f>
        <v>0.88758749858956831</v>
      </c>
      <c r="L186" s="28">
        <f>L141/SUM(L141,'Calculations black'!L141,'Calculations asian'!L141,'Calculations otherrace'!L141)</f>
        <v>0.88589281730476221</v>
      </c>
      <c r="M186" s="28">
        <f>M141/SUM(M141,'Calculations black'!M141,'Calculations asian'!M141,'Calculations otherrace'!M141)</f>
        <v>0.88403365816140123</v>
      </c>
      <c r="N186" s="28">
        <f>N141/SUM(N141,'Calculations black'!N141,'Calculations asian'!N141,'Calculations otherrace'!N141)</f>
        <v>0.88216728779036757</v>
      </c>
      <c r="O186" s="28">
        <f>O141/SUM(O141,'Calculations black'!O141,'Calculations asian'!O141,'Calculations otherrace'!O141)</f>
        <v>0.88029384134544375</v>
      </c>
      <c r="P186" s="28">
        <f>P141/SUM(P141,'Calculations black'!P141,'Calculations asian'!P141,'Calculations otherrace'!P141)</f>
        <v>0.87841345404510651</v>
      </c>
      <c r="Q186" s="28">
        <f>Q141/SUM(Q141,'Calculations black'!Q141,'Calculations asian'!Q141,'Calculations otherrace'!Q141)</f>
        <v>0.87652626115525811</v>
      </c>
      <c r="R186" s="28">
        <f>R141/SUM(R141,'Calculations black'!R141,'Calculations asian'!R141,'Calculations otherrace'!R141)</f>
        <v>0.87463239797186232</v>
      </c>
      <c r="S186" s="28">
        <f>S141/SUM(S141,'Calculations black'!S141,'Calculations asian'!S141,'Calculations otherrace'!S141)</f>
        <v>0.87273199980346661</v>
      </c>
      <c r="T186" s="28">
        <f>T141/SUM(T141,'Calculations black'!T141,'Calculations asian'!T141,'Calculations otherrace'!T141)</f>
        <v>0.87082520195361335</v>
      </c>
      <c r="U186" s="28">
        <f>U141/SUM(U141,'Calculations black'!U141,'Calculations asian'!U141,'Calculations otherrace'!U141)</f>
        <v>0.86891213970312908</v>
      </c>
      <c r="V186" s="28">
        <f>V141/SUM(V141,'Calculations black'!V141,'Calculations asian'!V141,'Calculations otherrace'!V141)</f>
        <v>0.86699294829228502</v>
      </c>
      <c r="W186" s="28">
        <f>W141/SUM(W141,'Calculations black'!W141,'Calculations asian'!W141,'Calculations otherrace'!W141)</f>
        <v>0.86506776290283449</v>
      </c>
      <c r="X186" s="28">
        <f>X141/SUM(X141,'Calculations black'!X141,'Calculations asian'!X141,'Calculations otherrace'!X141)</f>
        <v>0.86313671863991948</v>
      </c>
      <c r="Y186" s="28">
        <f>Y141/SUM(Y141,'Calculations black'!Y141,'Calculations asian'!Y141,'Calculations otherrace'!Y141)</f>
        <v>0.86119995051384857</v>
      </c>
      <c r="Z186" s="28">
        <f>Z141/SUM(Z141,'Calculations black'!Z141,'Calculations asian'!Z141,'Calculations otherrace'!Z141)</f>
        <v>0.85925759342174823</v>
      </c>
      <c r="AA186" s="28">
        <f>AA141/SUM(AA141,'Calculations black'!AA141,'Calculations asian'!AA141,'Calculations otherrace'!AA141)</f>
        <v>0.85730978212909048</v>
      </c>
      <c r="AB186" s="28">
        <f>AB141/SUM(AB141,'Calculations black'!AB141,'Calculations asian'!AB141,'Calculations otherrace'!AB141)</f>
        <v>0.85535665125109961</v>
      </c>
      <c r="AC186" s="28">
        <f>AC141/SUM(AC141,'Calculations black'!AC141,'Calculations asian'!AC141,'Calculations otherrace'!AC141)</f>
        <v>0.85339833523404451</v>
      </c>
      <c r="AD186" s="28">
        <f>AD141/SUM(AD141,'Calculations black'!AD141,'Calculations asian'!AD141,'Calculations otherrace'!AD141)</f>
        <v>0.85143496833642185</v>
      </c>
      <c r="AE186" s="28">
        <f>AE141/SUM(AE141,'Calculations black'!AE141,'Calculations asian'!AE141,'Calculations otherrace'!AE141)</f>
        <v>0.8494666846100366</v>
      </c>
      <c r="AF186" s="28">
        <f>AF141/SUM(AF141,'Calculations black'!AF141,'Calculations asian'!AF141,'Calculations otherrace'!AF141)</f>
        <v>0.84749361788098698</v>
      </c>
    </row>
    <row r="187" spans="1:32" x14ac:dyDescent="0.2">
      <c r="A187" s="6" t="s">
        <v>29</v>
      </c>
      <c r="B187" s="28">
        <f>B142/SUM(B142,'Calculations black'!B142,'Calculations asian'!B142,'Calculations otherrace'!B142)</f>
        <v>0.8650000000000001</v>
      </c>
      <c r="C187" s="28">
        <f>C142/SUM(C142,'Calculations black'!C142,'Calculations asian'!C142,'Calculations otherrace'!C142)</f>
        <v>0.863238139850111</v>
      </c>
      <c r="D187" s="28">
        <f>D142/SUM(D142,'Calculations black'!D142,'Calculations asian'!D142,'Calculations otherrace'!D142)</f>
        <v>0.86138805110926242</v>
      </c>
      <c r="E187" s="28">
        <f>E142/SUM(E142,'Calculations black'!E142,'Calculations asian'!E142,'Calculations otherrace'!E142)</f>
        <v>0.85952160313557813</v>
      </c>
      <c r="F187" s="28">
        <f>F142/SUM(F142,'Calculations black'!F142,'Calculations asian'!F142,'Calculations otherrace'!F142)</f>
        <v>0.8576449345919237</v>
      </c>
      <c r="G187" s="28">
        <f>G142/SUM(G142,'Calculations black'!G142,'Calculations asian'!G142,'Calculations otherrace'!G142)</f>
        <v>0.8557471370435088</v>
      </c>
      <c r="H187" s="28">
        <f>H142/SUM(H142,'Calculations black'!H142,'Calculations asian'!H142,'Calculations otherrace'!H142)</f>
        <v>0.85377980190471148</v>
      </c>
      <c r="I187" s="28">
        <f>I142/SUM(I142,'Calculations black'!I142,'Calculations asian'!I142,'Calculations otherrace'!I142)</f>
        <v>0.8518037872401909</v>
      </c>
      <c r="J187" s="28">
        <f>J142/SUM(J142,'Calculations black'!J142,'Calculations asian'!J142,'Calculations otherrace'!J142)</f>
        <v>0.84979529931763964</v>
      </c>
      <c r="K187" s="28">
        <f>K142/SUM(K142,'Calculations black'!K142,'Calculations asian'!K142,'Calculations otherrace'!K142)</f>
        <v>0.84778189787312486</v>
      </c>
      <c r="L187" s="28">
        <f>L142/SUM(L142,'Calculations black'!L142,'Calculations asian'!L142,'Calculations otherrace'!L142)</f>
        <v>0.8459885417152716</v>
      </c>
      <c r="M187" s="28">
        <f>M142/SUM(M142,'Calculations black'!M142,'Calculations asian'!M142,'Calculations otherrace'!M142)</f>
        <v>0.84403316124040995</v>
      </c>
      <c r="N187" s="28">
        <f>N142/SUM(N142,'Calculations black'!N142,'Calculations asian'!N142,'Calculations otherrace'!N142)</f>
        <v>0.84206953115720051</v>
      </c>
      <c r="O187" s="28">
        <f>O142/SUM(O142,'Calculations black'!O142,'Calculations asian'!O142,'Calculations otherrace'!O142)</f>
        <v>0.84009779483728642</v>
      </c>
      <c r="P187" s="28">
        <f>P142/SUM(P142,'Calculations black'!P142,'Calculations asian'!P142,'Calculations otherrace'!P142)</f>
        <v>0.83811809688017513</v>
      </c>
      <c r="Q187" s="28">
        <f>Q142/SUM(Q142,'Calculations black'!Q142,'Calculations asian'!Q142,'Calculations otherrace'!Q142)</f>
        <v>0.83613058306286125</v>
      </c>
      <c r="R187" s="28">
        <f>R142/SUM(R142,'Calculations black'!R142,'Calculations asian'!R142,'Calculations otherrace'!R142)</f>
        <v>0.83413540028911304</v>
      </c>
      <c r="S187" s="28">
        <f>S142/SUM(S142,'Calculations black'!S142,'Calculations asian'!S142,'Calculations otherrace'!S142)</f>
        <v>0.83213269653844524</v>
      </c>
      <c r="T187" s="28">
        <f>T142/SUM(T142,'Calculations black'!T142,'Calculations asian'!T142,'Calculations otherrace'!T142)</f>
        <v>0.8301226208148148</v>
      </c>
      <c r="U187" s="28">
        <f>U142/SUM(U142,'Calculations black'!U142,'Calculations asian'!U142,'Calculations otherrace'!U142)</f>
        <v>0.82810532309507057</v>
      </c>
      <c r="V187" s="28">
        <f>V142/SUM(V142,'Calculations black'!V142,'Calculations asian'!V142,'Calculations otherrace'!V142)</f>
        <v>0.82608095427718586</v>
      </c>
      <c r="W187" s="28">
        <f>W142/SUM(W142,'Calculations black'!W142,'Calculations asian'!W142,'Calculations otherrace'!W142)</f>
        <v>0.82404966612831199</v>
      </c>
      <c r="X187" s="28">
        <f>X142/SUM(X142,'Calculations black'!X142,'Calculations asian'!X142,'Calculations otherrace'!X142)</f>
        <v>0.82201161123268396</v>
      </c>
      <c r="Y187" s="28">
        <f>Y142/SUM(Y142,'Calculations black'!Y142,'Calculations asian'!Y142,'Calculations otherrace'!Y142)</f>
        <v>0.8199669429394113</v>
      </c>
      <c r="Z187" s="28">
        <f>Z142/SUM(Z142,'Calculations black'!Z142,'Calculations asian'!Z142,'Calculations otherrace'!Z142)</f>
        <v>0.81791581531019264</v>
      </c>
      <c r="AA187" s="28">
        <f>AA142/SUM(AA142,'Calculations black'!AA142,'Calculations asian'!AA142,'Calculations otherrace'!AA142)</f>
        <v>0.81585838306698477</v>
      </c>
      <c r="AB187" s="28">
        <f>AB142/SUM(AB142,'Calculations black'!AB142,'Calculations asian'!AB142,'Calculations otherrace'!AB142)</f>
        <v>0.81379480153966299</v>
      </c>
      <c r="AC187" s="28">
        <f>AC142/SUM(AC142,'Calculations black'!AC142,'Calculations asian'!AC142,'Calculations otherrace'!AC142)</f>
        <v>0.81172522661370872</v>
      </c>
      <c r="AD187" s="28">
        <f>AD142/SUM(AD142,'Calculations black'!AD142,'Calculations asian'!AD142,'Calculations otherrace'!AD142)</f>
        <v>0.80964981467795949</v>
      </c>
      <c r="AE187" s="28">
        <f>AE142/SUM(AE142,'Calculations black'!AE142,'Calculations asian'!AE142,'Calculations otherrace'!AE142)</f>
        <v>0.80756872257245227</v>
      </c>
      <c r="AF187" s="28">
        <f>AF142/SUM(AF142,'Calculations black'!AF142,'Calculations asian'!AF142,'Calculations otherrace'!AF142)</f>
        <v>0.80548210753640315</v>
      </c>
    </row>
    <row r="188" spans="1:32" x14ac:dyDescent="0.2">
      <c r="A188" s="6" t="s">
        <v>30</v>
      </c>
      <c r="B188" s="28">
        <f>B143/SUM(B143,'Calculations black'!B143,'Calculations asian'!B143,'Calculations otherrace'!B143)</f>
        <v>0.7825922330097087</v>
      </c>
      <c r="C188" s="28">
        <f>C143/SUM(C143,'Calculations black'!C143,'Calculations asian'!C143,'Calculations otherrace'!C143)</f>
        <v>0.78039377625603856</v>
      </c>
      <c r="D188" s="28">
        <f>D143/SUM(D143,'Calculations black'!D143,'Calculations asian'!D143,'Calculations otherrace'!D143)</f>
        <v>0.77808164779972888</v>
      </c>
      <c r="E188" s="28">
        <f>E143/SUM(E143,'Calculations black'!E143,'Calculations asian'!E143,'Calculations otherrace'!E143)</f>
        <v>0.77575471579305755</v>
      </c>
      <c r="F188" s="28">
        <f>F143/SUM(F143,'Calculations black'!F143,'Calculations asian'!F143,'Calculations otherrace'!F143)</f>
        <v>0.77341794875830105</v>
      </c>
      <c r="G188" s="28">
        <f>G143/SUM(G143,'Calculations black'!G143,'Calculations asian'!G143,'Calculations otherrace'!G143)</f>
        <v>0.7710618682793714</v>
      </c>
      <c r="H188" s="28">
        <f>H143/SUM(H143,'Calculations black'!H143,'Calculations asian'!H143,'Calculations otherrace'!H143)</f>
        <v>0.76862635626637532</v>
      </c>
      <c r="I188" s="28">
        <f>I143/SUM(I143,'Calculations black'!I143,'Calculations asian'!I143,'Calculations otherrace'!I143)</f>
        <v>0.76617965532965582</v>
      </c>
      <c r="J188" s="28">
        <f>J143/SUM(J143,'Calculations black'!J143,'Calculations asian'!J143,'Calculations otherrace'!J143)</f>
        <v>0.76369613240530987</v>
      </c>
      <c r="K188" s="28">
        <f>K143/SUM(K143,'Calculations black'!K143,'Calculations asian'!K143,'Calculations otherrace'!K143)</f>
        <v>0.76121191997852689</v>
      </c>
      <c r="L188" s="28">
        <f>L143/SUM(L143,'Calculations black'!L143,'Calculations asian'!L143,'Calculations otherrace'!L143)</f>
        <v>0.75899069224918692</v>
      </c>
      <c r="M188" s="28">
        <f>M143/SUM(M143,'Calculations black'!M143,'Calculations asian'!M143,'Calculations otherrace'!M143)</f>
        <v>0.75658002441417282</v>
      </c>
      <c r="N188" s="28">
        <f>N143/SUM(N143,'Calculations black'!N143,'Calculations asian'!N143,'Calculations otherrace'!N143)</f>
        <v>0.75416240085400288</v>
      </c>
      <c r="O188" s="28">
        <f>O143/SUM(O143,'Calculations black'!O143,'Calculations asian'!O143,'Calculations otherrace'!O143)</f>
        <v>0.75173806156492773</v>
      </c>
      <c r="P188" s="28">
        <f>P143/SUM(P143,'Calculations black'!P143,'Calculations asian'!P143,'Calculations otherrace'!P143)</f>
        <v>0.74930724745685484</v>
      </c>
      <c r="Q188" s="28">
        <f>Q143/SUM(Q143,'Calculations black'!Q143,'Calculations asian'!Q143,'Calculations otherrace'!Q143)</f>
        <v>0.74687020022726047</v>
      </c>
      <c r="R188" s="28">
        <f>R143/SUM(R143,'Calculations black'!R143,'Calculations asian'!R143,'Calculations otherrace'!R143)</f>
        <v>0.74442716223620575</v>
      </c>
      <c r="S188" s="28">
        <f>S143/SUM(S143,'Calculations black'!S143,'Calculations asian'!S143,'Calculations otherrace'!S143)</f>
        <v>0.74197837638254538</v>
      </c>
      <c r="T188" s="28">
        <f>T143/SUM(T143,'Calculations black'!T143,'Calculations asian'!T143,'Calculations otherrace'!T143)</f>
        <v>0.73952408598143404</v>
      </c>
      <c r="U188" s="28">
        <f>U143/SUM(U143,'Calculations black'!U143,'Calculations asian'!U143,'Calculations otherrace'!U143)</f>
        <v>0.73706453464321986</v>
      </c>
      <c r="V188" s="28">
        <f>V143/SUM(V143,'Calculations black'!V143,'Calculations asian'!V143,'Calculations otherrace'!V143)</f>
        <v>0.73459996615381262</v>
      </c>
      <c r="W188" s="28">
        <f>W143/SUM(W143,'Calculations black'!W143,'Calculations asian'!W143,'Calculations otherrace'!W143)</f>
        <v>0.73213062435661846</v>
      </c>
      <c r="X188" s="28">
        <f>X143/SUM(X143,'Calculations black'!X143,'Calculations asian'!X143,'Calculations otherrace'!X143)</f>
        <v>0.7296567530361231</v>
      </c>
      <c r="Y188" s="28">
        <f>Y143/SUM(Y143,'Calculations black'!Y143,'Calculations asian'!Y143,'Calculations otherrace'!Y143)</f>
        <v>0.72717859580320132</v>
      </c>
      <c r="Z188" s="28">
        <f>Z143/SUM(Z143,'Calculations black'!Z143,'Calculations asian'!Z143,'Calculations otherrace'!Z143)</f>
        <v>0.72469639598223445</v>
      </c>
      <c r="AA188" s="28">
        <f>AA143/SUM(AA143,'Calculations black'!AA143,'Calculations asian'!AA143,'Calculations otherrace'!AA143)</f>
        <v>0.72221039650010654</v>
      </c>
      <c r="AB188" s="28">
        <f>AB143/SUM(AB143,'Calculations black'!AB143,'Calculations asian'!AB143,'Calculations otherrace'!AB143)</f>
        <v>0.71972083977714951</v>
      </c>
      <c r="AC188" s="28">
        <f>AC143/SUM(AC143,'Calculations black'!AC143,'Calculations asian'!AC143,'Calculations otherrace'!AC143)</f>
        <v>0.71722796762010421</v>
      </c>
      <c r="AD188" s="28">
        <f>AD143/SUM(AD143,'Calculations black'!AD143,'Calculations asian'!AD143,'Calculations otherrace'!AD143)</f>
        <v>0.71473202111716394</v>
      </c>
      <c r="AE188" s="28">
        <f>AE143/SUM(AE143,'Calculations black'!AE143,'Calculations asian'!AE143,'Calculations otherrace'!AE143)</f>
        <v>0.71223324053514936</v>
      </c>
      <c r="AF188" s="28">
        <f>AF143/SUM(AF143,'Calculations black'!AF143,'Calculations asian'!AF143,'Calculations otherrace'!AF143)</f>
        <v>0.70973186521888276</v>
      </c>
    </row>
    <row r="189" spans="1:32" x14ac:dyDescent="0.2">
      <c r="A189" s="6" t="s">
        <v>31</v>
      </c>
      <c r="B189" s="28">
        <f>B144/SUM(B144,'Calculations black'!B144,'Calculations asian'!B144,'Calculations otherrace'!B144)</f>
        <v>0.75900000000000001</v>
      </c>
      <c r="C189" s="28">
        <f>C144/SUM(C144,'Calculations black'!C144,'Calculations asian'!C144,'Calculations otherrace'!C144)</f>
        <v>0.75650144741940162</v>
      </c>
      <c r="D189" s="28">
        <f>D144/SUM(D144,'Calculations black'!D144,'Calculations asian'!D144,'Calculations otherrace'!D144)</f>
        <v>0.75388053102695529</v>
      </c>
      <c r="E189" s="28">
        <f>E144/SUM(E144,'Calculations black'!E144,'Calculations asian'!E144,'Calculations otherrace'!E144)</f>
        <v>0.75124409675646153</v>
      </c>
      <c r="F189" s="28">
        <f>F144/SUM(F144,'Calculations black'!F144,'Calculations asian'!F144,'Calculations otherrace'!F144)</f>
        <v>0.74859955542329892</v>
      </c>
      <c r="G189" s="28">
        <f>G144/SUM(G144,'Calculations black'!G144,'Calculations asian'!G144,'Calculations otherrace'!G144)</f>
        <v>0.74593386287438546</v>
      </c>
      <c r="H189" s="28">
        <f>H144/SUM(H144,'Calculations black'!H144,'Calculations asian'!H144,'Calculations otherrace'!H144)</f>
        <v>0.74317944807774106</v>
      </c>
      <c r="I189" s="28">
        <f>I144/SUM(I144,'Calculations black'!I144,'Calculations asian'!I144,'Calculations otherrace'!I144)</f>
        <v>0.74041801599286461</v>
      </c>
      <c r="J189" s="28">
        <f>J144/SUM(J144,'Calculations black'!J144,'Calculations asian'!J144,'Calculations otherrace'!J144)</f>
        <v>0.73761854063442067</v>
      </c>
      <c r="K189" s="28">
        <f>K144/SUM(K144,'Calculations black'!K144,'Calculations asian'!K144,'Calculations otherrace'!K144)</f>
        <v>0.73482074127378527</v>
      </c>
      <c r="L189" s="28">
        <f>L144/SUM(L144,'Calculations black'!L144,'Calculations asian'!L144,'Calculations otherrace'!L144)</f>
        <v>0.73232856624729759</v>
      </c>
      <c r="M189" s="28">
        <f>M144/SUM(M144,'Calculations black'!M144,'Calculations asian'!M144,'Calculations otherrace'!M144)</f>
        <v>0.72962248582285083</v>
      </c>
      <c r="N189" s="28">
        <f>N144/SUM(N144,'Calculations black'!N144,'Calculations asian'!N144,'Calculations otherrace'!N144)</f>
        <v>0.72691200492865038</v>
      </c>
      <c r="O189" s="28">
        <f>O144/SUM(O144,'Calculations black'!O144,'Calculations asian'!O144,'Calculations otherrace'!O144)</f>
        <v>0.72419742176911506</v>
      </c>
      <c r="P189" s="28">
        <f>P144/SUM(P144,'Calculations black'!P144,'Calculations asian'!P144,'Calculations otherrace'!P144)</f>
        <v>0.72147903380981315</v>
      </c>
      <c r="Q189" s="28">
        <f>Q144/SUM(Q144,'Calculations black'!Q144,'Calculations asian'!Q144,'Calculations otherrace'!Q144)</f>
        <v>0.71875713763345583</v>
      </c>
      <c r="R189" s="28">
        <f>R144/SUM(R144,'Calculations black'!R144,'Calculations asian'!R144,'Calculations otherrace'!R144)</f>
        <v>0.71603202879873828</v>
      </c>
      <c r="S189" s="28">
        <f>S144/SUM(S144,'Calculations black'!S144,'Calculations asian'!S144,'Calculations otherrace'!S144)</f>
        <v>0.71330400170211794</v>
      </c>
      <c r="T189" s="28">
        <f>T144/SUM(T144,'Calculations black'!T144,'Calculations asian'!T144,'Calculations otherrace'!T144)</f>
        <v>0.71057334944262962</v>
      </c>
      <c r="U189" s="28">
        <f>U144/SUM(U144,'Calculations black'!U144,'Calculations asian'!U144,'Calculations otherrace'!U144)</f>
        <v>0.70784036368982095</v>
      </c>
      <c r="V189" s="28">
        <f>V144/SUM(V144,'Calculations black'!V144,'Calculations asian'!V144,'Calculations otherrace'!V144)</f>
        <v>0.70510533455488822</v>
      </c>
      <c r="W189" s="28">
        <f>W144/SUM(W144,'Calculations black'!W144,'Calculations asian'!W144,'Calculations otherrace'!W144)</f>
        <v>0.70236855046508606</v>
      </c>
      <c r="X189" s="28">
        <f>X144/SUM(X144,'Calculations black'!X144,'Calculations asian'!X144,'Calculations otherrace'!X144)</f>
        <v>0.69963029804148302</v>
      </c>
      <c r="Y189" s="28">
        <f>Y144/SUM(Y144,'Calculations black'!Y144,'Calculations asian'!Y144,'Calculations otherrace'!Y144)</f>
        <v>0.69689086198011885</v>
      </c>
      <c r="Z189" s="28">
        <f>Z144/SUM(Z144,'Calculations black'!Z144,'Calculations asian'!Z144,'Calculations otherrace'!Z144)</f>
        <v>0.6941505249366241</v>
      </c>
      <c r="AA189" s="28">
        <f>AA144/SUM(AA144,'Calculations black'!AA144,'Calculations asian'!AA144,'Calculations otherrace'!AA144)</f>
        <v>0.69140956741434867</v>
      </c>
      <c r="AB189" s="28">
        <f>AB144/SUM(AB144,'Calculations black'!AB144,'Calculations asian'!AB144,'Calculations otherrace'!AB144)</f>
        <v>0.68866826765604616</v>
      </c>
      <c r="AC189" s="28">
        <f>AC144/SUM(AC144,'Calculations black'!AC144,'Calculations asian'!AC144,'Calculations otherrace'!AC144)</f>
        <v>0.68592690153914826</v>
      </c>
      <c r="AD189" s="28">
        <f>AD144/SUM(AD144,'Calculations black'!AD144,'Calculations asian'!AD144,'Calculations otherrace'!AD144)</f>
        <v>0.68318574247466413</v>
      </c>
      <c r="AE189" s="28">
        <f>AE144/SUM(AE144,'Calculations black'!AE144,'Calculations asian'!AE144,'Calculations otherrace'!AE144)</f>
        <v>0.68044506130972826</v>
      </c>
      <c r="AF189" s="28">
        <f>AF144/SUM(AF144,'Calculations black'!AF144,'Calculations asian'!AF144,'Calculations otherrace'!AF144)</f>
        <v>0.67770512623381995</v>
      </c>
    </row>
    <row r="190" spans="1:32" x14ac:dyDescent="0.2">
      <c r="A190" s="6" t="s">
        <v>32</v>
      </c>
      <c r="B190" s="28">
        <f>B145/SUM(B145,'Calculations black'!B145,'Calculations asian'!B145,'Calculations otherrace'!B145)</f>
        <v>0.85099999999999998</v>
      </c>
      <c r="C190" s="28">
        <f>C145/SUM(C145,'Calculations black'!C145,'Calculations asian'!C145,'Calculations otherrace'!C145)</f>
        <v>0.84934027397169232</v>
      </c>
      <c r="D190" s="28">
        <f>D145/SUM(D145,'Calculations black'!D145,'Calculations asian'!D145,'Calculations otherrace'!D145)</f>
        <v>0.84759165574041062</v>
      </c>
      <c r="E190" s="28">
        <f>E145/SUM(E145,'Calculations black'!E145,'Calculations asian'!E145,'Calculations otherrace'!E145)</f>
        <v>0.84582975614497224</v>
      </c>
      <c r="F190" s="28">
        <f>F145/SUM(F145,'Calculations black'!F145,'Calculations asian'!F145,'Calculations otherrace'!F145)</f>
        <v>0.84405792283294079</v>
      </c>
      <c r="G190" s="28">
        <f>G145/SUM(G145,'Calculations black'!G145,'Calculations asian'!G145,'Calculations otherrace'!G145)</f>
        <v>0.84226930321286719</v>
      </c>
      <c r="H190" s="28">
        <f>H145/SUM(H145,'Calculations black'!H145,'Calculations asian'!H145,'Calculations otherrace'!H145)</f>
        <v>0.84041797463423928</v>
      </c>
      <c r="I190" s="28">
        <f>I145/SUM(I145,'Calculations black'!I145,'Calculations asian'!I145,'Calculations otherrace'!I145)</f>
        <v>0.83855486001632096</v>
      </c>
      <c r="J190" s="28">
        <f>J145/SUM(J145,'Calculations black'!J145,'Calculations asian'!J145,'Calculations otherrace'!J145)</f>
        <v>0.8366607000004086</v>
      </c>
      <c r="K190" s="28">
        <f>K145/SUM(K145,'Calculations black'!K145,'Calculations asian'!K145,'Calculations otherrace'!K145)</f>
        <v>0.83476311022390359</v>
      </c>
      <c r="L190" s="28">
        <f>L145/SUM(L145,'Calculations black'!L145,'Calculations asian'!L145,'Calculations otherrace'!L145)</f>
        <v>0.83306279493897573</v>
      </c>
      <c r="M190" s="28">
        <f>M145/SUM(M145,'Calculations black'!M145,'Calculations asian'!M145,'Calculations otherrace'!M145)</f>
        <v>0.83121533363764122</v>
      </c>
      <c r="N190" s="28">
        <f>N145/SUM(N145,'Calculations black'!N145,'Calculations asian'!N145,'Calculations otherrace'!N145)</f>
        <v>0.82935953108209326</v>
      </c>
      <c r="O190" s="28">
        <f>O145/SUM(O145,'Calculations black'!O145,'Calculations asian'!O145,'Calculations otherrace'!O145)</f>
        <v>0.82749550933480964</v>
      </c>
      <c r="P190" s="28">
        <f>P145/SUM(P145,'Calculations black'!P145,'Calculations asian'!P145,'Calculations otherrace'!P145)</f>
        <v>0.82562339214947245</v>
      </c>
      <c r="Q190" s="28">
        <f>Q145/SUM(Q145,'Calculations black'!Q145,'Calculations asian'!Q145,'Calculations otherrace'!Q145)</f>
        <v>0.82374330491693371</v>
      </c>
      <c r="R190" s="28">
        <f>R145/SUM(R145,'Calculations black'!R145,'Calculations asian'!R145,'Calculations otherrace'!R145)</f>
        <v>0.82185537461078406</v>
      </c>
      <c r="S190" s="28">
        <f>S145/SUM(S145,'Calculations black'!S145,'Calculations asian'!S145,'Calculations otherrace'!S145)</f>
        <v>0.81995972973255216</v>
      </c>
      <c r="T190" s="28">
        <f>T145/SUM(T145,'Calculations black'!T145,'Calculations asian'!T145,'Calculations otherrace'!T145)</f>
        <v>0.81805650025657417</v>
      </c>
      <c r="U190" s="28">
        <f>U145/SUM(U145,'Calculations black'!U145,'Calculations asian'!U145,'Calculations otherrace'!U145)</f>
        <v>0.81614581757456683</v>
      </c>
      <c r="V190" s="28">
        <f>V145/SUM(V145,'Calculations black'!V145,'Calculations asian'!V145,'Calculations otherrace'!V145)</f>
        <v>0.81422781443993653</v>
      </c>
      <c r="W190" s="28">
        <f>W145/SUM(W145,'Calculations black'!W145,'Calculations asian'!W145,'Calculations otherrace'!W145)</f>
        <v>0.81230262491186345</v>
      </c>
      <c r="X190" s="28">
        <f>X145/SUM(X145,'Calculations black'!X145,'Calculations asian'!X145,'Calculations otherrace'!X145)</f>
        <v>0.81037038429919839</v>
      </c>
      <c r="Y190" s="28">
        <f>Y145/SUM(Y145,'Calculations black'!Y145,'Calculations asian'!Y145,'Calculations otherrace'!Y145)</f>
        <v>0.8084312291042024</v>
      </c>
      <c r="Z190" s="28">
        <f>Z145/SUM(Z145,'Calculations black'!Z145,'Calculations asian'!Z145,'Calculations otherrace'!Z145)</f>
        <v>0.80648529696617333</v>
      </c>
      <c r="AA190" s="28">
        <f>AA145/SUM(AA145,'Calculations black'!AA145,'Calculations asian'!AA145,'Calculations otherrace'!AA145)</f>
        <v>0.80453272660499087</v>
      </c>
      <c r="AB190" s="28">
        <f>AB145/SUM(AB145,'Calculations black'!AB145,'Calculations asian'!AB145,'Calculations otherrace'!AB145)</f>
        <v>0.80257365776461942</v>
      </c>
      <c r="AC190" s="28">
        <f>AC145/SUM(AC145,'Calculations black'!AC145,'Calculations asian'!AC145,'Calculations otherrace'!AC145)</f>
        <v>0.80060823115660606</v>
      </c>
      <c r="AD190" s="28">
        <f>AD145/SUM(AD145,'Calculations black'!AD145,'Calculations asian'!AD145,'Calculations otherrace'!AD145)</f>
        <v>0.79863658840360907</v>
      </c>
      <c r="AE190" s="28">
        <f>AE145/SUM(AE145,'Calculations black'!AE145,'Calculations asian'!AE145,'Calculations otherrace'!AE145)</f>
        <v>0.7966588719829939</v>
      </c>
      <c r="AF190" s="28">
        <f>AF145/SUM(AF145,'Calculations black'!AF145,'Calculations asian'!AF145,'Calculations otherrace'!AF145)</f>
        <v>0.79467522517053346</v>
      </c>
    </row>
    <row r="191" spans="1:32" x14ac:dyDescent="0.2">
      <c r="A191" s="6" t="s">
        <v>33</v>
      </c>
      <c r="B191" s="28">
        <f>B146/SUM(B146,'Calculations black'!B146,'Calculations asian'!B146,'Calculations otherrace'!B146)</f>
        <v>0.83400000000000007</v>
      </c>
      <c r="C191" s="28">
        <f>C146/SUM(C146,'Calculations black'!C146,'Calculations asian'!C146,'Calculations otherrace'!C146)</f>
        <v>0.83226133448465933</v>
      </c>
      <c r="D191" s="28">
        <f>D146/SUM(D146,'Calculations black'!D146,'Calculations asian'!D146,'Calculations otherrace'!D146)</f>
        <v>0.83042830535425871</v>
      </c>
      <c r="E191" s="28">
        <f>E146/SUM(E146,'Calculations black'!E146,'Calculations asian'!E146,'Calculations otherrace'!E146)</f>
        <v>0.82858215978774075</v>
      </c>
      <c r="F191" s="28">
        <f>F146/SUM(F146,'Calculations black'!F146,'Calculations asian'!F146,'Calculations otherrace'!F146)</f>
        <v>0.82672579622726283</v>
      </c>
      <c r="G191" s="28">
        <f>G146/SUM(G146,'Calculations black'!G146,'Calculations asian'!G146,'Calculations otherrace'!G146)</f>
        <v>0.824852937368724</v>
      </c>
      <c r="H191" s="28">
        <f>H146/SUM(H146,'Calculations black'!H146,'Calculations asian'!H146,'Calculations otherrace'!H146)</f>
        <v>0.82291545620572415</v>
      </c>
      <c r="I191" s="28">
        <f>I146/SUM(I146,'Calculations black'!I146,'Calculations asian'!I146,'Calculations otherrace'!I146)</f>
        <v>0.82096503477017135</v>
      </c>
      <c r="J191" s="28">
        <f>J146/SUM(J146,'Calculations black'!J146,'Calculations asian'!J146,'Calculations otherrace'!J146)</f>
        <v>0.81898235106425932</v>
      </c>
      <c r="K191" s="28">
        <f>K146/SUM(K146,'Calculations black'!K146,'Calculations asian'!K146,'Calculations otherrace'!K146)</f>
        <v>0.81699675416238227</v>
      </c>
      <c r="L191" s="28">
        <f>L146/SUM(L146,'Calculations black'!L146,'Calculations asian'!L146,'Calculations otherrace'!L146)</f>
        <v>0.81521526301716996</v>
      </c>
      <c r="M191" s="28">
        <f>M146/SUM(M146,'Calculations black'!M146,'Calculations asian'!M146,'Calculations otherrace'!M146)</f>
        <v>0.81328162219508759</v>
      </c>
      <c r="N191" s="28">
        <f>N146/SUM(N146,'Calculations black'!N146,'Calculations asian'!N146,'Calculations otherrace'!N146)</f>
        <v>0.81133948178960968</v>
      </c>
      <c r="O191" s="28">
        <f>O146/SUM(O146,'Calculations black'!O146,'Calculations asian'!O146,'Calculations otherrace'!O146)</f>
        <v>0.80938898016223748</v>
      </c>
      <c r="P191" s="28">
        <f>P146/SUM(P146,'Calculations black'!P146,'Calculations asian'!P146,'Calculations otherrace'!P146)</f>
        <v>0.8074302575417317</v>
      </c>
      <c r="Q191" s="28">
        <f>Q146/SUM(Q146,'Calculations black'!Q146,'Calculations asian'!Q146,'Calculations otherrace'!Q146)</f>
        <v>0.80546345595563784</v>
      </c>
      <c r="R191" s="28">
        <f>R146/SUM(R146,'Calculations black'!R146,'Calculations asian'!R146,'Calculations otherrace'!R146)</f>
        <v>0.80348871916148112</v>
      </c>
      <c r="S191" s="28">
        <f>S146/SUM(S146,'Calculations black'!S146,'Calculations asian'!S146,'Calculations otherrace'!S146)</f>
        <v>0.80150619257767441</v>
      </c>
      <c r="T191" s="28">
        <f>T146/SUM(T146,'Calculations black'!T146,'Calculations asian'!T146,'Calculations otherrace'!T146)</f>
        <v>0.79951602321418747</v>
      </c>
      <c r="U191" s="28">
        <f>U146/SUM(U146,'Calculations black'!U146,'Calculations asian'!U146,'Calculations otherrace'!U146)</f>
        <v>0.79751835960302841</v>
      </c>
      <c r="V191" s="28">
        <f>V146/SUM(V146,'Calculations black'!V146,'Calculations asian'!V146,'Calculations otherrace'!V146)</f>
        <v>0.79551335172857773</v>
      </c>
      <c r="W191" s="28">
        <f>W146/SUM(W146,'Calculations black'!W146,'Calculations asian'!W146,'Calculations otherrace'!W146)</f>
        <v>0.79350115095783136</v>
      </c>
      <c r="X191" s="28">
        <f>X146/SUM(X146,'Calculations black'!X146,'Calculations asian'!X146,'Calculations otherrace'!X146)</f>
        <v>0.79148190997059475</v>
      </c>
      <c r="Y191" s="28">
        <f>Y146/SUM(Y146,'Calculations black'!Y146,'Calculations asian'!Y146,'Calculations otherrace'!Y146)</f>
        <v>0.7894557826896762</v>
      </c>
      <c r="Z191" s="28">
        <f>Z146/SUM(Z146,'Calculations black'!Z146,'Calculations asian'!Z146,'Calculations otherrace'!Z146)</f>
        <v>0.78742292421113225</v>
      </c>
      <c r="AA191" s="28">
        <f>AA146/SUM(AA146,'Calculations black'!AA146,'Calculations asian'!AA146,'Calculations otherrace'!AA146)</f>
        <v>0.78538349073460489</v>
      </c>
      <c r="AB191" s="28">
        <f>AB146/SUM(AB146,'Calculations black'!AB146,'Calculations asian'!AB146,'Calculations otherrace'!AB146)</f>
        <v>0.78333763949380508</v>
      </c>
      <c r="AC191" s="28">
        <f>AC146/SUM(AC146,'Calculations black'!AC146,'Calculations asian'!AC146,'Calculations otherrace'!AC146)</f>
        <v>0.78128552868718382</v>
      </c>
      <c r="AD191" s="28">
        <f>AD146/SUM(AD146,'Calculations black'!AD146,'Calculations asian'!AD146,'Calculations otherrace'!AD146)</f>
        <v>0.77922731740884321</v>
      </c>
      <c r="AE191" s="28">
        <f>AE146/SUM(AE146,'Calculations black'!AE146,'Calculations asian'!AE146,'Calculations otherrace'!AE146)</f>
        <v>0.77716316557972365</v>
      </c>
      <c r="AF191" s="28">
        <f>AF146/SUM(AF146,'Calculations black'!AF146,'Calculations asian'!AF146,'Calculations otherrace'!AF146)</f>
        <v>0.77509323387912377</v>
      </c>
    </row>
    <row r="192" spans="1:32" x14ac:dyDescent="0.2">
      <c r="A192" s="6" t="s">
        <v>34</v>
      </c>
      <c r="B192" s="28">
        <f>B147/SUM(B147,'Calculations black'!B147,'Calculations asian'!B147,'Calculations otherrace'!B147)</f>
        <v>0.78099999999999992</v>
      </c>
      <c r="C192" s="28">
        <f>C147/SUM(C147,'Calculations black'!C147,'Calculations asian'!C147,'Calculations otherrace'!C147)</f>
        <v>0.7786602515319524</v>
      </c>
      <c r="D192" s="28">
        <f>D147/SUM(D147,'Calculations black'!D147,'Calculations asian'!D147,'Calculations otherrace'!D147)</f>
        <v>0.77620379975250731</v>
      </c>
      <c r="E192" s="28">
        <f>E147/SUM(E147,'Calculations black'!E147,'Calculations asian'!E147,'Calculations otherrace'!E147)</f>
        <v>0.77373114640437568</v>
      </c>
      <c r="F192" s="28">
        <f>F147/SUM(F147,'Calculations black'!F147,'Calculations asian'!F147,'Calculations otherrace'!F147)</f>
        <v>0.77124905183845649</v>
      </c>
      <c r="G192" s="28">
        <f>G147/SUM(G147,'Calculations black'!G147,'Calculations asian'!G147,'Calculations otherrace'!G147)</f>
        <v>0.76874542524507306</v>
      </c>
      <c r="H192" s="28">
        <f>H147/SUM(H147,'Calculations black'!H147,'Calculations asian'!H147,'Calculations otherrace'!H147)</f>
        <v>0.76615663666586398</v>
      </c>
      <c r="I192" s="28">
        <f>I147/SUM(I147,'Calculations black'!I147,'Calculations asian'!I147,'Calculations otherrace'!I147)</f>
        <v>0.76355903114753176</v>
      </c>
      <c r="J192" s="28">
        <f>J147/SUM(J147,'Calculations black'!J147,'Calculations asian'!J147,'Calculations otherrace'!J147)</f>
        <v>0.7609235414411244</v>
      </c>
      <c r="K192" s="28">
        <f>K147/SUM(K147,'Calculations black'!K147,'Calculations asian'!K147,'Calculations otherrace'!K147)</f>
        <v>0.75828758442670052</v>
      </c>
      <c r="L192" s="28">
        <f>L147/SUM(L147,'Calculations black'!L147,'Calculations asian'!L147,'Calculations otherrace'!L147)</f>
        <v>0.7559373812759087</v>
      </c>
      <c r="M192" s="28">
        <f>M147/SUM(M147,'Calculations black'!M147,'Calculations asian'!M147,'Calculations otherrace'!M147)</f>
        <v>0.75338385457150991</v>
      </c>
      <c r="N192" s="28">
        <f>N147/SUM(N147,'Calculations black'!N147,'Calculations asian'!N147,'Calculations otherrace'!N147)</f>
        <v>0.75082418339666435</v>
      </c>
      <c r="O192" s="28">
        <f>O147/SUM(O147,'Calculations black'!O147,'Calculations asian'!O147,'Calculations otherrace'!O147)</f>
        <v>0.74825863580553431</v>
      </c>
      <c r="P192" s="28">
        <f>P147/SUM(P147,'Calculations black'!P147,'Calculations asian'!P147,'Calculations otherrace'!P147)</f>
        <v>0.74568748012050412</v>
      </c>
      <c r="Q192" s="28">
        <f>Q147/SUM(Q147,'Calculations black'!Q147,'Calculations asian'!Q147,'Calculations otherrace'!Q147)</f>
        <v>0.74311098479892601</v>
      </c>
      <c r="R192" s="28">
        <f>R147/SUM(R147,'Calculations black'!R147,'Calculations asian'!R147,'Calculations otherrace'!R147)</f>
        <v>0.74052941830150865</v>
      </c>
      <c r="S192" s="28">
        <f>S147/SUM(S147,'Calculations black'!S147,'Calculations asian'!S147,'Calculations otherrace'!S147)</f>
        <v>0.73794304896244167</v>
      </c>
      <c r="T192" s="28">
        <f>T147/SUM(T147,'Calculations black'!T147,'Calculations asian'!T147,'Calculations otherrace'!T147)</f>
        <v>0.73535214486136591</v>
      </c>
      <c r="U192" s="28">
        <f>U147/SUM(U147,'Calculations black'!U147,'Calculations asian'!U147,'Calculations otherrace'!U147)</f>
        <v>0.73275697369728154</v>
      </c>
      <c r="V192" s="28">
        <f>V147/SUM(V147,'Calculations black'!V147,'Calculations asian'!V147,'Calculations otherrace'!V147)</f>
        <v>0.73015780266448715</v>
      </c>
      <c r="W192" s="28">
        <f>W147/SUM(W147,'Calculations black'!W147,'Calculations asian'!W147,'Calculations otherrace'!W147)</f>
        <v>0.7275548983306378</v>
      </c>
      <c r="X192" s="28">
        <f>X147/SUM(X147,'Calculations black'!X147,'Calculations asian'!X147,'Calculations otherrace'!X147)</f>
        <v>0.72494852651701114</v>
      </c>
      <c r="Y192" s="28">
        <f>Y147/SUM(Y147,'Calculations black'!Y147,'Calculations asian'!Y147,'Calculations otherrace'!Y147)</f>
        <v>0.72233895218105226</v>
      </c>
      <c r="Z192" s="28">
        <f>Z147/SUM(Z147,'Calculations black'!Z147,'Calculations asian'!Z147,'Calculations otherrace'!Z147)</f>
        <v>0.71972643930128199</v>
      </c>
      <c r="AA192" s="28">
        <f>AA147/SUM(AA147,'Calculations black'!AA147,'Calculations asian'!AA147,'Calculations otherrace'!AA147)</f>
        <v>0.71711125076463378</v>
      </c>
      <c r="AB192" s="28">
        <f>AB147/SUM(AB147,'Calculations black'!AB147,'Calculations asian'!AB147,'Calculations otherrace'!AB147)</f>
        <v>0.71449364825628803</v>
      </c>
      <c r="AC192" s="28">
        <f>AC147/SUM(AC147,'Calculations black'!AC147,'Calculations asian'!AC147,'Calculations otherrace'!AC147)</f>
        <v>0.7118738921520642</v>
      </c>
      <c r="AD192" s="28">
        <f>AD147/SUM(AD147,'Calculations black'!AD147,'Calculations asian'!AD147,'Calculations otherrace'!AD147)</f>
        <v>0.70925224141343191</v>
      </c>
      <c r="AE192" s="28">
        <f>AE147/SUM(AE147,'Calculations black'!AE147,'Calculations asian'!AE147,'Calculations otherrace'!AE147)</f>
        <v>0.70662895348518717</v>
      </c>
      <c r="AF192" s="28">
        <f>AF147/SUM(AF147,'Calculations black'!AF147,'Calculations asian'!AF147,'Calculations otherrace'!AF147)</f>
        <v>0.70400428419584815</v>
      </c>
    </row>
    <row r="193" spans="1:32" x14ac:dyDescent="0.2">
      <c r="A193" s="6" t="s">
        <v>92</v>
      </c>
      <c r="B193" s="28">
        <f>B148/SUM(B148,'Calculations black'!B148,'Calculations asian'!B148,'Calculations otherrace'!B148)</f>
        <v>0.8049925925925927</v>
      </c>
      <c r="C193" s="28">
        <f>C148/SUM(C148,'Calculations black'!C148,'Calculations asian'!C148,'Calculations otherrace'!C148)</f>
        <v>0.80286612358479026</v>
      </c>
      <c r="D193" s="28">
        <f>D148/SUM(D148,'Calculations black'!D148,'Calculations asian'!D148,'Calculations otherrace'!D148)</f>
        <v>0.80063165602927955</v>
      </c>
      <c r="E193" s="28">
        <f>E148/SUM(E148,'Calculations black'!E148,'Calculations asian'!E148,'Calculations otherrace'!E148)</f>
        <v>0.79838143067998724</v>
      </c>
      <c r="F193" s="28">
        <f>F148/SUM(F148,'Calculations black'!F148,'Calculations asian'!F148,'Calculations otherrace'!F148)</f>
        <v>0.79612126462586874</v>
      </c>
      <c r="G193" s="28">
        <f>G148/SUM(G148,'Calculations black'!G148,'Calculations asian'!G148,'Calculations otherrace'!G148)</f>
        <v>0.79384050343230972</v>
      </c>
      <c r="H193" s="28">
        <f>H148/SUM(H148,'Calculations black'!H148,'Calculations asian'!H148,'Calculations otherrace'!H148)</f>
        <v>0.79148102321812197</v>
      </c>
      <c r="I193" s="28">
        <f>I148/SUM(I148,'Calculations black'!I148,'Calculations asian'!I148,'Calculations otherrace'!I148)</f>
        <v>0.78911158364426837</v>
      </c>
      <c r="J193" s="28">
        <f>J148/SUM(J148,'Calculations black'!J148,'Calculations asian'!J148,'Calculations otherrace'!J148)</f>
        <v>0.7867059773980275</v>
      </c>
      <c r="K193" s="28">
        <f>K148/SUM(K148,'Calculations black'!K148,'Calculations asian'!K148,'Calculations otherrace'!K148)</f>
        <v>0.78429848058212692</v>
      </c>
      <c r="L193" s="28">
        <f>L148/SUM(L148,'Calculations black'!L148,'Calculations asian'!L148,'Calculations otherrace'!L148)</f>
        <v>0.78214953339693705</v>
      </c>
      <c r="M193" s="28">
        <f>M148/SUM(M148,'Calculations black'!M148,'Calculations asian'!M148,'Calculations otherrace'!M148)</f>
        <v>0.77981390839483944</v>
      </c>
      <c r="N193" s="28">
        <f>N148/SUM(N148,'Calculations black'!N148,'Calculations asian'!N148,'Calculations otherrace'!N148)</f>
        <v>0.77747106363259522</v>
      </c>
      <c r="O193" s="28">
        <f>O148/SUM(O148,'Calculations black'!O148,'Calculations asian'!O148,'Calculations otherrace'!O148)</f>
        <v>0.77512121723274197</v>
      </c>
      <c r="P193" s="28">
        <f>P148/SUM(P148,'Calculations black'!P148,'Calculations asian'!P148,'Calculations otherrace'!P148)</f>
        <v>0.7727645883052956</v>
      </c>
      <c r="Q193" s="28">
        <f>Q148/SUM(Q148,'Calculations black'!Q148,'Calculations asian'!Q148,'Calculations otherrace'!Q148)</f>
        <v>0.77040139684303099</v>
      </c>
      <c r="R193" s="28">
        <f>R148/SUM(R148,'Calculations black'!R148,'Calculations asian'!R148,'Calculations otherrace'!R148)</f>
        <v>0.76803186361731979</v>
      </c>
      <c r="S193" s="28">
        <f>S148/SUM(S148,'Calculations black'!S148,'Calculations asian'!S148,'Calculations otherrace'!S148)</f>
        <v>0.7656562100746005</v>
      </c>
      <c r="T193" s="28">
        <f>T148/SUM(T148,'Calculations black'!T148,'Calculations asian'!T148,'Calculations otherrace'!T148)</f>
        <v>0.76327465823357232</v>
      </c>
      <c r="U193" s="28">
        <f>U148/SUM(U148,'Calculations black'!U148,'Calculations asian'!U148,'Calculations otherrace'!U148)</f>
        <v>0.76088743058318686</v>
      </c>
      <c r="V193" s="28">
        <f>V148/SUM(V148,'Calculations black'!V148,'Calculations asian'!V148,'Calculations otherrace'!V148)</f>
        <v>0.75849474998151978</v>
      </c>
      <c r="W193" s="28">
        <f>W148/SUM(W148,'Calculations black'!W148,'Calculations asian'!W148,'Calculations otherrace'!W148)</f>
        <v>0.75609683955559792</v>
      </c>
      <c r="X193" s="28">
        <f>X148/SUM(X148,'Calculations black'!X148,'Calculations asian'!X148,'Calculations otherrace'!X148)</f>
        <v>0.7536939226022592</v>
      </c>
      <c r="Y193" s="28">
        <f>Y148/SUM(Y148,'Calculations black'!Y148,'Calculations asian'!Y148,'Calculations otherrace'!Y148)</f>
        <v>0.7512862224901139</v>
      </c>
      <c r="Z193" s="28">
        <f>Z148/SUM(Z148,'Calculations black'!Z148,'Calculations asian'!Z148,'Calculations otherrace'!Z148)</f>
        <v>0.74887396256268335</v>
      </c>
      <c r="AA193" s="28">
        <f>AA148/SUM(AA148,'Calculations black'!AA148,'Calculations asian'!AA148,'Calculations otherrace'!AA148)</f>
        <v>0.74645736604277901</v>
      </c>
      <c r="AB193" s="28">
        <f>AB148/SUM(AB148,'Calculations black'!AB148,'Calculations asian'!AB148,'Calculations otherrace'!AB148)</f>
        <v>0.74403665593819035</v>
      </c>
      <c r="AC193" s="28">
        <f>AC148/SUM(AC148,'Calculations black'!AC148,'Calculations asian'!AC148,'Calculations otherrace'!AC148)</f>
        <v>0.7416120549487456</v>
      </c>
      <c r="AD193" s="28">
        <f>AD148/SUM(AD148,'Calculations black'!AD148,'Calculations asian'!AD148,'Calculations otherrace'!AD148)</f>
        <v>0.73918378537480478</v>
      </c>
      <c r="AE193" s="28">
        <f>AE148/SUM(AE148,'Calculations black'!AE148,'Calculations asian'!AE148,'Calculations otherrace'!AE148)</f>
        <v>0.736752069027242</v>
      </c>
      <c r="AF193" s="28">
        <f>AF148/SUM(AF148,'Calculations black'!AF148,'Calculations asian'!AF148,'Calculations otherrace'!AF148)</f>
        <v>0.73431712713897379</v>
      </c>
    </row>
    <row r="194" spans="1:32" x14ac:dyDescent="0.2">
      <c r="A194" s="6" t="s">
        <v>89</v>
      </c>
      <c r="B194" s="28">
        <f>B149/SUM(B149,'Calculations black'!B149,'Calculations asian'!B149,'Calculations otherrace'!B149)</f>
        <v>0.72099999999999997</v>
      </c>
      <c r="C194" s="28">
        <f>C149/SUM(C149,'Calculations black'!C149,'Calculations asian'!C149,'Calculations otherrace'!C149)</f>
        <v>0.7181826142768919</v>
      </c>
      <c r="D194" s="28">
        <f>D149/SUM(D149,'Calculations black'!D149,'Calculations asian'!D149,'Calculations otherrace'!D149)</f>
        <v>0.71523877840552885</v>
      </c>
      <c r="E194" s="28">
        <f>E149/SUM(E149,'Calculations black'!E149,'Calculations asian'!E149,'Calculations otherrace'!E149)</f>
        <v>0.7122822044467122</v>
      </c>
      <c r="F194" s="28">
        <f>F149/SUM(F149,'Calculations black'!F149,'Calculations asian'!F149,'Calculations otherrace'!F149)</f>
        <v>0.70932337212482799</v>
      </c>
      <c r="G194" s="28">
        <f>G149/SUM(G149,'Calculations black'!G149,'Calculations asian'!G149,'Calculations otherrace'!G149)</f>
        <v>0.7063448970790327</v>
      </c>
      <c r="H194" s="28">
        <f>H149/SUM(H149,'Calculations black'!H149,'Calculations asian'!H149,'Calculations otherrace'!H149)</f>
        <v>0.70327201333312084</v>
      </c>
      <c r="I194" s="28">
        <f>I149/SUM(I149,'Calculations black'!I149,'Calculations asian'!I149,'Calculations otherrace'!I149)</f>
        <v>0.70020134291584446</v>
      </c>
      <c r="J194" s="28">
        <f>J149/SUM(J149,'Calculations black'!J149,'Calculations asian'!J149,'Calculations otherrace'!J149)</f>
        <v>0.69709587083528546</v>
      </c>
      <c r="K194" s="28">
        <f>K149/SUM(K149,'Calculations black'!K149,'Calculations asian'!K149,'Calculations otherrace'!K149)</f>
        <v>0.69399847648066726</v>
      </c>
      <c r="L194" s="28">
        <f>L149/SUM(L149,'Calculations black'!L149,'Calculations asian'!L149,'Calculations otherrace'!L149)</f>
        <v>0.69125305278993332</v>
      </c>
      <c r="M194" s="28">
        <f>M149/SUM(M149,'Calculations black'!M149,'Calculations asian'!M149,'Calculations otherrace'!M149)</f>
        <v>0.68827329118921565</v>
      </c>
      <c r="N194" s="28">
        <f>N149/SUM(N149,'Calculations black'!N149,'Calculations asian'!N149,'Calculations otherrace'!N149)</f>
        <v>0.68529554588924613</v>
      </c>
      <c r="O194" s="28">
        <f>O149/SUM(O149,'Calculations black'!O149,'Calculations asian'!O149,'Calculations otherrace'!O149)</f>
        <v>0.68232011550575444</v>
      </c>
      <c r="P194" s="28">
        <f>P149/SUM(P149,'Calculations black'!P149,'Calculations asian'!P149,'Calculations otherrace'!P149)</f>
        <v>0.67934729496451984</v>
      </c>
      <c r="Q194" s="28">
        <f>Q149/SUM(Q149,'Calculations black'!Q149,'Calculations asian'!Q149,'Calculations otherrace'!Q149)</f>
        <v>0.67637737541135912</v>
      </c>
      <c r="R194" s="28">
        <f>R149/SUM(R149,'Calculations black'!R149,'Calculations asian'!R149,'Calculations otherrace'!R149)</f>
        <v>0.67341064412656504</v>
      </c>
      <c r="S194" s="28">
        <f>S149/SUM(S149,'Calculations black'!S149,'Calculations asian'!S149,'Calculations otherrace'!S149)</f>
        <v>0.67044738444379115</v>
      </c>
      <c r="T194" s="28">
        <f>T149/SUM(T149,'Calculations black'!T149,'Calculations asian'!T149,'Calculations otherrace'!T149)</f>
        <v>0.66748787567338796</v>
      </c>
      <c r="U194" s="28">
        <f>U149/SUM(U149,'Calculations black'!U149,'Calculations asian'!U149,'Calculations otherrace'!U149)</f>
        <v>0.66453239303017719</v>
      </c>
      <c r="V194" s="28">
        <f>V149/SUM(V149,'Calculations black'!V149,'Calculations asian'!V149,'Calculations otherrace'!V149)</f>
        <v>0.66158120756564343</v>
      </c>
      <c r="W194" s="28">
        <f>W149/SUM(W149,'Calculations black'!W149,'Calculations asian'!W149,'Calculations otherrace'!W149)</f>
        <v>0.65863458610452474</v>
      </c>
      <c r="X194" s="28">
        <f>X149/SUM(X149,'Calculations black'!X149,'Calculations asian'!X149,'Calculations otherrace'!X149)</f>
        <v>0.65569279118577251</v>
      </c>
      <c r="Y194" s="28">
        <f>Y149/SUM(Y149,'Calculations black'!Y149,'Calculations asian'!Y149,'Calculations otherrace'!Y149)</f>
        <v>0.652756081007836</v>
      </c>
      <c r="Z194" s="28">
        <f>Z149/SUM(Z149,'Calculations black'!Z149,'Calculations asian'!Z149,'Calculations otherrace'!Z149)</f>
        <v>0.64982470937824244</v>
      </c>
      <c r="AA194" s="28">
        <f>AA149/SUM(AA149,'Calculations black'!AA149,'Calculations asian'!AA149,'Calculations otherrace'!AA149)</f>
        <v>0.64689892566741591</v>
      </c>
      <c r="AB194" s="28">
        <f>AB149/SUM(AB149,'Calculations black'!AB149,'Calculations asian'!AB149,'Calculations otherrace'!AB149)</f>
        <v>0.64397897476668531</v>
      </c>
      <c r="AC194" s="28">
        <f>AC149/SUM(AC149,'Calculations black'!AC149,'Calculations asian'!AC149,'Calculations otherrace'!AC149)</f>
        <v>0.64106509705042547</v>
      </c>
      <c r="AD194" s="28">
        <f>AD149/SUM(AD149,'Calculations black'!AD149,'Calculations asian'!AD149,'Calculations otherrace'!AD149)</f>
        <v>0.63815752834227224</v>
      </c>
      <c r="AE194" s="28">
        <f>AE149/SUM(AE149,'Calculations black'!AE149,'Calculations asian'!AE149,'Calculations otherrace'!AE149)</f>
        <v>0.6352564998853345</v>
      </c>
      <c r="AF194" s="28">
        <f>AF149/SUM(AF149,'Calculations black'!AF149,'Calculations asian'!AF149,'Calculations otherrace'!AF149)</f>
        <v>0.63236223831634741</v>
      </c>
    </row>
    <row r="195" spans="1:32" x14ac:dyDescent="0.2">
      <c r="A195" s="6" t="s">
        <v>35</v>
      </c>
      <c r="B195" s="28">
        <f>B150/SUM(B150,'Calculations black'!B150,'Calculations asian'!B150,'Calculations otherrace'!B150)</f>
        <v>0.81700000000000006</v>
      </c>
      <c r="C195" s="28">
        <f>C150/SUM(C150,'Calculations black'!C150,'Calculations asian'!C150,'Calculations otherrace'!C150)</f>
        <v>0.81516099025613697</v>
      </c>
      <c r="D195" s="28">
        <f>D150/SUM(D150,'Calculations black'!D150,'Calculations asian'!D150,'Calculations otherrace'!D150)</f>
        <v>0.81322228421383669</v>
      </c>
      <c r="E195" s="28">
        <f>E150/SUM(E150,'Calculations black'!E150,'Calculations asian'!E150,'Calculations otherrace'!E150)</f>
        <v>0.81127050119179378</v>
      </c>
      <c r="F195" s="28">
        <f>F150/SUM(F150,'Calculations black'!F150,'Calculations asian'!F150,'Calculations otherrace'!F150)</f>
        <v>0.80930852270804188</v>
      </c>
      <c r="G195" s="28">
        <f>G150/SUM(G150,'Calculations black'!G150,'Calculations asian'!G150,'Calculations otherrace'!G150)</f>
        <v>0.80733003686022153</v>
      </c>
      <c r="H195" s="28">
        <f>H150/SUM(H150,'Calculations black'!H150,'Calculations asian'!H150,'Calculations otherrace'!H150)</f>
        <v>0.80528424072661986</v>
      </c>
      <c r="I195" s="28">
        <f>I150/SUM(I150,'Calculations black'!I150,'Calculations asian'!I150,'Calculations otherrace'!I150)</f>
        <v>0.80322519096200584</v>
      </c>
      <c r="J195" s="28">
        <f>J150/SUM(J150,'Calculations black'!J150,'Calculations asian'!J150,'Calculations otherrace'!J150)</f>
        <v>0.80113280071081949</v>
      </c>
      <c r="K195" s="28">
        <f>K150/SUM(K150,'Calculations black'!K150,'Calculations asian'!K150,'Calculations otherrace'!K150)</f>
        <v>0.79903822246211598</v>
      </c>
      <c r="L195" s="28">
        <f>L150/SUM(L150,'Calculations black'!L150,'Calculations asian'!L150,'Calculations otherrace'!L150)</f>
        <v>0.79715865767638783</v>
      </c>
      <c r="M195" s="28">
        <f>M150/SUM(M150,'Calculations black'!M150,'Calculations asian'!M150,'Calculations otherrace'!M150)</f>
        <v>0.79511988094057995</v>
      </c>
      <c r="N195" s="28">
        <f>N150/SUM(N150,'Calculations black'!N150,'Calculations asian'!N150,'Calculations otherrace'!N150)</f>
        <v>0.79307284083518159</v>
      </c>
      <c r="O195" s="28">
        <f>O150/SUM(O150,'Calculations black'!O150,'Calculations asian'!O150,'Calculations otherrace'!O150)</f>
        <v>0.79101769693042645</v>
      </c>
      <c r="P195" s="28">
        <f>P150/SUM(P150,'Calculations black'!P150,'Calculations asian'!P150,'Calculations otherrace'!P150)</f>
        <v>0.78895461060520045</v>
      </c>
      <c r="Q195" s="28">
        <f>Q150/SUM(Q150,'Calculations black'!Q150,'Calculations asian'!Q150,'Calculations otherrace'!Q150)</f>
        <v>0.7868837449640711</v>
      </c>
      <c r="R195" s="28">
        <f>R150/SUM(R150,'Calculations black'!R150,'Calculations asian'!R150,'Calculations otherrace'!R150)</f>
        <v>0.78480526475420664</v>
      </c>
      <c r="S195" s="28">
        <f>S150/SUM(S150,'Calculations black'!S150,'Calculations asian'!S150,'Calculations otherrace'!S150)</f>
        <v>0.78271933628223511</v>
      </c>
      <c r="T195" s="28">
        <f>T150/SUM(T150,'Calculations black'!T150,'Calculations asian'!T150,'Calculations otherrace'!T150)</f>
        <v>0.78062612733110981</v>
      </c>
      <c r="U195" s="28">
        <f>U150/SUM(U150,'Calculations black'!U150,'Calculations asian'!U150,'Calculations otherrace'!U150)</f>
        <v>0.77852580707704089</v>
      </c>
      <c r="V195" s="28">
        <f>V150/SUM(V150,'Calculations black'!V150,'Calculations asian'!V150,'Calculations otherrace'!V150)</f>
        <v>0.77641854600654803</v>
      </c>
      <c r="W195" s="28">
        <f>W150/SUM(W150,'Calculations black'!W150,'Calculations asian'!W150,'Calculations otherrace'!W150)</f>
        <v>0.77430451583369819</v>
      </c>
      <c r="X195" s="28">
        <f>X150/SUM(X150,'Calculations black'!X150,'Calculations asian'!X150,'Calculations otherrace'!X150)</f>
        <v>0.77218388941758653</v>
      </c>
      <c r="Y195" s="28">
        <f>Y150/SUM(Y150,'Calculations black'!Y150,'Calculations asian'!Y150,'Calculations otherrace'!Y150)</f>
        <v>0.77005684068011315</v>
      </c>
      <c r="Z195" s="28">
        <f>Z150/SUM(Z150,'Calculations black'!Z150,'Calculations asian'!Z150,'Calculations otherrace'!Z150)</f>
        <v>0.76792354452412104</v>
      </c>
      <c r="AA195" s="28">
        <f>AA150/SUM(AA150,'Calculations black'!AA150,'Calculations asian'!AA150,'Calculations otherrace'!AA150)</f>
        <v>0.76578417675194554</v>
      </c>
      <c r="AB195" s="28">
        <f>AB150/SUM(AB150,'Calculations black'!AB150,'Calculations asian'!AB150,'Calculations otherrace'!AB150)</f>
        <v>0.76363891398443284</v>
      </c>
      <c r="AC195" s="28">
        <f>AC150/SUM(AC150,'Calculations black'!AC150,'Calculations asian'!AC150,'Calculations otherrace'!AC150)</f>
        <v>0.76148793358048328</v>
      </c>
      <c r="AD195" s="28">
        <f>AD150/SUM(AD150,'Calculations black'!AD150,'Calculations asian'!AD150,'Calculations otherrace'!AD150)</f>
        <v>0.75933141355717237</v>
      </c>
      <c r="AE195" s="28">
        <f>AE150/SUM(AE150,'Calculations black'!AE150,'Calculations asian'!AE150,'Calculations otherrace'!AE150)</f>
        <v>0.75716953251049901</v>
      </c>
      <c r="AF195" s="28">
        <f>AF150/SUM(AF150,'Calculations black'!AF150,'Calculations asian'!AF150,'Calculations otherrace'!AF150)</f>
        <v>0.75500246953681749</v>
      </c>
    </row>
    <row r="196" spans="1:32" x14ac:dyDescent="0.2">
      <c r="A196" s="6" t="s">
        <v>98</v>
      </c>
      <c r="B196" s="28">
        <f>B151/SUM(B151,'Calculations black'!B151,'Calculations asian'!B151,'Calculations otherrace'!B151)</f>
        <v>0.78900000000000003</v>
      </c>
      <c r="C196" s="28">
        <f>C151/SUM(C151,'Calculations black'!C151,'Calculations asian'!C151,'Calculations otherrace'!C151)</f>
        <v>0.78670765478046634</v>
      </c>
      <c r="D196" s="28">
        <f>D151/SUM(D151,'Calculations black'!D151,'Calculations asian'!D151,'Calculations otherrace'!D151)</f>
        <v>0.78430098648873348</v>
      </c>
      <c r="E196" s="28">
        <f>E151/SUM(E151,'Calculations black'!E151,'Calculations asian'!E151,'Calculations otherrace'!E151)</f>
        <v>0.78187795197425569</v>
      </c>
      <c r="F196" s="28">
        <f>F151/SUM(F151,'Calculations black'!F151,'Calculations asian'!F151,'Calculations otherrace'!F151)</f>
        <v>0.77944531607956336</v>
      </c>
      <c r="G196" s="28">
        <f>G151/SUM(G151,'Calculations black'!G151,'Calculations asian'!G151,'Calculations otherrace'!G151)</f>
        <v>0.7769909991804963</v>
      </c>
      <c r="H196" s="28">
        <f>H151/SUM(H151,'Calculations black'!H151,'Calculations asian'!H151,'Calculations otherrace'!H151)</f>
        <v>0.77445260972236196</v>
      </c>
      <c r="I196" s="28">
        <f>I151/SUM(I151,'Calculations black'!I151,'Calculations asian'!I151,'Calculations otherrace'!I151)</f>
        <v>0.77190537991404706</v>
      </c>
      <c r="J196" s="28">
        <f>J151/SUM(J151,'Calculations black'!J151,'Calculations asian'!J151,'Calculations otherrace'!J151)</f>
        <v>0.76932058846688056</v>
      </c>
      <c r="K196" s="28">
        <f>K151/SUM(K151,'Calculations black'!K151,'Calculations asian'!K151,'Calculations otherrace'!K151)</f>
        <v>0.76673481235449759</v>
      </c>
      <c r="L196" s="28">
        <f>L151/SUM(L151,'Calculations black'!L151,'Calculations asian'!L151,'Calculations otherrace'!L151)</f>
        <v>0.76442961967322764</v>
      </c>
      <c r="M196" s="28">
        <f>M151/SUM(M151,'Calculations black'!M151,'Calculations asian'!M151,'Calculations otherrace'!M151)</f>
        <v>0.76192416986185718</v>
      </c>
      <c r="N196" s="28">
        <f>N151/SUM(N151,'Calculations black'!N151,'Calculations asian'!N151,'Calculations otherrace'!N151)</f>
        <v>0.75941228997964594</v>
      </c>
      <c r="O196" s="28">
        <f>O151/SUM(O151,'Calculations black'!O151,'Calculations asian'!O151,'Calculations otherrace'!O151)</f>
        <v>0.7568942358959555</v>
      </c>
      <c r="P196" s="28">
        <f>P151/SUM(P151,'Calculations black'!P151,'Calculations asian'!P151,'Calculations otherrace'!P151)</f>
        <v>0.75437026392327378</v>
      </c>
      <c r="Q196" s="28">
        <f>Q151/SUM(Q151,'Calculations black'!Q151,'Calculations asian'!Q151,'Calculations otherrace'!Q151)</f>
        <v>0.75184063069237561</v>
      </c>
      <c r="R196" s="28">
        <f>R151/SUM(R151,'Calculations black'!R151,'Calculations asian'!R151,'Calculations otherrace'!R151)</f>
        <v>0.74930559302878463</v>
      </c>
      <c r="S196" s="28">
        <f>S151/SUM(S151,'Calculations black'!S151,'Calculations asian'!S151,'Calculations otherrace'!S151)</f>
        <v>0.74676540783063028</v>
      </c>
      <c r="T196" s="28">
        <f>T151/SUM(T151,'Calculations black'!T151,'Calculations asian'!T151,'Calculations otherrace'!T151)</f>
        <v>0.74422033194800385</v>
      </c>
      <c r="U196" s="28">
        <f>U151/SUM(U151,'Calculations black'!U151,'Calculations asian'!U151,'Calculations otherrace'!U151)</f>
        <v>0.74167062206390177</v>
      </c>
      <c r="V196" s="28">
        <f>V151/SUM(V151,'Calculations black'!V151,'Calculations asian'!V151,'Calculations otherrace'!V151)</f>
        <v>0.73911653457684823</v>
      </c>
      <c r="W196" s="28">
        <f>W151/SUM(W151,'Calculations black'!W151,'Calculations asian'!W151,'Calculations otherrace'!W151)</f>
        <v>0.73655832548528088</v>
      </c>
      <c r="X196" s="28">
        <f>X151/SUM(X151,'Calculations black'!X151,'Calculations asian'!X151,'Calculations otherrace'!X151)</f>
        <v>0.73399625027378923</v>
      </c>
      <c r="Y196" s="28">
        <f>Y151/SUM(Y151,'Calculations black'!Y151,'Calculations asian'!Y151,'Calculations otherrace'!Y151)</f>
        <v>0.73143056380127336</v>
      </c>
      <c r="Z196" s="28">
        <f>Z151/SUM(Z151,'Calculations black'!Z151,'Calculations asian'!Z151,'Calculations otherrace'!Z151)</f>
        <v>0.7288615201911105</v>
      </c>
      <c r="AA196" s="28">
        <f>AA151/SUM(AA151,'Calculations black'!AA151,'Calculations asian'!AA151,'Calculations otherrace'!AA151)</f>
        <v>0.726289372723393</v>
      </c>
      <c r="AB196" s="28">
        <f>AB151/SUM(AB151,'Calculations black'!AB151,'Calculations asian'!AB151,'Calculations otherrace'!AB151)</f>
        <v>0.72371437372930758</v>
      </c>
      <c r="AC196" s="28">
        <f>AC151/SUM(AC151,'Calculations black'!AC151,'Calculations asian'!AC151,'Calculations otherrace'!AC151)</f>
        <v>0.72113677448771896</v>
      </c>
      <c r="AD196" s="28">
        <f>AD151/SUM(AD151,'Calculations black'!AD151,'Calculations asian'!AD151,'Calculations otherrace'!AD151)</f>
        <v>0.7185568251240213</v>
      </c>
      <c r="AE196" s="28">
        <f>AE151/SUM(AE151,'Calculations black'!AE151,'Calculations asian'!AE151,'Calculations otherrace'!AE151)</f>
        <v>0.71597477451130509</v>
      </c>
      <c r="AF196" s="28">
        <f>AF151/SUM(AF151,'Calculations black'!AF151,'Calculations asian'!AF151,'Calculations otherrace'!AF151)</f>
        <v>0.71339087017389879</v>
      </c>
    </row>
    <row r="197" spans="1:32" x14ac:dyDescent="0.2">
      <c r="A197" s="6" t="s">
        <v>97</v>
      </c>
      <c r="B197" s="28">
        <f>B152/SUM(B152,'Calculations black'!B152,'Calculations asian'!B152,'Calculations otherrace'!B152)</f>
        <v>0.86185714285714288</v>
      </c>
      <c r="C197" s="28">
        <f>C152/SUM(C152,'Calculations black'!C152,'Calculations asian'!C152,'Calculations otherrace'!C152)</f>
        <v>0.86024509493528023</v>
      </c>
      <c r="D197" s="28">
        <f>D152/SUM(D152,'Calculations black'!D152,'Calculations asian'!D152,'Calculations otherrace'!D152)</f>
        <v>0.85854760636722671</v>
      </c>
      <c r="E197" s="28">
        <f>E152/SUM(E152,'Calculations black'!E152,'Calculations asian'!E152,'Calculations otherrace'!E152)</f>
        <v>0.85683662722221154</v>
      </c>
      <c r="F197" s="28">
        <f>F152/SUM(F152,'Calculations black'!F152,'Calculations asian'!F152,'Calculations otherrace'!F152)</f>
        <v>0.85511585609157748</v>
      </c>
      <c r="G197" s="28">
        <f>G152/SUM(G152,'Calculations black'!G152,'Calculations asian'!G152,'Calculations otherrace'!G152)</f>
        <v>0.85337797904216517</v>
      </c>
      <c r="H197" s="28">
        <f>H152/SUM(H152,'Calculations black'!H152,'Calculations asian'!H152,'Calculations otherrace'!H152)</f>
        <v>0.85157840774075899</v>
      </c>
      <c r="I197" s="28">
        <f>I152/SUM(I152,'Calculations black'!I152,'Calculations asian'!I152,'Calculations otherrace'!I152)</f>
        <v>0.8497678251999633</v>
      </c>
      <c r="J197" s="28">
        <f>J152/SUM(J152,'Calculations black'!J152,'Calculations asian'!J152,'Calculations otherrace'!J152)</f>
        <v>0.84792690239943891</v>
      </c>
      <c r="K197" s="28">
        <f>K152/SUM(K152,'Calculations black'!K152,'Calculations asian'!K152,'Calculations otherrace'!K152)</f>
        <v>0.84608215623383287</v>
      </c>
      <c r="L197" s="28">
        <f>L152/SUM(L152,'Calculations black'!L152,'Calculations asian'!L152,'Calculations otherrace'!L152)</f>
        <v>0.84443090489995531</v>
      </c>
      <c r="M197" s="28">
        <f>M152/SUM(M152,'Calculations black'!M152,'Calculations asian'!M152,'Calculations otherrace'!M152)</f>
        <v>0.84263527980102504</v>
      </c>
      <c r="N197" s="28">
        <f>N152/SUM(N152,'Calculations black'!N152,'Calculations asian'!N152,'Calculations otherrace'!N152)</f>
        <v>0.84083139328871948</v>
      </c>
      <c r="O197" s="28">
        <f>O152/SUM(O152,'Calculations black'!O152,'Calculations asian'!O152,'Calculations otherrace'!O152)</f>
        <v>0.83901935889837365</v>
      </c>
      <c r="P197" s="28">
        <f>P152/SUM(P152,'Calculations black'!P152,'Calculations asian'!P152,'Calculations otherrace'!P152)</f>
        <v>0.83719929173230645</v>
      </c>
      <c r="Q197" s="28">
        <f>Q152/SUM(Q152,'Calculations black'!Q152,'Calculations asian'!Q152,'Calculations otherrace'!Q152)</f>
        <v>0.83537130841383989</v>
      </c>
      <c r="R197" s="28">
        <f>R152/SUM(R152,'Calculations black'!R152,'Calculations asian'!R152,'Calculations otherrace'!R152)</f>
        <v>0.8335355270409085</v>
      </c>
      <c r="S197" s="28">
        <f>S152/SUM(S152,'Calculations black'!S152,'Calculations asian'!S152,'Calculations otherrace'!S152)</f>
        <v>0.83169206713927468</v>
      </c>
      <c r="T197" s="28">
        <f>T152/SUM(T152,'Calculations black'!T152,'Calculations asian'!T152,'Calculations otherrace'!T152)</f>
        <v>0.8298410496153853</v>
      </c>
      <c r="U197" s="28">
        <f>U152/SUM(U152,'Calculations black'!U152,'Calculations asian'!U152,'Calculations otherrace'!U152)</f>
        <v>0.82798259670889263</v>
      </c>
      <c r="V197" s="28">
        <f>V152/SUM(V152,'Calculations black'!V152,'Calculations asian'!V152,'Calculations otherrace'!V152)</f>
        <v>0.82611683194486696</v>
      </c>
      <c r="W197" s="28">
        <f>W152/SUM(W152,'Calculations black'!W152,'Calculations asian'!W152,'Calculations otherrace'!W152)</f>
        <v>0.82424388008573213</v>
      </c>
      <c r="X197" s="28">
        <f>X152/SUM(X152,'Calculations black'!X152,'Calculations asian'!X152,'Calculations otherrace'!X152)</f>
        <v>0.82236386708295295</v>
      </c>
      <c r="Y197" s="28">
        <f>Y152/SUM(Y152,'Calculations black'!Y152,'Calculations asian'!Y152,'Calculations otherrace'!Y152)</f>
        <v>0.82047692002850126</v>
      </c>
      <c r="Z197" s="28">
        <f>Z152/SUM(Z152,'Calculations black'!Z152,'Calculations asian'!Z152,'Calculations otherrace'!Z152)</f>
        <v>0.81858316710613377</v>
      </c>
      <c r="AA197" s="28">
        <f>AA152/SUM(AA152,'Calculations black'!AA152,'Calculations asian'!AA152,'Calculations otherrace'!AA152)</f>
        <v>0.81668273754251175</v>
      </c>
      <c r="AB197" s="28">
        <f>AB152/SUM(AB152,'Calculations black'!AB152,'Calculations asian'!AB152,'Calculations otherrace'!AB152)</f>
        <v>0.81477576155819131</v>
      </c>
      <c r="AC197" s="28">
        <f>AC152/SUM(AC152,'Calculations black'!AC152,'Calculations asian'!AC152,'Calculations otherrace'!AC152)</f>
        <v>0.8128623703185176</v>
      </c>
      <c r="AD197" s="28">
        <f>AD152/SUM(AD152,'Calculations black'!AD152,'Calculations asian'!AD152,'Calculations otherrace'!AD152)</f>
        <v>0.81094269588445356</v>
      </c>
      <c r="AE197" s="28">
        <f>AE152/SUM(AE152,'Calculations black'!AE152,'Calculations asian'!AE152,'Calculations otherrace'!AE152)</f>
        <v>0.80901687116337206</v>
      </c>
      <c r="AF197" s="28">
        <f>AF152/SUM(AF152,'Calculations black'!AF152,'Calculations asian'!AF152,'Calculations otherrace'!AF152)</f>
        <v>0.80708502985984543</v>
      </c>
    </row>
    <row r="198" spans="1:32" x14ac:dyDescent="0.2">
      <c r="A198" s="6" t="s">
        <v>101</v>
      </c>
      <c r="B198" s="28">
        <f>B153/SUM(B153,'Calculations black'!B153,'Calculations asian'!B153,'Calculations otherrace'!B153)</f>
        <v>0.87400000000000011</v>
      </c>
      <c r="C198" s="28">
        <f>C153/SUM(C153,'Calculations black'!C153,'Calculations asian'!C153,'Calculations otherrace'!C153)</f>
        <v>0.87256888082249773</v>
      </c>
      <c r="D198" s="28">
        <f>D153/SUM(D153,'Calculations black'!D153,'Calculations asian'!D153,'Calculations otherrace'!D153)</f>
        <v>0.8710592987397503</v>
      </c>
      <c r="E198" s="28">
        <f>E153/SUM(E153,'Calculations black'!E153,'Calculations asian'!E153,'Calculations otherrace'!E153)</f>
        <v>0.86953817337343742</v>
      </c>
      <c r="F198" s="28">
        <f>F153/SUM(F153,'Calculations black'!F153,'Calculations asian'!F153,'Calculations otherrace'!F153)</f>
        <v>0.86800782945002775</v>
      </c>
      <c r="G198" s="28">
        <f>G153/SUM(G153,'Calculations black'!G153,'Calculations asian'!G153,'Calculations otherrace'!G153)</f>
        <v>0.86646306577093024</v>
      </c>
      <c r="H198" s="28">
        <f>H153/SUM(H153,'Calculations black'!H153,'Calculations asian'!H153,'Calculations otherrace'!H153)</f>
        <v>0.86486408549572424</v>
      </c>
      <c r="I198" s="28">
        <f>I153/SUM(I153,'Calculations black'!I153,'Calculations asian'!I153,'Calculations otherrace'!I153)</f>
        <v>0.86325345159693412</v>
      </c>
      <c r="J198" s="28">
        <f>J153/SUM(J153,'Calculations black'!J153,'Calculations asian'!J153,'Calculations otherrace'!J153)</f>
        <v>0.86161516229489987</v>
      </c>
      <c r="K198" s="28">
        <f>K153/SUM(K153,'Calculations black'!K153,'Calculations asian'!K153,'Calculations otherrace'!K153)</f>
        <v>0.85997340864020178</v>
      </c>
      <c r="L198" s="28">
        <f>L153/SUM(L153,'Calculations black'!L153,'Calculations asian'!L153,'Calculations otherrace'!L153)</f>
        <v>0.85849958418017358</v>
      </c>
      <c r="M198" s="28">
        <f>M153/SUM(M153,'Calculations black'!M153,'Calculations asian'!M153,'Calculations otherrace'!M153)</f>
        <v>0.85689885940209209</v>
      </c>
      <c r="N198" s="28">
        <f>N153/SUM(N153,'Calculations black'!N153,'Calculations asian'!N153,'Calculations otherrace'!N153)</f>
        <v>0.85529005061296881</v>
      </c>
      <c r="O198" s="28">
        <f>O153/SUM(O153,'Calculations black'!O153,'Calculations asian'!O153,'Calculations otherrace'!O153)</f>
        <v>0.85367323962461694</v>
      </c>
      <c r="P198" s="28">
        <f>P153/SUM(P153,'Calculations black'!P153,'Calculations asian'!P153,'Calculations otherrace'!P153)</f>
        <v>0.8520485098495878</v>
      </c>
      <c r="Q198" s="28">
        <f>Q153/SUM(Q153,'Calculations black'!Q153,'Calculations asian'!Q153,'Calculations otherrace'!Q153)</f>
        <v>0.85041594626730799</v>
      </c>
      <c r="R198" s="28">
        <f>R153/SUM(R153,'Calculations black'!R153,'Calculations asian'!R153,'Calculations otherrace'!R153)</f>
        <v>0.84877563538981127</v>
      </c>
      <c r="S198" s="28">
        <f>S153/SUM(S153,'Calculations black'!S153,'Calculations asian'!S153,'Calculations otherrace'!S153)</f>
        <v>0.84712766522706739</v>
      </c>
      <c r="T198" s="28">
        <f>T153/SUM(T153,'Calculations black'!T153,'Calculations asian'!T153,'Calculations otherrace'!T153)</f>
        <v>0.84547212525193294</v>
      </c>
      <c r="U198" s="28">
        <f>U153/SUM(U153,'Calculations black'!U153,'Calculations asian'!U153,'Calculations otherrace'!U153)</f>
        <v>0.84380910636473161</v>
      </c>
      <c r="V198" s="28">
        <f>V153/SUM(V153,'Calculations black'!V153,'Calculations asian'!V153,'Calculations otherrace'!V153)</f>
        <v>0.8421387008574841</v>
      </c>
      <c r="W198" s="28">
        <f>W153/SUM(W153,'Calculations black'!W153,'Calculations asian'!W153,'Calculations otherrace'!W153)</f>
        <v>0.84046100237780208</v>
      </c>
      <c r="X198" s="28">
        <f>X153/SUM(X153,'Calculations black'!X153,'Calculations asian'!X153,'Calculations otherrace'!X153)</f>
        <v>0.83877610589246576</v>
      </c>
      <c r="Y198" s="28">
        <f>Y153/SUM(Y153,'Calculations black'!Y153,'Calculations asian'!Y153,'Calculations otherrace'!Y153)</f>
        <v>0.83708410765069974</v>
      </c>
      <c r="Z198" s="28">
        <f>Z153/SUM(Z153,'Calculations black'!Z153,'Calculations asian'!Z153,'Calculations otherrace'!Z153)</f>
        <v>0.83538510514716857</v>
      </c>
      <c r="AA198" s="28">
        <f>AA153/SUM(AA153,'Calculations black'!AA153,'Calculations asian'!AA153,'Calculations otherrace'!AA153)</f>
        <v>0.8336791970847095</v>
      </c>
      <c r="AB198" s="28">
        <f>AB153/SUM(AB153,'Calculations black'!AB153,'Calculations asian'!AB153,'Calculations otherrace'!AB153)</f>
        <v>0.83196648333682177</v>
      </c>
      <c r="AC198" s="28">
        <f>AC153/SUM(AC153,'Calculations black'!AC153,'Calculations asian'!AC153,'Calculations otherrace'!AC153)</f>
        <v>0.83024706490993372</v>
      </c>
      <c r="AD198" s="28">
        <f>AD153/SUM(AD153,'Calculations black'!AD153,'Calculations asian'!AD153,'Calculations otherrace'!AD153)</f>
        <v>0.8285210439054671</v>
      </c>
      <c r="AE198" s="28">
        <f>AE153/SUM(AE153,'Calculations black'!AE153,'Calculations asian'!AE153,'Calculations otherrace'!AE153)</f>
        <v>0.82678852348171783</v>
      </c>
      <c r="AF198" s="28">
        <f>AF153/SUM(AF153,'Calculations black'!AF153,'Calculations asian'!AF153,'Calculations otherrace'!AF153)</f>
        <v>0.82504960781557701</v>
      </c>
    </row>
    <row r="199" spans="1:32" x14ac:dyDescent="0.2">
      <c r="A199" s="6" t="s">
        <v>104</v>
      </c>
      <c r="B199" s="28">
        <f>B154/SUM(B154,'Calculations black'!B154,'Calculations asian'!B154,'Calculations otherrace'!B154)</f>
        <v>0.92200000000000015</v>
      </c>
      <c r="C199" s="28">
        <f>C154/SUM(C154,'Calculations black'!C154,'Calculations asian'!C154,'Calculations otherrace'!C154)</f>
        <v>0.92103926881122999</v>
      </c>
      <c r="D199" s="28">
        <f>D154/SUM(D154,'Calculations black'!D154,'Calculations asian'!D154,'Calculations otherrace'!D154)</f>
        <v>0.92002269074416076</v>
      </c>
      <c r="E199" s="28">
        <f>E154/SUM(E154,'Calculations black'!E154,'Calculations asian'!E154,'Calculations otherrace'!E154)</f>
        <v>0.91899873320328296</v>
      </c>
      <c r="F199" s="28">
        <f>F154/SUM(F154,'Calculations black'!F154,'Calculations asian'!F154,'Calculations otherrace'!F154)</f>
        <v>0.91796782779842323</v>
      </c>
      <c r="G199" s="28">
        <f>G154/SUM(G154,'Calculations black'!G154,'Calculations asian'!G154,'Calculations otherrace'!G154)</f>
        <v>0.91692795853318287</v>
      </c>
      <c r="H199" s="28">
        <f>H154/SUM(H154,'Calculations black'!H154,'Calculations asian'!H154,'Calculations otherrace'!H154)</f>
        <v>0.91585211201151517</v>
      </c>
      <c r="I199" s="28">
        <f>I154/SUM(I154,'Calculations black'!I154,'Calculations asian'!I154,'Calculations otherrace'!I154)</f>
        <v>0.91476606695909368</v>
      </c>
      <c r="J199" s="28">
        <f>J154/SUM(J154,'Calculations black'!J154,'Calculations asian'!J154,'Calculations otherrace'!J154)</f>
        <v>0.91366038795513604</v>
      </c>
      <c r="K199" s="28">
        <f>K154/SUM(K154,'Calculations black'!K154,'Calculations asian'!K154,'Calculations otherrace'!K154)</f>
        <v>0.91255205602712164</v>
      </c>
      <c r="L199" s="28">
        <f>L154/SUM(L154,'Calculations black'!L154,'Calculations asian'!L154,'Calculations otherrace'!L154)</f>
        <v>0.91155205102634584</v>
      </c>
      <c r="M199" s="28">
        <f>M154/SUM(M154,'Calculations black'!M154,'Calculations asian'!M154,'Calculations otherrace'!M154)</f>
        <v>0.91046792055034165</v>
      </c>
      <c r="N199" s="28">
        <f>N154/SUM(N154,'Calculations black'!N154,'Calculations asian'!N154,'Calculations otherrace'!N154)</f>
        <v>0.9093772495658542</v>
      </c>
      <c r="O199" s="28">
        <f>O154/SUM(O154,'Calculations black'!O154,'Calculations asian'!O154,'Calculations otherrace'!O154)</f>
        <v>0.90828005924967581</v>
      </c>
      <c r="P199" s="28">
        <f>P154/SUM(P154,'Calculations black'!P154,'Calculations asian'!P154,'Calculations otherrace'!P154)</f>
        <v>0.90717637185776256</v>
      </c>
      <c r="Q199" s="28">
        <f>Q154/SUM(Q154,'Calculations black'!Q154,'Calculations asian'!Q154,'Calculations otherrace'!Q154)</f>
        <v>0.90606621071477444</v>
      </c>
      <c r="R199" s="28">
        <f>R154/SUM(R154,'Calculations black'!R154,'Calculations asian'!R154,'Calculations otherrace'!R154)</f>
        <v>0.90494960020351711</v>
      </c>
      <c r="S199" s="28">
        <f>S154/SUM(S154,'Calculations black'!S154,'Calculations asian'!S154,'Calculations otherrace'!S154)</f>
        <v>0.903826565754275</v>
      </c>
      <c r="T199" s="28">
        <f>T154/SUM(T154,'Calculations black'!T154,'Calculations asian'!T154,'Calculations otherrace'!T154)</f>
        <v>0.90269713383403072</v>
      </c>
      <c r="U199" s="28">
        <f>U154/SUM(U154,'Calculations black'!U154,'Calculations asian'!U154,'Calculations otherrace'!U154)</f>
        <v>0.90156133193557242</v>
      </c>
      <c r="V199" s="28">
        <f>V154/SUM(V154,'Calculations black'!V154,'Calculations asian'!V154,'Calculations otherrace'!V154)</f>
        <v>0.90041918856647662</v>
      </c>
      <c r="W199" s="28">
        <f>W154/SUM(W154,'Calculations black'!W154,'Calculations asian'!W154,'Calculations otherrace'!W154)</f>
        <v>0.89927073323796824</v>
      </c>
      <c r="X199" s="28">
        <f>X154/SUM(X154,'Calculations black'!X154,'Calculations asian'!X154,'Calculations otherrace'!X154)</f>
        <v>0.89811599645365359</v>
      </c>
      <c r="Y199" s="28">
        <f>Y154/SUM(Y154,'Calculations black'!Y154,'Calculations asian'!Y154,'Calculations otherrace'!Y154)</f>
        <v>0.89695500969812059</v>
      </c>
      <c r="Z199" s="28">
        <f>Z154/SUM(Z154,'Calculations black'!Z154,'Calculations asian'!Z154,'Calculations otherrace'!Z154)</f>
        <v>0.89578780542540715</v>
      </c>
      <c r="AA199" s="28">
        <f>AA154/SUM(AA154,'Calculations black'!AA154,'Calculations asian'!AA154,'Calculations otherrace'!AA154)</f>
        <v>0.89461441704733402</v>
      </c>
      <c r="AB199" s="28">
        <f>AB154/SUM(AB154,'Calculations black'!AB154,'Calculations asian'!AB154,'Calculations otherrace'!AB154)</f>
        <v>0.89343487892169804</v>
      </c>
      <c r="AC199" s="28">
        <f>AC154/SUM(AC154,'Calculations black'!AC154,'Calculations asian'!AC154,'Calculations otherrace'!AC154)</f>
        <v>0.89224922634032755</v>
      </c>
      <c r="AD199" s="28">
        <f>AD154/SUM(AD154,'Calculations black'!AD154,'Calculations asian'!AD154,'Calculations otherrace'!AD154)</f>
        <v>0.89105749551699887</v>
      </c>
      <c r="AE199" s="28">
        <f>AE154/SUM(AE154,'Calculations black'!AE154,'Calculations asian'!AE154,'Calculations otherrace'!AE154)</f>
        <v>0.88985972357520737</v>
      </c>
      <c r="AF199" s="28">
        <f>AF154/SUM(AF154,'Calculations black'!AF154,'Calculations asian'!AF154,'Calculations otherrace'!AF154)</f>
        <v>0.88865594853580188</v>
      </c>
    </row>
    <row r="200" spans="1:32" x14ac:dyDescent="0.2">
      <c r="A200" s="6" t="s">
        <v>36</v>
      </c>
      <c r="B200" s="28">
        <f>B155/SUM(B155,'Calculations black'!B155,'Calculations asian'!B155,'Calculations otherrace'!B155)</f>
        <v>0.8949373163565133</v>
      </c>
      <c r="C200" s="28">
        <f>C155/SUM(C155,'Calculations black'!C155,'Calculations asian'!C155,'Calculations otherrace'!C155)</f>
        <v>0.89349397770966887</v>
      </c>
      <c r="D200" s="28">
        <f>D155/SUM(D155,'Calculations black'!D155,'Calculations asian'!D155,'Calculations otherrace'!D155)</f>
        <v>0.89197632307209518</v>
      </c>
      <c r="E200" s="28">
        <f>E155/SUM(E155,'Calculations black'!E155,'Calculations asian'!E155,'Calculations otherrace'!E155)</f>
        <v>0.89044468357712236</v>
      </c>
      <c r="F200" s="28">
        <f>F155/SUM(F155,'Calculations black'!F155,'Calculations asian'!F155,'Calculations otherrace'!F155)</f>
        <v>0.88890359858708479</v>
      </c>
      <c r="G200" s="28">
        <f>G155/SUM(G155,'Calculations black'!G155,'Calculations asian'!G155,'Calculations otherrace'!G155)</f>
        <v>0.88734469418073425</v>
      </c>
      <c r="H200" s="28">
        <f>H155/SUM(H155,'Calculations black'!H155,'Calculations asian'!H155,'Calculations otherrace'!H155)</f>
        <v>0.88572803607174444</v>
      </c>
      <c r="I200" s="28">
        <f>I155/SUM(I155,'Calculations black'!I155,'Calculations asian'!I155,'Calculations otherrace'!I155)</f>
        <v>0.8841024214274229</v>
      </c>
      <c r="J200" s="28">
        <f>J155/SUM(J155,'Calculations black'!J155,'Calculations asian'!J155,'Calculations otherrace'!J155)</f>
        <v>0.88244879780439767</v>
      </c>
      <c r="K200" s="28">
        <f>K155/SUM(K155,'Calculations black'!K155,'Calculations asian'!K155,'Calculations otherrace'!K155)</f>
        <v>0.88079008232249645</v>
      </c>
      <c r="L200" s="28">
        <f>L155/SUM(L155,'Calculations black'!L155,'Calculations asian'!L155,'Calculations otherrace'!L155)</f>
        <v>0.87930989888395139</v>
      </c>
      <c r="M200" s="28">
        <f>M155/SUM(M155,'Calculations black'!M155,'Calculations asian'!M155,'Calculations otherrace'!M155)</f>
        <v>0.8776959340346222</v>
      </c>
      <c r="N200" s="28">
        <f>N155/SUM(N155,'Calculations black'!N155,'Calculations asian'!N155,'Calculations otherrace'!N155)</f>
        <v>0.87607385934134419</v>
      </c>
      <c r="O200" s="28">
        <f>O155/SUM(O155,'Calculations black'!O155,'Calculations asian'!O155,'Calculations otherrace'!O155)</f>
        <v>0.87444376507456567</v>
      </c>
      <c r="P200" s="28">
        <f>P155/SUM(P155,'Calculations black'!P155,'Calculations asian'!P155,'Calculations otherrace'!P155)</f>
        <v>0.87280574269970779</v>
      </c>
      <c r="Q200" s="28">
        <f>Q155/SUM(Q155,'Calculations black'!Q155,'Calculations asian'!Q155,'Calculations otherrace'!Q155)</f>
        <v>0.87115988485064355</v>
      </c>
      <c r="R200" s="28">
        <f>R155/SUM(R155,'Calculations black'!R155,'Calculations asian'!R155,'Calculations otherrace'!R155)</f>
        <v>0.86950628530286667</v>
      </c>
      <c r="S200" s="28">
        <f>S155/SUM(S155,'Calculations black'!S155,'Calculations asian'!S155,'Calculations otherrace'!S155)</f>
        <v>0.86784503894635423</v>
      </c>
      <c r="T200" s="28">
        <f>T155/SUM(T155,'Calculations black'!T155,'Calculations asian'!T155,'Calculations otherrace'!T155)</f>
        <v>0.86617624175812669</v>
      </c>
      <c r="U200" s="28">
        <f>U155/SUM(U155,'Calculations black'!U155,'Calculations asian'!U155,'Calculations otherrace'!U155)</f>
        <v>0.86449999077451445</v>
      </c>
      <c r="V200" s="28">
        <f>V155/SUM(V155,'Calculations black'!V155,'Calculations asian'!V155,'Calculations otherrace'!V155)</f>
        <v>0.86281638406313199</v>
      </c>
      <c r="W200" s="28">
        <f>W155/SUM(W155,'Calculations black'!W155,'Calculations asian'!W155,'Calculations otherrace'!W155)</f>
        <v>0.8611255206945756</v>
      </c>
      <c r="X200" s="28">
        <f>X155/SUM(X155,'Calculations black'!X155,'Calculations asian'!X155,'Calculations otherrace'!X155)</f>
        <v>0.85942750071384622</v>
      </c>
      <c r="Y200" s="28">
        <f>Y155/SUM(Y155,'Calculations black'!Y155,'Calculations asian'!Y155,'Calculations otherrace'!Y155)</f>
        <v>0.85772242511151009</v>
      </c>
      <c r="Z200" s="28">
        <f>Z155/SUM(Z155,'Calculations black'!Z155,'Calculations asian'!Z155,'Calculations otherrace'!Z155)</f>
        <v>0.85601039579460847</v>
      </c>
      <c r="AA200" s="28">
        <f>AA155/SUM(AA155,'Calculations black'!AA155,'Calculations asian'!AA155,'Calculations otherrace'!AA155)</f>
        <v>0.85429151555732452</v>
      </c>
      <c r="AB200" s="28">
        <f>AB155/SUM(AB155,'Calculations black'!AB155,'Calculations asian'!AB155,'Calculations otherrace'!AB155)</f>
        <v>0.85256588805142286</v>
      </c>
      <c r="AC200" s="28">
        <f>AC155/SUM(AC155,'Calculations black'!AC155,'Calculations asian'!AC155,'Calculations otherrace'!AC155)</f>
        <v>0.85083361775647104</v>
      </c>
      <c r="AD200" s="28">
        <f>AD155/SUM(AD155,'Calculations black'!AD155,'Calculations asian'!AD155,'Calculations otherrace'!AD155)</f>
        <v>0.84909480994985886</v>
      </c>
      <c r="AE200" s="28">
        <f>AE155/SUM(AE155,'Calculations black'!AE155,'Calculations asian'!AE155,'Calculations otherrace'!AE155)</f>
        <v>0.8473495706766252</v>
      </c>
      <c r="AF200" s="28">
        <f>AF155/SUM(AF155,'Calculations black'!AF155,'Calculations asian'!AF155,'Calculations otherrace'!AF155)</f>
        <v>0.84559800671911201</v>
      </c>
    </row>
    <row r="201" spans="1:32" x14ac:dyDescent="0.2">
      <c r="A201" s="6" t="s">
        <v>37</v>
      </c>
      <c r="B201" s="28">
        <f>B156/SUM(B156,'Calculations black'!B156,'Calculations asian'!B156,'Calculations otherrace'!B156)</f>
        <v>0.68100000000000005</v>
      </c>
      <c r="C201" s="28">
        <f>C156/SUM(C156,'Calculations black'!C156,'Calculations asian'!C156,'Calculations otherrace'!C156)</f>
        <v>0.67782292425582957</v>
      </c>
      <c r="D201" s="28">
        <f>D156/SUM(D156,'Calculations black'!D156,'Calculations asian'!D156,'Calculations otherrace'!D156)</f>
        <v>0.67451451992836098</v>
      </c>
      <c r="E201" s="28">
        <f>E156/SUM(E156,'Calculations black'!E156,'Calculations asian'!E156,'Calculations otherrace'!E156)</f>
        <v>0.67119541064491761</v>
      </c>
      <c r="F201" s="28">
        <f>F156/SUM(F156,'Calculations black'!F156,'Calculations asian'!F156,'Calculations otherrace'!F156)</f>
        <v>0.66787978048596219</v>
      </c>
      <c r="G201" s="28">
        <f>G156/SUM(G156,'Calculations black'!G156,'Calculations asian'!G156,'Calculations otherrace'!G156)</f>
        <v>0.66454493972075313</v>
      </c>
      <c r="H201" s="28">
        <f>H156/SUM(H156,'Calculations black'!H156,'Calculations asian'!H156,'Calculations otherrace'!H156)</f>
        <v>0.66110786783932163</v>
      </c>
      <c r="I201" s="28">
        <f>I156/SUM(I156,'Calculations black'!I156,'Calculations asian'!I156,'Calculations otherrace'!I156)</f>
        <v>0.65768282932803768</v>
      </c>
      <c r="J201" s="28">
        <f>J156/SUM(J156,'Calculations black'!J156,'Calculations asian'!J156,'Calculations otherrace'!J156)</f>
        <v>0.65422561381673527</v>
      </c>
      <c r="K201" s="28">
        <f>K156/SUM(K156,'Calculations black'!K156,'Calculations asian'!K156,'Calculations otherrace'!K156)</f>
        <v>0.65078254104612698</v>
      </c>
      <c r="L201" s="28">
        <f>L156/SUM(L156,'Calculations black'!L156,'Calculations asian'!L156,'Calculations otherrace'!L156)</f>
        <v>0.64774496963993144</v>
      </c>
      <c r="M201" s="28">
        <f>M156/SUM(M156,'Calculations black'!M156,'Calculations asian'!M156,'Calculations otherrace'!M156)</f>
        <v>0.64444777119818597</v>
      </c>
      <c r="N201" s="28">
        <f>N156/SUM(N156,'Calculations black'!N156,'Calculations asian'!N156,'Calculations otherrace'!N156)</f>
        <v>0.6411589490389441</v>
      </c>
      <c r="O201" s="28">
        <f>O156/SUM(O156,'Calculations black'!O156,'Calculations asian'!O156,'Calculations otherrace'!O156)</f>
        <v>0.63787880301156064</v>
      </c>
      <c r="P201" s="28">
        <f>P156/SUM(P156,'Calculations black'!P156,'Calculations asian'!P156,'Calculations otherrace'!P156)</f>
        <v>0.6346076263316982</v>
      </c>
      <c r="Q201" s="28">
        <f>Q156/SUM(Q156,'Calculations black'!Q156,'Calculations asian'!Q156,'Calculations otherrace'!Q156)</f>
        <v>0.63134570555313307</v>
      </c>
      <c r="R201" s="28">
        <f>R156/SUM(R156,'Calculations black'!R156,'Calculations asian'!R156,'Calculations otherrace'!R156)</f>
        <v>0.62809332054542466</v>
      </c>
      <c r="S201" s="28">
        <f>S156/SUM(S156,'Calculations black'!S156,'Calculations asian'!S156,'Calculations otherrace'!S156)</f>
        <v>0.62485074447732136</v>
      </c>
      <c r="T201" s="28">
        <f>T156/SUM(T156,'Calculations black'!T156,'Calculations asian'!T156,'Calculations otherrace'!T156)</f>
        <v>0.62161824380578978</v>
      </c>
      <c r="U201" s="28">
        <f>U156/SUM(U156,'Calculations black'!U156,'Calculations asian'!U156,'Calculations otherrace'!U156)</f>
        <v>0.61839607827053733</v>
      </c>
      <c r="V201" s="28">
        <f>V156/SUM(V156,'Calculations black'!V156,'Calculations asian'!V156,'Calculations otherrace'!V156)</f>
        <v>0.61518450089388677</v>
      </c>
      <c r="W201" s="28">
        <f>W156/SUM(W156,'Calculations black'!W156,'Calculations asian'!W156,'Calculations otherrace'!W156)</f>
        <v>0.61198375798587457</v>
      </c>
      <c r="X201" s="28">
        <f>X156/SUM(X156,'Calculations black'!X156,'Calculations asian'!X156,'Calculations otherrace'!X156)</f>
        <v>0.60879408915442257</v>
      </c>
      <c r="Y201" s="28">
        <f>Y156/SUM(Y156,'Calculations black'!Y156,'Calculations asian'!Y156,'Calculations otherrace'!Y156)</f>
        <v>0.60561572732043401</v>
      </c>
      <c r="Z201" s="28">
        <f>Z156/SUM(Z156,'Calculations black'!Z156,'Calculations asian'!Z156,'Calculations otherrace'!Z156)</f>
        <v>0.60244889873766849</v>
      </c>
      <c r="AA201" s="28">
        <f>AA156/SUM(AA156,'Calculations black'!AA156,'Calculations asian'!AA156,'Calculations otherrace'!AA156)</f>
        <v>0.59929382301723599</v>
      </c>
      <c r="AB201" s="28">
        <f>AB156/SUM(AB156,'Calculations black'!AB156,'Calculations asian'!AB156,'Calculations otherrace'!AB156)</f>
        <v>0.59615071315655388</v>
      </c>
      <c r="AC201" s="28">
        <f>AC156/SUM(AC156,'Calculations black'!AC156,'Calculations asian'!AC156,'Calculations otherrace'!AC156)</f>
        <v>0.5930197755726121</v>
      </c>
      <c r="AD201" s="28">
        <f>AD156/SUM(AD156,'Calculations black'!AD156,'Calculations asian'!AD156,'Calculations otherrace'!AD156)</f>
        <v>0.58990121013938113</v>
      </c>
      <c r="AE201" s="28">
        <f>AE156/SUM(AE156,'Calculations black'!AE156,'Calculations asian'!AE156,'Calculations otherrace'!AE156)</f>
        <v>0.58679521022920067</v>
      </c>
      <c r="AF201" s="28">
        <f>AF156/SUM(AF156,'Calculations black'!AF156,'Calculations asian'!AF156,'Calculations otherrace'!AF156)</f>
        <v>0.58370196275799047</v>
      </c>
    </row>
    <row r="202" spans="1:32" x14ac:dyDescent="0.2">
      <c r="A202" s="6" t="s">
        <v>38</v>
      </c>
      <c r="B202" s="28">
        <f>B157/SUM(B157,'Calculations black'!B157,'Calculations asian'!B157,'Calculations otherrace'!B157)</f>
        <v>0.81599999999999995</v>
      </c>
      <c r="C202" s="28">
        <f>C157/SUM(C157,'Calculations black'!C157,'Calculations asian'!C157,'Calculations otherrace'!C157)</f>
        <v>0.81392508437786604</v>
      </c>
      <c r="D202" s="28">
        <f>D157/SUM(D157,'Calculations black'!D157,'Calculations asian'!D157,'Calculations otherrace'!D157)</f>
        <v>0.8117450971332576</v>
      </c>
      <c r="E202" s="28">
        <f>E157/SUM(E157,'Calculations black'!E157,'Calculations asian'!E157,'Calculations otherrace'!E157)</f>
        <v>0.80954893293071184</v>
      </c>
      <c r="F202" s="28">
        <f>F157/SUM(F157,'Calculations black'!F157,'Calculations asian'!F157,'Calculations otherrace'!F157)</f>
        <v>0.80734259245899986</v>
      </c>
      <c r="G202" s="28">
        <f>G157/SUM(G157,'Calculations black'!G157,'Calculations asian'!G157,'Calculations otherrace'!G157)</f>
        <v>0.80511517696688828</v>
      </c>
      <c r="H202" s="28">
        <f>H157/SUM(H157,'Calculations black'!H157,'Calculations asian'!H157,'Calculations otherrace'!H157)</f>
        <v>0.80280991668037771</v>
      </c>
      <c r="I202" s="28">
        <f>I157/SUM(I157,'Calculations black'!I157,'Calculations asian'!I157,'Calculations otherrace'!I157)</f>
        <v>0.8004948505888142</v>
      </c>
      <c r="J202" s="28">
        <f>J157/SUM(J157,'Calculations black'!J157,'Calculations asian'!J157,'Calculations otherrace'!J157)</f>
        <v>0.79814390567977045</v>
      </c>
      <c r="K202" s="28">
        <f>K157/SUM(K157,'Calculations black'!K157,'Calculations asian'!K157,'Calculations otherrace'!K157)</f>
        <v>0.79579032725966958</v>
      </c>
      <c r="L202" s="28">
        <f>L157/SUM(L157,'Calculations black'!L157,'Calculations asian'!L157,'Calculations otherrace'!L157)</f>
        <v>0.79369044751094797</v>
      </c>
      <c r="M202" s="28">
        <f>M157/SUM(M157,'Calculations black'!M157,'Calculations asian'!M157,'Calculations otherrace'!M157)</f>
        <v>0.79140666871133025</v>
      </c>
      <c r="N202" s="28">
        <f>N157/SUM(N157,'Calculations black'!N157,'Calculations asian'!N157,'Calculations otherrace'!N157)</f>
        <v>0.78911532372453641</v>
      </c>
      <c r="O202" s="28">
        <f>O157/SUM(O157,'Calculations black'!O157,'Calculations asian'!O157,'Calculations otherrace'!O157)</f>
        <v>0.78681661943176628</v>
      </c>
      <c r="P202" s="28">
        <f>P157/SUM(P157,'Calculations black'!P157,'Calculations asian'!P157,'Calculations otherrace'!P157)</f>
        <v>0.78451076382725127</v>
      </c>
      <c r="Q202" s="28">
        <f>Q157/SUM(Q157,'Calculations black'!Q157,'Calculations asian'!Q157,'Calculations otherrace'!Q157)</f>
        <v>0.78219796592219959</v>
      </c>
      <c r="R202" s="28">
        <f>R157/SUM(R157,'Calculations black'!R157,'Calculations asian'!R157,'Calculations otherrace'!R157)</f>
        <v>0.77987843564903703</v>
      </c>
      <c r="S202" s="28">
        <f>S157/SUM(S157,'Calculations black'!S157,'Calculations asian'!S157,'Calculations otherrace'!S157)</f>
        <v>0.77755238376600666</v>
      </c>
      <c r="T202" s="28">
        <f>T157/SUM(T157,'Calculations black'!T157,'Calculations asian'!T157,'Calculations otherrace'!T157)</f>
        <v>0.77522002176221538</v>
      </c>
      <c r="U202" s="28">
        <f>U157/SUM(U157,'Calculations black'!U157,'Calculations asian'!U157,'Calculations otherrace'!U157)</f>
        <v>0.77288156176319811</v>
      </c>
      <c r="V202" s="28">
        <f>V157/SUM(V157,'Calculations black'!V157,'Calculations asian'!V157,'Calculations otherrace'!V157)</f>
        <v>0.77053721643706885</v>
      </c>
      <c r="W202" s="28">
        <f>W157/SUM(W157,'Calculations black'!W157,'Calculations asian'!W157,'Calculations otherrace'!W157)</f>
        <v>0.76818719890133969</v>
      </c>
      <c r="X202" s="28">
        <f>X157/SUM(X157,'Calculations black'!X157,'Calculations asian'!X157,'Calculations otherrace'!X157)</f>
        <v>0.76583172263047361</v>
      </c>
      <c r="Y202" s="28">
        <f>Y157/SUM(Y157,'Calculations black'!Y157,'Calculations asian'!Y157,'Calculations otherrace'!Y157)</f>
        <v>0.76347100136423907</v>
      </c>
      <c r="Z202" s="28">
        <f>Z157/SUM(Z157,'Calculations black'!Z157,'Calculations asian'!Z157,'Calculations otherrace'!Z157)</f>
        <v>0.76110524901693966</v>
      </c>
      <c r="AA202" s="28">
        <f>AA157/SUM(AA157,'Calculations black'!AA157,'Calculations asian'!AA157,'Calculations otherrace'!AA157)</f>
        <v>0.75873467958757945</v>
      </c>
      <c r="AB202" s="28">
        <f>AB157/SUM(AB157,'Calculations black'!AB157,'Calculations asian'!AB157,'Calculations otherrace'!AB157)</f>
        <v>0.75635950707103183</v>
      </c>
      <c r="AC202" s="28">
        <f>AC157/SUM(AC157,'Calculations black'!AC157,'Calculations asian'!AC157,'Calculations otherrace'!AC157)</f>
        <v>0.75397994537027102</v>
      </c>
      <c r="AD202" s="28">
        <f>AD157/SUM(AD157,'Calculations black'!AD157,'Calculations asian'!AD157,'Calculations otherrace'!AD157)</f>
        <v>0.75159620820973172</v>
      </c>
      <c r="AE202" s="28">
        <f>AE157/SUM(AE157,'Calculations black'!AE157,'Calculations asian'!AE157,'Calculations otherrace'!AE157)</f>
        <v>0.74920850904984448</v>
      </c>
      <c r="AF202" s="28">
        <f>AF157/SUM(AF157,'Calculations black'!AF157,'Calculations asian'!AF157,'Calculations otherrace'!AF157)</f>
        <v>0.74681706100281553</v>
      </c>
    </row>
    <row r="203" spans="1:32" x14ac:dyDescent="0.2">
      <c r="A203" s="6" t="s">
        <v>39</v>
      </c>
      <c r="B203" s="28">
        <f>B158/SUM(B158,'Calculations black'!B158,'Calculations asian'!B158,'Calculations otherrace'!B158)</f>
        <v>0.85400000000000009</v>
      </c>
      <c r="C203" s="28">
        <f>C158/SUM(C158,'Calculations black'!C158,'Calculations asian'!C158,'Calculations otherrace'!C158)</f>
        <v>0.85225302113649293</v>
      </c>
      <c r="D203" s="28">
        <f>D158/SUM(D158,'Calculations black'!D158,'Calculations asian'!D158,'Calculations otherrace'!D158)</f>
        <v>0.85041577288683967</v>
      </c>
      <c r="E203" s="28">
        <f>E158/SUM(E158,'Calculations black'!E158,'Calculations asian'!E158,'Calculations otherrace'!E158)</f>
        <v>0.84856356338312733</v>
      </c>
      <c r="F203" s="28">
        <f>F158/SUM(F158,'Calculations black'!F158,'Calculations asian'!F158,'Calculations otherrace'!F158)</f>
        <v>0.84670123994495972</v>
      </c>
      <c r="G203" s="28">
        <f>G158/SUM(G158,'Calculations black'!G158,'Calculations asian'!G158,'Calculations otherrace'!G158)</f>
        <v>0.84481974706954455</v>
      </c>
      <c r="H203" s="28">
        <f>H158/SUM(H158,'Calculations black'!H158,'Calculations asian'!H158,'Calculations otherrace'!H158)</f>
        <v>0.84287095681577706</v>
      </c>
      <c r="I203" s="28">
        <f>I158/SUM(I158,'Calculations black'!I158,'Calculations asian'!I158,'Calculations otherrace'!I158)</f>
        <v>0.84091191729235149</v>
      </c>
      <c r="J203" s="28">
        <f>J158/SUM(J158,'Calculations black'!J158,'Calculations asian'!J158,'Calculations otherrace'!J158)</f>
        <v>0.83892067176174945</v>
      </c>
      <c r="K203" s="28">
        <f>K158/SUM(K158,'Calculations black'!K158,'Calculations asian'!K158,'Calculations otherrace'!K158)</f>
        <v>0.83692538425010199</v>
      </c>
      <c r="L203" s="28">
        <f>L158/SUM(L158,'Calculations black'!L158,'Calculations asian'!L158,'Calculations otherrace'!L158)</f>
        <v>0.83514315010184059</v>
      </c>
      <c r="M203" s="28">
        <f>M158/SUM(M158,'Calculations black'!M158,'Calculations asian'!M158,'Calculations otherrace'!M158)</f>
        <v>0.83320341024322364</v>
      </c>
      <c r="N203" s="28">
        <f>N158/SUM(N158,'Calculations black'!N158,'Calculations asian'!N158,'Calculations otherrace'!N158)</f>
        <v>0.83125540940422815</v>
      </c>
      <c r="O203" s="28">
        <f>O158/SUM(O158,'Calculations black'!O158,'Calculations asian'!O158,'Calculations otherrace'!O158)</f>
        <v>0.82929928664943087</v>
      </c>
      <c r="P203" s="28">
        <f>P158/SUM(P158,'Calculations black'!P158,'Calculations asian'!P158,'Calculations otherrace'!P158)</f>
        <v>0.82733518250489846</v>
      </c>
      <c r="Q203" s="28">
        <f>Q158/SUM(Q158,'Calculations black'!Q158,'Calculations asian'!Q158,'Calculations otherrace'!Q158)</f>
        <v>0.82536323890225316</v>
      </c>
      <c r="R203" s="28">
        <f>R158/SUM(R158,'Calculations black'!R158,'Calculations asian'!R158,'Calculations otherrace'!R158)</f>
        <v>0.82338359912238834</v>
      </c>
      <c r="S203" s="28">
        <f>S158/SUM(S158,'Calculations black'!S158,'Calculations asian'!S158,'Calculations otherrace'!S158)</f>
        <v>0.82139640773885925</v>
      </c>
      <c r="T203" s="28">
        <f>T158/SUM(T158,'Calculations black'!T158,'Calculations asian'!T158,'Calculations otherrace'!T158)</f>
        <v>0.81940181056099437</v>
      </c>
      <c r="U203" s="28">
        <f>U158/SUM(U158,'Calculations black'!U158,'Calculations asian'!U158,'Calculations otherrace'!U158)</f>
        <v>0.81739995457676051</v>
      </c>
      <c r="V203" s="28">
        <f>V158/SUM(V158,'Calculations black'!V158,'Calculations asian'!V158,'Calculations otherrace'!V158)</f>
        <v>0.81539098789542219</v>
      </c>
      <c r="W203" s="28">
        <f>W158/SUM(W158,'Calculations black'!W158,'Calculations asian'!W158,'Calculations otherrace'!W158)</f>
        <v>0.81337505969003043</v>
      </c>
      <c r="X203" s="28">
        <f>X158/SUM(X158,'Calculations black'!X158,'Calculations asian'!X158,'Calculations otherrace'!X158)</f>
        <v>0.81135232013978786</v>
      </c>
      <c r="Y203" s="28">
        <f>Y158/SUM(Y158,'Calculations black'!Y158,'Calculations asian'!Y158,'Calculations otherrace'!Y158)</f>
        <v>0.80932292037231723</v>
      </c>
      <c r="Z203" s="28">
        <f>Z158/SUM(Z158,'Calculations black'!Z158,'Calculations asian'!Z158,'Calculations otherrace'!Z158)</f>
        <v>0.80728701240588563</v>
      </c>
      <c r="AA203" s="28">
        <f>AA158/SUM(AA158,'Calculations black'!AA158,'Calculations asian'!AA158,'Calculations otherrace'!AA158)</f>
        <v>0.80524474909161381</v>
      </c>
      <c r="AB203" s="28">
        <f>AB158/SUM(AB158,'Calculations black'!AB158,'Calculations asian'!AB158,'Calculations otherrace'!AB158)</f>
        <v>0.80319628405571597</v>
      </c>
      <c r="AC203" s="28">
        <f>AC158/SUM(AC158,'Calculations black'!AC158,'Calculations asian'!AC158,'Calculations otherrace'!AC158)</f>
        <v>0.80114177164180744</v>
      </c>
      <c r="AD203" s="28">
        <f>AD158/SUM(AD158,'Calculations black'!AD158,'Calculations asian'!AD158,'Calculations otherrace'!AD158)</f>
        <v>0.79908136685331954</v>
      </c>
      <c r="AE203" s="28">
        <f>AE158/SUM(AE158,'Calculations black'!AE158,'Calculations asian'!AE158,'Calculations otherrace'!AE158)</f>
        <v>0.79701522529605917</v>
      </c>
      <c r="AF203" s="28">
        <f>AF158/SUM(AF158,'Calculations black'!AF158,'Calculations asian'!AF158,'Calculations otherrace'!AF158)</f>
        <v>0.79494350312095663</v>
      </c>
    </row>
    <row r="204" spans="1:32" x14ac:dyDescent="0.2">
      <c r="A204" s="6" t="s">
        <v>40</v>
      </c>
      <c r="B204" s="28">
        <f>B159/SUM(B159,'Calculations black'!B159,'Calculations asian'!B159,'Calculations otherrace'!B159)</f>
        <v>0.73099999999999998</v>
      </c>
      <c r="C204" s="28">
        <f>C159/SUM(C159,'Calculations black'!C159,'Calculations asian'!C159,'Calculations otherrace'!C159)</f>
        <v>0.72865560977108457</v>
      </c>
      <c r="D204" s="28">
        <f>D159/SUM(D159,'Calculations black'!D159,'Calculations asian'!D159,'Calculations otherrace'!D159)</f>
        <v>0.72618853933347849</v>
      </c>
      <c r="E204" s="28">
        <f>E159/SUM(E159,'Calculations black'!E159,'Calculations asian'!E159,'Calculations otherrace'!E159)</f>
        <v>0.72370972895342911</v>
      </c>
      <c r="F204" s="28">
        <f>F159/SUM(F159,'Calculations black'!F159,'Calculations asian'!F159,'Calculations otherrace'!F159)</f>
        <v>0.721222859677487</v>
      </c>
      <c r="G204" s="28">
        <f>G159/SUM(G159,'Calculations black'!G159,'Calculations asian'!G159,'Calculations otherrace'!G159)</f>
        <v>0.7187202896862589</v>
      </c>
      <c r="H204" s="28">
        <f>H159/SUM(H159,'Calculations black'!H159,'Calculations asian'!H159,'Calculations otherrace'!H159)</f>
        <v>0.71613816750385928</v>
      </c>
      <c r="I204" s="28">
        <f>I159/SUM(I159,'Calculations black'!I159,'Calculations asian'!I159,'Calculations otherrace'!I159)</f>
        <v>0.71354460595315117</v>
      </c>
      <c r="J204" s="28">
        <f>J159/SUM(J159,'Calculations black'!J159,'Calculations asian'!J159,'Calculations otherrace'!J159)</f>
        <v>0.71091473033838481</v>
      </c>
      <c r="K204" s="28">
        <f>K159/SUM(K159,'Calculations black'!K159,'Calculations asian'!K159,'Calculations otherrace'!K159)</f>
        <v>0.70828802483241715</v>
      </c>
      <c r="L204" s="28">
        <f>L159/SUM(L159,'Calculations black'!L159,'Calculations asian'!L159,'Calculations otherrace'!L159)</f>
        <v>0.7059348555348316</v>
      </c>
      <c r="M204" s="28">
        <f>M159/SUM(M159,'Calculations black'!M159,'Calculations asian'!M159,'Calculations otherrace'!M159)</f>
        <v>0.70338828304022749</v>
      </c>
      <c r="N204" s="28">
        <f>N159/SUM(N159,'Calculations black'!N159,'Calculations asian'!N159,'Calculations otherrace'!N159)</f>
        <v>0.70083688063687566</v>
      </c>
      <c r="O204" s="28">
        <f>O159/SUM(O159,'Calculations black'!O159,'Calculations asian'!O159,'Calculations otherrace'!O159)</f>
        <v>0.69828092466358815</v>
      </c>
      <c r="P204" s="28">
        <f>P159/SUM(P159,'Calculations black'!P159,'Calculations asian'!P159,'Calculations otherrace'!P159)</f>
        <v>0.69572069129449676</v>
      </c>
      <c r="Q204" s="28">
        <f>Q159/SUM(Q159,'Calculations black'!Q159,'Calculations asian'!Q159,'Calculations otherrace'!Q159)</f>
        <v>0.69315645638974344</v>
      </c>
      <c r="R204" s="28">
        <f>R159/SUM(R159,'Calculations black'!R159,'Calculations asian'!R159,'Calculations otherrace'!R159)</f>
        <v>0.69058849534904032</v>
      </c>
      <c r="S204" s="28">
        <f>S159/SUM(S159,'Calculations black'!S159,'Calculations asian'!S159,'Calculations otherrace'!S159)</f>
        <v>0.68801708296817743</v>
      </c>
      <c r="T204" s="28">
        <f>T159/SUM(T159,'Calculations black'!T159,'Calculations asian'!T159,'Calculations otherrace'!T159)</f>
        <v>0.68544249329857054</v>
      </c>
      <c r="U204" s="28">
        <f>U159/SUM(U159,'Calculations black'!U159,'Calculations asian'!U159,'Calculations otherrace'!U159)</f>
        <v>0.68286499950992419</v>
      </c>
      <c r="V204" s="28">
        <f>V159/SUM(V159,'Calculations black'!V159,'Calculations asian'!V159,'Calculations otherrace'!V159)</f>
        <v>0.68028487375608138</v>
      </c>
      <c r="W204" s="28">
        <f>W159/SUM(W159,'Calculations black'!W159,'Calculations asian'!W159,'Calculations otherrace'!W159)</f>
        <v>0.67770238704412822</v>
      </c>
      <c r="X204" s="28">
        <f>X159/SUM(X159,'Calculations black'!X159,'Calculations asian'!X159,'Calculations otherrace'!X159)</f>
        <v>0.67511780910681785</v>
      </c>
      <c r="Y204" s="28">
        <f>Y159/SUM(Y159,'Calculations black'!Y159,'Calculations asian'!Y159,'Calculations otherrace'!Y159)</f>
        <v>0.67253140827836222</v>
      </c>
      <c r="Z204" s="28">
        <f>Z159/SUM(Z159,'Calculations black'!Z159,'Calculations asian'!Z159,'Calculations otherrace'!Z159)</f>
        <v>0.66994345137365097</v>
      </c>
      <c r="AA204" s="28">
        <f>AA159/SUM(AA159,'Calculations black'!AA159,'Calculations asian'!AA159,'Calculations otherrace'!AA159)</f>
        <v>0.66735420357093378</v>
      </c>
      <c r="AB204" s="28">
        <f>AB159/SUM(AB159,'Calculations black'!AB159,'Calculations asian'!AB159,'Calculations otherrace'!AB159)</f>
        <v>0.6647639282980139</v>
      </c>
      <c r="AC204" s="28">
        <f>AC159/SUM(AC159,'Calculations black'!AC159,'Calculations asian'!AC159,'Calculations otherrace'!AC159)</f>
        <v>0.66217288712197842</v>
      </c>
      <c r="AD204" s="28">
        <f>AD159/SUM(AD159,'Calculations black'!AD159,'Calculations asian'!AD159,'Calculations otherrace'!AD159)</f>
        <v>0.65958133964250276</v>
      </c>
      <c r="AE204" s="28">
        <f>AE159/SUM(AE159,'Calculations black'!AE159,'Calculations asian'!AE159,'Calculations otherrace'!AE159)</f>
        <v>0.65698954338874216</v>
      </c>
      <c r="AF204" s="28">
        <f>AF159/SUM(AF159,'Calculations black'!AF159,'Calculations asian'!AF159,'Calculations otherrace'!AF159)</f>
        <v>0.6543977537198391</v>
      </c>
    </row>
    <row r="205" spans="1:32" x14ac:dyDescent="0.2">
      <c r="A205" s="6" t="s">
        <v>41</v>
      </c>
      <c r="B205" s="28">
        <f>B160/SUM(B160,'Calculations black'!B160,'Calculations asian'!B160,'Calculations otherrace'!B160)</f>
        <v>0.80646820809248565</v>
      </c>
      <c r="C205" s="28">
        <f>C160/SUM(C160,'Calculations black'!C160,'Calculations asian'!C160,'Calculations otherrace'!C160)</f>
        <v>0.80432050889934759</v>
      </c>
      <c r="D205" s="28">
        <f>D160/SUM(D160,'Calculations black'!D160,'Calculations asian'!D160,'Calculations otherrace'!D160)</f>
        <v>0.80206530217410643</v>
      </c>
      <c r="E205" s="28">
        <f>E160/SUM(E160,'Calculations black'!E160,'Calculations asian'!E160,'Calculations otherrace'!E160)</f>
        <v>0.79979415776288687</v>
      </c>
      <c r="F205" s="28">
        <f>F160/SUM(F160,'Calculations black'!F160,'Calculations asian'!F160,'Calculations otherrace'!F160)</f>
        <v>0.79751344129836532</v>
      </c>
      <c r="G205" s="28">
        <f>G160/SUM(G160,'Calculations black'!G160,'Calculations asian'!G160,'Calculations otherrace'!G160)</f>
        <v>0.7952117218343151</v>
      </c>
      <c r="H205" s="28">
        <f>H160/SUM(H160,'Calculations black'!H160,'Calculations asian'!H160,'Calculations otherrace'!H160)</f>
        <v>0.79283043186488333</v>
      </c>
      <c r="I205" s="28">
        <f>I160/SUM(I160,'Calculations black'!I160,'Calculations asian'!I160,'Calculations otherrace'!I160)</f>
        <v>0.79044023413648523</v>
      </c>
      <c r="J205" s="28">
        <f>J160/SUM(J160,'Calculations black'!J160,'Calculations asian'!J160,'Calculations otherrace'!J160)</f>
        <v>0.78801406858386192</v>
      </c>
      <c r="K205" s="28">
        <f>K160/SUM(K160,'Calculations black'!K160,'Calculations asian'!K160,'Calculations otherrace'!K160)</f>
        <v>0.78558619321620138</v>
      </c>
      <c r="L205" s="28">
        <f>L160/SUM(L160,'Calculations black'!L160,'Calculations asian'!L160,'Calculations otherrace'!L160)</f>
        <v>0.78342135349589648</v>
      </c>
      <c r="M205" s="28">
        <f>M160/SUM(M160,'Calculations black'!M160,'Calculations asian'!M160,'Calculations otherrace'!M160)</f>
        <v>0.78106758326157733</v>
      </c>
      <c r="N205" s="28">
        <f>N160/SUM(N160,'Calculations black'!N160,'Calculations asian'!N160,'Calculations otherrace'!N160)</f>
        <v>0.77870702179248585</v>
      </c>
      <c r="O205" s="28">
        <f>O160/SUM(O160,'Calculations black'!O160,'Calculations asian'!O160,'Calculations otherrace'!O160)</f>
        <v>0.77633988735711834</v>
      </c>
      <c r="P205" s="28">
        <f>P160/SUM(P160,'Calculations black'!P160,'Calculations asian'!P160,'Calculations otherrace'!P160)</f>
        <v>0.7739663989807779</v>
      </c>
      <c r="Q205" s="28">
        <f>Q160/SUM(Q160,'Calculations black'!Q160,'Calculations asian'!Q160,'Calculations otherrace'!Q160)</f>
        <v>0.77158677634593942</v>
      </c>
      <c r="R205" s="28">
        <f>R160/SUM(R160,'Calculations black'!R160,'Calculations asian'!R160,'Calculations otherrace'!R160)</f>
        <v>0.76920123969321308</v>
      </c>
      <c r="S205" s="28">
        <f>S160/SUM(S160,'Calculations black'!S160,'Calculations asian'!S160,'Calculations otherrace'!S160)</f>
        <v>0.76681000972298408</v>
      </c>
      <c r="T205" s="28">
        <f>T160/SUM(T160,'Calculations black'!T160,'Calculations asian'!T160,'Calculations otherrace'!T160)</f>
        <v>0.76441330749780723</v>
      </c>
      <c r="U205" s="28">
        <f>U160/SUM(U160,'Calculations black'!U160,'Calculations asian'!U160,'Calculations otherrace'!U160)</f>
        <v>0.76201135434563716</v>
      </c>
      <c r="V205" s="28">
        <f>V160/SUM(V160,'Calculations black'!V160,'Calculations asian'!V160,'Calculations otherrace'!V160)</f>
        <v>0.75960437176396001</v>
      </c>
      <c r="W205" s="28">
        <f>W160/SUM(W160,'Calculations black'!W160,'Calculations asian'!W160,'Calculations otherrace'!W160)</f>
        <v>0.75719258132491052</v>
      </c>
      <c r="X205" s="28">
        <f>X160/SUM(X160,'Calculations black'!X160,'Calculations asian'!X160,'Calculations otherrace'!X160)</f>
        <v>0.75477620458143746</v>
      </c>
      <c r="Y205" s="28">
        <f>Y160/SUM(Y160,'Calculations black'!Y160,'Calculations asian'!Y160,'Calculations otherrace'!Y160)</f>
        <v>0.75235546297458644</v>
      </c>
      <c r="Z205" s="28">
        <f>Z160/SUM(Z160,'Calculations black'!Z160,'Calculations asian'!Z160,'Calculations otherrace'!Z160)</f>
        <v>0.74993057774197269</v>
      </c>
      <c r="AA205" s="28">
        <f>AA160/SUM(AA160,'Calculations black'!AA160,'Calculations asian'!AA160,'Calculations otherrace'!AA160)</f>
        <v>0.74750176982749972</v>
      </c>
      <c r="AB205" s="28">
        <f>AB160/SUM(AB160,'Calculations black'!AB160,'Calculations asian'!AB160,'Calculations otherrace'!AB160)</f>
        <v>0.74506925979239214</v>
      </c>
      <c r="AC205" s="28">
        <f>AC160/SUM(AC160,'Calculations black'!AC160,'Calculations asian'!AC160,'Calculations otherrace'!AC160)</f>
        <v>0.74263326772759652</v>
      </c>
      <c r="AD205" s="28">
        <f>AD160/SUM(AD160,'Calculations black'!AD160,'Calculations asian'!AD160,'Calculations otherrace'!AD160)</f>
        <v>0.74019401316761257</v>
      </c>
      <c r="AE205" s="28">
        <f>AE160/SUM(AE160,'Calculations black'!AE160,'Calculations asian'!AE160,'Calculations otherrace'!AE160)</f>
        <v>0.73775171500580183</v>
      </c>
      <c r="AF205" s="28">
        <f>AF160/SUM(AF160,'Calculations black'!AF160,'Calculations asian'!AF160,'Calculations otherrace'!AF160)</f>
        <v>0.73530659141123089</v>
      </c>
    </row>
    <row r="206" spans="1:32" x14ac:dyDescent="0.2">
      <c r="A206" s="6" t="s">
        <v>42</v>
      </c>
      <c r="B206" s="28">
        <f>B161/SUM(B161,'Calculations black'!B161,'Calculations asian'!B161,'Calculations otherrace'!B161)</f>
        <v>0.77300000000000002</v>
      </c>
      <c r="C206" s="28">
        <f>C161/SUM(C161,'Calculations black'!C161,'Calculations asian'!C161,'Calculations otherrace'!C161)</f>
        <v>0.77055725882728643</v>
      </c>
      <c r="D206" s="28">
        <f>D161/SUM(D161,'Calculations black'!D161,'Calculations asian'!D161,'Calculations otherrace'!D161)</f>
        <v>0.76799585607680299</v>
      </c>
      <c r="E206" s="28">
        <f>E161/SUM(E161,'Calculations black'!E161,'Calculations asian'!E161,'Calculations otherrace'!E161)</f>
        <v>0.76541833484748312</v>
      </c>
      <c r="F206" s="28">
        <f>F161/SUM(F161,'Calculations black'!F161,'Calculations asian'!F161,'Calculations otherrace'!F161)</f>
        <v>0.76283250461209262</v>
      </c>
      <c r="G206" s="28">
        <f>G161/SUM(G161,'Calculations black'!G161,'Calculations asian'!G161,'Calculations otherrace'!G161)</f>
        <v>0.76022477306983782</v>
      </c>
      <c r="H206" s="28">
        <f>H161/SUM(H161,'Calculations black'!H161,'Calculations asian'!H161,'Calculations otherrace'!H161)</f>
        <v>0.75752906930489872</v>
      </c>
      <c r="I206" s="28">
        <f>I161/SUM(I161,'Calculations black'!I161,'Calculations asian'!I161,'Calculations otherrace'!I161)</f>
        <v>0.75482682117668309</v>
      </c>
      <c r="J206" s="28">
        <f>J161/SUM(J161,'Calculations black'!J161,'Calculations asian'!J161,'Calculations otherrace'!J161)</f>
        <v>0.7520868870415045</v>
      </c>
      <c r="K206" s="28">
        <f>K161/SUM(K161,'Calculations black'!K161,'Calculations asian'!K161,'Calculations otherrace'!K161)</f>
        <v>0.74934773311974168</v>
      </c>
      <c r="L206" s="28">
        <f>L161/SUM(L161,'Calculations black'!L161,'Calculations asian'!L161,'Calculations otherrace'!L161)</f>
        <v>0.74690968305423866</v>
      </c>
      <c r="M206" s="28">
        <f>M161/SUM(M161,'Calculations black'!M161,'Calculations asian'!M161,'Calculations otherrace'!M161)</f>
        <v>0.7442603137413083</v>
      </c>
      <c r="N206" s="28">
        <f>N161/SUM(N161,'Calculations black'!N161,'Calculations asian'!N161,'Calculations otherrace'!N161)</f>
        <v>0.74160618824031532</v>
      </c>
      <c r="O206" s="28">
        <f>O161/SUM(O161,'Calculations black'!O161,'Calculations asian'!O161,'Calculations otherrace'!O161)</f>
        <v>0.73894758675355277</v>
      </c>
      <c r="P206" s="28">
        <f>P161/SUM(P161,'Calculations black'!P161,'Calculations asian'!P161,'Calculations otherrace'!P161)</f>
        <v>0.73628478900008565</v>
      </c>
      <c r="Q206" s="28">
        <f>Q161/SUM(Q161,'Calculations black'!Q161,'Calculations asian'!Q161,'Calculations otherrace'!Q161)</f>
        <v>0.73361807408622448</v>
      </c>
      <c r="R206" s="28">
        <f>R161/SUM(R161,'Calculations black'!R161,'Calculations asian'!R161,'Calculations otherrace'!R161)</f>
        <v>0.73094772037818634</v>
      </c>
      <c r="S206" s="28">
        <f>S161/SUM(S161,'Calculations black'!S161,'Calculations asian'!S161,'Calculations otherrace'!S161)</f>
        <v>0.72827400537703668</v>
      </c>
      <c r="T206" s="28">
        <f>T161/SUM(T161,'Calculations black'!T161,'Calculations asian'!T161,'Calculations otherrace'!T161)</f>
        <v>0.72559720559600149</v>
      </c>
      <c r="U206" s="28">
        <f>U161/SUM(U161,'Calculations black'!U161,'Calculations asian'!U161,'Calculations otherrace'!U161)</f>
        <v>0.72291759644023834</v>
      </c>
      <c r="V206" s="28">
        <f>V161/SUM(V161,'Calculations black'!V161,'Calculations asian'!V161,'Calculations otherrace'!V161)</f>
        <v>0.72023545208914097</v>
      </c>
      <c r="W206" s="28">
        <f>W161/SUM(W161,'Calculations black'!W161,'Calculations asian'!W161,'Calculations otherrace'!W161)</f>
        <v>0.71755104538125902</v>
      </c>
      <c r="X206" s="28">
        <f>X161/SUM(X161,'Calculations black'!X161,'Calculations asian'!X161,'Calculations otherrace'!X161)</f>
        <v>0.71486464770190039</v>
      </c>
      <c r="Y206" s="28">
        <f>Y161/SUM(Y161,'Calculations black'!Y161,'Calculations asian'!Y161,'Calculations otherrace'!Y161)</f>
        <v>0.71217652887348026</v>
      </c>
      <c r="Z206" s="28">
        <f>Z161/SUM(Z161,'Calculations black'!Z161,'Calculations asian'!Z161,'Calculations otherrace'!Z161)</f>
        <v>0.70948695704867981</v>
      </c>
      <c r="AA206" s="28">
        <f>AA161/SUM(AA161,'Calculations black'!AA161,'Calculations asian'!AA161,'Calculations otherrace'!AA161)</f>
        <v>0.70679619860646969</v>
      </c>
      <c r="AB206" s="28">
        <f>AB161/SUM(AB161,'Calculations black'!AB161,'Calculations asian'!AB161,'Calculations otherrace'!AB161)</f>
        <v>0.70410451805104568</v>
      </c>
      <c r="AC206" s="28">
        <f>AC161/SUM(AC161,'Calculations black'!AC161,'Calculations asian'!AC161,'Calculations otherrace'!AC161)</f>
        <v>0.70141217791372457</v>
      </c>
      <c r="AD206" s="28">
        <f>AD161/SUM(AD161,'Calculations black'!AD161,'Calculations asian'!AD161,'Calculations otherrace'!AD161)</f>
        <v>0.69871943865784192</v>
      </c>
      <c r="AE206" s="28">
        <f>AE161/SUM(AE161,'Calculations black'!AE161,'Calculations asian'!AE161,'Calculations otherrace'!AE161)</f>
        <v>0.69602655858668105</v>
      </c>
      <c r="AF206" s="28">
        <f>AF161/SUM(AF161,'Calculations black'!AF161,'Calculations asian'!AF161,'Calculations otherrace'!AF161)</f>
        <v>0.69333379375446924</v>
      </c>
    </row>
    <row r="207" spans="1:32" x14ac:dyDescent="0.2">
      <c r="A207" s="6" t="s">
        <v>105</v>
      </c>
      <c r="B207" s="28">
        <f>B162/SUM(B162,'Calculations black'!B162,'Calculations asian'!B162,'Calculations otherrace'!B162)</f>
        <v>0.85499999999999998</v>
      </c>
      <c r="C207" s="28">
        <f>C162/SUM(C162,'Calculations black'!C162,'Calculations asian'!C162,'Calculations otherrace'!C162)</f>
        <v>0.85327894843722873</v>
      </c>
      <c r="D207" s="28">
        <f>D162/SUM(D162,'Calculations black'!D162,'Calculations asian'!D162,'Calculations otherrace'!D162)</f>
        <v>0.85146826516893492</v>
      </c>
      <c r="E207" s="28">
        <f>E162/SUM(E162,'Calculations black'!E162,'Calculations asian'!E162,'Calculations otherrace'!E162)</f>
        <v>0.84964288492533524</v>
      </c>
      <c r="F207" s="28">
        <f>F162/SUM(F162,'Calculations black'!F162,'Calculations asian'!F162,'Calculations otherrace'!F162)</f>
        <v>0.84780735019221209</v>
      </c>
      <c r="G207" s="28">
        <f>G162/SUM(G162,'Calculations black'!G162,'Calculations asian'!G162,'Calculations otherrace'!G162)</f>
        <v>0.84595305378656782</v>
      </c>
      <c r="H207" s="28">
        <f>H162/SUM(H162,'Calculations black'!H162,'Calculations asian'!H162,'Calculations otherrace'!H162)</f>
        <v>0.84403252058343148</v>
      </c>
      <c r="I207" s="28">
        <f>I162/SUM(I162,'Calculations black'!I162,'Calculations asian'!I162,'Calculations otherrace'!I162)</f>
        <v>0.84210137053495615</v>
      </c>
      <c r="J207" s="28">
        <f>J162/SUM(J162,'Calculations black'!J162,'Calculations asian'!J162,'Calculations otherrace'!J162)</f>
        <v>0.84013825053477875</v>
      </c>
      <c r="K207" s="28">
        <f>K162/SUM(K162,'Calculations black'!K162,'Calculations asian'!K162,'Calculations otherrace'!K162)</f>
        <v>0.83817107132669155</v>
      </c>
      <c r="L207" s="28">
        <f>L162/SUM(L162,'Calculations black'!L162,'Calculations asian'!L162,'Calculations otherrace'!L162)</f>
        <v>0.83641286434611151</v>
      </c>
      <c r="M207" s="28">
        <f>M162/SUM(M162,'Calculations black'!M162,'Calculations asian'!M162,'Calculations otherrace'!M162)</f>
        <v>0.83449970158177755</v>
      </c>
      <c r="N207" s="28">
        <f>N162/SUM(N162,'Calculations black'!N162,'Calculations asian'!N162,'Calculations otherrace'!N162)</f>
        <v>0.83257816896495263</v>
      </c>
      <c r="O207" s="28">
        <f>O162/SUM(O162,'Calculations black'!O162,'Calculations asian'!O162,'Calculations otherrace'!O162)</f>
        <v>0.83064840102638882</v>
      </c>
      <c r="P207" s="28">
        <f>P162/SUM(P162,'Calculations black'!P162,'Calculations asian'!P162,'Calculations otherrace'!P162)</f>
        <v>0.82871053383244797</v>
      </c>
      <c r="Q207" s="28">
        <f>Q162/SUM(Q162,'Calculations black'!Q162,'Calculations asian'!Q162,'Calculations otherrace'!Q162)</f>
        <v>0.82676470493001264</v>
      </c>
      <c r="R207" s="28">
        <f>R162/SUM(R162,'Calculations black'!R162,'Calculations asian'!R162,'Calculations otherrace'!R162)</f>
        <v>0.82481105329101956</v>
      </c>
      <c r="S207" s="28">
        <f>S162/SUM(S162,'Calculations black'!S162,'Calculations asian'!S162,'Calculations otherrace'!S162)</f>
        <v>0.8228497192566413</v>
      </c>
      <c r="T207" s="28">
        <f>T162/SUM(T162,'Calculations black'!T162,'Calculations asian'!T162,'Calculations otherrace'!T162)</f>
        <v>0.82088084448115928</v>
      </c>
      <c r="U207" s="28">
        <f>U162/SUM(U162,'Calculations black'!U162,'Calculations asian'!U162,'Calculations otherrace'!U162)</f>
        <v>0.81890457187556398</v>
      </c>
      <c r="V207" s="28">
        <f>V162/SUM(V162,'Calculations black'!V162,'Calculations asian'!V162,'Calculations otherrace'!V162)</f>
        <v>0.81692104555091472</v>
      </c>
      <c r="W207" s="28">
        <f>W162/SUM(W162,'Calculations black'!W162,'Calculations asian'!W162,'Calculations otherrace'!W162)</f>
        <v>0.81493041076150119</v>
      </c>
      <c r="X207" s="28">
        <f>X162/SUM(X162,'Calculations black'!X162,'Calculations asian'!X162,'Calculations otherrace'!X162)</f>
        <v>0.81293281384784455</v>
      </c>
      <c r="Y207" s="28">
        <f>Y162/SUM(Y162,'Calculations black'!Y162,'Calculations asian'!Y162,'Calculations otherrace'!Y162)</f>
        <v>0.81092840217957052</v>
      </c>
      <c r="Z207" s="28">
        <f>Z162/SUM(Z162,'Calculations black'!Z162,'Calculations asian'!Z162,'Calculations otherrace'!Z162)</f>
        <v>0.80891732409820138</v>
      </c>
      <c r="AA207" s="28">
        <f>AA162/SUM(AA162,'Calculations black'!AA162,'Calculations asian'!AA162,'Calculations otherrace'!AA162)</f>
        <v>0.80689972885989958</v>
      </c>
      <c r="AB207" s="28">
        <f>AB162/SUM(AB162,'Calculations black'!AB162,'Calculations asian'!AB162,'Calculations otherrace'!AB162)</f>
        <v>0.80487576657820226</v>
      </c>
      <c r="AC207" s="28">
        <f>AC162/SUM(AC162,'Calculations black'!AC162,'Calculations asian'!AC162,'Calculations otherrace'!AC162)</f>
        <v>0.80284558816678753</v>
      </c>
      <c r="AD207" s="28">
        <f>AD162/SUM(AD162,'Calculations black'!AD162,'Calculations asian'!AD162,'Calculations otherrace'!AD162)</f>
        <v>0.80080934528231018</v>
      </c>
      <c r="AE207" s="28">
        <f>AE162/SUM(AE162,'Calculations black'!AE162,'Calculations asian'!AE162,'Calculations otherrace'!AE162)</f>
        <v>0.79876719026734289</v>
      </c>
      <c r="AF207" s="28">
        <f>AF162/SUM(AF162,'Calculations black'!AF162,'Calculations asian'!AF162,'Calculations otherrace'!AF162)</f>
        <v>0.79671927609346382</v>
      </c>
    </row>
    <row r="208" spans="1:32" x14ac:dyDescent="0.2">
      <c r="A208" s="6" t="s">
        <v>106</v>
      </c>
      <c r="B208" s="28">
        <f>B163/SUM(B163,'Calculations black'!B163,'Calculations asian'!B163,'Calculations otherrace'!B163)</f>
        <v>0.85500000000000009</v>
      </c>
      <c r="C208" s="28">
        <f>C163/SUM(C163,'Calculations black'!C163,'Calculations asian'!C163,'Calculations otherrace'!C163)</f>
        <v>0.85323207283959379</v>
      </c>
      <c r="D208" s="28">
        <f>D163/SUM(D163,'Calculations black'!D163,'Calculations asian'!D163,'Calculations otherrace'!D163)</f>
        <v>0.85137341812511991</v>
      </c>
      <c r="E208" s="28">
        <f>E163/SUM(E163,'Calculations black'!E163,'Calculations asian'!E163,'Calculations otherrace'!E163)</f>
        <v>0.84949929425835868</v>
      </c>
      <c r="F208" s="28">
        <f>F163/SUM(F163,'Calculations black'!F163,'Calculations asian'!F163,'Calculations otherrace'!F163)</f>
        <v>0.8476149009739613</v>
      </c>
      <c r="G208" s="28">
        <f>G163/SUM(G163,'Calculations black'!G163,'Calculations asian'!G163,'Calculations otherrace'!G163)</f>
        <v>0.84571065914753085</v>
      </c>
      <c r="H208" s="28">
        <f>H163/SUM(H163,'Calculations black'!H163,'Calculations asian'!H163,'Calculations otherrace'!H163)</f>
        <v>0.84373789077848937</v>
      </c>
      <c r="I208" s="28">
        <f>I163/SUM(I163,'Calculations black'!I163,'Calculations asian'!I163,'Calculations otherrace'!I163)</f>
        <v>0.84175511361317623</v>
      </c>
      <c r="J208" s="28">
        <f>J163/SUM(J163,'Calculations black'!J163,'Calculations asian'!J163,'Calculations otherrace'!J163)</f>
        <v>0.83973972079358727</v>
      </c>
      <c r="K208" s="28">
        <f>K163/SUM(K163,'Calculations black'!K163,'Calculations asian'!K163,'Calculations otherrace'!K163)</f>
        <v>0.83772002067175588</v>
      </c>
      <c r="L208" s="28">
        <f>L163/SUM(L163,'Calculations black'!L163,'Calculations asian'!L163,'Calculations otherrace'!L163)</f>
        <v>0.83591715677433831</v>
      </c>
      <c r="M208" s="28">
        <f>M163/SUM(M163,'Calculations black'!M163,'Calculations asian'!M163,'Calculations otherrace'!M163)</f>
        <v>0.8339541198832302</v>
      </c>
      <c r="N208" s="28">
        <f>N163/SUM(N163,'Calculations black'!N163,'Calculations asian'!N163,'Calculations otherrace'!N163)</f>
        <v>0.83198273066640482</v>
      </c>
      <c r="O208" s="28">
        <f>O163/SUM(O163,'Calculations black'!O163,'Calculations asian'!O163,'Calculations otherrace'!O163)</f>
        <v>0.83000313306382678</v>
      </c>
      <c r="P208" s="28">
        <f>P163/SUM(P163,'Calculations black'!P163,'Calculations asian'!P163,'Calculations otherrace'!P163)</f>
        <v>0.82801547245881435</v>
      </c>
      <c r="Q208" s="28">
        <f>Q163/SUM(Q163,'Calculations black'!Q163,'Calculations asian'!Q163,'Calculations otherrace'!Q163)</f>
        <v>0.82601989562073908</v>
      </c>
      <c r="R208" s="28">
        <f>R163/SUM(R163,'Calculations black'!R163,'Calculations asian'!R163,'Calculations otherrace'!R163)</f>
        <v>0.82401655064737622</v>
      </c>
      <c r="S208" s="28">
        <f>S163/SUM(S163,'Calculations black'!S163,'Calculations asian'!S163,'Calculations otherrace'!S163)</f>
        <v>0.82200558690693692</v>
      </c>
      <c r="T208" s="28">
        <f>T163/SUM(T163,'Calculations black'!T163,'Calculations asian'!T163,'Calculations otherrace'!T163)</f>
        <v>0.81998715497982599</v>
      </c>
      <c r="U208" s="28">
        <f>U163/SUM(U163,'Calculations black'!U163,'Calculations asian'!U163,'Calculations otherrace'!U163)</f>
        <v>0.81796140660016381</v>
      </c>
      <c r="V208" s="28">
        <f>V163/SUM(V163,'Calculations black'!V163,'Calculations asian'!V163,'Calculations otherrace'!V163)</f>
        <v>0.81592849459710592</v>
      </c>
      <c r="W208" s="28">
        <f>W163/SUM(W163,'Calculations black'!W163,'Calculations asian'!W163,'Calculations otherrace'!W163)</f>
        <v>0.81388857283600802</v>
      </c>
      <c r="X208" s="28">
        <f>X163/SUM(X163,'Calculations black'!X163,'Calculations asian'!X163,'Calculations otherrace'!X163)</f>
        <v>0.81184179615947272</v>
      </c>
      <c r="Y208" s="28">
        <f>Y163/SUM(Y163,'Calculations black'!Y163,'Calculations asian'!Y163,'Calculations otherrace'!Y163)</f>
        <v>0.8097883203283166</v>
      </c>
      <c r="Z208" s="28">
        <f>Z163/SUM(Z163,'Calculations black'!Z163,'Calculations asian'!Z163,'Calculations otherrace'!Z163)</f>
        <v>0.80772830196250089</v>
      </c>
      <c r="AA208" s="28">
        <f>AA163/SUM(AA163,'Calculations black'!AA163,'Calculations asian'!AA163,'Calculations otherrace'!AA163)</f>
        <v>0.80566189848206826</v>
      </c>
      <c r="AB208" s="28">
        <f>AB163/SUM(AB163,'Calculations black'!AB163,'Calculations asian'!AB163,'Calculations otherrace'!AB163)</f>
        <v>0.80358926804811892</v>
      </c>
      <c r="AC208" s="28">
        <f>AC163/SUM(AC163,'Calculations black'!AC163,'Calculations asian'!AC163,'Calculations otherrace'!AC163)</f>
        <v>0.801510569503877</v>
      </c>
      <c r="AD208" s="28">
        <f>AD163/SUM(AD163,'Calculations black'!AD163,'Calculations asian'!AD163,'Calculations otherrace'!AD163)</f>
        <v>0.79942596231587892</v>
      </c>
      <c r="AE208" s="28">
        <f>AE163/SUM(AE163,'Calculations black'!AE163,'Calculations asian'!AE163,'Calculations otherrace'!AE163)</f>
        <v>0.79733560651532731</v>
      </c>
      <c r="AF208" s="28">
        <f>AF163/SUM(AF163,'Calculations black'!AF163,'Calculations asian'!AF163,'Calculations otherrace'!AF163)</f>
        <v>0.79523966263965062</v>
      </c>
    </row>
    <row r="209" spans="1:32" x14ac:dyDescent="0.2">
      <c r="A209" s="6" t="s">
        <v>107</v>
      </c>
      <c r="B209" s="28">
        <f>B164/SUM(B164,'Calculations black'!B164,'Calculations asian'!B164,'Calculations otherrace'!B164)</f>
        <v>0.83024969987995179</v>
      </c>
      <c r="C209" s="28">
        <f>C164/SUM(C164,'Calculations black'!C164,'Calculations asian'!C164,'Calculations otherrace'!C164)</f>
        <v>0.82848905183392274</v>
      </c>
      <c r="D209" s="28">
        <f>D164/SUM(D164,'Calculations black'!D164,'Calculations asian'!D164,'Calculations otherrace'!D164)</f>
        <v>0.82663282276502781</v>
      </c>
      <c r="E209" s="28">
        <f>E164/SUM(E164,'Calculations black'!E164,'Calculations asian'!E164,'Calculations otherrace'!E164)</f>
        <v>0.82476347317387855</v>
      </c>
      <c r="F209" s="28">
        <f>F164/SUM(F164,'Calculations black'!F164,'Calculations asian'!F164,'Calculations otherrace'!F164)</f>
        <v>0.82288388620014707</v>
      </c>
      <c r="G209" s="28">
        <f>G164/SUM(G164,'Calculations black'!G164,'Calculations asian'!G164,'Calculations otherrace'!G164)</f>
        <v>0.82098779196094451</v>
      </c>
      <c r="H209" s="28">
        <f>H164/SUM(H164,'Calculations black'!H164,'Calculations asian'!H164,'Calculations otherrace'!H164)</f>
        <v>0.81902647170928844</v>
      </c>
      <c r="I209" s="28">
        <f>I164/SUM(I164,'Calculations black'!I164,'Calculations asian'!I164,'Calculations otherrace'!I164)</f>
        <v>0.81705210079857005</v>
      </c>
      <c r="J209" s="28">
        <f>J164/SUM(J164,'Calculations black'!J164,'Calculations asian'!J164,'Calculations otherrace'!J164)</f>
        <v>0.81504520194299468</v>
      </c>
      <c r="K209" s="28">
        <f>K164/SUM(K164,'Calculations black'!K164,'Calculations asian'!K164,'Calculations otherrace'!K164)</f>
        <v>0.81303552865442208</v>
      </c>
      <c r="L209" s="28">
        <f>L164/SUM(L164,'Calculations black'!L164,'Calculations asian'!L164,'Calculations otherrace'!L164)</f>
        <v>0.81123230656887002</v>
      </c>
      <c r="M209" s="28">
        <f>M164/SUM(M164,'Calculations black'!M164,'Calculations asian'!M164,'Calculations otherrace'!M164)</f>
        <v>0.80927537240943614</v>
      </c>
      <c r="N209" s="28">
        <f>N164/SUM(N164,'Calculations black'!N164,'Calculations asian'!N164,'Calculations otherrace'!N164)</f>
        <v>0.80730996390477927</v>
      </c>
      <c r="O209" s="28">
        <f>O164/SUM(O164,'Calculations black'!O164,'Calculations asian'!O164,'Calculations otherrace'!O164)</f>
        <v>0.80533622400330129</v>
      </c>
      <c r="P209" s="28">
        <f>P164/SUM(P164,'Calculations black'!P164,'Calculations asian'!P164,'Calculations otherrace'!P164)</f>
        <v>0.80335429752275178</v>
      </c>
      <c r="Q209" s="28">
        <f>Q164/SUM(Q164,'Calculations black'!Q164,'Calculations asian'!Q164,'Calculations otherrace'!Q164)</f>
        <v>0.80136433107850302</v>
      </c>
      <c r="R209" s="28">
        <f>R164/SUM(R164,'Calculations black'!R164,'Calculations asian'!R164,'Calculations otherrace'!R164)</f>
        <v>0.79936647301153352</v>
      </c>
      <c r="S209" s="28">
        <f>S164/SUM(S164,'Calculations black'!S164,'Calculations asian'!S164,'Calculations otherrace'!S164)</f>
        <v>0.79736087331616079</v>
      </c>
      <c r="T209" s="28">
        <f>T164/SUM(T164,'Calculations black'!T164,'Calculations asian'!T164,'Calculations otherrace'!T164)</f>
        <v>0.79534768356757968</v>
      </c>
      <c r="U209" s="28">
        <f>U164/SUM(U164,'Calculations black'!U164,'Calculations asian'!U164,'Calculations otherrace'!U164)</f>
        <v>0.79332705684925298</v>
      </c>
      <c r="V209" s="28">
        <f>V164/SUM(V164,'Calculations black'!V164,'Calculations asian'!V164,'Calculations otherrace'!V164)</f>
        <v>0.79129914768020793</v>
      </c>
      <c r="W209" s="28">
        <f>W164/SUM(W164,'Calculations black'!W164,'Calculations asian'!W164,'Calculations otherrace'!W164)</f>
        <v>0.78926411194228541</v>
      </c>
      <c r="X209" s="28">
        <f>X164/SUM(X164,'Calculations black'!X164,'Calculations asian'!X164,'Calculations otherrace'!X164)</f>
        <v>0.78722210680739713</v>
      </c>
      <c r="Y209" s="28">
        <f>Y164/SUM(Y164,'Calculations black'!Y164,'Calculations asian'!Y164,'Calculations otherrace'!Y164)</f>
        <v>0.78517329066483588</v>
      </c>
      <c r="Z209" s="28">
        <f>Z164/SUM(Z164,'Calculations black'!Z164,'Calculations asian'!Z164,'Calculations otherrace'!Z164)</f>
        <v>0.78311782304869326</v>
      </c>
      <c r="AA209" s="28">
        <f>AA164/SUM(AA164,'Calculations black'!AA164,'Calculations asian'!AA164,'Calculations otherrace'!AA164)</f>
        <v>0.78105586456543163</v>
      </c>
      <c r="AB209" s="28">
        <f>AB164/SUM(AB164,'Calculations black'!AB164,'Calculations asian'!AB164,'Calculations otherrace'!AB164)</f>
        <v>0.77898757682166164</v>
      </c>
      <c r="AC209" s="28">
        <f>AC164/SUM(AC164,'Calculations black'!AC164,'Calculations asian'!AC164,'Calculations otherrace'!AC164)</f>
        <v>0.77691312235217225</v>
      </c>
      <c r="AD209" s="28">
        <f>AD164/SUM(AD164,'Calculations black'!AD164,'Calculations asian'!AD164,'Calculations otherrace'!AD164)</f>
        <v>0.7748326645482656</v>
      </c>
      <c r="AE209" s="28">
        <f>AE164/SUM(AE164,'Calculations black'!AE164,'Calculations asian'!AE164,'Calculations otherrace'!AE164)</f>
        <v>0.77274636758643633</v>
      </c>
      <c r="AF209" s="28">
        <f>AF164/SUM(AF164,'Calculations black'!AF164,'Calculations asian'!AF164,'Calculations otherrace'!AF164)</f>
        <v>0.77065439635745059</v>
      </c>
    </row>
    <row r="210" spans="1:32" x14ac:dyDescent="0.2">
      <c r="A210" s="6" t="s">
        <v>43</v>
      </c>
      <c r="B210" s="28">
        <f>B165/SUM(B165,'Calculations black'!B165,'Calculations asian'!B165,'Calculations otherrace'!B165)</f>
        <v>0.88600000000000001</v>
      </c>
      <c r="C210" s="28">
        <f>C165/SUM(C165,'Calculations black'!C165,'Calculations asian'!C165,'Calculations otherrace'!C165)</f>
        <v>0.88451374408105121</v>
      </c>
      <c r="D210" s="28">
        <f>D165/SUM(D165,'Calculations black'!D165,'Calculations asian'!D165,'Calculations otherrace'!D165)</f>
        <v>0.88295014236560576</v>
      </c>
      <c r="E210" s="28">
        <f>E165/SUM(E165,'Calculations black'!E165,'Calculations asian'!E165,'Calculations otherrace'!E165)</f>
        <v>0.88137274525886233</v>
      </c>
      <c r="F210" s="28">
        <f>F165/SUM(F165,'Calculations black'!F165,'Calculations asian'!F165,'Calculations otherrace'!F165)</f>
        <v>0.87978579601618723</v>
      </c>
      <c r="G210" s="28">
        <f>G165/SUM(G165,'Calculations black'!G165,'Calculations asian'!G165,'Calculations otherrace'!G165)</f>
        <v>0.87818130450799725</v>
      </c>
      <c r="H210" s="28">
        <f>H165/SUM(H165,'Calculations black'!H165,'Calculations asian'!H165,'Calculations otherrace'!H165)</f>
        <v>0.87651814012638207</v>
      </c>
      <c r="I210" s="28">
        <f>I165/SUM(I165,'Calculations black'!I165,'Calculations asian'!I165,'Calculations otherrace'!I165)</f>
        <v>0.87484536425970827</v>
      </c>
      <c r="J210" s="28">
        <f>J165/SUM(J165,'Calculations black'!J165,'Calculations asian'!J165,'Calculations otherrace'!J165)</f>
        <v>0.87314395856658245</v>
      </c>
      <c r="K210" s="28">
        <f>K165/SUM(K165,'Calculations black'!K165,'Calculations asian'!K165,'Calculations otherrace'!K165)</f>
        <v>0.87143781174303281</v>
      </c>
      <c r="L210" s="28">
        <f>L165/SUM(L165,'Calculations black'!L165,'Calculations asian'!L165,'Calculations otherrace'!L165)</f>
        <v>0.86991366184898578</v>
      </c>
      <c r="M210" s="28">
        <f>M165/SUM(M165,'Calculations black'!M165,'Calculations asian'!M165,'Calculations otherrace'!M165)</f>
        <v>0.86825320185669863</v>
      </c>
      <c r="N210" s="28">
        <f>N165/SUM(N165,'Calculations black'!N165,'Calculations asian'!N165,'Calculations otherrace'!N165)</f>
        <v>0.86658456020447683</v>
      </c>
      <c r="O210" s="28">
        <f>O165/SUM(O165,'Calculations black'!O165,'Calculations asian'!O165,'Calculations otherrace'!O165)</f>
        <v>0.86490783195919552</v>
      </c>
      <c r="P210" s="28">
        <f>P165/SUM(P165,'Calculations black'!P165,'Calculations asian'!P165,'Calculations otherrace'!P165)</f>
        <v>0.86322311350953251</v>
      </c>
      <c r="Q210" s="28">
        <f>Q165/SUM(Q165,'Calculations black'!Q165,'Calculations asian'!Q165,'Calculations otherrace'!Q165)</f>
        <v>0.86153050253491525</v>
      </c>
      <c r="R210" s="28">
        <f>R165/SUM(R165,'Calculations black'!R165,'Calculations asian'!R165,'Calculations otherrace'!R165)</f>
        <v>0.85983009797410392</v>
      </c>
      <c r="S210" s="28">
        <f>S165/SUM(S165,'Calculations black'!S165,'Calculations asian'!S165,'Calculations otherrace'!S165)</f>
        <v>0.8581219999934151</v>
      </c>
      <c r="T210" s="28">
        <f>T165/SUM(T165,'Calculations black'!T165,'Calculations asian'!T165,'Calculations otherrace'!T165)</f>
        <v>0.85640630995460043</v>
      </c>
      <c r="U210" s="28">
        <f>U165/SUM(U165,'Calculations black'!U165,'Calculations asian'!U165,'Calculations otherrace'!U165)</f>
        <v>0.85468313038238997</v>
      </c>
      <c r="V210" s="28">
        <f>V165/SUM(V165,'Calculations black'!V165,'Calculations asian'!V165,'Calculations otherrace'!V165)</f>
        <v>0.85295256493171068</v>
      </c>
      <c r="W210" s="28">
        <f>W165/SUM(W165,'Calculations black'!W165,'Calculations asian'!W165,'Calculations otherrace'!W165)</f>
        <v>0.85121471835459717</v>
      </c>
      <c r="X210" s="28">
        <f>X165/SUM(X165,'Calculations black'!X165,'Calculations asian'!X165,'Calculations otherrace'!X165)</f>
        <v>0.84946969646680692</v>
      </c>
      <c r="Y210" s="28">
        <f>Y165/SUM(Y165,'Calculations black'!Y165,'Calculations asian'!Y165,'Calculations otherrace'!Y165)</f>
        <v>0.84771760611415159</v>
      </c>
      <c r="Z210" s="28">
        <f>Z165/SUM(Z165,'Calculations black'!Z165,'Calculations asian'!Z165,'Calculations otherrace'!Z165)</f>
        <v>0.84595855513856766</v>
      </c>
      <c r="AA210" s="28">
        <f>AA165/SUM(AA165,'Calculations black'!AA165,'Calculations asian'!AA165,'Calculations otherrace'!AA165)</f>
        <v>0.84419265234393437</v>
      </c>
      <c r="AB210" s="28">
        <f>AB165/SUM(AB165,'Calculations black'!AB165,'Calculations asian'!AB165,'Calculations otherrace'!AB165)</f>
        <v>0.84242000746166013</v>
      </c>
      <c r="AC210" s="28">
        <f>AC165/SUM(AC165,'Calculations black'!AC165,'Calculations asian'!AC165,'Calculations otherrace'!AC165)</f>
        <v>0.84064073111605542</v>
      </c>
      <c r="AD210" s="28">
        <f>AD165/SUM(AD165,'Calculations black'!AD165,'Calculations asian'!AD165,'Calculations otherrace'!AD165)</f>
        <v>0.83885493478950879</v>
      </c>
      <c r="AE210" s="28">
        <f>AE165/SUM(AE165,'Calculations black'!AE165,'Calculations asian'!AE165,'Calculations otherrace'!AE165)</f>
        <v>0.83706273078748195</v>
      </c>
      <c r="AF210" s="28">
        <f>AF165/SUM(AF165,'Calculations black'!AF165,'Calculations asian'!AF165,'Calculations otherrace'!AF165)</f>
        <v>0.83526423220334811</v>
      </c>
    </row>
    <row r="211" spans="1:32" x14ac:dyDescent="0.2">
      <c r="A211" s="6" t="s">
        <v>44</v>
      </c>
      <c r="B211" s="28">
        <f>B166/SUM(B166,'Calculations black'!B166,'Calculations asian'!B166,'Calculations otherrace'!B166)</f>
        <v>0.78500000000000003</v>
      </c>
      <c r="C211" s="28">
        <f>C166/SUM(C166,'Calculations black'!C166,'Calculations asian'!C166,'Calculations otherrace'!C166)</f>
        <v>0.78275121586056051</v>
      </c>
      <c r="D211" s="28">
        <f>D166/SUM(D166,'Calculations black'!D166,'Calculations asian'!D166,'Calculations otherrace'!D166)</f>
        <v>0.78038819452893249</v>
      </c>
      <c r="E211" s="28">
        <f>E166/SUM(E166,'Calculations black'!E166,'Calculations asian'!E166,'Calculations otherrace'!E166)</f>
        <v>0.77800963257240086</v>
      </c>
      <c r="F211" s="28">
        <f>F166/SUM(F166,'Calculations black'!F166,'Calculations asian'!F166,'Calculations otherrace'!F166)</f>
        <v>0.77562136514580249</v>
      </c>
      <c r="G211" s="28">
        <f>G166/SUM(G166,'Calculations black'!G166,'Calculations asian'!G166,'Calculations otherrace'!G166)</f>
        <v>0.77321265647299664</v>
      </c>
      <c r="H211" s="28">
        <f>H166/SUM(H166,'Calculations black'!H166,'Calculations asian'!H166,'Calculations otherrace'!H166)</f>
        <v>0.77072215991657567</v>
      </c>
      <c r="I211" s="28">
        <f>I166/SUM(I166,'Calculations black'!I166,'Calculations asian'!I166,'Calculations otherrace'!I166)</f>
        <v>0.76822161037268599</v>
      </c>
      <c r="J211" s="28">
        <f>J166/SUM(J166,'Calculations black'!J166,'Calculations asian'!J166,'Calculations otherrace'!J166)</f>
        <v>0.76568384697199809</v>
      </c>
      <c r="K211" s="28">
        <f>K166/SUM(K166,'Calculations black'!K166,'Calculations asian'!K166,'Calculations otherrace'!K166)</f>
        <v>0.76314530503465661</v>
      </c>
      <c r="L211" s="28">
        <f>L166/SUM(L166,'Calculations black'!L166,'Calculations asian'!L166,'Calculations otherrace'!L166)</f>
        <v>0.76087879081591558</v>
      </c>
      <c r="M211" s="28">
        <f>M166/SUM(M166,'Calculations black'!M166,'Calculations asian'!M166,'Calculations otherrace'!M166)</f>
        <v>0.75841728866355729</v>
      </c>
      <c r="N211" s="28">
        <f>N166/SUM(N166,'Calculations black'!N166,'Calculations asian'!N166,'Calculations otherrace'!N166)</f>
        <v>0.75594911376589469</v>
      </c>
      <c r="O211" s="28">
        <f>O166/SUM(O166,'Calculations black'!O166,'Calculations asian'!O166,'Calculations otherrace'!O166)</f>
        <v>0.75347451499580775</v>
      </c>
      <c r="P211" s="28">
        <f>P166/SUM(P166,'Calculations black'!P166,'Calculations asian'!P166,'Calculations otherrace'!P166)</f>
        <v>0.75099374189738477</v>
      </c>
      <c r="Q211" s="28">
        <f>Q166/SUM(Q166,'Calculations black'!Q166,'Calculations asian'!Q166,'Calculations otherrace'!Q166)</f>
        <v>0.74850704455952111</v>
      </c>
      <c r="R211" s="28">
        <f>R166/SUM(R166,'Calculations black'!R166,'Calculations asian'!R166,'Calculations otherrace'!R166)</f>
        <v>0.74601467349075323</v>
      </c>
      <c r="S211" s="28">
        <f>S166/SUM(S166,'Calculations black'!S166,'Calculations asian'!S166,'Calculations otherrace'!S166)</f>
        <v>0.74351687949541356</v>
      </c>
      <c r="T211" s="28">
        <f>T166/SUM(T166,'Calculations black'!T166,'Calculations asian'!T166,'Calculations otherrace'!T166)</f>
        <v>0.74101391355121449</v>
      </c>
      <c r="U211" s="28">
        <f>U166/SUM(U166,'Calculations black'!U166,'Calculations asian'!U166,'Calculations otherrace'!U166)</f>
        <v>0.73850602668834908</v>
      </c>
      <c r="V211" s="28">
        <f>V166/SUM(V166,'Calculations black'!V166,'Calculations asian'!V166,'Calculations otherrace'!V166)</f>
        <v>0.73599346987020142</v>
      </c>
      <c r="W211" s="28">
        <f>W166/SUM(W166,'Calculations black'!W166,'Calculations asian'!W166,'Calculations otherrace'!W166)</f>
        <v>0.73347649387575087</v>
      </c>
      <c r="X211" s="28">
        <f>X166/SUM(X166,'Calculations black'!X166,'Calculations asian'!X166,'Calculations otherrace'!X166)</f>
        <v>0.73095534918376026</v>
      </c>
      <c r="Y211" s="28">
        <f>Y166/SUM(Y166,'Calculations black'!Y166,'Calculations asian'!Y166,'Calculations otherrace'!Y166)</f>
        <v>0.72843028585881897</v>
      </c>
      <c r="Z211" s="28">
        <f>Z166/SUM(Z166,'Calculations black'!Z166,'Calculations asian'!Z166,'Calculations otherrace'!Z166)</f>
        <v>0.72590155343932494</v>
      </c>
      <c r="AA211" s="28">
        <f>AA166/SUM(AA166,'Calculations black'!AA166,'Calculations asian'!AA166,'Calculations otherrace'!AA166)</f>
        <v>0.7233694008274747</v>
      </c>
      <c r="AB211" s="28">
        <f>AB166/SUM(AB166,'Calculations black'!AB166,'Calculations asian'!AB166,'Calculations otherrace'!AB166)</f>
        <v>0.72083407618133188</v>
      </c>
      <c r="AC211" s="28">
        <f>AC166/SUM(AC166,'Calculations black'!AC166,'Calculations asian'!AC166,'Calculations otherrace'!AC166)</f>
        <v>0.71829582680903681</v>
      </c>
      <c r="AD211" s="28">
        <f>AD166/SUM(AD166,'Calculations black'!AD166,'Calculations asian'!AD166,'Calculations otherrace'!AD166)</f>
        <v>0.71575489906522383</v>
      </c>
      <c r="AE211" s="28">
        <f>AE166/SUM(AE166,'Calculations black'!AE166,'Calculations asian'!AE166,'Calculations otherrace'!AE166)</f>
        <v>0.71321153824969463</v>
      </c>
      <c r="AF211" s="28">
        <f>AF166/SUM(AF166,'Calculations black'!AF166,'Calculations asian'!AF166,'Calculations otherrace'!AF166)</f>
        <v>0.71066598850841112</v>
      </c>
    </row>
    <row r="212" spans="1:32" x14ac:dyDescent="0.2">
      <c r="A212" s="6" t="s">
        <v>45</v>
      </c>
      <c r="B212" s="28">
        <f>B167/SUM(B167,'Calculations black'!B167,'Calculations asian'!B167,'Calculations otherrace'!B167)</f>
        <v>0.70099999999999996</v>
      </c>
      <c r="C212" s="28">
        <f>C167/SUM(C167,'Calculations black'!C167,'Calculations asian'!C167,'Calculations otherrace'!C167)</f>
        <v>0.69850526327392959</v>
      </c>
      <c r="D212" s="28">
        <f>D167/SUM(D167,'Calculations black'!D167,'Calculations asian'!D167,'Calculations otherrace'!D167)</f>
        <v>0.69588148663167759</v>
      </c>
      <c r="E212" s="28">
        <f>E167/SUM(E167,'Calculations black'!E167,'Calculations asian'!E167,'Calculations otherrace'!E167)</f>
        <v>0.69324685692703958</v>
      </c>
      <c r="F212" s="28">
        <f>F167/SUM(F167,'Calculations black'!F167,'Calculations asian'!F167,'Calculations otherrace'!F167)</f>
        <v>0.69060530397313236</v>
      </c>
      <c r="G212" s="28">
        <f>G167/SUM(G167,'Calculations black'!G167,'Calculations asian'!G167,'Calculations otherrace'!G167)</f>
        <v>0.68794878968781936</v>
      </c>
      <c r="H212" s="28">
        <f>H167/SUM(H167,'Calculations black'!H167,'Calculations asian'!H167,'Calculations otherrace'!H167)</f>
        <v>0.68520965565361946</v>
      </c>
      <c r="I212" s="28">
        <f>I167/SUM(I167,'Calculations black'!I167,'Calculations asian'!I167,'Calculations otherrace'!I167)</f>
        <v>0.68246019040982908</v>
      </c>
      <c r="J212" s="28">
        <f>J167/SUM(J167,'Calculations black'!J167,'Calculations asian'!J167,'Calculations otherrace'!J167)</f>
        <v>0.67967412796223148</v>
      </c>
      <c r="K212" s="28">
        <f>K167/SUM(K167,'Calculations black'!K167,'Calculations asian'!K167,'Calculations otherrace'!K167)</f>
        <v>0.67689337497492952</v>
      </c>
      <c r="L212" s="28">
        <f>L167/SUM(L167,'Calculations black'!L167,'Calculations asian'!L167,'Calculations otherrace'!L167)</f>
        <v>0.67440368535687667</v>
      </c>
      <c r="M212" s="28">
        <f>M167/SUM(M167,'Calculations black'!M167,'Calculations asian'!M167,'Calculations otherrace'!M167)</f>
        <v>0.67171124145509353</v>
      </c>
      <c r="N212" s="28">
        <f>N167/SUM(N167,'Calculations black'!N167,'Calculations asian'!N167,'Calculations otherrace'!N167)</f>
        <v>0.66901553719037432</v>
      </c>
      <c r="O212" s="28">
        <f>O167/SUM(O167,'Calculations black'!O167,'Calculations asian'!O167,'Calculations otherrace'!O167)</f>
        <v>0.66631688684168722</v>
      </c>
      <c r="P212" s="28">
        <f>P167/SUM(P167,'Calculations black'!P167,'Calculations asian'!P167,'Calculations otherrace'!P167)</f>
        <v>0.66361560342903225</v>
      </c>
      <c r="Q212" s="28">
        <f>Q167/SUM(Q167,'Calculations black'!Q167,'Calculations asian'!Q167,'Calculations otherrace'!Q167)</f>
        <v>0.66091199854766058</v>
      </c>
      <c r="R212" s="28">
        <f>R167/SUM(R167,'Calculations black'!R167,'Calculations asian'!R167,'Calculations otherrace'!R167)</f>
        <v>0.65820638220674166</v>
      </c>
      <c r="S212" s="28">
        <f>S167/SUM(S167,'Calculations black'!S167,'Calculations asian'!S167,'Calculations otherrace'!S167)</f>
        <v>0.65549906267253177</v>
      </c>
      <c r="T212" s="28">
        <f>T167/SUM(T167,'Calculations black'!T167,'Calculations asian'!T167,'Calculations otherrace'!T167)</f>
        <v>0.65279034631613031</v>
      </c>
      <c r="U212" s="28">
        <f>U167/SUM(U167,'Calculations black'!U167,'Calculations asian'!U167,'Calculations otherrace'!U167)</f>
        <v>0.65008053746587346</v>
      </c>
      <c r="V212" s="28">
        <f>V167/SUM(V167,'Calculations black'!V167,'Calculations asian'!V167,'Calculations otherrace'!V167)</f>
        <v>0.64736993826441824</v>
      </c>
      <c r="W212" s="28">
        <f>W167/SUM(W167,'Calculations black'!W167,'Calculations asian'!W167,'Calculations otherrace'!W167)</f>
        <v>0.64465884853056132</v>
      </c>
      <c r="X212" s="28">
        <f>X167/SUM(X167,'Calculations black'!X167,'Calculations asian'!X167,'Calculations otherrace'!X167)</f>
        <v>0.64194756562583222</v>
      </c>
      <c r="Y212" s="28">
        <f>Y167/SUM(Y167,'Calculations black'!Y167,'Calculations asian'!Y167,'Calculations otherrace'!Y167)</f>
        <v>0.63923638432588337</v>
      </c>
      <c r="Z212" s="28">
        <f>Z167/SUM(Z167,'Calculations black'!Z167,'Calculations asian'!Z167,'Calculations otherrace'!Z167)</f>
        <v>0.63652559669670372</v>
      </c>
      <c r="AA212" s="28">
        <f>AA167/SUM(AA167,'Calculations black'!AA167,'Calculations asian'!AA167,'Calculations otherrace'!AA167)</f>
        <v>0.63381549197566867</v>
      </c>
      <c r="AB212" s="28">
        <f>AB167/SUM(AB167,'Calculations black'!AB167,'Calculations asian'!AB167,'Calculations otherrace'!AB167)</f>
        <v>0.63110635645743085</v>
      </c>
      <c r="AC212" s="28">
        <f>AC167/SUM(AC167,'Calculations black'!AC167,'Calculations asian'!AC167,'Calculations otherrace'!AC167)</f>
        <v>0.62839847338465782</v>
      </c>
      <c r="AD212" s="28">
        <f>AD167/SUM(AD167,'Calculations black'!AD167,'Calculations asian'!AD167,'Calculations otherrace'!AD167)</f>
        <v>0.62569212284360498</v>
      </c>
      <c r="AE212" s="28">
        <f>AE167/SUM(AE167,'Calculations black'!AE167,'Calculations asian'!AE167,'Calculations otherrace'!AE167)</f>
        <v>0.62298758166451274</v>
      </c>
      <c r="AF212" s="28">
        <f>AF167/SUM(AF167,'Calculations black'!AF167,'Calculations asian'!AF167,'Calculations otherrace'!AF167)</f>
        <v>0.62028512332680974</v>
      </c>
    </row>
    <row r="213" spans="1:32" x14ac:dyDescent="0.2">
      <c r="A213" s="6" t="s">
        <v>46</v>
      </c>
      <c r="B213" s="28">
        <f>B168/SUM(B168,'Calculations black'!B168,'Calculations asian'!B168,'Calculations otherrace'!B168)</f>
        <v>0.7430000000000001</v>
      </c>
      <c r="C213" s="28">
        <f>C168/SUM(C168,'Calculations black'!C168,'Calculations asian'!C168,'Calculations otherrace'!C168)</f>
        <v>0.74043953619433844</v>
      </c>
      <c r="D213" s="28">
        <f>D168/SUM(D168,'Calculations black'!D168,'Calculations asian'!D168,'Calculations otherrace'!D168)</f>
        <v>0.73775265061686268</v>
      </c>
      <c r="E213" s="28">
        <f>E168/SUM(E168,'Calculations black'!E168,'Calculations asian'!E168,'Calculations otherrace'!E168)</f>
        <v>0.73505088526880802</v>
      </c>
      <c r="F213" s="28">
        <f>F168/SUM(F168,'Calculations black'!F168,'Calculations asian'!F168,'Calculations otherrace'!F168)</f>
        <v>0.73234123484422553</v>
      </c>
      <c r="G213" s="28">
        <f>G168/SUM(G168,'Calculations black'!G168,'Calculations asian'!G168,'Calculations otherrace'!G168)</f>
        <v>0.72961122637867037</v>
      </c>
      <c r="H213" s="28">
        <f>H168/SUM(H168,'Calculations black'!H168,'Calculations asian'!H168,'Calculations otherrace'!H168)</f>
        <v>0.72679162592597224</v>
      </c>
      <c r="I213" s="28">
        <f>I168/SUM(I168,'Calculations black'!I168,'Calculations asian'!I168,'Calculations otherrace'!I168)</f>
        <v>0.72396452165609049</v>
      </c>
      <c r="J213" s="28">
        <f>J168/SUM(J168,'Calculations black'!J168,'Calculations asian'!J168,'Calculations otherrace'!J168)</f>
        <v>0.72109898186464572</v>
      </c>
      <c r="K213" s="28">
        <f>K168/SUM(K168,'Calculations black'!K168,'Calculations asian'!K168,'Calculations otherrace'!K168)</f>
        <v>0.71823609748805206</v>
      </c>
      <c r="L213" s="28">
        <f>L168/SUM(L168,'Calculations black'!L168,'Calculations asian'!L168,'Calculations otherrace'!L168)</f>
        <v>0.71568398645319165</v>
      </c>
      <c r="M213" s="28">
        <f>M168/SUM(M168,'Calculations black'!M168,'Calculations asian'!M168,'Calculations otherrace'!M168)</f>
        <v>0.71291503450055083</v>
      </c>
      <c r="N213" s="28">
        <f>N168/SUM(N168,'Calculations black'!N168,'Calculations asian'!N168,'Calculations otherrace'!N168)</f>
        <v>0.71014209062096889</v>
      </c>
      <c r="O213" s="28">
        <f>O168/SUM(O168,'Calculations black'!O168,'Calculations asian'!O168,'Calculations otherrace'!O168)</f>
        <v>0.70736547474464861</v>
      </c>
      <c r="P213" s="28">
        <f>P168/SUM(P168,'Calculations black'!P168,'Calculations asian'!P168,'Calculations otherrace'!P168)</f>
        <v>0.70458550572368606</v>
      </c>
      <c r="Q213" s="28">
        <f>Q168/SUM(Q168,'Calculations black'!Q168,'Calculations asian'!Q168,'Calculations otherrace'!Q168)</f>
        <v>0.70180250117111131</v>
      </c>
      <c r="R213" s="28">
        <f>R168/SUM(R168,'Calculations black'!R168,'Calculations asian'!R168,'Calculations otherrace'!R168)</f>
        <v>0.69901677730361222</v>
      </c>
      <c r="S213" s="28">
        <f>S168/SUM(S168,'Calculations black'!S168,'Calculations asian'!S168,'Calculations otherrace'!S168)</f>
        <v>0.69622864878803292</v>
      </c>
      <c r="T213" s="28">
        <f>T168/SUM(T168,'Calculations black'!T168,'Calculations asian'!T168,'Calculations otherrace'!T168)</f>
        <v>0.69343842859174842</v>
      </c>
      <c r="U213" s="28">
        <f>U168/SUM(U168,'Calculations black'!U168,'Calculations asian'!U168,'Calculations otherrace'!U168)</f>
        <v>0.69064642783699848</v>
      </c>
      <c r="V213" s="28">
        <f>V168/SUM(V168,'Calculations black'!V168,'Calculations asian'!V168,'Calculations otherrace'!V168)</f>
        <v>0.6878529556592573</v>
      </c>
      <c r="W213" s="28">
        <f>W168/SUM(W168,'Calculations black'!W168,'Calculations asian'!W168,'Calculations otherrace'!W168)</f>
        <v>0.68505831906970982</v>
      </c>
      <c r="X213" s="28">
        <f>X168/SUM(X168,'Calculations black'!X168,'Calculations asian'!X168,'Calculations otherrace'!X168)</f>
        <v>0.68226282282190243</v>
      </c>
      <c r="Y213" s="28">
        <f>Y168/SUM(Y168,'Calculations black'!Y168,'Calculations asian'!Y168,'Calculations otherrace'!Y168)</f>
        <v>0.67946676928261562</v>
      </c>
      <c r="Z213" s="28">
        <f>Z168/SUM(Z168,'Calculations black'!Z168,'Calculations asian'!Z168,'Calculations otherrace'!Z168)</f>
        <v>0.67667045830701367</v>
      </c>
      <c r="AA213" s="28">
        <f>AA168/SUM(AA168,'Calculations black'!AA168,'Calculations asian'!AA168,'Calculations otherrace'!AA168)</f>
        <v>0.67387418711810998</v>
      </c>
      <c r="AB213" s="28">
        <f>AB168/SUM(AB168,'Calculations black'!AB168,'Calculations asian'!AB168,'Calculations otherrace'!AB168)</f>
        <v>0.67107825019057898</v>
      </c>
      <c r="AC213" s="28">
        <f>AC168/SUM(AC168,'Calculations black'!AC168,'Calculations asian'!AC168,'Calculations otherrace'!AC168)</f>
        <v>0.66828293913894732</v>
      </c>
      <c r="AD213" s="28">
        <f>AD168/SUM(AD168,'Calculations black'!AD168,'Calculations asian'!AD168,'Calculations otherrace'!AD168)</f>
        <v>0.66548854261017909</v>
      </c>
      <c r="AE213" s="28">
        <f>AE168/SUM(AE168,'Calculations black'!AE168,'Calculations asian'!AE168,'Calculations otherrace'!AE168)</f>
        <v>0.66269534618066961</v>
      </c>
      <c r="AF213" s="28">
        <f>AF168/SUM(AF168,'Calculations black'!AF168,'Calculations asian'!AF168,'Calculations otherrace'!AF168)</f>
        <v>0.65990363225765469</v>
      </c>
    </row>
    <row r="214" spans="1:32" x14ac:dyDescent="0.2">
      <c r="A214" s="6" t="s">
        <v>47</v>
      </c>
      <c r="B214" s="28">
        <f>B169/SUM(B169,'Calculations black'!B169,'Calculations asian'!B169,'Calculations otherrace'!B169)</f>
        <v>0.8224762773722627</v>
      </c>
      <c r="C214" s="28">
        <f>C169/SUM(C169,'Calculations black'!C169,'Calculations asian'!C169,'Calculations otherrace'!C169)</f>
        <v>0.82052896390813324</v>
      </c>
      <c r="D214" s="28">
        <f>D169/SUM(D169,'Calculations black'!D169,'Calculations asian'!D169,'Calculations otherrace'!D169)</f>
        <v>0.81848057276966835</v>
      </c>
      <c r="E214" s="28">
        <f>E169/SUM(E169,'Calculations black'!E169,'Calculations asian'!E169,'Calculations otherrace'!E169)</f>
        <v>0.81641717633616928</v>
      </c>
      <c r="F214" s="28">
        <f>F169/SUM(F169,'Calculations black'!F169,'Calculations asian'!F169,'Calculations otherrace'!F169)</f>
        <v>0.81434357224234089</v>
      </c>
      <c r="G214" s="28">
        <f>G169/SUM(G169,'Calculations black'!G169,'Calculations asian'!G169,'Calculations otherrace'!G169)</f>
        <v>0.81225064898833887</v>
      </c>
      <c r="H214" s="28">
        <f>H169/SUM(H169,'Calculations black'!H169,'Calculations asian'!H169,'Calculations otherrace'!H169)</f>
        <v>0.81008491015348527</v>
      </c>
      <c r="I214" s="28">
        <f>I169/SUM(I169,'Calculations black'!I169,'Calculations asian'!I169,'Calculations otherrace'!I169)</f>
        <v>0.80790812319732819</v>
      </c>
      <c r="J214" s="28">
        <f>J169/SUM(J169,'Calculations black'!J169,'Calculations asian'!J169,'Calculations otherrace'!J169)</f>
        <v>0.80569680681935552</v>
      </c>
      <c r="K214" s="28">
        <f>K169/SUM(K169,'Calculations black'!K169,'Calculations asian'!K169,'Calculations otherrace'!K169)</f>
        <v>0.80348274455060342</v>
      </c>
      <c r="L214" s="28">
        <f>L169/SUM(L169,'Calculations black'!L169,'Calculations asian'!L169,'Calculations otherrace'!L169)</f>
        <v>0.80150345863511063</v>
      </c>
      <c r="M214" s="28">
        <f>M169/SUM(M169,'Calculations black'!M169,'Calculations asian'!M169,'Calculations otherrace'!M169)</f>
        <v>0.79935234884587225</v>
      </c>
      <c r="N214" s="28">
        <f>N169/SUM(N169,'Calculations black'!N169,'Calculations asian'!N169,'Calculations otherrace'!N169)</f>
        <v>0.79719329391370397</v>
      </c>
      <c r="O214" s="28">
        <f>O169/SUM(O169,'Calculations black'!O169,'Calculations asian'!O169,'Calculations otherrace'!O169)</f>
        <v>0.79502647393698256</v>
      </c>
      <c r="P214" s="28">
        <f>P169/SUM(P169,'Calculations black'!P169,'Calculations asian'!P169,'Calculations otherrace'!P169)</f>
        <v>0.79285207044701789</v>
      </c>
      <c r="Q214" s="28">
        <f>Q169/SUM(Q169,'Calculations black'!Q169,'Calculations asian'!Q169,'Calculations otherrace'!Q169)</f>
        <v>0.79067026632303994</v>
      </c>
      <c r="R214" s="28">
        <f>R169/SUM(R169,'Calculations black'!R169,'Calculations asian'!R169,'Calculations otherrace'!R169)</f>
        <v>0.78848124570719103</v>
      </c>
      <c r="S214" s="28">
        <f>S169/SUM(S169,'Calculations black'!S169,'Calculations asian'!S169,'Calculations otherrace'!S169)</f>
        <v>0.78628519391957763</v>
      </c>
      <c r="T214" s="28">
        <f>T169/SUM(T169,'Calculations black'!T169,'Calculations asian'!T169,'Calculations otherrace'!T169)</f>
        <v>0.78408229737345725</v>
      </c>
      <c r="U214" s="28">
        <f>U169/SUM(U169,'Calculations black'!U169,'Calculations asian'!U169,'Calculations otherrace'!U169)</f>
        <v>0.78187274349061997</v>
      </c>
      <c r="V214" s="28">
        <f>V169/SUM(V169,'Calculations black'!V169,'Calculations asian'!V169,'Calculations otherrace'!V169)</f>
        <v>0.77965672061702695</v>
      </c>
      <c r="W214" s="28">
        <f>W169/SUM(W169,'Calculations black'!W169,'Calculations asian'!W169,'Calculations otherrace'!W169)</f>
        <v>0.7774344179387731</v>
      </c>
      <c r="X214" s="28">
        <f>X169/SUM(X169,'Calculations black'!X169,'Calculations asian'!X169,'Calculations otherrace'!X169)</f>
        <v>0.77520602539843664</v>
      </c>
      <c r="Y214" s="28">
        <f>Y169/SUM(Y169,'Calculations black'!Y169,'Calculations asian'!Y169,'Calculations otherrace'!Y169)</f>
        <v>0.77297173361187188</v>
      </c>
      <c r="Z214" s="28">
        <f>Z169/SUM(Z169,'Calculations black'!Z169,'Calculations asian'!Z169,'Calculations otherrace'!Z169)</f>
        <v>0.77073173378551241</v>
      </c>
      <c r="AA214" s="28">
        <f>AA169/SUM(AA169,'Calculations black'!AA169,'Calculations asian'!AA169,'Calculations otherrace'!AA169)</f>
        <v>0.76848621763424019</v>
      </c>
      <c r="AB214" s="28">
        <f>AB169/SUM(AB169,'Calculations black'!AB169,'Calculations asian'!AB169,'Calculations otherrace'!AB169)</f>
        <v>0.76623537729988123</v>
      </c>
      <c r="AC214" s="28">
        <f>AC169/SUM(AC169,'Calculations black'!AC169,'Calculations asian'!AC169,'Calculations otherrace'!AC169)</f>
        <v>0.76397940527038244</v>
      </c>
      <c r="AD214" s="28">
        <f>AD169/SUM(AD169,'Calculations black'!AD169,'Calculations asian'!AD169,'Calculations otherrace'!AD169)</f>
        <v>0.7617184942997296</v>
      </c>
      <c r="AE214" s="28">
        <f>AE169/SUM(AE169,'Calculations black'!AE169,'Calculations asian'!AE169,'Calculations otherrace'!AE169)</f>
        <v>0.75945283732865509</v>
      </c>
      <c r="AF214" s="28">
        <f>AF169/SUM(AF169,'Calculations black'!AF169,'Calculations asian'!AF169,'Calculations otherrace'!AF169)</f>
        <v>0.75718262740619224</v>
      </c>
    </row>
    <row r="215" spans="1:32" x14ac:dyDescent="0.2">
      <c r="A215" s="6" t="s">
        <v>48</v>
      </c>
      <c r="B215" s="28">
        <f>B170/SUM(B170,'Calculations black'!B170,'Calculations asian'!B170,'Calculations otherrace'!B170)</f>
        <v>0.71415092024539895</v>
      </c>
      <c r="C215" s="28">
        <f>C170/SUM(C170,'Calculations black'!C170,'Calculations asian'!C170,'Calculations otherrace'!C170)</f>
        <v>0.71149149766170861</v>
      </c>
      <c r="D215" s="28">
        <f>D170/SUM(D170,'Calculations black'!D170,'Calculations asian'!D170,'Calculations otherrace'!D170)</f>
        <v>0.70870199653512089</v>
      </c>
      <c r="E215" s="28">
        <f>E170/SUM(E170,'Calculations black'!E170,'Calculations asian'!E170,'Calculations otherrace'!E170)</f>
        <v>0.70590008589669395</v>
      </c>
      <c r="F215" s="28">
        <f>F170/SUM(F170,'Calculations black'!F170,'Calculations asian'!F170,'Calculations otherrace'!F170)</f>
        <v>0.70309251327534406</v>
      </c>
      <c r="G215" s="28">
        <f>G170/SUM(G170,'Calculations black'!G170,'Calculations asian'!G170,'Calculations otherrace'!G170)</f>
        <v>0.70026718567825219</v>
      </c>
      <c r="H215" s="28">
        <f>H170/SUM(H170,'Calculations black'!H170,'Calculations asian'!H170,'Calculations otherrace'!H170)</f>
        <v>0.69735256954135771</v>
      </c>
      <c r="I215" s="28">
        <f>I170/SUM(I170,'Calculations black'!I170,'Calculations asian'!I170,'Calculations otherrace'!I170)</f>
        <v>0.69443217856663875</v>
      </c>
      <c r="J215" s="28">
        <f>J170/SUM(J170,'Calculations black'!J170,'Calculations asian'!J170,'Calculations otherrace'!J170)</f>
        <v>0.69147485535094322</v>
      </c>
      <c r="K215" s="28">
        <f>K170/SUM(K170,'Calculations black'!K170,'Calculations asian'!K170,'Calculations otherrace'!K170)</f>
        <v>0.68852344920386799</v>
      </c>
      <c r="L215" s="28">
        <f>L170/SUM(L170,'Calculations black'!L170,'Calculations asian'!L170,'Calculations otherrace'!L170)</f>
        <v>0.68589236780601215</v>
      </c>
      <c r="M215" s="28">
        <f>M170/SUM(M170,'Calculations black'!M170,'Calculations asian'!M170,'Calculations otherrace'!M170)</f>
        <v>0.68304186578675163</v>
      </c>
      <c r="N215" s="28">
        <f>N170/SUM(N170,'Calculations black'!N170,'Calculations asian'!N170,'Calculations otherrace'!N170)</f>
        <v>0.68018978698620558</v>
      </c>
      <c r="O215" s="28">
        <f>O170/SUM(O170,'Calculations black'!O170,'Calculations asian'!O170,'Calculations otherrace'!O170)</f>
        <v>0.67733646024212857</v>
      </c>
      <c r="P215" s="28">
        <f>P170/SUM(P170,'Calculations black'!P170,'Calculations asian'!P170,'Calculations otherrace'!P170)</f>
        <v>0.6744822120378986</v>
      </c>
      <c r="Q215" s="28">
        <f>Q170/SUM(Q170,'Calculations black'!Q170,'Calculations asian'!Q170,'Calculations otherrace'!Q170)</f>
        <v>0.67162736635122922</v>
      </c>
      <c r="R215" s="28">
        <f>R170/SUM(R170,'Calculations black'!R170,'Calculations asian'!R170,'Calculations otherrace'!R170)</f>
        <v>0.66877224450792772</v>
      </c>
      <c r="S215" s="28">
        <f>S170/SUM(S170,'Calculations black'!S170,'Calculations asian'!S170,'Calculations otherrace'!S170)</f>
        <v>0.66591716504073917</v>
      </c>
      <c r="T215" s="28">
        <f>T170/SUM(T170,'Calculations black'!T170,'Calculations asian'!T170,'Calculations otherrace'!T170)</f>
        <v>0.663062443553327</v>
      </c>
      <c r="U215" s="28">
        <f>U170/SUM(U170,'Calculations black'!U170,'Calculations asian'!U170,'Calculations otherrace'!U170)</f>
        <v>0.66020839258942299</v>
      </c>
      <c r="V215" s="28">
        <f>V170/SUM(V170,'Calculations black'!V170,'Calculations asian'!V170,'Calculations otherrace'!V170)</f>
        <v>0.65735532150716736</v>
      </c>
      <c r="W215" s="28">
        <f>W170/SUM(W170,'Calculations black'!W170,'Calculations asian'!W170,'Calculations otherrace'!W170)</f>
        <v>0.65450353635866032</v>
      </c>
      <c r="X215" s="28">
        <f>X170/SUM(X170,'Calculations black'!X170,'Calculations asian'!X170,'Calculations otherrace'!X170)</f>
        <v>0.65165333977473539</v>
      </c>
      <c r="Y215" s="28">
        <f>Y170/SUM(Y170,'Calculations black'!Y170,'Calculations asian'!Y170,'Calculations otherrace'!Y170)</f>
        <v>0.64880503085494678</v>
      </c>
      <c r="Z215" s="28">
        <f>Z170/SUM(Z170,'Calculations black'!Z170,'Calculations asian'!Z170,'Calculations otherrace'!Z170)</f>
        <v>0.64595890506277465</v>
      </c>
      <c r="AA215" s="28">
        <f>AA170/SUM(AA170,'Calculations black'!AA170,'Calculations asian'!AA170,'Calculations otherrace'!AA170)</f>
        <v>0.64311525412602488</v>
      </c>
      <c r="AB215" s="28">
        <f>AB170/SUM(AB170,'Calculations black'!AB170,'Calculations asian'!AB170,'Calculations otherrace'!AB170)</f>
        <v>0.64027436594240583</v>
      </c>
      <c r="AC215" s="28">
        <f>AC170/SUM(AC170,'Calculations black'!AC170,'Calculations asian'!AC170,'Calculations otherrace'!AC170)</f>
        <v>0.63743652449025334</v>
      </c>
      <c r="AD215" s="28">
        <f>AD170/SUM(AD170,'Calculations black'!AD170,'Calculations asian'!AD170,'Calculations otherrace'!AD170)</f>
        <v>0.63460200974436909</v>
      </c>
      <c r="AE215" s="28">
        <f>AE170/SUM(AE170,'Calculations black'!AE170,'Calculations asian'!AE170,'Calculations otherrace'!AE170)</f>
        <v>0.63177109759692407</v>
      </c>
      <c r="AF215" s="28">
        <f>AF170/SUM(AF170,'Calculations black'!AF170,'Calculations asian'!AF170,'Calculations otherrace'!AF170)</f>
        <v>0.62894405978338974</v>
      </c>
    </row>
    <row r="216" spans="1:32" x14ac:dyDescent="0.2">
      <c r="A216" s="6" t="s">
        <v>49</v>
      </c>
      <c r="B216" s="28">
        <f>B171/SUM(B171,'Calculations black'!B171,'Calculations asian'!B171,'Calculations otherrace'!B171)</f>
        <v>0.71624595469255681</v>
      </c>
      <c r="C216" s="28">
        <f>C171/SUM(C171,'Calculations black'!C171,'Calculations asian'!C171,'Calculations otherrace'!C171)</f>
        <v>0.71329736248139941</v>
      </c>
      <c r="D216" s="28">
        <f>D171/SUM(D171,'Calculations black'!D171,'Calculations asian'!D171,'Calculations otherrace'!D171)</f>
        <v>0.71021915911322298</v>
      </c>
      <c r="E216" s="28">
        <f>E171/SUM(E171,'Calculations black'!E171,'Calculations asian'!E171,'Calculations otherrace'!E171)</f>
        <v>0.70712732129784106</v>
      </c>
      <c r="F216" s="28">
        <f>F171/SUM(F171,'Calculations black'!F171,'Calculations asian'!F171,'Calculations otherrace'!F171)</f>
        <v>0.70403376930488604</v>
      </c>
      <c r="G216" s="28">
        <f>G171/SUM(G171,'Calculations black'!G171,'Calculations asian'!G171,'Calculations otherrace'!G171)</f>
        <v>0.70091902392316163</v>
      </c>
      <c r="H216" s="28">
        <f>H171/SUM(H171,'Calculations black'!H171,'Calculations asian'!H171,'Calculations otherrace'!H171)</f>
        <v>0.69770506607505811</v>
      </c>
      <c r="I216" s="28">
        <f>I171/SUM(I171,'Calculations black'!I171,'Calculations asian'!I171,'Calculations otherrace'!I171)</f>
        <v>0.69449541881343291</v>
      </c>
      <c r="J216" s="28">
        <f>J171/SUM(J171,'Calculations black'!J171,'Calculations asian'!J171,'Calculations otherrace'!J171)</f>
        <v>0.69125019728734094</v>
      </c>
      <c r="K216" s="28">
        <f>K171/SUM(K171,'Calculations black'!K171,'Calculations asian'!K171,'Calculations otherrace'!K171)</f>
        <v>0.68801361436465924</v>
      </c>
      <c r="L216" s="28">
        <f>L171/SUM(L171,'Calculations black'!L171,'Calculations asian'!L171,'Calculations otherrace'!L171)</f>
        <v>0.68514919942530639</v>
      </c>
      <c r="M216" s="28">
        <f>M171/SUM(M171,'Calculations black'!M171,'Calculations asian'!M171,'Calculations otherrace'!M171)</f>
        <v>0.6820384492819489</v>
      </c>
      <c r="N216" s="28">
        <f>N171/SUM(N171,'Calculations black'!N171,'Calculations asian'!N171,'Calculations otherrace'!N171)</f>
        <v>0.67893064605923481</v>
      </c>
      <c r="O216" s="28">
        <f>O171/SUM(O171,'Calculations black'!O171,'Calculations asian'!O171,'Calculations otherrace'!O171)</f>
        <v>0.67582611433447715</v>
      </c>
      <c r="P216" s="28">
        <f>P171/SUM(P171,'Calculations black'!P171,'Calculations asian'!P171,'Calculations otherrace'!P171)</f>
        <v>0.67272517417561573</v>
      </c>
      <c r="Q216" s="28">
        <f>Q171/SUM(Q171,'Calculations black'!Q171,'Calculations asian'!Q171,'Calculations otherrace'!Q171)</f>
        <v>0.66962814104831425</v>
      </c>
      <c r="R216" s="28">
        <f>R171/SUM(R171,'Calculations black'!R171,'Calculations asian'!R171,'Calculations otherrace'!R171)</f>
        <v>0.66653532572838015</v>
      </c>
      <c r="S216" s="28">
        <f>S171/SUM(S171,'Calculations black'!S171,'Calculations asian'!S171,'Calculations otherrace'!S171)</f>
        <v>0.66344703421948026</v>
      </c>
      <c r="T216" s="28">
        <f>T171/SUM(T171,'Calculations black'!T171,'Calculations asian'!T171,'Calculations otherrace'!T171)</f>
        <v>0.66036356767614146</v>
      </c>
      <c r="U216" s="28">
        <f>U171/SUM(U171,'Calculations black'!U171,'Calculations asian'!U171,'Calculations otherrace'!U171)</f>
        <v>0.65728522233200681</v>
      </c>
      <c r="V216" s="28">
        <f>V171/SUM(V171,'Calculations black'!V171,'Calculations asian'!V171,'Calculations otherrace'!V171)</f>
        <v>0.65421228943330223</v>
      </c>
      <c r="W216" s="28">
        <f>W171/SUM(W171,'Calculations black'!W171,'Calculations asian'!W171,'Calculations otherrace'!W171)</f>
        <v>0.65114505517747956</v>
      </c>
      <c r="X216" s="28">
        <f>X171/SUM(X171,'Calculations black'!X171,'Calculations asian'!X171,'Calculations otherrace'!X171)</f>
        <v>0.64808380065698046</v>
      </c>
      <c r="Y216" s="28">
        <f>Y171/SUM(Y171,'Calculations black'!Y171,'Calculations asian'!Y171,'Calculations otherrace'!Y171)</f>
        <v>0.64502880180805822</v>
      </c>
      <c r="Z216" s="28">
        <f>Z171/SUM(Z171,'Calculations black'!Z171,'Calculations asian'!Z171,'Calculations otherrace'!Z171)</f>
        <v>0.64198032936459948</v>
      </c>
      <c r="AA216" s="28">
        <f>AA171/SUM(AA171,'Calculations black'!AA171,'Calculations asian'!AA171,'Calculations otherrace'!AA171)</f>
        <v>0.63893864881687346</v>
      </c>
      <c r="AB216" s="28">
        <f>AB171/SUM(AB171,'Calculations black'!AB171,'Calculations asian'!AB171,'Calculations otherrace'!AB171)</f>
        <v>0.63590402037512705</v>
      </c>
      <c r="AC216" s="28">
        <f>AC171/SUM(AC171,'Calculations black'!AC171,'Calculations asian'!AC171,'Calculations otherrace'!AC171)</f>
        <v>0.63287669893794907</v>
      </c>
      <c r="AD216" s="28">
        <f>AD171/SUM(AD171,'Calculations black'!AD171,'Calculations asian'!AD171,'Calculations otherrace'!AD171)</f>
        <v>0.62985693406531806</v>
      </c>
      <c r="AE216" s="28">
        <f>AE171/SUM(AE171,'Calculations black'!AE171,'Calculations asian'!AE171,'Calculations otherrace'!AE171)</f>
        <v>0.62684496995623251</v>
      </c>
      <c r="AF216" s="28">
        <f>AF171/SUM(AF171,'Calculations black'!AF171,'Calculations asian'!AF171,'Calculations otherrace'!AF171)</f>
        <v>0.62384104543083863</v>
      </c>
    </row>
    <row r="217" spans="1:32" x14ac:dyDescent="0.2">
      <c r="A217" s="6" t="s">
        <v>50</v>
      </c>
      <c r="B217" s="28">
        <f>B172/SUM(B172,'Calculations black'!B172,'Calculations asian'!B172,'Calculations otherrace'!B172)</f>
        <v>0.77500000000000002</v>
      </c>
      <c r="C217" s="28">
        <f>C172/SUM(C172,'Calculations black'!C172,'Calculations asian'!C172,'Calculations otherrace'!C172)</f>
        <v>0.77262120036537252</v>
      </c>
      <c r="D217" s="28">
        <f>D172/SUM(D172,'Calculations black'!D172,'Calculations asian'!D172,'Calculations otherrace'!D172)</f>
        <v>0.7701256347680886</v>
      </c>
      <c r="E217" s="28">
        <f>E172/SUM(E172,'Calculations black'!E172,'Calculations asian'!E172,'Calculations otherrace'!E172)</f>
        <v>0.76761460465656317</v>
      </c>
      <c r="F217" s="28">
        <f>F172/SUM(F172,'Calculations black'!F172,'Calculations asian'!F172,'Calculations otherrace'!F172)</f>
        <v>0.76509526101270853</v>
      </c>
      <c r="G217" s="28">
        <f>G172/SUM(G172,'Calculations black'!G172,'Calculations asian'!G172,'Calculations otherrace'!G172)</f>
        <v>0.76255498296999602</v>
      </c>
      <c r="H217" s="28">
        <f>H172/SUM(H172,'Calculations black'!H172,'Calculations asian'!H172,'Calculations otherrace'!H172)</f>
        <v>0.75992933498323456</v>
      </c>
      <c r="I217" s="28">
        <f>I172/SUM(I172,'Calculations black'!I172,'Calculations asian'!I172,'Calculations otherrace'!I172)</f>
        <v>0.75729645265620338</v>
      </c>
      <c r="J217" s="28">
        <f>J172/SUM(J172,'Calculations black'!J172,'Calculations asian'!J172,'Calculations otherrace'!J172)</f>
        <v>0.7546265637435029</v>
      </c>
      <c r="K217" s="28">
        <f>K172/SUM(K172,'Calculations black'!K172,'Calculations asian'!K172,'Calculations otherrace'!K172)</f>
        <v>0.75195743664747061</v>
      </c>
      <c r="L217" s="28">
        <f>L172/SUM(L172,'Calculations black'!L172,'Calculations asian'!L172,'Calculations otherrace'!L172)</f>
        <v>0.74957969019318194</v>
      </c>
      <c r="M217" s="28">
        <f>M172/SUM(M172,'Calculations black'!M172,'Calculations asian'!M172,'Calculations otherrace'!M172)</f>
        <v>0.74699681869638157</v>
      </c>
      <c r="N217" s="28">
        <f>N172/SUM(N172,'Calculations black'!N172,'Calculations asian'!N172,'Calculations otherrace'!N172)</f>
        <v>0.744408991756215</v>
      </c>
      <c r="O217" s="28">
        <f>O172/SUM(O172,'Calculations black'!O172,'Calculations asian'!O172,'Calculations otherrace'!O172)</f>
        <v>0.74181647417978236</v>
      </c>
      <c r="P217" s="28">
        <f>P172/SUM(P172,'Calculations black'!P172,'Calculations asian'!P172,'Calculations otherrace'!P172)</f>
        <v>0.73921953052584599</v>
      </c>
      <c r="Q217" s="28">
        <f>Q172/SUM(Q172,'Calculations black'!Q172,'Calculations asian'!Q172,'Calculations otherrace'!Q172)</f>
        <v>0.73661842498210217</v>
      </c>
      <c r="R217" s="28">
        <f>R172/SUM(R172,'Calculations black'!R172,'Calculations asian'!R172,'Calculations otherrace'!R172)</f>
        <v>0.73401342124434577</v>
      </c>
      <c r="S217" s="28">
        <f>S172/SUM(S172,'Calculations black'!S172,'Calculations asian'!S172,'Calculations otherrace'!S172)</f>
        <v>0.73140478239761297</v>
      </c>
      <c r="T217" s="28">
        <f>T172/SUM(T172,'Calculations black'!T172,'Calculations asian'!T172,'Calculations otherrace'!T172)</f>
        <v>0.72879277079939375</v>
      </c>
      <c r="U217" s="28">
        <f>U172/SUM(U172,'Calculations black'!U172,'Calculations asian'!U172,'Calculations otherrace'!U172)</f>
        <v>0.72617764796499429</v>
      </c>
      <c r="V217" s="28">
        <f>V172/SUM(V172,'Calculations black'!V172,'Calculations asian'!V172,'Calculations otherrace'!V172)</f>
        <v>0.72355967445512326</v>
      </c>
      <c r="W217" s="28">
        <f>W172/SUM(W172,'Calculations black'!W172,'Calculations asian'!W172,'Calculations otherrace'!W172)</f>
        <v>0.72093910976578068</v>
      </c>
      <c r="X217" s="28">
        <f>X172/SUM(X172,'Calculations black'!X172,'Calculations asian'!X172,'Calculations otherrace'!X172)</f>
        <v>0.71831621222051678</v>
      </c>
      <c r="Y217" s="28">
        <f>Y172/SUM(Y172,'Calculations black'!Y172,'Calculations asian'!Y172,'Calculations otherrace'!Y172)</f>
        <v>0.71569123886511887</v>
      </c>
      <c r="Z217" s="28">
        <f>Z172/SUM(Z172,'Calculations black'!Z172,'Calculations asian'!Z172,'Calculations otherrace'!Z172)</f>
        <v>0.71306444536479796</v>
      </c>
      <c r="AA217" s="28">
        <f>AA172/SUM(AA172,'Calculations black'!AA172,'Calculations asian'!AA172,'Calculations otherrace'!AA172)</f>
        <v>0.71043608590391805</v>
      </c>
      <c r="AB217" s="28">
        <f>AB172/SUM(AB172,'Calculations black'!AB172,'Calculations asian'!AB172,'Calculations otherrace'!AB172)</f>
        <v>0.70780641308832992</v>
      </c>
      <c r="AC217" s="28">
        <f>AC172/SUM(AC172,'Calculations black'!AC172,'Calculations asian'!AC172,'Calculations otherrace'!AC172)</f>
        <v>0.70517567785034529</v>
      </c>
      <c r="AD217" s="28">
        <f>AD172/SUM(AD172,'Calculations black'!AD172,'Calculations asian'!AD172,'Calculations otherrace'!AD172)</f>
        <v>0.70254412935640509</v>
      </c>
      <c r="AE217" s="28">
        <f>AE172/SUM(AE172,'Calculations black'!AE172,'Calculations asian'!AE172,'Calculations otherrace'!AE172)</f>
        <v>0.69991201491746657</v>
      </c>
      <c r="AF217" s="28">
        <f>AF172/SUM(AF172,'Calculations black'!AF172,'Calculations asian'!AF172,'Calculations otherrace'!AF172)</f>
        <v>0.69727957990215306</v>
      </c>
    </row>
    <row r="218" spans="1:32" x14ac:dyDescent="0.2">
      <c r="A218" s="6" t="s">
        <v>51</v>
      </c>
      <c r="B218" s="28">
        <f>B173/SUM(B173,'Calculations black'!B173,'Calculations asian'!B173,'Calculations otherrace'!B173)</f>
        <v>0.83600000000000008</v>
      </c>
      <c r="C218" s="28">
        <f>C173/SUM(C173,'Calculations black'!C173,'Calculations asian'!C173,'Calculations otherrace'!C173)</f>
        <v>0.83416011766014153</v>
      </c>
      <c r="D218" s="28">
        <f>D173/SUM(D173,'Calculations black'!D173,'Calculations asian'!D173,'Calculations otherrace'!D173)</f>
        <v>0.83222404321811327</v>
      </c>
      <c r="E218" s="28">
        <f>E173/SUM(E173,'Calculations black'!E173,'Calculations asian'!E173,'Calculations otherrace'!E173)</f>
        <v>0.83027323202758108</v>
      </c>
      <c r="F218" s="28">
        <f>F173/SUM(F173,'Calculations black'!F173,'Calculations asian'!F173,'Calculations otherrace'!F173)</f>
        <v>0.82831215344038134</v>
      </c>
      <c r="G218" s="28">
        <f>G173/SUM(G173,'Calculations black'!G173,'Calculations asian'!G173,'Calculations otherrace'!G173)</f>
        <v>0.82633222477677093</v>
      </c>
      <c r="H218" s="28">
        <f>H173/SUM(H173,'Calculations black'!H173,'Calculations asian'!H173,'Calculations otherrace'!H173)</f>
        <v>0.82428277184564425</v>
      </c>
      <c r="I218" s="28">
        <f>I173/SUM(I173,'Calculations black'!I173,'Calculations asian'!I173,'Calculations otherrace'!I173)</f>
        <v>0.82222210593432599</v>
      </c>
      <c r="J218" s="28">
        <f>J173/SUM(J173,'Calculations black'!J173,'Calculations asian'!J173,'Calculations otherrace'!J173)</f>
        <v>0.82012801912000366</v>
      </c>
      <c r="K218" s="28">
        <f>K173/SUM(K173,'Calculations black'!K173,'Calculations asian'!K173,'Calculations otherrace'!K173)</f>
        <v>0.81803060190786214</v>
      </c>
      <c r="L218" s="28">
        <f>L173/SUM(L173,'Calculations black'!L173,'Calculations asian'!L173,'Calculations otherrace'!L173)</f>
        <v>0.81615486331416642</v>
      </c>
      <c r="M218" s="28">
        <f>M173/SUM(M173,'Calculations black'!M173,'Calculations asian'!M173,'Calculations otherrace'!M173)</f>
        <v>0.81411567706951604</v>
      </c>
      <c r="N218" s="28">
        <f>N173/SUM(N173,'Calculations black'!N173,'Calculations asian'!N173,'Calculations otherrace'!N173)</f>
        <v>0.81206823818768947</v>
      </c>
      <c r="O218" s="28">
        <f>O173/SUM(O173,'Calculations black'!O173,'Calculations asian'!O173,'Calculations otherrace'!O173)</f>
        <v>0.81001270457558627</v>
      </c>
      <c r="P218" s="28">
        <f>P173/SUM(P173,'Calculations black'!P173,'Calculations asian'!P173,'Calculations otherrace'!P173)</f>
        <v>0.80794923571192934</v>
      </c>
      <c r="Q218" s="28">
        <f>Q173/SUM(Q173,'Calculations black'!Q173,'Calculations asian'!Q173,'Calculations otherrace'!Q173)</f>
        <v>0.80587799257548731</v>
      </c>
      <c r="R218" s="28">
        <f>R173/SUM(R173,'Calculations black'!R173,'Calculations asian'!R173,'Calculations otherrace'!R173)</f>
        <v>0.80379913757306454</v>
      </c>
      <c r="S218" s="28">
        <f>S173/SUM(S173,'Calculations black'!S173,'Calculations asian'!S173,'Calculations otherrace'!S173)</f>
        <v>0.80171283446730457</v>
      </c>
      <c r="T218" s="28">
        <f>T173/SUM(T173,'Calculations black'!T173,'Calculations asian'!T173,'Calculations otherrace'!T173)</f>
        <v>0.79961924830436537</v>
      </c>
      <c r="U218" s="28">
        <f>U173/SUM(U173,'Calculations black'!U173,'Calculations asian'!U173,'Calculations otherrace'!U173)</f>
        <v>0.79751854534151567</v>
      </c>
      <c r="V218" s="28">
        <f>V173/SUM(V173,'Calculations black'!V173,'Calculations asian'!V173,'Calculations otherrace'!V173)</f>
        <v>0.79541089297470513</v>
      </c>
      <c r="W218" s="28">
        <f>W173/SUM(W173,'Calculations black'!W173,'Calculations asian'!W173,'Calculations otherrace'!W173)</f>
        <v>0.79329645966616125</v>
      </c>
      <c r="X218" s="28">
        <f>X173/SUM(X173,'Calculations black'!X173,'Calculations asian'!X173,'Calculations otherrace'!X173)</f>
        <v>0.79117541487206766</v>
      </c>
      <c r="Y218" s="28">
        <f>Y173/SUM(Y173,'Calculations black'!Y173,'Calculations asian'!Y173,'Calculations otherrace'!Y173)</f>
        <v>0.78904792897036935</v>
      </c>
      <c r="Z218" s="28">
        <f>Z173/SUM(Z173,'Calculations black'!Z173,'Calculations asian'!Z173,'Calculations otherrace'!Z173)</f>
        <v>0.78691417318876566</v>
      </c>
      <c r="AA218" s="28">
        <f>AA173/SUM(AA173,'Calculations black'!AA173,'Calculations asian'!AA173,'Calculations otherrace'!AA173)</f>
        <v>0.78477431953293442</v>
      </c>
      <c r="AB218" s="28">
        <f>AB173/SUM(AB173,'Calculations black'!AB173,'Calculations asian'!AB173,'Calculations otherrace'!AB173)</f>
        <v>0.7826285407150424</v>
      </c>
      <c r="AC218" s="28">
        <f>AC173/SUM(AC173,'Calculations black'!AC173,'Calculations asian'!AC173,'Calculations otherrace'!AC173)</f>
        <v>0.78047701008258863</v>
      </c>
      <c r="AD218" s="28">
        <f>AD173/SUM(AD173,'Calculations black'!AD173,'Calculations asian'!AD173,'Calculations otherrace'!AD173)</f>
        <v>0.77831990154763742</v>
      </c>
      <c r="AE218" s="28">
        <f>AE173/SUM(AE173,'Calculations black'!AE173,'Calculations asian'!AE173,'Calculations otherrace'!AE173)</f>
        <v>0.7761573895164775</v>
      </c>
      <c r="AF218" s="28">
        <f>AF173/SUM(AF173,'Calculations black'!AF173,'Calculations asian'!AF173,'Calculations otherrace'!AF173)</f>
        <v>0.7739896488197664</v>
      </c>
    </row>
    <row r="219" spans="1:32" x14ac:dyDescent="0.2">
      <c r="A219" s="6" t="s">
        <v>52</v>
      </c>
      <c r="B219" s="28">
        <f>B174/SUM(B174,'Calculations black'!B174,'Calculations asian'!B174,'Calculations otherrace'!B174)</f>
        <v>0.77599999999999991</v>
      </c>
      <c r="C219" s="28">
        <f>C174/SUM(C174,'Calculations black'!C174,'Calculations asian'!C174,'Calculations otherrace'!C174)</f>
        <v>0.77356272527315806</v>
      </c>
      <c r="D219" s="28">
        <f>D174/SUM(D174,'Calculations black'!D174,'Calculations asian'!D174,'Calculations otherrace'!D174)</f>
        <v>0.77100769127306146</v>
      </c>
      <c r="E219" s="28">
        <f>E174/SUM(E174,'Calculations black'!E174,'Calculations asian'!E174,'Calculations otherrace'!E174)</f>
        <v>0.76843639778778039</v>
      </c>
      <c r="F219" s="28">
        <f>F174/SUM(F174,'Calculations black'!F174,'Calculations asian'!F174,'Calculations otherrace'!F174)</f>
        <v>0.76585688179347311</v>
      </c>
      <c r="G219" s="28">
        <f>G174/SUM(G174,'Calculations black'!G174,'Calculations asian'!G174,'Calculations otherrace'!G174)</f>
        <v>0.76325523292250153</v>
      </c>
      <c r="H219" s="28">
        <f>H174/SUM(H174,'Calculations black'!H174,'Calculations asian'!H174,'Calculations otherrace'!H174)</f>
        <v>0.76056556600057368</v>
      </c>
      <c r="I219" s="28">
        <f>I174/SUM(I174,'Calculations black'!I174,'Calculations asian'!I174,'Calculations otherrace'!I174)</f>
        <v>0.75786976103733616</v>
      </c>
      <c r="J219" s="28">
        <f>J174/SUM(J174,'Calculations black'!J174,'Calculations asian'!J174,'Calculations otherrace'!J174)</f>
        <v>0.75513642610300913</v>
      </c>
      <c r="K219" s="28">
        <f>K174/SUM(K174,'Calculations black'!K174,'Calculations asian'!K174,'Calculations otherrace'!K174)</f>
        <v>0.75240376917204688</v>
      </c>
      <c r="L219" s="28">
        <f>L174/SUM(L174,'Calculations black'!L174,'Calculations asian'!L174,'Calculations otherrace'!L174)</f>
        <v>0.74997251105222695</v>
      </c>
      <c r="M219" s="28">
        <f>M174/SUM(M174,'Calculations black'!M174,'Calculations asian'!M174,'Calculations otherrace'!M174)</f>
        <v>0.74732989150560991</v>
      </c>
      <c r="N219" s="28">
        <f>N174/SUM(N174,'Calculations black'!N174,'Calculations asian'!N174,'Calculations otherrace'!N174)</f>
        <v>0.74468258445560143</v>
      </c>
      <c r="O219" s="28">
        <f>O174/SUM(O174,'Calculations black'!O174,'Calculations asian'!O174,'Calculations otherrace'!O174)</f>
        <v>0.74203086600927637</v>
      </c>
      <c r="P219" s="28">
        <f>P174/SUM(P174,'Calculations black'!P174,'Calculations asian'!P174,'Calculations otherrace'!P174)</f>
        <v>0.73937501177144971</v>
      </c>
      <c r="Q219" s="28">
        <f>Q174/SUM(Q174,'Calculations black'!Q174,'Calculations asian'!Q174,'Calculations otherrace'!Q174)</f>
        <v>0.73671529672002534</v>
      </c>
      <c r="R219" s="28">
        <f>R174/SUM(R174,'Calculations black'!R174,'Calculations asian'!R174,'Calculations otherrace'!R174)</f>
        <v>0.73405199508341512</v>
      </c>
      <c r="S219" s="28">
        <f>S174/SUM(S174,'Calculations black'!S174,'Calculations asian'!S174,'Calculations otherrace'!S174)</f>
        <v>0.73138538022011323</v>
      </c>
      <c r="T219" s="28">
        <f>T174/SUM(T174,'Calculations black'!T174,'Calculations asian'!T174,'Calculations otherrace'!T174)</f>
        <v>0.72871572450051747</v>
      </c>
      <c r="U219" s="28">
        <f>U174/SUM(U174,'Calculations black'!U174,'Calculations asian'!U174,'Calculations otherrace'!U174)</f>
        <v>0.72604329919108157</v>
      </c>
      <c r="V219" s="28">
        <f>V174/SUM(V174,'Calculations black'!V174,'Calculations asian'!V174,'Calculations otherrace'!V174)</f>
        <v>0.72336837434087187</v>
      </c>
      <c r="W219" s="28">
        <f>W174/SUM(W174,'Calculations black'!W174,'Calculations asian'!W174,'Calculations otherrace'!W174)</f>
        <v>0.72069121867060737</v>
      </c>
      <c r="X219" s="28">
        <f>X174/SUM(X174,'Calculations black'!X174,'Calculations asian'!X174,'Calculations otherrace'!X174)</f>
        <v>0.71801209946425182</v>
      </c>
      <c r="Y219" s="28">
        <f>Y174/SUM(Y174,'Calculations black'!Y174,'Calculations asian'!Y174,'Calculations otherrace'!Y174)</f>
        <v>0.71533128246321609</v>
      </c>
      <c r="Z219" s="28">
        <f>Z174/SUM(Z174,'Calculations black'!Z174,'Calculations asian'!Z174,'Calculations otherrace'!Z174)</f>
        <v>0.71264903176323902</v>
      </c>
      <c r="AA219" s="28">
        <f>AA174/SUM(AA174,'Calculations black'!AA174,'Calculations asian'!AA174,'Calculations otherrace'!AA174)</f>
        <v>0.70996560971399414</v>
      </c>
      <c r="AB219" s="28">
        <f>AB174/SUM(AB174,'Calculations black'!AB174,'Calculations asian'!AB174,'Calculations otherrace'!AB174)</f>
        <v>0.70728127682147635</v>
      </c>
      <c r="AC219" s="28">
        <f>AC174/SUM(AC174,'Calculations black'!AC174,'Calculations asian'!AC174,'Calculations otherrace'!AC174)</f>
        <v>0.70459629165320981</v>
      </c>
      <c r="AD219" s="28">
        <f>AD174/SUM(AD174,'Calculations black'!AD174,'Calculations asian'!AD174,'Calculations otherrace'!AD174)</f>
        <v>0.7019109107463225</v>
      </c>
      <c r="AE219" s="28">
        <f>AE174/SUM(AE174,'Calculations black'!AE174,'Calculations asian'!AE174,'Calculations otherrace'!AE174)</f>
        <v>0.69922538851851601</v>
      </c>
      <c r="AF219" s="28">
        <f>AF174/SUM(AF174,'Calculations black'!AF174,'Calculations asian'!AF174,'Calculations otherrace'!AF174)</f>
        <v>0.69653997718196736</v>
      </c>
    </row>
    <row r="220" spans="1:32" x14ac:dyDescent="0.2">
      <c r="A220" s="6" t="s">
        <v>53</v>
      </c>
      <c r="B220" s="28">
        <f>B175/SUM(B175,'Calculations black'!B175,'Calculations asian'!B175,'Calculations otherrace'!B175)</f>
        <v>0.73299999999999987</v>
      </c>
      <c r="C220" s="28">
        <f>C175/SUM(C175,'Calculations black'!C175,'Calculations asian'!C175,'Calculations otherrace'!C175)</f>
        <v>0.73060168139062687</v>
      </c>
      <c r="D220" s="28">
        <f>D175/SUM(D175,'Calculations black'!D175,'Calculations asian'!D175,'Calculations otherrace'!D175)</f>
        <v>0.72807898596752085</v>
      </c>
      <c r="E220" s="28">
        <f>E175/SUM(E175,'Calculations black'!E175,'Calculations asian'!E175,'Calculations otherrace'!E175)</f>
        <v>0.72554356542505871</v>
      </c>
      <c r="F220" s="28">
        <f>F175/SUM(F175,'Calculations black'!F175,'Calculations asian'!F175,'Calculations otherrace'!F175)</f>
        <v>0.72299975658989413</v>
      </c>
      <c r="G220" s="28">
        <f>G175/SUM(G175,'Calculations black'!G175,'Calculations asian'!G175,'Calculations otherrace'!G175)</f>
        <v>0.72043893789678004</v>
      </c>
      <c r="H220" s="28">
        <f>H175/SUM(H175,'Calculations black'!H175,'Calculations asian'!H175,'Calculations otherrace'!H175)</f>
        <v>0.7177958300384587</v>
      </c>
      <c r="I220" s="28">
        <f>I175/SUM(I175,'Calculations black'!I175,'Calculations asian'!I175,'Calculations otherrace'!I175)</f>
        <v>0.715141648166563</v>
      </c>
      <c r="J220" s="28">
        <f>J175/SUM(J175,'Calculations black'!J175,'Calculations asian'!J175,'Calculations otherrace'!J175)</f>
        <v>0.71245019181099367</v>
      </c>
      <c r="K220" s="28">
        <f>K175/SUM(K175,'Calculations black'!K175,'Calculations asian'!K175,'Calculations otherrace'!K175)</f>
        <v>0.70976148738935585</v>
      </c>
      <c r="L220" s="28">
        <f>L175/SUM(L175,'Calculations black'!L175,'Calculations asian'!L175,'Calculations otherrace'!L175)</f>
        <v>0.70735501504910281</v>
      </c>
      <c r="M220" s="28">
        <f>M175/SUM(M175,'Calculations black'!M175,'Calculations asian'!M175,'Calculations otherrace'!M175)</f>
        <v>0.70474906756598599</v>
      </c>
      <c r="N220" s="28">
        <f>N175/SUM(N175,'Calculations black'!N175,'Calculations asian'!N175,'Calculations otherrace'!N175)</f>
        <v>0.70213813828809557</v>
      </c>
      <c r="O220" s="28">
        <f>O175/SUM(O175,'Calculations black'!O175,'Calculations asian'!O175,'Calculations otherrace'!O175)</f>
        <v>0.69952251928083142</v>
      </c>
      <c r="P220" s="28">
        <f>P175/SUM(P175,'Calculations black'!P175,'Calculations asian'!P175,'Calculations otherrace'!P175)</f>
        <v>0.69690250238566653</v>
      </c>
      <c r="Q220" s="28">
        <f>Q175/SUM(Q175,'Calculations black'!Q175,'Calculations asian'!Q175,'Calculations otherrace'!Q175)</f>
        <v>0.69427837906063905</v>
      </c>
      <c r="R220" s="28">
        <f>R175/SUM(R175,'Calculations black'!R175,'Calculations asian'!R175,'Calculations otherrace'!R175)</f>
        <v>0.69165044022389455</v>
      </c>
      <c r="S220" s="28">
        <f>S175/SUM(S175,'Calculations black'!S175,'Calculations asian'!S175,'Calculations otherrace'!S175)</f>
        <v>0.68901897610036866</v>
      </c>
      <c r="T220" s="28">
        <f>T175/SUM(T175,'Calculations black'!T175,'Calculations asian'!T175,'Calculations otherrace'!T175)</f>
        <v>0.68638427607171537</v>
      </c>
      <c r="U220" s="28">
        <f>U175/SUM(U175,'Calculations black'!U175,'Calculations asian'!U175,'Calculations otherrace'!U175)</f>
        <v>0.68374662852956625</v>
      </c>
      <c r="V220" s="28">
        <f>V175/SUM(V175,'Calculations black'!V175,'Calculations asian'!V175,'Calculations otherrace'!V175)</f>
        <v>0.68110632073220212</v>
      </c>
      <c r="W220" s="28">
        <f>W175/SUM(W175,'Calculations black'!W175,'Calculations asian'!W175,'Calculations otherrace'!W175)</f>
        <v>0.67846363866471748</v>
      </c>
      <c r="X220" s="28">
        <f>X175/SUM(X175,'Calculations black'!X175,'Calculations asian'!X175,'Calculations otherrace'!X175)</f>
        <v>0.67581886690274884</v>
      </c>
      <c r="Y220" s="28">
        <f>Y175/SUM(Y175,'Calculations black'!Y175,'Calculations asian'!Y175,'Calculations otherrace'!Y175)</f>
        <v>0.67317228847982602</v>
      </c>
      <c r="Z220" s="28">
        <f>Z175/SUM(Z175,'Calculations black'!Z175,'Calculations asian'!Z175,'Calculations otherrace'!Z175)</f>
        <v>0.67052418475841091</v>
      </c>
      <c r="AA220" s="28">
        <f>AA175/SUM(AA175,'Calculations black'!AA175,'Calculations asian'!AA175,'Calculations otherrace'!AA175)</f>
        <v>0.66787483530467184</v>
      </c>
      <c r="AB220" s="28">
        <f>AB175/SUM(AB175,'Calculations black'!AB175,'Calculations asian'!AB175,'Calculations otherrace'!AB175)</f>
        <v>0.66522451776704083</v>
      </c>
      <c r="AC220" s="28">
        <f>AC175/SUM(AC175,'Calculations black'!AC175,'Calculations asian'!AC175,'Calculations otherrace'!AC175)</f>
        <v>0.66257350775859236</v>
      </c>
      <c r="AD220" s="28">
        <f>AD175/SUM(AD175,'Calculations black'!AD175,'Calculations asian'!AD175,'Calculations otherrace'!AD175)</f>
        <v>0.65992207874328024</v>
      </c>
      <c r="AE220" s="28">
        <f>AE175/SUM(AE175,'Calculations black'!AE175,'Calculations asian'!AE175,'Calculations otherrace'!AE175)</f>
        <v>0.65727050192605385</v>
      </c>
      <c r="AF220" s="28">
        <f>AF175/SUM(AF175,'Calculations black'!AF175,'Calculations asian'!AF175,'Calculations otherrace'!AF175)</f>
        <v>0.65461904614688493</v>
      </c>
    </row>
    <row r="221" spans="1:32" x14ac:dyDescent="0.2">
      <c r="A221" s="6" t="s">
        <v>54</v>
      </c>
      <c r="B221" s="28">
        <f>B176/SUM(B176,'Calculations black'!B176,'Calculations asian'!B176,'Calculations otherrace'!B176)</f>
        <v>0.80700000000000005</v>
      </c>
      <c r="C221" s="28">
        <f>C176/SUM(C176,'Calculations black'!C176,'Calculations asian'!C176,'Calculations otherrace'!C176)</f>
        <v>0.8049314056291863</v>
      </c>
      <c r="D221" s="28">
        <f>D176/SUM(D176,'Calculations black'!D176,'Calculations asian'!D176,'Calculations otherrace'!D176)</f>
        <v>0.80275619175436674</v>
      </c>
      <c r="E221" s="28">
        <f>E176/SUM(E176,'Calculations black'!E176,'Calculations asian'!E176,'Calculations otherrace'!E176)</f>
        <v>0.8005657074196908</v>
      </c>
      <c r="F221" s="28">
        <f>F176/SUM(F176,'Calculations black'!F176,'Calculations asian'!F176,'Calculations otherrace'!F176)</f>
        <v>0.79836510444744968</v>
      </c>
      <c r="G221" s="28">
        <f>G176/SUM(G176,'Calculations black'!G176,'Calculations asian'!G176,'Calculations otherrace'!G176)</f>
        <v>0.79614470097430357</v>
      </c>
      <c r="H221" s="28">
        <f>H176/SUM(H176,'Calculations black'!H176,'Calculations asian'!H176,'Calculations otherrace'!H176)</f>
        <v>0.79384781624919776</v>
      </c>
      <c r="I221" s="28">
        <f>I176/SUM(I176,'Calculations black'!I176,'Calculations asian'!I176,'Calculations otherrace'!I176)</f>
        <v>0.79154007619778188</v>
      </c>
      <c r="J221" s="28">
        <f>J176/SUM(J176,'Calculations black'!J176,'Calculations asian'!J176,'Calculations otherrace'!J176)</f>
        <v>0.78919658866098175</v>
      </c>
      <c r="K221" s="28">
        <f>K176/SUM(K176,'Calculations black'!K176,'Calculations asian'!K176,'Calculations otherrace'!K176)</f>
        <v>0.78685105881805784</v>
      </c>
      <c r="L221" s="28">
        <f>L176/SUM(L176,'Calculations black'!L176,'Calculations asian'!L176,'Calculations otherrace'!L176)</f>
        <v>0.78475504121080775</v>
      </c>
      <c r="M221" s="28">
        <f>M176/SUM(M176,'Calculations black'!M176,'Calculations asian'!M176,'Calculations otherrace'!M176)</f>
        <v>0.78247783416901284</v>
      </c>
      <c r="N221" s="28">
        <f>N176/SUM(N176,'Calculations black'!N176,'Calculations asian'!N176,'Calculations otherrace'!N176)</f>
        <v>0.78019306747110018</v>
      </c>
      <c r="O221" s="28">
        <f>O176/SUM(O176,'Calculations black'!O176,'Calculations asian'!O176,'Calculations otherrace'!O176)</f>
        <v>0.77790094833842294</v>
      </c>
      <c r="P221" s="28">
        <f>P176/SUM(P176,'Calculations black'!P176,'Calculations asian'!P176,'Calculations otherrace'!P176)</f>
        <v>0.77560168521436457</v>
      </c>
      <c r="Q221" s="28">
        <f>Q176/SUM(Q176,'Calculations black'!Q176,'Calculations asian'!Q176,'Calculations otherrace'!Q176)</f>
        <v>0.77329548766241085</v>
      </c>
      <c r="R221" s="28">
        <f>R176/SUM(R176,'Calculations black'!R176,'Calculations asian'!R176,'Calculations otherrace'!R176)</f>
        <v>0.77098256626460449</v>
      </c>
      <c r="S221" s="28">
        <f>S176/SUM(S176,'Calculations black'!S176,'Calculations asian'!S176,'Calculations otherrace'!S176)</f>
        <v>0.7686631325204657</v>
      </c>
      <c r="T221" s="28">
        <f>T176/SUM(T176,'Calculations black'!T176,'Calculations asian'!T176,'Calculations otherrace'!T176)</f>
        <v>0.76633739874645623</v>
      </c>
      <c r="U221" s="28">
        <f>U176/SUM(U176,'Calculations black'!U176,'Calculations asian'!U176,'Calculations otherrace'!U176)</f>
        <v>0.76400557797606827</v>
      </c>
      <c r="V221" s="28">
        <f>V176/SUM(V176,'Calculations black'!V176,'Calculations asian'!V176,'Calculations otherrace'!V176)</f>
        <v>0.76166788386061179</v>
      </c>
      <c r="W221" s="28">
        <f>W176/SUM(W176,'Calculations black'!W176,'Calculations asian'!W176,'Calculations otherrace'!W176)</f>
        <v>0.75932453057077731</v>
      </c>
      <c r="X221" s="28">
        <f>X176/SUM(X176,'Calculations black'!X176,'Calculations asian'!X176,'Calculations otherrace'!X176)</f>
        <v>0.75697573269904994</v>
      </c>
      <c r="Y221" s="28">
        <f>Y176/SUM(Y176,'Calculations black'!Y176,'Calculations asian'!Y176,'Calculations otherrace'!Y176)</f>
        <v>0.7546217051630395</v>
      </c>
      <c r="Z221" s="28">
        <f>Z176/SUM(Z176,'Calculations black'!Z176,'Calculations asian'!Z176,'Calculations otherrace'!Z176)</f>
        <v>0.75226266310980694</v>
      </c>
      <c r="AA221" s="28">
        <f>AA176/SUM(AA176,'Calculations black'!AA176,'Calculations asian'!AA176,'Calculations otherrace'!AA176)</f>
        <v>0.74989882182124468</v>
      </c>
      <c r="AB221" s="28">
        <f>AB176/SUM(AB176,'Calculations black'!AB176,'Calculations asian'!AB176,'Calculations otherrace'!AB176)</f>
        <v>0.7475303966205844</v>
      </c>
      <c r="AC221" s="28">
        <f>AC176/SUM(AC176,'Calculations black'!AC176,'Calculations asian'!AC176,'Calculations otherrace'!AC176)</f>
        <v>0.74515760278009058</v>
      </c>
      <c r="AD221" s="28">
        <f>AD176/SUM(AD176,'Calculations black'!AD176,'Calculations asian'!AD176,'Calculations otherrace'!AD176)</f>
        <v>0.74278065543000649</v>
      </c>
      <c r="AE221" s="28">
        <f>AE176/SUM(AE176,'Calculations black'!AE176,'Calculations asian'!AE176,'Calculations otherrace'!AE176)</f>
        <v>0.74039976946880426</v>
      </c>
      <c r="AF221" s="28">
        <f>AF176/SUM(AF176,'Calculations black'!AF176,'Calculations asian'!AF176,'Calculations otherrace'!AF176)</f>
        <v>0.73801515947480301</v>
      </c>
    </row>
    <row r="222" spans="1:32" x14ac:dyDescent="0.2">
      <c r="A222" s="6" t="s">
        <v>55</v>
      </c>
      <c r="B222" s="28">
        <f>B177/SUM(B177,'Calculations black'!B177,'Calculations asian'!B177,'Calculations otherrace'!B177)</f>
        <v>0.72499999999999998</v>
      </c>
      <c r="C222" s="28">
        <f>C177/SUM(C177,'Calculations black'!C177,'Calculations asian'!C177,'Calculations otherrace'!C177)</f>
        <v>0.72252354750474601</v>
      </c>
      <c r="D222" s="28">
        <f>D177/SUM(D177,'Calculations black'!D177,'Calculations asian'!D177,'Calculations otherrace'!D177)</f>
        <v>0.71992056428983453</v>
      </c>
      <c r="E222" s="28">
        <f>E177/SUM(E177,'Calculations black'!E177,'Calculations asian'!E177,'Calculations otherrace'!E177)</f>
        <v>0.71730504536443773</v>
      </c>
      <c r="F222" s="28">
        <f>F177/SUM(F177,'Calculations black'!F177,'Calculations asian'!F177,'Calculations otherrace'!F177)</f>
        <v>0.71468188582837833</v>
      </c>
      <c r="G222" s="28">
        <f>G177/SUM(G177,'Calculations black'!G177,'Calculations asian'!G177,'Calculations otherrace'!G177)</f>
        <v>0.7120416563369063</v>
      </c>
      <c r="H222" s="28">
        <f>H177/SUM(H177,'Calculations black'!H177,'Calculations asian'!H177,'Calculations otherrace'!H177)</f>
        <v>0.7093171766969969</v>
      </c>
      <c r="I222" s="28">
        <f>I177/SUM(I177,'Calculations black'!I177,'Calculations asian'!I177,'Calculations otherrace'!I177)</f>
        <v>0.70658292466063843</v>
      </c>
      <c r="J222" s="28">
        <f>J177/SUM(J177,'Calculations black'!J177,'Calculations asian'!J177,'Calculations otherrace'!J177)</f>
        <v>0.70381142714489497</v>
      </c>
      <c r="K222" s="28">
        <f>K177/SUM(K177,'Calculations black'!K177,'Calculations asian'!K177,'Calculations otherrace'!K177)</f>
        <v>0.7010436715337689</v>
      </c>
      <c r="L222" s="28">
        <f>L177/SUM(L177,'Calculations black'!L177,'Calculations asian'!L177,'Calculations otherrace'!L177)</f>
        <v>0.69856891066897997</v>
      </c>
      <c r="M222" s="28">
        <f>M177/SUM(M177,'Calculations black'!M177,'Calculations asian'!M177,'Calculations otherrace'!M177)</f>
        <v>0.69588900956654254</v>
      </c>
      <c r="N222" s="28">
        <f>N177/SUM(N177,'Calculations black'!N177,'Calculations asian'!N177,'Calculations otherrace'!N177)</f>
        <v>0.69320508701109507</v>
      </c>
      <c r="O222" s="28">
        <f>O177/SUM(O177,'Calculations black'!O177,'Calculations asian'!O177,'Calculations otherrace'!O177)</f>
        <v>0.6905174489102236</v>
      </c>
      <c r="P222" s="28">
        <f>P177/SUM(P177,'Calculations black'!P177,'Calculations asian'!P177,'Calculations otherrace'!P177)</f>
        <v>0.68782640033393094</v>
      </c>
      <c r="Q222" s="28">
        <f>Q177/SUM(Q177,'Calculations black'!Q177,'Calculations asian'!Q177,'Calculations otherrace'!Q177)</f>
        <v>0.68513224535362538</v>
      </c>
      <c r="R222" s="28">
        <f>R177/SUM(R177,'Calculations black'!R177,'Calculations asian'!R177,'Calculations otherrace'!R177)</f>
        <v>0.68243528688482391</v>
      </c>
      <c r="S222" s="28">
        <f>S177/SUM(S177,'Calculations black'!S177,'Calculations asian'!S177,'Calculations otherrace'!S177)</f>
        <v>0.67973582653365228</v>
      </c>
      <c r="T222" s="28">
        <f>T177/SUM(T177,'Calculations black'!T177,'Calculations asian'!T177,'Calculations otherrace'!T177)</f>
        <v>0.67703416444723308</v>
      </c>
      <c r="U222" s="28">
        <f>U177/SUM(U177,'Calculations black'!U177,'Calculations asian'!U177,'Calculations otherrace'!U177)</f>
        <v>0.67433059916803439</v>
      </c>
      <c r="V222" s="28">
        <f>V177/SUM(V177,'Calculations black'!V177,'Calculations asian'!V177,'Calculations otherrace'!V177)</f>
        <v>0.67162542749225052</v>
      </c>
      <c r="W222" s="28">
        <f>W177/SUM(W177,'Calculations black'!W177,'Calculations asian'!W177,'Calculations otherrace'!W177)</f>
        <v>0.66891894433227428</v>
      </c>
      <c r="X222" s="28">
        <f>X177/SUM(X177,'Calculations black'!X177,'Calculations asian'!X177,'Calculations otherrace'!X177)</f>
        <v>0.66621144258332221</v>
      </c>
      <c r="Y222" s="28">
        <f>Y177/SUM(Y177,'Calculations black'!Y177,'Calculations asian'!Y177,'Calculations otherrace'!Y177)</f>
        <v>0.66350321299425274</v>
      </c>
      <c r="Z222" s="28">
        <f>Z177/SUM(Z177,'Calculations black'!Z177,'Calculations asian'!Z177,'Calculations otherrace'!Z177)</f>
        <v>0.66079454404262694</v>
      </c>
      <c r="AA222" s="28">
        <f>AA177/SUM(AA177,'Calculations black'!AA177,'Calculations asian'!AA177,'Calculations otherrace'!AA177)</f>
        <v>0.65808572181403946</v>
      </c>
      <c r="AB222" s="28">
        <f>AB177/SUM(AB177,'Calculations black'!AB177,'Calculations asian'!AB177,'Calculations otherrace'!AB177)</f>
        <v>0.65537702988575153</v>
      </c>
      <c r="AC222" s="28">
        <f>AC177/SUM(AC177,'Calculations black'!AC177,'Calculations asian'!AC177,'Calculations otherrace'!AC177)</f>
        <v>0.65266874921464657</v>
      </c>
      <c r="AD222" s="28">
        <f>AD177/SUM(AD177,'Calculations black'!AD177,'Calculations asian'!AD177,'Calculations otherrace'!AD177)</f>
        <v>0.64996115802952392</v>
      </c>
      <c r="AE222" s="28">
        <f>AE177/SUM(AE177,'Calculations black'!AE177,'Calculations asian'!AE177,'Calculations otherrace'!AE177)</f>
        <v>0.64725453172773417</v>
      </c>
      <c r="AF222" s="28">
        <f>AF177/SUM(AF177,'Calculations black'!AF177,'Calculations asian'!AF177,'Calculations otherrace'!AF177)</f>
        <v>0.64454914277616537</v>
      </c>
    </row>
    <row r="223" spans="1:32" x14ac:dyDescent="0.2">
      <c r="A223" s="6" t="s">
        <v>56</v>
      </c>
      <c r="B223" s="28">
        <f>B178/SUM(B178,'Calculations black'!B178,'Calculations asian'!B178,'Calculations otherrace'!B178)</f>
        <v>0.80299999999999994</v>
      </c>
      <c r="C223" s="28">
        <f>C178/SUM(C178,'Calculations black'!C178,'Calculations asian'!C178,'Calculations otherrace'!C178)</f>
        <v>0.8007743632548916</v>
      </c>
      <c r="D223" s="28">
        <f>D178/SUM(D178,'Calculations black'!D178,'Calculations asian'!D178,'Calculations otherrace'!D178)</f>
        <v>0.79843824114257467</v>
      </c>
      <c r="E223" s="28">
        <f>E178/SUM(E178,'Calculations black'!E178,'Calculations asian'!E178,'Calculations otherrace'!E178)</f>
        <v>0.79608523857372471</v>
      </c>
      <c r="F223" s="28">
        <f>F178/SUM(F178,'Calculations black'!F178,'Calculations asian'!F178,'Calculations otherrace'!F178)</f>
        <v>0.79372236222948656</v>
      </c>
      <c r="G223" s="28">
        <f>G178/SUM(G178,'Calculations black'!G178,'Calculations asian'!G178,'Calculations otherrace'!G178)</f>
        <v>0.79133721100696452</v>
      </c>
      <c r="H223" s="28">
        <f>H178/SUM(H178,'Calculations black'!H178,'Calculations asian'!H178,'Calculations otherrace'!H178)</f>
        <v>0.78886915270402791</v>
      </c>
      <c r="I223" s="28">
        <f>I178/SUM(I178,'Calculations black'!I178,'Calculations asian'!I178,'Calculations otherrace'!I178)</f>
        <v>0.78639248724826649</v>
      </c>
      <c r="J223" s="28">
        <f>J178/SUM(J178,'Calculations black'!J178,'Calculations asian'!J178,'Calculations otherrace'!J178)</f>
        <v>0.7838786639302977</v>
      </c>
      <c r="K223" s="28">
        <f>K178/SUM(K178,'Calculations black'!K178,'Calculations asian'!K178,'Calculations otherrace'!K178)</f>
        <v>0.78136292124282036</v>
      </c>
      <c r="L223" s="28">
        <f>L178/SUM(L178,'Calculations black'!L178,'Calculations asian'!L178,'Calculations otherrace'!L178)</f>
        <v>0.77912147008065191</v>
      </c>
      <c r="M223" s="28">
        <f>M178/SUM(M178,'Calculations black'!M178,'Calculations asian'!M178,'Calculations otherrace'!M178)</f>
        <v>0.77668339937973507</v>
      </c>
      <c r="N223" s="28">
        <f>N178/SUM(N178,'Calculations black'!N178,'Calculations asian'!N178,'Calculations otherrace'!N178)</f>
        <v>0.77423846731844892</v>
      </c>
      <c r="O223" s="28">
        <f>O178/SUM(O178,'Calculations black'!O178,'Calculations asian'!O178,'Calculations otherrace'!O178)</f>
        <v>0.77178691315692904</v>
      </c>
      <c r="P223" s="28">
        <f>P178/SUM(P178,'Calculations black'!P178,'Calculations asian'!P178,'Calculations otherrace'!P178)</f>
        <v>0.76932897680278933</v>
      </c>
      <c r="Q223" s="28">
        <f>Q178/SUM(Q178,'Calculations black'!Q178,'Calculations asian'!Q178,'Calculations otherrace'!Q178)</f>
        <v>0.76686489869926511</v>
      </c>
      <c r="R223" s="28">
        <f>R178/SUM(R178,'Calculations black'!R178,'Calculations asian'!R178,'Calculations otherrace'!R178)</f>
        <v>0.76439491971419549</v>
      </c>
      <c r="S223" s="28">
        <f>S178/SUM(S178,'Calculations black'!S178,'Calculations asian'!S178,'Calculations otherrace'!S178)</f>
        <v>0.76191928102993367</v>
      </c>
      <c r="T223" s="28">
        <f>T178/SUM(T178,'Calculations black'!T178,'Calculations asian'!T178,'Calculations otherrace'!T178)</f>
        <v>0.75943822403427708</v>
      </c>
      <c r="U223" s="28">
        <f>U178/SUM(U178,'Calculations black'!U178,'Calculations asian'!U178,'Calculations otherrace'!U178)</f>
        <v>0.75695199021250248</v>
      </c>
      <c r="V223" s="28">
        <f>V178/SUM(V178,'Calculations black'!V178,'Calculations asian'!V178,'Calculations otherrace'!V178)</f>
        <v>0.7544608210405912</v>
      </c>
      <c r="W223" s="28">
        <f>W178/SUM(W178,'Calculations black'!W178,'Calculations asian'!W178,'Calculations otherrace'!W178)</f>
        <v>0.75196495787972406</v>
      </c>
      <c r="X223" s="28">
        <f>X178/SUM(X178,'Calculations black'!X178,'Calculations asian'!X178,'Calculations otherrace'!X178)</f>
        <v>0.74946464187213213</v>
      </c>
      <c r="Y223" s="28">
        <f>Y178/SUM(Y178,'Calculations black'!Y178,'Calculations asian'!Y178,'Calculations otherrace'!Y178)</f>
        <v>0.74696011383836813</v>
      </c>
      <c r="Z223" s="28">
        <f>Z178/SUM(Z178,'Calculations black'!Z178,'Calculations asian'!Z178,'Calculations otherrace'!Z178)</f>
        <v>0.74445161417608507</v>
      </c>
      <c r="AA223" s="28">
        <f>AA178/SUM(AA178,'Calculations black'!AA178,'Calculations asian'!AA178,'Calculations otherrace'!AA178)</f>
        <v>0.74193938276038229</v>
      </c>
      <c r="AB223" s="28">
        <f>AB178/SUM(AB178,'Calculations black'!AB178,'Calculations asian'!AB178,'Calculations otherrace'!AB178)</f>
        <v>0.73942365884579353</v>
      </c>
      <c r="AC223" s="28">
        <f>AC178/SUM(AC178,'Calculations black'!AC178,'Calculations asian'!AC178,'Calculations otherrace'!AC178)</f>
        <v>0.73690468096997641</v>
      </c>
      <c r="AD223" s="28">
        <f>AD178/SUM(AD178,'Calculations black'!AD178,'Calculations asian'!AD178,'Calculations otherrace'!AD178)</f>
        <v>0.73438268685917107</v>
      </c>
      <c r="AE223" s="28">
        <f>AE178/SUM(AE178,'Calculations black'!AE178,'Calculations asian'!AE178,'Calculations otherrace'!AE178)</f>
        <v>0.73185791333547645</v>
      </c>
      <c r="AF223" s="28">
        <f>AF178/SUM(AF178,'Calculations black'!AF178,'Calculations asian'!AF178,'Calculations otherrace'!AF178)</f>
        <v>0.72933059622600938</v>
      </c>
    </row>
    <row r="224" spans="1:32" x14ac:dyDescent="0.2">
      <c r="A224" s="6" t="s">
        <v>57</v>
      </c>
      <c r="B224" s="28">
        <f>B179/SUM(B179,'Calculations black'!B179,'Calculations asian'!B179,'Calculations otherrace'!B179)</f>
        <v>0.80000000000000016</v>
      </c>
      <c r="C224" s="28">
        <f>C179/SUM(C179,'Calculations black'!C179,'Calculations asian'!C179,'Calculations otherrace'!C179)</f>
        <v>0.7977467744557678</v>
      </c>
      <c r="D224" s="28">
        <f>D179/SUM(D179,'Calculations black'!D179,'Calculations asian'!D179,'Calculations otherrace'!D179)</f>
        <v>0.79538194345752766</v>
      </c>
      <c r="E224" s="28">
        <f>E179/SUM(E179,'Calculations black'!E179,'Calculations asian'!E179,'Calculations otherrace'!E179)</f>
        <v>0.79300016732755729</v>
      </c>
      <c r="F224" s="28">
        <f>F179/SUM(F179,'Calculations black'!F179,'Calculations asian'!F179,'Calculations otherrace'!F179)</f>
        <v>0.7906085785916217</v>
      </c>
      <c r="G224" s="28">
        <f>G179/SUM(G179,'Calculations black'!G179,'Calculations asian'!G179,'Calculations otherrace'!G179)</f>
        <v>0.78819458492729333</v>
      </c>
      <c r="H224" s="28">
        <f>H179/SUM(H179,'Calculations black'!H179,'Calculations asian'!H179,'Calculations otherrace'!H179)</f>
        <v>0.7856968419518483</v>
      </c>
      <c r="I224" s="28">
        <f>I179/SUM(I179,'Calculations black'!I179,'Calculations asian'!I179,'Calculations otherrace'!I179)</f>
        <v>0.78319064065150734</v>
      </c>
      <c r="J224" s="28">
        <f>J179/SUM(J179,'Calculations black'!J179,'Calculations asian'!J179,'Calculations otherrace'!J179)</f>
        <v>0.78064705509832311</v>
      </c>
      <c r="K224" s="28">
        <f>K179/SUM(K179,'Calculations black'!K179,'Calculations asian'!K179,'Calculations otherrace'!K179)</f>
        <v>0.77810172797581767</v>
      </c>
      <c r="L224" s="28">
        <f>L179/SUM(L179,'Calculations black'!L179,'Calculations asian'!L179,'Calculations otherrace'!L179)</f>
        <v>0.77583422467725993</v>
      </c>
      <c r="M224" s="28">
        <f>M179/SUM(M179,'Calculations black'!M179,'Calculations asian'!M179,'Calculations otherrace'!M179)</f>
        <v>0.77336793363051237</v>
      </c>
      <c r="N224" s="28">
        <f>N179/SUM(N179,'Calculations black'!N179,'Calculations asian'!N179,'Calculations otherrace'!N179)</f>
        <v>0.77089491624606388</v>
      </c>
      <c r="O224" s="28">
        <f>O179/SUM(O179,'Calculations black'!O179,'Calculations asian'!O179,'Calculations otherrace'!O179)</f>
        <v>0.7684154181470112</v>
      </c>
      <c r="P224" s="28">
        <f>P179/SUM(P179,'Calculations black'!P179,'Calculations asian'!P179,'Calculations otherrace'!P179)</f>
        <v>0.76592968551529295</v>
      </c>
      <c r="Q224" s="28">
        <f>Q179/SUM(Q179,'Calculations black'!Q179,'Calculations asian'!Q179,'Calculations otherrace'!Q179)</f>
        <v>0.76343796497620342</v>
      </c>
      <c r="R224" s="28">
        <f>R179/SUM(R179,'Calculations black'!R179,'Calculations asian'!R179,'Calculations otherrace'!R179)</f>
        <v>0.76094050348387743</v>
      </c>
      <c r="S224" s="28">
        <f>S179/SUM(S179,'Calculations black'!S179,'Calculations asian'!S179,'Calculations otherrace'!S179)</f>
        <v>0.75843754820783638</v>
      </c>
      <c r="T224" s="28">
        <f>T179/SUM(T179,'Calculations black'!T179,'Calculations asian'!T179,'Calculations otherrace'!T179)</f>
        <v>0.75592934642069132</v>
      </c>
      <c r="U224" s="28">
        <f>U179/SUM(U179,'Calculations black'!U179,'Calculations asian'!U179,'Calculations otherrace'!U179)</f>
        <v>0.75341614538709045</v>
      </c>
      <c r="V224" s="28">
        <f>V179/SUM(V179,'Calculations black'!V179,'Calculations asian'!V179,'Calculations otherrace'!V179)</f>
        <v>0.75089819225399534</v>
      </c>
      <c r="W224" s="28">
        <f>W179/SUM(W179,'Calculations black'!W179,'Calculations asian'!W179,'Calculations otherrace'!W179)</f>
        <v>0.74837573394237311</v>
      </c>
      <c r="X224" s="28">
        <f>X179/SUM(X179,'Calculations black'!X179,'Calculations asian'!X179,'Calculations otherrace'!X179)</f>
        <v>0.7458490170403842</v>
      </c>
      <c r="Y224" s="28">
        <f>Y179/SUM(Y179,'Calculations black'!Y179,'Calculations asian'!Y179,'Calculations otherrace'!Y179)</f>
        <v>0.74331828769813946</v>
      </c>
      <c r="Z224" s="28">
        <f>Z179/SUM(Z179,'Calculations black'!Z179,'Calculations asian'!Z179,'Calculations otherrace'!Z179)</f>
        <v>0.74078379152410834</v>
      </c>
      <c r="AA224" s="28">
        <f>AA179/SUM(AA179,'Calculations black'!AA179,'Calculations asian'!AA179,'Calculations otherrace'!AA179)</f>
        <v>0.7382457734832425</v>
      </c>
      <c r="AB224" s="28">
        <f>AB179/SUM(AB179,'Calculations black'!AB179,'Calculations asian'!AB179,'Calculations otherrace'!AB179)</f>
        <v>0.73570447779688652</v>
      </c>
      <c r="AC224" s="28">
        <f>AC179/SUM(AC179,'Calculations black'!AC179,'Calculations asian'!AC179,'Calculations otherrace'!AC179)</f>
        <v>0.73316014784453898</v>
      </c>
      <c r="AD224" s="28">
        <f>AD179/SUM(AD179,'Calculations black'!AD179,'Calculations asian'!AD179,'Calculations otherrace'!AD179)</f>
        <v>0.73061302606752865</v>
      </c>
      <c r="AE224" s="28">
        <f>AE179/SUM(AE179,'Calculations black'!AE179,'Calculations asian'!AE179,'Calculations otherrace'!AE179)</f>
        <v>0.72806335387465471</v>
      </c>
      <c r="AF224" s="28">
        <f>AF179/SUM(AF179,'Calculations black'!AF179,'Calculations asian'!AF179,'Calculations otherrace'!AF179)</f>
        <v>0.72551137154985601</v>
      </c>
    </row>
  </sheetData>
  <phoneticPr fontId="1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T18'!E:E,MATCH($A3,'BLS CPS T18'!H:H,0))/100</f>
        <v>2.7999999999999997E-2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T18'!E:E,MATCH($A4,'BLS CPS T18'!H:H,0))/100</f>
        <v>3.1E-2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T18'!E:E,MATCH($A5,'BLS CPS T18'!H:H,0))/100</f>
        <v>4.0999999999999995E-2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T18'!E:E,MATCH($A6,'BLS CPS T18'!H:H,0))/100</f>
        <v>8.0000000000000002E-3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T18'!E:E,MATCH($A7,'BLS CPS T18'!H:H,0))/100</f>
        <v>0.06</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T18'!E:E,MATCH($A8,'BLS CPS T18'!H:H,0))/100</f>
        <v>0.12850485436893203</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T18'!E:E,MATCH($A9,'BLS CPS T18'!H:H,0))/100</f>
        <v>0.11900000000000001</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T18'!E:E,MATCH($A10,'BLS CPS T18'!H:H,0))/100</f>
        <v>9.0999999999999998E-2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T18'!E:E,MATCH($A11,'BLS CPS T18'!H:H,0))/100</f>
        <v>0.10800000000000001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T18'!E:E,MATCH($A12,'BLS CPS T18'!H:H,0))/100</f>
        <v>0.11199999999999999</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T18'!E:E,MATCH($A13,'BLS CPS T18'!H:H,0))/100</f>
        <v>0.10295555555555558</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T18'!E:E,MATCH($A14,'BLS CPS T18'!H:H,0))/100</f>
        <v>9.1999999999999998E-2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T18'!E:E,MATCH($A15,'BLS CPS T18'!H:H,0))/100</f>
        <v>0.121</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T18'!E:E,MATCH($A16,'BLS CPS T18'!H:H,0))/100</f>
        <v>0.106</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T18'!E:E,MATCH($A17,'BLS CPS T18'!H:H,0))/100</f>
        <v>8.0285714285714307E-2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T18'!E:E,MATCH($A18,'BLS CPS T18'!H:H,0))/100</f>
        <v>8.199999999999999E-2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T18'!E:E,MATCH($A19,'BLS CPS T18'!H:H,0))/100</f>
        <v>6.0999999999999999E-2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T18'!E:E,MATCH($A20,'BLS CPS T18'!H:H,0))/100</f>
        <v>5.2127326150832515E-2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T18'!E:E,MATCH($A21,'BLS CPS T18'!H:H,0))/100</f>
        <v>5.9000000000000004E-2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T18'!E:E,MATCH($A22,'BLS CPS T18'!H:H,0))/100</f>
        <v>9.4E-2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T18'!E:E,MATCH($A23,'BLS CPS T18'!H:H,0))/100</f>
        <v>7.6999999999999999E-2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T18'!E:E,MATCH($A24,'BLS CPS T18'!H:H,0))/100</f>
        <v>0.182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T18'!E:E,MATCH($A25,'BLS CPS T18'!H:H,0))/100</f>
        <v>9.5433526011560729E-2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T18'!E:E,MATCH($A26,'BLS CPS T18'!H:H,0))/100</f>
        <v>0.10400000000000001</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T18'!E:E,MATCH($A27,'BLS CPS T18'!H:H,0))/100</f>
        <v>7.9000000000000001E-2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T18'!E:E,MATCH($A28,'BLS CPS T18'!H:H,0))/100</f>
        <v>7.400000000000001E-2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T18'!E:E,MATCH($A29,'BLS CPS T18'!H:H,0))/100</f>
        <v>0.11099279711884755</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T18'!E:E,MATCH($A30,'BLS CPS T18'!H:H,0))/100</f>
        <v>0.06</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T18'!E:E,MATCH($A31,'BLS CPS T18'!H:H,0))/100</f>
        <v>0.11800000000000001</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T18'!E:E,MATCH($A32,'BLS CPS T18'!H:H,0))/100</f>
        <v>0.20699999999999999</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T18'!E:E,MATCH($A33,'BLS CPS T18'!H:H,0))/100</f>
        <v>0.13699999999999998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T18'!E:E,MATCH($A34,'BLS CPS T18'!H:H,0))/100</f>
        <v>9.9711678832116804E-2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T18'!E:E,MATCH($A35,'BLS CPS T18'!H:H,0))/100</f>
        <v>0.15645889570552146</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T18'!E:E,MATCH($A36,'BLS CPS T18'!H:H,0))/100</f>
        <v>8.1624595469255656E-2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T18'!E:E,MATCH($A37,'BLS CPS T18'!H:H,0))/100</f>
        <v>0.10800000000000001</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T18'!E:E,MATCH($A38,'BLS CPS T18'!H:H,0))/100</f>
        <v>9.3000000000000013E-2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T18'!E:E,MATCH($A39,'BLS CPS T18'!H:H,0))/100</f>
        <v>9.9000000000000005E-2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T18'!E:E,MATCH($A40,'BLS CPS T18'!H:H,0))/100</f>
        <v>0.17499999999999999</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T18'!E:E,MATCH($A41,'BLS CPS T18'!H:H,0))/100</f>
        <v>0.10800000000000001</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T18'!E:E,MATCH($A42,'BLS CPS T18'!H:H,0))/100</f>
        <v>0.17399999999999999</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T18'!E:E,MATCH($A43,'BLS CPS T18'!H:H,0))/100</f>
        <v>9.4E-2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T18'!E:E,MATCH($A44,'BLS CPS T18'!H:H,0))/100</f>
        <v>9.5000000000000001E-2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0.14207683404359678</v>
      </c>
    </row>
    <row r="49" spans="1:2" x14ac:dyDescent="0.2">
      <c r="A49" s="6" t="s">
        <v>94</v>
      </c>
      <c r="B49" s="28">
        <f>('S Curve Equation'!$B$11-(LN(1/((B4/'S Curve Equation'!$B$14)-'S Curve Equation'!$B$13)-1)/'S Curve Equation'!$B$10))/'S Curve Equation'!$B$12</f>
        <v>0.15060328537092288</v>
      </c>
    </row>
    <row r="50" spans="1:2" x14ac:dyDescent="0.2">
      <c r="A50" s="6" t="s">
        <v>93</v>
      </c>
      <c r="B50" s="28">
        <f>('S Curve Equation'!$B$11-(LN(1/((B5/'S Curve Equation'!$B$14)-'S Curve Equation'!$B$13)-1)/'S Curve Equation'!$B$10))/'S Curve Equation'!$B$12</f>
        <v>0.17535473215044517</v>
      </c>
    </row>
    <row r="51" spans="1:2" x14ac:dyDescent="0.2">
      <c r="A51" s="6" t="s">
        <v>28</v>
      </c>
      <c r="B51" s="28">
        <f>('S Curve Equation'!$B$11-(LN(1/((B6/'S Curve Equation'!$B$14)-'S Curve Equation'!$B$13)-1)/'S Curve Equation'!$B$10))/'S Curve Equation'!$B$12</f>
        <v>6.0631657150000295E-2</v>
      </c>
    </row>
    <row r="52" spans="1:2" x14ac:dyDescent="0.2">
      <c r="A52" s="6" t="s">
        <v>29</v>
      </c>
      <c r="B52" s="28">
        <f>('S Curve Equation'!$B$11-(LN(1/((B7/'S Curve Equation'!$B$14)-'S Curve Equation'!$B$13)-1)/'S Curve Equation'!$B$10))/'S Curve Equation'!$B$12</f>
        <v>0.21202305014390854</v>
      </c>
    </row>
    <row r="53" spans="1:2" x14ac:dyDescent="0.2">
      <c r="A53" s="6" t="s">
        <v>30</v>
      </c>
      <c r="B53" s="28">
        <f>('S Curve Equation'!$B$11-(LN(1/((B8/'S Curve Equation'!$B$14)-'S Curve Equation'!$B$13)-1)/'S Curve Equation'!$B$10))/'S Curve Equation'!$B$12</f>
        <v>0.29519507732773365</v>
      </c>
    </row>
    <row r="54" spans="1:2" x14ac:dyDescent="0.2">
      <c r="A54" s="6" t="s">
        <v>31</v>
      </c>
      <c r="B54" s="28">
        <f>('S Curve Equation'!$B$11-(LN(1/((B9/'S Curve Equation'!$B$14)-'S Curve Equation'!$B$13)-1)/'S Curve Equation'!$B$10))/'S Curve Equation'!$B$12</f>
        <v>0.28617811588714959</v>
      </c>
    </row>
    <row r="55" spans="1:2" x14ac:dyDescent="0.2">
      <c r="A55" s="6" t="s">
        <v>32</v>
      </c>
      <c r="B55" s="28">
        <f>('S Curve Equation'!$B$11-(LN(1/((B10/'S Curve Equation'!$B$14)-'S Curve Equation'!$B$13)-1)/'S Curve Equation'!$B$10))/'S Curve Equation'!$B$12</f>
        <v>0.25584827950223599</v>
      </c>
    </row>
    <row r="56" spans="1:2" x14ac:dyDescent="0.2">
      <c r="A56" s="6" t="s">
        <v>33</v>
      </c>
      <c r="B56" s="28">
        <f>('S Curve Equation'!$B$11-(LN(1/((B11/'S Curve Equation'!$B$14)-'S Curve Equation'!$B$13)-1)/'S Curve Equation'!$B$10))/'S Curve Equation'!$B$12</f>
        <v>0.27501164263626754</v>
      </c>
    </row>
    <row r="57" spans="1:2" x14ac:dyDescent="0.2">
      <c r="A57" s="6" t="s">
        <v>34</v>
      </c>
      <c r="B57" s="28">
        <f>('S Curve Equation'!$B$11-(LN(1/((B12/'S Curve Equation'!$B$14)-'S Curve Equation'!$B$13)-1)/'S Curve Equation'!$B$10))/'S Curve Equation'!$B$12</f>
        <v>0.27917113840211027</v>
      </c>
    </row>
    <row r="58" spans="1:2" x14ac:dyDescent="0.2">
      <c r="A58" s="6" t="s">
        <v>92</v>
      </c>
      <c r="B58" s="28">
        <f>('S Curve Equation'!$B$11-(LN(1/((B13/'S Curve Equation'!$B$14)-'S Curve Equation'!$B$13)-1)/'S Curve Equation'!$B$10))/'S Curve Equation'!$B$12</f>
        <v>0.26958969554861317</v>
      </c>
    </row>
    <row r="59" spans="1:2" x14ac:dyDescent="0.2">
      <c r="A59" s="6" t="s">
        <v>89</v>
      </c>
      <c r="B59" s="28">
        <f>('S Curve Equation'!$B$11-(LN(1/((B14/'S Curve Equation'!$B$14)-'S Curve Equation'!$B$13)-1)/'S Curve Equation'!$B$10))/'S Curve Equation'!$B$12</f>
        <v>0.25705063989891352</v>
      </c>
    </row>
    <row r="60" spans="1:2" x14ac:dyDescent="0.2">
      <c r="A60" s="6" t="s">
        <v>35</v>
      </c>
      <c r="B60" s="28">
        <f>('S Curve Equation'!$B$11-(LN(1/((B15/'S Curve Equation'!$B$14)-'S Curve Equation'!$B$13)-1)/'S Curve Equation'!$B$10))/'S Curve Equation'!$B$12</f>
        <v>0.28812082179059029</v>
      </c>
    </row>
    <row r="61" spans="1:2" x14ac:dyDescent="0.2">
      <c r="A61" s="6" t="s">
        <v>98</v>
      </c>
      <c r="B61" s="28">
        <f>('S Curve Equation'!$B$11-(LN(1/((B16/'S Curve Equation'!$B$14)-'S Curve Equation'!$B$13)-1)/'S Curve Equation'!$B$10))/'S Curve Equation'!$B$12</f>
        <v>0.27288632493405635</v>
      </c>
    </row>
    <row r="62" spans="1:2" x14ac:dyDescent="0.2">
      <c r="A62" s="6" t="s">
        <v>97</v>
      </c>
      <c r="B62" s="28">
        <f>('S Curve Equation'!$B$11-(LN(1/((B17/'S Curve Equation'!$B$14)-'S Curve Equation'!$B$13)-1)/'S Curve Equation'!$B$10))/'S Curve Equation'!$B$12</f>
        <v>0.24226095940638204</v>
      </c>
    </row>
    <row r="63" spans="1:2" x14ac:dyDescent="0.2">
      <c r="A63" s="6" t="s">
        <v>101</v>
      </c>
      <c r="B63" s="28">
        <f>('S Curve Equation'!$B$11-(LN(1/((B18/'S Curve Equation'!$B$14)-'S Curve Equation'!$B$13)-1)/'S Curve Equation'!$B$10))/'S Curve Equation'!$B$12</f>
        <v>0.24452776342899374</v>
      </c>
    </row>
    <row r="64" spans="1:2" x14ac:dyDescent="0.2">
      <c r="A64" s="6" t="s">
        <v>104</v>
      </c>
      <c r="B64" s="28">
        <f>('S Curve Equation'!$B$11-(LN(1/((B19/'S Curve Equation'!$B$14)-'S Curve Equation'!$B$13)-1)/'S Curve Equation'!$B$10))/'S Curve Equation'!$B$12</f>
        <v>0.21368888083027116</v>
      </c>
    </row>
    <row r="65" spans="1:2" x14ac:dyDescent="0.2">
      <c r="A65" s="6" t="s">
        <v>36</v>
      </c>
      <c r="B65" s="28">
        <f>('S Curve Equation'!$B$11-(LN(1/((B20/'S Curve Equation'!$B$14)-'S Curve Equation'!$B$13)-1)/'S Curve Equation'!$B$10))/'S Curve Equation'!$B$12</f>
        <v>0.19809425766629457</v>
      </c>
    </row>
    <row r="66" spans="1:2" x14ac:dyDescent="0.2">
      <c r="A66" s="6" t="s">
        <v>37</v>
      </c>
      <c r="B66" s="28">
        <f>('S Curve Equation'!$B$11-(LN(1/((B21/'S Curve Equation'!$B$14)-'S Curve Equation'!$B$13)-1)/'S Curve Equation'!$B$10))/'S Curve Equation'!$B$12</f>
        <v>0.21033544305820279</v>
      </c>
    </row>
    <row r="67" spans="1:2" x14ac:dyDescent="0.2">
      <c r="A67" s="6" t="s">
        <v>38</v>
      </c>
      <c r="B67" s="28">
        <f>('S Curve Equation'!$B$11-(LN(1/((B22/'S Curve Equation'!$B$14)-'S Curve Equation'!$B$13)-1)/'S Curve Equation'!$B$10))/'S Curve Equation'!$B$12</f>
        <v>0.25942467538831049</v>
      </c>
    </row>
    <row r="68" spans="1:2" x14ac:dyDescent="0.2">
      <c r="A68" s="6" t="s">
        <v>39</v>
      </c>
      <c r="B68" s="28">
        <f>('S Curve Equation'!$B$11-(LN(1/((B23/'S Curve Equation'!$B$14)-'S Curve Equation'!$B$13)-1)/'S Curve Equation'!$B$10))/'S Curve Equation'!$B$12</f>
        <v>0.23780703406213122</v>
      </c>
    </row>
    <row r="69" spans="1:2" x14ac:dyDescent="0.2">
      <c r="A69" s="6" t="s">
        <v>40</v>
      </c>
      <c r="B69" s="28">
        <f>('S Curve Equation'!$B$11-(LN(1/((B24/'S Curve Equation'!$B$14)-'S Curve Equation'!$B$13)-1)/'S Curve Equation'!$B$10))/'S Curve Equation'!$B$12</f>
        <v>0.33815540931563803</v>
      </c>
    </row>
    <row r="70" spans="1:2" x14ac:dyDescent="0.2">
      <c r="A70" s="6" t="s">
        <v>41</v>
      </c>
      <c r="B70" s="28">
        <f>('S Curve Equation'!$B$11-(LN(1/((B25/'S Curve Equation'!$B$14)-'S Curve Equation'!$B$13)-1)/'S Curve Equation'!$B$10))/'S Curve Equation'!$B$12</f>
        <v>0.26110183651303653</v>
      </c>
    </row>
    <row r="71" spans="1:2" x14ac:dyDescent="0.2">
      <c r="A71" s="6" t="s">
        <v>42</v>
      </c>
      <c r="B71" s="28">
        <f>('S Curve Equation'!$B$11-(LN(1/((B26/'S Curve Equation'!$B$14)-'S Curve Equation'!$B$13)-1)/'S Curve Equation'!$B$10))/'S Curve Equation'!$B$12</f>
        <v>0.27072920699401692</v>
      </c>
    </row>
    <row r="72" spans="1:2" x14ac:dyDescent="0.2">
      <c r="A72" s="6" t="s">
        <v>105</v>
      </c>
      <c r="B72" s="28">
        <f>('S Curve Equation'!$B$11-(LN(1/((B27/'S Curve Equation'!$B$14)-'S Curve Equation'!$B$13)-1)/'S Curve Equation'!$B$10))/'S Curve Equation'!$B$12</f>
        <v>0.24053559611947084</v>
      </c>
    </row>
    <row r="73" spans="1:2" x14ac:dyDescent="0.2">
      <c r="A73" s="6" t="s">
        <v>106</v>
      </c>
      <c r="B73" s="28">
        <f>('S Curve Equation'!$B$11-(LN(1/((B28/'S Curve Equation'!$B$14)-'S Curve Equation'!$B$13)-1)/'S Curve Equation'!$B$10))/'S Curve Equation'!$B$12</f>
        <v>0.23360724667682792</v>
      </c>
    </row>
    <row r="74" spans="1:2" x14ac:dyDescent="0.2">
      <c r="A74" s="6" t="s">
        <v>107</v>
      </c>
      <c r="B74" s="28">
        <f>('S Curve Equation'!$B$11-(LN(1/((B29/'S Curve Equation'!$B$14)-'S Curve Equation'!$B$13)-1)/'S Curve Equation'!$B$10))/'S Curve Equation'!$B$12</f>
        <v>0.27813490170703548</v>
      </c>
    </row>
    <row r="75" spans="1:2" x14ac:dyDescent="0.2">
      <c r="A75" s="6" t="s">
        <v>43</v>
      </c>
      <c r="B75" s="28">
        <f>('S Curve Equation'!$B$11-(LN(1/((B30/'S Curve Equation'!$B$14)-'S Curve Equation'!$B$13)-1)/'S Curve Equation'!$B$10))/'S Curve Equation'!$B$12</f>
        <v>0.21202305014390854</v>
      </c>
    </row>
    <row r="76" spans="1:2" x14ac:dyDescent="0.2">
      <c r="A76" s="6" t="s">
        <v>44</v>
      </c>
      <c r="B76" s="28">
        <f>('S Curve Equation'!$B$11-(LN(1/((B31/'S Curve Equation'!$B$14)-'S Curve Equation'!$B$13)-1)/'S Curve Equation'!$B$10))/'S Curve Equation'!$B$12</f>
        <v>0.28519719533611554</v>
      </c>
    </row>
    <row r="77" spans="1:2" x14ac:dyDescent="0.2">
      <c r="A77" s="6" t="s">
        <v>45</v>
      </c>
      <c r="B77" s="28">
        <f>('S Curve Equation'!$B$11-(LN(1/((B32/'S Curve Equation'!$B$14)-'S Curve Equation'!$B$13)-1)/'S Curve Equation'!$B$10))/'S Curve Equation'!$B$12</f>
        <v>0.35507521309662665</v>
      </c>
    </row>
    <row r="78" spans="1:2" x14ac:dyDescent="0.2">
      <c r="A78" s="6" t="s">
        <v>46</v>
      </c>
      <c r="B78" s="28">
        <f>('S Curve Equation'!$B$11-(LN(1/((B33/'S Curve Equation'!$B$14)-'S Curve Equation'!$B$13)-1)/'S Curve Equation'!$B$10))/'S Curve Equation'!$B$12</f>
        <v>0.30282698561642857</v>
      </c>
    </row>
    <row r="79" spans="1:2" x14ac:dyDescent="0.2">
      <c r="A79" s="6" t="s">
        <v>47</v>
      </c>
      <c r="B79" s="28">
        <f>('S Curve Equation'!$B$11-(LN(1/((B34/'S Curve Equation'!$B$14)-'S Curve Equation'!$B$13)-1)/'S Curve Equation'!$B$10))/'S Curve Equation'!$B$12</f>
        <v>0.26599144204272163</v>
      </c>
    </row>
    <row r="80" spans="1:2" x14ac:dyDescent="0.2">
      <c r="A80" s="6" t="s">
        <v>48</v>
      </c>
      <c r="B80" s="28">
        <f>('S Curve Equation'!$B$11-(LN(1/((B35/'S Curve Equation'!$B$14)-'S Curve Equation'!$B$13)-1)/'S Curve Equation'!$B$10))/'S Curve Equation'!$B$12</f>
        <v>0.31903276808168834</v>
      </c>
    </row>
    <row r="81" spans="1:32" x14ac:dyDescent="0.2">
      <c r="A81" s="6" t="s">
        <v>49</v>
      </c>
      <c r="B81" s="28">
        <f>('S Curve Equation'!$B$11-(LN(1/((B36/'S Curve Equation'!$B$14)-'S Curve Equation'!$B$13)-1)/'S Curve Equation'!$B$10))/'S Curve Equation'!$B$12</f>
        <v>0.24403459389139481</v>
      </c>
    </row>
    <row r="82" spans="1:32" x14ac:dyDescent="0.2">
      <c r="A82" s="6" t="s">
        <v>50</v>
      </c>
      <c r="B82" s="28">
        <f>('S Curve Equation'!$B$11-(LN(1/((B37/'S Curve Equation'!$B$14)-'S Curve Equation'!$B$13)-1)/'S Curve Equation'!$B$10))/'S Curve Equation'!$B$12</f>
        <v>0.27501164263626754</v>
      </c>
    </row>
    <row r="83" spans="1:32" x14ac:dyDescent="0.2">
      <c r="A83" s="6" t="s">
        <v>51</v>
      </c>
      <c r="B83" s="28">
        <f>('S Curve Equation'!$B$11-(LN(1/((B38/'S Curve Equation'!$B$14)-'S Curve Equation'!$B$13)-1)/'S Curve Equation'!$B$10))/'S Curve Equation'!$B$12</f>
        <v>0.25824270539630584</v>
      </c>
    </row>
    <row r="84" spans="1:32" x14ac:dyDescent="0.2">
      <c r="A84" s="6" t="s">
        <v>52</v>
      </c>
      <c r="B84" s="28">
        <f>('S Curve Equation'!$B$11-(LN(1/((B39/'S Curve Equation'!$B$14)-'S Curve Equation'!$B$13)-1)/'S Curve Equation'!$B$10))/'S Curve Equation'!$B$12</f>
        <v>0.26518968774280272</v>
      </c>
    </row>
    <row r="85" spans="1:32" x14ac:dyDescent="0.2">
      <c r="A85" s="6" t="s">
        <v>53</v>
      </c>
      <c r="B85" s="28">
        <f>('S Curve Equation'!$B$11-(LN(1/((B40/'S Curve Equation'!$B$14)-'S Curve Equation'!$B$13)-1)/'S Curve Equation'!$B$10))/'S Curve Equation'!$B$12</f>
        <v>0.33312162267726586</v>
      </c>
    </row>
    <row r="86" spans="1:32" x14ac:dyDescent="0.2">
      <c r="A86" s="6" t="s">
        <v>54</v>
      </c>
      <c r="B86" s="28">
        <f>('S Curve Equation'!$B$11-(LN(1/((B41/'S Curve Equation'!$B$14)-'S Curve Equation'!$B$13)-1)/'S Curve Equation'!$B$10))/'S Curve Equation'!$B$12</f>
        <v>0.27501164263626754</v>
      </c>
    </row>
    <row r="87" spans="1:32" x14ac:dyDescent="0.2">
      <c r="A87" s="6" t="s">
        <v>55</v>
      </c>
      <c r="B87" s="28">
        <f>('S Curve Equation'!$B$11-(LN(1/((B42/'S Curve Equation'!$B$14)-'S Curve Equation'!$B$13)-1)/'S Curve Equation'!$B$10))/'S Curve Equation'!$B$12</f>
        <v>0.33239060198353876</v>
      </c>
    </row>
    <row r="88" spans="1:32" x14ac:dyDescent="0.2">
      <c r="A88" s="6" t="s">
        <v>56</v>
      </c>
      <c r="B88" s="28">
        <f>('S Curve Equation'!$B$11-(LN(1/((B43/'S Curve Equation'!$B$14)-'S Curve Equation'!$B$13)-1)/'S Curve Equation'!$B$10))/'S Curve Equation'!$B$12</f>
        <v>0.25942467538831049</v>
      </c>
    </row>
    <row r="89" spans="1:32" x14ac:dyDescent="0.2">
      <c r="A89" s="6" t="s">
        <v>57</v>
      </c>
      <c r="B89" s="28">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6" t="s">
        <v>94</v>
      </c>
      <c r="B94" s="28">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6" t="s">
        <v>93</v>
      </c>
      <c r="B95" s="28">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6" t="s">
        <v>28</v>
      </c>
      <c r="B96" s="28">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6" t="s">
        <v>29</v>
      </c>
      <c r="B97" s="28">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6" t="s">
        <v>30</v>
      </c>
      <c r="B98" s="28">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6" t="s">
        <v>31</v>
      </c>
      <c r="B99" s="28">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6" t="s">
        <v>32</v>
      </c>
      <c r="B100" s="28">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6" t="s">
        <v>33</v>
      </c>
      <c r="B101" s="28">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6" t="s">
        <v>34</v>
      </c>
      <c r="B102" s="28">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6" t="s">
        <v>92</v>
      </c>
      <c r="B103" s="28">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6" t="s">
        <v>89</v>
      </c>
      <c r="B104" s="28">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6" t="s">
        <v>35</v>
      </c>
      <c r="B105" s="28">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6" t="s">
        <v>98</v>
      </c>
      <c r="B106" s="28">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6" t="s">
        <v>97</v>
      </c>
      <c r="B107" s="28">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6" t="s">
        <v>101</v>
      </c>
      <c r="B108" s="28">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6" t="s">
        <v>104</v>
      </c>
      <c r="B109" s="28">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6" t="s">
        <v>36</v>
      </c>
      <c r="B110" s="28">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6" t="s">
        <v>37</v>
      </c>
      <c r="B111" s="28">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6" t="s">
        <v>38</v>
      </c>
      <c r="B112" s="28">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6" t="s">
        <v>39</v>
      </c>
      <c r="B113" s="28">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6" t="s">
        <v>40</v>
      </c>
      <c r="B114" s="28">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6" t="s">
        <v>41</v>
      </c>
      <c r="B115" s="28">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6" t="s">
        <v>42</v>
      </c>
      <c r="B116" s="28">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6" t="s">
        <v>105</v>
      </c>
      <c r="B117" s="28">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6" t="s">
        <v>106</v>
      </c>
      <c r="B118" s="28">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6" t="s">
        <v>107</v>
      </c>
      <c r="B119" s="28">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6" t="s">
        <v>43</v>
      </c>
      <c r="B120" s="28">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6" t="s">
        <v>44</v>
      </c>
      <c r="B121" s="28">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6" t="s">
        <v>45</v>
      </c>
      <c r="B122" s="28">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6" t="s">
        <v>46</v>
      </c>
      <c r="B123" s="28">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6" t="s">
        <v>47</v>
      </c>
      <c r="B124" s="28">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6" t="s">
        <v>48</v>
      </c>
      <c r="B125" s="28">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6" t="s">
        <v>49</v>
      </c>
      <c r="B126" s="28">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6" t="s">
        <v>50</v>
      </c>
      <c r="B127" s="28">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6" t="s">
        <v>51</v>
      </c>
      <c r="B128" s="28">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6" t="s">
        <v>52</v>
      </c>
      <c r="B129" s="28">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6" t="s">
        <v>53</v>
      </c>
      <c r="B130" s="28">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6" t="s">
        <v>54</v>
      </c>
      <c r="B131" s="28">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6" t="s">
        <v>55</v>
      </c>
      <c r="B132" s="28">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6" t="s">
        <v>56</v>
      </c>
      <c r="B133" s="28">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6" t="s">
        <v>57</v>
      </c>
      <c r="B134" s="28">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2.8000000000000001E-2</v>
      </c>
      <c r="C138" s="28">
        <f>(1/(1+EXP(('S Curve Equation'!$B$11-C93*'S Curve Equation'!$B$12)*'S Curve Equation'!$B$10))+'S Curve Equation'!$B$13)*'S Curve Equation'!$B$14</f>
        <v>2.8133400782281624E-2</v>
      </c>
      <c r="D138" s="28">
        <f>(1/(1+EXP(('S Curve Equation'!$B$11-D93*'S Curve Equation'!$B$12)*'S Curve Equation'!$B$10))+'S Curve Equation'!$B$13)*'S Curve Equation'!$B$14</f>
        <v>2.8279983962701195E-2</v>
      </c>
      <c r="E138" s="28">
        <f>(1/(1+EXP(('S Curve Equation'!$B$11-E93*'S Curve Equation'!$B$12)*'S Curve Equation'!$B$10))+'S Curve Equation'!$B$13)*'S Curve Equation'!$B$14</f>
        <v>2.8422456823974433E-2</v>
      </c>
      <c r="F138" s="28">
        <f>(1/(1+EXP(('S Curve Equation'!$B$11-F93*'S Curve Equation'!$B$12)*'S Curve Equation'!$B$10))+'S Curve Equation'!$B$13)*'S Curve Equation'!$B$14</f>
        <v>2.8563969596608094E-2</v>
      </c>
      <c r="G138" s="28">
        <f>(1/(1+EXP(('S Curve Equation'!$B$11-G93*'S Curve Equation'!$B$12)*'S Curve Equation'!$B$10))+'S Curve Equation'!$B$13)*'S Curve Equation'!$B$14</f>
        <v>2.8700152229393174E-2</v>
      </c>
      <c r="H138" s="28">
        <f>(1/(1+EXP(('S Curve Equation'!$B$11-H93*'S Curve Equation'!$B$12)*'S Curve Equation'!$B$10))+'S Curve Equation'!$B$13)*'S Curve Equation'!$B$14</f>
        <v>2.8834769743274598E-2</v>
      </c>
      <c r="I138" s="28">
        <f>(1/(1+EXP(('S Curve Equation'!$B$11-I93*'S Curve Equation'!$B$12)*'S Curve Equation'!$B$10))+'S Curve Equation'!$B$13)*'S Curve Equation'!$B$14</f>
        <v>2.8973050234792606E-2</v>
      </c>
      <c r="J138" s="28">
        <f>(1/(1+EXP(('S Curve Equation'!$B$11-J93*'S Curve Equation'!$B$12)*'S Curve Equation'!$B$10))+'S Curve Equation'!$B$13)*'S Curve Equation'!$B$14</f>
        <v>2.9111857468218764E-2</v>
      </c>
      <c r="K138" s="28">
        <f>(1/(1+EXP(('S Curve Equation'!$B$11-K93*'S Curve Equation'!$B$12)*'S Curve Equation'!$B$10))+'S Curve Equation'!$B$13)*'S Curve Equation'!$B$14</f>
        <v>2.9246800230272776E-2</v>
      </c>
      <c r="L138" s="28">
        <f>(1/(1+EXP(('S Curve Equation'!$B$11-L93*'S Curve Equation'!$B$12)*'S Curve Equation'!$B$10))+'S Curve Equation'!$B$13)*'S Curve Equation'!$B$14</f>
        <v>2.9380232716064082E-2</v>
      </c>
      <c r="M138" s="28">
        <f>(1/(1+EXP(('S Curve Equation'!$B$11-M93*'S Curve Equation'!$B$12)*'S Curve Equation'!$B$10))+'S Curve Equation'!$B$13)*'S Curve Equation'!$B$14</f>
        <v>2.9513865881024986E-2</v>
      </c>
      <c r="N138" s="28">
        <f>(1/(1+EXP(('S Curve Equation'!$B$11-N93*'S Curve Equation'!$B$12)*'S Curve Equation'!$B$10))+'S Curve Equation'!$B$13)*'S Curve Equation'!$B$14</f>
        <v>2.9646690230967786E-2</v>
      </c>
      <c r="O138" s="28">
        <f>(1/(1+EXP(('S Curve Equation'!$B$11-O93*'S Curve Equation'!$B$12)*'S Curve Equation'!$B$10))+'S Curve Equation'!$B$13)*'S Curve Equation'!$B$14</f>
        <v>2.9778712330560116E-2</v>
      </c>
      <c r="P138" s="28">
        <f>(1/(1+EXP(('S Curve Equation'!$B$11-P93*'S Curve Equation'!$B$12)*'S Curve Equation'!$B$10))+'S Curve Equation'!$B$13)*'S Curve Equation'!$B$14</f>
        <v>2.9909938688220308E-2</v>
      </c>
      <c r="Q138" s="28">
        <f>(1/(1+EXP(('S Curve Equation'!$B$11-Q93*'S Curve Equation'!$B$12)*'S Curve Equation'!$B$10))+'S Curve Equation'!$B$13)*'S Curve Equation'!$B$14</f>
        <v>3.0040375756329687E-2</v>
      </c>
      <c r="R138" s="28">
        <f>(1/(1+EXP(('S Curve Equation'!$B$11-R93*'S Curve Equation'!$B$12)*'S Curve Equation'!$B$10))+'S Curve Equation'!$B$13)*'S Curve Equation'!$B$14</f>
        <v>3.0170029931459702E-2</v>
      </c>
      <c r="S138" s="28">
        <f>(1/(1+EXP(('S Curve Equation'!$B$11-S93*'S Curve Equation'!$B$12)*'S Curve Equation'!$B$10))+'S Curve Equation'!$B$13)*'S Curve Equation'!$B$14</f>
        <v>3.0298907554612543E-2</v>
      </c>
      <c r="T138" s="28">
        <f>(1/(1+EXP(('S Curve Equation'!$B$11-T93*'S Curve Equation'!$B$12)*'S Curve Equation'!$B$10))+'S Curve Equation'!$B$13)*'S Curve Equation'!$B$14</f>
        <v>3.042701491147512E-2</v>
      </c>
      <c r="U138" s="28">
        <f>(1/(1+EXP(('S Curve Equation'!$B$11-U93*'S Curve Equation'!$B$12)*'S Curve Equation'!$B$10))+'S Curve Equation'!$B$13)*'S Curve Equation'!$B$14</f>
        <v>3.0554358232684348E-2</v>
      </c>
      <c r="V138" s="28">
        <f>(1/(1+EXP(('S Curve Equation'!$B$11-V93*'S Curve Equation'!$B$12)*'S Curve Equation'!$B$10))+'S Curve Equation'!$B$13)*'S Curve Equation'!$B$14</f>
        <v>3.0680943694104235E-2</v>
      </c>
      <c r="W138" s="28">
        <f>(1/(1+EXP(('S Curve Equation'!$B$11-W93*'S Curve Equation'!$B$12)*'S Curve Equation'!$B$10))+'S Curve Equation'!$B$13)*'S Curve Equation'!$B$14</f>
        <v>3.0806777417113112E-2</v>
      </c>
      <c r="X138" s="28">
        <f>(1/(1+EXP(('S Curve Equation'!$B$11-X93*'S Curve Equation'!$B$12)*'S Curve Equation'!$B$10))+'S Curve Equation'!$B$13)*'S Curve Equation'!$B$14</f>
        <v>3.0931865468901289E-2</v>
      </c>
      <c r="Y138" s="28">
        <f>(1/(1+EXP(('S Curve Equation'!$B$11-Y93*'S Curve Equation'!$B$12)*'S Curve Equation'!$B$10))+'S Curve Equation'!$B$13)*'S Curve Equation'!$B$14</f>
        <v>3.1056213862777023E-2</v>
      </c>
      <c r="Z138" s="28">
        <f>(1/(1+EXP(('S Curve Equation'!$B$11-Z93*'S Curve Equation'!$B$12)*'S Curve Equation'!$B$10))+'S Curve Equation'!$B$13)*'S Curve Equation'!$B$14</f>
        <v>3.1179828558481778E-2</v>
      </c>
      <c r="AA138" s="28">
        <f>(1/(1+EXP(('S Curve Equation'!$B$11-AA93*'S Curve Equation'!$B$12)*'S Curve Equation'!$B$10))+'S Curve Equation'!$B$13)*'S Curve Equation'!$B$14</f>
        <v>3.1302715462513467E-2</v>
      </c>
      <c r="AB138" s="28">
        <f>(1/(1+EXP(('S Curve Equation'!$B$11-AB93*'S Curve Equation'!$B$12)*'S Curve Equation'!$B$10))+'S Curve Equation'!$B$13)*'S Curve Equation'!$B$14</f>
        <v>3.1424880428456335E-2</v>
      </c>
      <c r="AC138" s="28">
        <f>(1/(1+EXP(('S Curve Equation'!$B$11-AC93*'S Curve Equation'!$B$12)*'S Curve Equation'!$B$10))+'S Curve Equation'!$B$13)*'S Curve Equation'!$B$14</f>
        <v>3.1546329257318491E-2</v>
      </c>
      <c r="AD138" s="28">
        <f>(1/(1+EXP(('S Curve Equation'!$B$11-AD93*'S Curve Equation'!$B$12)*'S Curve Equation'!$B$10))+'S Curve Equation'!$B$13)*'S Curve Equation'!$B$14</f>
        <v>3.1667067697875181E-2</v>
      </c>
      <c r="AE138" s="28">
        <f>(1/(1+EXP(('S Curve Equation'!$B$11-AE93*'S Curve Equation'!$B$12)*'S Curve Equation'!$B$10))+'S Curve Equation'!$B$13)*'S Curve Equation'!$B$14</f>
        <v>3.1787101447018337E-2</v>
      </c>
      <c r="AF138" s="28">
        <f>(1/(1+EXP(('S Curve Equation'!$B$11-AF93*'S Curve Equation'!$B$12)*'S Curve Equation'!$B$10))+'S Curve Equation'!$B$13)*'S Curve Equation'!$B$14</f>
        <v>3.1906436150111302E-2</v>
      </c>
    </row>
    <row r="139" spans="1:32" x14ac:dyDescent="0.2">
      <c r="A139" s="6" t="s">
        <v>94</v>
      </c>
      <c r="B139" s="28">
        <f>(1/(1+EXP(('S Curve Equation'!$B$11-B94*'S Curve Equation'!$B$12)*'S Curve Equation'!$B$10))+'S Curve Equation'!$B$13)*'S Curve Equation'!$B$14</f>
        <v>3.1E-2</v>
      </c>
      <c r="C139" s="28">
        <f>(1/(1+EXP(('S Curve Equation'!$B$11-C94*'S Curve Equation'!$B$12)*'S Curve Equation'!$B$10))+'S Curve Equation'!$B$13)*'S Curve Equation'!$B$14</f>
        <v>3.1141736507201798E-2</v>
      </c>
      <c r="D139" s="28">
        <f>(1/(1+EXP(('S Curve Equation'!$B$11-D94*'S Curve Equation'!$B$12)*'S Curve Equation'!$B$10))+'S Curve Equation'!$B$13)*'S Curve Equation'!$B$14</f>
        <v>3.1297470493464548E-2</v>
      </c>
      <c r="E139" s="28">
        <f>(1/(1+EXP(('S Curve Equation'!$B$11-E94*'S Curve Equation'!$B$12)*'S Curve Equation'!$B$10))+'S Curve Equation'!$B$13)*'S Curve Equation'!$B$14</f>
        <v>3.1448828917434495E-2</v>
      </c>
      <c r="F139" s="28">
        <f>(1/(1+EXP(('S Curve Equation'!$B$11-F94*'S Curve Equation'!$B$12)*'S Curve Equation'!$B$10))+'S Curve Equation'!$B$13)*'S Curve Equation'!$B$14</f>
        <v>3.1599158959124671E-2</v>
      </c>
      <c r="G139" s="28">
        <f>(1/(1+EXP(('S Curve Equation'!$B$11-G94*'S Curve Equation'!$B$12)*'S Curve Equation'!$B$10))+'S Curve Equation'!$B$13)*'S Curve Equation'!$B$14</f>
        <v>3.1743818854759243E-2</v>
      </c>
      <c r="H139" s="28">
        <f>(1/(1+EXP(('S Curve Equation'!$B$11-H94*'S Curve Equation'!$B$12)*'S Curve Equation'!$B$10))+'S Curve Equation'!$B$13)*'S Curve Equation'!$B$14</f>
        <v>3.1886808607349111E-2</v>
      </c>
      <c r="I139" s="28">
        <f>(1/(1+EXP(('S Curve Equation'!$B$11-I94*'S Curve Equation'!$B$12)*'S Curve Equation'!$B$10))+'S Curve Equation'!$B$13)*'S Curve Equation'!$B$14</f>
        <v>3.2033681303426972E-2</v>
      </c>
      <c r="J139" s="28">
        <f>(1/(1+EXP(('S Curve Equation'!$B$11-J94*'S Curve Equation'!$B$12)*'S Curve Equation'!$B$10))+'S Curve Equation'!$B$13)*'S Curve Equation'!$B$14</f>
        <v>3.218110549463294E-2</v>
      </c>
      <c r="K139" s="28">
        <f>(1/(1+EXP(('S Curve Equation'!$B$11-K94*'S Curve Equation'!$B$12)*'S Curve Equation'!$B$10))+'S Curve Equation'!$B$13)*'S Curve Equation'!$B$14</f>
        <v>3.2324417670966138E-2</v>
      </c>
      <c r="L139" s="28">
        <f>(1/(1+EXP(('S Curve Equation'!$B$11-L94*'S Curve Equation'!$B$12)*'S Curve Equation'!$B$10))+'S Curve Equation'!$B$13)*'S Curve Equation'!$B$14</f>
        <v>3.2466118509627488E-2</v>
      </c>
      <c r="M139" s="28">
        <f>(1/(1+EXP(('S Curve Equation'!$B$11-M94*'S Curve Equation'!$B$12)*'S Curve Equation'!$B$10))+'S Curve Equation'!$B$13)*'S Curve Equation'!$B$14</f>
        <v>3.260802511387987E-2</v>
      </c>
      <c r="N139" s="28">
        <f>(1/(1+EXP(('S Curve Equation'!$B$11-N94*'S Curve Equation'!$B$12)*'S Curve Equation'!$B$10))+'S Curve Equation'!$B$13)*'S Curve Equation'!$B$14</f>
        <v>3.2749065557038354E-2</v>
      </c>
      <c r="O139" s="28">
        <f>(1/(1+EXP(('S Curve Equation'!$B$11-O94*'S Curve Equation'!$B$12)*'S Curve Equation'!$B$10))+'S Curve Equation'!$B$13)*'S Curve Equation'!$B$14</f>
        <v>3.2889246958164156E-2</v>
      </c>
      <c r="P139" s="28">
        <f>(1/(1+EXP(('S Curve Equation'!$B$11-P94*'S Curve Equation'!$B$12)*'S Curve Equation'!$B$10))+'S Curve Equation'!$B$13)*'S Curve Equation'!$B$14</f>
        <v>3.3028576373683234E-2</v>
      </c>
      <c r="Q139" s="28">
        <f>(1/(1+EXP(('S Curve Equation'!$B$11-Q94*'S Curve Equation'!$B$12)*'S Curve Equation'!$B$10))+'S Curve Equation'!$B$13)*'S Curve Equation'!$B$14</f>
        <v>3.3167060797671795E-2</v>
      </c>
      <c r="R139" s="28">
        <f>(1/(1+EXP(('S Curve Equation'!$B$11-R94*'S Curve Equation'!$B$12)*'S Curve Equation'!$B$10))+'S Curve Equation'!$B$13)*'S Curve Equation'!$B$14</f>
        <v>3.3304707162156826E-2</v>
      </c>
      <c r="S139" s="28">
        <f>(1/(1+EXP(('S Curve Equation'!$B$11-S94*'S Curve Equation'!$B$12)*'S Curve Equation'!$B$10))+'S Curve Equation'!$B$13)*'S Curve Equation'!$B$14</f>
        <v>3.3441522337429135E-2</v>
      </c>
      <c r="T139" s="28">
        <f>(1/(1+EXP(('S Curve Equation'!$B$11-T94*'S Curve Equation'!$B$12)*'S Curve Equation'!$B$10))+'S Curve Equation'!$B$13)*'S Curve Equation'!$B$14</f>
        <v>3.3577513132369494E-2</v>
      </c>
      <c r="U139" s="28">
        <f>(1/(1+EXP(('S Curve Equation'!$B$11-U94*'S Curve Equation'!$B$12)*'S Curve Equation'!$B$10))+'S Curve Equation'!$B$13)*'S Curve Equation'!$B$14</f>
        <v>3.371268629478584E-2</v>
      </c>
      <c r="V139" s="28">
        <f>(1/(1+EXP(('S Curve Equation'!$B$11-V94*'S Curve Equation'!$B$12)*'S Curve Equation'!$B$10))+'S Curve Equation'!$B$13)*'S Curve Equation'!$B$14</f>
        <v>3.3847048511761124E-2</v>
      </c>
      <c r="W139" s="28">
        <f>(1/(1+EXP(('S Curve Equation'!$B$11-W94*'S Curve Equation'!$B$12)*'S Curve Equation'!$B$10))+'S Curve Equation'!$B$13)*'S Curve Equation'!$B$14</f>
        <v>3.3980606410011646E-2</v>
      </c>
      <c r="X139" s="28">
        <f>(1/(1+EXP(('S Curve Equation'!$B$11-X94*'S Curve Equation'!$B$12)*'S Curve Equation'!$B$10))+'S Curve Equation'!$B$13)*'S Curve Equation'!$B$14</f>
        <v>3.4113366556254417E-2</v>
      </c>
      <c r="Y139" s="28">
        <f>(1/(1+EXP(('S Curve Equation'!$B$11-Y94*'S Curve Equation'!$B$12)*'S Curve Equation'!$B$10))+'S Curve Equation'!$B$13)*'S Curve Equation'!$B$14</f>
        <v>3.4245335457583001E-2</v>
      </c>
      <c r="Z139" s="28">
        <f>(1/(1+EXP(('S Curve Equation'!$B$11-Z94*'S Curve Equation'!$B$12)*'S Curve Equation'!$B$10))+'S Curve Equation'!$B$13)*'S Curve Equation'!$B$14</f>
        <v>3.4376519561851518E-2</v>
      </c>
      <c r="AA139" s="28">
        <f>(1/(1+EXP(('S Curve Equation'!$B$11-AA94*'S Curve Equation'!$B$12)*'S Curve Equation'!$B$10))+'S Curve Equation'!$B$13)*'S Curve Equation'!$B$14</f>
        <v>3.4506925258066388E-2</v>
      </c>
      <c r="AB139" s="28">
        <f>(1/(1+EXP(('S Curve Equation'!$B$11-AB94*'S Curve Equation'!$B$12)*'S Curve Equation'!$B$10))+'S Curve Equation'!$B$13)*'S Curve Equation'!$B$14</f>
        <v>3.4636558876784074E-2</v>
      </c>
      <c r="AC139" s="28">
        <f>(1/(1+EXP(('S Curve Equation'!$B$11-AC94*'S Curve Equation'!$B$12)*'S Curve Equation'!$B$10))+'S Curve Equation'!$B$13)*'S Curve Equation'!$B$14</f>
        <v>3.4765426690515619E-2</v>
      </c>
      <c r="AD139" s="28">
        <f>(1/(1+EXP(('S Curve Equation'!$B$11-AD94*'S Curve Equation'!$B$12)*'S Curve Equation'!$B$10))+'S Curve Equation'!$B$13)*'S Curve Equation'!$B$14</f>
        <v>3.4893534914136756E-2</v>
      </c>
      <c r="AE139" s="28">
        <f>(1/(1+EXP(('S Curve Equation'!$B$11-AE94*'S Curve Equation'!$B$12)*'S Curve Equation'!$B$10))+'S Curve Equation'!$B$13)*'S Curve Equation'!$B$14</f>
        <v>3.5020889705303204E-2</v>
      </c>
      <c r="AF139" s="28">
        <f>(1/(1+EXP(('S Curve Equation'!$B$11-AF94*'S Curve Equation'!$B$12)*'S Curve Equation'!$B$10))+'S Curve Equation'!$B$13)*'S Curve Equation'!$B$14</f>
        <v>3.5147497164870665E-2</v>
      </c>
    </row>
    <row r="140" spans="1:32" x14ac:dyDescent="0.2">
      <c r="A140" s="6" t="s">
        <v>93</v>
      </c>
      <c r="B140" s="28">
        <f>(1/(1+EXP(('S Curve Equation'!$B$11-B95*'S Curve Equation'!$B$12)*'S Curve Equation'!$B$10))+'S Curve Equation'!$B$13)*'S Curve Equation'!$B$14</f>
        <v>4.0999999999999995E-2</v>
      </c>
      <c r="C140" s="28">
        <f>(1/(1+EXP(('S Curve Equation'!$B$11-C95*'S Curve Equation'!$B$12)*'S Curve Equation'!$B$10))+'S Curve Equation'!$B$13)*'S Curve Equation'!$B$14</f>
        <v>4.1168438666610213E-2</v>
      </c>
      <c r="D140" s="28">
        <f>(1/(1+EXP(('S Curve Equation'!$B$11-D95*'S Curve Equation'!$B$12)*'S Curve Equation'!$B$10))+'S Curve Equation'!$B$13)*'S Curve Equation'!$B$14</f>
        <v>4.1353480828992456E-2</v>
      </c>
      <c r="E140" s="28">
        <f>(1/(1+EXP(('S Curve Equation'!$B$11-E95*'S Curve Equation'!$B$12)*'S Curve Equation'!$B$10))+'S Curve Equation'!$B$13)*'S Curve Equation'!$B$14</f>
        <v>4.1533292941401852E-2</v>
      </c>
      <c r="F140" s="28">
        <f>(1/(1+EXP(('S Curve Equation'!$B$11-F95*'S Curve Equation'!$B$12)*'S Curve Equation'!$B$10))+'S Curve Equation'!$B$13)*'S Curve Equation'!$B$14</f>
        <v>4.1711853145116627E-2</v>
      </c>
      <c r="G140" s="28">
        <f>(1/(1+EXP(('S Curve Equation'!$B$11-G95*'S Curve Equation'!$B$12)*'S Curve Equation'!$B$10))+'S Curve Equation'!$B$13)*'S Curve Equation'!$B$14</f>
        <v>4.1883650071985523E-2</v>
      </c>
      <c r="H140" s="28">
        <f>(1/(1+EXP(('S Curve Equation'!$B$11-H95*'S Curve Equation'!$B$12)*'S Curve Equation'!$B$10))+'S Curve Equation'!$B$13)*'S Curve Equation'!$B$14</f>
        <v>4.2053436296166972E-2</v>
      </c>
      <c r="I140" s="28">
        <f>(1/(1+EXP(('S Curve Equation'!$B$11-I95*'S Curve Equation'!$B$12)*'S Curve Equation'!$B$10))+'S Curve Equation'!$B$13)*'S Curve Equation'!$B$14</f>
        <v>4.2227804991590796E-2</v>
      </c>
      <c r="J140" s="28">
        <f>(1/(1+EXP(('S Curve Equation'!$B$11-J95*'S Curve Equation'!$B$12)*'S Curve Equation'!$B$10))+'S Curve Equation'!$B$13)*'S Curve Equation'!$B$14</f>
        <v>4.2402799818487352E-2</v>
      </c>
      <c r="K140" s="28">
        <f>(1/(1+EXP(('S Curve Equation'!$B$11-K95*'S Curve Equation'!$B$12)*'S Curve Equation'!$B$10))+'S Curve Equation'!$B$13)*'S Curve Equation'!$B$14</f>
        <v>4.257288621156647E-2</v>
      </c>
      <c r="L140" s="28">
        <f>(1/(1+EXP(('S Curve Equation'!$B$11-L95*'S Curve Equation'!$B$12)*'S Curve Equation'!$B$10))+'S Curve Equation'!$B$13)*'S Curve Equation'!$B$14</f>
        <v>4.274103372725116E-2</v>
      </c>
      <c r="M140" s="28">
        <f>(1/(1+EXP(('S Curve Equation'!$B$11-M95*'S Curve Equation'!$B$12)*'S Curve Equation'!$B$10))+'S Curve Equation'!$B$13)*'S Curve Equation'!$B$14</f>
        <v>4.2909399064175388E-2</v>
      </c>
      <c r="N140" s="28">
        <f>(1/(1+EXP(('S Curve Equation'!$B$11-N95*'S Curve Equation'!$B$12)*'S Curve Equation'!$B$10))+'S Curve Equation'!$B$13)*'S Curve Equation'!$B$14</f>
        <v>4.3076710677584042E-2</v>
      </c>
      <c r="O140" s="28">
        <f>(1/(1+EXP(('S Curve Equation'!$B$11-O95*'S Curve Equation'!$B$12)*'S Curve Equation'!$B$10))+'S Curve Equation'!$B$13)*'S Curve Equation'!$B$14</f>
        <v>4.3242977548975797E-2</v>
      </c>
      <c r="P140" s="28">
        <f>(1/(1+EXP(('S Curve Equation'!$B$11-P95*'S Curve Equation'!$B$12)*'S Curve Equation'!$B$10))+'S Curve Equation'!$B$13)*'S Curve Equation'!$B$14</f>
        <v>4.3408208574931877E-2</v>
      </c>
      <c r="Q140" s="28">
        <f>(1/(1+EXP(('S Curve Equation'!$B$11-Q95*'S Curve Equation'!$B$12)*'S Curve Equation'!$B$10))+'S Curve Equation'!$B$13)*'S Curve Equation'!$B$14</f>
        <v>4.3572412567678354E-2</v>
      </c>
      <c r="R140" s="28">
        <f>(1/(1+EXP(('S Curve Equation'!$B$11-R95*'S Curve Equation'!$B$12)*'S Curve Equation'!$B$10))+'S Curve Equation'!$B$13)*'S Curve Equation'!$B$14</f>
        <v>4.3735598255660223E-2</v>
      </c>
      <c r="S140" s="28">
        <f>(1/(1+EXP(('S Curve Equation'!$B$11-S95*'S Curve Equation'!$B$12)*'S Curve Equation'!$B$10))+'S Curve Equation'!$B$13)*'S Curve Equation'!$B$14</f>
        <v>4.3897774284126188E-2</v>
      </c>
      <c r="T140" s="28">
        <f>(1/(1+EXP(('S Curve Equation'!$B$11-T95*'S Curve Equation'!$B$12)*'S Curve Equation'!$B$10))+'S Curve Equation'!$B$13)*'S Curve Equation'!$B$14</f>
        <v>4.4058949215723904E-2</v>
      </c>
      <c r="U140" s="28">
        <f>(1/(1+EXP(('S Curve Equation'!$B$11-U95*'S Curve Equation'!$B$12)*'S Curve Equation'!$B$10))+'S Curve Equation'!$B$13)*'S Curve Equation'!$B$14</f>
        <v>4.4219131531103961E-2</v>
      </c>
      <c r="V140" s="28">
        <f>(1/(1+EXP(('S Curve Equation'!$B$11-V95*'S Curve Equation'!$B$12)*'S Curve Equation'!$B$10))+'S Curve Equation'!$B$13)*'S Curve Equation'!$B$14</f>
        <v>4.4378329629531844E-2</v>
      </c>
      <c r="W140" s="28">
        <f>(1/(1+EXP(('S Curve Equation'!$B$11-W95*'S Curve Equation'!$B$12)*'S Curve Equation'!$B$10))+'S Curve Equation'!$B$13)*'S Curve Equation'!$B$14</f>
        <v>4.4536551829507921E-2</v>
      </c>
      <c r="X140" s="28">
        <f>(1/(1+EXP(('S Curve Equation'!$B$11-X95*'S Curve Equation'!$B$12)*'S Curve Equation'!$B$10))+'S Curve Equation'!$B$13)*'S Curve Equation'!$B$14</f>
        <v>4.4693806369394157E-2</v>
      </c>
      <c r="Y140" s="28">
        <f>(1/(1+EXP(('S Curve Equation'!$B$11-Y95*'S Curve Equation'!$B$12)*'S Curve Equation'!$B$10))+'S Curve Equation'!$B$13)*'S Curve Equation'!$B$14</f>
        <v>4.4850101408046038E-2</v>
      </c>
      <c r="Z140" s="28">
        <f>(1/(1+EXP(('S Curve Equation'!$B$11-Z95*'S Curve Equation'!$B$12)*'S Curve Equation'!$B$10))+'S Curve Equation'!$B$13)*'S Curve Equation'!$B$14</f>
        <v>4.5005445025450695E-2</v>
      </c>
      <c r="AA140" s="28">
        <f>(1/(1+EXP(('S Curve Equation'!$B$11-AA95*'S Curve Equation'!$B$12)*'S Curve Equation'!$B$10))+'S Curve Equation'!$B$13)*'S Curve Equation'!$B$14</f>
        <v>4.5159845223370007E-2</v>
      </c>
      <c r="AB140" s="28">
        <f>(1/(1+EXP(('S Curve Equation'!$B$11-AB95*'S Curve Equation'!$B$12)*'S Curve Equation'!$B$10))+'S Curve Equation'!$B$13)*'S Curve Equation'!$B$14</f>
        <v>4.5313309925986409E-2</v>
      </c>
      <c r="AC140" s="28">
        <f>(1/(1+EXP(('S Curve Equation'!$B$11-AC95*'S Curve Equation'!$B$12)*'S Curve Equation'!$B$10))+'S Curve Equation'!$B$13)*'S Curve Equation'!$B$14</f>
        <v>4.5465846980553927E-2</v>
      </c>
      <c r="AD140" s="28">
        <f>(1/(1+EXP(('S Curve Equation'!$B$11-AD95*'S Curve Equation'!$B$12)*'S Curve Equation'!$B$10))+'S Curve Equation'!$B$13)*'S Curve Equation'!$B$14</f>
        <v>4.5617464158050978E-2</v>
      </c>
      <c r="AE140" s="28">
        <f>(1/(1+EXP(('S Curve Equation'!$B$11-AE95*'S Curve Equation'!$B$12)*'S Curve Equation'!$B$10))+'S Curve Equation'!$B$13)*'S Curve Equation'!$B$14</f>
        <v>4.5768169153836372E-2</v>
      </c>
      <c r="AF140" s="28">
        <f>(1/(1+EXP(('S Curve Equation'!$B$11-AF95*'S Curve Equation'!$B$12)*'S Curve Equation'!$B$10))+'S Curve Equation'!$B$13)*'S Curve Equation'!$B$14</f>
        <v>4.591796958830708E-2</v>
      </c>
    </row>
    <row r="141" spans="1:32" x14ac:dyDescent="0.2">
      <c r="A141" s="6" t="s">
        <v>28</v>
      </c>
      <c r="B141" s="28">
        <f>(1/(1+EXP(('S Curve Equation'!$B$11-B96*'S Curve Equation'!$B$12)*'S Curve Equation'!$B$10))+'S Curve Equation'!$B$13)*'S Curve Equation'!$B$14</f>
        <v>7.9999999999999967E-3</v>
      </c>
      <c r="C141" s="28">
        <f>(1/(1+EXP(('S Curve Equation'!$B$11-C96*'S Curve Equation'!$B$12)*'S Curve Equation'!$B$10))+'S Curve Equation'!$B$13)*'S Curve Equation'!$B$14</f>
        <v>8.073079572962787E-3</v>
      </c>
      <c r="D141" s="28">
        <f>(1/(1+EXP(('S Curve Equation'!$B$11-D96*'S Curve Equation'!$B$12)*'S Curve Equation'!$B$10))+'S Curve Equation'!$B$13)*'S Curve Equation'!$B$14</f>
        <v>8.1534195124073044E-3</v>
      </c>
      <c r="E141" s="28">
        <f>(1/(1+EXP(('S Curve Equation'!$B$11-E96*'S Curve Equation'!$B$12)*'S Curve Equation'!$B$10))+'S Curve Equation'!$B$13)*'S Curve Equation'!$B$14</f>
        <v>8.2315454922362568E-3</v>
      </c>
      <c r="F141" s="28">
        <f>(1/(1+EXP(('S Curve Equation'!$B$11-F96*'S Curve Equation'!$B$12)*'S Curve Equation'!$B$10))+'S Curve Equation'!$B$13)*'S Curve Equation'!$B$14</f>
        <v>8.3091828234930325E-3</v>
      </c>
      <c r="G141" s="28">
        <f>(1/(1+EXP(('S Curve Equation'!$B$11-G96*'S Curve Equation'!$B$12)*'S Curve Equation'!$B$10))+'S Curve Equation'!$B$13)*'S Curve Equation'!$B$14</f>
        <v>8.3839314294180539E-3</v>
      </c>
      <c r="H141" s="28">
        <f>(1/(1+EXP(('S Curve Equation'!$B$11-H96*'S Curve Equation'!$B$12)*'S Curve Equation'!$B$10))+'S Curve Equation'!$B$13)*'S Curve Equation'!$B$14</f>
        <v>8.4578551343426882E-3</v>
      </c>
      <c r="I141" s="28">
        <f>(1/(1+EXP(('S Curve Equation'!$B$11-I96*'S Curve Equation'!$B$12)*'S Curve Equation'!$B$10))+'S Curve Equation'!$B$13)*'S Curve Equation'!$B$14</f>
        <v>8.533825623066477E-3</v>
      </c>
      <c r="J141" s="28">
        <f>(1/(1+EXP(('S Curve Equation'!$B$11-J96*'S Curve Equation'!$B$12)*'S Curve Equation'!$B$10))+'S Curve Equation'!$B$13)*'S Curve Equation'!$B$14</f>
        <v>8.6101214079253568E-3</v>
      </c>
      <c r="K141" s="28">
        <f>(1/(1+EXP(('S Curve Equation'!$B$11-K96*'S Curve Equation'!$B$12)*'S Curve Equation'!$B$10))+'S Curve Equation'!$B$13)*'S Curve Equation'!$B$14</f>
        <v>8.684327493784812E-3</v>
      </c>
      <c r="L141" s="28">
        <f>(1/(1+EXP(('S Curve Equation'!$B$11-L96*'S Curve Equation'!$B$12)*'S Curve Equation'!$B$10))+'S Curve Equation'!$B$13)*'S Curve Equation'!$B$14</f>
        <v>8.7577363667266945E-3</v>
      </c>
      <c r="M141" s="28">
        <f>(1/(1+EXP(('S Curve Equation'!$B$11-M96*'S Curve Equation'!$B$12)*'S Curve Equation'!$B$10))+'S Curve Equation'!$B$13)*'S Curve Equation'!$B$14</f>
        <v>8.8312887682526365E-3</v>
      </c>
      <c r="N141" s="28">
        <f>(1/(1+EXP(('S Curve Equation'!$B$11-N96*'S Curve Equation'!$B$12)*'S Curve Equation'!$B$10))+'S Curve Equation'!$B$13)*'S Curve Equation'!$B$14</f>
        <v>8.904428779207137E-3</v>
      </c>
      <c r="O141" s="28">
        <f>(1/(1+EXP(('S Curve Equation'!$B$11-O96*'S Curve Equation'!$B$12)*'S Curve Equation'!$B$10))+'S Curve Equation'!$B$13)*'S Curve Equation'!$B$14</f>
        <v>8.9771593586002452E-3</v>
      </c>
      <c r="P141" s="28">
        <f>(1/(1+EXP(('S Curve Equation'!$B$11-P96*'S Curve Equation'!$B$12)*'S Curve Equation'!$B$10))+'S Curve Equation'!$B$13)*'S Curve Equation'!$B$14</f>
        <v>9.0494834470354231E-3</v>
      </c>
      <c r="Q141" s="28">
        <f>(1/(1+EXP(('S Curve Equation'!$B$11-Q96*'S Curve Equation'!$B$12)*'S Curve Equation'!$B$10))+'S Curve Equation'!$B$13)*'S Curve Equation'!$B$14</f>
        <v>9.1214039665726953E-3</v>
      </c>
      <c r="R141" s="28">
        <f>(1/(1+EXP(('S Curve Equation'!$B$11-R96*'S Curve Equation'!$B$12)*'S Curve Equation'!$B$10))+'S Curve Equation'!$B$13)*'S Curve Equation'!$B$14</f>
        <v>9.1929238206054122E-3</v>
      </c>
      <c r="S141" s="28">
        <f>(1/(1+EXP(('S Curve Equation'!$B$11-S96*'S Curve Equation'!$B$12)*'S Curve Equation'!$B$10))+'S Curve Equation'!$B$13)*'S Curve Equation'!$B$14</f>
        <v>9.2640458937494289E-3</v>
      </c>
      <c r="T141" s="28">
        <f>(1/(1+EXP(('S Curve Equation'!$B$11-T96*'S Curve Equation'!$B$12)*'S Curve Equation'!$B$10))+'S Curve Equation'!$B$13)*'S Curve Equation'!$B$14</f>
        <v>9.3347730517448491E-3</v>
      </c>
      <c r="U141" s="28">
        <f>(1/(1+EXP(('S Curve Equation'!$B$11-U96*'S Curve Equation'!$B$12)*'S Curve Equation'!$B$10))+'S Curve Equation'!$B$13)*'S Curve Equation'!$B$14</f>
        <v>9.405108141369134E-3</v>
      </c>
      <c r="V141" s="28">
        <f>(1/(1+EXP(('S Curve Equation'!$B$11-V96*'S Curve Equation'!$B$12)*'S Curve Equation'!$B$10))+'S Curve Equation'!$B$13)*'S Curve Equation'!$B$14</f>
        <v>9.4750539903611913E-3</v>
      </c>
      <c r="W141" s="28">
        <f>(1/(1+EXP(('S Curve Equation'!$B$11-W96*'S Curve Equation'!$B$12)*'S Curve Equation'!$B$10))+'S Curve Equation'!$B$13)*'S Curve Equation'!$B$14</f>
        <v>9.5446134073563522E-3</v>
      </c>
      <c r="X141" s="28">
        <f>(1/(1+EXP(('S Curve Equation'!$B$11-X96*'S Curve Equation'!$B$12)*'S Curve Equation'!$B$10))+'S Curve Equation'!$B$13)*'S Curve Equation'!$B$14</f>
        <v>9.6137891818313965E-3</v>
      </c>
      <c r="Y141" s="28">
        <f>(1/(1+EXP(('S Curve Equation'!$B$11-Y96*'S Curve Equation'!$B$12)*'S Curve Equation'!$B$10))+'S Curve Equation'!$B$13)*'S Curve Equation'!$B$14</f>
        <v>9.6825840840589223E-3</v>
      </c>
      <c r="Z141" s="28">
        <f>(1/(1+EXP(('S Curve Equation'!$B$11-Z96*'S Curve Equation'!$B$12)*'S Curve Equation'!$B$10))+'S Curve Equation'!$B$13)*'S Curve Equation'!$B$14</f>
        <v>9.7510008650713246E-3</v>
      </c>
      <c r="AA141" s="28">
        <f>(1/(1+EXP(('S Curve Equation'!$B$11-AA96*'S Curve Equation'!$B$12)*'S Curve Equation'!$B$10))+'S Curve Equation'!$B$13)*'S Curve Equation'!$B$14</f>
        <v>9.8190422566334853E-3</v>
      </c>
      <c r="AB141" s="28">
        <f>(1/(1+EXP(('S Curve Equation'!$B$11-AB96*'S Curve Equation'!$B$12)*'S Curve Equation'!$B$10))+'S Curve Equation'!$B$13)*'S Curve Equation'!$B$14</f>
        <v>9.8867109712235703E-3</v>
      </c>
      <c r="AC141" s="28">
        <f>(1/(1+EXP(('S Curve Equation'!$B$11-AC96*'S Curve Equation'!$B$12)*'S Curve Equation'!$B$10))+'S Curve Equation'!$B$13)*'S Curve Equation'!$B$14</f>
        <v>9.9540097020221485E-3</v>
      </c>
      <c r="AD141" s="28">
        <f>(1/(1+EXP(('S Curve Equation'!$B$11-AD96*'S Curve Equation'!$B$12)*'S Curve Equation'!$B$10))+'S Curve Equation'!$B$13)*'S Curve Equation'!$B$14</f>
        <v>1.0020941122908619E-2</v>
      </c>
      <c r="AE141" s="28">
        <f>(1/(1+EXP(('S Curve Equation'!$B$11-AE96*'S Curve Equation'!$B$12)*'S Curve Equation'!$B$10))+'S Curve Equation'!$B$13)*'S Curve Equation'!$B$14</f>
        <v>1.0087507888465222E-2</v>
      </c>
      <c r="AF141" s="28">
        <f>(1/(1+EXP(('S Curve Equation'!$B$11-AF96*'S Curve Equation'!$B$12)*'S Curve Equation'!$B$10))+'S Curve Equation'!$B$13)*'S Curve Equation'!$B$14</f>
        <v>1.0153712633987689E-2</v>
      </c>
    </row>
    <row r="142" spans="1:32" x14ac:dyDescent="0.2">
      <c r="A142" s="6" t="s">
        <v>29</v>
      </c>
      <c r="B142" s="28">
        <f>(1/(1+EXP(('S Curve Equation'!$B$11-B97*'S Curve Equation'!$B$12)*'S Curve Equation'!$B$10))+'S Curve Equation'!$B$13)*'S Curve Equation'!$B$14</f>
        <v>5.9999999999999991E-2</v>
      </c>
      <c r="C142" s="28">
        <f>(1/(1+EXP(('S Curve Equation'!$B$11-C97*'S Curve Equation'!$B$12)*'S Curve Equation'!$B$10))+'S Curve Equation'!$B$13)*'S Curve Equation'!$B$14</f>
        <v>6.0215168103258644E-2</v>
      </c>
      <c r="D142" s="28">
        <f>(1/(1+EXP(('S Curve Equation'!$B$11-D97*'S Curve Equation'!$B$12)*'S Curve Equation'!$B$10))+'S Curve Equation'!$B$13)*'S Curve Equation'!$B$14</f>
        <v>6.0451482523454392E-2</v>
      </c>
      <c r="E142" s="28">
        <f>(1/(1+EXP(('S Curve Equation'!$B$11-E97*'S Curve Equation'!$B$12)*'S Curve Equation'!$B$10))+'S Curve Equation'!$B$13)*'S Curve Equation'!$B$14</f>
        <v>6.0681054258193534E-2</v>
      </c>
      <c r="F142" s="28">
        <f>(1/(1+EXP(('S Curve Equation'!$B$11-F97*'S Curve Equation'!$B$12)*'S Curve Equation'!$B$10))+'S Curve Equation'!$B$13)*'S Curve Equation'!$B$14</f>
        <v>6.0908965886709264E-2</v>
      </c>
      <c r="G142" s="28">
        <f>(1/(1+EXP(('S Curve Equation'!$B$11-G97*'S Curve Equation'!$B$12)*'S Curve Equation'!$B$10))+'S Curve Equation'!$B$13)*'S Curve Equation'!$B$14</f>
        <v>6.1128187021074573E-2</v>
      </c>
      <c r="H142" s="28">
        <f>(1/(1+EXP(('S Curve Equation'!$B$11-H97*'S Curve Equation'!$B$12)*'S Curve Equation'!$B$10))+'S Curve Equation'!$B$13)*'S Curve Equation'!$B$14</f>
        <v>6.1344786700109517E-2</v>
      </c>
      <c r="I142" s="28">
        <f>(1/(1+EXP(('S Curve Equation'!$B$11-I97*'S Curve Equation'!$B$12)*'S Curve Equation'!$B$10))+'S Curve Equation'!$B$13)*'S Curve Equation'!$B$14</f>
        <v>6.1567174827983961E-2</v>
      </c>
      <c r="J142" s="28">
        <f>(1/(1+EXP(('S Curve Equation'!$B$11-J97*'S Curve Equation'!$B$12)*'S Curve Equation'!$B$10))+'S Curve Equation'!$B$13)*'S Curve Equation'!$B$14</f>
        <v>6.1790303074067646E-2</v>
      </c>
      <c r="K142" s="28">
        <f>(1/(1+EXP(('S Curve Equation'!$B$11-K97*'S Curve Equation'!$B$12)*'S Curve Equation'!$B$10))+'S Curve Equation'!$B$13)*'S Curve Equation'!$B$14</f>
        <v>6.2007116814003588E-2</v>
      </c>
      <c r="L142" s="28">
        <f>(1/(1+EXP(('S Curve Equation'!$B$11-L97*'S Curve Equation'!$B$12)*'S Curve Equation'!$B$10))+'S Curve Equation'!$B$13)*'S Curve Equation'!$B$14</f>
        <v>6.2221404898369213E-2</v>
      </c>
      <c r="M142" s="28">
        <f>(1/(1+EXP(('S Curve Equation'!$B$11-M97*'S Curve Equation'!$B$12)*'S Curve Equation'!$B$10))+'S Curve Equation'!$B$13)*'S Curve Equation'!$B$14</f>
        <v>6.2435916786991626E-2</v>
      </c>
      <c r="N142" s="28">
        <f>(1/(1+EXP(('S Curve Equation'!$B$11-N97*'S Curve Equation'!$B$12)*'S Curve Equation'!$B$10))+'S Curve Equation'!$B$13)*'S Curve Equation'!$B$14</f>
        <v>6.2649032942173957E-2</v>
      </c>
      <c r="O142" s="28">
        <f>(1/(1+EXP(('S Curve Equation'!$B$11-O97*'S Curve Equation'!$B$12)*'S Curve Equation'!$B$10))+'S Curve Equation'!$B$13)*'S Curve Equation'!$B$14</f>
        <v>6.2860765919009132E-2</v>
      </c>
      <c r="P142" s="28">
        <f>(1/(1+EXP(('S Curve Equation'!$B$11-P97*'S Curve Equation'!$B$12)*'S Curve Equation'!$B$10))+'S Curve Equation'!$B$13)*'S Curve Equation'!$B$14</f>
        <v>6.3071128141920743E-2</v>
      </c>
      <c r="Q142" s="28">
        <f>(1/(1+EXP(('S Curve Equation'!$B$11-Q97*'S Curve Equation'!$B$12)*'S Curve Equation'!$B$10))+'S Curve Equation'!$B$13)*'S Curve Equation'!$B$14</f>
        <v>6.3280131905862791E-2</v>
      </c>
      <c r="R142" s="28">
        <f>(1/(1+EXP(('S Curve Equation'!$B$11-R97*'S Curve Equation'!$B$12)*'S Curve Equation'!$B$10))+'S Curve Equation'!$B$13)*'S Curve Equation'!$B$14</f>
        <v>6.3487789377524098E-2</v>
      </c>
      <c r="S142" s="28">
        <f>(1/(1+EXP(('S Curve Equation'!$B$11-S97*'S Curve Equation'!$B$12)*'S Curve Equation'!$B$10))+'S Curve Equation'!$B$13)*'S Curve Equation'!$B$14</f>
        <v>6.3694112596535138E-2</v>
      </c>
      <c r="T142" s="28">
        <f>(1/(1+EXP(('S Curve Equation'!$B$11-T97*'S Curve Equation'!$B$12)*'S Curve Equation'!$B$10))+'S Curve Equation'!$B$13)*'S Curve Equation'!$B$14</f>
        <v>6.3899113476677941E-2</v>
      </c>
      <c r="U142" s="28">
        <f>(1/(1+EXP(('S Curve Equation'!$B$11-U97*'S Curve Equation'!$B$12)*'S Curve Equation'!$B$10))+'S Curve Equation'!$B$13)*'S Curve Equation'!$B$14</f>
        <v>6.4102803807096667E-2</v>
      </c>
      <c r="V142" s="28">
        <f>(1/(1+EXP(('S Curve Equation'!$B$11-V97*'S Curve Equation'!$B$12)*'S Curve Equation'!$B$10))+'S Curve Equation'!$B$13)*'S Curve Equation'!$B$14</f>
        <v>6.4305195253508293E-2</v>
      </c>
      <c r="W142" s="28">
        <f>(1/(1+EXP(('S Curve Equation'!$B$11-W97*'S Curve Equation'!$B$12)*'S Curve Equation'!$B$10))+'S Curve Equation'!$B$13)*'S Curve Equation'!$B$14</f>
        <v>6.4506299359413835E-2</v>
      </c>
      <c r="X142" s="28">
        <f>(1/(1+EXP(('S Curve Equation'!$B$11-X97*'S Curve Equation'!$B$12)*'S Curve Equation'!$B$10))+'S Curve Equation'!$B$13)*'S Curve Equation'!$B$14</f>
        <v>6.4706127547308701E-2</v>
      </c>
      <c r="Y142" s="28">
        <f>(1/(1+EXP(('S Curve Equation'!$B$11-Y97*'S Curve Equation'!$B$12)*'S Curve Equation'!$B$10))+'S Curve Equation'!$B$13)*'S Curve Equation'!$B$14</f>
        <v>6.4904691119889835E-2</v>
      </c>
      <c r="Z142" s="28">
        <f>(1/(1+EXP(('S Curve Equation'!$B$11-Z97*'S Curve Equation'!$B$12)*'S Curve Equation'!$B$10))+'S Curve Equation'!$B$13)*'S Curve Equation'!$B$14</f>
        <v>6.5102001261262296E-2</v>
      </c>
      <c r="AA142" s="28">
        <f>(1/(1+EXP(('S Curve Equation'!$B$11-AA97*'S Curve Equation'!$B$12)*'S Curve Equation'!$B$10))+'S Curve Equation'!$B$13)*'S Curve Equation'!$B$14</f>
        <v>6.5298069038142337E-2</v>
      </c>
      <c r="AB142" s="28">
        <f>(1/(1+EXP(('S Curve Equation'!$B$11-AB97*'S Curve Equation'!$B$12)*'S Curve Equation'!$B$10))+'S Curve Equation'!$B$13)*'S Curve Equation'!$B$14</f>
        <v>6.5492905401056747E-2</v>
      </c>
      <c r="AC142" s="28">
        <f>(1/(1+EXP(('S Curve Equation'!$B$11-AC97*'S Curve Equation'!$B$12)*'S Curve Equation'!$B$10))+'S Curve Equation'!$B$13)*'S Curve Equation'!$B$14</f>
        <v>6.5686521185538416E-2</v>
      </c>
      <c r="AD142" s="28">
        <f>(1/(1+EXP(('S Curve Equation'!$B$11-AD97*'S Curve Equation'!$B$12)*'S Curve Equation'!$B$10))+'S Curve Equation'!$B$13)*'S Curve Equation'!$B$14</f>
        <v>6.5878927113317248E-2</v>
      </c>
      <c r="AE142" s="28">
        <f>(1/(1+EXP(('S Curve Equation'!$B$11-AE97*'S Curve Equation'!$B$12)*'S Curve Equation'!$B$10))+'S Curve Equation'!$B$13)*'S Curve Equation'!$B$14</f>
        <v>6.6070133793506763E-2</v>
      </c>
      <c r="AF142" s="28">
        <f>(1/(1+EXP(('S Curve Equation'!$B$11-AF97*'S Curve Equation'!$B$12)*'S Curve Equation'!$B$10))+'S Curve Equation'!$B$13)*'S Curve Equation'!$B$14</f>
        <v>6.6260151723784882E-2</v>
      </c>
    </row>
    <row r="143" spans="1:32" x14ac:dyDescent="0.2">
      <c r="A143" s="6" t="s">
        <v>30</v>
      </c>
      <c r="B143" s="28">
        <f>(1/(1+EXP(('S Curve Equation'!$B$11-B98*'S Curve Equation'!$B$12)*'S Curve Equation'!$B$10))+'S Curve Equation'!$B$13)*'S Curve Equation'!$B$14</f>
        <v>0.12850485436893205</v>
      </c>
      <c r="C143" s="28">
        <f>(1/(1+EXP(('S Curve Equation'!$B$11-C98*'S Curve Equation'!$B$12)*'S Curve Equation'!$B$10))+'S Curve Equation'!$B$13)*'S Curve Equation'!$B$14</f>
        <v>0.12885508604180623</v>
      </c>
      <c r="D143" s="28">
        <f>(1/(1+EXP(('S Curve Equation'!$B$11-D98*'S Curve Equation'!$B$12)*'S Curve Equation'!$B$10))+'S Curve Equation'!$B$13)*'S Curve Equation'!$B$14</f>
        <v>0.12923946239134529</v>
      </c>
      <c r="E143" s="28">
        <f>(1/(1+EXP(('S Curve Equation'!$B$11-E98*'S Curve Equation'!$B$12)*'S Curve Equation'!$B$10))+'S Curve Equation'!$B$13)*'S Curve Equation'!$B$14</f>
        <v>0.12961259608226655</v>
      </c>
      <c r="F143" s="28">
        <f>(1/(1+EXP(('S Curve Equation'!$B$11-F98*'S Curve Equation'!$B$12)*'S Curve Equation'!$B$10))+'S Curve Equation'!$B$13)*'S Curve Equation'!$B$14</f>
        <v>0.12998276381219437</v>
      </c>
      <c r="G143" s="28">
        <f>(1/(1+EXP(('S Curve Equation'!$B$11-G98*'S Curve Equation'!$B$12)*'S Curve Equation'!$B$10))+'S Curve Equation'!$B$13)*'S Curve Equation'!$B$14</f>
        <v>0.13033856567377555</v>
      </c>
      <c r="H143" s="28">
        <f>(1/(1+EXP(('S Curve Equation'!$B$11-H98*'S Curve Equation'!$B$12)*'S Curve Equation'!$B$10))+'S Curve Equation'!$B$13)*'S Curve Equation'!$B$14</f>
        <v>0.13068987173695293</v>
      </c>
      <c r="I143" s="28">
        <f>(1/(1+EXP(('S Curve Equation'!$B$11-I98*'S Curve Equation'!$B$12)*'S Curve Equation'!$B$10))+'S Curve Equation'!$B$13)*'S Curve Equation'!$B$14</f>
        <v>0.13105031746014451</v>
      </c>
      <c r="J143" s="28">
        <f>(1/(1+EXP(('S Curve Equation'!$B$11-J98*'S Curve Equation'!$B$12)*'S Curve Equation'!$B$10))+'S Curve Equation'!$B$13)*'S Curve Equation'!$B$14</f>
        <v>0.1314117101712656</v>
      </c>
      <c r="K143" s="28">
        <f>(1/(1+EXP(('S Curve Equation'!$B$11-K98*'S Curve Equation'!$B$12)*'S Curve Equation'!$B$10))+'S Curve Equation'!$B$13)*'S Curve Equation'!$B$14</f>
        <v>0.13176263375626079</v>
      </c>
      <c r="L143" s="28">
        <f>(1/(1+EXP(('S Curve Equation'!$B$11-L98*'S Curve Equation'!$B$12)*'S Curve Equation'!$B$10))+'S Curve Equation'!$B$13)*'S Curve Equation'!$B$14</f>
        <v>0.13210923590492382</v>
      </c>
      <c r="M143" s="28">
        <f>(1/(1+EXP(('S Curve Equation'!$B$11-M98*'S Curve Equation'!$B$12)*'S Curve Equation'!$B$10))+'S Curve Equation'!$B$13)*'S Curve Equation'!$B$14</f>
        <v>0.13245596809152826</v>
      </c>
      <c r="N143" s="28">
        <f>(1/(1+EXP(('S Curve Equation'!$B$11-N98*'S Curve Equation'!$B$12)*'S Curve Equation'!$B$10))+'S Curve Equation'!$B$13)*'S Curve Equation'!$B$14</f>
        <v>0.13280021499652486</v>
      </c>
      <c r="O143" s="28">
        <f>(1/(1+EXP(('S Curve Equation'!$B$11-O98*'S Curve Equation'!$B$12)*'S Curve Equation'!$B$10))+'S Curve Equation'!$B$13)*'S Curve Equation'!$B$14</f>
        <v>0.13314200192468492</v>
      </c>
      <c r="P143" s="28">
        <f>(1/(1+EXP(('S Curve Equation'!$B$11-P98*'S Curve Equation'!$B$12)*'S Curve Equation'!$B$10))+'S Curve Equation'!$B$13)*'S Curve Equation'!$B$14</f>
        <v>0.13348135386316423</v>
      </c>
      <c r="Q143" s="28">
        <f>(1/(1+EXP(('S Curve Equation'!$B$11-Q98*'S Curve Equation'!$B$12)*'S Curve Equation'!$B$10))+'S Curve Equation'!$B$13)*'S Curve Equation'!$B$14</f>
        <v>0.13381829548586566</v>
      </c>
      <c r="R143" s="28">
        <f>(1/(1+EXP(('S Curve Equation'!$B$11-R98*'S Curve Equation'!$B$12)*'S Curve Equation'!$B$10))+'S Curve Equation'!$B$13)*'S Curve Equation'!$B$14</f>
        <v>0.13415285115774966</v>
      </c>
      <c r="S143" s="28">
        <f>(1/(1+EXP(('S Curve Equation'!$B$11-S98*'S Curve Equation'!$B$12)*'S Curve Equation'!$B$10))+'S Curve Equation'!$B$13)*'S Curve Equation'!$B$14</f>
        <v>0.13448504493909141</v>
      </c>
      <c r="T143" s="28">
        <f>(1/(1+EXP(('S Curve Equation'!$B$11-T98*'S Curve Equation'!$B$12)*'S Curve Equation'!$B$10))+'S Curve Equation'!$B$13)*'S Curve Equation'!$B$14</f>
        <v>0.13481490058968612</v>
      </c>
      <c r="U143" s="28">
        <f>(1/(1+EXP(('S Curve Equation'!$B$11-U98*'S Curve Equation'!$B$12)*'S Curve Equation'!$B$10))+'S Curve Equation'!$B$13)*'S Curve Equation'!$B$14</f>
        <v>0.13514244157300126</v>
      </c>
      <c r="V143" s="28">
        <f>(1/(1+EXP(('S Curve Equation'!$B$11-V98*'S Curve Equation'!$B$12)*'S Curve Equation'!$B$10))+'S Curve Equation'!$B$13)*'S Curve Equation'!$B$14</f>
        <v>0.13546769106027462</v>
      </c>
      <c r="W143" s="28">
        <f>(1/(1+EXP(('S Curve Equation'!$B$11-W98*'S Curve Equation'!$B$12)*'S Curve Equation'!$B$10))+'S Curve Equation'!$B$13)*'S Curve Equation'!$B$14</f>
        <v>0.13579067193456215</v>
      </c>
      <c r="X143" s="28">
        <f>(1/(1+EXP(('S Curve Equation'!$B$11-X98*'S Curve Equation'!$B$12)*'S Curve Equation'!$B$10))+'S Curve Equation'!$B$13)*'S Curve Equation'!$B$14</f>
        <v>0.13611140679473235</v>
      </c>
      <c r="Y143" s="28">
        <f>(1/(1+EXP(('S Curve Equation'!$B$11-Y98*'S Curve Equation'!$B$12)*'S Curve Equation'!$B$10))+'S Curve Equation'!$B$13)*'S Curve Equation'!$B$14</f>
        <v>0.13642991795940776</v>
      </c>
      <c r="Z143" s="28">
        <f>(1/(1+EXP(('S Curve Equation'!$B$11-Z98*'S Curve Equation'!$B$12)*'S Curve Equation'!$B$10))+'S Curve Equation'!$B$13)*'S Curve Equation'!$B$14</f>
        <v>0.13674622747085563</v>
      </c>
      <c r="AA143" s="28">
        <f>(1/(1+EXP(('S Curve Equation'!$B$11-AA98*'S Curve Equation'!$B$12)*'S Curve Equation'!$B$10))+'S Curve Equation'!$B$13)*'S Curve Equation'!$B$14</f>
        <v>0.13706035709882758</v>
      </c>
      <c r="AB143" s="28">
        <f>(1/(1+EXP(('S Curve Equation'!$B$11-AB98*'S Curve Equation'!$B$12)*'S Curve Equation'!$B$10))+'S Curve Equation'!$B$13)*'S Curve Equation'!$B$14</f>
        <v>0.13737232834434573</v>
      </c>
      <c r="AC143" s="28">
        <f>(1/(1+EXP(('S Curve Equation'!$B$11-AC98*'S Curve Equation'!$B$12)*'S Curve Equation'!$B$10))+'S Curve Equation'!$B$13)*'S Curve Equation'!$B$14</f>
        <v>0.13768216244344011</v>
      </c>
      <c r="AD143" s="28">
        <f>(1/(1+EXP(('S Curve Equation'!$B$11-AD98*'S Curve Equation'!$B$12)*'S Curve Equation'!$B$10))+'S Curve Equation'!$B$13)*'S Curve Equation'!$B$14</f>
        <v>0.13798988037083385</v>
      </c>
      <c r="AE143" s="28">
        <f>(1/(1+EXP(('S Curve Equation'!$B$11-AE98*'S Curve Equation'!$B$12)*'S Curve Equation'!$B$10))+'S Curve Equation'!$B$13)*'S Curve Equation'!$B$14</f>
        <v>0.13829550284357928</v>
      </c>
      <c r="AF143" s="28">
        <f>(1/(1+EXP(('S Curve Equation'!$B$11-AF98*'S Curve Equation'!$B$12)*'S Curve Equation'!$B$10))+'S Curve Equation'!$B$13)*'S Curve Equation'!$B$14</f>
        <v>0.13859905032464337</v>
      </c>
    </row>
    <row r="144" spans="1:32" x14ac:dyDescent="0.2">
      <c r="A144" s="6" t="s">
        <v>31</v>
      </c>
      <c r="B144" s="28">
        <f>(1/(1+EXP(('S Curve Equation'!$B$11-B99*'S Curve Equation'!$B$12)*'S Curve Equation'!$B$10))+'S Curve Equation'!$B$13)*'S Curve Equation'!$B$14</f>
        <v>0.11899999999999999</v>
      </c>
      <c r="C144" s="28">
        <f>(1/(1+EXP(('S Curve Equation'!$B$11-C99*'S Curve Equation'!$B$12)*'S Curve Equation'!$B$10))+'S Curve Equation'!$B$13)*'S Curve Equation'!$B$14</f>
        <v>0.11933415851272992</v>
      </c>
      <c r="D144" s="28">
        <f>(1/(1+EXP(('S Curve Equation'!$B$11-D99*'S Curve Equation'!$B$12)*'S Curve Equation'!$B$10))+'S Curve Equation'!$B$13)*'S Curve Equation'!$B$14</f>
        <v>0.11970092606743081</v>
      </c>
      <c r="E144" s="28">
        <f>(1/(1+EXP(('S Curve Equation'!$B$11-E99*'S Curve Equation'!$B$12)*'S Curve Equation'!$B$10))+'S Curve Equation'!$B$13)*'S Curve Equation'!$B$14</f>
        <v>0.12005699736166639</v>
      </c>
      <c r="F144" s="28">
        <f>(1/(1+EXP(('S Curve Equation'!$B$11-F99*'S Curve Equation'!$B$12)*'S Curve Equation'!$B$10))+'S Curve Equation'!$B$13)*'S Curve Equation'!$B$14</f>
        <v>0.12041026880530223</v>
      </c>
      <c r="G144" s="28">
        <f>(1/(1+EXP(('S Curve Equation'!$B$11-G99*'S Curve Equation'!$B$12)*'S Curve Equation'!$B$10))+'S Curve Equation'!$B$13)*'S Curve Equation'!$B$14</f>
        <v>0.12074985869286077</v>
      </c>
      <c r="H144" s="28">
        <f>(1/(1+EXP(('S Curve Equation'!$B$11-H99*'S Curve Equation'!$B$12)*'S Curve Equation'!$B$10))+'S Curve Equation'!$B$13)*'S Curve Equation'!$B$14</f>
        <v>0.12108518508640423</v>
      </c>
      <c r="I144" s="28">
        <f>(1/(1+EXP(('S Curve Equation'!$B$11-I99*'S Curve Equation'!$B$12)*'S Curve Equation'!$B$10))+'S Curve Equation'!$B$13)*'S Curve Equation'!$B$14</f>
        <v>0.121429263729394</v>
      </c>
      <c r="J144" s="28">
        <f>(1/(1+EXP(('S Curve Equation'!$B$11-J99*'S Curve Equation'!$B$12)*'S Curve Equation'!$B$10))+'S Curve Equation'!$B$13)*'S Curve Equation'!$B$14</f>
        <v>0.12177427512187768</v>
      </c>
      <c r="K144" s="28">
        <f>(1/(1+EXP(('S Curve Equation'!$B$11-K99*'S Curve Equation'!$B$12)*'S Curve Equation'!$B$10))+'S Curve Equation'!$B$13)*'S Curve Equation'!$B$14</f>
        <v>0.12210931946348792</v>
      </c>
      <c r="L144" s="28">
        <f>(1/(1+EXP(('S Curve Equation'!$B$11-L99*'S Curve Equation'!$B$12)*'S Curve Equation'!$B$10))+'S Curve Equation'!$B$13)*'S Curve Equation'!$B$14</f>
        <v>0.12244026450565473</v>
      </c>
      <c r="M144" s="28">
        <f>(1/(1+EXP(('S Curve Equation'!$B$11-M99*'S Curve Equation'!$B$12)*'S Curve Equation'!$B$10))+'S Curve Equation'!$B$13)*'S Curve Equation'!$B$14</f>
        <v>0.12277136012340642</v>
      </c>
      <c r="N144" s="28">
        <f>(1/(1+EXP(('S Curve Equation'!$B$11-N99*'S Curve Equation'!$B$12)*'S Curve Equation'!$B$10))+'S Curve Equation'!$B$13)*'S Curve Equation'!$B$14</f>
        <v>0.12310010864156837</v>
      </c>
      <c r="O144" s="28">
        <f>(1/(1+EXP(('S Curve Equation'!$B$11-O99*'S Curve Equation'!$B$12)*'S Curve Equation'!$B$10))+'S Curve Equation'!$B$13)*'S Curve Equation'!$B$14</f>
        <v>0.12342653363576866</v>
      </c>
      <c r="P144" s="28">
        <f>(1/(1+EXP(('S Curve Equation'!$B$11-P99*'S Curve Equation'!$B$12)*'S Curve Equation'!$B$10))+'S Curve Equation'!$B$13)*'S Curve Equation'!$B$14</f>
        <v>0.12375065839123454</v>
      </c>
      <c r="Q144" s="28">
        <f>(1/(1+EXP(('S Curve Equation'!$B$11-Q99*'S Curve Equation'!$B$12)*'S Curve Equation'!$B$10))+'S Curve Equation'!$B$13)*'S Curve Equation'!$B$14</f>
        <v>0.12407250590665406</v>
      </c>
      <c r="R144" s="28">
        <f>(1/(1+EXP(('S Curve Equation'!$B$11-R99*'S Curve Equation'!$B$12)*'S Curve Equation'!$B$10))+'S Curve Equation'!$B$13)*'S Curve Equation'!$B$14</f>
        <v>0.12439209889799596</v>
      </c>
      <c r="S144" s="28">
        <f>(1/(1+EXP(('S Curve Equation'!$B$11-S99*'S Curve Equation'!$B$12)*'S Curve Equation'!$B$10))+'S Curve Equation'!$B$13)*'S Curve Equation'!$B$14</f>
        <v>0.12470945980228568</v>
      </c>
      <c r="T144" s="28">
        <f>(1/(1+EXP(('S Curve Equation'!$B$11-T99*'S Curve Equation'!$B$12)*'S Curve Equation'!$B$10))+'S Curve Equation'!$B$13)*'S Curve Equation'!$B$14</f>
        <v>0.1250246107813397</v>
      </c>
      <c r="U144" s="28">
        <f>(1/(1+EXP(('S Curve Equation'!$B$11-U99*'S Curve Equation'!$B$12)*'S Curve Equation'!$B$10))+'S Curve Equation'!$B$13)*'S Curve Equation'!$B$14</f>
        <v>0.12533757372545604</v>
      </c>
      <c r="V144" s="28">
        <f>(1/(1+EXP(('S Curve Equation'!$B$11-V99*'S Curve Equation'!$B$12)*'S Curve Equation'!$B$10))+'S Curve Equation'!$B$13)*'S Curve Equation'!$B$14</f>
        <v>0.12564837025706022</v>
      </c>
      <c r="W144" s="28">
        <f>(1/(1+EXP(('S Curve Equation'!$B$11-W99*'S Curve Equation'!$B$12)*'S Curve Equation'!$B$10))+'S Curve Equation'!$B$13)*'S Curve Equation'!$B$14</f>
        <v>0.12595702173430984</v>
      </c>
      <c r="X144" s="28">
        <f>(1/(1+EXP(('S Curve Equation'!$B$11-X99*'S Curve Equation'!$B$12)*'S Curve Equation'!$B$10))+'S Curve Equation'!$B$13)*'S Curve Equation'!$B$14</f>
        <v>0.12626354925465474</v>
      </c>
      <c r="Y144" s="28">
        <f>(1/(1+EXP(('S Curve Equation'!$B$11-Y99*'S Curve Equation'!$B$12)*'S Curve Equation'!$B$10))+'S Curve Equation'!$B$13)*'S Curve Equation'!$B$14</f>
        <v>0.12656797365835298</v>
      </c>
      <c r="Z144" s="28">
        <f>(1/(1+EXP(('S Curve Equation'!$B$11-Z99*'S Curve Equation'!$B$12)*'S Curve Equation'!$B$10))+'S Curve Equation'!$B$13)*'S Curve Equation'!$B$14</f>
        <v>0.126870315531945</v>
      </c>
      <c r="AA144" s="28">
        <f>(1/(1+EXP(('S Curve Equation'!$B$11-AA99*'S Curve Equation'!$B$12)*'S Curve Equation'!$B$10))+'S Curve Equation'!$B$13)*'S Curve Equation'!$B$14</f>
        <v>0.12717059521168425</v>
      </c>
      <c r="AB144" s="28">
        <f>(1/(1+EXP(('S Curve Equation'!$B$11-AB99*'S Curve Equation'!$B$12)*'S Curve Equation'!$B$10))+'S Curve Equation'!$B$13)*'S Curve Equation'!$B$14</f>
        <v>0.1274688327869235</v>
      </c>
      <c r="AC144" s="28">
        <f>(1/(1+EXP(('S Curve Equation'!$B$11-AC99*'S Curve Equation'!$B$12)*'S Curve Equation'!$B$10))+'S Curve Equation'!$B$13)*'S Curve Equation'!$B$14</f>
        <v>0.12776504810345979</v>
      </c>
      <c r="AD144" s="28">
        <f>(1/(1+EXP(('S Curve Equation'!$B$11-AD99*'S Curve Equation'!$B$12)*'S Curve Equation'!$B$10))+'S Curve Equation'!$B$13)*'S Curve Equation'!$B$14</f>
        <v>0.12805926076683538</v>
      </c>
      <c r="AE144" s="28">
        <f>(1/(1+EXP(('S Curve Equation'!$B$11-AE99*'S Curve Equation'!$B$12)*'S Curve Equation'!$B$10))+'S Curve Equation'!$B$13)*'S Curve Equation'!$B$14</f>
        <v>0.1283514901455971</v>
      </c>
      <c r="AF144" s="28">
        <f>(1/(1+EXP(('S Curve Equation'!$B$11-AF99*'S Curve Equation'!$B$12)*'S Curve Equation'!$B$10))+'S Curve Equation'!$B$13)*'S Curve Equation'!$B$14</f>
        <v>0.128641755374513</v>
      </c>
    </row>
    <row r="145" spans="1:32" x14ac:dyDescent="0.2">
      <c r="A145" s="6" t="s">
        <v>32</v>
      </c>
      <c r="B145" s="28">
        <f>(1/(1+EXP(('S Curve Equation'!$B$11-B100*'S Curve Equation'!$B$12)*'S Curve Equation'!$B$10))+'S Curve Equation'!$B$13)*'S Curve Equation'!$B$14</f>
        <v>9.0999999999999998E-2</v>
      </c>
      <c r="C145" s="28">
        <f>(1/(1+EXP(('S Curve Equation'!$B$11-C100*'S Curve Equation'!$B$12)*'S Curve Equation'!$B$10))+'S Curve Equation'!$B$13)*'S Curve Equation'!$B$14</f>
        <v>9.1282079227294574E-2</v>
      </c>
      <c r="D145" s="28">
        <f>(1/(1+EXP(('S Curve Equation'!$B$11-D100*'S Curve Equation'!$B$12)*'S Curve Equation'!$B$10))+'S Curve Equation'!$B$13)*'S Curve Equation'!$B$14</f>
        <v>9.1591769955938457E-2</v>
      </c>
      <c r="E145" s="28">
        <f>(1/(1+EXP(('S Curve Equation'!$B$11-E100*'S Curve Equation'!$B$12)*'S Curve Equation'!$B$10))+'S Curve Equation'!$B$13)*'S Curve Equation'!$B$14</f>
        <v>9.18925136422446E-2</v>
      </c>
      <c r="F145" s="28">
        <f>(1/(1+EXP(('S Curve Equation'!$B$11-F100*'S Curve Equation'!$B$12)*'S Curve Equation'!$B$10))+'S Curve Equation'!$B$13)*'S Curve Equation'!$B$14</f>
        <v>9.2190974855903718E-2</v>
      </c>
      <c r="G145" s="28">
        <f>(1/(1+EXP(('S Curve Equation'!$B$11-G100*'S Curve Equation'!$B$12)*'S Curve Equation'!$B$10))+'S Curve Equation'!$B$13)*'S Curve Equation'!$B$14</f>
        <v>9.2477954430092074E-2</v>
      </c>
      <c r="H145" s="28">
        <f>(1/(1+EXP(('S Curve Equation'!$B$11-H100*'S Curve Equation'!$B$12)*'S Curve Equation'!$B$10))+'S Curve Equation'!$B$13)*'S Curve Equation'!$B$14</f>
        <v>9.2761405218192414E-2</v>
      </c>
      <c r="I145" s="28">
        <f>(1/(1+EXP(('S Curve Equation'!$B$11-I100*'S Curve Equation'!$B$12)*'S Curve Equation'!$B$10))+'S Curve Equation'!$B$13)*'S Curve Equation'!$B$14</f>
        <v>9.3052330824179574E-2</v>
      </c>
      <c r="J145" s="28">
        <f>(1/(1+EXP(('S Curve Equation'!$B$11-J100*'S Curve Equation'!$B$12)*'S Curve Equation'!$B$10))+'S Curve Equation'!$B$13)*'S Curve Equation'!$B$14</f>
        <v>9.3344122867274212E-2</v>
      </c>
      <c r="K145" s="28">
        <f>(1/(1+EXP(('S Curve Equation'!$B$11-K100*'S Curve Equation'!$B$12)*'S Curve Equation'!$B$10))+'S Curve Equation'!$B$13)*'S Curve Equation'!$B$14</f>
        <v>9.3627559779457012E-2</v>
      </c>
      <c r="L145" s="28">
        <f>(1/(1+EXP(('S Curve Equation'!$B$11-L100*'S Curve Equation'!$B$12)*'S Curve Equation'!$B$10))+'S Curve Equation'!$B$13)*'S Curve Equation'!$B$14</f>
        <v>9.3907600771654165E-2</v>
      </c>
      <c r="M145" s="28">
        <f>(1/(1+EXP(('S Curve Equation'!$B$11-M100*'S Curve Equation'!$B$12)*'S Curve Equation'!$B$10))+'S Curve Equation'!$B$13)*'S Curve Equation'!$B$14</f>
        <v>9.418784067054671E-2</v>
      </c>
      <c r="N145" s="28">
        <f>(1/(1+EXP(('S Curve Equation'!$B$11-N100*'S Curve Equation'!$B$12)*'S Curve Equation'!$B$10))+'S Curve Equation'!$B$13)*'S Curve Equation'!$B$14</f>
        <v>9.4466164659534141E-2</v>
      </c>
      <c r="O145" s="28">
        <f>(1/(1+EXP(('S Curve Equation'!$B$11-O100*'S Curve Equation'!$B$12)*'S Curve Equation'!$B$10))+'S Curve Equation'!$B$13)*'S Curve Equation'!$B$14</f>
        <v>9.4742591128591291E-2</v>
      </c>
      <c r="P145" s="28">
        <f>(1/(1+EXP(('S Curve Equation'!$B$11-P100*'S Curve Equation'!$B$12)*'S Curve Equation'!$B$10))+'S Curve Equation'!$B$13)*'S Curve Equation'!$B$14</f>
        <v>9.5017138255560796E-2</v>
      </c>
      <c r="Q145" s="28">
        <f>(1/(1+EXP(('S Curve Equation'!$B$11-Q100*'S Curve Equation'!$B$12)*'S Curve Equation'!$B$10))+'S Curve Equation'!$B$13)*'S Curve Equation'!$B$14</f>
        <v>9.5289824008644344E-2</v>
      </c>
      <c r="R145" s="28">
        <f>(1/(1+EXP(('S Curve Equation'!$B$11-R100*'S Curve Equation'!$B$12)*'S Curve Equation'!$B$10))+'S Curve Equation'!$B$13)*'S Curve Equation'!$B$14</f>
        <v>9.5560666148876858E-2</v>
      </c>
      <c r="S145" s="28">
        <f>(1/(1+EXP(('S Curve Equation'!$B$11-S100*'S Curve Equation'!$B$12)*'S Curve Equation'!$B$10))+'S Curve Equation'!$B$13)*'S Curve Equation'!$B$14</f>
        <v>9.5829682232582897E-2</v>
      </c>
      <c r="T145" s="28">
        <f>(1/(1+EXP(('S Curve Equation'!$B$11-T100*'S Curve Equation'!$B$12)*'S Curve Equation'!$B$10))+'S Curve Equation'!$B$13)*'S Curve Equation'!$B$14</f>
        <v>9.6096889613816322E-2</v>
      </c>
      <c r="U145" s="28">
        <f>(1/(1+EXP(('S Curve Equation'!$B$11-U100*'S Curve Equation'!$B$12)*'S Curve Equation'!$B$10))+'S Curve Equation'!$B$13)*'S Curve Equation'!$B$14</f>
        <v>9.6362305446780039E-2</v>
      </c>
      <c r="V145" s="28">
        <f>(1/(1+EXP(('S Curve Equation'!$B$11-V100*'S Curve Equation'!$B$12)*'S Curve Equation'!$B$10))+'S Curve Equation'!$B$13)*'S Curve Equation'!$B$14</f>
        <v>9.6625946688226341E-2</v>
      </c>
      <c r="W145" s="28">
        <f>(1/(1+EXP(('S Curve Equation'!$B$11-W100*'S Curve Equation'!$B$12)*'S Curve Equation'!$B$10))+'S Curve Equation'!$B$13)*'S Curve Equation'!$B$14</f>
        <v>9.6887830099838451E-2</v>
      </c>
      <c r="X145" s="28">
        <f>(1/(1+EXP(('S Curve Equation'!$B$11-X100*'S Curve Equation'!$B$12)*'S Curve Equation'!$B$10))+'S Curve Equation'!$B$13)*'S Curve Equation'!$B$14</f>
        <v>9.7147972250591436E-2</v>
      </c>
      <c r="Y145" s="28">
        <f>(1/(1+EXP(('S Curve Equation'!$B$11-Y100*'S Curve Equation'!$B$12)*'S Curve Equation'!$B$10))+'S Curve Equation'!$B$13)*'S Curve Equation'!$B$14</f>
        <v>9.740638951909171E-2</v>
      </c>
      <c r="Z145" s="28">
        <f>(1/(1+EXP(('S Curve Equation'!$B$11-Z100*'S Curve Equation'!$B$12)*'S Curve Equation'!$B$10))+'S Curve Equation'!$B$13)*'S Curve Equation'!$B$14</f>
        <v>9.7663098095896309E-2</v>
      </c>
      <c r="AA145" s="28">
        <f>(1/(1+EXP(('S Curve Equation'!$B$11-AA100*'S Curve Equation'!$B$12)*'S Curve Equation'!$B$10))+'S Curve Equation'!$B$13)*'S Curve Equation'!$B$14</f>
        <v>9.7918113985811434E-2</v>
      </c>
      <c r="AB145" s="28">
        <f>(1/(1+EXP(('S Curve Equation'!$B$11-AB100*'S Curve Equation'!$B$12)*'S Curve Equation'!$B$10))+'S Curve Equation'!$B$13)*'S Curve Equation'!$B$14</f>
        <v>9.8171453010167789E-2</v>
      </c>
      <c r="AC145" s="28">
        <f>(1/(1+EXP(('S Curve Equation'!$B$11-AC100*'S Curve Equation'!$B$12)*'S Curve Equation'!$B$10))+'S Curve Equation'!$B$13)*'S Curve Equation'!$B$14</f>
        <v>9.8423130809075401E-2</v>
      </c>
      <c r="AD145" s="28">
        <f>(1/(1+EXP(('S Curve Equation'!$B$11-AD100*'S Curve Equation'!$B$12)*'S Curve Equation'!$B$10))+'S Curve Equation'!$B$13)*'S Curve Equation'!$B$14</f>
        <v>9.8673162843655224E-2</v>
      </c>
      <c r="AE145" s="28">
        <f>(1/(1+EXP(('S Curve Equation'!$B$11-AE100*'S Curve Equation'!$B$12)*'S Curve Equation'!$B$10))+'S Curve Equation'!$B$13)*'S Curve Equation'!$B$14</f>
        <v>9.8921564398249631E-2</v>
      </c>
      <c r="AF145" s="28">
        <f>(1/(1+EXP(('S Curve Equation'!$B$11-AF100*'S Curve Equation'!$B$12)*'S Curve Equation'!$B$10))+'S Curve Equation'!$B$13)*'S Curve Equation'!$B$14</f>
        <v>9.9168350582609768E-2</v>
      </c>
    </row>
    <row r="146" spans="1:32" x14ac:dyDescent="0.2">
      <c r="A146" s="6" t="s">
        <v>33</v>
      </c>
      <c r="B146" s="28">
        <f>(1/(1+EXP(('S Curve Equation'!$B$11-B101*'S Curve Equation'!$B$12)*'S Curve Equation'!$B$10))+'S Curve Equation'!$B$13)*'S Curve Equation'!$B$14</f>
        <v>0.10800000000000003</v>
      </c>
      <c r="C146" s="28">
        <f>(1/(1+EXP(('S Curve Equation'!$B$11-C101*'S Curve Equation'!$B$12)*'S Curve Equation'!$B$10))+'S Curve Equation'!$B$13)*'S Curve Equation'!$B$14</f>
        <v>0.10831456635538184</v>
      </c>
      <c r="D146" s="28">
        <f>(1/(1+EXP(('S Curve Equation'!$B$11-D101*'S Curve Equation'!$B$12)*'S Curve Equation'!$B$10))+'S Curve Equation'!$B$13)*'S Curve Equation'!$B$14</f>
        <v>0.10865986547475449</v>
      </c>
      <c r="E146" s="28">
        <f>(1/(1+EXP(('S Curve Equation'!$B$11-E101*'S Curve Equation'!$B$12)*'S Curve Equation'!$B$10))+'S Curve Equation'!$B$13)*'S Curve Equation'!$B$14</f>
        <v>0.10899513005996962</v>
      </c>
      <c r="F146" s="28">
        <f>(1/(1+EXP(('S Curve Equation'!$B$11-F101*'S Curve Equation'!$B$12)*'S Curve Equation'!$B$10))+'S Curve Equation'!$B$13)*'S Curve Equation'!$B$14</f>
        <v>0.10932779304515645</v>
      </c>
      <c r="G146" s="28">
        <f>(1/(1+EXP(('S Curve Equation'!$B$11-G101*'S Curve Equation'!$B$12)*'S Curve Equation'!$B$10))+'S Curve Equation'!$B$13)*'S Curve Equation'!$B$14</f>
        <v>0.10964760508893268</v>
      </c>
      <c r="H146" s="28">
        <f>(1/(1+EXP(('S Curve Equation'!$B$11-H101*'S Curve Equation'!$B$12)*'S Curve Equation'!$B$10))+'S Curve Equation'!$B$13)*'S Curve Equation'!$B$14</f>
        <v>0.10996343315532897</v>
      </c>
      <c r="I146" s="28">
        <f>(1/(1+EXP(('S Curve Equation'!$B$11-I101*'S Curve Equation'!$B$12)*'S Curve Equation'!$B$10))+'S Curve Equation'!$B$13)*'S Curve Equation'!$B$14</f>
        <v>0.11028753674840013</v>
      </c>
      <c r="J146" s="28">
        <f>(1/(1+EXP(('S Curve Equation'!$B$11-J101*'S Curve Equation'!$B$12)*'S Curve Equation'!$B$10))+'S Curve Equation'!$B$13)*'S Curve Equation'!$B$14</f>
        <v>0.11061255164542076</v>
      </c>
      <c r="K146" s="28">
        <f>(1/(1+EXP(('S Curve Equation'!$B$11-K101*'S Curve Equation'!$B$12)*'S Curve Equation'!$B$10))+'S Curve Equation'!$B$13)*'S Curve Equation'!$B$14</f>
        <v>0.11092820847561559</v>
      </c>
      <c r="L146" s="28">
        <f>(1/(1+EXP(('S Curve Equation'!$B$11-L101*'S Curve Equation'!$B$12)*'S Curve Equation'!$B$10))+'S Curve Equation'!$B$13)*'S Curve Equation'!$B$14</f>
        <v>0.11124003345948583</v>
      </c>
      <c r="M146" s="28">
        <f>(1/(1+EXP(('S Curve Equation'!$B$11-M101*'S Curve Equation'!$B$12)*'S Curve Equation'!$B$10))+'S Curve Equation'!$B$13)*'S Curve Equation'!$B$14</f>
        <v>0.11155203036319325</v>
      </c>
      <c r="N146" s="28">
        <f>(1/(1+EXP(('S Curve Equation'!$B$11-N101*'S Curve Equation'!$B$12)*'S Curve Equation'!$B$10))+'S Curve Equation'!$B$13)*'S Curve Equation'!$B$14</f>
        <v>0.11186184525257066</v>
      </c>
      <c r="O146" s="28">
        <f>(1/(1+EXP(('S Curve Equation'!$B$11-O101*'S Curve Equation'!$B$12)*'S Curve Equation'!$B$10))+'S Curve Equation'!$B$13)*'S Curve Equation'!$B$14</f>
        <v>0.11216949968057449</v>
      </c>
      <c r="P146" s="28">
        <f>(1/(1+EXP(('S Curve Equation'!$B$11-P101*'S Curve Equation'!$B$12)*'S Curve Equation'!$B$10))+'S Curve Equation'!$B$13)*'S Curve Equation'!$B$14</f>
        <v>0.11247501494089848</v>
      </c>
      <c r="Q146" s="28">
        <f>(1/(1+EXP(('S Curve Equation'!$B$11-Q101*'S Curve Equation'!$B$12)*'S Curve Equation'!$B$10))+'S Curve Equation'!$B$13)*'S Curve Equation'!$B$14</f>
        <v>0.11277841207127665</v>
      </c>
      <c r="R146" s="28">
        <f>(1/(1+EXP(('S Curve Equation'!$B$11-R101*'S Curve Equation'!$B$12)*'S Curve Equation'!$B$10))+'S Curve Equation'!$B$13)*'S Curve Equation'!$B$14</f>
        <v>0.11307971185675561</v>
      </c>
      <c r="S146" s="28">
        <f>(1/(1+EXP(('S Curve Equation'!$B$11-S101*'S Curve Equation'!$B$12)*'S Curve Equation'!$B$10))+'S Curve Equation'!$B$13)*'S Curve Equation'!$B$14</f>
        <v>0.11337893483293401</v>
      </c>
      <c r="T146" s="28">
        <f>(1/(1+EXP(('S Curve Equation'!$B$11-T101*'S Curve Equation'!$B$12)*'S Curve Equation'!$B$10))+'S Curve Equation'!$B$13)*'S Curve Equation'!$B$14</f>
        <v>0.11367610128917037</v>
      </c>
      <c r="U146" s="28">
        <f>(1/(1+EXP(('S Curve Equation'!$B$11-U101*'S Curve Equation'!$B$12)*'S Curve Equation'!$B$10))+'S Curve Equation'!$B$13)*'S Curve Equation'!$B$14</f>
        <v>0.11397123127175687</v>
      </c>
      <c r="V146" s="28">
        <f>(1/(1+EXP(('S Curve Equation'!$B$11-V101*'S Curve Equation'!$B$12)*'S Curve Equation'!$B$10))+'S Curve Equation'!$B$13)*'S Curve Equation'!$B$14</f>
        <v>0.11426434458706042</v>
      </c>
      <c r="W146" s="28">
        <f>(1/(1+EXP(('S Curve Equation'!$B$11-W101*'S Curve Equation'!$B$12)*'S Curve Equation'!$B$10))+'S Curve Equation'!$B$13)*'S Curve Equation'!$B$14</f>
        <v>0.11455546080462996</v>
      </c>
      <c r="X146" s="28">
        <f>(1/(1+EXP(('S Curve Equation'!$B$11-X101*'S Curve Equation'!$B$12)*'S Curve Equation'!$B$10))+'S Curve Equation'!$B$13)*'S Curve Equation'!$B$14</f>
        <v>0.11484459926027087</v>
      </c>
      <c r="Y146" s="28">
        <f>(1/(1+EXP(('S Curve Equation'!$B$11-Y101*'S Curve Equation'!$B$12)*'S Curve Equation'!$B$10))+'S Curve Equation'!$B$13)*'S Curve Equation'!$B$14</f>
        <v>0.11513177905908419</v>
      </c>
      <c r="Z146" s="28">
        <f>(1/(1+EXP(('S Curve Equation'!$B$11-Z101*'S Curve Equation'!$B$12)*'S Curve Equation'!$B$10))+'S Curve Equation'!$B$13)*'S Curve Equation'!$B$14</f>
        <v>0.11541701907847228</v>
      </c>
      <c r="AA146" s="28">
        <f>(1/(1+EXP(('S Curve Equation'!$B$11-AA101*'S Curve Equation'!$B$12)*'S Curve Equation'!$B$10))+'S Curve Equation'!$B$13)*'S Curve Equation'!$B$14</f>
        <v>0.11570033797111212</v>
      </c>
      <c r="AB146" s="28">
        <f>(1/(1+EXP(('S Curve Equation'!$B$11-AB101*'S Curve Equation'!$B$12)*'S Curve Equation'!$B$10))+'S Curve Equation'!$B$13)*'S Curve Equation'!$B$14</f>
        <v>0.11598175416789105</v>
      </c>
      <c r="AC146" s="28">
        <f>(1/(1+EXP(('S Curve Equation'!$B$11-AC101*'S Curve Equation'!$B$12)*'S Curve Equation'!$B$10))+'S Curve Equation'!$B$13)*'S Curve Equation'!$B$14</f>
        <v>0.11626128588081165</v>
      </c>
      <c r="AD146" s="28">
        <f>(1/(1+EXP(('S Curve Equation'!$B$11-AD101*'S Curve Equation'!$B$12)*'S Curve Equation'!$B$10))+'S Curve Equation'!$B$13)*'S Curve Equation'!$B$14</f>
        <v>0.11653895110586004</v>
      </c>
      <c r="AE146" s="28">
        <f>(1/(1+EXP(('S Curve Equation'!$B$11-AE101*'S Curve Equation'!$B$12)*'S Curve Equation'!$B$10))+'S Curve Equation'!$B$13)*'S Curve Equation'!$B$14</f>
        <v>0.11681476762584184</v>
      </c>
      <c r="AF146" s="28">
        <f>(1/(1+EXP(('S Curve Equation'!$B$11-AF101*'S Curve Equation'!$B$12)*'S Curve Equation'!$B$10))+'S Curve Equation'!$B$13)*'S Curve Equation'!$B$14</f>
        <v>0.11708875301318289</v>
      </c>
    </row>
    <row r="147" spans="1:32" x14ac:dyDescent="0.2">
      <c r="A147" s="6" t="s">
        <v>34</v>
      </c>
      <c r="B147" s="28">
        <f>(1/(1+EXP(('S Curve Equation'!$B$11-B102*'S Curve Equation'!$B$12)*'S Curve Equation'!$B$10))+'S Curve Equation'!$B$13)*'S Curve Equation'!$B$14</f>
        <v>0.112</v>
      </c>
      <c r="C147" s="28">
        <f>(1/(1+EXP(('S Curve Equation'!$B$11-C102*'S Curve Equation'!$B$12)*'S Curve Equation'!$B$10))+'S Curve Equation'!$B$13)*'S Curve Equation'!$B$14</f>
        <v>0.11232181657547172</v>
      </c>
      <c r="D147" s="28">
        <f>(1/(1+EXP(('S Curve Equation'!$B$11-D102*'S Curve Equation'!$B$12)*'S Curve Equation'!$B$10))+'S Curve Equation'!$B$13)*'S Curve Equation'!$B$14</f>
        <v>0.11267506079687094</v>
      </c>
      <c r="E147" s="28">
        <f>(1/(1+EXP(('S Curve Equation'!$B$11-E102*'S Curve Equation'!$B$12)*'S Curve Equation'!$B$10))+'S Curve Equation'!$B$13)*'S Curve Equation'!$B$14</f>
        <v>0.11301802614194049</v>
      </c>
      <c r="F147" s="28">
        <f>(1/(1+EXP(('S Curve Equation'!$B$11-F102*'S Curve Equation'!$B$12)*'S Curve Equation'!$B$10))+'S Curve Equation'!$B$13)*'S Curve Equation'!$B$14</f>
        <v>0.11335831704865411</v>
      </c>
      <c r="G147" s="28">
        <f>(1/(1+EXP(('S Curve Equation'!$B$11-G102*'S Curve Equation'!$B$12)*'S Curve Equation'!$B$10))+'S Curve Equation'!$B$13)*'S Curve Equation'!$B$14</f>
        <v>0.11368545007661218</v>
      </c>
      <c r="H147" s="28">
        <f>(1/(1+EXP(('S Curve Equation'!$B$11-H102*'S Curve Equation'!$B$12)*'S Curve Equation'!$B$10))+'S Curve Equation'!$B$13)*'S Curve Equation'!$B$14</f>
        <v>0.11400849614381077</v>
      </c>
      <c r="I147" s="28">
        <f>(1/(1+EXP(('S Curve Equation'!$B$11-I102*'S Curve Equation'!$B$12)*'S Curve Equation'!$B$10))+'S Curve Equation'!$B$13)*'S Curve Equation'!$B$14</f>
        <v>0.11433999471152634</v>
      </c>
      <c r="J147" s="28">
        <f>(1/(1+EXP(('S Curve Equation'!$B$11-J102*'S Curve Equation'!$B$12)*'S Curve Equation'!$B$10))+'S Curve Equation'!$B$13)*'S Curve Equation'!$B$14</f>
        <v>0.11467241302820529</v>
      </c>
      <c r="K147" s="28">
        <f>(1/(1+EXP(('S Curve Equation'!$B$11-K102*'S Curve Equation'!$B$12)*'S Curve Equation'!$B$10))+'S Curve Equation'!$B$13)*'S Curve Equation'!$B$14</f>
        <v>0.11499524829423827</v>
      </c>
      <c r="L147" s="28">
        <f>(1/(1+EXP(('S Curve Equation'!$B$11-L102*'S Curve Equation'!$B$12)*'S Curve Equation'!$B$10))+'S Curve Equation'!$B$13)*'S Curve Equation'!$B$14</f>
        <v>0.11531415315398409</v>
      </c>
      <c r="M147" s="28">
        <f>(1/(1+EXP(('S Curve Equation'!$B$11-M102*'S Curve Equation'!$B$12)*'S Curve Equation'!$B$10))+'S Curve Equation'!$B$13)*'S Curve Equation'!$B$14</f>
        <v>0.11563322249434775</v>
      </c>
      <c r="N147" s="28">
        <f>(1/(1+EXP(('S Curve Equation'!$B$11-N102*'S Curve Equation'!$B$12)*'S Curve Equation'!$B$10))+'S Curve Equation'!$B$13)*'S Curve Equation'!$B$14</f>
        <v>0.1159500491465211</v>
      </c>
      <c r="O147" s="28">
        <f>(1/(1+EXP(('S Curve Equation'!$B$11-O102*'S Curve Equation'!$B$12)*'S Curve Equation'!$B$10))+'S Curve Equation'!$B$13)*'S Curve Equation'!$B$14</f>
        <v>0.11626465540144189</v>
      </c>
      <c r="P147" s="28">
        <f>(1/(1+EXP(('S Curve Equation'!$B$11-P102*'S Curve Equation'!$B$12)*'S Curve Equation'!$B$10))+'S Curve Equation'!$B$13)*'S Curve Equation'!$B$14</f>
        <v>0.11657706327951221</v>
      </c>
      <c r="Q147" s="28">
        <f>(1/(1+EXP(('S Curve Equation'!$B$11-Q102*'S Curve Equation'!$B$12)*'S Curve Equation'!$B$10))+'S Curve Equation'!$B$13)*'S Curve Equation'!$B$14</f>
        <v>0.11688729453410236</v>
      </c>
      <c r="R147" s="28">
        <f>(1/(1+EXP(('S Curve Equation'!$B$11-R102*'S Curve Equation'!$B$12)*'S Curve Equation'!$B$10))+'S Curve Equation'!$B$13)*'S Curve Equation'!$B$14</f>
        <v>0.11719537065501938</v>
      </c>
      <c r="S147" s="28">
        <f>(1/(1+EXP(('S Curve Equation'!$B$11-S102*'S Curve Equation'!$B$12)*'S Curve Equation'!$B$10))+'S Curve Equation'!$B$13)*'S Curve Equation'!$B$14</f>
        <v>0.11750131287193867</v>
      </c>
      <c r="T147" s="28">
        <f>(1/(1+EXP(('S Curve Equation'!$B$11-T102*'S Curve Equation'!$B$12)*'S Curve Equation'!$B$10))+'S Curve Equation'!$B$13)*'S Curve Equation'!$B$14</f>
        <v>0.11780514215780169</v>
      </c>
      <c r="U147" s="28">
        <f>(1/(1+EXP(('S Curve Equation'!$B$11-U102*'S Curve Equation'!$B$12)*'S Curve Equation'!$B$10))+'S Curve Equation'!$B$13)*'S Curve Equation'!$B$14</f>
        <v>0.11810687923217418</v>
      </c>
      <c r="V147" s="28">
        <f>(1/(1+EXP(('S Curve Equation'!$B$11-V102*'S Curve Equation'!$B$12)*'S Curve Equation'!$B$10))+'S Curve Equation'!$B$13)*'S Curve Equation'!$B$14</f>
        <v>0.11840654456456942</v>
      </c>
      <c r="W147" s="28">
        <f>(1/(1+EXP(('S Curve Equation'!$B$11-W102*'S Curve Equation'!$B$12)*'S Curve Equation'!$B$10))+'S Curve Equation'!$B$13)*'S Curve Equation'!$B$14</f>
        <v>0.11870415837773376</v>
      </c>
      <c r="X147" s="28">
        <f>(1/(1+EXP(('S Curve Equation'!$B$11-X102*'S Curve Equation'!$B$12)*'S Curve Equation'!$B$10))+'S Curve Equation'!$B$13)*'S Curve Equation'!$B$14</f>
        <v>0.11899974065089558</v>
      </c>
      <c r="Y147" s="28">
        <f>(1/(1+EXP(('S Curve Equation'!$B$11-Y102*'S Curve Equation'!$B$12)*'S Curve Equation'!$B$10))+'S Curve Equation'!$B$13)*'S Curve Equation'!$B$14</f>
        <v>0.11929331112297581</v>
      </c>
      <c r="Z147" s="28">
        <f>(1/(1+EXP(('S Curve Equation'!$B$11-Z102*'S Curve Equation'!$B$12)*'S Curve Equation'!$B$10))+'S Curve Equation'!$B$13)*'S Curve Equation'!$B$14</f>
        <v>0.11958488929576223</v>
      </c>
      <c r="AA147" s="28">
        <f>(1/(1+EXP(('S Curve Equation'!$B$11-AA102*'S Curve Equation'!$B$12)*'S Curve Equation'!$B$10))+'S Curve Equation'!$B$13)*'S Curve Equation'!$B$14</f>
        <v>0.11987449443704684</v>
      </c>
      <c r="AB147" s="28">
        <f>(1/(1+EXP(('S Curve Equation'!$B$11-AB102*'S Curve Equation'!$B$12)*'S Curve Equation'!$B$10))+'S Curve Equation'!$B$13)*'S Curve Equation'!$B$14</f>
        <v>0.12016214558372391</v>
      </c>
      <c r="AC147" s="28">
        <f>(1/(1+EXP(('S Curve Equation'!$B$11-AC102*'S Curve Equation'!$B$12)*'S Curve Equation'!$B$10))+'S Curve Equation'!$B$13)*'S Curve Equation'!$B$14</f>
        <v>0.12044786154485314</v>
      </c>
      <c r="AD147" s="28">
        <f>(1/(1+EXP(('S Curve Equation'!$B$11-AD102*'S Curve Equation'!$B$12)*'S Curve Equation'!$B$10))+'S Curve Equation'!$B$13)*'S Curve Equation'!$B$14</f>
        <v>0.12073166090468336</v>
      </c>
      <c r="AE147" s="28">
        <f>(1/(1+EXP(('S Curve Equation'!$B$11-AE102*'S Curve Equation'!$B$12)*'S Curve Equation'!$B$10))+'S Curve Equation'!$B$13)*'S Curve Equation'!$B$14</f>
        <v>0.12101356202564109</v>
      </c>
      <c r="AF147" s="28">
        <f>(1/(1+EXP(('S Curve Equation'!$B$11-AF102*'S Curve Equation'!$B$12)*'S Curve Equation'!$B$10))+'S Curve Equation'!$B$13)*'S Curve Equation'!$B$14</f>
        <v>0.12129358305128099</v>
      </c>
    </row>
    <row r="148" spans="1:32" x14ac:dyDescent="0.2">
      <c r="A148" s="6" t="s">
        <v>92</v>
      </c>
      <c r="B148" s="28">
        <f>(1/(1+EXP(('S Curve Equation'!$B$11-B103*'S Curve Equation'!$B$12)*'S Curve Equation'!$B$10))+'S Curve Equation'!$B$13)*'S Curve Equation'!$B$14</f>
        <v>0.10295555555555558</v>
      </c>
      <c r="C148" s="28">
        <f>(1/(1+EXP(('S Curve Equation'!$B$11-C103*'S Curve Equation'!$B$12)*'S Curve Equation'!$B$10))+'S Curve Equation'!$B$13)*'S Curve Equation'!$B$14</f>
        <v>0.10326076871686503</v>
      </c>
      <c r="D148" s="28">
        <f>(1/(1+EXP(('S Curve Equation'!$B$11-D103*'S Curve Equation'!$B$12)*'S Curve Equation'!$B$10))+'S Curve Equation'!$B$13)*'S Curve Equation'!$B$14</f>
        <v>0.10359581727323525</v>
      </c>
      <c r="E148" s="28">
        <f>(1/(1+EXP(('S Curve Equation'!$B$11-E103*'S Curve Equation'!$B$12)*'S Curve Equation'!$B$10))+'S Curve Equation'!$B$13)*'S Curve Equation'!$B$14</f>
        <v>0.10392114560764648</v>
      </c>
      <c r="F148" s="28">
        <f>(1/(1+EXP(('S Curve Equation'!$B$11-F103*'S Curve Equation'!$B$12)*'S Curve Equation'!$B$10))+'S Curve Equation'!$B$13)*'S Curve Equation'!$B$14</f>
        <v>0.10424396541915046</v>
      </c>
      <c r="G148" s="28">
        <f>(1/(1+EXP(('S Curve Equation'!$B$11-G103*'S Curve Equation'!$B$12)*'S Curve Equation'!$B$10))+'S Curve Equation'!$B$13)*'S Curve Equation'!$B$14</f>
        <v>0.10455432951605774</v>
      </c>
      <c r="H148" s="28">
        <f>(1/(1+EXP(('S Curve Equation'!$B$11-H103*'S Curve Equation'!$B$12)*'S Curve Equation'!$B$10))+'S Curve Equation'!$B$13)*'S Curve Equation'!$B$14</f>
        <v>0.10486084172286768</v>
      </c>
      <c r="I148" s="28">
        <f>(1/(1+EXP(('S Curve Equation'!$B$11-I103*'S Curve Equation'!$B$12)*'S Curve Equation'!$B$10))+'S Curve Equation'!$B$13)*'S Curve Equation'!$B$14</f>
        <v>0.10517540020483819</v>
      </c>
      <c r="J148" s="28">
        <f>(1/(1+EXP(('S Curve Equation'!$B$11-J103*'S Curve Equation'!$B$12)*'S Curve Equation'!$B$10))+'S Curve Equation'!$B$13)*'S Curve Equation'!$B$14</f>
        <v>0.1054908582356331</v>
      </c>
      <c r="K148" s="28">
        <f>(1/(1+EXP(('S Curve Equation'!$B$11-K103*'S Curve Equation'!$B$12)*'S Curve Equation'!$B$10))+'S Curve Equation'!$B$13)*'S Curve Equation'!$B$14</f>
        <v>0.10579724780688729</v>
      </c>
      <c r="L148" s="28">
        <f>(1/(1+EXP(('S Curve Equation'!$B$11-L103*'S Curve Equation'!$B$12)*'S Curve Equation'!$B$10))+'S Curve Equation'!$B$13)*'S Curve Equation'!$B$14</f>
        <v>0.10609993198109283</v>
      </c>
      <c r="M148" s="28">
        <f>(1/(1+EXP(('S Curve Equation'!$B$11-M103*'S Curve Equation'!$B$12)*'S Curve Equation'!$B$10))+'S Curve Equation'!$B$13)*'S Curve Equation'!$B$14</f>
        <v>0.10640279689500572</v>
      </c>
      <c r="N148" s="28">
        <f>(1/(1+EXP(('S Curve Equation'!$B$11-N103*'S Curve Equation'!$B$12)*'S Curve Equation'!$B$10))+'S Curve Equation'!$B$13)*'S Curve Equation'!$B$14</f>
        <v>0.10670355736145296</v>
      </c>
      <c r="O148" s="28">
        <f>(1/(1+EXP(('S Curve Equation'!$B$11-O103*'S Curve Equation'!$B$12)*'S Curve Equation'!$B$10))+'S Curve Equation'!$B$13)*'S Curve Equation'!$B$14</f>
        <v>0.10700223399904589</v>
      </c>
      <c r="P148" s="28">
        <f>(1/(1+EXP(('S Curve Equation'!$B$11-P103*'S Curve Equation'!$B$12)*'S Curve Equation'!$B$10))+'S Curve Equation'!$B$13)*'S Curve Equation'!$B$14</f>
        <v>0.10729884718125737</v>
      </c>
      <c r="Q148" s="28">
        <f>(1/(1+EXP(('S Curve Equation'!$B$11-Q103*'S Curve Equation'!$B$12)*'S Curve Equation'!$B$10))+'S Curve Equation'!$B$13)*'S Curve Equation'!$B$14</f>
        <v>0.10759341703947743</v>
      </c>
      <c r="R148" s="28">
        <f>(1/(1+EXP(('S Curve Equation'!$B$11-R103*'S Curve Equation'!$B$12)*'S Curve Equation'!$B$10))+'S Curve Equation'!$B$13)*'S Curve Equation'!$B$14</f>
        <v>0.1078859634660419</v>
      </c>
      <c r="S148" s="28">
        <f>(1/(1+EXP(('S Curve Equation'!$B$11-S103*'S Curve Equation'!$B$12)*'S Curve Equation'!$B$10))+'S Curve Equation'!$B$13)*'S Curve Equation'!$B$14</f>
        <v>0.10817650611723369</v>
      </c>
      <c r="T148" s="28">
        <f>(1/(1+EXP(('S Curve Equation'!$B$11-T103*'S Curve Equation'!$B$12)*'S Curve Equation'!$B$10))+'S Curve Equation'!$B$13)*'S Curve Equation'!$B$14</f>
        <v>0.10846506441625621</v>
      </c>
      <c r="U148" s="28">
        <f>(1/(1+EXP(('S Curve Equation'!$B$11-U103*'S Curve Equation'!$B$12)*'S Curve Equation'!$B$10))+'S Curve Equation'!$B$13)*'S Curve Equation'!$B$14</f>
        <v>0.10875165755617788</v>
      </c>
      <c r="V148" s="28">
        <f>(1/(1+EXP(('S Curve Equation'!$B$11-V103*'S Curve Equation'!$B$12)*'S Curve Equation'!$B$10))+'S Curve Equation'!$B$13)*'S Curve Equation'!$B$14</f>
        <v>0.10903630450284769</v>
      </c>
      <c r="W148" s="28">
        <f>(1/(1+EXP(('S Curve Equation'!$B$11-W103*'S Curve Equation'!$B$12)*'S Curve Equation'!$B$10))+'S Curve Equation'!$B$13)*'S Curve Equation'!$B$14</f>
        <v>0.109319023997782</v>
      </c>
      <c r="X148" s="28">
        <f>(1/(1+EXP(('S Curve Equation'!$B$11-X103*'S Curve Equation'!$B$12)*'S Curve Equation'!$B$10))+'S Curve Equation'!$B$13)*'S Curve Equation'!$B$14</f>
        <v>0.10959983456102165</v>
      </c>
      <c r="Y148" s="28">
        <f>(1/(1+EXP(('S Curve Equation'!$B$11-Y103*'S Curve Equation'!$B$12)*'S Curve Equation'!$B$10))+'S Curve Equation'!$B$13)*'S Curve Equation'!$B$14</f>
        <v>0.10987875449395899</v>
      </c>
      <c r="Z148" s="28">
        <f>(1/(1+EXP(('S Curve Equation'!$B$11-Z103*'S Curve Equation'!$B$12)*'S Curve Equation'!$B$10))+'S Curve Equation'!$B$13)*'S Curve Equation'!$B$14</f>
        <v>0.11015580188213475</v>
      </c>
      <c r="AA148" s="28">
        <f>(1/(1+EXP(('S Curve Equation'!$B$11-AA103*'S Curve Equation'!$B$12)*'S Curve Equation'!$B$10))+'S Curve Equation'!$B$13)*'S Curve Equation'!$B$14</f>
        <v>0.11043099459800641</v>
      </c>
      <c r="AB148" s="28">
        <f>(1/(1+EXP(('S Curve Equation'!$B$11-AB103*'S Curve Equation'!$B$12)*'S Curve Equation'!$B$10))+'S Curve Equation'!$B$13)*'S Curve Equation'!$B$14</f>
        <v>0.11070435030368395</v>
      </c>
      <c r="AC148" s="28">
        <f>(1/(1+EXP(('S Curve Equation'!$B$11-AC103*'S Curve Equation'!$B$12)*'S Curve Equation'!$B$10))+'S Curve Equation'!$B$13)*'S Curve Equation'!$B$14</f>
        <v>0.11097588645363703</v>
      </c>
      <c r="AD148" s="28">
        <f>(1/(1+EXP(('S Curve Equation'!$B$11-AD103*'S Curve Equation'!$B$12)*'S Curve Equation'!$B$10))+'S Curve Equation'!$B$13)*'S Curve Equation'!$B$14</f>
        <v>0.11124562029737065</v>
      </c>
      <c r="AE148" s="28">
        <f>(1/(1+EXP(('S Curve Equation'!$B$11-AE103*'S Curve Equation'!$B$12)*'S Curve Equation'!$B$10))+'S Curve Equation'!$B$13)*'S Curve Equation'!$B$14</f>
        <v>0.11151356888207112</v>
      </c>
      <c r="AF148" s="28">
        <f>(1/(1+EXP(('S Curve Equation'!$B$11-AF103*'S Curve Equation'!$B$12)*'S Curve Equation'!$B$10))+'S Curve Equation'!$B$13)*'S Curve Equation'!$B$14</f>
        <v>0.11177974905522113</v>
      </c>
    </row>
    <row r="149" spans="1:32" x14ac:dyDescent="0.2">
      <c r="A149" s="6" t="s">
        <v>89</v>
      </c>
      <c r="B149" s="28">
        <f>(1/(1+EXP(('S Curve Equation'!$B$11-B104*'S Curve Equation'!$B$12)*'S Curve Equation'!$B$10))+'S Curve Equation'!$B$13)*'S Curve Equation'!$B$14</f>
        <v>9.1999999999999998E-2</v>
      </c>
      <c r="C149" s="28">
        <f>(1/(1+EXP(('S Curve Equation'!$B$11-C104*'S Curve Equation'!$B$12)*'S Curve Equation'!$B$10))+'S Curve Equation'!$B$13)*'S Curve Equation'!$B$14</f>
        <v>9.2284067718465729E-2</v>
      </c>
      <c r="D149" s="28">
        <f>(1/(1+EXP(('S Curve Equation'!$B$11-D104*'S Curve Equation'!$B$12)*'S Curve Equation'!$B$10))+'S Curve Equation'!$B$13)*'S Curve Equation'!$B$14</f>
        <v>9.2595938333174907E-2</v>
      </c>
      <c r="E149" s="28">
        <f>(1/(1+EXP(('S Curve Equation'!$B$11-E104*'S Curve Equation'!$B$12)*'S Curve Equation'!$B$10))+'S Curve Equation'!$B$13)*'S Curve Equation'!$B$14</f>
        <v>9.2898795677893692E-2</v>
      </c>
      <c r="F149" s="28">
        <f>(1/(1+EXP(('S Curve Equation'!$B$11-F104*'S Curve Equation'!$B$12)*'S Curve Equation'!$B$10))+'S Curve Equation'!$B$13)*'S Curve Equation'!$B$14</f>
        <v>9.3199351347496087E-2</v>
      </c>
      <c r="G149" s="28">
        <f>(1/(1+EXP(('S Curve Equation'!$B$11-G104*'S Curve Equation'!$B$12)*'S Curve Equation'!$B$10))+'S Curve Equation'!$B$13)*'S Curve Equation'!$B$14</f>
        <v>9.3488341840190059E-2</v>
      </c>
      <c r="H149" s="28">
        <f>(1/(1+EXP(('S Curve Equation'!$B$11-H104*'S Curve Equation'!$B$12)*'S Curve Equation'!$B$10))+'S Curve Equation'!$B$13)*'S Curve Equation'!$B$14</f>
        <v>9.3773775971058002E-2</v>
      </c>
      <c r="I149" s="28">
        <f>(1/(1+EXP(('S Curve Equation'!$B$11-I104*'S Curve Equation'!$B$12)*'S Curve Equation'!$B$10))+'S Curve Equation'!$B$13)*'S Curve Equation'!$B$14</f>
        <v>9.406673428238764E-2</v>
      </c>
      <c r="J149" s="28">
        <f>(1/(1+EXP(('S Curve Equation'!$B$11-J104*'S Curve Equation'!$B$12)*'S Curve Equation'!$B$10))+'S Curve Equation'!$B$13)*'S Curve Equation'!$B$14</f>
        <v>9.4360562097960288E-2</v>
      </c>
      <c r="K149" s="28">
        <f>(1/(1+EXP(('S Curve Equation'!$B$11-K104*'S Curve Equation'!$B$12)*'S Curve Equation'!$B$10))+'S Curve Equation'!$B$13)*'S Curve Equation'!$B$14</f>
        <v>9.4645973631123037E-2</v>
      </c>
      <c r="L149" s="28">
        <f>(1/(1+EXP(('S Curve Equation'!$B$11-L104*'S Curve Equation'!$B$12)*'S Curve Equation'!$B$10))+'S Curve Equation'!$B$13)*'S Curve Equation'!$B$14</f>
        <v>9.4927962822602061E-2</v>
      </c>
      <c r="M149" s="28">
        <f>(1/(1+EXP(('S Curve Equation'!$B$11-M104*'S Curve Equation'!$B$12)*'S Curve Equation'!$B$10))+'S Curve Equation'!$B$13)*'S Curve Equation'!$B$14</f>
        <v>9.521014955901852E-2</v>
      </c>
      <c r="N149" s="28">
        <f>(1/(1+EXP(('S Curve Equation'!$B$11-N104*'S Curve Equation'!$B$12)*'S Curve Equation'!$B$10))+'S Curve Equation'!$B$13)*'S Curve Equation'!$B$14</f>
        <v>9.5490404361236222E-2</v>
      </c>
      <c r="O149" s="28">
        <f>(1/(1+EXP(('S Curve Equation'!$B$11-O104*'S Curve Equation'!$B$12)*'S Curve Equation'!$B$10))+'S Curve Equation'!$B$13)*'S Curve Equation'!$B$14</f>
        <v>9.5768745806312838E-2</v>
      </c>
      <c r="P149" s="28">
        <f>(1/(1+EXP(('S Curve Equation'!$B$11-P104*'S Curve Equation'!$B$12)*'S Curve Equation'!$B$10))+'S Curve Equation'!$B$13)*'S Curve Equation'!$B$14</f>
        <v>9.6045192256441592E-2</v>
      </c>
      <c r="Q149" s="28">
        <f>(1/(1+EXP(('S Curve Equation'!$B$11-Q104*'S Curve Equation'!$B$12)*'S Curve Equation'!$B$10))+'S Curve Equation'!$B$13)*'S Curve Equation'!$B$14</f>
        <v>9.631976186148733E-2</v>
      </c>
      <c r="R149" s="28">
        <f>(1/(1+EXP(('S Curve Equation'!$B$11-R104*'S Curve Equation'!$B$12)*'S Curve Equation'!$B$10))+'S Curve Equation'!$B$13)*'S Curve Equation'!$B$14</f>
        <v>9.6592472561506534E-2</v>
      </c>
      <c r="S149" s="28">
        <f>(1/(1+EXP(('S Curve Equation'!$B$11-S104*'S Curve Equation'!$B$12)*'S Curve Equation'!$B$10))+'S Curve Equation'!$B$13)*'S Curve Equation'!$B$14</f>
        <v>9.6863342089248017E-2</v>
      </c>
      <c r="T149" s="28">
        <f>(1/(1+EXP(('S Curve Equation'!$B$11-T104*'S Curve Equation'!$B$12)*'S Curve Equation'!$B$10))+'S Curve Equation'!$B$13)*'S Curve Equation'!$B$14</f>
        <v>9.7132387972635695E-2</v>
      </c>
      <c r="U149" s="28">
        <f>(1/(1+EXP(('S Curve Equation'!$B$11-U104*'S Curve Equation'!$B$12)*'S Curve Equation'!$B$10))+'S Curve Equation'!$B$13)*'S Curve Equation'!$B$14</f>
        <v>9.7399627537231623E-2</v>
      </c>
      <c r="V149" s="28">
        <f>(1/(1+EXP(('S Curve Equation'!$B$11-V104*'S Curve Equation'!$B$12)*'S Curve Equation'!$B$10))+'S Curve Equation'!$B$13)*'S Curve Equation'!$B$14</f>
        <v>9.7665077908678136E-2</v>
      </c>
      <c r="W149" s="28">
        <f>(1/(1+EXP(('S Curve Equation'!$B$11-W104*'S Curve Equation'!$B$12)*'S Curve Equation'!$B$10))+'S Curve Equation'!$B$13)*'S Curve Equation'!$B$14</f>
        <v>9.7928756015120494E-2</v>
      </c>
      <c r="X149" s="28">
        <f>(1/(1+EXP(('S Curve Equation'!$B$11-X104*'S Curve Equation'!$B$12)*'S Curve Equation'!$B$10))+'S Curve Equation'!$B$13)*'S Curve Equation'!$B$14</f>
        <v>9.8190678589608379E-2</v>
      </c>
      <c r="Y149" s="28">
        <f>(1/(1+EXP(('S Curve Equation'!$B$11-Y104*'S Curve Equation'!$B$12)*'S Curve Equation'!$B$10))+'S Curve Equation'!$B$13)*'S Curve Equation'!$B$14</f>
        <v>9.8450862172475312E-2</v>
      </c>
      <c r="Z149" s="28">
        <f>(1/(1+EXP(('S Curve Equation'!$B$11-Z104*'S Curve Equation'!$B$12)*'S Curve Equation'!$B$10))+'S Curve Equation'!$B$13)*'S Curve Equation'!$B$14</f>
        <v>9.8709323113697123E-2</v>
      </c>
      <c r="AA149" s="28">
        <f>(1/(1+EXP(('S Curve Equation'!$B$11-AA104*'S Curve Equation'!$B$12)*'S Curve Equation'!$B$10))+'S Curve Equation'!$B$13)*'S Curve Equation'!$B$14</f>
        <v>9.8966077575228309E-2</v>
      </c>
      <c r="AB149" s="28">
        <f>(1/(1+EXP(('S Curve Equation'!$B$11-AB104*'S Curve Equation'!$B$12)*'S Curve Equation'!$B$10))+'S Curve Equation'!$B$13)*'S Curve Equation'!$B$14</f>
        <v>9.9221141533315668E-2</v>
      </c>
      <c r="AC149" s="28">
        <f>(1/(1+EXP(('S Curve Equation'!$B$11-AC104*'S Curve Equation'!$B$12)*'S Curve Equation'!$B$10))+'S Curve Equation'!$B$13)*'S Curve Equation'!$B$14</f>
        <v>9.9474530780789674E-2</v>
      </c>
      <c r="AD149" s="28">
        <f>(1/(1+EXP(('S Curve Equation'!$B$11-AD104*'S Curve Equation'!$B$12)*'S Curve Equation'!$B$10))+'S Curve Equation'!$B$13)*'S Curve Equation'!$B$14</f>
        <v>9.9726260929332816E-2</v>
      </c>
      <c r="AE149" s="28">
        <f>(1/(1+EXP(('S Curve Equation'!$B$11-AE104*'S Curve Equation'!$B$12)*'S Curve Equation'!$B$10))+'S Curve Equation'!$B$13)*'S Curve Equation'!$B$14</f>
        <v>9.9976347411725314E-2</v>
      </c>
      <c r="AF149" s="28">
        <f>(1/(1+EXP(('S Curve Equation'!$B$11-AF104*'S Curve Equation'!$B$12)*'S Curve Equation'!$B$10))+'S Curve Equation'!$B$13)*'S Curve Equation'!$B$14</f>
        <v>0.10022480548406767</v>
      </c>
    </row>
    <row r="150" spans="1:32" x14ac:dyDescent="0.2">
      <c r="A150" s="6" t="s">
        <v>35</v>
      </c>
      <c r="B150" s="28">
        <f>(1/(1+EXP(('S Curve Equation'!$B$11-B105*'S Curve Equation'!$B$12)*'S Curve Equation'!$B$10))+'S Curve Equation'!$B$13)*'S Curve Equation'!$B$14</f>
        <v>0.12100000000000001</v>
      </c>
      <c r="C150" s="28">
        <f>(1/(1+EXP(('S Curve Equation'!$B$11-C105*'S Curve Equation'!$B$12)*'S Curve Equation'!$B$10))+'S Curve Equation'!$B$13)*'S Curve Equation'!$B$14</f>
        <v>0.1213376053740572</v>
      </c>
      <c r="D150" s="28">
        <f>(1/(1+EXP(('S Curve Equation'!$B$11-D105*'S Curve Equation'!$B$12)*'S Curve Equation'!$B$10))+'S Curve Equation'!$B$13)*'S Curve Equation'!$B$14</f>
        <v>0.12170814938750905</v>
      </c>
      <c r="E150" s="28">
        <f>(1/(1+EXP(('S Curve Equation'!$B$11-E105*'S Curve Equation'!$B$12)*'S Curve Equation'!$B$10))+'S Curve Equation'!$B$13)*'S Curve Equation'!$B$14</f>
        <v>0.12206788024067665</v>
      </c>
      <c r="F150" s="28">
        <f>(1/(1+EXP(('S Curve Equation'!$B$11-F105*'S Curve Equation'!$B$12)*'S Curve Equation'!$B$10))+'S Curve Equation'!$B$13)*'S Curve Equation'!$B$14</f>
        <v>0.12242477589092329</v>
      </c>
      <c r="G150" s="28">
        <f>(1/(1+EXP(('S Curve Equation'!$B$11-G105*'S Curve Equation'!$B$12)*'S Curve Equation'!$B$10))+'S Curve Equation'!$B$13)*'S Curve Equation'!$B$14</f>
        <v>0.12276784345999507</v>
      </c>
      <c r="H150" s="28">
        <f>(1/(1+EXP(('S Curve Equation'!$B$11-H105*'S Curve Equation'!$B$12)*'S Curve Equation'!$B$10))+'S Curve Equation'!$B$13)*'S Curve Equation'!$B$14</f>
        <v>0.12310659795048255</v>
      </c>
      <c r="I150" s="28">
        <f>(1/(1+EXP(('S Curve Equation'!$B$11-I105*'S Curve Equation'!$B$12)*'S Curve Equation'!$B$10))+'S Curve Equation'!$B$13)*'S Curve Equation'!$B$14</f>
        <v>0.12345418805662445</v>
      </c>
      <c r="J150" s="28">
        <f>(1/(1+EXP(('S Curve Equation'!$B$11-J105*'S Curve Equation'!$B$12)*'S Curve Equation'!$B$10))+'S Curve Equation'!$B$13)*'S Curve Equation'!$B$14</f>
        <v>0.12380271422652531</v>
      </c>
      <c r="K150" s="28">
        <f>(1/(1+EXP(('S Curve Equation'!$B$11-K105*'S Curve Equation'!$B$12)*'S Curve Equation'!$B$10))+'S Curve Equation'!$B$13)*'S Curve Equation'!$B$14</f>
        <v>0.12414116586855314</v>
      </c>
      <c r="L150" s="28">
        <f>(1/(1+EXP(('S Curve Equation'!$B$11-L105*'S Curve Equation'!$B$12)*'S Curve Equation'!$B$10))+'S Curve Equation'!$B$13)*'S Curve Equation'!$B$14</f>
        <v>0.12447547078580325</v>
      </c>
      <c r="M150" s="28">
        <f>(1/(1+EXP(('S Curve Equation'!$B$11-M105*'S Curve Equation'!$B$12)*'S Curve Equation'!$B$10))+'S Curve Equation'!$B$13)*'S Curve Equation'!$B$14</f>
        <v>0.12480992210963557</v>
      </c>
      <c r="N150" s="28">
        <f>(1/(1+EXP(('S Curve Equation'!$B$11-N105*'S Curve Equation'!$B$12)*'S Curve Equation'!$B$10))+'S Curve Equation'!$B$13)*'S Curve Equation'!$B$14</f>
        <v>0.12514199691452613</v>
      </c>
      <c r="O150" s="28">
        <f>(1/(1+EXP(('S Curve Equation'!$B$11-O105*'S Curve Equation'!$B$12)*'S Curve Equation'!$B$10))+'S Curve Equation'!$B$13)*'S Curve Equation'!$B$14</f>
        <v>0.12547171914146643</v>
      </c>
      <c r="P150" s="28">
        <f>(1/(1+EXP(('S Curve Equation'!$B$11-P105*'S Curve Equation'!$B$12)*'S Curve Equation'!$B$10))+'S Curve Equation'!$B$13)*'S Curve Equation'!$B$14</f>
        <v>0.12579911243534195</v>
      </c>
      <c r="Q150" s="28">
        <f>(1/(1+EXP(('S Curve Equation'!$B$11-Q105*'S Curve Equation'!$B$12)*'S Curve Equation'!$B$10))+'S Curve Equation'!$B$13)*'S Curve Equation'!$B$14</f>
        <v>0.1261242001488978</v>
      </c>
      <c r="R150" s="28">
        <f>(1/(1+EXP(('S Curve Equation'!$B$11-R105*'S Curve Equation'!$B$12)*'S Curve Equation'!$B$10))+'S Curve Equation'!$B$13)*'S Curve Equation'!$B$14</f>
        <v>0.12644700534666073</v>
      </c>
      <c r="S150" s="28">
        <f>(1/(1+EXP(('S Curve Equation'!$B$11-S105*'S Curve Equation'!$B$12)*'S Curve Equation'!$B$10))+'S Curve Equation'!$B$13)*'S Curve Equation'!$B$14</f>
        <v>0.12676755080881497</v>
      </c>
      <c r="T150" s="28">
        <f>(1/(1+EXP(('S Curve Equation'!$B$11-T105*'S Curve Equation'!$B$12)*'S Curve Equation'!$B$10))+'S Curve Equation'!$B$13)*'S Curve Equation'!$B$14</f>
        <v>0.12708585903503489</v>
      </c>
      <c r="U150" s="28">
        <f>(1/(1+EXP(('S Curve Equation'!$B$11-U105*'S Curve Equation'!$B$12)*'S Curve Equation'!$B$10))+'S Curve Equation'!$B$13)*'S Curve Equation'!$B$14</f>
        <v>0.12740195224827061</v>
      </c>
      <c r="V150" s="28">
        <f>(1/(1+EXP(('S Curve Equation'!$B$11-V105*'S Curve Equation'!$B$12)*'S Curve Equation'!$B$10))+'S Curve Equation'!$B$13)*'S Curve Equation'!$B$14</f>
        <v>0.12771585239848898</v>
      </c>
      <c r="W150" s="28">
        <f>(1/(1+EXP(('S Curve Equation'!$B$11-W105*'S Curve Equation'!$B$12)*'S Curve Equation'!$B$10))+'S Curve Equation'!$B$13)*'S Curve Equation'!$B$14</f>
        <v>0.1280275811663697</v>
      </c>
      <c r="X150" s="28">
        <f>(1/(1+EXP(('S Curve Equation'!$B$11-X105*'S Curve Equation'!$B$12)*'S Curve Equation'!$B$10))+'S Curve Equation'!$B$13)*'S Curve Equation'!$B$14</f>
        <v>0.12833715996695599</v>
      </c>
      <c r="Y150" s="28">
        <f>(1/(1+EXP(('S Curve Equation'!$B$11-Y105*'S Curve Equation'!$B$12)*'S Curve Equation'!$B$10))+'S Curve Equation'!$B$13)*'S Curve Equation'!$B$14</f>
        <v>0.12864460995325952</v>
      </c>
      <c r="Z150" s="28">
        <f>(1/(1+EXP(('S Curve Equation'!$B$11-Z105*'S Curve Equation'!$B$12)*'S Curve Equation'!$B$10))+'S Curve Equation'!$B$13)*'S Curve Equation'!$B$14</f>
        <v>0.1289499520198206</v>
      </c>
      <c r="AA150" s="28">
        <f>(1/(1+EXP(('S Curve Equation'!$B$11-AA105*'S Curve Equation'!$B$12)*'S Curve Equation'!$B$10))+'S Curve Equation'!$B$13)*'S Curve Equation'!$B$14</f>
        <v>0.12925320680622446</v>
      </c>
      <c r="AB150" s="28">
        <f>(1/(1+EXP(('S Curve Equation'!$B$11-AB105*'S Curve Equation'!$B$12)*'S Curve Equation'!$B$10))+'S Curve Equation'!$B$13)*'S Curve Equation'!$B$14</f>
        <v>0.12955439470057073</v>
      </c>
      <c r="AC150" s="28">
        <f>(1/(1+EXP(('S Curve Equation'!$B$11-AC105*'S Curve Equation'!$B$12)*'S Curve Equation'!$B$10))+'S Curve Equation'!$B$13)*'S Curve Equation'!$B$14</f>
        <v>0.12985353584289999</v>
      </c>
      <c r="AD150" s="28">
        <f>(1/(1+EXP(('S Curve Equation'!$B$11-AD105*'S Curve Equation'!$B$12)*'S Curve Equation'!$B$10))+'S Curve Equation'!$B$13)*'S Curve Equation'!$B$14</f>
        <v>0.13015065012857491</v>
      </c>
      <c r="AE150" s="28">
        <f>(1/(1+EXP(('S Curve Equation'!$B$11-AE105*'S Curve Equation'!$B$12)*'S Curve Equation'!$B$10))+'S Curve Equation'!$B$13)*'S Curve Equation'!$B$14</f>
        <v>0.13044575721161808</v>
      </c>
      <c r="AF150" s="28">
        <f>(1/(1+EXP(('S Curve Equation'!$B$11-AF105*'S Curve Equation'!$B$12)*'S Curve Equation'!$B$10))+'S Curve Equation'!$B$13)*'S Curve Equation'!$B$14</f>
        <v>0.13073887650800559</v>
      </c>
    </row>
    <row r="151" spans="1:32" x14ac:dyDescent="0.2">
      <c r="A151" s="6" t="s">
        <v>98</v>
      </c>
      <c r="B151" s="28">
        <f>(1/(1+EXP(('S Curve Equation'!$B$11-B106*'S Curve Equation'!$B$12)*'S Curve Equation'!$B$10))+'S Curve Equation'!$B$13)*'S Curve Equation'!$B$14</f>
        <v>0.10600000000000002</v>
      </c>
      <c r="C151" s="28">
        <f>(1/(1+EXP(('S Curve Equation'!$B$11-C106*'S Curve Equation'!$B$12)*'S Curve Equation'!$B$10))+'S Curve Equation'!$B$13)*'S Curve Equation'!$B$14</f>
        <v>0.10631088630306379</v>
      </c>
      <c r="D151" s="28">
        <f>(1/(1+EXP(('S Curve Equation'!$B$11-D106*'S Curve Equation'!$B$12)*'S Curve Equation'!$B$10))+'S Curve Equation'!$B$13)*'S Curve Equation'!$B$14</f>
        <v>0.10665215242074044</v>
      </c>
      <c r="E151" s="28">
        <f>(1/(1+EXP(('S Curve Equation'!$B$11-E106*'S Curve Equation'!$B$12)*'S Curve Equation'!$B$10))+'S Curve Equation'!$B$13)*'S Curve Equation'!$B$14</f>
        <v>0.10698350779191886</v>
      </c>
      <c r="F151" s="28">
        <f>(1/(1+EXP(('S Curve Equation'!$B$11-F106*'S Curve Equation'!$B$12)*'S Curve Equation'!$B$10))+'S Curve Equation'!$B$13)*'S Curve Equation'!$B$14</f>
        <v>0.10731229830295111</v>
      </c>
      <c r="G151" s="28">
        <f>(1/(1+EXP(('S Curve Equation'!$B$11-G106*'S Curve Equation'!$B$12)*'S Curve Equation'!$B$10))+'S Curve Equation'!$B$13)*'S Curve Equation'!$B$14</f>
        <v>0.10762839347468603</v>
      </c>
      <c r="H151" s="28">
        <f>(1/(1+EXP(('S Curve Equation'!$B$11-H106*'S Curve Equation'!$B$12)*'S Curve Equation'!$B$10))+'S Curve Equation'!$B$13)*'S Curve Equation'!$B$14</f>
        <v>0.10794055674148488</v>
      </c>
      <c r="I151" s="28">
        <f>(1/(1+EXP(('S Curve Equation'!$B$11-I106*'S Curve Equation'!$B$12)*'S Curve Equation'!$B$10))+'S Curve Equation'!$B$13)*'S Curve Equation'!$B$14</f>
        <v>0.10826090546090957</v>
      </c>
      <c r="J151" s="28">
        <f>(1/(1+EXP(('S Curve Equation'!$B$11-J106*'S Curve Equation'!$B$12)*'S Curve Equation'!$B$10))+'S Curve Equation'!$B$13)*'S Curve Equation'!$B$14</f>
        <v>0.10858216097380773</v>
      </c>
      <c r="K151" s="28">
        <f>(1/(1+EXP(('S Curve Equation'!$B$11-K106*'S Curve Equation'!$B$12)*'S Curve Equation'!$B$10))+'S Curve Equation'!$B$13)*'S Curve Equation'!$B$14</f>
        <v>0.1088941724515797</v>
      </c>
      <c r="L151" s="28">
        <f>(1/(1+EXP(('S Curve Equation'!$B$11-L106*'S Curve Equation'!$B$12)*'S Curve Equation'!$B$10))+'S Curve Equation'!$B$13)*'S Curve Equation'!$B$14</f>
        <v>0.10920240192808169</v>
      </c>
      <c r="M151" s="28">
        <f>(1/(1+EXP(('S Curve Equation'!$B$11-M106*'S Curve Equation'!$B$12)*'S Curve Equation'!$B$10))+'S Curve Equation'!$B$13)*'S Curve Equation'!$B$14</f>
        <v>0.10951080689816554</v>
      </c>
      <c r="N151" s="28">
        <f>(1/(1+EXP(('S Curve Equation'!$B$11-N106*'S Curve Equation'!$B$12)*'S Curve Equation'!$B$10))+'S Curve Equation'!$B$13)*'S Curve Equation'!$B$14</f>
        <v>0.10981706046695908</v>
      </c>
      <c r="O151" s="28">
        <f>(1/(1+EXP(('S Curve Equation'!$B$11-O106*'S Curve Equation'!$B$12)*'S Curve Equation'!$B$10))+'S Curve Equation'!$B$13)*'S Curve Equation'!$B$14</f>
        <v>0.11012118381744535</v>
      </c>
      <c r="P151" s="28">
        <f>(1/(1+EXP(('S Curve Equation'!$B$11-P106*'S Curve Equation'!$B$12)*'S Curve Equation'!$B$10))+'S Curve Equation'!$B$13)*'S Curve Equation'!$B$14</f>
        <v>0.11042319787895753</v>
      </c>
      <c r="Q151" s="28">
        <f>(1/(1+EXP(('S Curve Equation'!$B$11-Q106*'S Curve Equation'!$B$12)*'S Curve Equation'!$B$10))+'S Curve Equation'!$B$13)*'S Curve Equation'!$B$14</f>
        <v>0.11072312333038285</v>
      </c>
      <c r="R151" s="28">
        <f>(1/(1+EXP(('S Curve Equation'!$B$11-R106*'S Curve Equation'!$B$12)*'S Curve Equation'!$B$10))+'S Curve Equation'!$B$13)*'S Curve Equation'!$B$14</f>
        <v>0.11102098060333786</v>
      </c>
      <c r="S151" s="28">
        <f>(1/(1+EXP(('S Curve Equation'!$B$11-S106*'S Curve Equation'!$B$12)*'S Curve Equation'!$B$10))+'S Curve Equation'!$B$13)*'S Curve Equation'!$B$14</f>
        <v>0.11131678988531292</v>
      </c>
      <c r="T151" s="28">
        <f>(1/(1+EXP(('S Curve Equation'!$B$11-T106*'S Curve Equation'!$B$12)*'S Curve Equation'!$B$10))+'S Curve Equation'!$B$13)*'S Curve Equation'!$B$14</f>
        <v>0.11161057112278613</v>
      </c>
      <c r="U151" s="28">
        <f>(1/(1+EXP(('S Curve Equation'!$B$11-U106*'S Curve Equation'!$B$12)*'S Curve Equation'!$B$10))+'S Curve Equation'!$B$13)*'S Curve Equation'!$B$14</f>
        <v>0.11190234402430638</v>
      </c>
      <c r="V151" s="28">
        <f>(1/(1+EXP(('S Curve Equation'!$B$11-V106*'S Curve Equation'!$B$12)*'S Curve Equation'!$B$10))+'S Curve Equation'!$B$13)*'S Curve Equation'!$B$14</f>
        <v>0.11219212806354367</v>
      </c>
      <c r="W151" s="28">
        <f>(1/(1+EXP(('S Curve Equation'!$B$11-W106*'S Curve Equation'!$B$12)*'S Curve Equation'!$B$10))+'S Curve Equation'!$B$13)*'S Curve Equation'!$B$14</f>
        <v>0.11247994248230909</v>
      </c>
      <c r="X151" s="28">
        <f>(1/(1+EXP(('S Curve Equation'!$B$11-X106*'S Curve Equation'!$B$12)*'S Curve Equation'!$B$10))+'S Curve Equation'!$B$13)*'S Curve Equation'!$B$14</f>
        <v>0.11276580629354219</v>
      </c>
      <c r="Y151" s="28">
        <f>(1/(1+EXP(('S Curve Equation'!$B$11-Y106*'S Curve Equation'!$B$12)*'S Curve Equation'!$B$10))+'S Curve Equation'!$B$13)*'S Curve Equation'!$B$14</f>
        <v>0.11304973828426569</v>
      </c>
      <c r="Z151" s="28">
        <f>(1/(1+EXP(('S Curve Equation'!$B$11-Z106*'S Curve Equation'!$B$12)*'S Curve Equation'!$B$10))+'S Curve Equation'!$B$13)*'S Curve Equation'!$B$14</f>
        <v>0.11333175701850824</v>
      </c>
      <c r="AA151" s="28">
        <f>(1/(1+EXP(('S Curve Equation'!$B$11-AA106*'S Curve Equation'!$B$12)*'S Curve Equation'!$B$10))+'S Curve Equation'!$B$13)*'S Curve Equation'!$B$14</f>
        <v>0.11361188084019536</v>
      </c>
      <c r="AB151" s="28">
        <f>(1/(1+EXP(('S Curve Equation'!$B$11-AB106*'S Curve Equation'!$B$12)*'S Curve Equation'!$B$10))+'S Curve Equation'!$B$13)*'S Curve Equation'!$B$14</f>
        <v>0.11389012787600598</v>
      </c>
      <c r="AC151" s="28">
        <f>(1/(1+EXP(('S Curve Equation'!$B$11-AC106*'S Curve Equation'!$B$12)*'S Curve Equation'!$B$10))+'S Curve Equation'!$B$13)*'S Curve Equation'!$B$14</f>
        <v>0.11416651603819841</v>
      </c>
      <c r="AD151" s="28">
        <f>(1/(1+EXP(('S Curve Equation'!$B$11-AD106*'S Curve Equation'!$B$12)*'S Curve Equation'!$B$10))+'S Curve Equation'!$B$13)*'S Curve Equation'!$B$14</f>
        <v>0.11444106302740187</v>
      </c>
      <c r="AE151" s="28">
        <f>(1/(1+EXP(('S Curve Equation'!$B$11-AE106*'S Curve Equation'!$B$12)*'S Curve Equation'!$B$10))+'S Curve Equation'!$B$13)*'S Curve Equation'!$B$14</f>
        <v>0.11471378633537659</v>
      </c>
      <c r="AF151" s="28">
        <f>(1/(1+EXP(('S Curve Equation'!$B$11-AF106*'S Curve Equation'!$B$12)*'S Curve Equation'!$B$10))+'S Curve Equation'!$B$13)*'S Curve Equation'!$B$14</f>
        <v>0.11498470324774074</v>
      </c>
    </row>
    <row r="152" spans="1:32" x14ac:dyDescent="0.2">
      <c r="A152" s="6" t="s">
        <v>97</v>
      </c>
      <c r="B152" s="28">
        <f>(1/(1+EXP(('S Curve Equation'!$B$11-B107*'S Curve Equation'!$B$12)*'S Curve Equation'!$B$10))+'S Curve Equation'!$B$13)*'S Curve Equation'!$B$14</f>
        <v>8.0285714285714266E-2</v>
      </c>
      <c r="C152" s="28">
        <f>(1/(1+EXP(('S Curve Equation'!$B$11-C107*'S Curve Equation'!$B$12)*'S Curve Equation'!$B$10))+'S Curve Equation'!$B$13)*'S Curve Equation'!$B$14</f>
        <v>8.054584981936859E-2</v>
      </c>
      <c r="D152" s="28">
        <f>(1/(1+EXP(('S Curve Equation'!$B$11-D107*'S Curve Equation'!$B$12)*'S Curve Equation'!$B$10))+'S Curve Equation'!$B$13)*'S Curve Equation'!$B$14</f>
        <v>8.0831481847491948E-2</v>
      </c>
      <c r="E152" s="28">
        <f>(1/(1+EXP(('S Curve Equation'!$B$11-E107*'S Curve Equation'!$B$12)*'S Curve Equation'!$B$10))+'S Curve Equation'!$B$13)*'S Curve Equation'!$B$14</f>
        <v>8.1108894869064335E-2</v>
      </c>
      <c r="F152" s="28">
        <f>(1/(1+EXP(('S Curve Equation'!$B$11-F107*'S Curve Equation'!$B$12)*'S Curve Equation'!$B$10))+'S Curve Equation'!$B$13)*'S Curve Equation'!$B$14</f>
        <v>8.1384234558075197E-2</v>
      </c>
      <c r="G152" s="28">
        <f>(1/(1+EXP(('S Curve Equation'!$B$11-G107*'S Curve Equation'!$B$12)*'S Curve Equation'!$B$10))+'S Curve Equation'!$B$13)*'S Curve Equation'!$B$14</f>
        <v>8.1649012167667526E-2</v>
      </c>
      <c r="H152" s="28">
        <f>(1/(1+EXP(('S Curve Equation'!$B$11-H107*'S Curve Equation'!$B$12)*'S Curve Equation'!$B$10))+'S Curve Equation'!$B$13)*'S Curve Equation'!$B$14</f>
        <v>8.1910562907794693E-2</v>
      </c>
      <c r="I152" s="28">
        <f>(1/(1+EXP(('S Curve Equation'!$B$11-I107*'S Curve Equation'!$B$12)*'S Curve Equation'!$B$10))+'S Curve Equation'!$B$13)*'S Curve Equation'!$B$14</f>
        <v>8.2179040785102075E-2</v>
      </c>
      <c r="J152" s="28">
        <f>(1/(1+EXP(('S Curve Equation'!$B$11-J107*'S Curve Equation'!$B$12)*'S Curve Equation'!$B$10))+'S Curve Equation'!$B$13)*'S Curve Equation'!$B$14</f>
        <v>8.244834856699515E-2</v>
      </c>
      <c r="K152" s="28">
        <f>(1/(1+EXP(('S Curve Equation'!$B$11-K107*'S Curve Equation'!$B$12)*'S Curve Equation'!$B$10))+'S Curve Equation'!$B$13)*'S Curve Equation'!$B$14</f>
        <v>8.2709974063132366E-2</v>
      </c>
      <c r="L152" s="28">
        <f>(1/(1+EXP(('S Curve Equation'!$B$11-L107*'S Curve Equation'!$B$12)*'S Curve Equation'!$B$10))+'S Curve Equation'!$B$13)*'S Curve Equation'!$B$14</f>
        <v>8.2968493028196852E-2</v>
      </c>
      <c r="M152" s="28">
        <f>(1/(1+EXP(('S Curve Equation'!$B$11-M107*'S Curve Equation'!$B$12)*'S Curve Equation'!$B$10))+'S Curve Equation'!$B$13)*'S Curve Equation'!$B$14</f>
        <v>8.3227223497724961E-2</v>
      </c>
      <c r="N152" s="28">
        <f>(1/(1+EXP(('S Curve Equation'!$B$11-N107*'S Curve Equation'!$B$12)*'S Curve Equation'!$B$10))+'S Curve Equation'!$B$13)*'S Curve Equation'!$B$14</f>
        <v>8.3484212682257281E-2</v>
      </c>
      <c r="O152" s="28">
        <f>(1/(1+EXP(('S Curve Equation'!$B$11-O107*'S Curve Equation'!$B$12)*'S Curve Equation'!$B$10))+'S Curve Equation'!$B$13)*'S Curve Equation'!$B$14</f>
        <v>8.3739476961202597E-2</v>
      </c>
      <c r="P152" s="28">
        <f>(1/(1+EXP(('S Curve Equation'!$B$11-P107*'S Curve Equation'!$B$12)*'S Curve Equation'!$B$10))+'S Curve Equation'!$B$13)*'S Curve Equation'!$B$14</f>
        <v>8.3993032530753894E-2</v>
      </c>
      <c r="Q152" s="28">
        <f>(1/(1+EXP(('S Curve Equation'!$B$11-Q107*'S Curve Equation'!$B$12)*'S Curve Equation'!$B$10))+'S Curve Equation'!$B$13)*'S Curve Equation'!$B$14</f>
        <v>8.4244895405901715E-2</v>
      </c>
      <c r="R152" s="28">
        <f>(1/(1+EXP(('S Curve Equation'!$B$11-R107*'S Curve Equation'!$B$12)*'S Curve Equation'!$B$10))+'S Curve Equation'!$B$13)*'S Curve Equation'!$B$14</f>
        <v>8.4495081422440763E-2</v>
      </c>
      <c r="S152" s="28">
        <f>(1/(1+EXP(('S Curve Equation'!$B$11-S107*'S Curve Equation'!$B$12)*'S Curve Equation'!$B$10))+'S Curve Equation'!$B$13)*'S Curve Equation'!$B$14</f>
        <v>8.4743606238965985E-2</v>
      </c>
      <c r="T152" s="28">
        <f>(1/(1+EXP(('S Curve Equation'!$B$11-T107*'S Curve Equation'!$B$12)*'S Curve Equation'!$B$10))+'S Curve Equation'!$B$13)*'S Curve Equation'!$B$14</f>
        <v>8.4990485338859389E-2</v>
      </c>
      <c r="U152" s="28">
        <f>(1/(1+EXP(('S Curve Equation'!$B$11-U107*'S Curve Equation'!$B$12)*'S Curve Equation'!$B$10))+'S Curve Equation'!$B$13)*'S Curve Equation'!$B$14</f>
        <v>8.5235734032265559E-2</v>
      </c>
      <c r="V152" s="28">
        <f>(1/(1+EXP(('S Curve Equation'!$B$11-V107*'S Curve Equation'!$B$12)*'S Curve Equation'!$B$10))+'S Curve Equation'!$B$13)*'S Curve Equation'!$B$14</f>
        <v>8.5479367458055414E-2</v>
      </c>
      <c r="W152" s="28">
        <f>(1/(1+EXP(('S Curve Equation'!$B$11-W107*'S Curve Equation'!$B$12)*'S Curve Equation'!$B$10))+'S Curve Equation'!$B$13)*'S Curve Equation'!$B$14</f>
        <v>8.5721400585778137E-2</v>
      </c>
      <c r="X152" s="28">
        <f>(1/(1+EXP(('S Curve Equation'!$B$11-X107*'S Curve Equation'!$B$12)*'S Curve Equation'!$B$10))+'S Curve Equation'!$B$13)*'S Curve Equation'!$B$14</f>
        <v>8.596184821760057E-2</v>
      </c>
      <c r="Y152" s="28">
        <f>(1/(1+EXP(('S Curve Equation'!$B$11-Y107*'S Curve Equation'!$B$12)*'S Curve Equation'!$B$10))+'S Curve Equation'!$B$13)*'S Curve Equation'!$B$14</f>
        <v>8.6200724990232222E-2</v>
      </c>
      <c r="Z152" s="28">
        <f>(1/(1+EXP(('S Curve Equation'!$B$11-Z107*'S Curve Equation'!$B$12)*'S Curve Equation'!$B$10))+'S Curve Equation'!$B$13)*'S Curve Equation'!$B$14</f>
        <v>8.6438045376837788E-2</v>
      </c>
      <c r="AA152" s="28">
        <f>(1/(1+EXP(('S Curve Equation'!$B$11-AA107*'S Curve Equation'!$B$12)*'S Curve Equation'!$B$10))+'S Curve Equation'!$B$13)*'S Curve Equation'!$B$14</f>
        <v>8.6673823688935323E-2</v>
      </c>
      <c r="AB152" s="28">
        <f>(1/(1+EXP(('S Curve Equation'!$B$11-AB107*'S Curve Equation'!$B$12)*'S Curve Equation'!$B$10))+'S Curve Equation'!$B$13)*'S Curve Equation'!$B$14</f>
        <v>8.6908074078278663E-2</v>
      </c>
      <c r="AC152" s="28">
        <f>(1/(1+EXP(('S Curve Equation'!$B$11-AC107*'S Curve Equation'!$B$12)*'S Curve Equation'!$B$10))+'S Curve Equation'!$B$13)*'S Curve Equation'!$B$14</f>
        <v>8.7140810538726174E-2</v>
      </c>
      <c r="AD152" s="28">
        <f>(1/(1+EXP(('S Curve Equation'!$B$11-AD107*'S Curve Equation'!$B$12)*'S Curve Equation'!$B$10))+'S Curve Equation'!$B$13)*'S Curve Equation'!$B$14</f>
        <v>8.737204690809329E-2</v>
      </c>
      <c r="AE152" s="28">
        <f>(1/(1+EXP(('S Curve Equation'!$B$11-AE107*'S Curve Equation'!$B$12)*'S Curve Equation'!$B$10))+'S Curve Equation'!$B$13)*'S Curve Equation'!$B$14</f>
        <v>8.7601796869989937E-2</v>
      </c>
      <c r="AF152" s="28">
        <f>(1/(1+EXP(('S Curve Equation'!$B$11-AF107*'S Curve Equation'!$B$12)*'S Curve Equation'!$B$10))+'S Curve Equation'!$B$13)*'S Curve Equation'!$B$14</f>
        <v>8.7830073955641921E-2</v>
      </c>
    </row>
    <row r="153" spans="1:32" x14ac:dyDescent="0.2">
      <c r="A153" s="6" t="s">
        <v>101</v>
      </c>
      <c r="B153" s="28">
        <f>(1/(1+EXP(('S Curve Equation'!$B$11-B108*'S Curve Equation'!$B$12)*'S Curve Equation'!$B$10))+'S Curve Equation'!$B$13)*'S Curve Equation'!$B$14</f>
        <v>8.2000000000000003E-2</v>
      </c>
      <c r="C153" s="28">
        <f>(1/(1+EXP(('S Curve Equation'!$B$11-C108*'S Curve Equation'!$B$12)*'S Curve Equation'!$B$10))+'S Curve Equation'!$B$13)*'S Curve Equation'!$B$14</f>
        <v>8.2263726523611622E-2</v>
      </c>
      <c r="D153" s="28">
        <f>(1/(1+EXP(('S Curve Equation'!$B$11-D108*'S Curve Equation'!$B$12)*'S Curve Equation'!$B$10))+'S Curve Equation'!$B$13)*'S Curve Equation'!$B$14</f>
        <v>8.2553296012831248E-2</v>
      </c>
      <c r="E153" s="28">
        <f>(1/(1+EXP(('S Curve Equation'!$B$11-E108*'S Curve Equation'!$B$12)*'S Curve Equation'!$B$10))+'S Curve Equation'!$B$13)*'S Curve Equation'!$B$14</f>
        <v>8.2834527704201896E-2</v>
      </c>
      <c r="F153" s="28">
        <f>(1/(1+EXP(('S Curve Equation'!$B$11-F108*'S Curve Equation'!$B$12)*'S Curve Equation'!$B$10))+'S Curve Equation'!$B$13)*'S Curve Equation'!$B$14</f>
        <v>8.3113652181364864E-2</v>
      </c>
      <c r="G153" s="28">
        <f>(1/(1+EXP(('S Curve Equation'!$B$11-G108*'S Curve Equation'!$B$12)*'S Curve Equation'!$B$10))+'S Curve Equation'!$B$13)*'S Curve Equation'!$B$14</f>
        <v>8.3382064383142732E-2</v>
      </c>
      <c r="H153" s="28">
        <f>(1/(1+EXP(('S Curve Equation'!$B$11-H108*'S Curve Equation'!$B$12)*'S Curve Equation'!$B$10))+'S Curve Equation'!$B$13)*'S Curve Equation'!$B$14</f>
        <v>8.3647200604917218E-2</v>
      </c>
      <c r="I153" s="28">
        <f>(1/(1+EXP(('S Curve Equation'!$B$11-I108*'S Curve Equation'!$B$12)*'S Curve Equation'!$B$10))+'S Curve Equation'!$B$13)*'S Curve Equation'!$B$14</f>
        <v>8.3919353955295109E-2</v>
      </c>
      <c r="J153" s="28">
        <f>(1/(1+EXP(('S Curve Equation'!$B$11-J108*'S Curve Equation'!$B$12)*'S Curve Equation'!$B$10))+'S Curve Equation'!$B$13)*'S Curve Equation'!$B$14</f>
        <v>8.4192343522048338E-2</v>
      </c>
      <c r="K153" s="28">
        <f>(1/(1+EXP(('S Curve Equation'!$B$11-K108*'S Curve Equation'!$B$12)*'S Curve Equation'!$B$10))+'S Curve Equation'!$B$13)*'S Curve Equation'!$B$14</f>
        <v>8.4457540941093298E-2</v>
      </c>
      <c r="L153" s="28">
        <f>(1/(1+EXP(('S Curve Equation'!$B$11-L108*'S Curve Equation'!$B$12)*'S Curve Equation'!$B$10))+'S Curve Equation'!$B$13)*'S Curve Equation'!$B$14</f>
        <v>8.4719584743002008E-2</v>
      </c>
      <c r="M153" s="28">
        <f>(1/(1+EXP(('S Curve Equation'!$B$11-M108*'S Curve Equation'!$B$12)*'S Curve Equation'!$B$10))+'S Curve Equation'!$B$13)*'S Curve Equation'!$B$14</f>
        <v>8.4981838289534317E-2</v>
      </c>
      <c r="N153" s="28">
        <f>(1/(1+EXP(('S Curve Equation'!$B$11-N108*'S Curve Equation'!$B$12)*'S Curve Equation'!$B$10))+'S Curve Equation'!$B$13)*'S Curve Equation'!$B$14</f>
        <v>8.5242322248799074E-2</v>
      </c>
      <c r="O153" s="28">
        <f>(1/(1+EXP(('S Curve Equation'!$B$11-O108*'S Curve Equation'!$B$12)*'S Curve Equation'!$B$10))+'S Curve Equation'!$B$13)*'S Curve Equation'!$B$14</f>
        <v>8.5501053322553922E-2</v>
      </c>
      <c r="P153" s="28">
        <f>(1/(1+EXP(('S Curve Equation'!$B$11-P108*'S Curve Equation'!$B$12)*'S Curve Equation'!$B$10))+'S Curve Equation'!$B$13)*'S Curve Equation'!$B$14</f>
        <v>8.5758048024761113E-2</v>
      </c>
      <c r="Q153" s="28">
        <f>(1/(1+EXP(('S Curve Equation'!$B$11-Q108*'S Curve Equation'!$B$12)*'S Curve Equation'!$B$10))+'S Curve Equation'!$B$13)*'S Curve Equation'!$B$14</f>
        <v>8.6013322683676105E-2</v>
      </c>
      <c r="R153" s="28">
        <f>(1/(1+EXP(('S Curve Equation'!$B$11-R108*'S Curve Equation'!$B$12)*'S Curve Equation'!$B$10))+'S Curve Equation'!$B$13)*'S Curve Equation'!$B$14</f>
        <v>8.6266893443926601E-2</v>
      </c>
      <c r="S153" s="28">
        <f>(1/(1+EXP(('S Curve Equation'!$B$11-S108*'S Curve Equation'!$B$12)*'S Curve Equation'!$B$10))+'S Curve Equation'!$B$13)*'S Curve Equation'!$B$14</f>
        <v>8.6518776268580691E-2</v>
      </c>
      <c r="T153" s="28">
        <f>(1/(1+EXP(('S Curve Equation'!$B$11-T108*'S Curve Equation'!$B$12)*'S Curve Equation'!$B$10))+'S Curve Equation'!$B$13)*'S Curve Equation'!$B$14</f>
        <v>8.6768986941204079E-2</v>
      </c>
      <c r="U153" s="28">
        <f>(1/(1+EXP(('S Curve Equation'!$B$11-U108*'S Curve Equation'!$B$12)*'S Curve Equation'!$B$10))+'S Curve Equation'!$B$13)*'S Curve Equation'!$B$14</f>
        <v>8.7017541067905185E-2</v>
      </c>
      <c r="V153" s="28">
        <f>(1/(1+EXP(('S Curve Equation'!$B$11-V108*'S Curve Equation'!$B$12)*'S Curve Equation'!$B$10))+'S Curve Equation'!$B$13)*'S Curve Equation'!$B$14</f>
        <v>8.7264454079366685E-2</v>
      </c>
      <c r="W153" s="28">
        <f>(1/(1+EXP(('S Curve Equation'!$B$11-W108*'S Curve Equation'!$B$12)*'S Curve Equation'!$B$10))+'S Curve Equation'!$B$13)*'S Curve Equation'!$B$14</f>
        <v>8.7509741232865035E-2</v>
      </c>
      <c r="X153" s="28">
        <f>(1/(1+EXP(('S Curve Equation'!$B$11-X108*'S Curve Equation'!$B$12)*'S Curve Equation'!$B$10))+'S Curve Equation'!$B$13)*'S Curve Equation'!$B$14</f>
        <v>8.7753417614275242E-2</v>
      </c>
      <c r="Y153" s="28">
        <f>(1/(1+EXP(('S Curve Equation'!$B$11-Y108*'S Curve Equation'!$B$12)*'S Curve Equation'!$B$10))+'S Curve Equation'!$B$13)*'S Curve Equation'!$B$14</f>
        <v>8.7995498140061204E-2</v>
      </c>
      <c r="Z153" s="28">
        <f>(1/(1+EXP(('S Curve Equation'!$B$11-Z108*'S Curve Equation'!$B$12)*'S Curve Equation'!$B$10))+'S Curve Equation'!$B$13)*'S Curve Equation'!$B$14</f>
        <v>8.8235997559251489E-2</v>
      </c>
      <c r="AA153" s="28">
        <f>(1/(1+EXP(('S Curve Equation'!$B$11-AA108*'S Curve Equation'!$B$12)*'S Curve Equation'!$B$10))+'S Curve Equation'!$B$13)*'S Curve Equation'!$B$14</f>
        <v>8.8474930455400141E-2</v>
      </c>
      <c r="AB153" s="28">
        <f>(1/(1+EXP(('S Curve Equation'!$B$11-AB108*'S Curve Equation'!$B$12)*'S Curve Equation'!$B$10))+'S Curve Equation'!$B$13)*'S Curve Equation'!$B$14</f>
        <v>8.8712311248530851E-2</v>
      </c>
      <c r="AC153" s="28">
        <f>(1/(1+EXP(('S Curve Equation'!$B$11-AC108*'S Curve Equation'!$B$12)*'S Curve Equation'!$B$10))+'S Curve Equation'!$B$13)*'S Curve Equation'!$B$14</f>
        <v>8.8948154197065935E-2</v>
      </c>
      <c r="AD153" s="28">
        <f>(1/(1+EXP(('S Curve Equation'!$B$11-AD108*'S Curve Equation'!$B$12)*'S Curve Equation'!$B$10))+'S Curve Equation'!$B$13)*'S Curve Equation'!$B$14</f>
        <v>8.9182473399738435E-2</v>
      </c>
      <c r="AE153" s="28">
        <f>(1/(1+EXP(('S Curve Equation'!$B$11-AE108*'S Curve Equation'!$B$12)*'S Curve Equation'!$B$10))+'S Curve Equation'!$B$13)*'S Curve Equation'!$B$14</f>
        <v>8.9415282797487713E-2</v>
      </c>
      <c r="AF153" s="28">
        <f>(1/(1+EXP(('S Curve Equation'!$B$11-AF108*'S Curve Equation'!$B$12)*'S Curve Equation'!$B$10))+'S Curve Equation'!$B$13)*'S Curve Equation'!$B$14</f>
        <v>8.9646596175338752E-2</v>
      </c>
    </row>
    <row r="154" spans="1:32" x14ac:dyDescent="0.2">
      <c r="A154" s="6" t="s">
        <v>104</v>
      </c>
      <c r="B154" s="28">
        <f>(1/(1+EXP(('S Curve Equation'!$B$11-B109*'S Curve Equation'!$B$12)*'S Curve Equation'!$B$10))+'S Curve Equation'!$B$13)*'S Curve Equation'!$B$14</f>
        <v>6.0999999999999985E-2</v>
      </c>
      <c r="C154" s="28">
        <f>(1/(1+EXP(('S Curve Equation'!$B$11-C109*'S Curve Equation'!$B$12)*'S Curve Equation'!$B$10))+'S Curve Equation'!$B$13)*'S Curve Equation'!$B$14</f>
        <v>6.1217497209210874E-2</v>
      </c>
      <c r="D154" s="28">
        <f>(1/(1+EXP(('S Curve Equation'!$B$11-D109*'S Curve Equation'!$B$12)*'S Curve Equation'!$B$10))+'S Curve Equation'!$B$13)*'S Curve Equation'!$B$14</f>
        <v>6.1456366572579857E-2</v>
      </c>
      <c r="E154" s="28">
        <f>(1/(1+EXP(('S Curve Equation'!$B$11-E109*'S Curve Equation'!$B$12)*'S Curve Equation'!$B$10))+'S Curve Equation'!$B$13)*'S Curve Equation'!$B$14</f>
        <v>6.1688417286535471E-2</v>
      </c>
      <c r="F154" s="28">
        <f>(1/(1+EXP(('S Curve Equation'!$B$11-F109*'S Curve Equation'!$B$12)*'S Curve Equation'!$B$10))+'S Curve Equation'!$B$13)*'S Curve Equation'!$B$14</f>
        <v>6.1918786986286341E-2</v>
      </c>
      <c r="G154" s="28">
        <f>(1/(1+EXP(('S Curve Equation'!$B$11-G109*'S Curve Equation'!$B$12)*'S Curve Equation'!$B$10))+'S Curve Equation'!$B$13)*'S Curve Equation'!$B$14</f>
        <v>6.2140369665424591E-2</v>
      </c>
      <c r="H154" s="28">
        <f>(1/(1+EXP(('S Curve Equation'!$B$11-H109*'S Curve Equation'!$B$12)*'S Curve Equation'!$B$10))+'S Curve Equation'!$B$13)*'S Curve Equation'!$B$14</f>
        <v>6.2359299960375911E-2</v>
      </c>
      <c r="I154" s="28">
        <f>(1/(1+EXP(('S Curve Equation'!$B$11-I109*'S Curve Equation'!$B$12)*'S Curve Equation'!$B$10))+'S Curve Equation'!$B$13)*'S Curve Equation'!$B$14</f>
        <v>6.2584078211714925E-2</v>
      </c>
      <c r="J154" s="28">
        <f>(1/(1+EXP(('S Curve Equation'!$B$11-J109*'S Curve Equation'!$B$12)*'S Curve Equation'!$B$10))+'S Curve Equation'!$B$13)*'S Curve Equation'!$B$14</f>
        <v>6.2809601713979077E-2</v>
      </c>
      <c r="K154" s="28">
        <f>(1/(1+EXP(('S Curve Equation'!$B$11-K109*'S Curve Equation'!$B$12)*'S Curve Equation'!$B$10))+'S Curve Equation'!$B$13)*'S Curve Equation'!$B$14</f>
        <v>6.3028740221980489E-2</v>
      </c>
      <c r="L154" s="28">
        <f>(1/(1+EXP(('S Curve Equation'!$B$11-L109*'S Curve Equation'!$B$12)*'S Curve Equation'!$B$10))+'S Curve Equation'!$B$13)*'S Curve Equation'!$B$14</f>
        <v>6.3245323380524132E-2</v>
      </c>
      <c r="M154" s="28">
        <f>(1/(1+EXP(('S Curve Equation'!$B$11-M109*'S Curve Equation'!$B$12)*'S Curve Equation'!$B$10))+'S Curve Equation'!$B$13)*'S Curve Equation'!$B$14</f>
        <v>6.3462130143412995E-2</v>
      </c>
      <c r="N154" s="28">
        <f>(1/(1+EXP(('S Curve Equation'!$B$11-N109*'S Curve Equation'!$B$12)*'S Curve Equation'!$B$10))+'S Curve Equation'!$B$13)*'S Curve Equation'!$B$14</f>
        <v>6.3677523672689001E-2</v>
      </c>
      <c r="O154" s="28">
        <f>(1/(1+EXP(('S Curve Equation'!$B$11-O109*'S Curve Equation'!$B$12)*'S Curve Equation'!$B$10))+'S Curve Equation'!$B$13)*'S Curve Equation'!$B$14</f>
        <v>6.3891516712094837E-2</v>
      </c>
      <c r="P154" s="28">
        <f>(1/(1+EXP(('S Curve Equation'!$B$11-P109*'S Curve Equation'!$B$12)*'S Curve Equation'!$B$10))+'S Curve Equation'!$B$13)*'S Curve Equation'!$B$14</f>
        <v>6.4104121872192735E-2</v>
      </c>
      <c r="Q154" s="28">
        <f>(1/(1+EXP(('S Curve Equation'!$B$11-Q109*'S Curve Equation'!$B$12)*'S Curve Equation'!$B$10))+'S Curve Equation'!$B$13)*'S Curve Equation'!$B$14</f>
        <v>6.4315351631601875E-2</v>
      </c>
      <c r="R154" s="28">
        <f>(1/(1+EXP(('S Curve Equation'!$B$11-R109*'S Curve Equation'!$B$12)*'S Curve Equation'!$B$10))+'S Curve Equation'!$B$13)*'S Curve Equation'!$B$14</f>
        <v>6.4525218338238946E-2</v>
      </c>
      <c r="S154" s="28">
        <f>(1/(1+EXP(('S Curve Equation'!$B$11-S109*'S Curve Equation'!$B$12)*'S Curve Equation'!$B$10))+'S Curve Equation'!$B$13)*'S Curve Equation'!$B$14</f>
        <v>6.4733734210561333E-2</v>
      </c>
      <c r="T154" s="28">
        <f>(1/(1+EXP(('S Curve Equation'!$B$11-T109*'S Curve Equation'!$B$12)*'S Curve Equation'!$B$10))+'S Curve Equation'!$B$13)*'S Curve Equation'!$B$14</f>
        <v>6.4940911338812718E-2</v>
      </c>
      <c r="U154" s="28">
        <f>(1/(1+EXP(('S Curve Equation'!$B$11-U109*'S Curve Equation'!$B$12)*'S Curve Equation'!$B$10))+'S Curve Equation'!$B$13)*'S Curve Equation'!$B$14</f>
        <v>6.5146761686268359E-2</v>
      </c>
      <c r="V154" s="28">
        <f>(1/(1+EXP(('S Curve Equation'!$B$11-V109*'S Curve Equation'!$B$12)*'S Curve Equation'!$B$10))+'S Curve Equation'!$B$13)*'S Curve Equation'!$B$14</f>
        <v>6.5351297090480875E-2</v>
      </c>
      <c r="W154" s="28">
        <f>(1/(1+EXP(('S Curve Equation'!$B$11-W109*'S Curve Equation'!$B$12)*'S Curve Equation'!$B$10))+'S Curve Equation'!$B$13)*'S Curve Equation'!$B$14</f>
        <v>6.5554529264525305E-2</v>
      </c>
      <c r="X154" s="28">
        <f>(1/(1+EXP(('S Curve Equation'!$B$11-X109*'S Curve Equation'!$B$12)*'S Curve Equation'!$B$10))+'S Curve Equation'!$B$13)*'S Curve Equation'!$B$14</f>
        <v>6.575646979824272E-2</v>
      </c>
      <c r="Y154" s="28">
        <f>(1/(1+EXP(('S Curve Equation'!$B$11-Y109*'S Curve Equation'!$B$12)*'S Curve Equation'!$B$10))+'S Curve Equation'!$B$13)*'S Curve Equation'!$B$14</f>
        <v>6.595713015948107E-2</v>
      </c>
      <c r="Z154" s="28">
        <f>(1/(1+EXP(('S Curve Equation'!$B$11-Z109*'S Curve Equation'!$B$12)*'S Curve Equation'!$B$10))+'S Curve Equation'!$B$13)*'S Curve Equation'!$B$14</f>
        <v>6.6156521695333856E-2</v>
      </c>
      <c r="AA154" s="28">
        <f>(1/(1+EXP(('S Curve Equation'!$B$11-AA109*'S Curve Equation'!$B$12)*'S Curve Equation'!$B$10))+'S Curve Equation'!$B$13)*'S Curve Equation'!$B$14</f>
        <v>6.6354655633375684E-2</v>
      </c>
      <c r="AB154" s="28">
        <f>(1/(1+EXP(('S Curve Equation'!$B$11-AB109*'S Curve Equation'!$B$12)*'S Curve Equation'!$B$10))+'S Curve Equation'!$B$13)*'S Curve Equation'!$B$14</f>
        <v>6.6551543082892767E-2</v>
      </c>
      <c r="AC154" s="28">
        <f>(1/(1+EXP(('S Curve Equation'!$B$11-AC109*'S Curve Equation'!$B$12)*'S Curve Equation'!$B$10))+'S Curve Equation'!$B$13)*'S Curve Equation'!$B$14</f>
        <v>6.674719503611011E-2</v>
      </c>
      <c r="AD154" s="28">
        <f>(1/(1+EXP(('S Curve Equation'!$B$11-AD109*'S Curve Equation'!$B$12)*'S Curve Equation'!$B$10))+'S Curve Equation'!$B$13)*'S Curve Equation'!$B$14</f>
        <v>6.6941622369412979E-2</v>
      </c>
      <c r="AE154" s="28">
        <f>(1/(1+EXP(('S Curve Equation'!$B$11-AE109*'S Curve Equation'!$B$12)*'S Curve Equation'!$B$10))+'S Curve Equation'!$B$13)*'S Curve Equation'!$B$14</f>
        <v>6.7134835844563659E-2</v>
      </c>
      <c r="AF154" s="28">
        <f>(1/(1+EXP(('S Curve Equation'!$B$11-AF109*'S Curve Equation'!$B$12)*'S Curve Equation'!$B$10))+'S Curve Equation'!$B$13)*'S Curve Equation'!$B$14</f>
        <v>6.7326846109911645E-2</v>
      </c>
    </row>
    <row r="155" spans="1:32" x14ac:dyDescent="0.2">
      <c r="A155" s="6" t="s">
        <v>36</v>
      </c>
      <c r="B155" s="28">
        <f>(1/(1+EXP(('S Curve Equation'!$B$11-B110*'S Curve Equation'!$B$12)*'S Curve Equation'!$B$10))+'S Curve Equation'!$B$13)*'S Curve Equation'!$B$14</f>
        <v>5.2127326150832494E-2</v>
      </c>
      <c r="C155" s="28">
        <f>(1/(1+EXP(('S Curve Equation'!$B$11-C110*'S Curve Equation'!$B$12)*'S Curve Equation'!$B$10))+'S Curve Equation'!$B$13)*'S Curve Equation'!$B$14</f>
        <v>5.2323719050191161E-2</v>
      </c>
      <c r="D155" s="28">
        <f>(1/(1+EXP(('S Curve Equation'!$B$11-D110*'S Curve Equation'!$B$12)*'S Curve Equation'!$B$10))+'S Curve Equation'!$B$13)*'S Curve Equation'!$B$14</f>
        <v>5.2539435725474336E-2</v>
      </c>
      <c r="E155" s="28">
        <f>(1/(1+EXP(('S Curve Equation'!$B$11-E110*'S Curve Equation'!$B$12)*'S Curve Equation'!$B$10))+'S Curve Equation'!$B$13)*'S Curve Equation'!$B$14</f>
        <v>5.2749020089771344E-2</v>
      </c>
      <c r="F155" s="28">
        <f>(1/(1+EXP(('S Curve Equation'!$B$11-F110*'S Curve Equation'!$B$12)*'S Curve Equation'!$B$10))+'S Curve Equation'!$B$13)*'S Curve Equation'!$B$14</f>
        <v>5.295711093809663E-2</v>
      </c>
      <c r="G155" s="28">
        <f>(1/(1+EXP(('S Curve Equation'!$B$11-G110*'S Curve Equation'!$B$12)*'S Curve Equation'!$B$10))+'S Curve Equation'!$B$13)*'S Curve Equation'!$B$14</f>
        <v>5.3157287775427414E-2</v>
      </c>
      <c r="H155" s="28">
        <f>(1/(1+EXP(('S Curve Equation'!$B$11-H110*'S Curve Equation'!$B$12)*'S Curve Equation'!$B$10))+'S Curve Equation'!$B$13)*'S Curve Equation'!$B$14</f>
        <v>5.3355090787740894E-2</v>
      </c>
      <c r="I155" s="28">
        <f>(1/(1+EXP(('S Curve Equation'!$B$11-I110*'S Curve Equation'!$B$12)*'S Curve Equation'!$B$10))+'S Curve Equation'!$B$13)*'S Curve Equation'!$B$14</f>
        <v>5.3558200466075262E-2</v>
      </c>
      <c r="J155" s="28">
        <f>(1/(1+EXP(('S Curve Equation'!$B$11-J110*'S Curve Equation'!$B$12)*'S Curve Equation'!$B$10))+'S Curve Equation'!$B$13)*'S Curve Equation'!$B$14</f>
        <v>5.3762006984606744E-2</v>
      </c>
      <c r="K155" s="28">
        <f>(1/(1+EXP(('S Curve Equation'!$B$11-K110*'S Curve Equation'!$B$12)*'S Curve Equation'!$B$10))+'S Curve Equation'!$B$13)*'S Curve Equation'!$B$14</f>
        <v>5.3960065802261613E-2</v>
      </c>
      <c r="L155" s="28">
        <f>(1/(1+EXP(('S Curve Equation'!$B$11-L110*'S Curve Equation'!$B$12)*'S Curve Equation'!$B$10))+'S Curve Equation'!$B$13)*'S Curve Equation'!$B$14</f>
        <v>5.4155836779223615E-2</v>
      </c>
      <c r="M155" s="28">
        <f>(1/(1+EXP(('S Curve Equation'!$B$11-M110*'S Curve Equation'!$B$12)*'S Curve Equation'!$B$10))+'S Curve Equation'!$B$13)*'S Curve Equation'!$B$14</f>
        <v>5.4351831445361841E-2</v>
      </c>
      <c r="N155" s="28">
        <f>(1/(1+EXP(('S Curve Equation'!$B$11-N110*'S Curve Equation'!$B$12)*'S Curve Equation'!$B$10))+'S Curve Equation'!$B$13)*'S Curve Equation'!$B$14</f>
        <v>5.454656987715336E-2</v>
      </c>
      <c r="O155" s="28">
        <f>(1/(1+EXP(('S Curve Equation'!$B$11-O110*'S Curve Equation'!$B$12)*'S Curve Equation'!$B$10))+'S Curve Equation'!$B$13)*'S Curve Equation'!$B$14</f>
        <v>5.4740063145698882E-2</v>
      </c>
      <c r="P155" s="28">
        <f>(1/(1+EXP(('S Curve Equation'!$B$11-P110*'S Curve Equation'!$B$12)*'S Curve Equation'!$B$10))+'S Curve Equation'!$B$13)*'S Curve Equation'!$B$14</f>
        <v>5.4932322210861181E-2</v>
      </c>
      <c r="Q155" s="28">
        <f>(1/(1+EXP(('S Curve Equation'!$B$11-Q110*'S Curve Equation'!$B$12)*'S Curve Equation'!$B$10))+'S Curve Equation'!$B$13)*'S Curve Equation'!$B$14</f>
        <v>5.512335792218475E-2</v>
      </c>
      <c r="R155" s="28">
        <f>(1/(1+EXP(('S Curve Equation'!$B$11-R110*'S Curve Equation'!$B$12)*'S Curve Equation'!$B$10))+'S Curve Equation'!$B$13)*'S Curve Equation'!$B$14</f>
        <v>5.5313181019822959E-2</v>
      </c>
      <c r="S155" s="28">
        <f>(1/(1+EXP(('S Curve Equation'!$B$11-S110*'S Curve Equation'!$B$12)*'S Curve Equation'!$B$10))+'S Curve Equation'!$B$13)*'S Curve Equation'!$B$14</f>
        <v>5.5501802135472011E-2</v>
      </c>
      <c r="T155" s="28">
        <f>(1/(1+EXP(('S Curve Equation'!$B$11-T110*'S Curve Equation'!$B$12)*'S Curve Equation'!$B$10))+'S Curve Equation'!$B$13)*'S Curve Equation'!$B$14</f>
        <v>5.5689231793311339E-2</v>
      </c>
      <c r="U155" s="28">
        <f>(1/(1+EXP(('S Curve Equation'!$B$11-U110*'S Curve Equation'!$B$12)*'S Curve Equation'!$B$10))+'S Curve Equation'!$B$13)*'S Curve Equation'!$B$14</f>
        <v>5.5875480410948308E-2</v>
      </c>
      <c r="V155" s="28">
        <f>(1/(1+EXP(('S Curve Equation'!$B$11-V110*'S Curve Equation'!$B$12)*'S Curve Equation'!$B$10))+'S Curve Equation'!$B$13)*'S Curve Equation'!$B$14</f>
        <v>5.6060558300367193E-2</v>
      </c>
      <c r="W155" s="28">
        <f>(1/(1+EXP(('S Curve Equation'!$B$11-W110*'S Curve Equation'!$B$12)*'S Curve Equation'!$B$10))+'S Curve Equation'!$B$13)*'S Curve Equation'!$B$14</f>
        <v>5.6244475668881744E-2</v>
      </c>
      <c r="X155" s="28">
        <f>(1/(1+EXP(('S Curve Equation'!$B$11-X110*'S Curve Equation'!$B$12)*'S Curve Equation'!$B$10))+'S Curve Equation'!$B$13)*'S Curve Equation'!$B$14</f>
        <v>5.6427242620090481E-2</v>
      </c>
      <c r="Y155" s="28">
        <f>(1/(1+EXP(('S Curve Equation'!$B$11-Y110*'S Curve Equation'!$B$12)*'S Curve Equation'!$B$10))+'S Curve Equation'!$B$13)*'S Curve Equation'!$B$14</f>
        <v>5.6608869154833326E-2</v>
      </c>
      <c r="Z155" s="28">
        <f>(1/(1+EXP(('S Curve Equation'!$B$11-Z110*'S Curve Equation'!$B$12)*'S Curve Equation'!$B$10))+'S Curve Equation'!$B$13)*'S Curve Equation'!$B$14</f>
        <v>5.6789365172149872E-2</v>
      </c>
      <c r="AA155" s="28">
        <f>(1/(1+EXP(('S Curve Equation'!$B$11-AA110*'S Curve Equation'!$B$12)*'S Curve Equation'!$B$10))+'S Curve Equation'!$B$13)*'S Curve Equation'!$B$14</f>
        <v>5.6968740470238866E-2</v>
      </c>
      <c r="AB155" s="28">
        <f>(1/(1+EXP(('S Curve Equation'!$B$11-AB110*'S Curve Equation'!$B$12)*'S Curve Equation'!$B$10))+'S Curve Equation'!$B$13)*'S Curve Equation'!$B$14</f>
        <v>5.714700474741638E-2</v>
      </c>
      <c r="AC155" s="28">
        <f>(1/(1+EXP(('S Curve Equation'!$B$11-AC110*'S Curve Equation'!$B$12)*'S Curve Equation'!$B$10))+'S Curve Equation'!$B$13)*'S Curve Equation'!$B$14</f>
        <v>5.7324167603074898E-2</v>
      </c>
      <c r="AD155" s="28">
        <f>(1/(1+EXP(('S Curve Equation'!$B$11-AD110*'S Curve Equation'!$B$12)*'S Curve Equation'!$B$10))+'S Curve Equation'!$B$13)*'S Curve Equation'!$B$14</f>
        <v>5.7500238538640329E-2</v>
      </c>
      <c r="AE155" s="28">
        <f>(1/(1+EXP(('S Curve Equation'!$B$11-AE110*'S Curve Equation'!$B$12)*'S Curve Equation'!$B$10))+'S Curve Equation'!$B$13)*'S Curve Equation'!$B$14</f>
        <v>5.7675226958528038E-2</v>
      </c>
      <c r="AF155" s="28">
        <f>(1/(1+EXP(('S Curve Equation'!$B$11-AF110*'S Curve Equation'!$B$12)*'S Curve Equation'!$B$10))+'S Curve Equation'!$B$13)*'S Curve Equation'!$B$14</f>
        <v>5.7849142171097163E-2</v>
      </c>
    </row>
    <row r="156" spans="1:32" x14ac:dyDescent="0.2">
      <c r="A156" s="6" t="s">
        <v>37</v>
      </c>
      <c r="B156" s="28">
        <f>(1/(1+EXP(('S Curve Equation'!$B$11-B111*'S Curve Equation'!$B$12)*'S Curve Equation'!$B$10))+'S Curve Equation'!$B$13)*'S Curve Equation'!$B$14</f>
        <v>5.899999999999999E-2</v>
      </c>
      <c r="C156" s="28">
        <f>(1/(1+EXP(('S Curve Equation'!$B$11-C111*'S Curve Equation'!$B$12)*'S Curve Equation'!$B$10))+'S Curve Equation'!$B$13)*'S Curve Equation'!$B$14</f>
        <v>5.9212826682934788E-2</v>
      </c>
      <c r="D156" s="28">
        <f>(1/(1+EXP(('S Curve Equation'!$B$11-D111*'S Curve Equation'!$B$12)*'S Curve Equation'!$B$10))+'S Curve Equation'!$B$13)*'S Curve Equation'!$B$14</f>
        <v>5.9446572595136901E-2</v>
      </c>
      <c r="E156" s="28">
        <f>(1/(1+EXP(('S Curve Equation'!$B$11-E111*'S Curve Equation'!$B$12)*'S Curve Equation'!$B$10))+'S Curve Equation'!$B$13)*'S Curve Equation'!$B$14</f>
        <v>5.9673652132722139E-2</v>
      </c>
      <c r="F156" s="28">
        <f>(1/(1+EXP(('S Curve Equation'!$B$11-F111*'S Curve Equation'!$B$12)*'S Curve Equation'!$B$10))+'S Curve Equation'!$B$13)*'S Curve Equation'!$B$14</f>
        <v>5.9899092528654677E-2</v>
      </c>
      <c r="G156" s="28">
        <f>(1/(1+EXP(('S Curve Equation'!$B$11-G111*'S Curve Equation'!$B$12)*'S Curve Equation'!$B$10))+'S Curve Equation'!$B$13)*'S Curve Equation'!$B$14</f>
        <v>6.0115939422236697E-2</v>
      </c>
      <c r="H156" s="28">
        <f>(1/(1+EXP(('S Curve Equation'!$B$11-H111*'S Curve Equation'!$B$12)*'S Curve Equation'!$B$10))+'S Curve Equation'!$B$13)*'S Curve Equation'!$B$14</f>
        <v>6.0330195906129341E-2</v>
      </c>
      <c r="I156" s="28">
        <f>(1/(1+EXP(('S Curve Equation'!$B$11-I111*'S Curve Equation'!$B$12)*'S Curve Equation'!$B$10))+'S Curve Equation'!$B$13)*'S Curve Equation'!$B$14</f>
        <v>6.0550180959046018E-2</v>
      </c>
      <c r="J156" s="28">
        <f>(1/(1+EXP(('S Curve Equation'!$B$11-J111*'S Curve Equation'!$B$12)*'S Curve Equation'!$B$10))+'S Curve Equation'!$B$13)*'S Curve Equation'!$B$14</f>
        <v>6.0770900917734294E-2</v>
      </c>
      <c r="K156" s="28">
        <f>(1/(1+EXP(('S Curve Equation'!$B$11-K111*'S Curve Equation'!$B$12)*'S Curve Equation'!$B$10))+'S Curve Equation'!$B$13)*'S Curve Equation'!$B$14</f>
        <v>6.0985377192166561E-2</v>
      </c>
      <c r="L156" s="28">
        <f>(1/(1+EXP(('S Curve Equation'!$B$11-L111*'S Curve Equation'!$B$12)*'S Curve Equation'!$B$10))+'S Curve Equation'!$B$13)*'S Curve Equation'!$B$14</f>
        <v>6.1197357619050943E-2</v>
      </c>
      <c r="M156" s="28">
        <f>(1/(1+EXP(('S Curve Equation'!$B$11-M111*'S Curve Equation'!$B$12)*'S Curve Equation'!$B$10))+'S Curve Equation'!$B$13)*'S Curve Equation'!$B$14</f>
        <v>6.1409562003452205E-2</v>
      </c>
      <c r="N156" s="28">
        <f>(1/(1+EXP(('S Curve Equation'!$B$11-N111*'S Curve Equation'!$B$12)*'S Curve Equation'!$B$10))+'S Curve Equation'!$B$13)*'S Curve Equation'!$B$14</f>
        <v>6.1620388203683568E-2</v>
      </c>
      <c r="O156" s="28">
        <f>(1/(1+EXP(('S Curve Equation'!$B$11-O111*'S Curve Equation'!$B$12)*'S Curve Equation'!$B$10))+'S Curve Equation'!$B$13)*'S Curve Equation'!$B$14</f>
        <v>6.182984858620956E-2</v>
      </c>
      <c r="P156" s="28">
        <f>(1/(1+EXP(('S Curve Equation'!$B$11-P111*'S Curve Equation'!$B$12)*'S Curve Equation'!$B$10))+'S Curve Equation'!$B$13)*'S Curve Equation'!$B$14</f>
        <v>6.2037955389326903E-2</v>
      </c>
      <c r="Q156" s="28">
        <f>(1/(1+EXP(('S Curve Equation'!$B$11-Q111*'S Curve Equation'!$B$12)*'S Curve Equation'!$B$10))+'S Curve Equation'!$B$13)*'S Curve Equation'!$B$14</f>
        <v>6.2244720724327872E-2</v>
      </c>
      <c r="R156" s="28">
        <f>(1/(1+EXP(('S Curve Equation'!$B$11-R111*'S Curve Equation'!$B$12)*'S Curve Equation'!$B$10))+'S Curve Equation'!$B$13)*'S Curve Equation'!$B$14</f>
        <v>6.2450156576667817E-2</v>
      </c>
      <c r="S156" s="28">
        <f>(1/(1+EXP(('S Curve Equation'!$B$11-S111*'S Curve Equation'!$B$12)*'S Curve Equation'!$B$10))+'S Curve Equation'!$B$13)*'S Curve Equation'!$B$14</f>
        <v>6.2654274807136548E-2</v>
      </c>
      <c r="T156" s="28">
        <f>(1/(1+EXP(('S Curve Equation'!$B$11-T111*'S Curve Equation'!$B$12)*'S Curve Equation'!$B$10))+'S Curve Equation'!$B$13)*'S Curve Equation'!$B$14</f>
        <v>6.2857087153032912E-2</v>
      </c>
      <c r="U156" s="28">
        <f>(1/(1+EXP(('S Curve Equation'!$B$11-U111*'S Curve Equation'!$B$12)*'S Curve Equation'!$B$10))+'S Curve Equation'!$B$13)*'S Curve Equation'!$B$14</f>
        <v>6.3058605229340342E-2</v>
      </c>
      <c r="V156" s="28">
        <f>(1/(1+EXP(('S Curve Equation'!$B$11-V111*'S Curve Equation'!$B$12)*'S Curve Equation'!$B$10))+'S Curve Equation'!$B$13)*'S Curve Equation'!$B$14</f>
        <v>6.3258840529903451E-2</v>
      </c>
      <c r="W156" s="28">
        <f>(1/(1+EXP(('S Curve Equation'!$B$11-W111*'S Curve Equation'!$B$12)*'S Curve Equation'!$B$10))+'S Curve Equation'!$B$13)*'S Curve Equation'!$B$14</f>
        <v>6.3457804428605658E-2</v>
      </c>
      <c r="X156" s="28">
        <f>(1/(1+EXP(('S Curve Equation'!$B$11-X111*'S Curve Equation'!$B$12)*'S Curve Equation'!$B$10))+'S Curve Equation'!$B$13)*'S Curve Equation'!$B$14</f>
        <v>6.3655508180545578E-2</v>
      </c>
      <c r="Y156" s="28">
        <f>(1/(1+EXP(('S Curve Equation'!$B$11-Y111*'S Curve Equation'!$B$12)*'S Curve Equation'!$B$10))+'S Curve Equation'!$B$13)*'S Curve Equation'!$B$14</f>
        <v>6.3851962923212019E-2</v>
      </c>
      <c r="Z156" s="28">
        <f>(1/(1+EXP(('S Curve Equation'!$B$11-Z111*'S Curve Equation'!$B$12)*'S Curve Equation'!$B$10))+'S Curve Equation'!$B$13)*'S Curve Equation'!$B$14</f>
        <v>6.4047179677657801E-2</v>
      </c>
      <c r="AA156" s="28">
        <f>(1/(1+EXP(('S Curve Equation'!$B$11-AA111*'S Curve Equation'!$B$12)*'S Curve Equation'!$B$10))+'S Curve Equation'!$B$13)*'S Curve Equation'!$B$14</f>
        <v>6.4241169349671265E-2</v>
      </c>
      <c r="AB156" s="28">
        <f>(1/(1+EXP(('S Curve Equation'!$B$11-AB111*'S Curve Equation'!$B$12)*'S Curve Equation'!$B$10))+'S Curve Equation'!$B$13)*'S Curve Equation'!$B$14</f>
        <v>6.4433942730943813E-2</v>
      </c>
      <c r="AC156" s="28">
        <f>(1/(1+EXP(('S Curve Equation'!$B$11-AC111*'S Curve Equation'!$B$12)*'S Curve Equation'!$B$10))+'S Curve Equation'!$B$13)*'S Curve Equation'!$B$14</f>
        <v>6.4625510500234892E-2</v>
      </c>
      <c r="AD156" s="28">
        <f>(1/(1+EXP(('S Curve Equation'!$B$11-AD111*'S Curve Equation'!$B$12)*'S Curve Equation'!$B$10))+'S Curve Equation'!$B$13)*'S Curve Equation'!$B$14</f>
        <v>6.481588322453255E-2</v>
      </c>
      <c r="AE156" s="28">
        <f>(1/(1+EXP(('S Curve Equation'!$B$11-AE111*'S Curve Equation'!$B$12)*'S Curve Equation'!$B$10))+'S Curve Equation'!$B$13)*'S Curve Equation'!$B$14</f>
        <v>6.5005071360209568E-2</v>
      </c>
      <c r="AF156" s="28">
        <f>(1/(1+EXP(('S Curve Equation'!$B$11-AF111*'S Curve Equation'!$B$12)*'S Curve Equation'!$B$10))+'S Curve Equation'!$B$13)*'S Curve Equation'!$B$14</f>
        <v>6.5193085254175026E-2</v>
      </c>
    </row>
    <row r="157" spans="1:32" x14ac:dyDescent="0.2">
      <c r="A157" s="6" t="s">
        <v>38</v>
      </c>
      <c r="B157" s="28">
        <f>(1/(1+EXP(('S Curve Equation'!$B$11-B112*'S Curve Equation'!$B$12)*'S Curve Equation'!$B$10))+'S Curve Equation'!$B$13)*'S Curve Equation'!$B$14</f>
        <v>9.4E-2</v>
      </c>
      <c r="C157" s="28">
        <f>(1/(1+EXP(('S Curve Equation'!$B$11-C112*'S Curve Equation'!$B$12)*'S Curve Equation'!$B$10))+'S Curve Equation'!$B$13)*'S Curve Equation'!$B$14</f>
        <v>9.428801494801832E-2</v>
      </c>
      <c r="D157" s="28">
        <f>(1/(1+EXP(('S Curve Equation'!$B$11-D112*'S Curve Equation'!$B$12)*'S Curve Equation'!$B$10))+'S Curve Equation'!$B$13)*'S Curve Equation'!$B$14</f>
        <v>9.4604212586853129E-2</v>
      </c>
      <c r="E157" s="28">
        <f>(1/(1+EXP(('S Curve Equation'!$B$11-E112*'S Curve Equation'!$B$12)*'S Curve Equation'!$B$10))+'S Curve Equation'!$B$13)*'S Curve Equation'!$B$14</f>
        <v>9.4911265363865821E-2</v>
      </c>
      <c r="F157" s="28">
        <f>(1/(1+EXP(('S Curve Equation'!$B$11-F112*'S Curve Equation'!$B$12)*'S Curve Equation'!$B$10))+'S Curve Equation'!$B$13)*'S Curve Equation'!$B$14</f>
        <v>9.5215978222680603E-2</v>
      </c>
      <c r="G157" s="28">
        <f>(1/(1+EXP(('S Curve Equation'!$B$11-G112*'S Curve Equation'!$B$12)*'S Curve Equation'!$B$10))+'S Curve Equation'!$B$13)*'S Curve Equation'!$B$14</f>
        <v>9.5508959975117949E-2</v>
      </c>
      <c r="H157" s="28">
        <f>(1/(1+EXP(('S Curve Equation'!$B$11-H112*'S Curve Equation'!$B$12)*'S Curve Equation'!$B$10))+'S Curve Equation'!$B$13)*'S Curve Equation'!$B$14</f>
        <v>9.5798330518420918E-2</v>
      </c>
      <c r="I157" s="28">
        <f>(1/(1+EXP(('S Curve Equation'!$B$11-I112*'S Curve Equation'!$B$12)*'S Curve Equation'!$B$10))+'S Curve Equation'!$B$13)*'S Curve Equation'!$B$14</f>
        <v>9.6095323095101964E-2</v>
      </c>
      <c r="J157" s="28">
        <f>(1/(1+EXP(('S Curve Equation'!$B$11-J112*'S Curve Equation'!$B$12)*'S Curve Equation'!$B$10))+'S Curve Equation'!$B$13)*'S Curve Equation'!$B$14</f>
        <v>9.639319114265589E-2</v>
      </c>
      <c r="K157" s="28">
        <f>(1/(1+EXP(('S Curve Equation'!$B$11-K112*'S Curve Equation'!$B$12)*'S Curve Equation'!$B$10))+'S Curve Equation'!$B$13)*'S Curve Equation'!$B$14</f>
        <v>9.6682521429916124E-2</v>
      </c>
      <c r="L157" s="28">
        <f>(1/(1+EXP(('S Curve Equation'!$B$11-L112*'S Curve Equation'!$B$12)*'S Curve Equation'!$B$10))+'S Curve Equation'!$B$13)*'S Curve Equation'!$B$14</f>
        <v>9.6968376828471037E-2</v>
      </c>
      <c r="M157" s="28">
        <f>(1/(1+EXP(('S Curve Equation'!$B$11-M112*'S Curve Equation'!$B$12)*'S Curve Equation'!$B$10))+'S Curve Equation'!$B$13)*'S Curve Equation'!$B$14</f>
        <v>9.7254426958723147E-2</v>
      </c>
      <c r="N157" s="28">
        <f>(1/(1+EXP(('S Curve Equation'!$B$11-N112*'S Curve Equation'!$B$12)*'S Curve Equation'!$B$10))+'S Curve Equation'!$B$13)*'S Curve Equation'!$B$14</f>
        <v>9.753851324588568E-2</v>
      </c>
      <c r="O157" s="28">
        <f>(1/(1+EXP(('S Curve Equation'!$B$11-O112*'S Curve Equation'!$B$12)*'S Curve Equation'!$B$10))+'S Curve Equation'!$B$13)*'S Curve Equation'!$B$14</f>
        <v>9.782065464084351E-2</v>
      </c>
      <c r="P157" s="28">
        <f>(1/(1+EXP(('S Curve Equation'!$B$11-P112*'S Curve Equation'!$B$12)*'S Curve Equation'!$B$10))+'S Curve Equation'!$B$13)*'S Curve Equation'!$B$14</f>
        <v>9.81008698741348E-2</v>
      </c>
      <c r="Q157" s="28">
        <f>(1/(1+EXP(('S Curve Equation'!$B$11-Q112*'S Curve Equation'!$B$12)*'S Curve Equation'!$B$10))+'S Curve Equation'!$B$13)*'S Curve Equation'!$B$14</f>
        <v>9.8379177458580352E-2</v>
      </c>
      <c r="R157" s="28">
        <f>(1/(1+EXP(('S Curve Equation'!$B$11-R112*'S Curve Equation'!$B$12)*'S Curve Equation'!$B$10))+'S Curve Equation'!$B$13)*'S Curve Equation'!$B$14</f>
        <v>9.8655595691894152E-2</v>
      </c>
      <c r="S157" s="28">
        <f>(1/(1+EXP(('S Curve Equation'!$B$11-S112*'S Curve Equation'!$B$12)*'S Curve Equation'!$B$10))+'S Curve Equation'!$B$13)*'S Curve Equation'!$B$14</f>
        <v>9.8930142659273759E-2</v>
      </c>
      <c r="T157" s="28">
        <f>(1/(1+EXP(('S Curve Equation'!$B$11-T112*'S Curve Equation'!$B$12)*'S Curve Equation'!$B$10))+'S Curve Equation'!$B$13)*'S Curve Equation'!$B$14</f>
        <v>9.9202836235970829E-2</v>
      </c>
      <c r="U157" s="28">
        <f>(1/(1+EXP(('S Curve Equation'!$B$11-U112*'S Curve Equation'!$B$12)*'S Curve Equation'!$B$10))+'S Curve Equation'!$B$13)*'S Curve Equation'!$B$14</f>
        <v>9.9473694089839748E-2</v>
      </c>
      <c r="V157" s="28">
        <f>(1/(1+EXP(('S Curve Equation'!$B$11-V112*'S Curve Equation'!$B$12)*'S Curve Equation'!$B$10))+'S Curve Equation'!$B$13)*'S Curve Equation'!$B$14</f>
        <v>9.974273368386502E-2</v>
      </c>
      <c r="W157" s="28">
        <f>(1/(1+EXP(('S Curve Equation'!$B$11-W112*'S Curve Equation'!$B$12)*'S Curve Equation'!$B$10))+'S Curve Equation'!$B$13)*'S Curve Equation'!$B$14</f>
        <v>0.10000997227866688</v>
      </c>
      <c r="X157" s="28">
        <f>(1/(1+EXP(('S Curve Equation'!$B$11-X112*'S Curve Equation'!$B$12)*'S Curve Equation'!$B$10))+'S Curve Equation'!$B$13)*'S Curve Equation'!$B$14</f>
        <v>0.10027542693498415</v>
      </c>
      <c r="Y157" s="28">
        <f>(1/(1+EXP(('S Curve Equation'!$B$11-Y112*'S Curve Equation'!$B$12)*'S Curve Equation'!$B$10))+'S Curve Equation'!$B$13)*'S Curve Equation'!$B$14</f>
        <v>0.10053911451613384</v>
      </c>
      <c r="Z157" s="28">
        <f>(1/(1+EXP(('S Curve Equation'!$B$11-Z112*'S Curve Equation'!$B$12)*'S Curve Equation'!$B$10))+'S Curve Equation'!$B$13)*'S Curve Equation'!$B$14</f>
        <v>0.10080105169044822</v>
      </c>
      <c r="AA157" s="28">
        <f>(1/(1+EXP(('S Curve Equation'!$B$11-AA112*'S Curve Equation'!$B$12)*'S Curve Equation'!$B$10))+'S Curve Equation'!$B$13)*'S Curve Equation'!$B$14</f>
        <v>0.10106125493368892</v>
      </c>
      <c r="AB157" s="28">
        <f>(1/(1+EXP(('S Curve Equation'!$B$11-AB112*'S Curve Equation'!$B$12)*'S Curve Equation'!$B$10))+'S Curve Equation'!$B$13)*'S Curve Equation'!$B$14</f>
        <v>0.10131974053143557</v>
      </c>
      <c r="AC157" s="28">
        <f>(1/(1+EXP(('S Curve Equation'!$B$11-AC112*'S Curve Equation'!$B$12)*'S Curve Equation'!$B$10))+'S Curve Equation'!$B$13)*'S Curve Equation'!$B$14</f>
        <v>0.10157652458145235</v>
      </c>
      <c r="AD157" s="28">
        <f>(1/(1+EXP(('S Curve Equation'!$B$11-AD112*'S Curve Equation'!$B$12)*'S Curve Equation'!$B$10))+'S Curve Equation'!$B$13)*'S Curve Equation'!$B$14</f>
        <v>0.10183162299602894</v>
      </c>
      <c r="AE157" s="28">
        <f>(1/(1+EXP(('S Curve Equation'!$B$11-AE112*'S Curve Equation'!$B$12)*'S Curve Equation'!$B$10))+'S Curve Equation'!$B$13)*'S Curve Equation'!$B$14</f>
        <v>0.10208505150429836</v>
      </c>
      <c r="AF157" s="28">
        <f>(1/(1+EXP(('S Curve Equation'!$B$11-AF112*'S Curve Equation'!$B$12)*'S Curve Equation'!$B$10))+'S Curve Equation'!$B$13)*'S Curve Equation'!$B$14</f>
        <v>0.10233682565453005</v>
      </c>
    </row>
    <row r="158" spans="1:32" x14ac:dyDescent="0.2">
      <c r="A158" s="6" t="s">
        <v>39</v>
      </c>
      <c r="B158" s="28">
        <f>(1/(1+EXP(('S Curve Equation'!$B$11-B113*'S Curve Equation'!$B$12)*'S Curve Equation'!$B$10))+'S Curve Equation'!$B$13)*'S Curve Equation'!$B$14</f>
        <v>7.6999999999999999E-2</v>
      </c>
      <c r="C158" s="28">
        <f>(1/(1+EXP(('S Curve Equation'!$B$11-C113*'S Curve Equation'!$B$12)*'S Curve Equation'!$B$10))+'S Curve Equation'!$B$13)*'S Curve Equation'!$B$14</f>
        <v>7.7253165189863346E-2</v>
      </c>
      <c r="D158" s="28">
        <f>(1/(1+EXP(('S Curve Equation'!$B$11-D113*'S Curve Equation'!$B$12)*'S Curve Equation'!$B$10))+'S Curve Equation'!$B$13)*'S Curve Equation'!$B$14</f>
        <v>7.7531153955635021E-2</v>
      </c>
      <c r="E158" s="28">
        <f>(1/(1+EXP(('S Curve Equation'!$B$11-E113*'S Curve Equation'!$B$12)*'S Curve Equation'!$B$10))+'S Curve Equation'!$B$13)*'S Curve Equation'!$B$14</f>
        <v>7.780115391269278E-2</v>
      </c>
      <c r="F158" s="28">
        <f>(1/(1+EXP(('S Curve Equation'!$B$11-F113*'S Curve Equation'!$B$12)*'S Curve Equation'!$B$10))+'S Curve Equation'!$B$13)*'S Curve Equation'!$B$14</f>
        <v>7.806914592575194E-2</v>
      </c>
      <c r="G158" s="28">
        <f>(1/(1+EXP(('S Curve Equation'!$B$11-G113*'S Curve Equation'!$B$12)*'S Curve Equation'!$B$10))+'S Curve Equation'!$B$13)*'S Curve Equation'!$B$14</f>
        <v>7.8326867084477766E-2</v>
      </c>
      <c r="H158" s="28">
        <f>(1/(1+EXP(('S Curve Equation'!$B$11-H113*'S Curve Equation'!$B$12)*'S Curve Equation'!$B$10))+'S Curve Equation'!$B$13)*'S Curve Equation'!$B$14</f>
        <v>7.8581456373565103E-2</v>
      </c>
      <c r="I158" s="28">
        <f>(1/(1+EXP(('S Curve Equation'!$B$11-I113*'S Curve Equation'!$B$12)*'S Curve Equation'!$B$10))+'S Curve Equation'!$B$13)*'S Curve Equation'!$B$14</f>
        <v>7.8842797717664836E-2</v>
      </c>
      <c r="J158" s="28">
        <f>(1/(1+EXP(('S Curve Equation'!$B$11-J113*'S Curve Equation'!$B$12)*'S Curve Equation'!$B$10))+'S Curve Equation'!$B$13)*'S Curve Equation'!$B$14</f>
        <v>7.9104956347443064E-2</v>
      </c>
      <c r="K158" s="28">
        <f>(1/(1+EXP(('S Curve Equation'!$B$11-K113*'S Curve Equation'!$B$12)*'S Curve Equation'!$B$10))+'S Curve Equation'!$B$13)*'S Curve Equation'!$B$14</f>
        <v>7.9359645669256795E-2</v>
      </c>
      <c r="L158" s="28">
        <f>(1/(1+EXP(('S Curve Equation'!$B$11-L113*'S Curve Equation'!$B$12)*'S Curve Equation'!$B$10))+'S Curve Equation'!$B$13)*'S Curve Equation'!$B$14</f>
        <v>7.961131955821886E-2</v>
      </c>
      <c r="M158" s="28">
        <f>(1/(1+EXP(('S Curve Equation'!$B$11-M113*'S Curve Equation'!$B$12)*'S Curve Equation'!$B$10))+'S Curve Equation'!$B$13)*'S Curve Equation'!$B$14</f>
        <v>7.9863208035034217E-2</v>
      </c>
      <c r="N158" s="28">
        <f>(1/(1+EXP(('S Curve Equation'!$B$11-N113*'S Curve Equation'!$B$12)*'S Curve Equation'!$B$10))+'S Curve Equation'!$B$13)*'S Curve Equation'!$B$14</f>
        <v>8.0113409860948948E-2</v>
      </c>
      <c r="O158" s="28">
        <f>(1/(1+EXP(('S Curve Equation'!$B$11-O113*'S Curve Equation'!$B$12)*'S Curve Equation'!$B$10))+'S Curve Equation'!$B$13)*'S Curve Equation'!$B$14</f>
        <v>8.0361940796980502E-2</v>
      </c>
      <c r="P158" s="28">
        <f>(1/(1+EXP(('S Curve Equation'!$B$11-P113*'S Curve Equation'!$B$12)*'S Curve Equation'!$B$10))+'S Curve Equation'!$B$13)*'S Curve Equation'!$B$14</f>
        <v>8.06088164296518E-2</v>
      </c>
      <c r="Q158" s="28">
        <f>(1/(1+EXP(('S Curve Equation'!$B$11-Q113*'S Curve Equation'!$B$12)*'S Curve Equation'!$B$10))+'S Curve Equation'!$B$13)*'S Curve Equation'!$B$14</f>
        <v>8.0854052172865162E-2</v>
      </c>
      <c r="R158" s="28">
        <f>(1/(1+EXP(('S Curve Equation'!$B$11-R113*'S Curve Equation'!$B$12)*'S Curve Equation'!$B$10))+'S Curve Equation'!$B$13)*'S Curve Equation'!$B$14</f>
        <v>8.10976632697709E-2</v>
      </c>
      <c r="S158" s="28">
        <f>(1/(1+EXP(('S Curve Equation'!$B$11-S113*'S Curve Equation'!$B$12)*'S Curve Equation'!$B$10))+'S Curve Equation'!$B$13)*'S Curve Equation'!$B$14</f>
        <v>8.1339664794627897E-2</v>
      </c>
      <c r="T158" s="28">
        <f>(1/(1+EXP(('S Curve Equation'!$B$11-T113*'S Curve Equation'!$B$12)*'S Curve Equation'!$B$10))+'S Curve Equation'!$B$13)*'S Curve Equation'!$B$14</f>
        <v>8.1580071654657207E-2</v>
      </c>
      <c r="U158" s="28">
        <f>(1/(1+EXP(('S Curve Equation'!$B$11-U113*'S Curve Equation'!$B$12)*'S Curve Equation'!$B$10))+'S Curve Equation'!$B$13)*'S Curve Equation'!$B$14</f>
        <v>8.1818898591886735E-2</v>
      </c>
      <c r="V158" s="28">
        <f>(1/(1+EXP(('S Curve Equation'!$B$11-V113*'S Curve Equation'!$B$12)*'S Curve Equation'!$B$10))+'S Curve Equation'!$B$13)*'S Curve Equation'!$B$14</f>
        <v>8.2056160184985447E-2</v>
      </c>
      <c r="W158" s="28">
        <f>(1/(1+EXP(('S Curve Equation'!$B$11-W113*'S Curve Equation'!$B$12)*'S Curve Equation'!$B$10))+'S Curve Equation'!$B$13)*'S Curve Equation'!$B$14</f>
        <v>8.2291870851089577E-2</v>
      </c>
      <c r="X158" s="28">
        <f>(1/(1+EXP(('S Curve Equation'!$B$11-X113*'S Curve Equation'!$B$12)*'S Curve Equation'!$B$10))+'S Curve Equation'!$B$13)*'S Curve Equation'!$B$14</f>
        <v>8.2526044847616734E-2</v>
      </c>
      <c r="Y158" s="28">
        <f>(1/(1+EXP(('S Curve Equation'!$B$11-Y113*'S Curve Equation'!$B$12)*'S Curve Equation'!$B$10))+'S Curve Equation'!$B$13)*'S Curve Equation'!$B$14</f>
        <v>8.2758696274068844E-2</v>
      </c>
      <c r="Z158" s="28">
        <f>(1/(1+EXP(('S Curve Equation'!$B$11-Z113*'S Curve Equation'!$B$12)*'S Curve Equation'!$B$10))+'S Curve Equation'!$B$13)*'S Curve Equation'!$B$14</f>
        <v>8.2989839073823971E-2</v>
      </c>
      <c r="AA158" s="28">
        <f>(1/(1+EXP(('S Curve Equation'!$B$11-AA113*'S Curve Equation'!$B$12)*'S Curve Equation'!$B$10))+'S Curve Equation'!$B$13)*'S Curve Equation'!$B$14</f>
        <v>8.3219487035916251E-2</v>
      </c>
      <c r="AB158" s="28">
        <f>(1/(1+EXP(('S Curve Equation'!$B$11-AB113*'S Curve Equation'!$B$12)*'S Curve Equation'!$B$10))+'S Curve Equation'!$B$13)*'S Curve Equation'!$B$14</f>
        <v>8.3447653796801857E-2</v>
      </c>
      <c r="AC158" s="28">
        <f>(1/(1+EXP(('S Curve Equation'!$B$11-AC113*'S Curve Equation'!$B$12)*'S Curve Equation'!$B$10))+'S Curve Equation'!$B$13)*'S Curve Equation'!$B$14</f>
        <v>8.3674352842113692E-2</v>
      </c>
      <c r="AD158" s="28">
        <f>(1/(1+EXP(('S Curve Equation'!$B$11-AD113*'S Curve Equation'!$B$12)*'S Curve Equation'!$B$10))+'S Curve Equation'!$B$13)*'S Curve Equation'!$B$14</f>
        <v>8.3899597508400731E-2</v>
      </c>
      <c r="AE158" s="28">
        <f>(1/(1+EXP(('S Curve Equation'!$B$11-AE113*'S Curve Equation'!$B$12)*'S Curve Equation'!$B$10))+'S Curve Equation'!$B$13)*'S Curve Equation'!$B$14</f>
        <v>8.4123400984855684E-2</v>
      </c>
      <c r="AF158" s="28">
        <f>(1/(1+EXP(('S Curve Equation'!$B$11-AF113*'S Curve Equation'!$B$12)*'S Curve Equation'!$B$10))+'S Curve Equation'!$B$13)*'S Curve Equation'!$B$14</f>
        <v>8.4345776315027307E-2</v>
      </c>
    </row>
    <row r="159" spans="1:32" x14ac:dyDescent="0.2">
      <c r="A159" s="6" t="s">
        <v>40</v>
      </c>
      <c r="B159" s="28">
        <f>(1/(1+EXP(('S Curve Equation'!$B$11-B114*'S Curve Equation'!$B$12)*'S Curve Equation'!$B$10))+'S Curve Equation'!$B$13)*'S Curve Equation'!$B$14</f>
        <v>0.18199999999999997</v>
      </c>
      <c r="C159" s="28">
        <f>(1/(1+EXP(('S Curve Equation'!$B$11-C114*'S Curve Equation'!$B$12)*'S Curve Equation'!$B$10))+'S Curve Equation'!$B$13)*'S Curve Equation'!$B$14</f>
        <v>0.18242713864413579</v>
      </c>
      <c r="D159" s="28">
        <f>(1/(1+EXP(('S Curve Equation'!$B$11-D114*'S Curve Equation'!$B$12)*'S Curve Equation'!$B$10))+'S Curve Equation'!$B$13)*'S Curve Equation'!$B$14</f>
        <v>0.18289571663490456</v>
      </c>
      <c r="E159" s="28">
        <f>(1/(1+EXP(('S Curve Equation'!$B$11-E114*'S Curve Equation'!$B$12)*'S Curve Equation'!$B$10))+'S Curve Equation'!$B$13)*'S Curve Equation'!$B$14</f>
        <v>0.18335038620834138</v>
      </c>
      <c r="F159" s="28">
        <f>(1/(1+EXP(('S Curve Equation'!$B$11-F114*'S Curve Equation'!$B$12)*'S Curve Equation'!$B$10))+'S Curve Equation'!$B$13)*'S Curve Equation'!$B$14</f>
        <v>0.18380124454537117</v>
      </c>
      <c r="G159" s="28">
        <f>(1/(1+EXP(('S Curve Equation'!$B$11-G114*'S Curve Equation'!$B$12)*'S Curve Equation'!$B$10))+'S Curve Equation'!$B$13)*'S Curve Equation'!$B$14</f>
        <v>0.18423442074265309</v>
      </c>
      <c r="H159" s="28">
        <f>(1/(1+EXP(('S Curve Equation'!$B$11-H114*'S Curve Equation'!$B$12)*'S Curve Equation'!$B$10))+'S Curve Equation'!$B$13)*'S Curve Equation'!$B$14</f>
        <v>0.18466194612286646</v>
      </c>
      <c r="I159" s="28">
        <f>(1/(1+EXP(('S Curve Equation'!$B$11-I114*'S Curve Equation'!$B$12)*'S Curve Equation'!$B$10))+'S Curve Equation'!$B$13)*'S Curve Equation'!$B$14</f>
        <v>0.1851004112871579</v>
      </c>
      <c r="J159" s="28">
        <f>(1/(1+EXP(('S Curve Equation'!$B$11-J114*'S Curve Equation'!$B$12)*'S Curve Equation'!$B$10))+'S Curve Equation'!$B$13)*'S Curve Equation'!$B$14</f>
        <v>0.18553984286487898</v>
      </c>
      <c r="K159" s="28">
        <f>(1/(1+EXP(('S Curve Equation'!$B$11-K114*'S Curve Equation'!$B$12)*'S Curve Equation'!$B$10))+'S Curve Equation'!$B$13)*'S Curve Equation'!$B$14</f>
        <v>0.18596636714583048</v>
      </c>
      <c r="L159" s="28">
        <f>(1/(1+EXP(('S Curve Equation'!$B$11-L114*'S Curve Equation'!$B$12)*'S Curve Equation'!$B$10))+'S Curve Equation'!$B$13)*'S Curve Equation'!$B$14</f>
        <v>0.1863874676670092</v>
      </c>
      <c r="M159" s="28">
        <f>(1/(1+EXP(('S Curve Equation'!$B$11-M114*'S Curve Equation'!$B$12)*'S Curve Equation'!$B$10))+'S Curve Equation'!$B$13)*'S Curve Equation'!$B$14</f>
        <v>0.18680855610254013</v>
      </c>
      <c r="N159" s="28">
        <f>(1/(1+EXP(('S Curve Equation'!$B$11-N114*'S Curve Equation'!$B$12)*'S Curve Equation'!$B$10))+'S Curve Equation'!$B$13)*'S Curve Equation'!$B$14</f>
        <v>0.18722645830548093</v>
      </c>
      <c r="O159" s="28">
        <f>(1/(1+EXP(('S Curve Equation'!$B$11-O114*'S Curve Equation'!$B$12)*'S Curve Equation'!$B$10))+'S Curve Equation'!$B$13)*'S Curve Equation'!$B$14</f>
        <v>0.1876412088904664</v>
      </c>
      <c r="P159" s="28">
        <f>(1/(1+EXP(('S Curve Equation'!$B$11-P114*'S Curve Equation'!$B$12)*'S Curve Equation'!$B$10))+'S Curve Equation'!$B$13)*'S Curve Equation'!$B$14</f>
        <v>0.18805284199885144</v>
      </c>
      <c r="Q159" s="28">
        <f>(1/(1+EXP(('S Curve Equation'!$B$11-Q114*'S Curve Equation'!$B$12)*'S Curve Equation'!$B$10))+'S Curve Equation'!$B$13)*'S Curve Equation'!$B$14</f>
        <v>0.18846139130614031</v>
      </c>
      <c r="R159" s="28">
        <f>(1/(1+EXP(('S Curve Equation'!$B$11-R114*'S Curve Equation'!$B$12)*'S Curve Equation'!$B$10))+'S Curve Equation'!$B$13)*'S Curve Equation'!$B$14</f>
        <v>0.18886689002929627</v>
      </c>
      <c r="S159" s="28">
        <f>(1/(1+EXP(('S Curve Equation'!$B$11-S114*'S Curve Equation'!$B$12)*'S Curve Equation'!$B$10))+'S Curve Equation'!$B$13)*'S Curve Equation'!$B$14</f>
        <v>0.18926937093393131</v>
      </c>
      <c r="T159" s="28">
        <f>(1/(1+EXP(('S Curve Equation'!$B$11-T114*'S Curve Equation'!$B$12)*'S Curve Equation'!$B$10))+'S Curve Equation'!$B$13)*'S Curve Equation'!$B$14</f>
        <v>0.18966886634138039</v>
      </c>
      <c r="U159" s="28">
        <f>(1/(1+EXP(('S Curve Equation'!$B$11-U114*'S Curve Equation'!$B$12)*'S Curve Equation'!$B$10))+'S Curve Equation'!$B$13)*'S Curve Equation'!$B$14</f>
        <v>0.19006540813565789</v>
      </c>
      <c r="V159" s="28">
        <f>(1/(1+EXP(('S Curve Equation'!$B$11-V114*'S Curve Equation'!$B$12)*'S Curve Equation'!$B$10))+'S Curve Equation'!$B$13)*'S Curve Equation'!$B$14</f>
        <v>0.1904590277703003</v>
      </c>
      <c r="W159" s="28">
        <f>(1/(1+EXP(('S Curve Equation'!$B$11-W114*'S Curve Equation'!$B$12)*'S Curve Equation'!$B$10))+'S Curve Equation'!$B$13)*'S Curve Equation'!$B$14</f>
        <v>0.19084975627509754</v>
      </c>
      <c r="X159" s="28">
        <f>(1/(1+EXP(('S Curve Equation'!$B$11-X114*'S Curve Equation'!$B$12)*'S Curve Equation'!$B$10))+'S Curve Equation'!$B$13)*'S Curve Equation'!$B$14</f>
        <v>0.19123762426271179</v>
      </c>
      <c r="Y159" s="28">
        <f>(1/(1+EXP(('S Curve Equation'!$B$11-Y114*'S Curve Equation'!$B$12)*'S Curve Equation'!$B$10))+'S Curve Equation'!$B$13)*'S Curve Equation'!$B$14</f>
        <v>0.19162266193518745</v>
      </c>
      <c r="Z159" s="28">
        <f>(1/(1+EXP(('S Curve Equation'!$B$11-Z114*'S Curve Equation'!$B$12)*'S Curve Equation'!$B$10))+'S Curve Equation'!$B$13)*'S Curve Equation'!$B$14</f>
        <v>0.19200489909035248</v>
      </c>
      <c r="AA159" s="28">
        <f>(1/(1+EXP(('S Curve Equation'!$B$11-AA114*'S Curve Equation'!$B$12)*'S Curve Equation'!$B$10))+'S Curve Equation'!$B$13)*'S Curve Equation'!$B$14</f>
        <v>0.1923843651281163</v>
      </c>
      <c r="AB159" s="28">
        <f>(1/(1+EXP(('S Curve Equation'!$B$11-AB114*'S Curve Equation'!$B$12)*'S Curve Equation'!$B$10))+'S Curve Equation'!$B$13)*'S Curve Equation'!$B$14</f>
        <v>0.19276108905665859</v>
      </c>
      <c r="AC159" s="28">
        <f>(1/(1+EXP(('S Curve Equation'!$B$11-AC114*'S Curve Equation'!$B$12)*'S Curve Equation'!$B$10))+'S Curve Equation'!$B$13)*'S Curve Equation'!$B$14</f>
        <v>0.1931350994985187</v>
      </c>
      <c r="AD159" s="28">
        <f>(1/(1+EXP(('S Curve Equation'!$B$11-AD114*'S Curve Equation'!$B$12)*'S Curve Equation'!$B$10))+'S Curve Equation'!$B$13)*'S Curve Equation'!$B$14</f>
        <v>0.19350642469658175</v>
      </c>
      <c r="AE159" s="28">
        <f>(1/(1+EXP(('S Curve Equation'!$B$11-AE114*'S Curve Equation'!$B$12)*'S Curve Equation'!$B$10))+'S Curve Equation'!$B$13)*'S Curve Equation'!$B$14</f>
        <v>0.19387509251996518</v>
      </c>
      <c r="AF159" s="28">
        <f>(1/(1+EXP(('S Curve Equation'!$B$11-AF114*'S Curve Equation'!$B$12)*'S Curve Equation'!$B$10))+'S Curve Equation'!$B$13)*'S Curve Equation'!$B$14</f>
        <v>0.19424113046980748</v>
      </c>
    </row>
    <row r="160" spans="1:32" x14ac:dyDescent="0.2">
      <c r="A160" s="6" t="s">
        <v>41</v>
      </c>
      <c r="B160" s="28">
        <f>(1/(1+EXP(('S Curve Equation'!$B$11-B115*'S Curve Equation'!$B$12)*'S Curve Equation'!$B$10))+'S Curve Equation'!$B$13)*'S Curve Equation'!$B$14</f>
        <v>9.5433526011560757E-2</v>
      </c>
      <c r="C160" s="28">
        <f>(1/(1+EXP(('S Curve Equation'!$B$11-C115*'S Curve Equation'!$B$12)*'S Curve Equation'!$B$10))+'S Curve Equation'!$B$13)*'S Curve Equation'!$B$14</f>
        <v>9.5724345970552252E-2</v>
      </c>
      <c r="D160" s="28">
        <f>(1/(1+EXP(('S Curve Equation'!$B$11-D115*'S Curve Equation'!$B$12)*'S Curve Equation'!$B$10))+'S Curve Equation'!$B$13)*'S Curve Equation'!$B$14</f>
        <v>9.6043618406037423E-2</v>
      </c>
      <c r="E160" s="28">
        <f>(1/(1+EXP(('S Curve Equation'!$B$11-E115*'S Curve Equation'!$B$12)*'S Curve Equation'!$B$10))+'S Curve Equation'!$B$13)*'S Curve Equation'!$B$14</f>
        <v>9.6353652363260836E-2</v>
      </c>
      <c r="F160" s="28">
        <f>(1/(1+EXP(('S Curve Equation'!$B$11-F115*'S Curve Equation'!$B$12)*'S Curve Equation'!$B$10))+'S Curve Equation'!$B$13)*'S Curve Equation'!$B$14</f>
        <v>9.666131912369004E-2</v>
      </c>
      <c r="G160" s="28">
        <f>(1/(1+EXP(('S Curve Equation'!$B$11-G115*'S Curve Equation'!$B$12)*'S Curve Equation'!$B$10))+'S Curve Equation'!$B$13)*'S Curve Equation'!$B$14</f>
        <v>9.6957136778679384E-2</v>
      </c>
      <c r="H160" s="28">
        <f>(1/(1+EXP(('S Curve Equation'!$B$11-H115*'S Curve Equation'!$B$12)*'S Curve Equation'!$B$10))+'S Curve Equation'!$B$13)*'S Curve Equation'!$B$14</f>
        <v>9.7249304160364494E-2</v>
      </c>
      <c r="I160" s="28">
        <f>(1/(1+EXP(('S Curve Equation'!$B$11-I115*'S Curve Equation'!$B$12)*'S Curve Equation'!$B$10))+'S Curve Equation'!$B$13)*'S Curve Equation'!$B$14</f>
        <v>9.7549163003786257E-2</v>
      </c>
      <c r="J160" s="28">
        <f>(1/(1+EXP(('S Curve Equation'!$B$11-J115*'S Curve Equation'!$B$12)*'S Curve Equation'!$B$10))+'S Curve Equation'!$B$13)*'S Curve Equation'!$B$14</f>
        <v>9.784990145916872E-2</v>
      </c>
      <c r="K160" s="28">
        <f>(1/(1+EXP(('S Curve Equation'!$B$11-K115*'S Curve Equation'!$B$12)*'S Curve Equation'!$B$10))+'S Curve Equation'!$B$13)*'S Curve Equation'!$B$14</f>
        <v>9.8142015755657161E-2</v>
      </c>
      <c r="L160" s="28">
        <f>(1/(1+EXP(('S Curve Equation'!$B$11-L115*'S Curve Equation'!$B$12)*'S Curve Equation'!$B$10))+'S Curve Equation'!$B$13)*'S Curve Equation'!$B$14</f>
        <v>9.8430617741635959E-2</v>
      </c>
      <c r="M160" s="28">
        <f>(1/(1+EXP(('S Curve Equation'!$B$11-M115*'S Curve Equation'!$B$12)*'S Curve Equation'!$B$10))+'S Curve Equation'!$B$13)*'S Curve Equation'!$B$14</f>
        <v>9.8719412370662202E-2</v>
      </c>
      <c r="N160" s="28">
        <f>(1/(1+EXP(('S Curve Equation'!$B$11-N115*'S Curve Equation'!$B$12)*'S Curve Equation'!$B$10))+'S Curve Equation'!$B$13)*'S Curve Equation'!$B$14</f>
        <v>9.9006220399931413E-2</v>
      </c>
      <c r="O160" s="28">
        <f>(1/(1+EXP(('S Curve Equation'!$B$11-O115*'S Curve Equation'!$B$12)*'S Curve Equation'!$B$10))+'S Curve Equation'!$B$13)*'S Curve Equation'!$B$14</f>
        <v>9.9291061047983339E-2</v>
      </c>
      <c r="P160" s="28">
        <f>(1/(1+EXP(('S Curve Equation'!$B$11-P115*'S Curve Equation'!$B$12)*'S Curve Equation'!$B$10))+'S Curve Equation'!$B$13)*'S Curve Equation'!$B$14</f>
        <v>9.9573953309068902E-2</v>
      </c>
      <c r="Q160" s="28">
        <f>(1/(1+EXP(('S Curve Equation'!$B$11-Q115*'S Curve Equation'!$B$12)*'S Curve Equation'!$B$10))+'S Curve Equation'!$B$13)*'S Curve Equation'!$B$14</f>
        <v>9.9854915955846668E-2</v>
      </c>
      <c r="R160" s="28">
        <f>(1/(1+EXP(('S Curve Equation'!$B$11-R115*'S Curve Equation'!$B$12)*'S Curve Equation'!$B$10))+'S Curve Equation'!$B$13)*'S Curve Equation'!$B$14</f>
        <v>0.10013396754205899</v>
      </c>
      <c r="S160" s="28">
        <f>(1/(1+EXP(('S Curve Equation'!$B$11-S115*'S Curve Equation'!$B$12)*'S Curve Equation'!$B$10))+'S Curve Equation'!$B$13)*'S Curve Equation'!$B$14</f>
        <v>0.10041112640518711</v>
      </c>
      <c r="T160" s="28">
        <f>(1/(1+EXP(('S Curve Equation'!$B$11-T115*'S Curve Equation'!$B$12)*'S Curve Equation'!$B$10))+'S Curve Equation'!$B$13)*'S Curve Equation'!$B$14</f>
        <v>0.100686410669085</v>
      </c>
      <c r="U160" s="28">
        <f>(1/(1+EXP(('S Curve Equation'!$B$11-U115*'S Curve Equation'!$B$12)*'S Curve Equation'!$B$10))+'S Curve Equation'!$B$13)*'S Curve Equation'!$B$14</f>
        <v>0.10095983824659052</v>
      </c>
      <c r="V160" s="28">
        <f>(1/(1+EXP(('S Curve Equation'!$B$11-V115*'S Curve Equation'!$B$12)*'S Curve Equation'!$B$10))+'S Curve Equation'!$B$13)*'S Curve Equation'!$B$14</f>
        <v>0.10123142684211354</v>
      </c>
      <c r="W160" s="28">
        <f>(1/(1+EXP(('S Curve Equation'!$B$11-W115*'S Curve Equation'!$B$12)*'S Curve Equation'!$B$10))+'S Curve Equation'!$B$13)*'S Curve Equation'!$B$14</f>
        <v>0.10150119395420178</v>
      </c>
      <c r="X160" s="28">
        <f>(1/(1+EXP(('S Curve Equation'!$B$11-X115*'S Curve Equation'!$B$12)*'S Curve Equation'!$B$10))+'S Curve Equation'!$B$13)*'S Curve Equation'!$B$14</f>
        <v>0.10176915687808261</v>
      </c>
      <c r="Y160" s="28">
        <f>(1/(1+EXP(('S Curve Equation'!$B$11-Y115*'S Curve Equation'!$B$12)*'S Curve Equation'!$B$10))+'S Curve Equation'!$B$13)*'S Curve Equation'!$B$14</f>
        <v>0.10203533270818055</v>
      </c>
      <c r="Z160" s="28">
        <f>(1/(1+EXP(('S Curve Equation'!$B$11-Z115*'S Curve Equation'!$B$12)*'S Curve Equation'!$B$10))+'S Curve Equation'!$B$13)*'S Curve Equation'!$B$14</f>
        <v>0.10229973834061107</v>
      </c>
      <c r="AA160" s="28">
        <f>(1/(1+EXP(('S Curve Equation'!$B$11-AA115*'S Curve Equation'!$B$12)*'S Curve Equation'!$B$10))+'S Curve Equation'!$B$13)*'S Curve Equation'!$B$14</f>
        <v>0.10256239047565052</v>
      </c>
      <c r="AB160" s="28">
        <f>(1/(1+EXP(('S Curve Equation'!$B$11-AB115*'S Curve Equation'!$B$12)*'S Curve Equation'!$B$10))+'S Curve Equation'!$B$13)*'S Curve Equation'!$B$14</f>
        <v>0.10282330562017926</v>
      </c>
      <c r="AC160" s="28">
        <f>(1/(1+EXP(('S Curve Equation'!$B$11-AC115*'S Curve Equation'!$B$12)*'S Curve Equation'!$B$10))+'S Curve Equation'!$B$13)*'S Curve Equation'!$B$14</f>
        <v>0.10308250009010229</v>
      </c>
      <c r="AD160" s="28">
        <f>(1/(1+EXP(('S Curve Equation'!$B$11-AD115*'S Curve Equation'!$B$12)*'S Curve Equation'!$B$10))+'S Curve Equation'!$B$13)*'S Curve Equation'!$B$14</f>
        <v>0.10333999001274304</v>
      </c>
      <c r="AE160" s="28">
        <f>(1/(1+EXP(('S Curve Equation'!$B$11-AE115*'S Curve Equation'!$B$12)*'S Curve Equation'!$B$10))+'S Curve Equation'!$B$13)*'S Curve Equation'!$B$14</f>
        <v>0.10359579132921258</v>
      </c>
      <c r="AF160" s="28">
        <f>(1/(1+EXP(('S Curve Equation'!$B$11-AF115*'S Curve Equation'!$B$12)*'S Curve Equation'!$B$10))+'S Curve Equation'!$B$13)*'S Curve Equation'!$B$14</f>
        <v>0.10384991979675397</v>
      </c>
    </row>
    <row r="161" spans="1:32" x14ac:dyDescent="0.2">
      <c r="A161" s="6" t="s">
        <v>42</v>
      </c>
      <c r="B161" s="28">
        <f>(1/(1+EXP(('S Curve Equation'!$B$11-B116*'S Curve Equation'!$B$12)*'S Curve Equation'!$B$10))+'S Curve Equation'!$B$13)*'S Curve Equation'!$B$14</f>
        <v>0.10399999999999998</v>
      </c>
      <c r="C161" s="28">
        <f>(1/(1+EXP(('S Curve Equation'!$B$11-C116*'S Curve Equation'!$B$12)*'S Curve Equation'!$B$10))+'S Curve Equation'!$B$13)*'S Curve Equation'!$B$14</f>
        <v>0.10430716917757818</v>
      </c>
      <c r="D161" s="28">
        <f>(1/(1+EXP(('S Curve Equation'!$B$11-D116*'S Curve Equation'!$B$12)*'S Curve Equation'!$B$10))+'S Curve Equation'!$B$13)*'S Curve Equation'!$B$14</f>
        <v>0.1046443615010558</v>
      </c>
      <c r="E161" s="28">
        <f>(1/(1+EXP(('S Curve Equation'!$B$11-E116*'S Curve Equation'!$B$12)*'S Curve Equation'!$B$10))+'S Curve Equation'!$B$13)*'S Curve Equation'!$B$14</f>
        <v>0.10497176795411679</v>
      </c>
      <c r="F161" s="28">
        <f>(1/(1+EXP(('S Curve Equation'!$B$11-F116*'S Curve Equation'!$B$12)*'S Curve Equation'!$B$10))+'S Curve Equation'!$B$13)*'S Curve Equation'!$B$14</f>
        <v>0.10529664650096275</v>
      </c>
      <c r="G161" s="28">
        <f>(1/(1+EXP(('S Curve Equation'!$B$11-G116*'S Curve Equation'!$B$12)*'S Curve Equation'!$B$10))+'S Curve Equation'!$B$13)*'S Curve Equation'!$B$14</f>
        <v>0.10560898674821928</v>
      </c>
      <c r="H161" s="28">
        <f>(1/(1+EXP(('S Curve Equation'!$B$11-H116*'S Curve Equation'!$B$12)*'S Curve Equation'!$B$10))+'S Curve Equation'!$B$13)*'S Curve Equation'!$B$14</f>
        <v>0.10591744755279578</v>
      </c>
      <c r="I161" s="28">
        <f>(1/(1+EXP(('S Curve Equation'!$B$11-I116*'S Curve Equation'!$B$12)*'S Curve Equation'!$B$10))+'S Curve Equation'!$B$13)*'S Curve Equation'!$B$14</f>
        <v>0.1062340026624638</v>
      </c>
      <c r="J161" s="28">
        <f>(1/(1+EXP(('S Curve Equation'!$B$11-J116*'S Curve Equation'!$B$12)*'S Curve Equation'!$B$10))+'S Curve Equation'!$B$13)*'S Curve Equation'!$B$14</f>
        <v>0.10655145985848444</v>
      </c>
      <c r="K161" s="28">
        <f>(1/(1+EXP(('S Curve Equation'!$B$11-K116*'S Curve Equation'!$B$12)*'S Curve Equation'!$B$10))+'S Curve Equation'!$B$13)*'S Curve Equation'!$B$14</f>
        <v>0.10685978808833621</v>
      </c>
      <c r="L161" s="28">
        <f>(1/(1+EXP(('S Curve Equation'!$B$11-L116*'S Curve Equation'!$B$12)*'S Curve Equation'!$B$10))+'S Curve Equation'!$B$13)*'S Curve Equation'!$B$14</f>
        <v>0.10716438454134593</v>
      </c>
      <c r="M161" s="28">
        <f>(1/(1+EXP(('S Curve Equation'!$B$11-M116*'S Curve Equation'!$B$12)*'S Curve Equation'!$B$10))+'S Curve Equation'!$B$13)*'S Curve Equation'!$B$14</f>
        <v>0.10746915996111843</v>
      </c>
      <c r="N161" s="28">
        <f>(1/(1+EXP(('S Curve Equation'!$B$11-N116*'S Curve Equation'!$B$12)*'S Curve Equation'!$B$10))+'S Curve Equation'!$B$13)*'S Curve Equation'!$B$14</f>
        <v>0.1077718147769928</v>
      </c>
      <c r="O161" s="28">
        <f>(1/(1+EXP(('S Curve Equation'!$B$11-O116*'S Curve Equation'!$B$12)*'S Curve Equation'!$B$10))+'S Curve Equation'!$B$13)*'S Curve Equation'!$B$14</f>
        <v>0.10807236980135465</v>
      </c>
      <c r="P161" s="28">
        <f>(1/(1+EXP(('S Curve Equation'!$B$11-P116*'S Curve Equation'!$B$12)*'S Curve Equation'!$B$10))+'S Curve Equation'!$B$13)*'S Curve Equation'!$B$14</f>
        <v>0.10837084559853571</v>
      </c>
      <c r="Q161" s="28">
        <f>(1/(1+EXP(('S Curve Equation'!$B$11-Q116*'S Curve Equation'!$B$12)*'S Curve Equation'!$B$10))+'S Curve Equation'!$B$13)*'S Curve Equation'!$B$14</f>
        <v>0.10866726248791983</v>
      </c>
      <c r="R161" s="28">
        <f>(1/(1+EXP(('S Curve Equation'!$B$11-R116*'S Curve Equation'!$B$12)*'S Curve Equation'!$B$10))+'S Curve Equation'!$B$13)*'S Curve Equation'!$B$14</f>
        <v>0.10896164054702238</v>
      </c>
      <c r="S161" s="28">
        <f>(1/(1+EXP(('S Curve Equation'!$B$11-S116*'S Curve Equation'!$B$12)*'S Curve Equation'!$B$10))+'S Curve Equation'!$B$13)*'S Curve Equation'!$B$14</f>
        <v>0.10925399961453953</v>
      </c>
      <c r="T161" s="28">
        <f>(1/(1+EXP(('S Curve Equation'!$B$11-T116*'S Curve Equation'!$B$12)*'S Curve Equation'!$B$10))+'S Curve Equation'!$B$13)*'S Curve Equation'!$B$14</f>
        <v>0.10954435929337022</v>
      </c>
      <c r="U161" s="28">
        <f>(1/(1+EXP(('S Curve Equation'!$B$11-U116*'S Curve Equation'!$B$12)*'S Curve Equation'!$B$10))+'S Curve Equation'!$B$13)*'S Curve Equation'!$B$14</f>
        <v>0.10983273895360816</v>
      </c>
      <c r="V161" s="28">
        <f>(1/(1+EXP(('S Curve Equation'!$B$11-V116*'S Curve Equation'!$B$12)*'S Curve Equation'!$B$10))+'S Curve Equation'!$B$13)*'S Curve Equation'!$B$14</f>
        <v>0.11011915773550286</v>
      </c>
      <c r="W161" s="28">
        <f>(1/(1+EXP(('S Curve Equation'!$B$11-W116*'S Curve Equation'!$B$12)*'S Curve Equation'!$B$10))+'S Curve Equation'!$B$13)*'S Curve Equation'!$B$14</f>
        <v>0.11040363455239259</v>
      </c>
      <c r="X161" s="28">
        <f>(1/(1+EXP(('S Curve Equation'!$B$11-X116*'S Curve Equation'!$B$12)*'S Curve Equation'!$B$10))+'S Curve Equation'!$B$13)*'S Curve Equation'!$B$14</f>
        <v>0.11068618809360538</v>
      </c>
      <c r="Y161" s="28">
        <f>(1/(1+EXP(('S Curve Equation'!$B$11-Y116*'S Curve Equation'!$B$12)*'S Curve Equation'!$B$10))+'S Curve Equation'!$B$13)*'S Curve Equation'!$B$14</f>
        <v>0.11096683682733011</v>
      </c>
      <c r="Z161" s="28">
        <f>(1/(1+EXP(('S Curve Equation'!$B$11-Z116*'S Curve Equation'!$B$12)*'S Curve Equation'!$B$10))+'S Curve Equation'!$B$13)*'S Curve Equation'!$B$14</f>
        <v>0.11124559900345639</v>
      </c>
      <c r="AA161" s="28">
        <f>(1/(1+EXP(('S Curve Equation'!$B$11-AA116*'S Curve Equation'!$B$12)*'S Curve Equation'!$B$10))+'S Curve Equation'!$B$13)*'S Curve Equation'!$B$14</f>
        <v>0.11152249265638445</v>
      </c>
      <c r="AB161" s="28">
        <f>(1/(1+EXP(('S Curve Equation'!$B$11-AB116*'S Curve Equation'!$B$12)*'S Curve Equation'!$B$10))+'S Curve Equation'!$B$13)*'S Curve Equation'!$B$14</f>
        <v>0.11179753560780294</v>
      </c>
      <c r="AC161" s="28">
        <f>(1/(1+EXP(('S Curve Equation'!$B$11-AC116*'S Curve Equation'!$B$12)*'S Curve Equation'!$B$10))+'S Curve Equation'!$B$13)*'S Curve Equation'!$B$14</f>
        <v>0.1120707454694356</v>
      </c>
      <c r="AD161" s="28">
        <f>(1/(1+EXP(('S Curve Equation'!$B$11-AD116*'S Curve Equation'!$B$12)*'S Curve Equation'!$B$10))+'S Curve Equation'!$B$13)*'S Curve Equation'!$B$14</f>
        <v>0.11234213964575766</v>
      </c>
      <c r="AE161" s="28">
        <f>(1/(1+EXP(('S Curve Equation'!$B$11-AE116*'S Curve Equation'!$B$12)*'S Curve Equation'!$B$10))+'S Curve Equation'!$B$13)*'S Curve Equation'!$B$14</f>
        <v>0.11261173533668013</v>
      </c>
      <c r="AF161" s="28">
        <f>(1/(1+EXP(('S Curve Equation'!$B$11-AF116*'S Curve Equation'!$B$12)*'S Curve Equation'!$B$10))+'S Curve Equation'!$B$13)*'S Curve Equation'!$B$14</f>
        <v>0.11287954954020331</v>
      </c>
    </row>
    <row r="162" spans="1:32" x14ac:dyDescent="0.2">
      <c r="A162" s="6" t="s">
        <v>105</v>
      </c>
      <c r="B162" s="28">
        <f>(1/(1+EXP(('S Curve Equation'!$B$11-B117*'S Curve Equation'!$B$12)*'S Curve Equation'!$B$10))+'S Curve Equation'!$B$13)*'S Curve Equation'!$B$14</f>
        <v>7.8999999999999973E-2</v>
      </c>
      <c r="C162" s="28">
        <f>(1/(1+EXP(('S Curve Equation'!$B$11-C117*'S Curve Equation'!$B$12)*'S Curve Equation'!$B$10))+'S Curve Equation'!$B$13)*'S Curve Equation'!$B$14</f>
        <v>7.9257421807429049E-2</v>
      </c>
      <c r="D162" s="28">
        <f>(1/(1+EXP(('S Curve Equation'!$B$11-D117*'S Curve Equation'!$B$12)*'S Curve Equation'!$B$10))+'S Curve Equation'!$B$13)*'S Curve Equation'!$B$14</f>
        <v>7.9540078187489427E-2</v>
      </c>
      <c r="E162" s="28">
        <f>(1/(1+EXP(('S Curve Equation'!$B$11-E117*'S Curve Equation'!$B$12)*'S Curve Equation'!$B$10))+'S Curve Equation'!$B$13)*'S Curve Equation'!$B$14</f>
        <v>7.9814605242719175E-2</v>
      </c>
      <c r="F162" s="28">
        <f>(1/(1+EXP(('S Curve Equation'!$B$11-F117*'S Curve Equation'!$B$12)*'S Curve Equation'!$B$10))+'S Curve Equation'!$B$13)*'S Curve Equation'!$B$14</f>
        <v>8.0087084481891196E-2</v>
      </c>
      <c r="G162" s="28">
        <f>(1/(1+EXP(('S Curve Equation'!$B$11-G117*'S Curve Equation'!$B$12)*'S Curve Equation'!$B$10))+'S Curve Equation'!$B$13)*'S Curve Equation'!$B$14</f>
        <v>8.0349115072019778E-2</v>
      </c>
      <c r="H162" s="28">
        <f>(1/(1+EXP(('S Curve Equation'!$B$11-H117*'S Curve Equation'!$B$12)*'S Curve Equation'!$B$10))+'S Curve Equation'!$B$13)*'S Curve Equation'!$B$14</f>
        <v>8.0607955829604241E-2</v>
      </c>
      <c r="I162" s="28">
        <f>(1/(1+EXP(('S Curve Equation'!$B$11-I117*'S Curve Equation'!$B$12)*'S Curve Equation'!$B$10))+'S Curve Equation'!$B$13)*'S Curve Equation'!$B$14</f>
        <v>8.0873655623635868E-2</v>
      </c>
      <c r="J162" s="28">
        <f>(1/(1+EXP(('S Curve Equation'!$B$11-J117*'S Curve Equation'!$B$12)*'S Curve Equation'!$B$10))+'S Curve Equation'!$B$13)*'S Curve Equation'!$B$14</f>
        <v>8.1140180466881595E-2</v>
      </c>
      <c r="K162" s="28">
        <f>(1/(1+EXP(('S Curve Equation'!$B$11-K117*'S Curve Equation'!$B$12)*'S Curve Equation'!$B$10))+'S Curve Equation'!$B$13)*'S Curve Equation'!$B$14</f>
        <v>8.1399105984330034E-2</v>
      </c>
      <c r="L162" s="28">
        <f>(1/(1+EXP(('S Curve Equation'!$B$11-L117*'S Curve Equation'!$B$12)*'S Curve Equation'!$B$10))+'S Curve Equation'!$B$13)*'S Curve Equation'!$B$14</f>
        <v>8.1654960484256342E-2</v>
      </c>
      <c r="M162" s="28">
        <f>(1/(1+EXP(('S Curve Equation'!$B$11-M117*'S Curve Equation'!$B$12)*'S Curve Equation'!$B$10))+'S Curve Equation'!$B$13)*'S Curve Equation'!$B$14</f>
        <v>8.1911027741133666E-2</v>
      </c>
      <c r="N162" s="28">
        <f>(1/(1+EXP(('S Curve Equation'!$B$11-N117*'S Curve Equation'!$B$12)*'S Curve Equation'!$B$10))+'S Curve Equation'!$B$13)*'S Curve Equation'!$B$14</f>
        <v>8.2165375030746765E-2</v>
      </c>
      <c r="O162" s="28">
        <f>(1/(1+EXP(('S Curve Equation'!$B$11-O117*'S Curve Equation'!$B$12)*'S Curve Equation'!$B$10))+'S Curve Equation'!$B$13)*'S Curve Equation'!$B$14</f>
        <v>8.2418018490607453E-2</v>
      </c>
      <c r="P162" s="28">
        <f>(1/(1+EXP(('S Curve Equation'!$B$11-P117*'S Curve Equation'!$B$12)*'S Curve Equation'!$B$10))+'S Curve Equation'!$B$13)*'S Curve Equation'!$B$14</f>
        <v>8.2668974078432961E-2</v>
      </c>
      <c r="Q162" s="28">
        <f>(1/(1+EXP(('S Curve Equation'!$B$11-Q117*'S Curve Equation'!$B$12)*'S Curve Equation'!$B$10))+'S Curve Equation'!$B$13)*'S Curve Equation'!$B$14</f>
        <v>8.291825757410469E-2</v>
      </c>
      <c r="R162" s="28">
        <f>(1/(1+EXP(('S Curve Equation'!$B$11-R117*'S Curve Equation'!$B$12)*'S Curve Equation'!$B$10))+'S Curve Equation'!$B$13)*'S Curve Equation'!$B$14</f>
        <v>8.3165884581620192E-2</v>
      </c>
      <c r="S162" s="28">
        <f>(1/(1+EXP(('S Curve Equation'!$B$11-S117*'S Curve Equation'!$B$12)*'S Curve Equation'!$B$10))+'S Curve Equation'!$B$13)*'S Curve Equation'!$B$14</f>
        <v>8.3411870531036006E-2</v>
      </c>
      <c r="T162" s="28">
        <f>(1/(1+EXP(('S Curve Equation'!$B$11-T117*'S Curve Equation'!$B$12)*'S Curve Equation'!$B$10))+'S Curve Equation'!$B$13)*'S Curve Equation'!$B$14</f>
        <v>8.3656230680402247E-2</v>
      </c>
      <c r="U162" s="28">
        <f>(1/(1+EXP(('S Curve Equation'!$B$11-U117*'S Curve Equation'!$B$12)*'S Curve Equation'!$B$10))+'S Curve Equation'!$B$13)*'S Curve Equation'!$B$14</f>
        <v>8.3898980117686275E-2</v>
      </c>
      <c r="V162" s="28">
        <f>(1/(1+EXP(('S Curve Equation'!$B$11-V117*'S Curve Equation'!$B$12)*'S Curve Equation'!$B$10))+'S Curve Equation'!$B$13)*'S Curve Equation'!$B$14</f>
        <v>8.4140133762685629E-2</v>
      </c>
      <c r="W162" s="28">
        <f>(1/(1+EXP(('S Curve Equation'!$B$11-W117*'S Curve Equation'!$B$12)*'S Curve Equation'!$B$10))+'S Curve Equation'!$B$13)*'S Curve Equation'!$B$14</f>
        <v>8.4379706368930538E-2</v>
      </c>
      <c r="X162" s="28">
        <f>(1/(1+EXP(('S Curve Equation'!$B$11-X117*'S Curve Equation'!$B$12)*'S Curve Equation'!$B$10))+'S Curve Equation'!$B$13)*'S Curve Equation'!$B$14</f>
        <v>8.4617712525573666E-2</v>
      </c>
      <c r="Y162" s="28">
        <f>(1/(1+EXP(('S Curve Equation'!$B$11-Y117*'S Curve Equation'!$B$12)*'S Curve Equation'!$B$10))+'S Curve Equation'!$B$13)*'S Curve Equation'!$B$14</f>
        <v>8.485416665926776E-2</v>
      </c>
      <c r="Z162" s="28">
        <f>(1/(1+EXP(('S Curve Equation'!$B$11-Z117*'S Curve Equation'!$B$12)*'S Curve Equation'!$B$10))+'S Curve Equation'!$B$13)*'S Curve Equation'!$B$14</f>
        <v>8.5089083036029939E-2</v>
      </c>
      <c r="AA162" s="28">
        <f>(1/(1+EXP(('S Curve Equation'!$B$11-AA117*'S Curve Equation'!$B$12)*'S Curve Equation'!$B$10))+'S Curve Equation'!$B$13)*'S Curve Equation'!$B$14</f>
        <v>8.5322475763093861E-2</v>
      </c>
      <c r="AB162" s="28">
        <f>(1/(1+EXP(('S Curve Equation'!$B$11-AB117*'S Curve Equation'!$B$12)*'S Curve Equation'!$B$10))+'S Curve Equation'!$B$13)*'S Curve Equation'!$B$14</f>
        <v>8.5554358790746077E-2</v>
      </c>
      <c r="AC162" s="28">
        <f>(1/(1+EXP(('S Curve Equation'!$B$11-AC117*'S Curve Equation'!$B$12)*'S Curve Equation'!$B$10))+'S Curve Equation'!$B$13)*'S Curve Equation'!$B$14</f>
        <v>8.5784745914149987E-2</v>
      </c>
      <c r="AD162" s="28">
        <f>(1/(1+EXP(('S Curve Equation'!$B$11-AD117*'S Curve Equation'!$B$12)*'S Curve Equation'!$B$10))+'S Curve Equation'!$B$13)*'S Curve Equation'!$B$14</f>
        <v>8.6013650775153883E-2</v>
      </c>
      <c r="AE162" s="28">
        <f>(1/(1+EXP(('S Curve Equation'!$B$11-AE117*'S Curve Equation'!$B$12)*'S Curve Equation'!$B$10))+'S Curve Equation'!$B$13)*'S Curve Equation'!$B$14</f>
        <v>8.6241086864085256E-2</v>
      </c>
      <c r="AF162" s="28">
        <f>(1/(1+EXP(('S Curve Equation'!$B$11-AF117*'S Curve Equation'!$B$12)*'S Curve Equation'!$B$10))+'S Curve Equation'!$B$13)*'S Curve Equation'!$B$14</f>
        <v>8.6467067521529134E-2</v>
      </c>
    </row>
    <row r="163" spans="1:32" x14ac:dyDescent="0.2">
      <c r="A163" s="6" t="s">
        <v>106</v>
      </c>
      <c r="B163" s="28">
        <f>(1/(1+EXP(('S Curve Equation'!$B$11-B118*'S Curve Equation'!$B$12)*'S Curve Equation'!$B$10))+'S Curve Equation'!$B$13)*'S Curve Equation'!$B$14</f>
        <v>7.3999999999999996E-2</v>
      </c>
      <c r="C163" s="28">
        <f>(1/(1+EXP(('S Curve Equation'!$B$11-C118*'S Curve Equation'!$B$12)*'S Curve Equation'!$B$10))+'S Curve Equation'!$B$13)*'S Curve Equation'!$B$14</f>
        <v>7.4246698668046576E-2</v>
      </c>
      <c r="D163" s="28">
        <f>(1/(1+EXP(('S Curve Equation'!$B$11-D118*'S Curve Equation'!$B$12)*'S Curve Equation'!$B$10))+'S Curve Equation'!$B$13)*'S Curve Equation'!$B$14</f>
        <v>7.451759616904341E-2</v>
      </c>
      <c r="E163" s="28">
        <f>(1/(1+EXP(('S Curve Equation'!$B$11-E118*'S Curve Equation'!$B$12)*'S Curve Equation'!$B$10))+'S Curve Equation'!$B$13)*'S Curve Equation'!$B$14</f>
        <v>7.4780717970707872E-2</v>
      </c>
      <c r="F163" s="28">
        <f>(1/(1+EXP(('S Curve Equation'!$B$11-F118*'S Curve Equation'!$B$12)*'S Curve Equation'!$B$10))+'S Curve Equation'!$B$13)*'S Curve Equation'!$B$14</f>
        <v>7.504189204784173E-2</v>
      </c>
      <c r="G163" s="28">
        <f>(1/(1+EXP(('S Curve Equation'!$B$11-G118*'S Curve Equation'!$B$12)*'S Curve Equation'!$B$10))+'S Curve Equation'!$B$13)*'S Curve Equation'!$B$14</f>
        <v>7.5293065076643878E-2</v>
      </c>
      <c r="H163" s="28">
        <f>(1/(1+EXP(('S Curve Equation'!$B$11-H118*'S Curve Equation'!$B$12)*'S Curve Equation'!$B$10))+'S Curve Equation'!$B$13)*'S Curve Equation'!$B$14</f>
        <v>7.5541193985891791E-2</v>
      </c>
      <c r="I163" s="28">
        <f>(1/(1+EXP(('S Curve Equation'!$B$11-I118*'S Curve Equation'!$B$12)*'S Curve Equation'!$B$10))+'S Curve Equation'!$B$13)*'S Curve Equation'!$B$14</f>
        <v>7.5795912050796457E-2</v>
      </c>
      <c r="J163" s="28">
        <f>(1/(1+EXP(('S Curve Equation'!$B$11-J118*'S Curve Equation'!$B$12)*'S Curve Equation'!$B$10))+'S Curve Equation'!$B$13)*'S Curve Equation'!$B$14</f>
        <v>7.6051435264073819E-2</v>
      </c>
      <c r="K163" s="28">
        <f>(1/(1+EXP(('S Curve Equation'!$B$11-K118*'S Curve Equation'!$B$12)*'S Curve Equation'!$B$10))+'S Curve Equation'!$B$13)*'S Curve Equation'!$B$14</f>
        <v>7.6299686434865635E-2</v>
      </c>
      <c r="L163" s="28">
        <f>(1/(1+EXP(('S Curve Equation'!$B$11-L118*'S Curve Equation'!$B$12)*'S Curve Equation'!$B$10))+'S Curve Equation'!$B$13)*'S Curve Equation'!$B$14</f>
        <v>7.6545006336006846E-2</v>
      </c>
      <c r="M163" s="28">
        <f>(1/(1+EXP(('S Curve Equation'!$B$11-M118*'S Curve Equation'!$B$12)*'S Curve Equation'!$B$10))+'S Curve Equation'!$B$13)*'S Curve Equation'!$B$14</f>
        <v>7.6790543295631369E-2</v>
      </c>
      <c r="N163" s="28">
        <f>(1/(1+EXP(('S Curve Equation'!$B$11-N118*'S Curve Equation'!$B$12)*'S Curve Equation'!$B$10))+'S Curve Equation'!$B$13)*'S Curve Equation'!$B$14</f>
        <v>7.7034443934841101E-2</v>
      </c>
      <c r="O163" s="28">
        <f>(1/(1+EXP(('S Curve Equation'!$B$11-O118*'S Curve Equation'!$B$12)*'S Curve Equation'!$B$10))+'S Curve Equation'!$B$13)*'S Curve Equation'!$B$14</f>
        <v>7.7276723449495377E-2</v>
      </c>
      <c r="P163" s="28">
        <f>(1/(1+EXP(('S Curve Equation'!$B$11-P118*'S Curve Equation'!$B$12)*'S Curve Equation'!$B$10))+'S Curve Equation'!$B$13)*'S Curve Equation'!$B$14</f>
        <v>7.7517396868856739E-2</v>
      </c>
      <c r="Q163" s="28">
        <f>(1/(1+EXP(('S Curve Equation'!$B$11-Q118*'S Curve Equation'!$B$12)*'S Curve Equation'!$B$10))+'S Curve Equation'!$B$13)*'S Curve Equation'!$B$14</f>
        <v>7.7756479057339539E-2</v>
      </c>
      <c r="R163" s="28">
        <f>(1/(1+EXP(('S Curve Equation'!$B$11-R118*'S Curve Equation'!$B$12)*'S Curve Equation'!$B$10))+'S Curve Equation'!$B$13)*'S Curve Equation'!$B$14</f>
        <v>7.7993984716255113E-2</v>
      </c>
      <c r="S163" s="28">
        <f>(1/(1+EXP(('S Curve Equation'!$B$11-S118*'S Curve Equation'!$B$12)*'S Curve Equation'!$B$10))+'S Curve Equation'!$B$13)*'S Curve Equation'!$B$14</f>
        <v>7.8229928385551234E-2</v>
      </c>
      <c r="T163" s="28">
        <f>(1/(1+EXP(('S Curve Equation'!$B$11-T118*'S Curve Equation'!$B$12)*'S Curve Equation'!$B$10))+'S Curve Equation'!$B$13)*'S Curve Equation'!$B$14</f>
        <v>7.8464324445546657E-2</v>
      </c>
      <c r="U163" s="28">
        <f>(1/(1+EXP(('S Curve Equation'!$B$11-U118*'S Curve Equation'!$B$12)*'S Curve Equation'!$B$10))+'S Curve Equation'!$B$13)*'S Curve Equation'!$B$14</f>
        <v>7.8697187118657794E-2</v>
      </c>
      <c r="V163" s="28">
        <f>(1/(1+EXP(('S Curve Equation'!$B$11-V118*'S Curve Equation'!$B$12)*'S Curve Equation'!$B$10))+'S Curve Equation'!$B$13)*'S Curve Equation'!$B$14</f>
        <v>7.8928530471118516E-2</v>
      </c>
      <c r="W163" s="28">
        <f>(1/(1+EXP(('S Curve Equation'!$B$11-W118*'S Curve Equation'!$B$12)*'S Curve Equation'!$B$10))+'S Curve Equation'!$B$13)*'S Curve Equation'!$B$14</f>
        <v>7.9158368414691829E-2</v>
      </c>
      <c r="X163" s="28">
        <f>(1/(1+EXP(('S Curve Equation'!$B$11-X118*'S Curve Equation'!$B$12)*'S Curve Equation'!$B$10))+'S Curve Equation'!$B$13)*'S Curve Equation'!$B$14</f>
        <v>7.9386714708372746E-2</v>
      </c>
      <c r="Y163" s="28">
        <f>(1/(1+EXP(('S Curve Equation'!$B$11-Y118*'S Curve Equation'!$B$12)*'S Curve Equation'!$B$10))+'S Curve Equation'!$B$13)*'S Curve Equation'!$B$14</f>
        <v>7.9613582960081558E-2</v>
      </c>
      <c r="Z163" s="28">
        <f>(1/(1+EXP(('S Curve Equation'!$B$11-Z118*'S Curve Equation'!$B$12)*'S Curve Equation'!$B$10))+'S Curve Equation'!$B$13)*'S Curve Equation'!$B$14</f>
        <v>7.9838986628347319E-2</v>
      </c>
      <c r="AA163" s="28">
        <f>(1/(1+EXP(('S Curve Equation'!$B$11-AA118*'S Curve Equation'!$B$12)*'S Curve Equation'!$B$10))+'S Curve Equation'!$B$13)*'S Curve Equation'!$B$14</f>
        <v>8.0062939023981788E-2</v>
      </c>
      <c r="AB163" s="28">
        <f>(1/(1+EXP(('S Curve Equation'!$B$11-AB118*'S Curve Equation'!$B$12)*'S Curve Equation'!$B$10))+'S Curve Equation'!$B$13)*'S Curve Equation'!$B$14</f>
        <v>8.0285453311740959E-2</v>
      </c>
      <c r="AC163" s="28">
        <f>(1/(1+EXP(('S Curve Equation'!$B$11-AC118*'S Curve Equation'!$B$12)*'S Curve Equation'!$B$10))+'S Curve Equation'!$B$13)*'S Curve Equation'!$B$14</f>
        <v>8.0506542511976628E-2</v>
      </c>
      <c r="AD163" s="28">
        <f>(1/(1+EXP(('S Curve Equation'!$B$11-AD118*'S Curve Equation'!$B$12)*'S Curve Equation'!$B$10))+'S Curve Equation'!$B$13)*'S Curve Equation'!$B$14</f>
        <v>8.0726219502275626E-2</v>
      </c>
      <c r="AE163" s="28">
        <f>(1/(1+EXP(('S Curve Equation'!$B$11-AE118*'S Curve Equation'!$B$12)*'S Curve Equation'!$B$10))+'S Curve Equation'!$B$13)*'S Curve Equation'!$B$14</f>
        <v>8.0944497019087097E-2</v>
      </c>
      <c r="AF163" s="28">
        <f>(1/(1+EXP(('S Curve Equation'!$B$11-AF118*'S Curve Equation'!$B$12)*'S Curve Equation'!$B$10))+'S Curve Equation'!$B$13)*'S Curve Equation'!$B$14</f>
        <v>8.1161387659337877E-2</v>
      </c>
    </row>
    <row r="164" spans="1:32" x14ac:dyDescent="0.2">
      <c r="A164" s="6" t="s">
        <v>107</v>
      </c>
      <c r="B164" s="28">
        <f>(1/(1+EXP(('S Curve Equation'!$B$11-B119*'S Curve Equation'!$B$12)*'S Curve Equation'!$B$10))+'S Curve Equation'!$B$13)*'S Curve Equation'!$B$14</f>
        <v>0.11099279711884755</v>
      </c>
      <c r="C164" s="28">
        <f>(1/(1+EXP(('S Curve Equation'!$B$11-C119*'S Curve Equation'!$B$12)*'S Curve Equation'!$B$10))+'S Curve Equation'!$B$13)*'S Curve Equation'!$B$14</f>
        <v>0.1113128017829554</v>
      </c>
      <c r="D164" s="28">
        <f>(1/(1+EXP(('S Curve Equation'!$B$11-D119*'S Curve Equation'!$B$12)*'S Curve Equation'!$B$10))+'S Curve Equation'!$B$13)*'S Curve Equation'!$B$14</f>
        <v>0.11166406049411787</v>
      </c>
      <c r="E164" s="28">
        <f>(1/(1+EXP(('S Curve Equation'!$B$11-E119*'S Curve Equation'!$B$12)*'S Curve Equation'!$B$10))+'S Curve Equation'!$B$13)*'S Curve Equation'!$B$14</f>
        <v>0.11200510145086001</v>
      </c>
      <c r="F164" s="28">
        <f>(1/(1+EXP(('S Curve Equation'!$B$11-F119*'S Curve Equation'!$B$12)*'S Curve Equation'!$B$10))+'S Curve Equation'!$B$13)*'S Curve Equation'!$B$14</f>
        <v>0.11234348622947778</v>
      </c>
      <c r="G164" s="28">
        <f>(1/(1+EXP(('S Curve Equation'!$B$11-G119*'S Curve Equation'!$B$12)*'S Curve Equation'!$B$10))+'S Curve Equation'!$B$13)*'S Curve Equation'!$B$14</f>
        <v>0.11266878988397748</v>
      </c>
      <c r="H164" s="28">
        <f>(1/(1+EXP(('S Curve Equation'!$B$11-H119*'S Curve Equation'!$B$12)*'S Curve Equation'!$B$10))+'S Curve Equation'!$B$13)*'S Curve Equation'!$B$14</f>
        <v>0.112990032363727</v>
      </c>
      <c r="I164" s="28">
        <f>(1/(1+EXP(('S Curve Equation'!$B$11-I119*'S Curve Equation'!$B$12)*'S Curve Equation'!$B$10))+'S Curve Equation'!$B$13)*'S Curve Equation'!$B$14</f>
        <v>0.11331968317699957</v>
      </c>
      <c r="J164" s="28">
        <f>(1/(1+EXP(('S Curve Equation'!$B$11-J119*'S Curve Equation'!$B$12)*'S Curve Equation'!$B$10))+'S Curve Equation'!$B$13)*'S Curve Equation'!$B$14</f>
        <v>0.11365025168403935</v>
      </c>
      <c r="K164" s="28">
        <f>(1/(1+EXP(('S Curve Equation'!$B$11-K119*'S Curve Equation'!$B$12)*'S Curve Equation'!$B$10))+'S Curve Equation'!$B$13)*'S Curve Equation'!$B$14</f>
        <v>0.11397129340719005</v>
      </c>
      <c r="L164" s="28">
        <f>(1/(1+EXP(('S Curve Equation'!$B$11-L119*'S Curve Equation'!$B$12)*'S Curve Equation'!$B$10))+'S Curve Equation'!$B$13)*'S Curve Equation'!$B$14</f>
        <v>0.11428842940018591</v>
      </c>
      <c r="M164" s="28">
        <f>(1/(1+EXP(('S Curve Equation'!$B$11-M119*'S Curve Equation'!$B$12)*'S Curve Equation'!$B$10))+'S Curve Equation'!$B$13)*'S Curve Equation'!$B$14</f>
        <v>0.11460573178287757</v>
      </c>
      <c r="N164" s="28">
        <f>(1/(1+EXP(('S Curve Equation'!$B$11-N119*'S Curve Equation'!$B$12)*'S Curve Equation'!$B$10))+'S Curve Equation'!$B$13)*'S Curve Equation'!$B$14</f>
        <v>0.11492080668580476</v>
      </c>
      <c r="O164" s="28">
        <f>(1/(1+EXP(('S Curve Equation'!$B$11-O119*'S Curve Equation'!$B$12)*'S Curve Equation'!$B$10))+'S Curve Equation'!$B$13)*'S Curve Equation'!$B$14</f>
        <v>0.11523367621433518</v>
      </c>
      <c r="P164" s="28">
        <f>(1/(1+EXP(('S Curve Equation'!$B$11-P119*'S Curve Equation'!$B$12)*'S Curve Equation'!$B$10))+'S Curve Equation'!$B$13)*'S Curve Equation'!$B$14</f>
        <v>0.11554436220614496</v>
      </c>
      <c r="Q164" s="28">
        <f>(1/(1+EXP(('S Curve Equation'!$B$11-Q119*'S Curve Equation'!$B$12)*'S Curve Equation'!$B$10))+'S Curve Equation'!$B$13)*'S Curve Equation'!$B$14</f>
        <v>0.11585288623467194</v>
      </c>
      <c r="R164" s="28">
        <f>(1/(1+EXP(('S Curve Equation'!$B$11-R119*'S Curve Equation'!$B$12)*'S Curve Equation'!$B$10))+'S Curve Equation'!$B$13)*'S Curve Equation'!$B$14</f>
        <v>0.11615926961253413</v>
      </c>
      <c r="S164" s="28">
        <f>(1/(1+EXP(('S Curve Equation'!$B$11-S119*'S Curve Equation'!$B$12)*'S Curve Equation'!$B$10))+'S Curve Equation'!$B$13)*'S Curve Equation'!$B$14</f>
        <v>0.11646353339491342</v>
      </c>
      <c r="T164" s="28">
        <f>(1/(1+EXP(('S Curve Equation'!$B$11-T119*'S Curve Equation'!$B$12)*'S Curve Equation'!$B$10))+'S Curve Equation'!$B$13)*'S Curve Equation'!$B$14</f>
        <v>0.11676569838290385</v>
      </c>
      <c r="U164" s="28">
        <f>(1/(1+EXP(('S Curve Equation'!$B$11-U119*'S Curve Equation'!$B$12)*'S Curve Equation'!$B$10))+'S Curve Equation'!$B$13)*'S Curve Equation'!$B$14</f>
        <v>0.11706578512682486</v>
      </c>
      <c r="V164" s="28">
        <f>(1/(1+EXP(('S Curve Equation'!$B$11-V119*'S Curve Equation'!$B$12)*'S Curve Equation'!$B$10))+'S Curve Equation'!$B$13)*'S Curve Equation'!$B$14</f>
        <v>0.1173638139294968</v>
      </c>
      <c r="W164" s="28">
        <f>(1/(1+EXP(('S Curve Equation'!$B$11-W119*'S Curve Equation'!$B$12)*'S Curve Equation'!$B$10))+'S Curve Equation'!$B$13)*'S Curve Equation'!$B$14</f>
        <v>0.11765980484948259</v>
      </c>
      <c r="X164" s="28">
        <f>(1/(1+EXP(('S Curve Equation'!$B$11-X119*'S Curve Equation'!$B$12)*'S Curve Equation'!$B$10))+'S Curve Equation'!$B$13)*'S Curve Equation'!$B$14</f>
        <v>0.11795377770429154</v>
      </c>
      <c r="Y164" s="28">
        <f>(1/(1+EXP(('S Curve Equation'!$B$11-Y119*'S Curve Equation'!$B$12)*'S Curve Equation'!$B$10))+'S Curve Equation'!$B$13)*'S Curve Equation'!$B$14</f>
        <v>0.11824575207354712</v>
      </c>
      <c r="Z164" s="28">
        <f>(1/(1+EXP(('S Curve Equation'!$B$11-Z119*'S Curve Equation'!$B$12)*'S Curve Equation'!$B$10))+'S Curve Equation'!$B$13)*'S Curve Equation'!$B$14</f>
        <v>0.11853574730211841</v>
      </c>
      <c r="AA164" s="28">
        <f>(1/(1+EXP(('S Curve Equation'!$B$11-AA119*'S Curve Equation'!$B$12)*'S Curve Equation'!$B$10))+'S Curve Equation'!$B$13)*'S Curve Equation'!$B$14</f>
        <v>0.11882378250321586</v>
      </c>
      <c r="AB164" s="28">
        <f>(1/(1+EXP(('S Curve Equation'!$B$11-AB119*'S Curve Equation'!$B$12)*'S Curve Equation'!$B$10))+'S Curve Equation'!$B$13)*'S Curve Equation'!$B$14</f>
        <v>0.1191098765614485</v>
      </c>
      <c r="AC164" s="28">
        <f>(1/(1+EXP(('S Curve Equation'!$B$11-AC119*'S Curve Equation'!$B$12)*'S Curve Equation'!$B$10))+'S Curve Equation'!$B$13)*'S Curve Equation'!$B$14</f>
        <v>0.11939404813584654</v>
      </c>
      <c r="AD164" s="28">
        <f>(1/(1+EXP(('S Curve Equation'!$B$11-AD119*'S Curve Equation'!$B$12)*'S Curve Equation'!$B$10))+'S Curve Equation'!$B$13)*'S Curve Equation'!$B$14</f>
        <v>0.11967631566284655</v>
      </c>
      <c r="AE164" s="28">
        <f>(1/(1+EXP(('S Curve Equation'!$B$11-AE119*'S Curve Equation'!$B$12)*'S Curve Equation'!$B$10))+'S Curve Equation'!$B$13)*'S Curve Equation'!$B$14</f>
        <v>0.11995669735924058</v>
      </c>
      <c r="AF164" s="28">
        <f>(1/(1+EXP(('S Curve Equation'!$B$11-AF119*'S Curve Equation'!$B$12)*'S Curve Equation'!$B$10))+'S Curve Equation'!$B$13)*'S Curve Equation'!$B$14</f>
        <v>0.12023521122508932</v>
      </c>
    </row>
    <row r="165" spans="1:32" x14ac:dyDescent="0.2">
      <c r="A165" s="6" t="s">
        <v>43</v>
      </c>
      <c r="B165" s="28">
        <f>(1/(1+EXP(('S Curve Equation'!$B$11-B120*'S Curve Equation'!$B$12)*'S Curve Equation'!$B$10))+'S Curve Equation'!$B$13)*'S Curve Equation'!$B$14</f>
        <v>5.9999999999999991E-2</v>
      </c>
      <c r="C165" s="28">
        <f>(1/(1+EXP(('S Curve Equation'!$B$11-C120*'S Curve Equation'!$B$12)*'S Curve Equation'!$B$10))+'S Curve Equation'!$B$13)*'S Curve Equation'!$B$14</f>
        <v>6.0215168103258644E-2</v>
      </c>
      <c r="D165" s="28">
        <f>(1/(1+EXP(('S Curve Equation'!$B$11-D120*'S Curve Equation'!$B$12)*'S Curve Equation'!$B$10))+'S Curve Equation'!$B$13)*'S Curve Equation'!$B$14</f>
        <v>6.0451482523454392E-2</v>
      </c>
      <c r="E165" s="28">
        <f>(1/(1+EXP(('S Curve Equation'!$B$11-E120*'S Curve Equation'!$B$12)*'S Curve Equation'!$B$10))+'S Curve Equation'!$B$13)*'S Curve Equation'!$B$14</f>
        <v>6.0681054258193534E-2</v>
      </c>
      <c r="F165" s="28">
        <f>(1/(1+EXP(('S Curve Equation'!$B$11-F120*'S Curve Equation'!$B$12)*'S Curve Equation'!$B$10))+'S Curve Equation'!$B$13)*'S Curve Equation'!$B$14</f>
        <v>6.0908965886709264E-2</v>
      </c>
      <c r="G165" s="28">
        <f>(1/(1+EXP(('S Curve Equation'!$B$11-G120*'S Curve Equation'!$B$12)*'S Curve Equation'!$B$10))+'S Curve Equation'!$B$13)*'S Curve Equation'!$B$14</f>
        <v>6.1128187021074573E-2</v>
      </c>
      <c r="H165" s="28">
        <f>(1/(1+EXP(('S Curve Equation'!$B$11-H120*'S Curve Equation'!$B$12)*'S Curve Equation'!$B$10))+'S Curve Equation'!$B$13)*'S Curve Equation'!$B$14</f>
        <v>6.1344786700109517E-2</v>
      </c>
      <c r="I165" s="28">
        <f>(1/(1+EXP(('S Curve Equation'!$B$11-I120*'S Curve Equation'!$B$12)*'S Curve Equation'!$B$10))+'S Curve Equation'!$B$13)*'S Curve Equation'!$B$14</f>
        <v>6.1567174827983961E-2</v>
      </c>
      <c r="J165" s="28">
        <f>(1/(1+EXP(('S Curve Equation'!$B$11-J120*'S Curve Equation'!$B$12)*'S Curve Equation'!$B$10))+'S Curve Equation'!$B$13)*'S Curve Equation'!$B$14</f>
        <v>6.1790303074067646E-2</v>
      </c>
      <c r="K165" s="28">
        <f>(1/(1+EXP(('S Curve Equation'!$B$11-K120*'S Curve Equation'!$B$12)*'S Curve Equation'!$B$10))+'S Curve Equation'!$B$13)*'S Curve Equation'!$B$14</f>
        <v>6.2007116814003588E-2</v>
      </c>
      <c r="L165" s="28">
        <f>(1/(1+EXP(('S Curve Equation'!$B$11-L120*'S Curve Equation'!$B$12)*'S Curve Equation'!$B$10))+'S Curve Equation'!$B$13)*'S Curve Equation'!$B$14</f>
        <v>6.2221404898369213E-2</v>
      </c>
      <c r="M165" s="28">
        <f>(1/(1+EXP(('S Curve Equation'!$B$11-M120*'S Curve Equation'!$B$12)*'S Curve Equation'!$B$10))+'S Curve Equation'!$B$13)*'S Curve Equation'!$B$14</f>
        <v>6.2435916786991626E-2</v>
      </c>
      <c r="N165" s="28">
        <f>(1/(1+EXP(('S Curve Equation'!$B$11-N120*'S Curve Equation'!$B$12)*'S Curve Equation'!$B$10))+'S Curve Equation'!$B$13)*'S Curve Equation'!$B$14</f>
        <v>6.2649032942173957E-2</v>
      </c>
      <c r="O165" s="28">
        <f>(1/(1+EXP(('S Curve Equation'!$B$11-O120*'S Curve Equation'!$B$12)*'S Curve Equation'!$B$10))+'S Curve Equation'!$B$13)*'S Curve Equation'!$B$14</f>
        <v>6.2860765919009132E-2</v>
      </c>
      <c r="P165" s="28">
        <f>(1/(1+EXP(('S Curve Equation'!$B$11-P120*'S Curve Equation'!$B$12)*'S Curve Equation'!$B$10))+'S Curve Equation'!$B$13)*'S Curve Equation'!$B$14</f>
        <v>6.3071128141920743E-2</v>
      </c>
      <c r="Q165" s="28">
        <f>(1/(1+EXP(('S Curve Equation'!$B$11-Q120*'S Curve Equation'!$B$12)*'S Curve Equation'!$B$10))+'S Curve Equation'!$B$13)*'S Curve Equation'!$B$14</f>
        <v>6.3280131905862791E-2</v>
      </c>
      <c r="R165" s="28">
        <f>(1/(1+EXP(('S Curve Equation'!$B$11-R120*'S Curve Equation'!$B$12)*'S Curve Equation'!$B$10))+'S Curve Equation'!$B$13)*'S Curve Equation'!$B$14</f>
        <v>6.3487789377524098E-2</v>
      </c>
      <c r="S165" s="28">
        <f>(1/(1+EXP(('S Curve Equation'!$B$11-S120*'S Curve Equation'!$B$12)*'S Curve Equation'!$B$10))+'S Curve Equation'!$B$13)*'S Curve Equation'!$B$14</f>
        <v>6.3694112596535138E-2</v>
      </c>
      <c r="T165" s="28">
        <f>(1/(1+EXP(('S Curve Equation'!$B$11-T120*'S Curve Equation'!$B$12)*'S Curve Equation'!$B$10))+'S Curve Equation'!$B$13)*'S Curve Equation'!$B$14</f>
        <v>6.3899113476677941E-2</v>
      </c>
      <c r="U165" s="28">
        <f>(1/(1+EXP(('S Curve Equation'!$B$11-U120*'S Curve Equation'!$B$12)*'S Curve Equation'!$B$10))+'S Curve Equation'!$B$13)*'S Curve Equation'!$B$14</f>
        <v>6.4102803807096667E-2</v>
      </c>
      <c r="V165" s="28">
        <f>(1/(1+EXP(('S Curve Equation'!$B$11-V120*'S Curve Equation'!$B$12)*'S Curve Equation'!$B$10))+'S Curve Equation'!$B$13)*'S Curve Equation'!$B$14</f>
        <v>6.4305195253508293E-2</v>
      </c>
      <c r="W165" s="28">
        <f>(1/(1+EXP(('S Curve Equation'!$B$11-W120*'S Curve Equation'!$B$12)*'S Curve Equation'!$B$10))+'S Curve Equation'!$B$13)*'S Curve Equation'!$B$14</f>
        <v>6.4506299359413835E-2</v>
      </c>
      <c r="X165" s="28">
        <f>(1/(1+EXP(('S Curve Equation'!$B$11-X120*'S Curve Equation'!$B$12)*'S Curve Equation'!$B$10))+'S Curve Equation'!$B$13)*'S Curve Equation'!$B$14</f>
        <v>6.4706127547308701E-2</v>
      </c>
      <c r="Y165" s="28">
        <f>(1/(1+EXP(('S Curve Equation'!$B$11-Y120*'S Curve Equation'!$B$12)*'S Curve Equation'!$B$10))+'S Curve Equation'!$B$13)*'S Curve Equation'!$B$14</f>
        <v>6.4904691119889835E-2</v>
      </c>
      <c r="Z165" s="28">
        <f>(1/(1+EXP(('S Curve Equation'!$B$11-Z120*'S Curve Equation'!$B$12)*'S Curve Equation'!$B$10))+'S Curve Equation'!$B$13)*'S Curve Equation'!$B$14</f>
        <v>6.5102001261262296E-2</v>
      </c>
      <c r="AA165" s="28">
        <f>(1/(1+EXP(('S Curve Equation'!$B$11-AA120*'S Curve Equation'!$B$12)*'S Curve Equation'!$B$10))+'S Curve Equation'!$B$13)*'S Curve Equation'!$B$14</f>
        <v>6.5298069038142337E-2</v>
      </c>
      <c r="AB165" s="28">
        <f>(1/(1+EXP(('S Curve Equation'!$B$11-AB120*'S Curve Equation'!$B$12)*'S Curve Equation'!$B$10))+'S Curve Equation'!$B$13)*'S Curve Equation'!$B$14</f>
        <v>6.5492905401056747E-2</v>
      </c>
      <c r="AC165" s="28">
        <f>(1/(1+EXP(('S Curve Equation'!$B$11-AC120*'S Curve Equation'!$B$12)*'S Curve Equation'!$B$10))+'S Curve Equation'!$B$13)*'S Curve Equation'!$B$14</f>
        <v>6.5686521185538416E-2</v>
      </c>
      <c r="AD165" s="28">
        <f>(1/(1+EXP(('S Curve Equation'!$B$11-AD120*'S Curve Equation'!$B$12)*'S Curve Equation'!$B$10))+'S Curve Equation'!$B$13)*'S Curve Equation'!$B$14</f>
        <v>6.5878927113317248E-2</v>
      </c>
      <c r="AE165" s="28">
        <f>(1/(1+EXP(('S Curve Equation'!$B$11-AE120*'S Curve Equation'!$B$12)*'S Curve Equation'!$B$10))+'S Curve Equation'!$B$13)*'S Curve Equation'!$B$14</f>
        <v>6.6070133793506763E-2</v>
      </c>
      <c r="AF165" s="28">
        <f>(1/(1+EXP(('S Curve Equation'!$B$11-AF120*'S Curve Equation'!$B$12)*'S Curve Equation'!$B$10))+'S Curve Equation'!$B$13)*'S Curve Equation'!$B$14</f>
        <v>6.6260151723784882E-2</v>
      </c>
    </row>
    <row r="166" spans="1:32" x14ac:dyDescent="0.2">
      <c r="A166" s="6" t="s">
        <v>44</v>
      </c>
      <c r="B166" s="28">
        <f>(1/(1+EXP(('S Curve Equation'!$B$11-B121*'S Curve Equation'!$B$12)*'S Curve Equation'!$B$10))+'S Curve Equation'!$B$13)*'S Curve Equation'!$B$14</f>
        <v>0.11800000000000001</v>
      </c>
      <c r="C166" s="28">
        <f>(1/(1+EXP(('S Curve Equation'!$B$11-C121*'S Curve Equation'!$B$12)*'S Curve Equation'!$B$10))+'S Curve Equation'!$B$13)*'S Curve Equation'!$B$14</f>
        <v>0.11833242195652721</v>
      </c>
      <c r="D166" s="28">
        <f>(1/(1+EXP(('S Curve Equation'!$B$11-D121*'S Curve Equation'!$B$12)*'S Curve Equation'!$B$10))+'S Curve Equation'!$B$13)*'S Curve Equation'!$B$14</f>
        <v>0.11869728684379634</v>
      </c>
      <c r="E166" s="28">
        <f>(1/(1+EXP(('S Curve Equation'!$B$11-E121*'S Curve Equation'!$B$12)*'S Curve Equation'!$B$10))+'S Curve Equation'!$B$13)*'S Curve Equation'!$B$14</f>
        <v>0.1190515143100403</v>
      </c>
      <c r="F166" s="28">
        <f>(1/(1+EXP(('S Curve Equation'!$B$11-F121*'S Curve Equation'!$B$12)*'S Curve Equation'!$B$10))+'S Curve Equation'!$B$13)*'S Curve Equation'!$B$14</f>
        <v>0.11940295968176286</v>
      </c>
      <c r="G166" s="28">
        <f>(1/(1+EXP(('S Curve Equation'!$B$11-G121*'S Curve Equation'!$B$12)*'S Curve Equation'!$B$10))+'S Curve Equation'!$B$13)*'S Curve Equation'!$B$14</f>
        <v>0.11974079727239387</v>
      </c>
      <c r="H166" s="28">
        <f>(1/(1+EXP(('S Curve Equation'!$B$11-H121*'S Curve Equation'!$B$12)*'S Curve Equation'!$B$10))+'S Curve Equation'!$B$13)*'S Curve Equation'!$B$14</f>
        <v>0.12007439630291349</v>
      </c>
      <c r="I166" s="28">
        <f>(1/(1+EXP(('S Curve Equation'!$B$11-I121*'S Curve Equation'!$B$12)*'S Curve Equation'!$B$10))+'S Curve Equation'!$B$13)*'S Curve Equation'!$B$14</f>
        <v>0.120416705524171</v>
      </c>
      <c r="J166" s="28">
        <f>(1/(1+EXP(('S Curve Equation'!$B$11-J121*'S Curve Equation'!$B$12)*'S Curve Equation'!$B$10))+'S Curve Equation'!$B$13)*'S Curve Equation'!$B$14</f>
        <v>0.12075994577225252</v>
      </c>
      <c r="K166" s="28">
        <f>(1/(1+EXP(('S Curve Equation'!$B$11-K121*'S Curve Equation'!$B$12)*'S Curve Equation'!$B$10))+'S Curve Equation'!$B$13)*'S Curve Equation'!$B$14</f>
        <v>0.12109327307823876</v>
      </c>
      <c r="L166" s="28">
        <f>(1/(1+EXP(('S Curve Equation'!$B$11-L121*'S Curve Equation'!$B$12)*'S Curve Equation'!$B$10))+'S Curve Equation'!$B$13)*'S Curve Equation'!$B$14</f>
        <v>0.12142252493512029</v>
      </c>
      <c r="M166" s="28">
        <f>(1/(1+EXP(('S Curve Equation'!$B$11-M121*'S Curve Equation'!$B$12)*'S Curve Equation'!$B$10))+'S Curve Equation'!$B$13)*'S Curve Equation'!$B$14</f>
        <v>0.12175192942022574</v>
      </c>
      <c r="N166" s="28">
        <f>(1/(1+EXP(('S Curve Equation'!$B$11-N121*'S Curve Equation'!$B$12)*'S Curve Equation'!$B$10))+'S Curve Equation'!$B$13)*'S Curve Equation'!$B$14</f>
        <v>0.12207900158410798</v>
      </c>
      <c r="O166" s="28">
        <f>(1/(1+EXP(('S Curve Equation'!$B$11-O121*'S Curve Equation'!$B$12)*'S Curve Equation'!$B$10))+'S Curve Equation'!$B$13)*'S Curve Equation'!$B$14</f>
        <v>0.12240376481942376</v>
      </c>
      <c r="P166" s="28">
        <f>(1/(1+EXP(('S Curve Equation'!$B$11-P121*'S Curve Equation'!$B$12)*'S Curve Equation'!$B$10))+'S Curve Equation'!$B$13)*'S Curve Equation'!$B$14</f>
        <v>0.12272624223127652</v>
      </c>
      <c r="Q166" s="28">
        <f>(1/(1+EXP(('S Curve Equation'!$B$11-Q121*'S Curve Equation'!$B$12)*'S Curve Equation'!$B$10))+'S Curve Equation'!$B$13)*'S Curve Equation'!$B$14</f>
        <v>0.12304645664102681</v>
      </c>
      <c r="R166" s="28">
        <f>(1/(1+EXP(('S Curve Equation'!$B$11-R121*'S Curve Equation'!$B$12)*'S Curve Equation'!$B$10))+'S Curve Equation'!$B$13)*'S Curve Equation'!$B$14</f>
        <v>0.12336443059006132</v>
      </c>
      <c r="S166" s="28">
        <f>(1/(1+EXP(('S Curve Equation'!$B$11-S121*'S Curve Equation'!$B$12)*'S Curve Equation'!$B$10))+'S Curve Equation'!$B$13)*'S Curve Equation'!$B$14</f>
        <v>0.12368018634351914</v>
      </c>
      <c r="T166" s="28">
        <f>(1/(1+EXP(('S Curve Equation'!$B$11-T121*'S Curve Equation'!$B$12)*'S Curve Equation'!$B$10))+'S Curve Equation'!$B$13)*'S Curve Equation'!$B$14</f>
        <v>0.12399374589397752</v>
      </c>
      <c r="U166" s="28">
        <f>(1/(1+EXP(('S Curve Equation'!$B$11-U121*'S Curve Equation'!$B$12)*'S Curve Equation'!$B$10))+'S Curve Equation'!$B$13)*'S Curve Equation'!$B$14</f>
        <v>0.12430513096509434</v>
      </c>
      <c r="V166" s="28">
        <f>(1/(1+EXP(('S Curve Equation'!$B$11-V121*'S Curve Equation'!$B$12)*'S Curve Equation'!$B$10))+'S Curve Equation'!$B$13)*'S Curve Equation'!$B$14</f>
        <v>0.12461436301520765</v>
      </c>
      <c r="W166" s="28">
        <f>(1/(1+EXP(('S Curve Equation'!$B$11-W121*'S Curve Equation'!$B$12)*'S Curve Equation'!$B$10))+'S Curve Equation'!$B$13)*'S Curve Equation'!$B$14</f>
        <v>0.12492146324089407</v>
      </c>
      <c r="X166" s="28">
        <f>(1/(1+EXP(('S Curve Equation'!$B$11-X121*'S Curve Equation'!$B$12)*'S Curve Equation'!$B$10))+'S Curve Equation'!$B$13)*'S Curve Equation'!$B$14</f>
        <v>0.12522645258048398</v>
      </c>
      <c r="Y166" s="28">
        <f>(1/(1+EXP(('S Curve Equation'!$B$11-Y121*'S Curve Equation'!$B$12)*'S Curve Equation'!$B$10))+'S Curve Equation'!$B$13)*'S Curve Equation'!$B$14</f>
        <v>0.12552935171753377</v>
      </c>
      <c r="Z166" s="28">
        <f>(1/(1+EXP(('S Curve Equation'!$B$11-Z121*'S Curve Equation'!$B$12)*'S Curve Equation'!$B$10))+'S Curve Equation'!$B$13)*'S Curve Equation'!$B$14</f>
        <v>0.12583018108425642</v>
      </c>
      <c r="AA166" s="28">
        <f>(1/(1+EXP(('S Curve Equation'!$B$11-AA121*'S Curve Equation'!$B$12)*'S Curve Equation'!$B$10))+'S Curve Equation'!$B$13)*'S Curve Equation'!$B$14</f>
        <v>0.12612896086490993</v>
      </c>
      <c r="AB166" s="28">
        <f>(1/(1+EXP(('S Curve Equation'!$B$11-AB121*'S Curve Equation'!$B$12)*'S Curve Equation'!$B$10))+'S Curve Equation'!$B$13)*'S Curve Equation'!$B$14</f>
        <v>0.12642571099914246</v>
      </c>
      <c r="AC166" s="28">
        <f>(1/(1+EXP(('S Curve Equation'!$B$11-AC121*'S Curve Equation'!$B$12)*'S Curve Equation'!$B$10))+'S Curve Equation'!$B$13)*'S Curve Equation'!$B$14</f>
        <v>0.12672045118529585</v>
      </c>
      <c r="AD166" s="28">
        <f>(1/(1+EXP(('S Curve Equation'!$B$11-AD121*'S Curve Equation'!$B$12)*'S Curve Equation'!$B$10))+'S Curve Equation'!$B$13)*'S Curve Equation'!$B$14</f>
        <v>0.12701320088366738</v>
      </c>
      <c r="AE166" s="28">
        <f>(1/(1+EXP(('S Curve Equation'!$B$11-AE121*'S Curve Equation'!$B$12)*'S Curve Equation'!$B$10))+'S Curve Equation'!$B$13)*'S Curve Equation'!$B$14</f>
        <v>0.12730397931972998</v>
      </c>
      <c r="AF166" s="28">
        <f>(1/(1+EXP(('S Curve Equation'!$B$11-AF121*'S Curve Equation'!$B$12)*'S Curve Equation'!$B$10))+'S Curve Equation'!$B$13)*'S Curve Equation'!$B$14</f>
        <v>0.12759280548730983</v>
      </c>
    </row>
    <row r="167" spans="1:32" x14ac:dyDescent="0.2">
      <c r="A167" s="6" t="s">
        <v>45</v>
      </c>
      <c r="B167" s="28">
        <f>(1/(1+EXP(('S Curve Equation'!$B$11-B122*'S Curve Equation'!$B$12)*'S Curve Equation'!$B$10))+'S Curve Equation'!$B$13)*'S Curve Equation'!$B$14</f>
        <v>0.20699999999999996</v>
      </c>
      <c r="C167" s="28">
        <f>(1/(1+EXP(('S Curve Equation'!$B$11-C122*'S Curve Equation'!$B$12)*'S Curve Equation'!$B$10))+'S Curve Equation'!$B$13)*'S Curve Equation'!$B$14</f>
        <v>0.20745585692746429</v>
      </c>
      <c r="D167" s="28">
        <f>(1/(1+EXP(('S Curve Equation'!$B$11-D122*'S Curve Equation'!$B$12)*'S Curve Equation'!$B$10))+'S Curve Equation'!$B$13)*'S Curve Equation'!$B$14</f>
        <v>0.20795584863110655</v>
      </c>
      <c r="E167" s="28">
        <f>(1/(1+EXP(('S Curve Equation'!$B$11-E122*'S Curve Equation'!$B$12)*'S Curve Equation'!$B$10))+'S Curve Equation'!$B$13)*'S Curve Equation'!$B$14</f>
        <v>0.20844090889710737</v>
      </c>
      <c r="F167" s="28">
        <f>(1/(1+EXP(('S Curve Equation'!$B$11-F122*'S Curve Equation'!$B$12)*'S Curve Equation'!$B$10))+'S Curve Equation'!$B$13)*'S Curve Equation'!$B$14</f>
        <v>0.20892181519564987</v>
      </c>
      <c r="G167" s="28">
        <f>(1/(1+EXP(('S Curve Equation'!$B$11-G122*'S Curve Equation'!$B$12)*'S Curve Equation'!$B$10))+'S Curve Equation'!$B$13)*'S Curve Equation'!$B$14</f>
        <v>0.20938377849699888</v>
      </c>
      <c r="H167" s="28">
        <f>(1/(1+EXP(('S Curve Equation'!$B$11-H122*'S Curve Equation'!$B$12)*'S Curve Equation'!$B$10))+'S Curve Equation'!$B$13)*'S Curve Equation'!$B$14</f>
        <v>0.20983963636946576</v>
      </c>
      <c r="I167" s="28">
        <f>(1/(1+EXP(('S Curve Equation'!$B$11-I122*'S Curve Equation'!$B$12)*'S Curve Equation'!$B$10))+'S Curve Equation'!$B$13)*'S Curve Equation'!$B$14</f>
        <v>0.21030707752127512</v>
      </c>
      <c r="J167" s="28">
        <f>(1/(1+EXP(('S Curve Equation'!$B$11-J122*'S Curve Equation'!$B$12)*'S Curve Equation'!$B$10))+'S Curve Equation'!$B$13)*'S Curve Equation'!$B$14</f>
        <v>0.21077546626699573</v>
      </c>
      <c r="K167" s="28">
        <f>(1/(1+EXP(('S Curve Equation'!$B$11-K122*'S Curve Equation'!$B$12)*'S Curve Equation'!$B$10))+'S Curve Equation'!$B$13)*'S Curve Equation'!$B$14</f>
        <v>0.21123001810716507</v>
      </c>
      <c r="L167" s="28">
        <f>(1/(1+EXP(('S Curve Equation'!$B$11-L122*'S Curve Equation'!$B$12)*'S Curve Equation'!$B$10))+'S Curve Equation'!$B$13)*'S Curve Equation'!$B$14</f>
        <v>0.21167871348454273</v>
      </c>
      <c r="M167" s="28">
        <f>(1/(1+EXP(('S Curve Equation'!$B$11-M122*'S Curve Equation'!$B$12)*'S Curve Equation'!$B$10))+'S Curve Equation'!$B$13)*'S Curve Equation'!$B$14</f>
        <v>0.2121273202750088</v>
      </c>
      <c r="N167" s="28">
        <f>(1/(1+EXP(('S Curve Equation'!$B$11-N122*'S Curve Equation'!$B$12)*'S Curve Equation'!$B$10))+'S Curve Equation'!$B$13)*'S Curve Equation'!$B$14</f>
        <v>0.21257245785644313</v>
      </c>
      <c r="O167" s="28">
        <f>(1/(1+EXP(('S Curve Equation'!$B$11-O122*'S Curve Equation'!$B$12)*'S Curve Equation'!$B$10))+'S Curve Equation'!$B$13)*'S Curve Equation'!$B$14</f>
        <v>0.21301416488794778</v>
      </c>
      <c r="P167" s="28">
        <f>(1/(1+EXP(('S Curve Equation'!$B$11-P122*'S Curve Equation'!$B$12)*'S Curve Equation'!$B$10))+'S Curve Equation'!$B$13)*'S Curve Equation'!$B$14</f>
        <v>0.21345247948288906</v>
      </c>
      <c r="Q167" s="28">
        <f>(1/(1+EXP(('S Curve Equation'!$B$11-Q122*'S Curve Equation'!$B$12)*'S Curve Equation'!$B$10))+'S Curve Equation'!$B$13)*'S Curve Equation'!$B$14</f>
        <v>0.21388743921786063</v>
      </c>
      <c r="R167" s="28">
        <f>(1/(1+EXP(('S Curve Equation'!$B$11-R122*'S Curve Equation'!$B$12)*'S Curve Equation'!$B$10))+'S Curve Equation'!$B$13)*'S Curve Equation'!$B$14</f>
        <v>0.21431908114148862</v>
      </c>
      <c r="S167" s="28">
        <f>(1/(1+EXP(('S Curve Equation'!$B$11-S122*'S Curve Equation'!$B$12)*'S Curve Equation'!$B$10))+'S Curve Equation'!$B$13)*'S Curve Equation'!$B$14</f>
        <v>0.21474744178308253</v>
      </c>
      <c r="T167" s="28">
        <f>(1/(1+EXP(('S Curve Equation'!$B$11-T122*'S Curve Equation'!$B$12)*'S Curve Equation'!$B$10))+'S Curve Equation'!$B$13)*'S Curve Equation'!$B$14</f>
        <v>0.21517255716113454</v>
      </c>
      <c r="U167" s="28">
        <f>(1/(1+EXP(('S Curve Equation'!$B$11-U122*'S Curve Equation'!$B$12)*'S Curve Equation'!$B$10))+'S Curve Equation'!$B$13)*'S Curve Equation'!$B$14</f>
        <v>0.21559446279166883</v>
      </c>
      <c r="V167" s="28">
        <f>(1/(1+EXP(('S Curve Equation'!$B$11-V122*'S Curve Equation'!$B$12)*'S Curve Equation'!$B$10))+'S Curve Equation'!$B$13)*'S Curve Equation'!$B$14</f>
        <v>0.21601319369644217</v>
      </c>
      <c r="W167" s="28">
        <f>(1/(1+EXP(('S Curve Equation'!$B$11-W122*'S Curve Equation'!$B$12)*'S Curve Equation'!$B$10))+'S Curve Equation'!$B$13)*'S Curve Equation'!$B$14</f>
        <v>0.21642878441100211</v>
      </c>
      <c r="X167" s="28">
        <f>(1/(1+EXP(('S Curve Equation'!$B$11-X122*'S Curve Equation'!$B$12)*'S Curve Equation'!$B$10))+'S Curve Equation'!$B$13)*'S Curve Equation'!$B$14</f>
        <v>0.21684126899260137</v>
      </c>
      <c r="Y167" s="28">
        <f>(1/(1+EXP(('S Curve Equation'!$B$11-Y122*'S Curve Equation'!$B$12)*'S Curve Equation'!$B$10))+'S Curve Equation'!$B$13)*'S Curve Equation'!$B$14</f>
        <v>0.21725068102797182</v>
      </c>
      <c r="Z167" s="28">
        <f>(1/(1+EXP(('S Curve Equation'!$B$11-Z122*'S Curve Equation'!$B$12)*'S Curve Equation'!$B$10))+'S Curve Equation'!$B$13)*'S Curve Equation'!$B$14</f>
        <v>0.21765705364096219</v>
      </c>
      <c r="AA167" s="28">
        <f>(1/(1+EXP(('S Curve Equation'!$B$11-AA122*'S Curve Equation'!$B$12)*'S Curve Equation'!$B$10))+'S Curve Equation'!$B$13)*'S Curve Equation'!$B$14</f>
        <v>0.21806041950004007</v>
      </c>
      <c r="AB167" s="28">
        <f>(1/(1+EXP(('S Curve Equation'!$B$11-AB122*'S Curve Equation'!$B$12)*'S Curve Equation'!$B$10))+'S Curve Equation'!$B$13)*'S Curve Equation'!$B$14</f>
        <v>0.21846081082566032</v>
      </c>
      <c r="AC167" s="28">
        <f>(1/(1+EXP(('S Curve Equation'!$B$11-AC122*'S Curve Equation'!$B$12)*'S Curve Equation'!$B$10))+'S Curve Equation'!$B$13)*'S Curve Equation'!$B$14</f>
        <v>0.21885825939750367</v>
      </c>
      <c r="AD167" s="28">
        <f>(1/(1+EXP(('S Curve Equation'!$B$11-AD122*'S Curve Equation'!$B$12)*'S Curve Equation'!$B$10))+'S Curve Equation'!$B$13)*'S Curve Equation'!$B$14</f>
        <v>0.21925279656158664</v>
      </c>
      <c r="AE167" s="28">
        <f>(1/(1+EXP(('S Curve Equation'!$B$11-AE122*'S Curve Equation'!$B$12)*'S Curve Equation'!$B$10))+'S Curve Equation'!$B$13)*'S Curve Equation'!$B$14</f>
        <v>0.21964445323724549</v>
      </c>
      <c r="AF167" s="28">
        <f>(1/(1+EXP(('S Curve Equation'!$B$11-AF122*'S Curve Equation'!$B$12)*'S Curve Equation'!$B$10))+'S Curve Equation'!$B$13)*'S Curve Equation'!$B$14</f>
        <v>0.220033259923997</v>
      </c>
    </row>
    <row r="168" spans="1:32" x14ac:dyDescent="0.2">
      <c r="A168" s="6" t="s">
        <v>46</v>
      </c>
      <c r="B168" s="28">
        <f>(1/(1+EXP(('S Curve Equation'!$B$11-B123*'S Curve Equation'!$B$12)*'S Curve Equation'!$B$10))+'S Curve Equation'!$B$13)*'S Curve Equation'!$B$14</f>
        <v>0.13699999999999998</v>
      </c>
      <c r="C168" s="28">
        <f>(1/(1+EXP(('S Curve Equation'!$B$11-C123*'S Curve Equation'!$B$12)*'S Curve Equation'!$B$10))+'S Curve Equation'!$B$13)*'S Curve Equation'!$B$14</f>
        <v>0.1373639507802718</v>
      </c>
      <c r="D168" s="28">
        <f>(1/(1+EXP(('S Curve Equation'!$B$11-D123*'S Curve Equation'!$B$12)*'S Curve Equation'!$B$10))+'S Curve Equation'!$B$13)*'S Curve Equation'!$B$14</f>
        <v>0.13776335421900754</v>
      </c>
      <c r="E168" s="28">
        <f>(1/(1+EXP(('S Curve Equation'!$B$11-E123*'S Curve Equation'!$B$12)*'S Curve Equation'!$B$10))+'S Curve Equation'!$B$13)*'S Curve Equation'!$B$14</f>
        <v>0.13815104596650044</v>
      </c>
      <c r="F168" s="28">
        <f>(1/(1+EXP(('S Curve Equation'!$B$11-F123*'S Curve Equation'!$B$12)*'S Curve Equation'!$B$10))+'S Curve Equation'!$B$13)*'S Curve Equation'!$B$14</f>
        <v>0.13853562735624564</v>
      </c>
      <c r="G168" s="28">
        <f>(1/(1+EXP(('S Curve Equation'!$B$11-G123*'S Curve Equation'!$B$12)*'S Curve Equation'!$B$10))+'S Curve Equation'!$B$13)*'S Curve Equation'!$B$14</f>
        <v>0.13890525661344508</v>
      </c>
      <c r="H168" s="28">
        <f>(1/(1+EXP(('S Curve Equation'!$B$11-H123*'S Curve Equation'!$B$12)*'S Curve Equation'!$B$10))+'S Curve Equation'!$B$13)*'S Curve Equation'!$B$14</f>
        <v>0.13927018953607942</v>
      </c>
      <c r="I168" s="28">
        <f>(1/(1+EXP(('S Curve Equation'!$B$11-I123*'S Curve Equation'!$B$12)*'S Curve Equation'!$B$10))+'S Curve Equation'!$B$13)*'S Curve Equation'!$B$14</f>
        <v>0.13964459001210253</v>
      </c>
      <c r="J168" s="28">
        <f>(1/(1+EXP(('S Curve Equation'!$B$11-J123*'S Curve Equation'!$B$12)*'S Curve Equation'!$B$10))+'S Curve Equation'!$B$13)*'S Curve Equation'!$B$14</f>
        <v>0.14001994710226864</v>
      </c>
      <c r="K168" s="28">
        <f>(1/(1+EXP(('S Curve Equation'!$B$11-K123*'S Curve Equation'!$B$12)*'S Curve Equation'!$B$10))+'S Curve Equation'!$B$13)*'S Curve Equation'!$B$14</f>
        <v>0.14038440466339322</v>
      </c>
      <c r="L168" s="28">
        <f>(1/(1+EXP(('S Curve Equation'!$B$11-L123*'S Curve Equation'!$B$12)*'S Curve Equation'!$B$10))+'S Curve Equation'!$B$13)*'S Curve Equation'!$B$14</f>
        <v>0.14074434913680617</v>
      </c>
      <c r="M168" s="28">
        <f>(1/(1+EXP(('S Curve Equation'!$B$11-M123*'S Curve Equation'!$B$12)*'S Curve Equation'!$B$10))+'S Curve Equation'!$B$13)*'S Curve Equation'!$B$14</f>
        <v>0.14110440384050507</v>
      </c>
      <c r="N168" s="28">
        <f>(1/(1+EXP(('S Curve Equation'!$B$11-N123*'S Curve Equation'!$B$12)*'S Curve Equation'!$B$10))+'S Curve Equation'!$B$13)*'S Curve Equation'!$B$14</f>
        <v>0.14146185325130886</v>
      </c>
      <c r="O168" s="28">
        <f>(1/(1+EXP(('S Curve Equation'!$B$11-O123*'S Curve Equation'!$B$12)*'S Curve Equation'!$B$10))+'S Curve Equation'!$B$13)*'S Curve Equation'!$B$14</f>
        <v>0.14181672420293751</v>
      </c>
      <c r="P168" s="28">
        <f>(1/(1+EXP(('S Curve Equation'!$B$11-P123*'S Curve Equation'!$B$12)*'S Curve Equation'!$B$10))+'S Curve Equation'!$B$13)*'S Curve Equation'!$B$14</f>
        <v>0.14216904318698345</v>
      </c>
      <c r="Q168" s="28">
        <f>(1/(1+EXP(('S Curve Equation'!$B$11-Q123*'S Curve Equation'!$B$12)*'S Curve Equation'!$B$10))+'S Curve Equation'!$B$13)*'S Curve Equation'!$B$14</f>
        <v>0.14251883635773474</v>
      </c>
      <c r="R168" s="28">
        <f>(1/(1+EXP(('S Curve Equation'!$B$11-R123*'S Curve Equation'!$B$12)*'S Curve Equation'!$B$10))+'S Curve Equation'!$B$13)*'S Curve Equation'!$B$14</f>
        <v>0.14286612953693706</v>
      </c>
      <c r="S168" s="28">
        <f>(1/(1+EXP(('S Curve Equation'!$B$11-S123*'S Curve Equation'!$B$12)*'S Curve Equation'!$B$10))+'S Curve Equation'!$B$13)*'S Curve Equation'!$B$14</f>
        <v>0.14321094821849248</v>
      </c>
      <c r="T168" s="28">
        <f>(1/(1+EXP(('S Curve Equation'!$B$11-T123*'S Curve Equation'!$B$12)*'S Curve Equation'!$B$10))+'S Curve Equation'!$B$13)*'S Curve Equation'!$B$14</f>
        <v>0.14355331757309769</v>
      </c>
      <c r="U168" s="28">
        <f>(1/(1+EXP(('S Curve Equation'!$B$11-U123*'S Curve Equation'!$B$12)*'S Curve Equation'!$B$10))+'S Curve Equation'!$B$13)*'S Curve Equation'!$B$14</f>
        <v>0.14389326245281941</v>
      </c>
      <c r="V168" s="28">
        <f>(1/(1+EXP(('S Curve Equation'!$B$11-V123*'S Curve Equation'!$B$12)*'S Curve Equation'!$B$10))+'S Curve Equation'!$B$13)*'S Curve Equation'!$B$14</f>
        <v>0.14423080739560795</v>
      </c>
      <c r="W168" s="28">
        <f>(1/(1+EXP(('S Curve Equation'!$B$11-W123*'S Curve Equation'!$B$12)*'S Curve Equation'!$B$10))+'S Curve Equation'!$B$13)*'S Curve Equation'!$B$14</f>
        <v>0.14456597662975071</v>
      </c>
      <c r="X168" s="28">
        <f>(1/(1+EXP(('S Curve Equation'!$B$11-X123*'S Curve Equation'!$B$12)*'S Curve Equation'!$B$10))+'S Curve Equation'!$B$13)*'S Curve Equation'!$B$14</f>
        <v>0.14489879407826484</v>
      </c>
      <c r="Y168" s="28">
        <f>(1/(1+EXP(('S Curve Equation'!$B$11-Y123*'S Curve Equation'!$B$12)*'S Curve Equation'!$B$10))+'S Curve Equation'!$B$13)*'S Curve Equation'!$B$14</f>
        <v>0.14522928336322821</v>
      </c>
      <c r="Z168" s="28">
        <f>(1/(1+EXP(('S Curve Equation'!$B$11-Z123*'S Curve Equation'!$B$12)*'S Curve Equation'!$B$10))+'S Curve Equation'!$B$13)*'S Curve Equation'!$B$14</f>
        <v>0.14555746781005185</v>
      </c>
      <c r="AA168" s="28">
        <f>(1/(1+EXP(('S Curve Equation'!$B$11-AA123*'S Curve Equation'!$B$12)*'S Curve Equation'!$B$10))+'S Curve Equation'!$B$13)*'S Curve Equation'!$B$14</f>
        <v>0.145883370451693</v>
      </c>
      <c r="AB168" s="28">
        <f>(1/(1+EXP(('S Curve Equation'!$B$11-AB123*'S Curve Equation'!$B$12)*'S Curve Equation'!$B$10))+'S Curve Equation'!$B$13)*'S Curve Equation'!$B$14</f>
        <v>0.14620701403280756</v>
      </c>
      <c r="AC168" s="28">
        <f>(1/(1+EXP(('S Curve Equation'!$B$11-AC123*'S Curve Equation'!$B$12)*'S Curve Equation'!$B$10))+'S Curve Equation'!$B$13)*'S Curve Equation'!$B$14</f>
        <v>0.14652842101384581</v>
      </c>
      <c r="AD168" s="28">
        <f>(1/(1+EXP(('S Curve Equation'!$B$11-AD123*'S Curve Equation'!$B$12)*'S Curve Equation'!$B$10))+'S Curve Equation'!$B$13)*'S Curve Equation'!$B$14</f>
        <v>0.1468476135750888</v>
      </c>
      <c r="AE168" s="28">
        <f>(1/(1+EXP(('S Curve Equation'!$B$11-AE123*'S Curve Equation'!$B$12)*'S Curve Equation'!$B$10))+'S Curve Equation'!$B$13)*'S Curve Equation'!$B$14</f>
        <v>0.14716461362062827</v>
      </c>
      <c r="AF168" s="28">
        <f>(1/(1+EXP(('S Curve Equation'!$B$11-AF123*'S Curve Equation'!$B$12)*'S Curve Equation'!$B$10))+'S Curve Equation'!$B$13)*'S Curve Equation'!$B$14</f>
        <v>0.147479442782289</v>
      </c>
    </row>
    <row r="169" spans="1:32" x14ac:dyDescent="0.2">
      <c r="A169" s="6" t="s">
        <v>47</v>
      </c>
      <c r="B169" s="28">
        <f>(1/(1+EXP(('S Curve Equation'!$B$11-B124*'S Curve Equation'!$B$12)*'S Curve Equation'!$B$10))+'S Curve Equation'!$B$13)*'S Curve Equation'!$B$14</f>
        <v>9.9711678832116776E-2</v>
      </c>
      <c r="C169" s="28">
        <f>(1/(1+EXP(('S Curve Equation'!$B$11-C124*'S Curve Equation'!$B$12)*'S Curve Equation'!$B$10))+'S Curve Equation'!$B$13)*'S Curve Equation'!$B$14</f>
        <v>0.10001075130316361</v>
      </c>
      <c r="D169" s="28">
        <f>(1/(1+EXP(('S Curve Equation'!$B$11-D124*'S Curve Equation'!$B$12)*'S Curve Equation'!$B$10))+'S Curve Equation'!$B$13)*'S Curve Equation'!$B$14</f>
        <v>0.10033906945605993</v>
      </c>
      <c r="E169" s="28">
        <f>(1/(1+EXP(('S Curve Equation'!$B$11-E124*'S Curve Equation'!$B$12)*'S Curve Equation'!$B$10))+'S Curve Equation'!$B$13)*'S Curve Equation'!$B$14</f>
        <v>0.1006578732009807</v>
      </c>
      <c r="F169" s="28">
        <f>(1/(1+EXP(('S Curve Equation'!$B$11-F124*'S Curve Equation'!$B$12)*'S Curve Equation'!$B$10))+'S Curve Equation'!$B$13)*'S Curve Equation'!$B$14</f>
        <v>0.10097422899731508</v>
      </c>
      <c r="G169" s="28">
        <f>(1/(1+EXP(('S Curve Equation'!$B$11-G124*'S Curve Equation'!$B$12)*'S Curve Equation'!$B$10))+'S Curve Equation'!$B$13)*'S Curve Equation'!$B$14</f>
        <v>0.10127838811424421</v>
      </c>
      <c r="H169" s="28">
        <f>(1/(1+EXP(('S Curve Equation'!$B$11-H124*'S Curve Equation'!$B$12)*'S Curve Equation'!$B$10))+'S Curve Equation'!$B$13)*'S Curve Equation'!$B$14</f>
        <v>0.10157878159970291</v>
      </c>
      <c r="I169" s="28">
        <f>(1/(1+EXP(('S Curve Equation'!$B$11-I124*'S Curve Equation'!$B$12)*'S Curve Equation'!$B$10))+'S Curve Equation'!$B$13)*'S Curve Equation'!$B$14</f>
        <v>0.10188707028059904</v>
      </c>
      <c r="J169" s="28">
        <f>(1/(1+EXP(('S Curve Equation'!$B$11-J124*'S Curve Equation'!$B$12)*'S Curve Equation'!$B$10))+'S Curve Equation'!$B$13)*'S Curve Equation'!$B$14</f>
        <v>0.10219625027520024</v>
      </c>
      <c r="K169" s="28">
        <f>(1/(1+EXP(('S Curve Equation'!$B$11-K124*'S Curve Equation'!$B$12)*'S Curve Equation'!$B$10))+'S Curve Equation'!$B$13)*'S Curve Equation'!$B$14</f>
        <v>0.10249655156562179</v>
      </c>
      <c r="L169" s="28">
        <f>(1/(1+EXP(('S Curve Equation'!$B$11-L124*'S Curve Equation'!$B$12)*'S Curve Equation'!$B$10))+'S Curve Equation'!$B$13)*'S Curve Equation'!$B$14</f>
        <v>0.10279323005700577</v>
      </c>
      <c r="M169" s="28">
        <f>(1/(1+EXP(('S Curve Equation'!$B$11-M124*'S Curve Equation'!$B$12)*'S Curve Equation'!$B$10))+'S Curve Equation'!$B$13)*'S Curve Equation'!$B$14</f>
        <v>0.10309009461116259</v>
      </c>
      <c r="N169" s="28">
        <f>(1/(1+EXP(('S Curve Equation'!$B$11-N124*'S Curve Equation'!$B$12)*'S Curve Equation'!$B$10))+'S Curve Equation'!$B$13)*'S Curve Equation'!$B$14</f>
        <v>0.10338490521847242</v>
      </c>
      <c r="O169" s="28">
        <f>(1/(1+EXP(('S Curve Equation'!$B$11-O124*'S Curve Equation'!$B$12)*'S Curve Equation'!$B$10))+'S Curve Equation'!$B$13)*'S Curve Equation'!$B$14</f>
        <v>0.1036776818947082</v>
      </c>
      <c r="P169" s="28">
        <f>(1/(1+EXP(('S Curve Equation'!$B$11-P124*'S Curve Equation'!$B$12)*'S Curve Equation'!$B$10))+'S Curve Equation'!$B$13)*'S Curve Equation'!$B$14</f>
        <v>0.1039684444195286</v>
      </c>
      <c r="Q169" s="28">
        <f>(1/(1+EXP(('S Curve Equation'!$B$11-Q124*'S Curve Equation'!$B$12)*'S Curve Equation'!$B$10))+'S Curve Equation'!$B$13)*'S Curve Equation'!$B$14</f>
        <v>0.1042572123393771</v>
      </c>
      <c r="R169" s="28">
        <f>(1/(1+EXP(('S Curve Equation'!$B$11-R124*'S Curve Equation'!$B$12)*'S Curve Equation'!$B$10))+'S Curve Equation'!$B$13)*'S Curve Equation'!$B$14</f>
        <v>0.1045440049703573</v>
      </c>
      <c r="S169" s="28">
        <f>(1/(1+EXP(('S Curve Equation'!$B$11-S124*'S Curve Equation'!$B$12)*'S Curve Equation'!$B$10))+'S Curve Equation'!$B$13)*'S Curve Equation'!$B$14</f>
        <v>0.10482884140108335</v>
      </c>
      <c r="T169" s="28">
        <f>(1/(1+EXP(('S Curve Equation'!$B$11-T124*'S Curve Equation'!$B$12)*'S Curve Equation'!$B$10))+'S Curve Equation'!$B$13)*'S Curve Equation'!$B$14</f>
        <v>0.10511174049550528</v>
      </c>
      <c r="U169" s="28">
        <f>(1/(1+EXP(('S Curve Equation'!$B$11-U124*'S Curve Equation'!$B$12)*'S Curve Equation'!$B$10))+'S Curve Equation'!$B$13)*'S Curve Equation'!$B$14</f>
        <v>0.1053927208957091</v>
      </c>
      <c r="V169" s="28">
        <f>(1/(1+EXP(('S Curve Equation'!$B$11-V124*'S Curve Equation'!$B$12)*'S Curve Equation'!$B$10))+'S Curve Equation'!$B$13)*'S Curve Equation'!$B$14</f>
        <v>0.10567180102468893</v>
      </c>
      <c r="W169" s="28">
        <f>(1/(1+EXP(('S Curve Equation'!$B$11-W124*'S Curve Equation'!$B$12)*'S Curve Equation'!$B$10))+'S Curve Equation'!$B$13)*'S Curve Equation'!$B$14</f>
        <v>0.10594899908909491</v>
      </c>
      <c r="X169" s="28">
        <f>(1/(1+EXP(('S Curve Equation'!$B$11-X124*'S Curve Equation'!$B$12)*'S Curve Equation'!$B$10))+'S Curve Equation'!$B$13)*'S Curve Equation'!$B$14</f>
        <v>0.10622433308195277</v>
      </c>
      <c r="Y169" s="28">
        <f>(1/(1+EXP(('S Curve Equation'!$B$11-Y124*'S Curve Equation'!$B$12)*'S Curve Equation'!$B$10))+'S Curve Equation'!$B$13)*'S Curve Equation'!$B$14</f>
        <v>0.10649782078535608</v>
      </c>
      <c r="Z169" s="28">
        <f>(1/(1+EXP(('S Curve Equation'!$B$11-Z124*'S Curve Equation'!$B$12)*'S Curve Equation'!$B$10))+'S Curve Equation'!$B$13)*'S Curve Equation'!$B$14</f>
        <v>0.10676947977313167</v>
      </c>
      <c r="AA169" s="28">
        <f>(1/(1+EXP(('S Curve Equation'!$B$11-AA124*'S Curve Equation'!$B$12)*'S Curve Equation'!$B$10))+'S Curve Equation'!$B$13)*'S Curve Equation'!$B$14</f>
        <v>0.10703932741347784</v>
      </c>
      <c r="AB169" s="28">
        <f>(1/(1+EXP(('S Curve Equation'!$B$11-AB124*'S Curve Equation'!$B$12)*'S Curve Equation'!$B$10))+'S Curve Equation'!$B$13)*'S Curve Equation'!$B$14</f>
        <v>0.10730738087157328</v>
      </c>
      <c r="AC169" s="28">
        <f>(1/(1+EXP(('S Curve Equation'!$B$11-AC124*'S Curve Equation'!$B$12)*'S Curve Equation'!$B$10))+'S Curve Equation'!$B$13)*'S Curve Equation'!$B$14</f>
        <v>0.10757365711215917</v>
      </c>
      <c r="AD169" s="28">
        <f>(1/(1+EXP(('S Curve Equation'!$B$11-AD124*'S Curve Equation'!$B$12)*'S Curve Equation'!$B$10))+'S Curve Equation'!$B$13)*'S Curve Equation'!$B$14</f>
        <v>0.10783817290209281</v>
      </c>
      <c r="AE169" s="28">
        <f>(1/(1+EXP(('S Curve Equation'!$B$11-AE124*'S Curve Equation'!$B$12)*'S Curve Equation'!$B$10))+'S Curve Equation'!$B$13)*'S Curve Equation'!$B$14</f>
        <v>0.10810094481287287</v>
      </c>
      <c r="AF169" s="28">
        <f>(1/(1+EXP(('S Curve Equation'!$B$11-AF124*'S Curve Equation'!$B$12)*'S Curve Equation'!$B$10))+'S Curve Equation'!$B$13)*'S Curve Equation'!$B$14</f>
        <v>0.10836198922313738</v>
      </c>
    </row>
    <row r="170" spans="1:32" x14ac:dyDescent="0.2">
      <c r="A170" s="6" t="s">
        <v>48</v>
      </c>
      <c r="B170" s="28">
        <f>(1/(1+EXP(('S Curve Equation'!$B$11-B125*'S Curve Equation'!$B$12)*'S Curve Equation'!$B$10))+'S Curve Equation'!$B$13)*'S Curve Equation'!$B$14</f>
        <v>0.15645889570552143</v>
      </c>
      <c r="C170" s="28">
        <f>(1/(1+EXP(('S Curve Equation'!$B$11-C125*'S Curve Equation'!$B$12)*'S Curve Equation'!$B$10))+'S Curve Equation'!$B$13)*'S Curve Equation'!$B$14</f>
        <v>0.15685207072579313</v>
      </c>
      <c r="D170" s="28">
        <f>(1/(1+EXP(('S Curve Equation'!$B$11-D125*'S Curve Equation'!$B$12)*'S Curve Equation'!$B$10))+'S Curve Equation'!$B$13)*'S Curve Equation'!$B$14</f>
        <v>0.15728347550156296</v>
      </c>
      <c r="E170" s="28">
        <f>(1/(1+EXP(('S Curve Equation'!$B$11-E125*'S Curve Equation'!$B$12)*'S Curve Equation'!$B$10))+'S Curve Equation'!$B$13)*'S Curve Equation'!$B$14</f>
        <v>0.15770216060535674</v>
      </c>
      <c r="F170" s="28">
        <f>(1/(1+EXP(('S Curve Equation'!$B$11-F125*'S Curve Equation'!$B$12)*'S Curve Equation'!$B$10))+'S Curve Equation'!$B$13)*'S Curve Equation'!$B$14</f>
        <v>0.15811741905644411</v>
      </c>
      <c r="G170" s="28">
        <f>(1/(1+EXP(('S Curve Equation'!$B$11-G125*'S Curve Equation'!$B$12)*'S Curve Equation'!$B$10))+'S Curve Equation'!$B$13)*'S Curve Equation'!$B$14</f>
        <v>0.15851646928583205</v>
      </c>
      <c r="H170" s="28">
        <f>(1/(1+EXP(('S Curve Equation'!$B$11-H125*'S Curve Equation'!$B$12)*'S Curve Equation'!$B$10))+'S Curve Equation'!$B$13)*'S Curve Equation'!$B$14</f>
        <v>0.15891038850159925</v>
      </c>
      <c r="I170" s="28">
        <f>(1/(1+EXP(('S Curve Equation'!$B$11-I125*'S Curve Equation'!$B$12)*'S Curve Equation'!$B$10))+'S Curve Equation'!$B$13)*'S Curve Equation'!$B$14</f>
        <v>0.15931446450690984</v>
      </c>
      <c r="J170" s="28">
        <f>(1/(1+EXP(('S Curve Equation'!$B$11-J125*'S Curve Equation'!$B$12)*'S Curve Equation'!$B$10))+'S Curve Equation'!$B$13)*'S Curve Equation'!$B$14</f>
        <v>0.1597195092318284</v>
      </c>
      <c r="K170" s="28">
        <f>(1/(1+EXP(('S Curve Equation'!$B$11-K125*'S Curve Equation'!$B$12)*'S Curve Equation'!$B$10))+'S Curve Equation'!$B$13)*'S Curve Equation'!$B$14</f>
        <v>0.16011273140792265</v>
      </c>
      <c r="L170" s="28">
        <f>(1/(1+EXP(('S Curve Equation'!$B$11-L125*'S Curve Equation'!$B$12)*'S Curve Equation'!$B$10))+'S Curve Equation'!$B$13)*'S Curve Equation'!$B$14</f>
        <v>0.16050102543972786</v>
      </c>
      <c r="M170" s="28">
        <f>(1/(1+EXP(('S Curve Equation'!$B$11-M125*'S Curve Equation'!$B$12)*'S Curve Equation'!$B$10))+'S Curve Equation'!$B$13)*'S Curve Equation'!$B$14</f>
        <v>0.16088937994269351</v>
      </c>
      <c r="N170" s="28">
        <f>(1/(1+EXP(('S Curve Equation'!$B$11-N125*'S Curve Equation'!$B$12)*'S Curve Equation'!$B$10))+'S Curve Equation'!$B$13)*'S Curve Equation'!$B$14</f>
        <v>0.16127486664436286</v>
      </c>
      <c r="O170" s="28">
        <f>(1/(1+EXP(('S Curve Equation'!$B$11-O125*'S Curve Equation'!$B$12)*'S Curve Equation'!$B$10))+'S Curve Equation'!$B$13)*'S Curve Equation'!$B$14</f>
        <v>0.1616575158138196</v>
      </c>
      <c r="P170" s="28">
        <f>(1/(1+EXP(('S Curve Equation'!$B$11-P125*'S Curve Equation'!$B$12)*'S Curve Equation'!$B$10))+'S Curve Equation'!$B$13)*'S Curve Equation'!$B$14</f>
        <v>0.16203735732143218</v>
      </c>
      <c r="Q170" s="28">
        <f>(1/(1+EXP(('S Curve Equation'!$B$11-Q125*'S Curve Equation'!$B$12)*'S Curve Equation'!$B$10))+'S Curve Equation'!$B$13)*'S Curve Equation'!$B$14</f>
        <v>0.16241442064477365</v>
      </c>
      <c r="R170" s="28">
        <f>(1/(1+EXP(('S Curve Equation'!$B$11-R125*'S Curve Equation'!$B$12)*'S Curve Equation'!$B$10))+'S Curve Equation'!$B$13)*'S Curve Equation'!$B$14</f>
        <v>0.16278873487445622</v>
      </c>
      <c r="S170" s="28">
        <f>(1/(1+EXP(('S Curve Equation'!$B$11-S125*'S Curve Equation'!$B$12)*'S Curve Equation'!$B$10))+'S Curve Equation'!$B$13)*'S Curve Equation'!$B$14</f>
        <v>0.16316032871987998</v>
      </c>
      <c r="T170" s="28">
        <f>(1/(1+EXP(('S Curve Equation'!$B$11-T125*'S Curve Equation'!$B$12)*'S Curve Equation'!$B$10))+'S Curve Equation'!$B$13)*'S Curve Equation'!$B$14</f>
        <v>0.16352923051489732</v>
      </c>
      <c r="U170" s="28">
        <f>(1/(1+EXP(('S Curve Equation'!$B$11-U125*'S Curve Equation'!$B$12)*'S Curve Equation'!$B$10))+'S Curve Equation'!$B$13)*'S Curve Equation'!$B$14</f>
        <v>0.1638954682233934</v>
      </c>
      <c r="V170" s="28">
        <f>(1/(1+EXP(('S Curve Equation'!$B$11-V125*'S Curve Equation'!$B$12)*'S Curve Equation'!$B$10))+'S Curve Equation'!$B$13)*'S Curve Equation'!$B$14</f>
        <v>0.16425906944478325</v>
      </c>
      <c r="W170" s="28">
        <f>(1/(1+EXP(('S Curve Equation'!$B$11-W125*'S Curve Equation'!$B$12)*'S Curve Equation'!$B$10))+'S Curve Equation'!$B$13)*'S Curve Equation'!$B$14</f>
        <v>0.16462006141942678</v>
      </c>
      <c r="X170" s="28">
        <f>(1/(1+EXP(('S Curve Equation'!$B$11-X125*'S Curve Equation'!$B$12)*'S Curve Equation'!$B$10))+'S Curve Equation'!$B$13)*'S Curve Equation'!$B$14</f>
        <v>0.1649784710339631</v>
      </c>
      <c r="Y170" s="28">
        <f>(1/(1+EXP(('S Curve Equation'!$B$11-Y125*'S Curve Equation'!$B$12)*'S Curve Equation'!$B$10))+'S Curve Equation'!$B$13)*'S Curve Equation'!$B$14</f>
        <v>0.16533432482656266</v>
      </c>
      <c r="Z170" s="28">
        <f>(1/(1+EXP(('S Curve Equation'!$B$11-Z125*'S Curve Equation'!$B$12)*'S Curve Equation'!$B$10))+'S Curve Equation'!$B$13)*'S Curve Equation'!$B$14</f>
        <v>0.1656876489921012</v>
      </c>
      <c r="AA170" s="28">
        <f>(1/(1+EXP(('S Curve Equation'!$B$11-AA125*'S Curve Equation'!$B$12)*'S Curve Equation'!$B$10))+'S Curve Equation'!$B$13)*'S Curve Equation'!$B$14</f>
        <v>0.16603846938725514</v>
      </c>
      <c r="AB170" s="28">
        <f>(1/(1+EXP(('S Curve Equation'!$B$11-AB125*'S Curve Equation'!$B$12)*'S Curve Equation'!$B$10))+'S Curve Equation'!$B$13)*'S Curve Equation'!$B$14</f>
        <v>0.16638681153551751</v>
      </c>
      <c r="AC170" s="28">
        <f>(1/(1+EXP(('S Curve Equation'!$B$11-AC125*'S Curve Equation'!$B$12)*'S Curve Equation'!$B$10))+'S Curve Equation'!$B$13)*'S Curve Equation'!$B$14</f>
        <v>0.16673270063213899</v>
      </c>
      <c r="AD170" s="28">
        <f>(1/(1+EXP(('S Curve Equation'!$B$11-AD125*'S Curve Equation'!$B$12)*'S Curve Equation'!$B$10))+'S Curve Equation'!$B$13)*'S Curve Equation'!$B$14</f>
        <v>0.16707616154899071</v>
      </c>
      <c r="AE170" s="28">
        <f>(1/(1+EXP(('S Curve Equation'!$B$11-AE125*'S Curve Equation'!$B$12)*'S Curve Equation'!$B$10))+'S Curve Equation'!$B$13)*'S Curve Equation'!$B$14</f>
        <v>0.16741721883935454</v>
      </c>
      <c r="AF170" s="28">
        <f>(1/(1+EXP(('S Curve Equation'!$B$11-AF125*'S Curve Equation'!$B$12)*'S Curve Equation'!$B$10))+'S Curve Equation'!$B$13)*'S Curve Equation'!$B$14</f>
        <v>0.16775589674263788</v>
      </c>
    </row>
    <row r="171" spans="1:32" x14ac:dyDescent="0.2">
      <c r="A171" s="6" t="s">
        <v>49</v>
      </c>
      <c r="B171" s="28">
        <f>(1/(1+EXP(('S Curve Equation'!$B$11-B126*'S Curve Equation'!$B$12)*'S Curve Equation'!$B$10))+'S Curve Equation'!$B$13)*'S Curve Equation'!$B$14</f>
        <v>8.162459546925567E-2</v>
      </c>
      <c r="C171" s="28">
        <f>(1/(1+EXP(('S Curve Equation'!$B$11-C126*'S Curve Equation'!$B$12)*'S Curve Equation'!$B$10))+'S Curve Equation'!$B$13)*'S Curve Equation'!$B$14</f>
        <v>8.1887538271235835E-2</v>
      </c>
      <c r="D171" s="28">
        <f>(1/(1+EXP(('S Curve Equation'!$B$11-D126*'S Curve Equation'!$B$12)*'S Curve Equation'!$B$10))+'S Curve Equation'!$B$13)*'S Curve Equation'!$B$14</f>
        <v>8.2176248434528587E-2</v>
      </c>
      <c r="E171" s="28">
        <f>(1/(1+EXP(('S Curve Equation'!$B$11-E126*'S Curve Equation'!$B$12)*'S Curve Equation'!$B$10))+'S Curve Equation'!$B$13)*'S Curve Equation'!$B$14</f>
        <v>8.2456646737300326E-2</v>
      </c>
      <c r="F171" s="28">
        <f>(1/(1+EXP(('S Curve Equation'!$B$11-F126*'S Curve Equation'!$B$12)*'S Curve Equation'!$B$10))+'S Curve Equation'!$B$13)*'S Curve Equation'!$B$14</f>
        <v>8.273494523176643E-2</v>
      </c>
      <c r="G171" s="28">
        <f>(1/(1+EXP(('S Curve Equation'!$B$11-G126*'S Curve Equation'!$B$12)*'S Curve Equation'!$B$10))+'S Curve Equation'!$B$13)*'S Curve Equation'!$B$14</f>
        <v>8.3002564240074558E-2</v>
      </c>
      <c r="H171" s="28">
        <f>(1/(1+EXP(('S Curve Equation'!$B$11-H126*'S Curve Equation'!$B$12)*'S Curve Equation'!$B$10))+'S Curve Equation'!$B$13)*'S Curve Equation'!$B$14</f>
        <v>8.3266917996404399E-2</v>
      </c>
      <c r="I171" s="28">
        <f>(1/(1+EXP(('S Curve Equation'!$B$11-I126*'S Curve Equation'!$B$12)*'S Curve Equation'!$B$10))+'S Curve Equation'!$B$13)*'S Curve Equation'!$B$14</f>
        <v>8.3538269253105299E-2</v>
      </c>
      <c r="J171" s="28">
        <f>(1/(1+EXP(('S Curve Equation'!$B$11-J126*'S Curve Equation'!$B$12)*'S Curve Equation'!$B$10))+'S Curve Equation'!$B$13)*'S Curve Equation'!$B$14</f>
        <v>8.3810455359679653E-2</v>
      </c>
      <c r="K171" s="28">
        <f>(1/(1+EXP(('S Curve Equation'!$B$11-K126*'S Curve Equation'!$B$12)*'S Curve Equation'!$B$10))+'S Curve Equation'!$B$13)*'S Curve Equation'!$B$14</f>
        <v>8.4074873303696368E-2</v>
      </c>
      <c r="L171" s="28">
        <f>(1/(1+EXP(('S Curve Equation'!$B$11-L126*'S Curve Equation'!$B$12)*'S Curve Equation'!$B$10))+'S Curve Equation'!$B$13)*'S Curve Equation'!$B$14</f>
        <v>8.4336147915923421E-2</v>
      </c>
      <c r="M171" s="28">
        <f>(1/(1+EXP(('S Curve Equation'!$B$11-M126*'S Curve Equation'!$B$12)*'S Curve Equation'!$B$10))+'S Curve Equation'!$B$13)*'S Curve Equation'!$B$14</f>
        <v>8.459763266683433E-2</v>
      </c>
      <c r="N171" s="28">
        <f>(1/(1+EXP(('S Curve Equation'!$B$11-N126*'S Curve Equation'!$B$12)*'S Curve Equation'!$B$10))+'S Curve Equation'!$B$13)*'S Curve Equation'!$B$14</f>
        <v>8.4857354016430478E-2</v>
      </c>
      <c r="O171" s="28">
        <f>(1/(1+EXP(('S Curve Equation'!$B$11-O126*'S Curve Equation'!$B$12)*'S Curve Equation'!$B$10))+'S Curve Equation'!$B$13)*'S Curve Equation'!$B$14</f>
        <v>8.5115328595898168E-2</v>
      </c>
      <c r="P171" s="28">
        <f>(1/(1+EXP(('S Curve Equation'!$B$11-P126*'S Curve Equation'!$B$12)*'S Curve Equation'!$B$10))+'S Curve Equation'!$B$13)*'S Curve Equation'!$B$14</f>
        <v>8.5371572849632898E-2</v>
      </c>
      <c r="Q171" s="28">
        <f>(1/(1+EXP(('S Curve Equation'!$B$11-Q126*'S Curve Equation'!$B$12)*'S Curve Equation'!$B$10))+'S Curve Equation'!$B$13)*'S Curve Equation'!$B$14</f>
        <v>8.5626103037311163E-2</v>
      </c>
      <c r="R171" s="28">
        <f>(1/(1+EXP(('S Curve Equation'!$B$11-R126*'S Curve Equation'!$B$12)*'S Curve Equation'!$B$10))+'S Curve Equation'!$B$13)*'S Curve Equation'!$B$14</f>
        <v>8.5878935235953885E-2</v>
      </c>
      <c r="S171" s="28">
        <f>(1/(1+EXP(('S Curve Equation'!$B$11-S126*'S Curve Equation'!$B$12)*'S Curve Equation'!$B$10))+'S Curve Equation'!$B$13)*'S Curve Equation'!$B$14</f>
        <v>8.6130085341978246E-2</v>
      </c>
      <c r="T171" s="28">
        <f>(1/(1+EXP(('S Curve Equation'!$B$11-T126*'S Curve Equation'!$B$12)*'S Curve Equation'!$B$10))+'S Curve Equation'!$B$13)*'S Curve Equation'!$B$14</f>
        <v>8.6379569073240223E-2</v>
      </c>
      <c r="U171" s="28">
        <f>(1/(1+EXP(('S Curve Equation'!$B$11-U126*'S Curve Equation'!$B$12)*'S Curve Equation'!$B$10))+'S Curve Equation'!$B$13)*'S Curve Equation'!$B$14</f>
        <v>8.6627401971063486E-2</v>
      </c>
      <c r="V171" s="28">
        <f>(1/(1+EXP(('S Curve Equation'!$B$11-V126*'S Curve Equation'!$B$12)*'S Curve Equation'!$B$10))+'S Curve Equation'!$B$13)*'S Curve Equation'!$B$14</f>
        <v>8.6873599402256724E-2</v>
      </c>
      <c r="W171" s="28">
        <f>(1/(1+EXP(('S Curve Equation'!$B$11-W126*'S Curve Equation'!$B$12)*'S Curve Equation'!$B$10))+'S Curve Equation'!$B$13)*'S Curve Equation'!$B$14</f>
        <v>8.7118176561117977E-2</v>
      </c>
      <c r="X171" s="28">
        <f>(1/(1+EXP(('S Curve Equation'!$B$11-X126*'S Curve Equation'!$B$12)*'S Curve Equation'!$B$10))+'S Curve Equation'!$B$13)*'S Curve Equation'!$B$14</f>
        <v>8.7361148471425135E-2</v>
      </c>
      <c r="Y171" s="28">
        <f>(1/(1+EXP(('S Curve Equation'!$B$11-Y126*'S Curve Equation'!$B$12)*'S Curve Equation'!$B$10))+'S Curve Equation'!$B$13)*'S Curve Equation'!$B$14</f>
        <v>8.7602529988411768E-2</v>
      </c>
      <c r="Z171" s="28">
        <f>(1/(1+EXP(('S Curve Equation'!$B$11-Z126*'S Curve Equation'!$B$12)*'S Curve Equation'!$B$10))+'S Curve Equation'!$B$13)*'S Curve Equation'!$B$14</f>
        <v>8.7842335800729338E-2</v>
      </c>
      <c r="AA171" s="28">
        <f>(1/(1+EXP(('S Curve Equation'!$B$11-AA126*'S Curve Equation'!$B$12)*'S Curve Equation'!$B$10))+'S Curve Equation'!$B$13)*'S Curve Equation'!$B$14</f>
        <v>8.8080580432393932E-2</v>
      </c>
      <c r="AB171" s="28">
        <f>(1/(1+EXP(('S Curve Equation'!$B$11-AB126*'S Curve Equation'!$B$12)*'S Curve Equation'!$B$10))+'S Curve Equation'!$B$13)*'S Curve Equation'!$B$14</f>
        <v>8.8317278244717023E-2</v>
      </c>
      <c r="AC171" s="28">
        <f>(1/(1+EXP(('S Curve Equation'!$B$11-AC126*'S Curve Equation'!$B$12)*'S Curve Equation'!$B$10))+'S Curve Equation'!$B$13)*'S Curve Equation'!$B$14</f>
        <v>8.8552443438221051E-2</v>
      </c>
      <c r="AD171" s="28">
        <f>(1/(1+EXP(('S Curve Equation'!$B$11-AD126*'S Curve Equation'!$B$12)*'S Curve Equation'!$B$10))+'S Curve Equation'!$B$13)*'S Curve Equation'!$B$14</f>
        <v>8.8786090054538705E-2</v>
      </c>
      <c r="AE171" s="28">
        <f>(1/(1+EXP(('S Curve Equation'!$B$11-AE126*'S Curve Equation'!$B$12)*'S Curve Equation'!$B$10))+'S Curve Equation'!$B$13)*'S Curve Equation'!$B$14</f>
        <v>8.9018231978295545E-2</v>
      </c>
      <c r="AF171" s="28">
        <f>(1/(1+EXP(('S Curve Equation'!$B$11-AF126*'S Curve Equation'!$B$12)*'S Curve Equation'!$B$10))+'S Curve Equation'!$B$13)*'S Curve Equation'!$B$14</f>
        <v>8.9248882938976509E-2</v>
      </c>
    </row>
    <row r="172" spans="1:32" x14ac:dyDescent="0.2">
      <c r="A172" s="6" t="s">
        <v>50</v>
      </c>
      <c r="B172" s="28">
        <f>(1/(1+EXP(('S Curve Equation'!$B$11-B127*'S Curve Equation'!$B$12)*'S Curve Equation'!$B$10))+'S Curve Equation'!$B$13)*'S Curve Equation'!$B$14</f>
        <v>0.10800000000000003</v>
      </c>
      <c r="C172" s="28">
        <f>(1/(1+EXP(('S Curve Equation'!$B$11-C127*'S Curve Equation'!$B$12)*'S Curve Equation'!$B$10))+'S Curve Equation'!$B$13)*'S Curve Equation'!$B$14</f>
        <v>0.10831456635538184</v>
      </c>
      <c r="D172" s="28">
        <f>(1/(1+EXP(('S Curve Equation'!$B$11-D127*'S Curve Equation'!$B$12)*'S Curve Equation'!$B$10))+'S Curve Equation'!$B$13)*'S Curve Equation'!$B$14</f>
        <v>0.10865986547475449</v>
      </c>
      <c r="E172" s="28">
        <f>(1/(1+EXP(('S Curve Equation'!$B$11-E127*'S Curve Equation'!$B$12)*'S Curve Equation'!$B$10))+'S Curve Equation'!$B$13)*'S Curve Equation'!$B$14</f>
        <v>0.10899513005996962</v>
      </c>
      <c r="F172" s="28">
        <f>(1/(1+EXP(('S Curve Equation'!$B$11-F127*'S Curve Equation'!$B$12)*'S Curve Equation'!$B$10))+'S Curve Equation'!$B$13)*'S Curve Equation'!$B$14</f>
        <v>0.10932779304515645</v>
      </c>
      <c r="G172" s="28">
        <f>(1/(1+EXP(('S Curve Equation'!$B$11-G127*'S Curve Equation'!$B$12)*'S Curve Equation'!$B$10))+'S Curve Equation'!$B$13)*'S Curve Equation'!$B$14</f>
        <v>0.10964760508893268</v>
      </c>
      <c r="H172" s="28">
        <f>(1/(1+EXP(('S Curve Equation'!$B$11-H127*'S Curve Equation'!$B$12)*'S Curve Equation'!$B$10))+'S Curve Equation'!$B$13)*'S Curve Equation'!$B$14</f>
        <v>0.10996343315532897</v>
      </c>
      <c r="I172" s="28">
        <f>(1/(1+EXP(('S Curve Equation'!$B$11-I127*'S Curve Equation'!$B$12)*'S Curve Equation'!$B$10))+'S Curve Equation'!$B$13)*'S Curve Equation'!$B$14</f>
        <v>0.11028753674840013</v>
      </c>
      <c r="J172" s="28">
        <f>(1/(1+EXP(('S Curve Equation'!$B$11-J127*'S Curve Equation'!$B$12)*'S Curve Equation'!$B$10))+'S Curve Equation'!$B$13)*'S Curve Equation'!$B$14</f>
        <v>0.11061255164542076</v>
      </c>
      <c r="K172" s="28">
        <f>(1/(1+EXP(('S Curve Equation'!$B$11-K127*'S Curve Equation'!$B$12)*'S Curve Equation'!$B$10))+'S Curve Equation'!$B$13)*'S Curve Equation'!$B$14</f>
        <v>0.11092820847561559</v>
      </c>
      <c r="L172" s="28">
        <f>(1/(1+EXP(('S Curve Equation'!$B$11-L127*'S Curve Equation'!$B$12)*'S Curve Equation'!$B$10))+'S Curve Equation'!$B$13)*'S Curve Equation'!$B$14</f>
        <v>0.11124003345948583</v>
      </c>
      <c r="M172" s="28">
        <f>(1/(1+EXP(('S Curve Equation'!$B$11-M127*'S Curve Equation'!$B$12)*'S Curve Equation'!$B$10))+'S Curve Equation'!$B$13)*'S Curve Equation'!$B$14</f>
        <v>0.11155203036319325</v>
      </c>
      <c r="N172" s="28">
        <f>(1/(1+EXP(('S Curve Equation'!$B$11-N127*'S Curve Equation'!$B$12)*'S Curve Equation'!$B$10))+'S Curve Equation'!$B$13)*'S Curve Equation'!$B$14</f>
        <v>0.11186184525257066</v>
      </c>
      <c r="O172" s="28">
        <f>(1/(1+EXP(('S Curve Equation'!$B$11-O127*'S Curve Equation'!$B$12)*'S Curve Equation'!$B$10))+'S Curve Equation'!$B$13)*'S Curve Equation'!$B$14</f>
        <v>0.11216949968057449</v>
      </c>
      <c r="P172" s="28">
        <f>(1/(1+EXP(('S Curve Equation'!$B$11-P127*'S Curve Equation'!$B$12)*'S Curve Equation'!$B$10))+'S Curve Equation'!$B$13)*'S Curve Equation'!$B$14</f>
        <v>0.11247501494089848</v>
      </c>
      <c r="Q172" s="28">
        <f>(1/(1+EXP(('S Curve Equation'!$B$11-Q127*'S Curve Equation'!$B$12)*'S Curve Equation'!$B$10))+'S Curve Equation'!$B$13)*'S Curve Equation'!$B$14</f>
        <v>0.11277841207127665</v>
      </c>
      <c r="R172" s="28">
        <f>(1/(1+EXP(('S Curve Equation'!$B$11-R127*'S Curve Equation'!$B$12)*'S Curve Equation'!$B$10))+'S Curve Equation'!$B$13)*'S Curve Equation'!$B$14</f>
        <v>0.11307971185675561</v>
      </c>
      <c r="S172" s="28">
        <f>(1/(1+EXP(('S Curve Equation'!$B$11-S127*'S Curve Equation'!$B$12)*'S Curve Equation'!$B$10))+'S Curve Equation'!$B$13)*'S Curve Equation'!$B$14</f>
        <v>0.11337893483293401</v>
      </c>
      <c r="T172" s="28">
        <f>(1/(1+EXP(('S Curve Equation'!$B$11-T127*'S Curve Equation'!$B$12)*'S Curve Equation'!$B$10))+'S Curve Equation'!$B$13)*'S Curve Equation'!$B$14</f>
        <v>0.11367610128917037</v>
      </c>
      <c r="U172" s="28">
        <f>(1/(1+EXP(('S Curve Equation'!$B$11-U127*'S Curve Equation'!$B$12)*'S Curve Equation'!$B$10))+'S Curve Equation'!$B$13)*'S Curve Equation'!$B$14</f>
        <v>0.11397123127175687</v>
      </c>
      <c r="V172" s="28">
        <f>(1/(1+EXP(('S Curve Equation'!$B$11-V127*'S Curve Equation'!$B$12)*'S Curve Equation'!$B$10))+'S Curve Equation'!$B$13)*'S Curve Equation'!$B$14</f>
        <v>0.11426434458706042</v>
      </c>
      <c r="W172" s="28">
        <f>(1/(1+EXP(('S Curve Equation'!$B$11-W127*'S Curve Equation'!$B$12)*'S Curve Equation'!$B$10))+'S Curve Equation'!$B$13)*'S Curve Equation'!$B$14</f>
        <v>0.11455546080462996</v>
      </c>
      <c r="X172" s="28">
        <f>(1/(1+EXP(('S Curve Equation'!$B$11-X127*'S Curve Equation'!$B$12)*'S Curve Equation'!$B$10))+'S Curve Equation'!$B$13)*'S Curve Equation'!$B$14</f>
        <v>0.11484459926027087</v>
      </c>
      <c r="Y172" s="28">
        <f>(1/(1+EXP(('S Curve Equation'!$B$11-Y127*'S Curve Equation'!$B$12)*'S Curve Equation'!$B$10))+'S Curve Equation'!$B$13)*'S Curve Equation'!$B$14</f>
        <v>0.11513177905908419</v>
      </c>
      <c r="Z172" s="28">
        <f>(1/(1+EXP(('S Curve Equation'!$B$11-Z127*'S Curve Equation'!$B$12)*'S Curve Equation'!$B$10))+'S Curve Equation'!$B$13)*'S Curve Equation'!$B$14</f>
        <v>0.11541701907847228</v>
      </c>
      <c r="AA172" s="28">
        <f>(1/(1+EXP(('S Curve Equation'!$B$11-AA127*'S Curve Equation'!$B$12)*'S Curve Equation'!$B$10))+'S Curve Equation'!$B$13)*'S Curve Equation'!$B$14</f>
        <v>0.11570033797111212</v>
      </c>
      <c r="AB172" s="28">
        <f>(1/(1+EXP(('S Curve Equation'!$B$11-AB127*'S Curve Equation'!$B$12)*'S Curve Equation'!$B$10))+'S Curve Equation'!$B$13)*'S Curve Equation'!$B$14</f>
        <v>0.11598175416789105</v>
      </c>
      <c r="AC172" s="28">
        <f>(1/(1+EXP(('S Curve Equation'!$B$11-AC127*'S Curve Equation'!$B$12)*'S Curve Equation'!$B$10))+'S Curve Equation'!$B$13)*'S Curve Equation'!$B$14</f>
        <v>0.11626128588081165</v>
      </c>
      <c r="AD172" s="28">
        <f>(1/(1+EXP(('S Curve Equation'!$B$11-AD127*'S Curve Equation'!$B$12)*'S Curve Equation'!$B$10))+'S Curve Equation'!$B$13)*'S Curve Equation'!$B$14</f>
        <v>0.11653895110586004</v>
      </c>
      <c r="AE172" s="28">
        <f>(1/(1+EXP(('S Curve Equation'!$B$11-AE127*'S Curve Equation'!$B$12)*'S Curve Equation'!$B$10))+'S Curve Equation'!$B$13)*'S Curve Equation'!$B$14</f>
        <v>0.11681476762584184</v>
      </c>
      <c r="AF172" s="28">
        <f>(1/(1+EXP(('S Curve Equation'!$B$11-AF127*'S Curve Equation'!$B$12)*'S Curve Equation'!$B$10))+'S Curve Equation'!$B$13)*'S Curve Equation'!$B$14</f>
        <v>0.11708875301318289</v>
      </c>
    </row>
    <row r="173" spans="1:32" x14ac:dyDescent="0.2">
      <c r="A173" s="6" t="s">
        <v>51</v>
      </c>
      <c r="B173" s="28">
        <f>(1/(1+EXP(('S Curve Equation'!$B$11-B128*'S Curve Equation'!$B$12)*'S Curve Equation'!$B$10))+'S Curve Equation'!$B$13)*'S Curve Equation'!$B$14</f>
        <v>9.2999999999999985E-2</v>
      </c>
      <c r="C173" s="28">
        <f>(1/(1+EXP(('S Curve Equation'!$B$11-C128*'S Curve Equation'!$B$12)*'S Curve Equation'!$B$10))+'S Curve Equation'!$B$13)*'S Curve Equation'!$B$14</f>
        <v>9.3286046274418735E-2</v>
      </c>
      <c r="D173" s="28">
        <f>(1/(1+EXP(('S Curve Equation'!$B$11-D128*'S Curve Equation'!$B$12)*'S Curve Equation'!$B$10))+'S Curve Equation'!$B$13)*'S Curve Equation'!$B$14</f>
        <v>9.3600085839711078E-2</v>
      </c>
      <c r="E173" s="28">
        <f>(1/(1+EXP(('S Curve Equation'!$B$11-E128*'S Curve Equation'!$B$12)*'S Curve Equation'!$B$10))+'S Curve Equation'!$B$13)*'S Curve Equation'!$B$14</f>
        <v>9.390504619561349E-2</v>
      </c>
      <c r="F173" s="28">
        <f>(1/(1+EXP(('S Curve Equation'!$B$11-F128*'S Curve Equation'!$B$12)*'S Curve Equation'!$B$10))+'S Curve Equation'!$B$13)*'S Curve Equation'!$B$14</f>
        <v>9.4207685727896451E-2</v>
      </c>
      <c r="G173" s="28">
        <f>(1/(1+EXP(('S Curve Equation'!$B$11-G128*'S Curve Equation'!$B$12)*'S Curve Equation'!$B$10))+'S Curve Equation'!$B$13)*'S Curve Equation'!$B$14</f>
        <v>9.4498676928245068E-2</v>
      </c>
      <c r="H173" s="28">
        <f>(1/(1+EXP(('S Curve Equation'!$B$11-H128*'S Curve Equation'!$B$12)*'S Curve Equation'!$B$10))+'S Curve Equation'!$B$13)*'S Curve Equation'!$B$14</f>
        <v>9.4786084292527314E-2</v>
      </c>
      <c r="I173" s="28">
        <f>(1/(1+EXP(('S Curve Equation'!$B$11-I128*'S Curve Equation'!$B$12)*'S Curve Equation'!$B$10))+'S Curve Equation'!$B$13)*'S Curve Equation'!$B$14</f>
        <v>9.5081064908496521E-2</v>
      </c>
      <c r="J173" s="28">
        <f>(1/(1+EXP(('S Curve Equation'!$B$11-J128*'S Curve Equation'!$B$12)*'S Curve Equation'!$B$10))+'S Curve Equation'!$B$13)*'S Curve Equation'!$B$14</f>
        <v>9.5376918039783418E-2</v>
      </c>
      <c r="K173" s="28">
        <f>(1/(1+EXP(('S Curve Equation'!$B$11-K128*'S Curve Equation'!$B$12)*'S Curve Equation'!$B$10))+'S Curve Equation'!$B$13)*'S Curve Equation'!$B$14</f>
        <v>9.5664294012627757E-2</v>
      </c>
      <c r="L173" s="28">
        <f>(1/(1+EXP(('S Curve Equation'!$B$11-L128*'S Curve Equation'!$B$12)*'S Curve Equation'!$B$10))+'S Curve Equation'!$B$13)*'S Curve Equation'!$B$14</f>
        <v>9.5948221320990415E-2</v>
      </c>
      <c r="M173" s="28">
        <f>(1/(1+EXP(('S Curve Equation'!$B$11-M128*'S Curve Equation'!$B$12)*'S Curve Equation'!$B$10))+'S Curve Equation'!$B$13)*'S Curve Equation'!$B$14</f>
        <v>9.6232344782496773E-2</v>
      </c>
      <c r="N173" s="28">
        <f>(1/(1+EXP(('S Curve Equation'!$B$11-N128*'S Curve Equation'!$B$12)*'S Curve Equation'!$B$10))+'S Curve Equation'!$B$13)*'S Curve Equation'!$B$14</f>
        <v>9.65145203320905E-2</v>
      </c>
      <c r="O173" s="28">
        <f>(1/(1+EXP(('S Curve Equation'!$B$11-O128*'S Curve Equation'!$B$12)*'S Curve Equation'!$B$10))+'S Curve Equation'!$B$13)*'S Curve Equation'!$B$14</f>
        <v>9.6794766733800622E-2</v>
      </c>
      <c r="P173" s="28">
        <f>(1/(1+EXP(('S Curve Equation'!$B$11-P128*'S Curve Equation'!$B$12)*'S Curve Equation'!$B$10))+'S Curve Equation'!$B$13)*'S Curve Equation'!$B$14</f>
        <v>9.7073102534053171E-2</v>
      </c>
      <c r="Q173" s="28">
        <f>(1/(1+EXP(('S Curve Equation'!$B$11-Q128*'S Curve Equation'!$B$12)*'S Curve Equation'!$B$10))+'S Curve Equation'!$B$13)*'S Curve Equation'!$B$14</f>
        <v>9.7349546064253778E-2</v>
      </c>
      <c r="R173" s="28">
        <f>(1/(1+EXP(('S Curve Equation'!$B$11-R128*'S Curve Equation'!$B$12)*'S Curve Equation'!$B$10))+'S Curve Equation'!$B$13)*'S Curve Equation'!$B$14</f>
        <v>9.7624115443353032E-2</v>
      </c>
      <c r="S173" s="28">
        <f>(1/(1+EXP(('S Curve Equation'!$B$11-S128*'S Curve Equation'!$B$12)*'S Curve Equation'!$B$10))+'S Curve Equation'!$B$13)*'S Curve Equation'!$B$14</f>
        <v>9.7896828580391587E-2</v>
      </c>
      <c r="T173" s="28">
        <f>(1/(1+EXP(('S Curve Equation'!$B$11-T128*'S Curve Equation'!$B$12)*'S Curve Equation'!$B$10))+'S Curve Equation'!$B$13)*'S Curve Equation'!$B$14</f>
        <v>9.8167703177027069E-2</v>
      </c>
      <c r="U173" s="28">
        <f>(1/(1+EXP(('S Curve Equation'!$B$11-U128*'S Curve Equation'!$B$12)*'S Curve Equation'!$B$10))+'S Curve Equation'!$B$13)*'S Curve Equation'!$B$14</f>
        <v>9.8436756730039585E-2</v>
      </c>
      <c r="V173" s="28">
        <f>(1/(1+EXP(('S Curve Equation'!$B$11-V128*'S Curve Equation'!$B$12)*'S Curve Equation'!$B$10))+'S Curve Equation'!$B$13)*'S Curve Equation'!$B$14</f>
        <v>9.8704006533816432E-2</v>
      </c>
      <c r="W173" s="28">
        <f>(1/(1+EXP(('S Curve Equation'!$B$11-W128*'S Curve Equation'!$B$12)*'S Curve Equation'!$B$10))+'S Curve Equation'!$B$13)*'S Curve Equation'!$B$14</f>
        <v>9.8969469682816003E-2</v>
      </c>
      <c r="X173" s="28">
        <f>(1/(1+EXP(('S Curve Equation'!$B$11-X128*'S Curve Equation'!$B$12)*'S Curve Equation'!$B$10))+'S Curve Equation'!$B$13)*'S Curve Equation'!$B$14</f>
        <v>9.9233163074010214E-2</v>
      </c>
      <c r="Y173" s="28">
        <f>(1/(1+EXP(('S Curve Equation'!$B$11-Y128*'S Curve Equation'!$B$12)*'S Curve Equation'!$B$10))+'S Curve Equation'!$B$13)*'S Curve Equation'!$B$14</f>
        <v>9.9495103409303717E-2</v>
      </c>
      <c r="Z173" s="28">
        <f>(1/(1+EXP(('S Curve Equation'!$B$11-Z128*'S Curve Equation'!$B$12)*'S Curve Equation'!$B$10))+'S Curve Equation'!$B$13)*'S Curve Equation'!$B$14</f>
        <v>9.9755307197931284E-2</v>
      </c>
      <c r="AA173" s="28">
        <f>(1/(1+EXP(('S Curve Equation'!$B$11-AA128*'S Curve Equation'!$B$12)*'S Curve Equation'!$B$10))+'S Curve Equation'!$B$13)*'S Curve Equation'!$B$14</f>
        <v>0.10001379075883364</v>
      </c>
      <c r="AB173" s="28">
        <f>(1/(1+EXP(('S Curve Equation'!$B$11-AB128*'S Curve Equation'!$B$12)*'S Curve Equation'!$B$10))+'S Curve Equation'!$B$13)*'S Curve Equation'!$B$14</f>
        <v>0.10027057022300771</v>
      </c>
      <c r="AC173" s="28">
        <f>(1/(1+EXP(('S Curve Equation'!$B$11-AC128*'S Curve Equation'!$B$12)*'S Curve Equation'!$B$10))+'S Curve Equation'!$B$13)*'S Curve Equation'!$B$14</f>
        <v>0.10052566153583628</v>
      </c>
      <c r="AD173" s="28">
        <f>(1/(1+EXP(('S Curve Equation'!$B$11-AD128*'S Curve Equation'!$B$12)*'S Curve Equation'!$B$10))+'S Curve Equation'!$B$13)*'S Curve Equation'!$B$14</f>
        <v>0.10077908045939196</v>
      </c>
      <c r="AE173" s="28">
        <f>(1/(1+EXP(('S Curve Equation'!$B$11-AE128*'S Curve Equation'!$B$12)*'S Curve Equation'!$B$10))+'S Curve Equation'!$B$13)*'S Curve Equation'!$B$14</f>
        <v>0.10103084257471932</v>
      </c>
      <c r="AF173" s="28">
        <f>(1/(1+EXP(('S Curve Equation'!$B$11-AF128*'S Curve Equation'!$B$12)*'S Curve Equation'!$B$10))+'S Curve Equation'!$B$13)*'S Curve Equation'!$B$14</f>
        <v>0.10128096328409238</v>
      </c>
    </row>
    <row r="174" spans="1:32" x14ac:dyDescent="0.2">
      <c r="A174" s="6" t="s">
        <v>52</v>
      </c>
      <c r="B174" s="28">
        <f>(1/(1+EXP(('S Curve Equation'!$B$11-B129*'S Curve Equation'!$B$12)*'S Curve Equation'!$B$10))+'S Curve Equation'!$B$13)*'S Curve Equation'!$B$14</f>
        <v>9.9000000000000005E-2</v>
      </c>
      <c r="C174" s="28">
        <f>(1/(1+EXP(('S Curve Equation'!$B$11-C129*'S Curve Equation'!$B$12)*'S Curve Equation'!$B$10))+'S Curve Equation'!$B$13)*'S Curve Equation'!$B$14</f>
        <v>9.9297711869937064E-2</v>
      </c>
      <c r="D174" s="28">
        <f>(1/(1+EXP(('S Curve Equation'!$B$11-D129*'S Curve Equation'!$B$12)*'S Curve Equation'!$B$10))+'S Curve Equation'!$B$13)*'S Curve Equation'!$B$14</f>
        <v>9.9624538698904544E-2</v>
      </c>
      <c r="E174" s="28">
        <f>(1/(1+EXP(('S Curve Equation'!$B$11-E129*'S Curve Equation'!$B$12)*'S Curve Equation'!$B$10))+'S Curve Equation'!$B$13)*'S Curve Equation'!$B$14</f>
        <v>9.9941896664946295E-2</v>
      </c>
      <c r="F174" s="28">
        <f>(1/(1+EXP(('S Curve Equation'!$B$11-F129*'S Curve Equation'!$B$12)*'S Curve Equation'!$B$10))+'S Curve Equation'!$B$13)*'S Curve Equation'!$B$14</f>
        <v>0.10025682004741678</v>
      </c>
      <c r="G174" s="28">
        <f>(1/(1+EXP(('S Curve Equation'!$B$11-G129*'S Curve Equation'!$B$12)*'S Curve Equation'!$B$10))+'S Curve Equation'!$B$13)*'S Curve Equation'!$B$14</f>
        <v>0.10055960409819058</v>
      </c>
      <c r="H174" s="28">
        <f>(1/(1+EXP(('S Curve Equation'!$B$11-H129*'S Curve Equation'!$B$12)*'S Curve Equation'!$B$10))+'S Curve Equation'!$B$13)*'S Curve Equation'!$B$14</f>
        <v>0.10085864158111249</v>
      </c>
      <c r="I174" s="28">
        <f>(1/(1+EXP(('S Curve Equation'!$B$11-I129*'S Curve Equation'!$B$12)*'S Curve Equation'!$B$10))+'S Curve Equation'!$B$13)*'S Curve Equation'!$B$14</f>
        <v>0.1011655407243644</v>
      </c>
      <c r="J174" s="28">
        <f>(1/(1+EXP(('S Curve Equation'!$B$11-J129*'S Curve Equation'!$B$12)*'S Curve Equation'!$B$10))+'S Curve Equation'!$B$13)*'S Curve Equation'!$B$14</f>
        <v>0.10147332930186169</v>
      </c>
      <c r="K174" s="28">
        <f>(1/(1+EXP(('S Curve Equation'!$B$11-K129*'S Curve Equation'!$B$12)*'S Curve Equation'!$B$10))+'S Curve Equation'!$B$13)*'S Curve Equation'!$B$14</f>
        <v>0.10177228117911138</v>
      </c>
      <c r="L174" s="28">
        <f>(1/(1+EXP(('S Curve Equation'!$B$11-L129*'S Curve Equation'!$B$12)*'S Curve Equation'!$B$10))+'S Curve Equation'!$B$13)*'S Curve Equation'!$B$14</f>
        <v>0.10206762851416987</v>
      </c>
      <c r="M174" s="28">
        <f>(1/(1+EXP(('S Curve Equation'!$B$11-M129*'S Curve Equation'!$B$12)*'S Curve Equation'!$B$10))+'S Curve Equation'!$B$13)*'S Curve Equation'!$B$14</f>
        <v>0.10236316304192754</v>
      </c>
      <c r="N174" s="28">
        <f>(1/(1+EXP(('S Curve Equation'!$B$11-N129*'S Curve Equation'!$B$12)*'S Curve Equation'!$B$10))+'S Curve Equation'!$B$13)*'S Curve Equation'!$B$14</f>
        <v>0.1026566547673453</v>
      </c>
      <c r="O174" s="28">
        <f>(1/(1+EXP(('S Curve Equation'!$B$11-O129*'S Curve Equation'!$B$12)*'S Curve Equation'!$B$10))+'S Curve Equation'!$B$13)*'S Curve Equation'!$B$14</f>
        <v>0.10294812357374192</v>
      </c>
      <c r="P174" s="28">
        <f>(1/(1+EXP(('S Curve Equation'!$B$11-P129*'S Curve Equation'!$B$12)*'S Curve Equation'!$B$10))+'S Curve Equation'!$B$13)*'S Curve Equation'!$B$14</f>
        <v>0.1032375891102954</v>
      </c>
      <c r="Q174" s="28">
        <f>(1/(1+EXP(('S Curve Equation'!$B$11-Q129*'S Curve Equation'!$B$12)*'S Curve Equation'!$B$10))+'S Curve Equation'!$B$13)*'S Curve Equation'!$B$14</f>
        <v>0.10352507079490771</v>
      </c>
      <c r="R174" s="28">
        <f>(1/(1+EXP(('S Curve Equation'!$B$11-R129*'S Curve Equation'!$B$12)*'S Curve Equation'!$B$10))+'S Curve Equation'!$B$13)*'S Curve Equation'!$B$14</f>
        <v>0.10381058781704711</v>
      </c>
      <c r="S174" s="28">
        <f>(1/(1+EXP(('S Curve Equation'!$B$11-S129*'S Curve Equation'!$B$12)*'S Curve Equation'!$B$10))+'S Curve Equation'!$B$13)*'S Curve Equation'!$B$14</f>
        <v>0.10409415914056525</v>
      </c>
      <c r="T174" s="28">
        <f>(1/(1+EXP(('S Curve Equation'!$B$11-T129*'S Curve Equation'!$B$12)*'S Curve Equation'!$B$10))+'S Curve Equation'!$B$13)*'S Curve Equation'!$B$14</f>
        <v>0.10437580350649102</v>
      </c>
      <c r="U174" s="28">
        <f>(1/(1+EXP(('S Curve Equation'!$B$11-U129*'S Curve Equation'!$B$12)*'S Curve Equation'!$B$10))+'S Curve Equation'!$B$13)*'S Curve Equation'!$B$14</f>
        <v>0.10465553943579836</v>
      </c>
      <c r="V174" s="28">
        <f>(1/(1+EXP(('S Curve Equation'!$B$11-V129*'S Curve Equation'!$B$12)*'S Curve Equation'!$B$10))+'S Curve Equation'!$B$13)*'S Curve Equation'!$B$14</f>
        <v>0.10493338523214818</v>
      </c>
      <c r="W174" s="28">
        <f>(1/(1+EXP(('S Curve Equation'!$B$11-W129*'S Curve Equation'!$B$12)*'S Curve Equation'!$B$10))+'S Curve Equation'!$B$13)*'S Curve Equation'!$B$14</f>
        <v>0.10520935898460503</v>
      </c>
      <c r="X174" s="28">
        <f>(1/(1+EXP(('S Curve Equation'!$B$11-X129*'S Curve Equation'!$B$12)*'S Curve Equation'!$B$10))+'S Curve Equation'!$B$13)*'S Curve Equation'!$B$14</f>
        <v>0.10548347857032754</v>
      </c>
      <c r="Y174" s="28">
        <f>(1/(1+EXP(('S Curve Equation'!$B$11-Y129*'S Curve Equation'!$B$12)*'S Curve Equation'!$B$10))+'S Curve Equation'!$B$13)*'S Curve Equation'!$B$14</f>
        <v>0.10575576165723084</v>
      </c>
      <c r="Z174" s="28">
        <f>(1/(1+EXP(('S Curve Equation'!$B$11-Z129*'S Curve Equation'!$B$12)*'S Curve Equation'!$B$10))+'S Curve Equation'!$B$13)*'S Curve Equation'!$B$14</f>
        <v>0.10602622570662378</v>
      </c>
      <c r="AA174" s="28">
        <f>(1/(1+EXP(('S Curve Equation'!$B$11-AA129*'S Curve Equation'!$B$12)*'S Curve Equation'!$B$10))+'S Curve Equation'!$B$13)*'S Curve Equation'!$B$14</f>
        <v>0.10629488797581835</v>
      </c>
      <c r="AB174" s="28">
        <f>(1/(1+EXP(('S Curve Equation'!$B$11-AB129*'S Curve Equation'!$B$12)*'S Curve Equation'!$B$10))+'S Curve Equation'!$B$13)*'S Curve Equation'!$B$14</f>
        <v>0.10656176552071124</v>
      </c>
      <c r="AC174" s="28">
        <f>(1/(1+EXP(('S Curve Equation'!$B$11-AC129*'S Curve Equation'!$B$12)*'S Curve Equation'!$B$10))+'S Curve Equation'!$B$13)*'S Curve Equation'!$B$14</f>
        <v>0.10682687519833885</v>
      </c>
      <c r="AD174" s="28">
        <f>(1/(1+EXP(('S Curve Equation'!$B$11-AD129*'S Curve Equation'!$B$12)*'S Curve Equation'!$B$10))+'S Curve Equation'!$B$13)*'S Curve Equation'!$B$14</f>
        <v>0.1070902336694039</v>
      </c>
      <c r="AE174" s="28">
        <f>(1/(1+EXP(('S Curve Equation'!$B$11-AE129*'S Curve Equation'!$B$12)*'S Curve Equation'!$B$10))+'S Curve Equation'!$B$13)*'S Curve Equation'!$B$14</f>
        <v>0.10735185740077487</v>
      </c>
      <c r="AF174" s="28">
        <f>(1/(1+EXP(('S Curve Equation'!$B$11-AF129*'S Curve Equation'!$B$12)*'S Curve Equation'!$B$10))+'S Curve Equation'!$B$13)*'S Curve Equation'!$B$14</f>
        <v>0.10761176266795794</v>
      </c>
    </row>
    <row r="175" spans="1:32" x14ac:dyDescent="0.2">
      <c r="A175" s="6" t="s">
        <v>53</v>
      </c>
      <c r="B175" s="28">
        <f>(1/(1+EXP(('S Curve Equation'!$B$11-B130*'S Curve Equation'!$B$12)*'S Curve Equation'!$B$10))+'S Curve Equation'!$B$13)*'S Curve Equation'!$B$14</f>
        <v>0.17500000000000002</v>
      </c>
      <c r="C175" s="28">
        <f>(1/(1+EXP(('S Curve Equation'!$B$11-C130*'S Curve Equation'!$B$12)*'S Curve Equation'!$B$10))+'S Curve Equation'!$B$13)*'S Curve Equation'!$B$14</f>
        <v>0.17541830838510938</v>
      </c>
      <c r="D175" s="28">
        <f>(1/(1+EXP(('S Curve Equation'!$B$11-D130*'S Curve Equation'!$B$12)*'S Curve Equation'!$B$10))+'S Curve Equation'!$B$13)*'S Curve Equation'!$B$14</f>
        <v>0.17587722370942066</v>
      </c>
      <c r="E175" s="28">
        <f>(1/(1+EXP(('S Curve Equation'!$B$11-E130*'S Curve Equation'!$B$12)*'S Curve Equation'!$B$10))+'S Curve Equation'!$B$13)*'S Curve Equation'!$B$14</f>
        <v>0.17632254167248862</v>
      </c>
      <c r="F175" s="28">
        <f>(1/(1+EXP(('S Curve Equation'!$B$11-F130*'S Curve Equation'!$B$12)*'S Curve Equation'!$B$10))+'S Curve Equation'!$B$13)*'S Curve Equation'!$B$14</f>
        <v>0.17676415034441714</v>
      </c>
      <c r="G175" s="28">
        <f>(1/(1+EXP(('S Curve Equation'!$B$11-G130*'S Curve Equation'!$B$12)*'S Curve Equation'!$B$10))+'S Curve Equation'!$B$13)*'S Curve Equation'!$B$14</f>
        <v>0.17718846170875863</v>
      </c>
      <c r="H175" s="28">
        <f>(1/(1+EXP(('S Curve Equation'!$B$11-H130*'S Curve Equation'!$B$12)*'S Curve Equation'!$B$10))+'S Curve Equation'!$B$13)*'S Curve Equation'!$B$14</f>
        <v>0.17760725908418593</v>
      </c>
      <c r="I175" s="28">
        <f>(1/(1+EXP(('S Curve Equation'!$B$11-I130*'S Curve Equation'!$B$12)*'S Curve Equation'!$B$10))+'S Curve Equation'!$B$13)*'S Curve Equation'!$B$14</f>
        <v>0.17803679474456266</v>
      </c>
      <c r="J175" s="28">
        <f>(1/(1+EXP(('S Curve Equation'!$B$11-J130*'S Curve Equation'!$B$12)*'S Curve Equation'!$B$10))+'S Curve Equation'!$B$13)*'S Curve Equation'!$B$14</f>
        <v>0.17846729930122138</v>
      </c>
      <c r="K175" s="28">
        <f>(1/(1+EXP(('S Curve Equation'!$B$11-K130*'S Curve Equation'!$B$12)*'S Curve Equation'!$B$10))+'S Curve Equation'!$B$13)*'S Curve Equation'!$B$14</f>
        <v>0.1788851799702938</v>
      </c>
      <c r="L175" s="28">
        <f>(1/(1+EXP(('S Curve Equation'!$B$11-L130*'S Curve Equation'!$B$12)*'S Curve Equation'!$B$10))+'S Curve Equation'!$B$13)*'S Curve Equation'!$B$14</f>
        <v>0.17929776725799873</v>
      </c>
      <c r="M175" s="28">
        <f>(1/(1+EXP(('S Curve Equation'!$B$11-M130*'S Curve Equation'!$B$12)*'S Curve Equation'!$B$10))+'S Curve Equation'!$B$13)*'S Curve Equation'!$B$14</f>
        <v>0.17971036301664092</v>
      </c>
      <c r="N175" s="28">
        <f>(1/(1+EXP(('S Curve Equation'!$B$11-N130*'S Curve Equation'!$B$12)*'S Curve Equation'!$B$10))+'S Curve Equation'!$B$13)*'S Curve Equation'!$B$14</f>
        <v>0.18011985686572632</v>
      </c>
      <c r="O175" s="28">
        <f>(1/(1+EXP(('S Curve Equation'!$B$11-O130*'S Curve Equation'!$B$12)*'S Curve Equation'!$B$10))+'S Curve Equation'!$B$13)*'S Curve Equation'!$B$14</f>
        <v>0.18052628224907513</v>
      </c>
      <c r="P175" s="28">
        <f>(1/(1+EXP(('S Curve Equation'!$B$11-P130*'S Curve Equation'!$B$12)*'S Curve Equation'!$B$10))+'S Curve Equation'!$B$13)*'S Curve Equation'!$B$14</f>
        <v>0.18092967215764727</v>
      </c>
      <c r="Q175" s="28">
        <f>(1/(1+EXP(('S Curve Equation'!$B$11-Q130*'S Curve Equation'!$B$12)*'S Curve Equation'!$B$10))+'S Curve Equation'!$B$13)*'S Curve Equation'!$B$14</f>
        <v>0.18133005913655162</v>
      </c>
      <c r="R175" s="28">
        <f>(1/(1+EXP(('S Curve Equation'!$B$11-R130*'S Curve Equation'!$B$12)*'S Curve Equation'!$B$10))+'S Curve Equation'!$B$13)*'S Curve Equation'!$B$14</f>
        <v>0.18172747529194472</v>
      </c>
      <c r="S175" s="28">
        <f>(1/(1+EXP(('S Curve Equation'!$B$11-S130*'S Curve Equation'!$B$12)*'S Curve Equation'!$B$10))+'S Curve Equation'!$B$13)*'S Curve Equation'!$B$14</f>
        <v>0.18212195229781958</v>
      </c>
      <c r="T175" s="28">
        <f>(1/(1+EXP(('S Curve Equation'!$B$11-T130*'S Curve Equation'!$B$12)*'S Curve Equation'!$B$10))+'S Curve Equation'!$B$13)*'S Curve Equation'!$B$14</f>
        <v>0.18251352140268784</v>
      </c>
      <c r="U175" s="28">
        <f>(1/(1+EXP(('S Curve Equation'!$B$11-U130*'S Curve Equation'!$B$12)*'S Curve Equation'!$B$10))+'S Curve Equation'!$B$13)*'S Curve Equation'!$B$14</f>
        <v>0.18290221343615384</v>
      </c>
      <c r="V175" s="28">
        <f>(1/(1+EXP(('S Curve Equation'!$B$11-V130*'S Curve Equation'!$B$12)*'S Curve Equation'!$B$10))+'S Curve Equation'!$B$13)*'S Curve Equation'!$B$14</f>
        <v>0.18328805881538299</v>
      </c>
      <c r="W175" s="28">
        <f>(1/(1+EXP(('S Curve Equation'!$B$11-W130*'S Curve Equation'!$B$12)*'S Curve Equation'!$B$10))+'S Curve Equation'!$B$13)*'S Curve Equation'!$B$14</f>
        <v>0.18367108755146772</v>
      </c>
      <c r="X175" s="28">
        <f>(1/(1+EXP(('S Curve Equation'!$B$11-X130*'S Curve Equation'!$B$12)*'S Curve Equation'!$B$10))+'S Curve Equation'!$B$13)*'S Curve Equation'!$B$14</f>
        <v>0.18405132925568979</v>
      </c>
      <c r="Y175" s="28">
        <f>(1/(1+EXP(('S Curve Equation'!$B$11-Y130*'S Curve Equation'!$B$12)*'S Curve Equation'!$B$10))+'S Curve Equation'!$B$13)*'S Curve Equation'!$B$14</f>
        <v>0.18442881314568066</v>
      </c>
      <c r="Z175" s="28">
        <f>(1/(1+EXP(('S Curve Equation'!$B$11-Z130*'S Curve Equation'!$B$12)*'S Curve Equation'!$B$10))+'S Curve Equation'!$B$13)*'S Curve Equation'!$B$14</f>
        <v>0.18480356805148307</v>
      </c>
      <c r="AA175" s="28">
        <f>(1/(1+EXP(('S Curve Equation'!$B$11-AA130*'S Curve Equation'!$B$12)*'S Curve Equation'!$B$10))+'S Curve Equation'!$B$13)*'S Curve Equation'!$B$14</f>
        <v>0.18517562242151456</v>
      </c>
      <c r="AB175" s="28">
        <f>(1/(1+EXP(('S Curve Equation'!$B$11-AB130*'S Curve Equation'!$B$12)*'S Curve Equation'!$B$10))+'S Curve Equation'!$B$13)*'S Curve Equation'!$B$14</f>
        <v>0.18554500432843202</v>
      </c>
      <c r="AC175" s="28">
        <f>(1/(1+EXP(('S Curve Equation'!$B$11-AC130*'S Curve Equation'!$B$12)*'S Curve Equation'!$B$10))+'S Curve Equation'!$B$13)*'S Curve Equation'!$B$14</f>
        <v>0.18591174147490228</v>
      </c>
      <c r="AD175" s="28">
        <f>(1/(1+EXP(('S Curve Equation'!$B$11-AD130*'S Curve Equation'!$B$12)*'S Curve Equation'!$B$10))+'S Curve Equation'!$B$13)*'S Curve Equation'!$B$14</f>
        <v>0.18627586119927753</v>
      </c>
      <c r="AE175" s="28">
        <f>(1/(1+EXP(('S Curve Equation'!$B$11-AE130*'S Curve Equation'!$B$12)*'S Curve Equation'!$B$10))+'S Curve Equation'!$B$13)*'S Curve Equation'!$B$14</f>
        <v>0.18663739048117786</v>
      </c>
      <c r="AF175" s="28">
        <f>(1/(1+EXP(('S Curve Equation'!$B$11-AF130*'S Curve Equation'!$B$12)*'S Curve Equation'!$B$10))+'S Curve Equation'!$B$13)*'S Curve Equation'!$B$14</f>
        <v>0.18699635594698338</v>
      </c>
    </row>
    <row r="176" spans="1:32" x14ac:dyDescent="0.2">
      <c r="A176" s="6" t="s">
        <v>54</v>
      </c>
      <c r="B176" s="28">
        <f>(1/(1+EXP(('S Curve Equation'!$B$11-B131*'S Curve Equation'!$B$12)*'S Curve Equation'!$B$10))+'S Curve Equation'!$B$13)*'S Curve Equation'!$B$14</f>
        <v>0.10800000000000003</v>
      </c>
      <c r="C176" s="28">
        <f>(1/(1+EXP(('S Curve Equation'!$B$11-C131*'S Curve Equation'!$B$12)*'S Curve Equation'!$B$10))+'S Curve Equation'!$B$13)*'S Curve Equation'!$B$14</f>
        <v>0.10831456635538184</v>
      </c>
      <c r="D176" s="28">
        <f>(1/(1+EXP(('S Curve Equation'!$B$11-D131*'S Curve Equation'!$B$12)*'S Curve Equation'!$B$10))+'S Curve Equation'!$B$13)*'S Curve Equation'!$B$14</f>
        <v>0.10865986547475449</v>
      </c>
      <c r="E176" s="28">
        <f>(1/(1+EXP(('S Curve Equation'!$B$11-E131*'S Curve Equation'!$B$12)*'S Curve Equation'!$B$10))+'S Curve Equation'!$B$13)*'S Curve Equation'!$B$14</f>
        <v>0.10899513005996962</v>
      </c>
      <c r="F176" s="28">
        <f>(1/(1+EXP(('S Curve Equation'!$B$11-F131*'S Curve Equation'!$B$12)*'S Curve Equation'!$B$10))+'S Curve Equation'!$B$13)*'S Curve Equation'!$B$14</f>
        <v>0.10932779304515645</v>
      </c>
      <c r="G176" s="28">
        <f>(1/(1+EXP(('S Curve Equation'!$B$11-G131*'S Curve Equation'!$B$12)*'S Curve Equation'!$B$10))+'S Curve Equation'!$B$13)*'S Curve Equation'!$B$14</f>
        <v>0.10964760508893268</v>
      </c>
      <c r="H176" s="28">
        <f>(1/(1+EXP(('S Curve Equation'!$B$11-H131*'S Curve Equation'!$B$12)*'S Curve Equation'!$B$10))+'S Curve Equation'!$B$13)*'S Curve Equation'!$B$14</f>
        <v>0.10996343315532897</v>
      </c>
      <c r="I176" s="28">
        <f>(1/(1+EXP(('S Curve Equation'!$B$11-I131*'S Curve Equation'!$B$12)*'S Curve Equation'!$B$10))+'S Curve Equation'!$B$13)*'S Curve Equation'!$B$14</f>
        <v>0.11028753674840013</v>
      </c>
      <c r="J176" s="28">
        <f>(1/(1+EXP(('S Curve Equation'!$B$11-J131*'S Curve Equation'!$B$12)*'S Curve Equation'!$B$10))+'S Curve Equation'!$B$13)*'S Curve Equation'!$B$14</f>
        <v>0.11061255164542076</v>
      </c>
      <c r="K176" s="28">
        <f>(1/(1+EXP(('S Curve Equation'!$B$11-K131*'S Curve Equation'!$B$12)*'S Curve Equation'!$B$10))+'S Curve Equation'!$B$13)*'S Curve Equation'!$B$14</f>
        <v>0.11092820847561559</v>
      </c>
      <c r="L176" s="28">
        <f>(1/(1+EXP(('S Curve Equation'!$B$11-L131*'S Curve Equation'!$B$12)*'S Curve Equation'!$B$10))+'S Curve Equation'!$B$13)*'S Curve Equation'!$B$14</f>
        <v>0.11124003345948583</v>
      </c>
      <c r="M176" s="28">
        <f>(1/(1+EXP(('S Curve Equation'!$B$11-M131*'S Curve Equation'!$B$12)*'S Curve Equation'!$B$10))+'S Curve Equation'!$B$13)*'S Curve Equation'!$B$14</f>
        <v>0.11155203036319325</v>
      </c>
      <c r="N176" s="28">
        <f>(1/(1+EXP(('S Curve Equation'!$B$11-N131*'S Curve Equation'!$B$12)*'S Curve Equation'!$B$10))+'S Curve Equation'!$B$13)*'S Curve Equation'!$B$14</f>
        <v>0.11186184525257066</v>
      </c>
      <c r="O176" s="28">
        <f>(1/(1+EXP(('S Curve Equation'!$B$11-O131*'S Curve Equation'!$B$12)*'S Curve Equation'!$B$10))+'S Curve Equation'!$B$13)*'S Curve Equation'!$B$14</f>
        <v>0.11216949968057449</v>
      </c>
      <c r="P176" s="28">
        <f>(1/(1+EXP(('S Curve Equation'!$B$11-P131*'S Curve Equation'!$B$12)*'S Curve Equation'!$B$10))+'S Curve Equation'!$B$13)*'S Curve Equation'!$B$14</f>
        <v>0.11247501494089848</v>
      </c>
      <c r="Q176" s="28">
        <f>(1/(1+EXP(('S Curve Equation'!$B$11-Q131*'S Curve Equation'!$B$12)*'S Curve Equation'!$B$10))+'S Curve Equation'!$B$13)*'S Curve Equation'!$B$14</f>
        <v>0.11277841207127665</v>
      </c>
      <c r="R176" s="28">
        <f>(1/(1+EXP(('S Curve Equation'!$B$11-R131*'S Curve Equation'!$B$12)*'S Curve Equation'!$B$10))+'S Curve Equation'!$B$13)*'S Curve Equation'!$B$14</f>
        <v>0.11307971185675561</v>
      </c>
      <c r="S176" s="28">
        <f>(1/(1+EXP(('S Curve Equation'!$B$11-S131*'S Curve Equation'!$B$12)*'S Curve Equation'!$B$10))+'S Curve Equation'!$B$13)*'S Curve Equation'!$B$14</f>
        <v>0.11337893483293401</v>
      </c>
      <c r="T176" s="28">
        <f>(1/(1+EXP(('S Curve Equation'!$B$11-T131*'S Curve Equation'!$B$12)*'S Curve Equation'!$B$10))+'S Curve Equation'!$B$13)*'S Curve Equation'!$B$14</f>
        <v>0.11367610128917037</v>
      </c>
      <c r="U176" s="28">
        <f>(1/(1+EXP(('S Curve Equation'!$B$11-U131*'S Curve Equation'!$B$12)*'S Curve Equation'!$B$10))+'S Curve Equation'!$B$13)*'S Curve Equation'!$B$14</f>
        <v>0.11397123127175687</v>
      </c>
      <c r="V176" s="28">
        <f>(1/(1+EXP(('S Curve Equation'!$B$11-V131*'S Curve Equation'!$B$12)*'S Curve Equation'!$B$10))+'S Curve Equation'!$B$13)*'S Curve Equation'!$B$14</f>
        <v>0.11426434458706042</v>
      </c>
      <c r="W176" s="28">
        <f>(1/(1+EXP(('S Curve Equation'!$B$11-W131*'S Curve Equation'!$B$12)*'S Curve Equation'!$B$10))+'S Curve Equation'!$B$13)*'S Curve Equation'!$B$14</f>
        <v>0.11455546080462996</v>
      </c>
      <c r="X176" s="28">
        <f>(1/(1+EXP(('S Curve Equation'!$B$11-X131*'S Curve Equation'!$B$12)*'S Curve Equation'!$B$10))+'S Curve Equation'!$B$13)*'S Curve Equation'!$B$14</f>
        <v>0.11484459926027087</v>
      </c>
      <c r="Y176" s="28">
        <f>(1/(1+EXP(('S Curve Equation'!$B$11-Y131*'S Curve Equation'!$B$12)*'S Curve Equation'!$B$10))+'S Curve Equation'!$B$13)*'S Curve Equation'!$B$14</f>
        <v>0.11513177905908419</v>
      </c>
      <c r="Z176" s="28">
        <f>(1/(1+EXP(('S Curve Equation'!$B$11-Z131*'S Curve Equation'!$B$12)*'S Curve Equation'!$B$10))+'S Curve Equation'!$B$13)*'S Curve Equation'!$B$14</f>
        <v>0.11541701907847228</v>
      </c>
      <c r="AA176" s="28">
        <f>(1/(1+EXP(('S Curve Equation'!$B$11-AA131*'S Curve Equation'!$B$12)*'S Curve Equation'!$B$10))+'S Curve Equation'!$B$13)*'S Curve Equation'!$B$14</f>
        <v>0.11570033797111212</v>
      </c>
      <c r="AB176" s="28">
        <f>(1/(1+EXP(('S Curve Equation'!$B$11-AB131*'S Curve Equation'!$B$12)*'S Curve Equation'!$B$10))+'S Curve Equation'!$B$13)*'S Curve Equation'!$B$14</f>
        <v>0.11598175416789105</v>
      </c>
      <c r="AC176" s="28">
        <f>(1/(1+EXP(('S Curve Equation'!$B$11-AC131*'S Curve Equation'!$B$12)*'S Curve Equation'!$B$10))+'S Curve Equation'!$B$13)*'S Curve Equation'!$B$14</f>
        <v>0.11626128588081165</v>
      </c>
      <c r="AD176" s="28">
        <f>(1/(1+EXP(('S Curve Equation'!$B$11-AD131*'S Curve Equation'!$B$12)*'S Curve Equation'!$B$10))+'S Curve Equation'!$B$13)*'S Curve Equation'!$B$14</f>
        <v>0.11653895110586004</v>
      </c>
      <c r="AE176" s="28">
        <f>(1/(1+EXP(('S Curve Equation'!$B$11-AE131*'S Curve Equation'!$B$12)*'S Curve Equation'!$B$10))+'S Curve Equation'!$B$13)*'S Curve Equation'!$B$14</f>
        <v>0.11681476762584184</v>
      </c>
      <c r="AF176" s="28">
        <f>(1/(1+EXP(('S Curve Equation'!$B$11-AF131*'S Curve Equation'!$B$12)*'S Curve Equation'!$B$10))+'S Curve Equation'!$B$13)*'S Curve Equation'!$B$14</f>
        <v>0.11708875301318289</v>
      </c>
    </row>
    <row r="177" spans="1:32" x14ac:dyDescent="0.2">
      <c r="A177" s="6" t="s">
        <v>55</v>
      </c>
      <c r="B177" s="28">
        <f>(1/(1+EXP(('S Curve Equation'!$B$11-B132*'S Curve Equation'!$B$12)*'S Curve Equation'!$B$10))+'S Curve Equation'!$B$13)*'S Curve Equation'!$B$14</f>
        <v>0.17399999999999999</v>
      </c>
      <c r="C177" s="28">
        <f>(1/(1+EXP(('S Curve Equation'!$B$11-C132*'S Curve Equation'!$B$12)*'S Curve Equation'!$B$10))+'S Curve Equation'!$B$13)*'S Curve Equation'!$B$14</f>
        <v>0.17441701792710396</v>
      </c>
      <c r="D177" s="28">
        <f>(1/(1+EXP(('S Curve Equation'!$B$11-D132*'S Curve Equation'!$B$12)*'S Curve Equation'!$B$10))+'S Curve Equation'!$B$13)*'S Curve Equation'!$B$14</f>
        <v>0.17487452101711795</v>
      </c>
      <c r="E177" s="28">
        <f>(1/(1+EXP(('S Curve Equation'!$B$11-E132*'S Curve Equation'!$B$12)*'S Curve Equation'!$B$10))+'S Curve Equation'!$B$13)*'S Curve Equation'!$B$14</f>
        <v>0.17531847208006274</v>
      </c>
      <c r="F177" s="28">
        <f>(1/(1+EXP(('S Curve Equation'!$B$11-F132*'S Curve Equation'!$B$12)*'S Curve Equation'!$B$10))+'S Curve Equation'!$B$13)*'S Curve Equation'!$B$14</f>
        <v>0.17575872862871303</v>
      </c>
      <c r="G177" s="28">
        <f>(1/(1+EXP(('S Curve Equation'!$B$11-G132*'S Curve Equation'!$B$12)*'S Curve Equation'!$B$10))+'S Curve Equation'!$B$13)*'S Curve Equation'!$B$14</f>
        <v>0.17618174400840197</v>
      </c>
      <c r="H177" s="28">
        <f>(1/(1+EXP(('S Curve Equation'!$B$11-H132*'S Curve Equation'!$B$12)*'S Curve Equation'!$B$10))+'S Curve Equation'!$B$13)*'S Curve Equation'!$B$14</f>
        <v>0.17659926529080708</v>
      </c>
      <c r="I177" s="28">
        <f>(1/(1+EXP(('S Curve Equation'!$B$11-I132*'S Curve Equation'!$B$12)*'S Curve Equation'!$B$10))+'S Curve Equation'!$B$13)*'S Curve Equation'!$B$14</f>
        <v>0.17702749528233405</v>
      </c>
      <c r="J177" s="28">
        <f>(1/(1+EXP(('S Curve Equation'!$B$11-J132*'S Curve Equation'!$B$12)*'S Curve Equation'!$B$10))+'S Curve Equation'!$B$13)*'S Curve Equation'!$B$14</f>
        <v>0.17745669441612355</v>
      </c>
      <c r="K177" s="28">
        <f>(1/(1+EXP(('S Curve Equation'!$B$11-K132*'S Curve Equation'!$B$12)*'S Curve Equation'!$B$10))+'S Curve Equation'!$B$13)*'S Curve Equation'!$B$14</f>
        <v>0.17787331099402656</v>
      </c>
      <c r="L177" s="28">
        <f>(1/(1+EXP(('S Curve Equation'!$B$11-L132*'S Curve Equation'!$B$12)*'S Curve Equation'!$B$10))+'S Curve Equation'!$B$13)*'S Curve Equation'!$B$14</f>
        <v>0.17828465314967271</v>
      </c>
      <c r="M177" s="28">
        <f>(1/(1+EXP(('S Curve Equation'!$B$11-M132*'S Curve Equation'!$B$12)*'S Curve Equation'!$B$10))+'S Curve Equation'!$B$13)*'S Curve Equation'!$B$14</f>
        <v>0.17869600667542182</v>
      </c>
      <c r="N177" s="28">
        <f>(1/(1+EXP(('S Curve Equation'!$B$11-N132*'S Curve Equation'!$B$12)*'S Curve Equation'!$B$10))+'S Curve Equation'!$B$13)*'S Curve Equation'!$B$14</f>
        <v>0.17910427051950922</v>
      </c>
      <c r="O177" s="28">
        <f>(1/(1+EXP(('S Curve Equation'!$B$11-O132*'S Curve Equation'!$B$12)*'S Curve Equation'!$B$10))+'S Curve Equation'!$B$13)*'S Curve Equation'!$B$14</f>
        <v>0.17950947795720704</v>
      </c>
      <c r="P177" s="28">
        <f>(1/(1+EXP(('S Curve Equation'!$B$11-P132*'S Curve Equation'!$B$12)*'S Curve Equation'!$B$10))+'S Curve Equation'!$B$13)*'S Curve Equation'!$B$14</f>
        <v>0.17991166181384693</v>
      </c>
      <c r="Q177" s="28">
        <f>(1/(1+EXP(('S Curve Equation'!$B$11-Q132*'S Curve Equation'!$B$12)*'S Curve Equation'!$B$10))+'S Curve Equation'!$B$13)*'S Curve Equation'!$B$14</f>
        <v>0.18031085447176903</v>
      </c>
      <c r="R177" s="28">
        <f>(1/(1+EXP(('S Curve Equation'!$B$11-R132*'S Curve Equation'!$B$12)*'S Curve Equation'!$B$10))+'S Curve Equation'!$B$13)*'S Curve Equation'!$B$14</f>
        <v>0.18070708787716261</v>
      </c>
      <c r="S177" s="28">
        <f>(1/(1+EXP(('S Curve Equation'!$B$11-S132*'S Curve Equation'!$B$12)*'S Curve Equation'!$B$10))+'S Curve Equation'!$B$13)*'S Curve Equation'!$B$14</f>
        <v>0.18110039354679802</v>
      </c>
      <c r="T177" s="28">
        <f>(1/(1+EXP(('S Curve Equation'!$B$11-T132*'S Curve Equation'!$B$12)*'S Curve Equation'!$B$10))+'S Curve Equation'!$B$13)*'S Curve Equation'!$B$14</f>
        <v>0.18149080257465292</v>
      </c>
      <c r="U177" s="28">
        <f>(1/(1+EXP(('S Curve Equation'!$B$11-U132*'S Curve Equation'!$B$12)*'S Curve Equation'!$B$10))+'S Curve Equation'!$B$13)*'S Curve Equation'!$B$14</f>
        <v>0.18187834563843228</v>
      </c>
      <c r="V177" s="28">
        <f>(1/(1+EXP(('S Curve Equation'!$B$11-V132*'S Curve Equation'!$B$12)*'S Curve Equation'!$B$10))+'S Curve Equation'!$B$13)*'S Curve Equation'!$B$14</f>
        <v>0.18226305300598328</v>
      </c>
      <c r="W177" s="28">
        <f>(1/(1+EXP(('S Curve Equation'!$B$11-W132*'S Curve Equation'!$B$12)*'S Curve Equation'!$B$10))+'S Curve Equation'!$B$13)*'S Curve Equation'!$B$14</f>
        <v>0.18264495454160984</v>
      </c>
      <c r="X177" s="28">
        <f>(1/(1+EXP(('S Curve Equation'!$B$11-X132*'S Curve Equation'!$B$12)*'S Curve Equation'!$B$10))+'S Curve Equation'!$B$13)*'S Curve Equation'!$B$14</f>
        <v>0.18302407971228352</v>
      </c>
      <c r="Y177" s="28">
        <f>(1/(1+EXP(('S Curve Equation'!$B$11-Y132*'S Curve Equation'!$B$12)*'S Curve Equation'!$B$10))+'S Curve Equation'!$B$13)*'S Curve Equation'!$B$14</f>
        <v>0.18340045759375484</v>
      </c>
      <c r="Z177" s="28">
        <f>(1/(1+EXP(('S Curve Equation'!$B$11-Z132*'S Curve Equation'!$B$12)*'S Curve Equation'!$B$10))+'S Curve Equation'!$B$13)*'S Curve Equation'!$B$14</f>
        <v>0.18377411687656608</v>
      </c>
      <c r="AA177" s="28">
        <f>(1/(1+EXP(('S Curve Equation'!$B$11-AA132*'S Curve Equation'!$B$12)*'S Curve Equation'!$B$10))+'S Curve Equation'!$B$13)*'S Curve Equation'!$B$14</f>
        <v>0.18414508587196776</v>
      </c>
      <c r="AB177" s="28">
        <f>(1/(1+EXP(('S Curve Equation'!$B$11-AB132*'S Curve Equation'!$B$12)*'S Curve Equation'!$B$10))+'S Curve Equation'!$B$13)*'S Curve Equation'!$B$14</f>
        <v>0.18451339251773649</v>
      </c>
      <c r="AC177" s="28">
        <f>(1/(1+EXP(('S Curve Equation'!$B$11-AC132*'S Curve Equation'!$B$12)*'S Curve Equation'!$B$10))+'S Curve Equation'!$B$13)*'S Curve Equation'!$B$14</f>
        <v>0.18487906438390075</v>
      </c>
      <c r="AD177" s="28">
        <f>(1/(1+EXP(('S Curve Equation'!$B$11-AD132*'S Curve Equation'!$B$12)*'S Curve Equation'!$B$10))+'S Curve Equation'!$B$13)*'S Curve Equation'!$B$14</f>
        <v>0.18524212867837145</v>
      </c>
      <c r="AE177" s="28">
        <f>(1/(1+EXP(('S Curve Equation'!$B$11-AE132*'S Curve Equation'!$B$12)*'S Curve Equation'!$B$10))+'S Curve Equation'!$B$13)*'S Curve Equation'!$B$14</f>
        <v>0.18560261225248215</v>
      </c>
      <c r="AF177" s="28">
        <f>(1/(1+EXP(('S Curve Equation'!$B$11-AF132*'S Curve Equation'!$B$12)*'S Curve Equation'!$B$10))+'S Curve Equation'!$B$13)*'S Curve Equation'!$B$14</f>
        <v>0.18596054160643768</v>
      </c>
    </row>
    <row r="178" spans="1:32" x14ac:dyDescent="0.2">
      <c r="A178" s="6" t="s">
        <v>56</v>
      </c>
      <c r="B178" s="28">
        <f>(1/(1+EXP(('S Curve Equation'!$B$11-B133*'S Curve Equation'!$B$12)*'S Curve Equation'!$B$10))+'S Curve Equation'!$B$13)*'S Curve Equation'!$B$14</f>
        <v>9.4E-2</v>
      </c>
      <c r="C178" s="28">
        <f>(1/(1+EXP(('S Curve Equation'!$B$11-C133*'S Curve Equation'!$B$12)*'S Curve Equation'!$B$10))+'S Curve Equation'!$B$13)*'S Curve Equation'!$B$14</f>
        <v>9.428801494801832E-2</v>
      </c>
      <c r="D178" s="28">
        <f>(1/(1+EXP(('S Curve Equation'!$B$11-D133*'S Curve Equation'!$B$12)*'S Curve Equation'!$B$10))+'S Curve Equation'!$B$13)*'S Curve Equation'!$B$14</f>
        <v>9.4604212586853129E-2</v>
      </c>
      <c r="E178" s="28">
        <f>(1/(1+EXP(('S Curve Equation'!$B$11-E133*'S Curve Equation'!$B$12)*'S Curve Equation'!$B$10))+'S Curve Equation'!$B$13)*'S Curve Equation'!$B$14</f>
        <v>9.4911265363865821E-2</v>
      </c>
      <c r="F178" s="28">
        <f>(1/(1+EXP(('S Curve Equation'!$B$11-F133*'S Curve Equation'!$B$12)*'S Curve Equation'!$B$10))+'S Curve Equation'!$B$13)*'S Curve Equation'!$B$14</f>
        <v>9.5215978222680603E-2</v>
      </c>
      <c r="G178" s="28">
        <f>(1/(1+EXP(('S Curve Equation'!$B$11-G133*'S Curve Equation'!$B$12)*'S Curve Equation'!$B$10))+'S Curve Equation'!$B$13)*'S Curve Equation'!$B$14</f>
        <v>9.5508959975117949E-2</v>
      </c>
      <c r="H178" s="28">
        <f>(1/(1+EXP(('S Curve Equation'!$B$11-H133*'S Curve Equation'!$B$12)*'S Curve Equation'!$B$10))+'S Curve Equation'!$B$13)*'S Curve Equation'!$B$14</f>
        <v>9.5798330518420918E-2</v>
      </c>
      <c r="I178" s="28">
        <f>(1/(1+EXP(('S Curve Equation'!$B$11-I133*'S Curve Equation'!$B$12)*'S Curve Equation'!$B$10))+'S Curve Equation'!$B$13)*'S Curve Equation'!$B$14</f>
        <v>9.6095323095101964E-2</v>
      </c>
      <c r="J178" s="28">
        <f>(1/(1+EXP(('S Curve Equation'!$B$11-J133*'S Curve Equation'!$B$12)*'S Curve Equation'!$B$10))+'S Curve Equation'!$B$13)*'S Curve Equation'!$B$14</f>
        <v>9.639319114265589E-2</v>
      </c>
      <c r="K178" s="28">
        <f>(1/(1+EXP(('S Curve Equation'!$B$11-K133*'S Curve Equation'!$B$12)*'S Curve Equation'!$B$10))+'S Curve Equation'!$B$13)*'S Curve Equation'!$B$14</f>
        <v>9.6682521429916124E-2</v>
      </c>
      <c r="L178" s="28">
        <f>(1/(1+EXP(('S Curve Equation'!$B$11-L133*'S Curve Equation'!$B$12)*'S Curve Equation'!$B$10))+'S Curve Equation'!$B$13)*'S Curve Equation'!$B$14</f>
        <v>9.6968376828471037E-2</v>
      </c>
      <c r="M178" s="28">
        <f>(1/(1+EXP(('S Curve Equation'!$B$11-M133*'S Curve Equation'!$B$12)*'S Curve Equation'!$B$10))+'S Curve Equation'!$B$13)*'S Curve Equation'!$B$14</f>
        <v>9.7254426958723147E-2</v>
      </c>
      <c r="N178" s="28">
        <f>(1/(1+EXP(('S Curve Equation'!$B$11-N133*'S Curve Equation'!$B$12)*'S Curve Equation'!$B$10))+'S Curve Equation'!$B$13)*'S Curve Equation'!$B$14</f>
        <v>9.753851324588568E-2</v>
      </c>
      <c r="O178" s="28">
        <f>(1/(1+EXP(('S Curve Equation'!$B$11-O133*'S Curve Equation'!$B$12)*'S Curve Equation'!$B$10))+'S Curve Equation'!$B$13)*'S Curve Equation'!$B$14</f>
        <v>9.782065464084351E-2</v>
      </c>
      <c r="P178" s="28">
        <f>(1/(1+EXP(('S Curve Equation'!$B$11-P133*'S Curve Equation'!$B$12)*'S Curve Equation'!$B$10))+'S Curve Equation'!$B$13)*'S Curve Equation'!$B$14</f>
        <v>9.81008698741348E-2</v>
      </c>
      <c r="Q178" s="28">
        <f>(1/(1+EXP(('S Curve Equation'!$B$11-Q133*'S Curve Equation'!$B$12)*'S Curve Equation'!$B$10))+'S Curve Equation'!$B$13)*'S Curve Equation'!$B$14</f>
        <v>9.8379177458580352E-2</v>
      </c>
      <c r="R178" s="28">
        <f>(1/(1+EXP(('S Curve Equation'!$B$11-R133*'S Curve Equation'!$B$12)*'S Curve Equation'!$B$10))+'S Curve Equation'!$B$13)*'S Curve Equation'!$B$14</f>
        <v>9.8655595691894152E-2</v>
      </c>
      <c r="S178" s="28">
        <f>(1/(1+EXP(('S Curve Equation'!$B$11-S133*'S Curve Equation'!$B$12)*'S Curve Equation'!$B$10))+'S Curve Equation'!$B$13)*'S Curve Equation'!$B$14</f>
        <v>9.8930142659273759E-2</v>
      </c>
      <c r="T178" s="28">
        <f>(1/(1+EXP(('S Curve Equation'!$B$11-T133*'S Curve Equation'!$B$12)*'S Curve Equation'!$B$10))+'S Curve Equation'!$B$13)*'S Curve Equation'!$B$14</f>
        <v>9.9202836235970829E-2</v>
      </c>
      <c r="U178" s="28">
        <f>(1/(1+EXP(('S Curve Equation'!$B$11-U133*'S Curve Equation'!$B$12)*'S Curve Equation'!$B$10))+'S Curve Equation'!$B$13)*'S Curve Equation'!$B$14</f>
        <v>9.9473694089839748E-2</v>
      </c>
      <c r="V178" s="28">
        <f>(1/(1+EXP(('S Curve Equation'!$B$11-V133*'S Curve Equation'!$B$12)*'S Curve Equation'!$B$10))+'S Curve Equation'!$B$13)*'S Curve Equation'!$B$14</f>
        <v>9.974273368386502E-2</v>
      </c>
      <c r="W178" s="28">
        <f>(1/(1+EXP(('S Curve Equation'!$B$11-W133*'S Curve Equation'!$B$12)*'S Curve Equation'!$B$10))+'S Curve Equation'!$B$13)*'S Curve Equation'!$B$14</f>
        <v>0.10000997227866688</v>
      </c>
      <c r="X178" s="28">
        <f>(1/(1+EXP(('S Curve Equation'!$B$11-X133*'S Curve Equation'!$B$12)*'S Curve Equation'!$B$10))+'S Curve Equation'!$B$13)*'S Curve Equation'!$B$14</f>
        <v>0.10027542693498415</v>
      </c>
      <c r="Y178" s="28">
        <f>(1/(1+EXP(('S Curve Equation'!$B$11-Y133*'S Curve Equation'!$B$12)*'S Curve Equation'!$B$10))+'S Curve Equation'!$B$13)*'S Curve Equation'!$B$14</f>
        <v>0.10053911451613384</v>
      </c>
      <c r="Z178" s="28">
        <f>(1/(1+EXP(('S Curve Equation'!$B$11-Z133*'S Curve Equation'!$B$12)*'S Curve Equation'!$B$10))+'S Curve Equation'!$B$13)*'S Curve Equation'!$B$14</f>
        <v>0.10080105169044822</v>
      </c>
      <c r="AA178" s="28">
        <f>(1/(1+EXP(('S Curve Equation'!$B$11-AA133*'S Curve Equation'!$B$12)*'S Curve Equation'!$B$10))+'S Curve Equation'!$B$13)*'S Curve Equation'!$B$14</f>
        <v>0.10106125493368892</v>
      </c>
      <c r="AB178" s="28">
        <f>(1/(1+EXP(('S Curve Equation'!$B$11-AB133*'S Curve Equation'!$B$12)*'S Curve Equation'!$B$10))+'S Curve Equation'!$B$13)*'S Curve Equation'!$B$14</f>
        <v>0.10131974053143557</v>
      </c>
      <c r="AC178" s="28">
        <f>(1/(1+EXP(('S Curve Equation'!$B$11-AC133*'S Curve Equation'!$B$12)*'S Curve Equation'!$B$10))+'S Curve Equation'!$B$13)*'S Curve Equation'!$B$14</f>
        <v>0.10157652458145235</v>
      </c>
      <c r="AD178" s="28">
        <f>(1/(1+EXP(('S Curve Equation'!$B$11-AD133*'S Curve Equation'!$B$12)*'S Curve Equation'!$B$10))+'S Curve Equation'!$B$13)*'S Curve Equation'!$B$14</f>
        <v>0.10183162299602894</v>
      </c>
      <c r="AE178" s="28">
        <f>(1/(1+EXP(('S Curve Equation'!$B$11-AE133*'S Curve Equation'!$B$12)*'S Curve Equation'!$B$10))+'S Curve Equation'!$B$13)*'S Curve Equation'!$B$14</f>
        <v>0.10208505150429836</v>
      </c>
      <c r="AF178" s="28">
        <f>(1/(1+EXP(('S Curve Equation'!$B$11-AF133*'S Curve Equation'!$B$12)*'S Curve Equation'!$B$10))+'S Curve Equation'!$B$13)*'S Curve Equation'!$B$14</f>
        <v>0.10233682565453005</v>
      </c>
    </row>
    <row r="179" spans="1:32" x14ac:dyDescent="0.2">
      <c r="A179" s="6" t="s">
        <v>57</v>
      </c>
      <c r="B179" s="28">
        <f>(1/(1+EXP(('S Curve Equation'!$B$11-B134*'S Curve Equation'!$B$12)*'S Curve Equation'!$B$10))+'S Curve Equation'!$B$13)*'S Curve Equation'!$B$14</f>
        <v>9.4999999999999973E-2</v>
      </c>
      <c r="C179" s="28">
        <f>(1/(1+EXP(('S Curve Equation'!$B$11-C134*'S Curve Equation'!$B$12)*'S Curve Equation'!$B$10))+'S Curve Equation'!$B$13)*'S Curve Equation'!$B$14</f>
        <v>9.5289973791237936E-2</v>
      </c>
      <c r="D179" s="28">
        <f>(1/(1+EXP(('S Curve Equation'!$B$11-D134*'S Curve Equation'!$B$12)*'S Curve Equation'!$B$10))+'S Curve Equation'!$B$13)*'S Curve Equation'!$B$14</f>
        <v>9.5608318684031454E-2</v>
      </c>
      <c r="E179" s="28">
        <f>(1/(1+EXP(('S Curve Equation'!$B$11-E134*'S Curve Equation'!$B$12)*'S Curve Equation'!$B$10))+'S Curve Equation'!$B$13)*'S Curve Equation'!$B$14</f>
        <v>9.5917453348275089E-2</v>
      </c>
      <c r="F179" s="28">
        <f>(1/(1+EXP(('S Curve Equation'!$B$11-F134*'S Curve Equation'!$B$12)*'S Curve Equation'!$B$10))+'S Curve Equation'!$B$13)*'S Curve Equation'!$B$14</f>
        <v>9.6224229053626736E-2</v>
      </c>
      <c r="G179" s="28">
        <f>(1/(1+EXP(('S Curve Equation'!$B$11-G134*'S Curve Equation'!$B$12)*'S Curve Equation'!$B$10))+'S Curve Equation'!$B$13)*'S Curve Equation'!$B$14</f>
        <v>9.6519191256943471E-2</v>
      </c>
      <c r="H179" s="28">
        <f>(1/(1+EXP(('S Curve Equation'!$B$11-H134*'S Curve Equation'!$B$12)*'S Curve Equation'!$B$10))+'S Curve Equation'!$B$13)*'S Curve Equation'!$B$14</f>
        <v>9.6810514978911008E-2</v>
      </c>
      <c r="I179" s="28">
        <f>(1/(1+EXP(('S Curve Equation'!$B$11-I134*'S Curve Equation'!$B$12)*'S Curve Equation'!$B$10))+'S Curve Equation'!$B$13)*'S Curve Equation'!$B$14</f>
        <v>9.7109509228199317E-2</v>
      </c>
      <c r="J179" s="28">
        <f>(1/(1+EXP(('S Curve Equation'!$B$11-J134*'S Curve Equation'!$B$12)*'S Curve Equation'!$B$10))+'S Curve Equation'!$B$13)*'S Curve Equation'!$B$14</f>
        <v>9.7409381848929638E-2</v>
      </c>
      <c r="K179" s="28">
        <f>(1/(1+EXP(('S Curve Equation'!$B$11-K134*'S Curve Equation'!$B$12)*'S Curve Equation'!$B$10))+'S Curve Equation'!$B$13)*'S Curve Equation'!$B$14</f>
        <v>9.7700656380434611E-2</v>
      </c>
      <c r="L179" s="28">
        <f>(1/(1+EXP(('S Curve Equation'!$B$11-L134*'S Curve Equation'!$B$12)*'S Curve Equation'!$B$10))+'S Curve Equation'!$B$13)*'S Curve Equation'!$B$14</f>
        <v>9.7988429897265292E-2</v>
      </c>
      <c r="M179" s="28">
        <f>(1/(1+EXP(('S Curve Equation'!$B$11-M134*'S Curve Equation'!$B$12)*'S Curve Equation'!$B$10))+'S Curve Equation'!$B$13)*'S Curve Equation'!$B$14</f>
        <v>9.8276396695071613E-2</v>
      </c>
      <c r="N179" s="28">
        <f>(1/(1+EXP(('S Curve Equation'!$B$11-N134*'S Curve Equation'!$B$12)*'S Curve Equation'!$B$10))+'S Curve Equation'!$B$13)*'S Curve Equation'!$B$14</f>
        <v>9.8562383765106468E-2</v>
      </c>
      <c r="O179" s="28">
        <f>(1/(1+EXP(('S Curve Equation'!$B$11-O134*'S Curve Equation'!$B$12)*'S Curve Equation'!$B$10))+'S Curve Equation'!$B$13)*'S Curve Equation'!$B$14</f>
        <v>9.8846410244991731E-2</v>
      </c>
      <c r="P179" s="28">
        <f>(1/(1+EXP(('S Curve Equation'!$B$11-P134*'S Curve Equation'!$B$12)*'S Curve Equation'!$B$10))+'S Curve Equation'!$B$13)*'S Curve Equation'!$B$14</f>
        <v>9.9128495049253959E-2</v>
      </c>
      <c r="Q179" s="28">
        <f>(1/(1+EXP(('S Curve Equation'!$B$11-Q134*'S Curve Equation'!$B$12)*'S Curve Equation'!$B$10))+'S Curve Equation'!$B$13)*'S Curve Equation'!$B$14</f>
        <v>9.9408656872000095E-2</v>
      </c>
      <c r="R179" s="28">
        <f>(1/(1+EXP(('S Curve Equation'!$B$11-R134*'S Curve Equation'!$B$12)*'S Curve Equation'!$B$10))+'S Curve Equation'!$B$13)*'S Curve Equation'!$B$14</f>
        <v>9.9686914189574247E-2</v>
      </c>
      <c r="S179" s="28">
        <f>(1/(1+EXP(('S Curve Equation'!$B$11-S134*'S Curve Equation'!$B$12)*'S Curve Equation'!$B$10))+'S Curve Equation'!$B$13)*'S Curve Equation'!$B$14</f>
        <v>9.9963285263192522E-2</v>
      </c>
      <c r="T179" s="28">
        <f>(1/(1+EXP(('S Curve Equation'!$B$11-T134*'S Curve Equation'!$B$12)*'S Curve Equation'!$B$10))+'S Curve Equation'!$B$13)*'S Curve Equation'!$B$14</f>
        <v>0.10023778814155816</v>
      </c>
      <c r="U179" s="28">
        <f>(1/(1+EXP(('S Curve Equation'!$B$11-U134*'S Curve Equation'!$B$12)*'S Curve Equation'!$B$10))+'S Curve Equation'!$B$13)*'S Curve Equation'!$B$14</f>
        <v>0.10051044066345351</v>
      </c>
      <c r="V179" s="28">
        <f>(1/(1+EXP(('S Curve Equation'!$B$11-V134*'S Curve Equation'!$B$12)*'S Curve Equation'!$B$10))+'S Curve Equation'!$B$13)*'S Curve Equation'!$B$14</f>
        <v>0.10078126046030973</v>
      </c>
      <c r="W179" s="28">
        <f>(1/(1+EXP(('S Curve Equation'!$B$11-W134*'S Curve Equation'!$B$12)*'S Curve Equation'!$B$10))+'S Curve Equation'!$B$13)*'S Curve Equation'!$B$14</f>
        <v>0.10105026495875466</v>
      </c>
      <c r="X179" s="28">
        <f>(1/(1+EXP(('S Curve Equation'!$B$11-X134*'S Curve Equation'!$B$12)*'S Curve Equation'!$B$10))+'S Curve Equation'!$B$13)*'S Curve Equation'!$B$14</f>
        <v>0.10131747138313636</v>
      </c>
      <c r="Y179" s="28">
        <f>(1/(1+EXP(('S Curve Equation'!$B$11-Y134*'S Curve Equation'!$B$12)*'S Curve Equation'!$B$10))+'S Curve Equation'!$B$13)*'S Curve Equation'!$B$14</f>
        <v>0.10158289675802337</v>
      </c>
      <c r="Z179" s="28">
        <f>(1/(1+EXP(('S Curve Equation'!$B$11-Z134*'S Curve Equation'!$B$12)*'S Curve Equation'!$B$10))+'S Curve Equation'!$B$13)*'S Curve Equation'!$B$14</f>
        <v>0.10184655791068112</v>
      </c>
      <c r="AA179" s="28">
        <f>(1/(1+EXP(('S Curve Equation'!$B$11-AA134*'S Curve Equation'!$B$12)*'S Curve Equation'!$B$10))+'S Curve Equation'!$B$13)*'S Curve Equation'!$B$14</f>
        <v>0.10210847147352481</v>
      </c>
      <c r="AB179" s="28">
        <f>(1/(1+EXP(('S Curve Equation'!$B$11-AB134*'S Curve Equation'!$B$12)*'S Curve Equation'!$B$10))+'S Curve Equation'!$B$13)*'S Curve Equation'!$B$14</f>
        <v>0.1023686538865467</v>
      </c>
      <c r="AC179" s="28">
        <f>(1/(1+EXP(('S Curve Equation'!$B$11-AC134*'S Curve Equation'!$B$12)*'S Curve Equation'!$B$10))+'S Curve Equation'!$B$13)*'S Curve Equation'!$B$14</f>
        <v>0.10262712139971955</v>
      </c>
      <c r="AD179" s="28">
        <f>(1/(1+EXP(('S Curve Equation'!$B$11-AD134*'S Curve Equation'!$B$12)*'S Curve Equation'!$B$10))+'S Curve Equation'!$B$13)*'S Curve Equation'!$B$14</f>
        <v>0.10288389007537471</v>
      </c>
      <c r="AE179" s="28">
        <f>(1/(1+EXP(('S Curve Equation'!$B$11-AE134*'S Curve Equation'!$B$12)*'S Curve Equation'!$B$10))+'S Curve Equation'!$B$13)*'S Curve Equation'!$B$14</f>
        <v>0.10313897579055607</v>
      </c>
      <c r="AF179" s="28">
        <f>(1/(1+EXP(('S Curve Equation'!$B$11-AF134*'S Curve Equation'!$B$12)*'S Curve Equation'!$B$10))+'S Curve Equation'!$B$13)*'S Curve Equation'!$B$14</f>
        <v>0.10339239423934822</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white'!B138,'Calculations asian'!B138,'Calculations otherrace'!B138)</f>
        <v>2.8000000000000001E-2</v>
      </c>
      <c r="C183" s="28">
        <f>C138/SUM(C138,'Calculations white'!C138,'Calculations asian'!C138,'Calculations otherrace'!C138)</f>
        <v>2.8144307091947842E-2</v>
      </c>
      <c r="D183" s="28">
        <f>D138/SUM(D138,'Calculations white'!D138,'Calculations asian'!D138,'Calculations otherrace'!D138)</f>
        <v>2.830281583346371E-2</v>
      </c>
      <c r="E183" s="28">
        <f>E138/SUM(E138,'Calculations white'!E138,'Calculations asian'!E138,'Calculations otherrace'!E138)</f>
        <v>2.8457501103257978E-2</v>
      </c>
      <c r="F183" s="28">
        <f>F138/SUM(F138,'Calculations white'!F138,'Calculations asian'!F138,'Calculations otherrace'!F138)</f>
        <v>2.8611564427981379E-2</v>
      </c>
      <c r="G183" s="28">
        <f>G138/SUM(G138,'Calculations white'!G138,'Calculations asian'!G138,'Calculations otherrace'!G138)</f>
        <v>2.8760552731255138E-2</v>
      </c>
      <c r="H183" s="28">
        <f>H138/SUM(H138,'Calculations white'!H138,'Calculations asian'!H138,'Calculations otherrace'!H138)</f>
        <v>2.8908561500255496E-2</v>
      </c>
      <c r="I183" s="28">
        <f>I138/SUM(I138,'Calculations white'!I138,'Calculations asian'!I138,'Calculations otherrace'!I138)</f>
        <v>2.9060708848780245E-2</v>
      </c>
      <c r="J183" s="28">
        <f>J138/SUM(J138,'Calculations white'!J138,'Calculations asian'!J138,'Calculations otherrace'!J138)</f>
        <v>2.9213882674914392E-2</v>
      </c>
      <c r="K183" s="28">
        <f>K138/SUM(K138,'Calculations white'!K138,'Calculations asian'!K138,'Calculations otherrace'!K138)</f>
        <v>2.9363406617032687E-2</v>
      </c>
      <c r="L183" s="28">
        <f>L138/SUM(L138,'Calculations white'!L138,'Calculations asian'!L138,'Calculations otherrace'!L138)</f>
        <v>2.9510592628390935E-2</v>
      </c>
      <c r="M183" s="28">
        <f>M138/SUM(M138,'Calculations white'!M138,'Calculations asian'!M138,'Calculations otherrace'!M138)</f>
        <v>2.9659089416175576E-2</v>
      </c>
      <c r="N183" s="28">
        <f>N138/SUM(N138,'Calculations white'!N138,'Calculations asian'!N138,'Calculations otherrace'!N138)</f>
        <v>2.9807096081804471E-2</v>
      </c>
      <c r="O183" s="28">
        <f>O138/SUM(O138,'Calculations white'!O138,'Calculations asian'!O138,'Calculations otherrace'!O138)</f>
        <v>2.995461671395978E-2</v>
      </c>
      <c r="P183" s="28">
        <f>P138/SUM(P138,'Calculations white'!P138,'Calculations asian'!P138,'Calculations otherrace'!P138)</f>
        <v>3.0101655219388901E-2</v>
      </c>
      <c r="Q183" s="28">
        <f>Q138/SUM(Q138,'Calculations white'!Q138,'Calculations asian'!Q138,'Calculations otherrace'!Q138)</f>
        <v>3.0248215326126503E-2</v>
      </c>
      <c r="R183" s="28">
        <f>R138/SUM(R138,'Calculations white'!R138,'Calculations asian'!R138,'Calculations otherrace'!R138)</f>
        <v>3.0394300586761291E-2</v>
      </c>
      <c r="S183" s="28">
        <f>S138/SUM(S138,'Calculations white'!S138,'Calculations asian'!S138,'Calculations otherrace'!S138)</f>
        <v>3.0539914381742819E-2</v>
      </c>
      <c r="T183" s="28">
        <f>T138/SUM(T138,'Calculations white'!T138,'Calculations asian'!T138,'Calculations otherrace'!T138)</f>
        <v>3.0685059922724835E-2</v>
      </c>
      <c r="U183" s="28">
        <f>U138/SUM(U138,'Calculations white'!U138,'Calculations asian'!U138,'Calculations otherrace'!U138)</f>
        <v>3.0829740255940038E-2</v>
      </c>
      <c r="V183" s="28">
        <f>V138/SUM(V138,'Calculations white'!V138,'Calculations asian'!V138,'Calculations otherrace'!V138)</f>
        <v>3.0973958265603427E-2</v>
      </c>
      <c r="W183" s="28">
        <f>W138/SUM(W138,'Calculations white'!W138,'Calculations asian'!W138,'Calculations otherrace'!W138)</f>
        <v>3.111771667733975E-2</v>
      </c>
      <c r="X183" s="28">
        <f>X138/SUM(X138,'Calculations white'!X138,'Calculations asian'!X138,'Calculations otherrace'!X138)</f>
        <v>3.1261018061632076E-2</v>
      </c>
      <c r="Y183" s="28">
        <f>Y138/SUM(Y138,'Calculations white'!Y138,'Calculations asian'!Y138,'Calculations otherrace'!Y138)</f>
        <v>3.1403864837286785E-2</v>
      </c>
      <c r="Z183" s="28">
        <f>Z138/SUM(Z138,'Calculations white'!Z138,'Calculations asian'!Z138,'Calculations otherrace'!Z138)</f>
        <v>3.1546259274912877E-2</v>
      </c>
      <c r="AA183" s="28">
        <f>AA138/SUM(AA138,'Calculations white'!AA138,'Calculations asian'!AA138,'Calculations otherrace'!AA138)</f>
        <v>3.1688203500411904E-2</v>
      </c>
      <c r="AB183" s="28">
        <f>AB138/SUM(AB138,'Calculations white'!AB138,'Calculations asian'!AB138,'Calculations otherrace'!AB138)</f>
        <v>3.1829699498474022E-2</v>
      </c>
      <c r="AC183" s="28">
        <f>AC138/SUM(AC138,'Calculations white'!AC138,'Calculations asian'!AC138,'Calculations otherrace'!AC138)</f>
        <v>3.1970749116079181E-2</v>
      </c>
      <c r="AD183" s="28">
        <f>AD138/SUM(AD138,'Calculations white'!AD138,'Calculations asian'!AD138,'Calculations otherrace'!AD138)</f>
        <v>3.2111354065998667E-2</v>
      </c>
      <c r="AE183" s="28">
        <f>AE138/SUM(AE138,'Calculations white'!AE138,'Calculations asian'!AE138,'Calculations otherrace'!AE138)</f>
        <v>3.2251515930295287E-2</v>
      </c>
      <c r="AF183" s="28">
        <f>AF138/SUM(AF138,'Calculations white'!AF138,'Calculations asian'!AF138,'Calculations otherrace'!AF138)</f>
        <v>3.2391236163818747E-2</v>
      </c>
    </row>
    <row r="184" spans="1:32" x14ac:dyDescent="0.2">
      <c r="A184" s="6" t="s">
        <v>94</v>
      </c>
      <c r="B184" s="28">
        <f>B139/SUM(B139,'Calculations white'!B139,'Calculations asian'!B139,'Calculations otherrace'!B139)</f>
        <v>3.1000000000000003E-2</v>
      </c>
      <c r="C184" s="28">
        <f>C139/SUM(C139,'Calculations white'!C139,'Calculations asian'!C139,'Calculations otherrace'!C139)</f>
        <v>3.1155430683045382E-2</v>
      </c>
      <c r="D184" s="28">
        <f>D139/SUM(D139,'Calculations white'!D139,'Calculations asian'!D139,'Calculations otherrace'!D139)</f>
        <v>3.1326034827565914E-2</v>
      </c>
      <c r="E184" s="28">
        <f>E139/SUM(E139,'Calculations white'!E139,'Calculations asian'!E139,'Calculations otherrace'!E139)</f>
        <v>3.1492669563124062E-2</v>
      </c>
      <c r="F184" s="28">
        <f>F139/SUM(F139,'Calculations white'!F139,'Calculations asian'!F139,'Calculations otherrace'!F139)</f>
        <v>3.1658702069542487E-2</v>
      </c>
      <c r="G184" s="28">
        <f>G139/SUM(G139,'Calculations white'!G139,'Calculations asian'!G139,'Calculations otherrace'!G139)</f>
        <v>3.181945802908076E-2</v>
      </c>
      <c r="H184" s="28">
        <f>H139/SUM(H139,'Calculations white'!H139,'Calculations asian'!H139,'Calculations otherrace'!H139)</f>
        <v>3.1979353232250061E-2</v>
      </c>
      <c r="I184" s="28">
        <f>I139/SUM(I139,'Calculations white'!I139,'Calculations asian'!I139,'Calculations otherrace'!I139)</f>
        <v>3.2143670853439749E-2</v>
      </c>
      <c r="J184" s="28">
        <f>J139/SUM(J139,'Calculations white'!J139,'Calculations asian'!J139,'Calculations otherrace'!J139)</f>
        <v>3.2309177008106843E-2</v>
      </c>
      <c r="K184" s="28">
        <f>K139/SUM(K139,'Calculations white'!K139,'Calculations asian'!K139,'Calculations otherrace'!K139)</f>
        <v>3.2470887631797132E-2</v>
      </c>
      <c r="L184" s="28">
        <f>L139/SUM(L139,'Calculations white'!L139,'Calculations asian'!L139,'Calculations otherrace'!L139)</f>
        <v>3.2629728305921597E-2</v>
      </c>
      <c r="M184" s="28">
        <f>M139/SUM(M139,'Calculations white'!M139,'Calculations asian'!M139,'Calculations otherrace'!M139)</f>
        <v>3.2790319761729046E-2</v>
      </c>
      <c r="N184" s="28">
        <f>N139/SUM(N139,'Calculations white'!N139,'Calculations asian'!N139,'Calculations otherrace'!N139)</f>
        <v>3.2950454012080882E-2</v>
      </c>
      <c r="O184" s="28">
        <f>O139/SUM(O139,'Calculations white'!O139,'Calculations asian'!O139,'Calculations otherrace'!O139)</f>
        <v>3.3110136135318755E-2</v>
      </c>
      <c r="P184" s="28">
        <f>P139/SUM(P139,'Calculations white'!P139,'Calculations asian'!P139,'Calculations otherrace'!P139)</f>
        <v>3.3269371004349055E-2</v>
      </c>
      <c r="Q184" s="28">
        <f>Q139/SUM(Q139,'Calculations white'!Q139,'Calculations asian'!Q139,'Calculations otherrace'!Q139)</f>
        <v>3.3428163289767027E-2</v>
      </c>
      <c r="R184" s="28">
        <f>R139/SUM(R139,'Calculations white'!R139,'Calculations asian'!R139,'Calculations otherrace'!R139)</f>
        <v>3.3586517463032629E-2</v>
      </c>
      <c r="S184" s="28">
        <f>S139/SUM(S139,'Calculations white'!S139,'Calculations asian'!S139,'Calculations otherrace'!S139)</f>
        <v>3.3744437799692287E-2</v>
      </c>
      <c r="T184" s="28">
        <f>T139/SUM(T139,'Calculations white'!T139,'Calculations asian'!T139,'Calculations otherrace'!T139)</f>
        <v>3.3901928382644345E-2</v>
      </c>
      <c r="U184" s="28">
        <f>U139/SUM(U139,'Calculations white'!U139,'Calculations asian'!U139,'Calculations otherrace'!U139)</f>
        <v>3.4058993105442449E-2</v>
      </c>
      <c r="V184" s="28">
        <f>V139/SUM(V139,'Calculations white'!V139,'Calculations asian'!V139,'Calculations otherrace'!V139)</f>
        <v>3.4215635675634237E-2</v>
      </c>
      <c r="W184" s="28">
        <f>W139/SUM(W139,'Calculations white'!W139,'Calculations asian'!W139,'Calculations otherrace'!W139)</f>
        <v>3.4371859618131675E-2</v>
      </c>
      <c r="X184" s="28">
        <f>X139/SUM(X139,'Calculations white'!X139,'Calculations asian'!X139,'Calculations otherrace'!X139)</f>
        <v>3.4527668278608876E-2</v>
      </c>
      <c r="Y184" s="28">
        <f>Y139/SUM(Y139,'Calculations white'!Y139,'Calculations asian'!Y139,'Calculations otherrace'!Y139)</f>
        <v>3.4683064826924251E-2</v>
      </c>
      <c r="Z184" s="28">
        <f>Z139/SUM(Z139,'Calculations white'!Z139,'Calculations asian'!Z139,'Calculations otherrace'!Z139)</f>
        <v>3.4838052260563683E-2</v>
      </c>
      <c r="AA184" s="28">
        <f>AA139/SUM(AA139,'Calculations white'!AA139,'Calculations asian'!AA139,'Calculations otherrace'!AA139)</f>
        <v>3.4992633408101922E-2</v>
      </c>
      <c r="AB184" s="28">
        <f>AB139/SUM(AB139,'Calculations white'!AB139,'Calculations asian'!AB139,'Calculations otherrace'!AB139)</f>
        <v>3.5146810932677727E-2</v>
      </c>
      <c r="AC184" s="28">
        <f>AC139/SUM(AC139,'Calculations white'!AC139,'Calculations asian'!AC139,'Calculations otherrace'!AC139)</f>
        <v>3.5300587335481207E-2</v>
      </c>
      <c r="AD184" s="28">
        <f>AD139/SUM(AD139,'Calculations white'!AD139,'Calculations asian'!AD139,'Calculations otherrace'!AD139)</f>
        <v>3.5453964959249504E-2</v>
      </c>
      <c r="AE184" s="28">
        <f>AE139/SUM(AE139,'Calculations white'!AE139,'Calculations asian'!AE139,'Calculations otherrace'!AE139)</f>
        <v>3.5606945991768446E-2</v>
      </c>
      <c r="AF184" s="28">
        <f>AF139/SUM(AF139,'Calculations white'!AF139,'Calculations asian'!AF139,'Calculations otherrace'!AF139)</f>
        <v>3.5759532469376999E-2</v>
      </c>
    </row>
    <row r="185" spans="1:32" x14ac:dyDescent="0.2">
      <c r="A185" s="6" t="s">
        <v>93</v>
      </c>
      <c r="B185" s="28">
        <f>B140/SUM(B140,'Calculations white'!B140,'Calculations asian'!B140,'Calculations otherrace'!B140)</f>
        <v>4.0999999999999995E-2</v>
      </c>
      <c r="C185" s="28">
        <f>C140/SUM(C140,'Calculations white'!C140,'Calculations asian'!C140,'Calculations otherrace'!C140)</f>
        <v>4.118564858495595E-2</v>
      </c>
      <c r="D185" s="28">
        <f>D140/SUM(D140,'Calculations white'!D140,'Calculations asian'!D140,'Calculations otherrace'!D140)</f>
        <v>4.1389599709761034E-2</v>
      </c>
      <c r="E185" s="28">
        <f>E140/SUM(E140,'Calculations white'!E140,'Calculations asian'!E140,'Calculations otherrace'!E140)</f>
        <v>4.1588126865405847E-2</v>
      </c>
      <c r="F185" s="28">
        <f>F140/SUM(F140,'Calculations white'!F140,'Calculations asian'!F140,'Calculations otherrace'!F140)</f>
        <v>4.1785494823047852E-2</v>
      </c>
      <c r="G185" s="28">
        <f>G140/SUM(G140,'Calculations white'!G140,'Calculations asian'!G140,'Calculations otherrace'!G140)</f>
        <v>4.1975720259407323E-2</v>
      </c>
      <c r="H185" s="28">
        <f>H140/SUM(H140,'Calculations white'!H140,'Calculations asian'!H140,'Calculations otherrace'!H140)</f>
        <v>4.2164013978723158E-2</v>
      </c>
      <c r="I185" s="28">
        <f>I140/SUM(I140,'Calculations white'!I140,'Calculations asian'!I140,'Calculations otherrace'!I140)</f>
        <v>4.2357425657973451E-2</v>
      </c>
      <c r="J185" s="28">
        <f>J140/SUM(J140,'Calculations white'!J140,'Calculations asian'!J140,'Calculations otherrace'!J140)</f>
        <v>4.2551688563318681E-2</v>
      </c>
      <c r="K185" s="28">
        <f>K140/SUM(K140,'Calculations white'!K140,'Calculations asian'!K140,'Calculations otherrace'!K140)</f>
        <v>4.274069262538311E-2</v>
      </c>
      <c r="L185" s="28">
        <f>L140/SUM(L140,'Calculations white'!L140,'Calculations asian'!L140,'Calculations otherrace'!L140)</f>
        <v>4.2927361827652125E-2</v>
      </c>
      <c r="M185" s="28">
        <f>M140/SUM(M140,'Calculations white'!M140,'Calculations asian'!M140,'Calculations otherrace'!M140)</f>
        <v>4.3114587203114514E-2</v>
      </c>
      <c r="N185" s="28">
        <f>N140/SUM(N140,'Calculations white'!N140,'Calculations asian'!N140,'Calculations otherrace'!N140)</f>
        <v>4.3300742239243559E-2</v>
      </c>
      <c r="O185" s="28">
        <f>O140/SUM(O140,'Calculations white'!O140,'Calculations asian'!O140,'Calculations otherrace'!O140)</f>
        <v>4.3485823241543604E-2</v>
      </c>
      <c r="P185" s="28">
        <f>P140/SUM(P140,'Calculations white'!P140,'Calculations asian'!P140,'Calculations otherrace'!P140)</f>
        <v>4.3669826540908147E-2</v>
      </c>
      <c r="Q185" s="28">
        <f>Q140/SUM(Q140,'Calculations white'!Q140,'Calculations asian'!Q140,'Calculations otherrace'!Q140)</f>
        <v>4.3852748502640072E-2</v>
      </c>
      <c r="R185" s="28">
        <f>R140/SUM(R140,'Calculations white'!R140,'Calculations asian'!R140,'Calculations otherrace'!R140)</f>
        <v>4.4034585535146345E-2</v>
      </c>
      <c r="S185" s="28">
        <f>S140/SUM(S140,'Calculations white'!S140,'Calculations asian'!S140,'Calculations otherrace'!S140)</f>
        <v>4.4215334098305567E-2</v>
      </c>
      <c r="T185" s="28">
        <f>T140/SUM(T140,'Calculations white'!T140,'Calculations asian'!T140,'Calculations otherrace'!T140)</f>
        <v>4.439499071150893E-2</v>
      </c>
      <c r="U185" s="28">
        <f>U140/SUM(U140,'Calculations white'!U140,'Calculations asian'!U140,'Calculations otherrace'!U140)</f>
        <v>4.4573551961372956E-2</v>
      </c>
      <c r="V185" s="28">
        <f>V140/SUM(V140,'Calculations white'!V140,'Calculations asian'!V140,'Calculations otherrace'!V140)</f>
        <v>4.4751014509125296E-2</v>
      </c>
      <c r="W185" s="28">
        <f>W140/SUM(W140,'Calculations white'!W140,'Calculations asian'!W140,'Calculations otherrace'!W140)</f>
        <v>4.4927375097665249E-2</v>
      </c>
      <c r="X185" s="28">
        <f>X140/SUM(X140,'Calculations white'!X140,'Calculations asian'!X140,'Calculations otherrace'!X140)</f>
        <v>4.5102630558299522E-2</v>
      </c>
      <c r="Y185" s="28">
        <f>Y140/SUM(Y140,'Calculations white'!Y140,'Calculations asian'!Y140,'Calculations otherrace'!Y140)</f>
        <v>4.5276777817154855E-2</v>
      </c>
      <c r="Z185" s="28">
        <f>Z140/SUM(Z140,'Calculations white'!Z140,'Calculations asian'!Z140,'Calculations otherrace'!Z140)</f>
        <v>4.5449813901271272E-2</v>
      </c>
      <c r="AA185" s="28">
        <f>AA140/SUM(AA140,'Calculations white'!AA140,'Calculations asian'!AA140,'Calculations otherrace'!AA140)</f>
        <v>4.5621735944378294E-2</v>
      </c>
      <c r="AB185" s="28">
        <f>AB140/SUM(AB140,'Calculations white'!AB140,'Calculations asian'!AB140,'Calculations otherrace'!AB140)</f>
        <v>4.5792541192355381E-2</v>
      </c>
      <c r="AC185" s="28">
        <f>AC140/SUM(AC140,'Calculations white'!AC140,'Calculations asian'!AC140,'Calculations otherrace'!AC140)</f>
        <v>4.5962227008383531E-2</v>
      </c>
      <c r="AD185" s="28">
        <f>AD140/SUM(AD140,'Calculations white'!AD140,'Calculations asian'!AD140,'Calculations otherrace'!AD140)</f>
        <v>4.613079087778884E-2</v>
      </c>
      <c r="AE185" s="28">
        <f>AE140/SUM(AE140,'Calculations white'!AE140,'Calculations asian'!AE140,'Calculations otherrace'!AE140)</f>
        <v>4.629823041258415E-2</v>
      </c>
      <c r="AF185" s="28">
        <f>AF140/SUM(AF140,'Calculations white'!AF140,'Calculations asian'!AF140,'Calculations otherrace'!AF140)</f>
        <v>4.6464543355712359E-2</v>
      </c>
    </row>
    <row r="186" spans="1:32" x14ac:dyDescent="0.2">
      <c r="A186" s="6" t="s">
        <v>28</v>
      </c>
      <c r="B186" s="28">
        <f>B141/SUM(B141,'Calculations white'!B141,'Calculations asian'!B141,'Calculations otherrace'!B141)</f>
        <v>7.9999999999999967E-3</v>
      </c>
      <c r="C186" s="28">
        <f>C141/SUM(C141,'Calculations white'!C141,'Calculations asian'!C141,'Calculations otherrace'!C141)</f>
        <v>8.0749233878215417E-3</v>
      </c>
      <c r="D186" s="28">
        <f>D141/SUM(D141,'Calculations white'!D141,'Calculations asian'!D141,'Calculations otherrace'!D141)</f>
        <v>8.1574072575316282E-3</v>
      </c>
      <c r="E186" s="28">
        <f>E141/SUM(E141,'Calculations white'!E141,'Calculations asian'!E141,'Calculations otherrace'!E141)</f>
        <v>8.2377129415762817E-3</v>
      </c>
      <c r="F186" s="28">
        <f>F141/SUM(F141,'Calculations white'!F141,'Calculations asian'!F141,'Calculations otherrace'!F141)</f>
        <v>8.3176176425944579E-3</v>
      </c>
      <c r="G186" s="28">
        <f>G141/SUM(G141,'Calculations white'!G141,'Calculations asian'!G141,'Calculations otherrace'!G141)</f>
        <v>8.3946395640024513E-3</v>
      </c>
      <c r="H186" s="28">
        <f>H141/SUM(H141,'Calculations white'!H141,'Calculations asian'!H141,'Calculations otherrace'!H141)</f>
        <v>8.4709027277626095E-3</v>
      </c>
      <c r="I186" s="28">
        <f>I141/SUM(I141,'Calculations white'!I141,'Calculations asian'!I141,'Calculations otherrace'!I141)</f>
        <v>8.5493858008852848E-3</v>
      </c>
      <c r="J186" s="28">
        <f>J141/SUM(J141,'Calculations white'!J141,'Calculations asian'!J141,'Calculations otherrace'!J141)</f>
        <v>8.6283102072335135E-3</v>
      </c>
      <c r="K186" s="28">
        <f>K141/SUM(K141,'Calculations white'!K141,'Calculations asian'!K141,'Calculations otherrace'!K141)</f>
        <v>8.7051739651858549E-3</v>
      </c>
      <c r="L186" s="28">
        <f>L141/SUM(L141,'Calculations white'!L141,'Calculations asian'!L141,'Calculations otherrace'!L141)</f>
        <v>8.781319983621522E-3</v>
      </c>
      <c r="M186" s="28">
        <f>M141/SUM(M141,'Calculations white'!M141,'Calculations asian'!M141,'Calculations otherrace'!M141)</f>
        <v>8.8577098177271794E-3</v>
      </c>
      <c r="N186" s="28">
        <f>N141/SUM(N141,'Calculations white'!N141,'Calculations asian'!N141,'Calculations otherrace'!N141)</f>
        <v>8.9337723114812431E-3</v>
      </c>
      <c r="O186" s="28">
        <f>O141/SUM(O141,'Calculations white'!O141,'Calculations asian'!O141,'Calculations otherrace'!O141)</f>
        <v>9.0095098180723882E-3</v>
      </c>
      <c r="P186" s="28">
        <f>P141/SUM(P141,'Calculations white'!P141,'Calculations asian'!P141,'Calculations otherrace'!P141)</f>
        <v>9.0849246158960732E-3</v>
      </c>
      <c r="Q186" s="28">
        <f>Q141/SUM(Q141,'Calculations white'!Q141,'Calculations asian'!Q141,'Calculations otherrace'!Q141)</f>
        <v>9.1600189097846806E-3</v>
      </c>
      <c r="R186" s="28">
        <f>R141/SUM(R141,'Calculations white'!R141,'Calculations asian'!R141,'Calculations otherrace'!R141)</f>
        <v>9.2347948322719486E-3</v>
      </c>
      <c r="S186" s="28">
        <f>S141/SUM(S141,'Calculations white'!S141,'Calculations asian'!S141,'Calculations otherrace'!S141)</f>
        <v>9.3092544448883287E-3</v>
      </c>
      <c r="T186" s="28">
        <f>T141/SUM(T141,'Calculations white'!T141,'Calculations asian'!T141,'Calculations otherrace'!T141)</f>
        <v>9.3833997394853208E-3</v>
      </c>
      <c r="U186" s="28">
        <f>U141/SUM(U141,'Calculations white'!U141,'Calculations asian'!U141,'Calculations otherrace'!U141)</f>
        <v>9.4572326395855021E-3</v>
      </c>
      <c r="V186" s="28">
        <f>V141/SUM(V141,'Calculations white'!V141,'Calculations asian'!V141,'Calculations otherrace'!V141)</f>
        <v>9.5307550017558699E-3</v>
      </c>
      <c r="W186" s="28">
        <f>W141/SUM(W141,'Calculations white'!W141,'Calculations asian'!W141,'Calculations otherrace'!W141)</f>
        <v>9.6039686170025125E-3</v>
      </c>
      <c r="X186" s="28">
        <f>X141/SUM(X141,'Calculations white'!X141,'Calculations asian'!X141,'Calculations otherrace'!X141)</f>
        <v>9.6768752121837668E-3</v>
      </c>
      <c r="Y186" s="28">
        <f>Y141/SUM(Y141,'Calculations white'!Y141,'Calculations asian'!Y141,'Calculations otherrace'!Y141)</f>
        <v>9.7494764514394431E-3</v>
      </c>
      <c r="Z186" s="28">
        <f>Z141/SUM(Z141,'Calculations white'!Z141,'Calculations asian'!Z141,'Calculations otherrace'!Z141)</f>
        <v>9.8217739376345228E-3</v>
      </c>
      <c r="AA186" s="28">
        <f>AA141/SUM(AA141,'Calculations white'!AA141,'Calculations asian'!AA141,'Calculations otherrace'!AA141)</f>
        <v>9.8937692138147786E-3</v>
      </c>
      <c r="AB186" s="28">
        <f>AB141/SUM(AB141,'Calculations white'!AB141,'Calculations asian'!AB141,'Calculations otherrace'!AB141)</f>
        <v>9.965463764671962E-3</v>
      </c>
      <c r="AC186" s="28">
        <f>AC141/SUM(AC141,'Calculations white'!AC141,'Calculations asian'!AC141,'Calculations otherrace'!AC141)</f>
        <v>1.0036859018017277E-2</v>
      </c>
      <c r="AD186" s="28">
        <f>AD141/SUM(AD141,'Calculations white'!AD141,'Calculations asian'!AD141,'Calculations otherrace'!AD141)</f>
        <v>1.0107956346260496E-2</v>
      </c>
      <c r="AE186" s="28">
        <f>AE141/SUM(AE141,'Calculations white'!AE141,'Calculations asian'!AE141,'Calculations otherrace'!AE141)</f>
        <v>1.0178757067893528E-2</v>
      </c>
      <c r="AF186" s="28">
        <f>AF141/SUM(AF141,'Calculations white'!AF141,'Calculations asian'!AF141,'Calculations otherrace'!AF141)</f>
        <v>1.0249262448976081E-2</v>
      </c>
    </row>
    <row r="187" spans="1:32" x14ac:dyDescent="0.2">
      <c r="A187" s="6" t="s">
        <v>29</v>
      </c>
      <c r="B187" s="28">
        <f>B142/SUM(B142,'Calculations white'!B142,'Calculations asian'!B142,'Calculations otherrace'!B142)</f>
        <v>0.06</v>
      </c>
      <c r="C187" s="28">
        <f>C142/SUM(C142,'Calculations white'!C142,'Calculations asian'!C142,'Calculations otherrace'!C142)</f>
        <v>6.0254892795308365E-2</v>
      </c>
      <c r="D187" s="28">
        <f>D142/SUM(D142,'Calculations white'!D142,'Calculations asian'!D142,'Calculations otherrace'!D142)</f>
        <v>6.053377641934491E-2</v>
      </c>
      <c r="E187" s="28">
        <f>E142/SUM(E142,'Calculations white'!E142,'Calculations asian'!E142,'Calculations otherrace'!E142)</f>
        <v>6.0806470033424626E-2</v>
      </c>
      <c r="F187" s="28">
        <f>F142/SUM(F142,'Calculations white'!F142,'Calculations asian'!F142,'Calculations otherrace'!F142)</f>
        <v>6.1078108711027999E-2</v>
      </c>
      <c r="G187" s="28">
        <f>G142/SUM(G142,'Calculations white'!G142,'Calculations asian'!G142,'Calculations otherrace'!G142)</f>
        <v>6.1341538819687333E-2</v>
      </c>
      <c r="H187" s="28">
        <f>H142/SUM(H142,'Calculations white'!H142,'Calculations asian'!H142,'Calculations otherrace'!H142)</f>
        <v>6.1603933047161448E-2</v>
      </c>
      <c r="I187" s="28">
        <f>I142/SUM(I142,'Calculations white'!I142,'Calculations asian'!I142,'Calculations otherrace'!I142)</f>
        <v>6.1872968264641275E-2</v>
      </c>
      <c r="J187" s="28">
        <f>J142/SUM(J142,'Calculations white'!J142,'Calculations asian'!J142,'Calculations otherrace'!J142)</f>
        <v>6.214380782231331E-2</v>
      </c>
      <c r="K187" s="28">
        <f>K142/SUM(K142,'Calculations white'!K142,'Calculations asian'!K142,'Calculations otherrace'!K142)</f>
        <v>6.240851814653324E-2</v>
      </c>
      <c r="L187" s="28">
        <f>L142/SUM(L142,'Calculations white'!L142,'Calculations asian'!L142,'Calculations otherrace'!L142)</f>
        <v>6.2666970260114835E-2</v>
      </c>
      <c r="M187" s="28">
        <f>M142/SUM(M142,'Calculations white'!M142,'Calculations asian'!M142,'Calculations otherrace'!M142)</f>
        <v>6.2928992224680236E-2</v>
      </c>
      <c r="N187" s="28">
        <f>N142/SUM(N142,'Calculations white'!N142,'Calculations asian'!N142,'Calculations otherrace'!N142)</f>
        <v>6.3190068013043124E-2</v>
      </c>
      <c r="O187" s="28">
        <f>O142/SUM(O142,'Calculations white'!O142,'Calculations asian'!O142,'Calculations otherrace'!O142)</f>
        <v>6.3450193272768296E-2</v>
      </c>
      <c r="P187" s="28">
        <f>P142/SUM(P142,'Calculations white'!P142,'Calculations asian'!P142,'Calculations otherrace'!P142)</f>
        <v>6.370936343370881E-2</v>
      </c>
      <c r="Q187" s="28">
        <f>Q142/SUM(Q142,'Calculations white'!Q142,'Calculations asian'!Q142,'Calculations otherrace'!Q142)</f>
        <v>6.3967573721045085E-2</v>
      </c>
      <c r="R187" s="28">
        <f>R142/SUM(R142,'Calculations white'!R142,'Calculations asian'!R142,'Calculations otherrace'!R142)</f>
        <v>6.422481916815459E-2</v>
      </c>
      <c r="S187" s="28">
        <f>S142/SUM(S142,'Calculations white'!S142,'Calculations asian'!S142,'Calculations otherrace'!S142)</f>
        <v>6.4481094629302932E-2</v>
      </c>
      <c r="T187" s="28">
        <f>T142/SUM(T142,'Calculations white'!T142,'Calculations asian'!T142,'Calculations otherrace'!T142)</f>
        <v>6.4736394792150487E-2</v>
      </c>
      <c r="U187" s="28">
        <f>U142/SUM(U142,'Calculations white'!U142,'Calculations asian'!U142,'Calculations otherrace'!U142)</f>
        <v>6.4990714190065982E-2</v>
      </c>
      <c r="V187" s="28">
        <f>V142/SUM(V142,'Calculations white'!V142,'Calculations asian'!V142,'Calculations otherrace'!V142)</f>
        <v>6.5244047214240583E-2</v>
      </c>
      <c r="W187" s="28">
        <f>W142/SUM(W142,'Calculations white'!W142,'Calculations asian'!W142,'Calculations otherrace'!W142)</f>
        <v>6.5496388125597979E-2</v>
      </c>
      <c r="X187" s="28">
        <f>X142/SUM(X142,'Calculations white'!X142,'Calculations asian'!X142,'Calculations otherrace'!X142)</f>
        <v>6.5747731066493398E-2</v>
      </c>
      <c r="Y187" s="28">
        <f>Y142/SUM(Y142,'Calculations white'!Y142,'Calculations asian'!Y142,'Calculations otherrace'!Y142)</f>
        <v>6.5998070072195283E-2</v>
      </c>
      <c r="Z187" s="28">
        <f>Z142/SUM(Z142,'Calculations white'!Z142,'Calculations asian'!Z142,'Calculations otherrace'!Z142)</f>
        <v>6.6247399082147301E-2</v>
      </c>
      <c r="AA187" s="28">
        <f>AA142/SUM(AA142,'Calculations white'!AA142,'Calculations asian'!AA142,'Calculations otherrace'!AA142)</f>
        <v>6.6495711951004496E-2</v>
      </c>
      <c r="AB187" s="28">
        <f>AB142/SUM(AB142,'Calculations white'!AB142,'Calculations asian'!AB142,'Calculations otherrace'!AB142)</f>
        <v>6.6743002459439232E-2</v>
      </c>
      <c r="AC187" s="28">
        <f>AC142/SUM(AC142,'Calculations white'!AC142,'Calculations asian'!AC142,'Calculations otherrace'!AC142)</f>
        <v>6.698926432471411E-2</v>
      </c>
      <c r="AD187" s="28">
        <f>AD142/SUM(AD142,'Calculations white'!AD142,'Calculations asian'!AD142,'Calculations otherrace'!AD142)</f>
        <v>6.72344912110176E-2</v>
      </c>
      <c r="AE187" s="28">
        <f>AE142/SUM(AE142,'Calculations white'!AE142,'Calculations asian'!AE142,'Calculations otherrace'!AE142)</f>
        <v>6.7478676739560928E-2</v>
      </c>
      <c r="AF187" s="28">
        <f>AF142/SUM(AF142,'Calculations white'!AF142,'Calculations asian'!AF142,'Calculations otherrace'!AF142)</f>
        <v>6.772181449843151E-2</v>
      </c>
    </row>
    <row r="188" spans="1:32" x14ac:dyDescent="0.2">
      <c r="A188" s="6" t="s">
        <v>30</v>
      </c>
      <c r="B188" s="28">
        <f>B143/SUM(B143,'Calculations white'!B143,'Calculations asian'!B143,'Calculations otherrace'!B143)</f>
        <v>0.12850485436893205</v>
      </c>
      <c r="C188" s="28">
        <f>C143/SUM(C143,'Calculations white'!C143,'Calculations asian'!C143,'Calculations otherrace'!C143)</f>
        <v>0.12898914326326311</v>
      </c>
      <c r="D188" s="28">
        <f>D143/SUM(D143,'Calculations white'!D143,'Calculations asian'!D143,'Calculations otherrace'!D143)</f>
        <v>0.12951447934770066</v>
      </c>
      <c r="E188" s="28">
        <f>E143/SUM(E143,'Calculations white'!E143,'Calculations asian'!E143,'Calculations otherrace'!E143)</f>
        <v>0.13002939953749484</v>
      </c>
      <c r="F188" s="28">
        <f>F143/SUM(F143,'Calculations white'!F143,'Calculations asian'!F143,'Calculations otherrace'!F143)</f>
        <v>0.13054182613682955</v>
      </c>
      <c r="G188" s="28">
        <f>G143/SUM(G143,'Calculations white'!G143,'Calculations asian'!G143,'Calculations otherrace'!G143)</f>
        <v>0.13104071852211732</v>
      </c>
      <c r="H188" s="28">
        <f>H143/SUM(H143,'Calculations white'!H143,'Calculations asian'!H143,'Calculations otherrace'!H143)</f>
        <v>0.13153941982301484</v>
      </c>
      <c r="I188" s="28">
        <f>I143/SUM(I143,'Calculations white'!I143,'Calculations asian'!I143,'Calculations otherrace'!I143)</f>
        <v>0.1320477071205757</v>
      </c>
      <c r="J188" s="28">
        <f>J143/SUM(J143,'Calculations white'!J143,'Calculations asian'!J143,'Calculations otherrace'!J143)</f>
        <v>0.13255872113035994</v>
      </c>
      <c r="K188" s="28">
        <f>K143/SUM(K143,'Calculations white'!K143,'Calculations asian'!K143,'Calculations otherrace'!K143)</f>
        <v>0.13305864717077345</v>
      </c>
      <c r="L188" s="28">
        <f>L143/SUM(L143,'Calculations white'!L143,'Calculations asian'!L143,'Calculations otherrace'!L143)</f>
        <v>0.13353904241202386</v>
      </c>
      <c r="M188" s="28">
        <f>M143/SUM(M143,'Calculations white'!M143,'Calculations asian'!M143,'Calculations otherrace'!M143)</f>
        <v>0.13402982185553095</v>
      </c>
      <c r="N188" s="28">
        <f>N143/SUM(N143,'Calculations white'!N143,'Calculations asian'!N143,'Calculations otherrace'!N143)</f>
        <v>0.13451799559436139</v>
      </c>
      <c r="O188" s="28">
        <f>O143/SUM(O143,'Calculations white'!O143,'Calculations asian'!O143,'Calculations otherrace'!O143)</f>
        <v>0.13500353210395272</v>
      </c>
      <c r="P188" s="28">
        <f>P143/SUM(P143,'Calculations white'!P143,'Calculations asian'!P143,'Calculations otherrace'!P143)</f>
        <v>0.13548640026083947</v>
      </c>
      <c r="Q188" s="28">
        <f>Q143/SUM(Q143,'Calculations white'!Q143,'Calculations asian'!Q143,'Calculations otherrace'!Q143)</f>
        <v>0.13596656937215865</v>
      </c>
      <c r="R188" s="28">
        <f>R143/SUM(R143,'Calculations white'!R143,'Calculations asian'!R143,'Calculations otherrace'!R143)</f>
        <v>0.13644400920390315</v>
      </c>
      <c r="S188" s="28">
        <f>S143/SUM(S143,'Calculations white'!S143,'Calculations asian'!S143,'Calculations otherrace'!S143)</f>
        <v>0.13691869000792875</v>
      </c>
      <c r="T188" s="28">
        <f>T143/SUM(T143,'Calculations white'!T143,'Calculations asian'!T143,'Calculations otherrace'!T143)</f>
        <v>0.13739058254772002</v>
      </c>
      <c r="U188" s="28">
        <f>U143/SUM(U143,'Calculations white'!U143,'Calculations asian'!U143,'Calculations otherrace'!U143)</f>
        <v>0.13785965812292242</v>
      </c>
      <c r="V188" s="28">
        <f>V143/SUM(V143,'Calculations white'!V143,'Calculations asian'!V143,'Calculations otherrace'!V143)</f>
        <v>0.13832588859264799</v>
      </c>
      <c r="W188" s="28">
        <f>W143/SUM(W143,'Calculations white'!W143,'Calculations asian'!W143,'Calculations otherrace'!W143)</f>
        <v>0.13878924639756848</v>
      </c>
      <c r="X188" s="28">
        <f>X143/SUM(X143,'Calculations white'!X143,'Calculations asian'!X143,'Calculations otherrace'!X143)</f>
        <v>0.13924970458080355</v>
      </c>
      <c r="Y188" s="28">
        <f>Y143/SUM(Y143,'Calculations white'!Y143,'Calculations asian'!Y143,'Calculations otherrace'!Y143)</f>
        <v>0.13970723680761699</v>
      </c>
      <c r="Z188" s="28">
        <f>Z143/SUM(Z143,'Calculations white'!Z143,'Calculations asian'!Z143,'Calculations otherrace'!Z143)</f>
        <v>0.14016181738393654</v>
      </c>
      <c r="AA188" s="28">
        <f>AA143/SUM(AA143,'Calculations white'!AA143,'Calculations asian'!AA143,'Calculations otherrace'!AA143)</f>
        <v>0.14061342127371176</v>
      </c>
      <c r="AB188" s="28">
        <f>AB143/SUM(AB143,'Calculations white'!AB143,'Calculations asian'!AB143,'Calculations otherrace'!AB143)</f>
        <v>0.14106202411512186</v>
      </c>
      <c r="AC188" s="28">
        <f>AC143/SUM(AC143,'Calculations white'!AC143,'Calculations asian'!AC143,'Calculations otherrace'!AC143)</f>
        <v>0.141507602235656</v>
      </c>
      <c r="AD188" s="28">
        <f>AD143/SUM(AD143,'Calculations white'!AD143,'Calculations asian'!AD143,'Calculations otherrace'!AD143)</f>
        <v>0.14195013266607848</v>
      </c>
      <c r="AE188" s="28">
        <f>AE143/SUM(AE143,'Calculations white'!AE143,'Calculations asian'!AE143,'Calculations otherrace'!AE143)</f>
        <v>0.14238959315330146</v>
      </c>
      <c r="AF188" s="28">
        <f>AF143/SUM(AF143,'Calculations white'!AF143,'Calculations asian'!AF143,'Calculations otherrace'!AF143)</f>
        <v>0.14282596217218105</v>
      </c>
    </row>
    <row r="189" spans="1:32" x14ac:dyDescent="0.2">
      <c r="A189" s="6" t="s">
        <v>31</v>
      </c>
      <c r="B189" s="28">
        <f>B144/SUM(B144,'Calculations white'!B144,'Calculations asian'!B144,'Calculations otherrace'!B144)</f>
        <v>0.11900000000000001</v>
      </c>
      <c r="C189" s="28">
        <f>C144/SUM(C144,'Calculations white'!C144,'Calculations asian'!C144,'Calculations otherrace'!C144)</f>
        <v>0.1194366716443913</v>
      </c>
      <c r="D189" s="28">
        <f>D144/SUM(D144,'Calculations white'!D144,'Calculations asian'!D144,'Calculations otherrace'!D144)</f>
        <v>0.1199114202273034</v>
      </c>
      <c r="E189" s="28">
        <f>E144/SUM(E144,'Calculations white'!E144,'Calculations asian'!E144,'Calculations otherrace'!E144)</f>
        <v>0.12037538883152689</v>
      </c>
      <c r="F189" s="28">
        <f>F144/SUM(F144,'Calculations white'!F144,'Calculations asian'!F144,'Calculations otherrace'!F144)</f>
        <v>0.12083646374462755</v>
      </c>
      <c r="G189" s="28">
        <f>G144/SUM(G144,'Calculations white'!G144,'Calculations asian'!G144,'Calculations otherrace'!G144)</f>
        <v>0.12128361143523879</v>
      </c>
      <c r="H189" s="28">
        <f>H144/SUM(H144,'Calculations white'!H144,'Calculations asian'!H144,'Calculations otherrace'!H144)</f>
        <v>0.12172883883138713</v>
      </c>
      <c r="I189" s="28">
        <f>I144/SUM(I144,'Calculations white'!I144,'Calculations asian'!I144,'Calculations otherrace'!I144)</f>
        <v>0.12218301511550851</v>
      </c>
      <c r="J189" s="28">
        <f>J144/SUM(J144,'Calculations white'!J144,'Calculations asian'!J144,'Calculations otherrace'!J144)</f>
        <v>0.12263891227746734</v>
      </c>
      <c r="K189" s="28">
        <f>K144/SUM(K144,'Calculations white'!K144,'Calculations asian'!K144,'Calculations otherrace'!K144)</f>
        <v>0.12308362681402656</v>
      </c>
      <c r="L189" s="28">
        <f>L144/SUM(L144,'Calculations white'!L144,'Calculations asian'!L144,'Calculations otherrace'!L144)</f>
        <v>0.12351384176848242</v>
      </c>
      <c r="M189" s="28">
        <f>M144/SUM(M144,'Calculations white'!M144,'Calculations asian'!M144,'Calculations otherrace'!M144)</f>
        <v>0.1239504490992059</v>
      </c>
      <c r="N189" s="28">
        <f>N144/SUM(N144,'Calculations white'!N144,'Calculations asian'!N144,'Calculations otherrace'!N144)</f>
        <v>0.12438411383192619</v>
      </c>
      <c r="O189" s="28">
        <f>O144/SUM(O144,'Calculations white'!O144,'Calculations asian'!O144,'Calculations otherrace'!O144)</f>
        <v>0.12481481170353421</v>
      </c>
      <c r="P189" s="28">
        <f>P144/SUM(P144,'Calculations white'!P144,'Calculations asian'!P144,'Calculations otherrace'!P144)</f>
        <v>0.12524251909029033</v>
      </c>
      <c r="Q189" s="28">
        <f>Q144/SUM(Q144,'Calculations white'!Q144,'Calculations asian'!Q144,'Calculations otherrace'!Q144)</f>
        <v>0.1256672130285077</v>
      </c>
      <c r="R189" s="28">
        <f>R144/SUM(R144,'Calculations white'!R144,'Calculations asian'!R144,'Calculations otherrace'!R144)</f>
        <v>0.12608887123385687</v>
      </c>
      <c r="S189" s="28">
        <f>S144/SUM(S144,'Calculations white'!S144,'Calculations asian'!S144,'Calculations otherrace'!S144)</f>
        <v>0.12650747211930924</v>
      </c>
      <c r="T189" s="28">
        <f>T144/SUM(T144,'Calculations white'!T144,'Calculations asian'!T144,'Calculations otherrace'!T144)</f>
        <v>0.12692299481174232</v>
      </c>
      <c r="U189" s="28">
        <f>U144/SUM(U144,'Calculations white'!U144,'Calculations asian'!U144,'Calculations otherrace'!U144)</f>
        <v>0.12733541916722682</v>
      </c>
      <c r="V189" s="28">
        <f>V144/SUM(V144,'Calculations white'!V144,'Calculations asian'!V144,'Calculations otherrace'!V144)</f>
        <v>0.12774472578501819</v>
      </c>
      <c r="W189" s="28">
        <f>W144/SUM(W144,'Calculations white'!W144,'Calculations asian'!W144,'Calculations otherrace'!W144)</f>
        <v>0.12815089602028126</v>
      </c>
      <c r="X189" s="28">
        <f>X144/SUM(X144,'Calculations white'!X144,'Calculations asian'!X144,'Calculations otherrace'!X144)</f>
        <v>0.12855391199556795</v>
      </c>
      <c r="Y189" s="28">
        <f>Y144/SUM(Y144,'Calculations white'!Y144,'Calculations asian'!Y144,'Calculations otherrace'!Y144)</f>
        <v>0.1289537566110773</v>
      </c>
      <c r="Z189" s="28">
        <f>Z144/SUM(Z144,'Calculations white'!Z144,'Calculations asian'!Z144,'Calculations otherrace'!Z144)</f>
        <v>0.12935041355372534</v>
      </c>
      <c r="AA189" s="28">
        <f>AA144/SUM(AA144,'Calculations white'!AA144,'Calculations asian'!AA144,'Calculations otherrace'!AA144)</f>
        <v>0.12974386730505227</v>
      </c>
      <c r="AB189" s="28">
        <f>AB144/SUM(AB144,'Calculations white'!AB144,'Calculations asian'!AB144,'Calculations otherrace'!AB144)</f>
        <v>0.13013410314799392</v>
      </c>
      <c r="AC189" s="28">
        <f>AC144/SUM(AC144,'Calculations white'!AC144,'Calculations asian'!AC144,'Calculations otherrace'!AC144)</f>
        <v>0.13052110717255005</v>
      </c>
      <c r="AD189" s="28">
        <f>AD144/SUM(AD144,'Calculations white'!AD144,'Calculations asian'!AD144,'Calculations otherrace'!AD144)</f>
        <v>0.13090486628037673</v>
      </c>
      <c r="AE189" s="28">
        <f>AE144/SUM(AE144,'Calculations white'!AE144,'Calculations asian'!AE144,'Calculations otherrace'!AE144)</f>
        <v>0.13128536818833511</v>
      </c>
      <c r="AF189" s="28">
        <f>AF144/SUM(AF144,'Calculations white'!AF144,'Calculations asian'!AF144,'Calculations otherrace'!AF144)</f>
        <v>0.13166260143102607</v>
      </c>
    </row>
    <row r="190" spans="1:32" x14ac:dyDescent="0.2">
      <c r="A190" s="6" t="s">
        <v>32</v>
      </c>
      <c r="B190" s="28">
        <f>B145/SUM(B145,'Calculations white'!B145,'Calculations asian'!B145,'Calculations otherrace'!B145)</f>
        <v>9.0999999999999998E-2</v>
      </c>
      <c r="C190" s="28">
        <f>C145/SUM(C145,'Calculations white'!C145,'Calculations asian'!C145,'Calculations otherrace'!C145)</f>
        <v>9.1369188205852311E-2</v>
      </c>
      <c r="D190" s="28">
        <f>D145/SUM(D145,'Calculations white'!D145,'Calculations asian'!D145,'Calculations otherrace'!D145)</f>
        <v>9.1771165880101105E-2</v>
      </c>
      <c r="E190" s="28">
        <f>E145/SUM(E145,'Calculations white'!E145,'Calculations asian'!E145,'Calculations otherrace'!E145)</f>
        <v>9.2165572548464428E-2</v>
      </c>
      <c r="F190" s="28">
        <f>F145/SUM(F145,'Calculations white'!F145,'Calculations asian'!F145,'Calculations otherrace'!F145)</f>
        <v>9.2558819038781132E-2</v>
      </c>
      <c r="G190" s="28">
        <f>G145/SUM(G145,'Calculations white'!G145,'Calculations asian'!G145,'Calculations otherrace'!G145)</f>
        <v>9.2942015233285449E-2</v>
      </c>
      <c r="H190" s="28">
        <f>H145/SUM(H145,'Calculations white'!H145,'Calculations asian'!H145,'Calculations otherrace'!H145)</f>
        <v>9.3325501931636703E-2</v>
      </c>
      <c r="I190" s="28">
        <f>I145/SUM(I145,'Calculations white'!I145,'Calculations asian'!I145,'Calculations otherrace'!I145)</f>
        <v>9.3717614252106313E-2</v>
      </c>
      <c r="J190" s="28">
        <f>J145/SUM(J145,'Calculations white'!J145,'Calculations asian'!J145,'Calculations otherrace'!J145)</f>
        <v>9.4112735861568375E-2</v>
      </c>
      <c r="K190" s="28">
        <f>K145/SUM(K145,'Calculations white'!K145,'Calculations asian'!K145,'Calculations otherrace'!K145)</f>
        <v>9.4500040406923294E-2</v>
      </c>
      <c r="L190" s="28">
        <f>L145/SUM(L145,'Calculations white'!L145,'Calculations asian'!L145,'Calculations otherrace'!L145)</f>
        <v>9.4873963623539129E-2</v>
      </c>
      <c r="M190" s="28">
        <f>M145/SUM(M145,'Calculations white'!M145,'Calculations asian'!M145,'Calculations otherrace'!M145)</f>
        <v>9.5256263521148951E-2</v>
      </c>
      <c r="N190" s="28">
        <f>N145/SUM(N145,'Calculations white'!N145,'Calculations asian'!N145,'Calculations otherrace'!N145)</f>
        <v>9.5637457725653546E-2</v>
      </c>
      <c r="O190" s="28">
        <f>O145/SUM(O145,'Calculations white'!O145,'Calculations asian'!O145,'Calculations otherrace'!O145)</f>
        <v>9.6017533078381595E-2</v>
      </c>
      <c r="P190" s="28">
        <f>P145/SUM(P145,'Calculations white'!P145,'Calculations asian'!P145,'Calculations otherrace'!P145)</f>
        <v>9.6396476138655304E-2</v>
      </c>
      <c r="Q190" s="28">
        <f>Q145/SUM(Q145,'Calculations white'!Q145,'Calculations asian'!Q145,'Calculations otherrace'!Q145)</f>
        <v>9.677427320502989E-2</v>
      </c>
      <c r="R190" s="28">
        <f>R145/SUM(R145,'Calculations white'!R145,'Calculations asian'!R145,'Calculations otherrace'!R145)</f>
        <v>9.715091033619852E-2</v>
      </c>
      <c r="S190" s="28">
        <f>S145/SUM(S145,'Calculations white'!S145,'Calculations asian'!S145,'Calculations otherrace'!S145)</f>
        <v>9.7526373371553343E-2</v>
      </c>
      <c r="T190" s="28">
        <f>T145/SUM(T145,'Calculations white'!T145,'Calculations asian'!T145,'Calculations otherrace'!T145)</f>
        <v>9.7900647951395137E-2</v>
      </c>
      <c r="U190" s="28">
        <f>U145/SUM(U145,'Calculations white'!U145,'Calculations asian'!U145,'Calculations otherrace'!U145)</f>
        <v>9.827371953678099E-2</v>
      </c>
      <c r="V190" s="28">
        <f>V145/SUM(V145,'Calculations white'!V145,'Calculations asian'!V145,'Calculations otherrace'!V145)</f>
        <v>9.8645573429003403E-2</v>
      </c>
      <c r="W190" s="28">
        <f>W145/SUM(W145,'Calculations white'!W145,'Calculations asian'!W145,'Calculations otherrace'!W145)</f>
        <v>9.9016194788695125E-2</v>
      </c>
      <c r="X190" s="28">
        <f>X145/SUM(X145,'Calculations white'!X145,'Calculations asian'!X145,'Calculations otherrace'!X145)</f>
        <v>9.9385568654551032E-2</v>
      </c>
      <c r="Y190" s="28">
        <f>Y145/SUM(Y145,'Calculations white'!Y145,'Calculations asian'!Y145,'Calculations otherrace'!Y145)</f>
        <v>9.9753679961661748E-2</v>
      </c>
      <c r="Z190" s="28">
        <f>Z145/SUM(Z145,'Calculations white'!Z145,'Calculations asian'!Z145,'Calculations otherrace'!Z145)</f>
        <v>0.10012051355945427</v>
      </c>
      <c r="AA190" s="28">
        <f>AA145/SUM(AA145,'Calculations white'!AA145,'Calculations asian'!AA145,'Calculations otherrace'!AA145)</f>
        <v>0.10048605422923508</v>
      </c>
      <c r="AB190" s="28">
        <f>AB145/SUM(AB145,'Calculations white'!AB145,'Calculations asian'!AB145,'Calculations otherrace'!AB145)</f>
        <v>0.10085028670132912</v>
      </c>
      <c r="AC190" s="28">
        <f>AC145/SUM(AC145,'Calculations white'!AC145,'Calculations asian'!AC145,'Calculations otherrace'!AC145)</f>
        <v>0.10121319567181319</v>
      </c>
      <c r="AD190" s="28">
        <f>AD145/SUM(AD145,'Calculations white'!AD145,'Calculations asian'!AD145,'Calculations otherrace'!AD145)</f>
        <v>0.10157476581883902</v>
      </c>
      <c r="AE190" s="28">
        <f>AE145/SUM(AE145,'Calculations white'!AE145,'Calculations asian'!AE145,'Calculations otherrace'!AE145)</f>
        <v>0.10193498181854418</v>
      </c>
      <c r="AF190" s="28">
        <f>AF145/SUM(AF145,'Calculations white'!AF145,'Calculations asian'!AF145,'Calculations otherrace'!AF145)</f>
        <v>0.10229382836054762</v>
      </c>
    </row>
    <row r="191" spans="1:32" x14ac:dyDescent="0.2">
      <c r="A191" s="6" t="s">
        <v>33</v>
      </c>
      <c r="B191" s="28">
        <f>B146/SUM(B146,'Calculations white'!B146,'Calculations asian'!B146,'Calculations otherrace'!B146)</f>
        <v>0.10800000000000004</v>
      </c>
      <c r="C191" s="28">
        <f>C146/SUM(C146,'Calculations white'!C146,'Calculations asian'!C146,'Calculations otherrace'!C146)</f>
        <v>0.1084299389102668</v>
      </c>
      <c r="D191" s="28">
        <f>D146/SUM(D146,'Calculations white'!D146,'Calculations asian'!D146,'Calculations otherrace'!D146)</f>
        <v>0.1088970329586315</v>
      </c>
      <c r="E191" s="28">
        <f>E146/SUM(E146,'Calculations white'!E146,'Calculations asian'!E146,'Calculations otherrace'!E146)</f>
        <v>0.10935572782488695</v>
      </c>
      <c r="F191" s="28">
        <f>F146/SUM(F146,'Calculations white'!F146,'Calculations asian'!F146,'Calculations otherrace'!F146)</f>
        <v>0.10981303934052032</v>
      </c>
      <c r="G191" s="28">
        <f>G146/SUM(G146,'Calculations white'!G146,'Calculations asian'!G146,'Calculations otherrace'!G146)</f>
        <v>0.11025924307338411</v>
      </c>
      <c r="H191" s="28">
        <f>H146/SUM(H146,'Calculations white'!H146,'Calculations asian'!H146,'Calculations otherrace'!H146)</f>
        <v>0.11070632518996804</v>
      </c>
      <c r="I191" s="28">
        <f>I146/SUM(I146,'Calculations white'!I146,'Calculations asian'!I146,'Calculations otherrace'!I146)</f>
        <v>0.11116280378083573</v>
      </c>
      <c r="J191" s="28">
        <f>J146/SUM(J146,'Calculations white'!J146,'Calculations asian'!J146,'Calculations otherrace'!J146)</f>
        <v>0.11162271830070619</v>
      </c>
      <c r="K191" s="28">
        <f>K146/SUM(K146,'Calculations white'!K146,'Calculations asian'!K146,'Calculations otherrace'!K146)</f>
        <v>0.1120737616806638</v>
      </c>
      <c r="L191" s="28">
        <f>L146/SUM(L146,'Calculations white'!L146,'Calculations asian'!L146,'Calculations otherrace'!L146)</f>
        <v>0.11250734915023949</v>
      </c>
      <c r="M191" s="28">
        <f>M146/SUM(M146,'Calculations white'!M146,'Calculations asian'!M146,'Calculations otherrace'!M146)</f>
        <v>0.11295172413869621</v>
      </c>
      <c r="N191" s="28">
        <f>N146/SUM(N146,'Calculations white'!N146,'Calculations asian'!N146,'Calculations otherrace'!N146)</f>
        <v>0.11339470429605915</v>
      </c>
      <c r="O191" s="28">
        <f>O146/SUM(O146,'Calculations white'!O146,'Calculations asian'!O146,'Calculations otherrace'!O146)</f>
        <v>0.11383626852389477</v>
      </c>
      <c r="P191" s="28">
        <f>P146/SUM(P146,'Calculations white'!P146,'Calculations asian'!P146,'Calculations otherrace'!P146)</f>
        <v>0.11427639552337417</v>
      </c>
      <c r="Q191" s="28">
        <f>Q146/SUM(Q146,'Calculations white'!Q146,'Calculations asian'!Q146,'Calculations otherrace'!Q146)</f>
        <v>0.11471506382202137</v>
      </c>
      <c r="R191" s="28">
        <f>R146/SUM(R146,'Calculations white'!R146,'Calculations asian'!R146,'Calculations otherrace'!R146)</f>
        <v>0.11515225179992655</v>
      </c>
      <c r="S191" s="28">
        <f>S146/SUM(S146,'Calculations white'!S146,'Calculations asian'!S146,'Calculations otherrace'!S146)</f>
        <v>0.11558793771541366</v>
      </c>
      <c r="T191" s="28">
        <f>T146/SUM(T146,'Calculations white'!T146,'Calculations asian'!T146,'Calculations otherrace'!T146)</f>
        <v>0.11602209973015468</v>
      </c>
      <c r="U191" s="28">
        <f>U146/SUM(U146,'Calculations white'!U146,'Calculations asian'!U146,'Calculations otherrace'!U146)</f>
        <v>0.11645471593372131</v>
      </c>
      <c r="V191" s="28">
        <f>V146/SUM(V146,'Calculations white'!V146,'Calculations asian'!V146,'Calculations otherrace'!V146)</f>
        <v>0.11688576436756808</v>
      </c>
      <c r="W191" s="28">
        <f>W146/SUM(W146,'Calculations white'!W146,'Calculations asian'!W146,'Calculations otherrace'!W146)</f>
        <v>0.11731522304844016</v>
      </c>
      <c r="X191" s="28">
        <f>X146/SUM(X146,'Calculations white'!X146,'Calculations asian'!X146,'Calculations otherrace'!X146)</f>
        <v>0.1177430699912011</v>
      </c>
      <c r="Y191" s="28">
        <f>Y146/SUM(Y146,'Calculations white'!Y146,'Calculations asian'!Y146,'Calculations otherrace'!Y146)</f>
        <v>0.11816928323107327</v>
      </c>
      <c r="Z191" s="28">
        <f>Z146/SUM(Z146,'Calculations white'!Z146,'Calculations asian'!Z146,'Calculations otherrace'!Z146)</f>
        <v>0.11859384084528932</v>
      </c>
      <c r="AA191" s="28">
        <f>AA146/SUM(AA146,'Calculations white'!AA146,'Calculations asian'!AA146,'Calculations otherrace'!AA146)</f>
        <v>0.11901672097415168</v>
      </c>
      <c r="AB191" s="28">
        <f>AB146/SUM(AB146,'Calculations white'!AB146,'Calculations asian'!AB146,'Calculations otherrace'!AB146)</f>
        <v>0.11943790184149286</v>
      </c>
      <c r="AC191" s="28">
        <f>AC146/SUM(AC146,'Calculations white'!AC146,'Calculations asian'!AC146,'Calculations otherrace'!AC146)</f>
        <v>0.11985736177454057</v>
      </c>
      <c r="AD191" s="28">
        <f>AD146/SUM(AD146,'Calculations white'!AD146,'Calculations asian'!AD146,'Calculations otherrace'!AD146)</f>
        <v>0.12027507922318076</v>
      </c>
      <c r="AE191" s="28">
        <f>AE146/SUM(AE146,'Calculations white'!AE146,'Calculations asian'!AE146,'Calculations otherrace'!AE146)</f>
        <v>0.12069103277862209</v>
      </c>
      <c r="AF191" s="28">
        <f>AF146/SUM(AF146,'Calculations white'!AF146,'Calculations asian'!AF146,'Calculations otherrace'!AF146)</f>
        <v>0.12110520119145846</v>
      </c>
    </row>
    <row r="192" spans="1:32" x14ac:dyDescent="0.2">
      <c r="A192" s="6" t="s">
        <v>34</v>
      </c>
      <c r="B192" s="28">
        <f>B147/SUM(B147,'Calculations white'!B147,'Calculations asian'!B147,'Calculations otherrace'!B147)</f>
        <v>0.112</v>
      </c>
      <c r="C192" s="28">
        <f>C147/SUM(C147,'Calculations white'!C147,'Calculations asian'!C147,'Calculations otherrace'!C147)</f>
        <v>0.11241996807136892</v>
      </c>
      <c r="D192" s="28">
        <f>D147/SUM(D147,'Calculations white'!D147,'Calculations asian'!D147,'Calculations otherrace'!D147)</f>
        <v>0.11287676025195502</v>
      </c>
      <c r="E192" s="28">
        <f>E147/SUM(E147,'Calculations white'!E147,'Calculations asian'!E147,'Calculations otherrace'!E147)</f>
        <v>0.11332352708878887</v>
      </c>
      <c r="F192" s="28">
        <f>F147/SUM(F147,'Calculations white'!F147,'Calculations asian'!F147,'Calculations otherrace'!F147)</f>
        <v>0.11376781624234956</v>
      </c>
      <c r="G192" s="28">
        <f>G147/SUM(G147,'Calculations white'!G147,'Calculations asian'!G147,'Calculations otherrace'!G147)</f>
        <v>0.11419907854524232</v>
      </c>
      <c r="H192" s="28">
        <f>H147/SUM(H147,'Calculations white'!H147,'Calculations asian'!H147,'Calculations otherrace'!H147)</f>
        <v>0.11462890495247602</v>
      </c>
      <c r="I192" s="28">
        <f>I147/SUM(I147,'Calculations white'!I147,'Calculations asian'!I147,'Calculations otherrace'!I147)</f>
        <v>0.11506761892727273</v>
      </c>
      <c r="J192" s="28">
        <f>J147/SUM(J147,'Calculations white'!J147,'Calculations asian'!J147,'Calculations otherrace'!J147)</f>
        <v>0.1155083467994357</v>
      </c>
      <c r="K192" s="28">
        <f>K147/SUM(K147,'Calculations white'!K147,'Calculations asian'!K147,'Calculations otherrace'!K147)</f>
        <v>0.11593867565899423</v>
      </c>
      <c r="L192" s="28">
        <f>L147/SUM(L147,'Calculations white'!L147,'Calculations asian'!L147,'Calculations otherrace'!L147)</f>
        <v>0.11635491146644844</v>
      </c>
      <c r="M192" s="28">
        <f>M147/SUM(M147,'Calculations white'!M147,'Calculations asian'!M147,'Calculations otherrace'!M147)</f>
        <v>0.11677790576721163</v>
      </c>
      <c r="N192" s="28">
        <f>N147/SUM(N147,'Calculations white'!N147,'Calculations asian'!N147,'Calculations otherrace'!N147)</f>
        <v>0.11719838313610538</v>
      </c>
      <c r="O192" s="28">
        <f>O147/SUM(O147,'Calculations white'!O147,'Calculations asian'!O147,'Calculations otherrace'!O147)</f>
        <v>0.11761631994537133</v>
      </c>
      <c r="P192" s="28">
        <f>P147/SUM(P147,'Calculations white'!P147,'Calculations asian'!P147,'Calculations otherrace'!P147)</f>
        <v>0.11803169296956077</v>
      </c>
      <c r="Q192" s="28">
        <f>Q147/SUM(Q147,'Calculations white'!Q147,'Calculations asian'!Q147,'Calculations otherrace'!Q147)</f>
        <v>0.11844447940928128</v>
      </c>
      <c r="R192" s="28">
        <f>R147/SUM(R147,'Calculations white'!R147,'Calculations asian'!R147,'Calculations otherrace'!R147)</f>
        <v>0.11885465691379923</v>
      </c>
      <c r="S192" s="28">
        <f>S147/SUM(S147,'Calculations white'!S147,'Calculations asian'!S147,'Calculations otherrace'!S147)</f>
        <v>0.11926220360250338</v>
      </c>
      <c r="T192" s="28">
        <f>T147/SUM(T147,'Calculations white'!T147,'Calculations asian'!T147,'Calculations otherrace'!T147)</f>
        <v>0.11966709808524154</v>
      </c>
      <c r="U192" s="28">
        <f>U147/SUM(U147,'Calculations white'!U147,'Calculations asian'!U147,'Calculations otherrace'!U147)</f>
        <v>0.1200693194815359</v>
      </c>
      <c r="V192" s="28">
        <f>V147/SUM(V147,'Calculations white'!V147,'Calculations asian'!V147,'Calculations otherrace'!V147)</f>
        <v>0.12046884743869166</v>
      </c>
      <c r="W192" s="28">
        <f>W147/SUM(W147,'Calculations white'!W147,'Calculations asian'!W147,'Calculations otherrace'!W147)</f>
        <v>0.1208656621488102</v>
      </c>
      <c r="X192" s="28">
        <f>X147/SUM(X147,'Calculations white'!X147,'Calculations asian'!X147,'Calculations otherrace'!X147)</f>
        <v>0.1212597443647201</v>
      </c>
      <c r="Y192" s="28">
        <f>Y147/SUM(Y147,'Calculations white'!Y147,'Calculations asian'!Y147,'Calculations otherrace'!Y147)</f>
        <v>0.12165107541484015</v>
      </c>
      <c r="Z192" s="28">
        <f>Z147/SUM(Z147,'Calculations white'!Z147,'Calculations asian'!Z147,'Calculations otherrace'!Z147)</f>
        <v>0.12203963721699085</v>
      </c>
      <c r="AA192" s="28">
        <f>AA147/SUM(AA147,'Calculations white'!AA147,'Calculations asian'!AA147,'Calculations otherrace'!AA147)</f>
        <v>0.12242541229117164</v>
      </c>
      <c r="AB192" s="28">
        <f>AB147/SUM(AB147,'Calculations white'!AB147,'Calculations asian'!AB147,'Calculations otherrace'!AB147)</f>
        <v>0.12280838377131732</v>
      </c>
      <c r="AC192" s="28">
        <f>AC147/SUM(AC147,'Calculations white'!AC147,'Calculations asian'!AC147,'Calculations otherrace'!AC147)</f>
        <v>0.12318853541605736</v>
      </c>
      <c r="AD192" s="28">
        <f>AD147/SUM(AD147,'Calculations white'!AD147,'Calculations asian'!AD147,'Calculations otherrace'!AD147)</f>
        <v>0.12356585161849154</v>
      </c>
      <c r="AE192" s="28">
        <f>AE147/SUM(AE147,'Calculations white'!AE147,'Calculations asian'!AE147,'Calculations otherrace'!AE147)</f>
        <v>0.12394031741500713</v>
      </c>
      <c r="AF192" s="28">
        <f>AF147/SUM(AF147,'Calculations white'!AF147,'Calculations asian'!AF147,'Calculations otherrace'!AF147)</f>
        <v>0.12431191849315268</v>
      </c>
    </row>
    <row r="193" spans="1:32" x14ac:dyDescent="0.2">
      <c r="A193" s="6" t="s">
        <v>92</v>
      </c>
      <c r="B193" s="28">
        <f>B148/SUM(B148,'Calculations white'!B148,'Calculations asian'!B148,'Calculations otherrace'!B148)</f>
        <v>0.10295555555555558</v>
      </c>
      <c r="C193" s="28">
        <f>C148/SUM(C148,'Calculations white'!C148,'Calculations asian'!C148,'Calculations otherrace'!C148)</f>
        <v>0.10335471843166234</v>
      </c>
      <c r="D193" s="28">
        <f>D148/SUM(D148,'Calculations white'!D148,'Calculations asian'!D148,'Calculations otherrace'!D148)</f>
        <v>0.10378910610699778</v>
      </c>
      <c r="E193" s="28">
        <f>E148/SUM(E148,'Calculations white'!E148,'Calculations asian'!E148,'Calculations otherrace'!E148)</f>
        <v>0.10421447868183398</v>
      </c>
      <c r="F193" s="28">
        <f>F148/SUM(F148,'Calculations white'!F148,'Calculations asian'!F148,'Calculations otherrace'!F148)</f>
        <v>0.10463793137065097</v>
      </c>
      <c r="G193" s="28">
        <f>G148/SUM(G148,'Calculations white'!G148,'Calculations asian'!G148,'Calculations otherrace'!G148)</f>
        <v>0.10504957092487317</v>
      </c>
      <c r="H193" s="28">
        <f>H148/SUM(H148,'Calculations white'!H148,'Calculations asian'!H148,'Calculations otherrace'!H148)</f>
        <v>0.10546047762899509</v>
      </c>
      <c r="I193" s="28">
        <f>I148/SUM(I148,'Calculations white'!I148,'Calculations asian'!I148,'Calculations otherrace'!I148)</f>
        <v>0.10588019949903833</v>
      </c>
      <c r="J193" s="28">
        <f>J148/SUM(J148,'Calculations white'!J148,'Calculations asian'!J148,'Calculations otherrace'!J148)</f>
        <v>0.10630235653787755</v>
      </c>
      <c r="K193" s="28">
        <f>K148/SUM(K148,'Calculations white'!K148,'Calculations asian'!K148,'Calculations otherrace'!K148)</f>
        <v>0.10671517091893058</v>
      </c>
      <c r="L193" s="28">
        <f>L148/SUM(L148,'Calculations white'!L148,'Calculations asian'!L148,'Calculations otherrace'!L148)</f>
        <v>0.1071142487689135</v>
      </c>
      <c r="M193" s="28">
        <f>M148/SUM(M148,'Calculations white'!M148,'Calculations asian'!M148,'Calculations otherrace'!M148)</f>
        <v>0.10752072117503607</v>
      </c>
      <c r="N193" s="28">
        <f>N148/SUM(N148,'Calculations white'!N148,'Calculations asian'!N148,'Calculations otherrace'!N148)</f>
        <v>0.1079252611743958</v>
      </c>
      <c r="O193" s="28">
        <f>O148/SUM(O148,'Calculations white'!O148,'Calculations asian'!O148,'Calculations otherrace'!O148)</f>
        <v>0.10832784781798752</v>
      </c>
      <c r="P193" s="28">
        <f>P148/SUM(P148,'Calculations white'!P148,'Calculations asian'!P148,'Calculations otherrace'!P148)</f>
        <v>0.10872846026536395</v>
      </c>
      <c r="Q193" s="28">
        <f>Q148/SUM(Q148,'Calculations white'!Q148,'Calculations asian'!Q148,'Calculations otherrace'!Q148)</f>
        <v>0.10912707780922129</v>
      </c>
      <c r="R193" s="28">
        <f>R148/SUM(R148,'Calculations white'!R148,'Calculations asian'!R148,'Calculations otherrace'!R148)</f>
        <v>0.10952367989916921</v>
      </c>
      <c r="S193" s="28">
        <f>S148/SUM(S148,'Calculations white'!S148,'Calculations asian'!S148,'Calculations otherrace'!S148)</f>
        <v>0.10991824616468315</v>
      </c>
      <c r="T193" s="28">
        <f>T148/SUM(T148,'Calculations white'!T148,'Calculations asian'!T148,'Calculations otherrace'!T148)</f>
        <v>0.11031075643723801</v>
      </c>
      <c r="U193" s="28">
        <f>U148/SUM(U148,'Calculations white'!U148,'Calculations asian'!U148,'Calculations otherrace'!U148)</f>
        <v>0.11070119077162102</v>
      </c>
      <c r="V193" s="28">
        <f>V148/SUM(V148,'Calculations white'!V148,'Calculations asian'!V148,'Calculations otherrace'!V148)</f>
        <v>0.11108952946642657</v>
      </c>
      <c r="W193" s="28">
        <f>W148/SUM(W148,'Calculations white'!W148,'Calculations asian'!W148,'Calculations otherrace'!W148)</f>
        <v>0.11147575308373442</v>
      </c>
      <c r="X193" s="28">
        <f>X148/SUM(X148,'Calculations white'!X148,'Calculations asian'!X148,'Calculations otherrace'!X148)</f>
        <v>0.11185984246797294</v>
      </c>
      <c r="Y193" s="28">
        <f>Y148/SUM(Y148,'Calculations white'!Y148,'Calculations asian'!Y148,'Calculations otherrace'!Y148)</f>
        <v>0.11224177876397208</v>
      </c>
      <c r="Z193" s="28">
        <f>Z148/SUM(Z148,'Calculations white'!Z148,'Calculations asian'!Z148,'Calculations otherrace'!Z148)</f>
        <v>0.11262154343420966</v>
      </c>
      <c r="AA193" s="28">
        <f>AA148/SUM(AA148,'Calculations white'!AA148,'Calculations asian'!AA148,'Calculations otherrace'!AA148)</f>
        <v>0.11299911827525877</v>
      </c>
      <c r="AB193" s="28">
        <f>AB148/SUM(AB148,'Calculations white'!AB148,'Calculations asian'!AB148,'Calculations otherrace'!AB148)</f>
        <v>0.11337448543343816</v>
      </c>
      <c r="AC193" s="28">
        <f>AC148/SUM(AC148,'Calculations white'!AC148,'Calculations asian'!AC148,'Calculations otherrace'!AC148)</f>
        <v>0.11374762741967735</v>
      </c>
      <c r="AD193" s="28">
        <f>AD148/SUM(AD148,'Calculations white'!AD148,'Calculations asian'!AD148,'Calculations otherrace'!AD148)</f>
        <v>0.11411852712360046</v>
      </c>
      <c r="AE193" s="28">
        <f>AE148/SUM(AE148,'Calculations white'!AE148,'Calculations asian'!AE148,'Calculations otherrace'!AE148)</f>
        <v>0.11448716782684007</v>
      </c>
      <c r="AF193" s="28">
        <f>AF148/SUM(AF148,'Calculations white'!AF148,'Calculations asian'!AF148,'Calculations otherrace'!AF148)</f>
        <v>0.11485353321558818</v>
      </c>
    </row>
    <row r="194" spans="1:32" x14ac:dyDescent="0.2">
      <c r="A194" s="6" t="s">
        <v>89</v>
      </c>
      <c r="B194" s="28">
        <f>B149/SUM(B149,'Calculations white'!B149,'Calculations asian'!B149,'Calculations otherrace'!B149)</f>
        <v>9.1999999999999998E-2</v>
      </c>
      <c r="C194" s="28">
        <f>C149/SUM(C149,'Calculations white'!C149,'Calculations asian'!C149,'Calculations otherrace'!C149)</f>
        <v>9.2349198777640917E-2</v>
      </c>
      <c r="D194" s="28">
        <f>D149/SUM(D149,'Calculations white'!D149,'Calculations asian'!D149,'Calculations otherrace'!D149)</f>
        <v>9.273034705109362E-2</v>
      </c>
      <c r="E194" s="28">
        <f>E149/SUM(E149,'Calculations white'!E149,'Calculations asian'!E149,'Calculations otherrace'!E149)</f>
        <v>9.3101952298731264E-2</v>
      </c>
      <c r="F194" s="28">
        <f>F149/SUM(F149,'Calculations white'!F149,'Calculations asian'!F149,'Calculations otherrace'!F149)</f>
        <v>9.3471064166706766E-2</v>
      </c>
      <c r="G194" s="28">
        <f>G149/SUM(G149,'Calculations white'!G149,'Calculations asian'!G149,'Calculations otherrace'!G149)</f>
        <v>9.3827808813784747E-2</v>
      </c>
      <c r="H194" s="28">
        <f>H149/SUM(H149,'Calculations white'!H149,'Calculations asian'!H149,'Calculations otherrace'!H149)</f>
        <v>9.4181845559794738E-2</v>
      </c>
      <c r="I194" s="28">
        <f>I149/SUM(I149,'Calculations white'!I149,'Calculations asian'!I149,'Calculations otherrace'!I149)</f>
        <v>9.4543849139562999E-2</v>
      </c>
      <c r="J194" s="28">
        <f>J149/SUM(J149,'Calculations white'!J149,'Calculations asian'!J149,'Calculations otherrace'!J149)</f>
        <v>9.490705444893123E-2</v>
      </c>
      <c r="K194" s="28">
        <f>K149/SUM(K149,'Calculations white'!K149,'Calculations asian'!K149,'Calculations otherrace'!K149)</f>
        <v>9.5260666446972161E-2</v>
      </c>
      <c r="L194" s="28">
        <f>L149/SUM(L149,'Calculations white'!L149,'Calculations asian'!L149,'Calculations otherrace'!L149)</f>
        <v>9.5605736797496108E-2</v>
      </c>
      <c r="M194" s="28">
        <f>M149/SUM(M149,'Calculations white'!M149,'Calculations asian'!M149,'Calculations otherrace'!M149)</f>
        <v>9.5953802042725175E-2</v>
      </c>
      <c r="N194" s="28">
        <f>N149/SUM(N149,'Calculations white'!N149,'Calculations asian'!N149,'Calculations otherrace'!N149)</f>
        <v>9.6299421273314659E-2</v>
      </c>
      <c r="O194" s="28">
        <f>O149/SUM(O149,'Calculations white'!O149,'Calculations asian'!O149,'Calculations otherrace'!O149)</f>
        <v>9.6642581336182892E-2</v>
      </c>
      <c r="P194" s="28">
        <f>P149/SUM(P149,'Calculations white'!P149,'Calculations asian'!P149,'Calculations otherrace'!P149)</f>
        <v>9.6983269634570518E-2</v>
      </c>
      <c r="Q194" s="28">
        <f>Q149/SUM(Q149,'Calculations white'!Q149,'Calculations asian'!Q149,'Calculations otherrace'!Q149)</f>
        <v>9.7321474137324948E-2</v>
      </c>
      <c r="R194" s="28">
        <f>R149/SUM(R149,'Calculations white'!R149,'Calculations asian'!R149,'Calculations otherrace'!R149)</f>
        <v>9.7657183387138899E-2</v>
      </c>
      <c r="S194" s="28">
        <f>S149/SUM(S149,'Calculations white'!S149,'Calculations asian'!S149,'Calculations otherrace'!S149)</f>
        <v>9.7990386507769631E-2</v>
      </c>
      <c r="T194" s="28">
        <f>T149/SUM(T149,'Calculations white'!T149,'Calculations asian'!T149,'Calculations otherrace'!T149)</f>
        <v>9.8321073210270116E-2</v>
      </c>
      <c r="U194" s="28">
        <f>U149/SUM(U149,'Calculations white'!U149,'Calculations asian'!U149,'Calculations otherrace'!U149)</f>
        <v>9.8649233798259059E-2</v>
      </c>
      <c r="V194" s="28">
        <f>V149/SUM(V149,'Calculations white'!V149,'Calculations asian'!V149,'Calculations otherrace'!V149)</f>
        <v>9.897485917226051E-2</v>
      </c>
      <c r="W194" s="28">
        <f>W149/SUM(W149,'Calculations white'!W149,'Calculations asian'!W149,'Calculations otherrace'!W149)</f>
        <v>9.9297940833143999E-2</v>
      </c>
      <c r="X194" s="28">
        <f>X149/SUM(X149,'Calculations white'!X149,'Calculations asian'!X149,'Calculations otherrace'!X149)</f>
        <v>9.9618470884694263E-2</v>
      </c>
      <c r="Y194" s="28">
        <f>Y149/SUM(Y149,'Calculations white'!Y149,'Calculations asian'!Y149,'Calculations otherrace'!Y149)</f>
        <v>9.9936442035340856E-2</v>
      </c>
      <c r="Z194" s="28">
        <f>Z149/SUM(Z149,'Calculations white'!Z149,'Calculations asian'!Z149,'Calculations otherrace'!Z149)</f>
        <v>0.10025184759907896</v>
      </c>
      <c r="AA194" s="28">
        <f>AA149/SUM(AA149,'Calculations white'!AA149,'Calculations asian'!AA149,'Calculations otherrace'!AA149)</f>
        <v>0.10056468149561205</v>
      </c>
      <c r="AB194" s="28">
        <f>AB149/SUM(AB149,'Calculations white'!AB149,'Calculations asian'!AB149,'Calculations otherrace'!AB149)</f>
        <v>0.10087493824974518</v>
      </c>
      <c r="AC194" s="28">
        <f>AC149/SUM(AC149,'Calculations white'!AC149,'Calculations asian'!AC149,'Calculations otherrace'!AC149)</f>
        <v>0.10118261299006075</v>
      </c>
      <c r="AD194" s="28">
        <f>AD149/SUM(AD149,'Calculations white'!AD149,'Calculations asian'!AD149,'Calculations otherrace'!AD149)</f>
        <v>0.10148770144690632</v>
      </c>
      <c r="AE194" s="28">
        <f>AE149/SUM(AE149,'Calculations white'!AE149,'Calculations asian'!AE149,'Calculations otherrace'!AE149)</f>
        <v>0.10179019994972484</v>
      </c>
      <c r="AF194" s="28">
        <f>AF149/SUM(AF149,'Calculations white'!AF149,'Calculations asian'!AF149,'Calculations otherrace'!AF149)</f>
        <v>0.10209010542375656</v>
      </c>
    </row>
    <row r="195" spans="1:32" x14ac:dyDescent="0.2">
      <c r="A195" s="6" t="s">
        <v>35</v>
      </c>
      <c r="B195" s="28">
        <f>B150/SUM(B150,'Calculations white'!B150,'Calculations asian'!B150,'Calculations otherrace'!B150)</f>
        <v>0.12100000000000001</v>
      </c>
      <c r="C195" s="28">
        <f>C150/SUM(C150,'Calculations white'!C150,'Calculations asian'!C150,'Calculations otherrace'!C150)</f>
        <v>0.12147559018472472</v>
      </c>
      <c r="D195" s="28">
        <f>D150/SUM(D150,'Calculations white'!D150,'Calculations asian'!D150,'Calculations otherrace'!D150)</f>
        <v>0.12199148260826119</v>
      </c>
      <c r="E195" s="28">
        <f>E150/SUM(E150,'Calculations white'!E150,'Calculations asian'!E150,'Calculations otherrace'!E150)</f>
        <v>0.12249829499287161</v>
      </c>
      <c r="F195" s="28">
        <f>F150/SUM(F150,'Calculations white'!F150,'Calculations asian'!F150,'Calculations otherrace'!F150)</f>
        <v>0.12300347223126679</v>
      </c>
      <c r="G195" s="28">
        <f>G150/SUM(G150,'Calculations white'!G150,'Calculations asian'!G150,'Calculations otherrace'!G150)</f>
        <v>0.12349669388379536</v>
      </c>
      <c r="H195" s="28">
        <f>H150/SUM(H150,'Calculations white'!H150,'Calculations asian'!H150,'Calculations otherrace'!H150)</f>
        <v>0.12399116556562309</v>
      </c>
      <c r="I195" s="28">
        <f>I150/SUM(I150,'Calculations white'!I150,'Calculations asian'!I150,'Calculations otherrace'!I150)</f>
        <v>0.1244954861944937</v>
      </c>
      <c r="J195" s="28">
        <f>J150/SUM(J150,'Calculations white'!J150,'Calculations asian'!J150,'Calculations otherrace'!J150)</f>
        <v>0.12500345951061498</v>
      </c>
      <c r="K195" s="28">
        <f>K150/SUM(K150,'Calculations white'!K150,'Calculations asian'!K150,'Calculations otherrace'!K150)</f>
        <v>0.12550168874137771</v>
      </c>
      <c r="L195" s="28">
        <f>L150/SUM(L150,'Calculations white'!L150,'Calculations asian'!L150,'Calculations otherrace'!L150)</f>
        <v>0.125979296605678</v>
      </c>
      <c r="M195" s="28">
        <f>M150/SUM(M150,'Calculations white'!M150,'Calculations asian'!M150,'Calculations otherrace'!M150)</f>
        <v>0.12646941364493264</v>
      </c>
      <c r="N195" s="28">
        <f>N150/SUM(N150,'Calculations white'!N150,'Calculations asian'!N150,'Calculations otherrace'!N150)</f>
        <v>0.12695782246587209</v>
      </c>
      <c r="O195" s="28">
        <f>O150/SUM(O150,'Calculations white'!O150,'Calculations asian'!O150,'Calculations otherrace'!O150)</f>
        <v>0.12744449516383866</v>
      </c>
      <c r="P195" s="28">
        <f>P150/SUM(P150,'Calculations white'!P150,'Calculations asian'!P150,'Calculations otherrace'!P150)</f>
        <v>0.12792940376760867</v>
      </c>
      <c r="Q195" s="28">
        <f>Q150/SUM(Q150,'Calculations white'!Q150,'Calculations asian'!Q150,'Calculations otherrace'!Q150)</f>
        <v>0.1284125202700801</v>
      </c>
      <c r="R195" s="28">
        <f>R150/SUM(R150,'Calculations white'!R150,'Calculations asian'!R150,'Calculations otherrace'!R150)</f>
        <v>0.12889381665820182</v>
      </c>
      <c r="S195" s="28">
        <f>S150/SUM(S150,'Calculations white'!S150,'Calculations asian'!S150,'Calculations otherrace'!S150)</f>
        <v>0.12937326494213436</v>
      </c>
      <c r="T195" s="28">
        <f>T150/SUM(T150,'Calculations white'!T150,'Calculations asian'!T150,'Calculations otherrace'!T150)</f>
        <v>0.12985083718363807</v>
      </c>
      <c r="U195" s="28">
        <f>U150/SUM(U150,'Calculations white'!U150,'Calculations asian'!U150,'Calculations otherrace'!U150)</f>
        <v>0.13032650552367994</v>
      </c>
      <c r="V195" s="28">
        <f>V150/SUM(V150,'Calculations white'!V150,'Calculations asian'!V150,'Calculations otherrace'!V150)</f>
        <v>0.13080024220925615</v>
      </c>
      <c r="W195" s="28">
        <f>W150/SUM(W150,'Calculations white'!W150,'Calculations asian'!W150,'Calculations otherrace'!W150)</f>
        <v>0.13127201961942667</v>
      </c>
      <c r="X195" s="28">
        <f>X150/SUM(X150,'Calculations white'!X150,'Calculations asian'!X150,'Calculations otherrace'!X150)</f>
        <v>0.13174181029055815</v>
      </c>
      <c r="Y195" s="28">
        <f>Y150/SUM(Y150,'Calculations white'!Y150,'Calculations asian'!Y150,'Calculations otherrace'!Y150)</f>
        <v>0.13220958694077314</v>
      </c>
      <c r="Z195" s="28">
        <f>Z150/SUM(Z150,'Calculations white'!Z150,'Calculations asian'!Z150,'Calculations otherrace'!Z150)</f>
        <v>0.13267532249360453</v>
      </c>
      <c r="AA195" s="28">
        <f>AA150/SUM(AA150,'Calculations white'!AA150,'Calculations asian'!AA150,'Calculations otherrace'!AA150)</f>
        <v>0.13313899010085692</v>
      </c>
      <c r="AB195" s="28">
        <f>AB150/SUM(AB150,'Calculations white'!AB150,'Calculations asian'!AB150,'Calculations otherrace'!AB150)</f>
        <v>0.13360056316467092</v>
      </c>
      <c r="AC195" s="28">
        <f>AC150/SUM(AC150,'Calculations white'!AC150,'Calculations asian'!AC150,'Calculations otherrace'!AC150)</f>
        <v>0.13406001535879722</v>
      </c>
      <c r="AD195" s="28">
        <f>AD150/SUM(AD150,'Calculations white'!AD150,'Calculations asian'!AD150,'Calculations otherrace'!AD150)</f>
        <v>0.13451732064907754</v>
      </c>
      <c r="AE195" s="28">
        <f>AE150/SUM(AE150,'Calculations white'!AE150,'Calculations asian'!AE150,'Calculations otherrace'!AE150)</f>
        <v>0.13497245331313998</v>
      </c>
      <c r="AF195" s="28">
        <f>AF150/SUM(AF150,'Calculations white'!AF150,'Calculations asian'!AF150,'Calculations otherrace'!AF150)</f>
        <v>0.13542538795930867</v>
      </c>
    </row>
    <row r="196" spans="1:32" x14ac:dyDescent="0.2">
      <c r="A196" s="6" t="s">
        <v>98</v>
      </c>
      <c r="B196" s="28">
        <f>B151/SUM(B151,'Calculations white'!B151,'Calculations asian'!B151,'Calculations otherrace'!B151)</f>
        <v>0.10600000000000004</v>
      </c>
      <c r="C196" s="28">
        <f>C151/SUM(C151,'Calculations white'!C151,'Calculations asian'!C151,'Calculations otherrace'!C151)</f>
        <v>0.10640225572826041</v>
      </c>
      <c r="D196" s="28">
        <f>D151/SUM(D151,'Calculations white'!D151,'Calculations asian'!D151,'Calculations otherrace'!D151)</f>
        <v>0.10684006510674995</v>
      </c>
      <c r="E196" s="28">
        <f>E151/SUM(E151,'Calculations white'!E151,'Calculations asian'!E151,'Calculations otherrace'!E151)</f>
        <v>0.10726829584690524</v>
      </c>
      <c r="F196" s="28">
        <f>F151/SUM(F151,'Calculations white'!F151,'Calculations asian'!F151,'Calculations otherrace'!F151)</f>
        <v>0.10769425934773236</v>
      </c>
      <c r="G196" s="28">
        <f>G151/SUM(G151,'Calculations white'!G151,'Calculations asian'!G151,'Calculations otherrace'!G151)</f>
        <v>0.10810773987148102</v>
      </c>
      <c r="H196" s="28">
        <f>H151/SUM(H151,'Calculations white'!H151,'Calculations asian'!H151,'Calculations otherrace'!H151)</f>
        <v>0.10851986540274738</v>
      </c>
      <c r="I196" s="28">
        <f>I151/SUM(I151,'Calculations white'!I151,'Calculations asian'!I151,'Calculations otherrace'!I151)</f>
        <v>0.10894073006414674</v>
      </c>
      <c r="J196" s="28">
        <f>J151/SUM(J151,'Calculations white'!J151,'Calculations asian'!J151,'Calculations otherrace'!J151)</f>
        <v>0.10936365382249615</v>
      </c>
      <c r="K196" s="28">
        <f>K151/SUM(K151,'Calculations white'!K151,'Calculations asian'!K151,'Calculations otherrace'!K151)</f>
        <v>0.10977668338945362</v>
      </c>
      <c r="L196" s="28">
        <f>L151/SUM(L151,'Calculations white'!L151,'Calculations asian'!L151,'Calculations otherrace'!L151)</f>
        <v>0.11017655553929688</v>
      </c>
      <c r="M196" s="28">
        <f>M151/SUM(M151,'Calculations white'!M151,'Calculations asian'!M151,'Calculations otherrace'!M151)</f>
        <v>0.11058288270190725</v>
      </c>
      <c r="N196" s="28">
        <f>N151/SUM(N151,'Calculations white'!N151,'Calculations asian'!N151,'Calculations otherrace'!N151)</f>
        <v>0.11098692153211259</v>
      </c>
      <c r="O196" s="28">
        <f>O151/SUM(O151,'Calculations white'!O151,'Calculations asian'!O151,'Calculations otherrace'!O151)</f>
        <v>0.11138865031389134</v>
      </c>
      <c r="P196" s="28">
        <f>P151/SUM(P151,'Calculations white'!P151,'Calculations asian'!P151,'Calculations otherrace'!P151)</f>
        <v>0.11178804762664242</v>
      </c>
      <c r="Q196" s="28">
        <f>Q151/SUM(Q151,'Calculations white'!Q151,'Calculations asian'!Q151,'Calculations otherrace'!Q151)</f>
        <v>0.11218509236862179</v>
      </c>
      <c r="R196" s="28">
        <f>R151/SUM(R151,'Calculations white'!R151,'Calculations asian'!R151,'Calculations otherrace'!R151)</f>
        <v>0.11257976377936929</v>
      </c>
      <c r="S196" s="28">
        <f>S151/SUM(S151,'Calculations white'!S151,'Calculations asian'!S151,'Calculations otherrace'!S151)</f>
        <v>0.11297204146112917</v>
      </c>
      <c r="T196" s="28">
        <f>T151/SUM(T151,'Calculations white'!T151,'Calculations asian'!T151,'Calculations otherrace'!T151)</f>
        <v>0.11336190539926887</v>
      </c>
      <c r="U196" s="28">
        <f>U151/SUM(U151,'Calculations white'!U151,'Calculations asian'!U151,'Calculations otherrace'!U151)</f>
        <v>0.11374933598170267</v>
      </c>
      <c r="V196" s="28">
        <f>V151/SUM(V151,'Calculations white'!V151,'Calculations asian'!V151,'Calculations otherrace'!V151)</f>
        <v>0.11413431401732629</v>
      </c>
      <c r="W196" s="28">
        <f>W151/SUM(W151,'Calculations white'!W151,'Calculations asian'!W151,'Calculations otherrace'!W151)</f>
        <v>0.1145168207534733</v>
      </c>
      <c r="X196" s="28">
        <f>X151/SUM(X151,'Calculations white'!X151,'Calculations asian'!X151,'Calculations otherrace'!X151)</f>
        <v>0.11489683789240102</v>
      </c>
      <c r="Y196" s="28">
        <f>Y151/SUM(Y151,'Calculations white'!Y151,'Calculations asian'!Y151,'Calculations otherrace'!Y151)</f>
        <v>0.11527434760681612</v>
      </c>
      <c r="Z196" s="28">
        <f>Z151/SUM(Z151,'Calculations white'!Z151,'Calculations asian'!Z151,'Calculations otherrace'!Z151)</f>
        <v>0.11564933255445259</v>
      </c>
      <c r="AA196" s="28">
        <f>AA151/SUM(AA151,'Calculations white'!AA151,'Calculations asian'!AA151,'Calculations otherrace'!AA151)</f>
        <v>0.11602177589171503</v>
      </c>
      <c r="AB196" s="28">
        <f>AB151/SUM(AB151,'Calculations white'!AB151,'Calculations asian'!AB151,'Calculations otherrace'!AB151)</f>
        <v>0.11639166128639723</v>
      </c>
      <c r="AC196" s="28">
        <f>AC151/SUM(AC151,'Calculations white'!AC151,'Calculations asian'!AC151,'Calculations otherrace'!AC151)</f>
        <v>0.11675897292949444</v>
      </c>
      <c r="AD196" s="28">
        <f>AD151/SUM(AD151,'Calculations white'!AD151,'Calculations asian'!AD151,'Calculations otherrace'!AD151)</f>
        <v>0.11712369554612014</v>
      </c>
      <c r="AE196" s="28">
        <f>AE151/SUM(AE151,'Calculations white'!AE151,'Calculations asian'!AE151,'Calculations otherrace'!AE151)</f>
        <v>0.1174858144055459</v>
      </c>
      <c r="AF196" s="28">
        <f>AF151/SUM(AF151,'Calculations white'!AF151,'Calculations asian'!AF151,'Calculations otherrace'!AF151)</f>
        <v>0.11784531533037856</v>
      </c>
    </row>
    <row r="197" spans="1:32" x14ac:dyDescent="0.2">
      <c r="A197" s="6" t="s">
        <v>97</v>
      </c>
      <c r="B197" s="28">
        <f>B152/SUM(B152,'Calculations white'!B152,'Calculations asian'!B152,'Calculations otherrace'!B152)</f>
        <v>8.028571428571428E-2</v>
      </c>
      <c r="C197" s="28">
        <f>C152/SUM(C152,'Calculations white'!C152,'Calculations asian'!C152,'Calculations otherrace'!C152)</f>
        <v>8.061622001860351E-2</v>
      </c>
      <c r="D197" s="28">
        <f>D152/SUM(D152,'Calculations white'!D152,'Calculations asian'!D152,'Calculations otherrace'!D152)</f>
        <v>8.0976604937269214E-2</v>
      </c>
      <c r="E197" s="28">
        <f>E152/SUM(E152,'Calculations white'!E152,'Calculations asian'!E152,'Calculations otherrace'!E152)</f>
        <v>8.1329951693200925E-2</v>
      </c>
      <c r="F197" s="28">
        <f>F152/SUM(F152,'Calculations white'!F152,'Calculations asian'!F152,'Calculations otherrace'!F152)</f>
        <v>8.1682242861077545E-2</v>
      </c>
      <c r="G197" s="28">
        <f>G152/SUM(G152,'Calculations white'!G152,'Calculations asian'!G152,'Calculations otherrace'!G152)</f>
        <v>8.2025177972546062E-2</v>
      </c>
      <c r="H197" s="28">
        <f>H152/SUM(H152,'Calculations white'!H152,'Calculations asian'!H152,'Calculations otherrace'!H152)</f>
        <v>8.236803907975962E-2</v>
      </c>
      <c r="I197" s="28">
        <f>I152/SUM(I152,'Calculations white'!I152,'Calculations asian'!I152,'Calculations otherrace'!I152)</f>
        <v>8.2718935525101053E-2</v>
      </c>
      <c r="J197" s="28">
        <f>J152/SUM(J152,'Calculations white'!J152,'Calculations asian'!J152,'Calculations otherrace'!J152)</f>
        <v>8.3072521691168633E-2</v>
      </c>
      <c r="K197" s="28">
        <f>K152/SUM(K152,'Calculations white'!K152,'Calculations asian'!K152,'Calculations otherrace'!K152)</f>
        <v>8.3418945410338619E-2</v>
      </c>
      <c r="L197" s="28">
        <f>L152/SUM(L152,'Calculations white'!L152,'Calculations asian'!L152,'Calculations otherrace'!L152)</f>
        <v>8.3754404662248358E-2</v>
      </c>
      <c r="M197" s="28">
        <f>M152/SUM(M152,'Calculations white'!M152,'Calculations asian'!M152,'Calculations otherrace'!M152)</f>
        <v>8.4096742992769313E-2</v>
      </c>
      <c r="N197" s="28">
        <f>N152/SUM(N152,'Calculations white'!N152,'Calculations asian'!N152,'Calculations otherrace'!N152)</f>
        <v>8.443811261221032E-2</v>
      </c>
      <c r="O197" s="28">
        <f>O152/SUM(O152,'Calculations white'!O152,'Calculations asian'!O152,'Calculations otherrace'!O152)</f>
        <v>8.4778504713607844E-2</v>
      </c>
      <c r="P197" s="28">
        <f>P152/SUM(P152,'Calculations white'!P152,'Calculations asian'!P152,'Calculations otherrace'!P152)</f>
        <v>8.5117910186573414E-2</v>
      </c>
      <c r="Q197" s="28">
        <f>Q152/SUM(Q152,'Calculations white'!Q152,'Calculations asian'!Q152,'Calculations otherrace'!Q152)</f>
        <v>8.5456319635126038E-2</v>
      </c>
      <c r="R197" s="28">
        <f>R152/SUM(R152,'Calculations white'!R152,'Calculations asian'!R152,'Calculations otherrace'!R152)</f>
        <v>8.5793723395293758E-2</v>
      </c>
      <c r="S197" s="28">
        <f>S152/SUM(S152,'Calculations white'!S152,'Calculations asian'!S152,'Calculations otherrace'!S152)</f>
        <v>8.6130111552473201E-2</v>
      </c>
      <c r="T197" s="28">
        <f>T152/SUM(T152,'Calculations white'!T152,'Calculations asian'!T152,'Calculations otherrace'!T152)</f>
        <v>8.6465473958539776E-2</v>
      </c>
      <c r="U197" s="28">
        <f>U152/SUM(U152,'Calculations white'!U152,'Calculations asian'!U152,'Calculations otherrace'!U152)</f>
        <v>8.6799800248699682E-2</v>
      </c>
      <c r="V197" s="28">
        <f>V152/SUM(V152,'Calculations white'!V152,'Calculations asian'!V152,'Calculations otherrace'!V152)</f>
        <v>8.7133079858075918E-2</v>
      </c>
      <c r="W197" s="28">
        <f>W152/SUM(W152,'Calculations white'!W152,'Calculations asian'!W152,'Calculations otherrace'!W152)</f>
        <v>8.7465302038022302E-2</v>
      </c>
      <c r="X197" s="28">
        <f>X152/SUM(X152,'Calculations white'!X152,'Calculations asian'!X152,'Calculations otherrace'!X152)</f>
        <v>8.779645587215798E-2</v>
      </c>
      <c r="Y197" s="28">
        <f>Y152/SUM(Y152,'Calculations white'!Y152,'Calculations asian'!Y152,'Calculations otherrace'!Y152)</f>
        <v>8.812653029211559E-2</v>
      </c>
      <c r="Z197" s="28">
        <f>Z152/SUM(Z152,'Calculations white'!Z152,'Calculations asian'!Z152,'Calculations otherrace'!Z152)</f>
        <v>8.8455514092999024E-2</v>
      </c>
      <c r="AA197" s="28">
        <f>AA152/SUM(AA152,'Calculations white'!AA152,'Calculations asian'!AA152,'Calculations otherrace'!AA152)</f>
        <v>8.8783395948545063E-2</v>
      </c>
      <c r="AB197" s="28">
        <f>AB152/SUM(AB152,'Calculations white'!AB152,'Calculations asian'!AB152,'Calculations otherrace'!AB152)</f>
        <v>8.9110164425981783E-2</v>
      </c>
      <c r="AC197" s="28">
        <f>AC152/SUM(AC152,'Calculations white'!AC152,'Calculations asian'!AC152,'Calculations otherrace'!AC152)</f>
        <v>8.9435808000582998E-2</v>
      </c>
      <c r="AD197" s="28">
        <f>AD152/SUM(AD152,'Calculations white'!AD152,'Calculations asian'!AD152,'Calculations otherrace'!AD152)</f>
        <v>8.9760315069911459E-2</v>
      </c>
      <c r="AE197" s="28">
        <f>AE152/SUM(AE152,'Calculations white'!AE152,'Calculations asian'!AE152,'Calculations otherrace'!AE152)</f>
        <v>9.0083673967749564E-2</v>
      </c>
      <c r="AF197" s="28">
        <f>AF152/SUM(AF152,'Calculations white'!AF152,'Calculations asian'!AF152,'Calculations otherrace'!AF152)</f>
        <v>9.0405872977712812E-2</v>
      </c>
    </row>
    <row r="198" spans="1:32" x14ac:dyDescent="0.2">
      <c r="A198" s="6" t="s">
        <v>101</v>
      </c>
      <c r="B198" s="28">
        <f>B153/SUM(B153,'Calculations white'!B153,'Calculations asian'!B153,'Calculations otherrace'!B153)</f>
        <v>8.2000000000000003E-2</v>
      </c>
      <c r="C198" s="28">
        <f>C153/SUM(C153,'Calculations white'!C153,'Calculations asian'!C153,'Calculations otherrace'!C153)</f>
        <v>8.2339719562569927E-2</v>
      </c>
      <c r="D198" s="28">
        <f>D153/SUM(D153,'Calculations white'!D153,'Calculations asian'!D153,'Calculations otherrace'!D153)</f>
        <v>8.2709916811829487E-2</v>
      </c>
      <c r="E198" s="28">
        <f>E153/SUM(E153,'Calculations white'!E153,'Calculations asian'!E153,'Calculations otherrace'!E153)</f>
        <v>8.3073256403342982E-2</v>
      </c>
      <c r="F198" s="28">
        <f>F153/SUM(F153,'Calculations white'!F153,'Calculations asian'!F153,'Calculations otherrace'!F153)</f>
        <v>8.3435706732076148E-2</v>
      </c>
      <c r="G198" s="28">
        <f>G153/SUM(G153,'Calculations white'!G153,'Calculations asian'!G153,'Calculations otherrace'!G153)</f>
        <v>8.3789010447984105E-2</v>
      </c>
      <c r="H198" s="28">
        <f>H153/SUM(H153,'Calculations white'!H153,'Calculations asian'!H153,'Calculations otherrace'!H153)</f>
        <v>8.4142725884900363E-2</v>
      </c>
      <c r="I198" s="28">
        <f>I153/SUM(I153,'Calculations white'!I153,'Calculations asian'!I153,'Calculations otherrace'!I153)</f>
        <v>8.4504672125380154E-2</v>
      </c>
      <c r="J198" s="28">
        <f>J153/SUM(J153,'Calculations white'!J153,'Calculations asian'!J153,'Calculations otherrace'!J153)</f>
        <v>8.4869623275685896E-2</v>
      </c>
      <c r="K198" s="28">
        <f>K153/SUM(K153,'Calculations white'!K153,'Calculations asian'!K153,'Calculations otherrace'!K153)</f>
        <v>8.5227566704224891E-2</v>
      </c>
      <c r="L198" s="28">
        <f>L153/SUM(L153,'Calculations white'!L153,'Calculations asian'!L153,'Calculations otherrace'!L153)</f>
        <v>8.5573458698248367E-2</v>
      </c>
      <c r="M198" s="28">
        <f>M153/SUM(M153,'Calculations white'!M153,'Calculations asian'!M153,'Calculations otherrace'!M153)</f>
        <v>8.5927258202964985E-2</v>
      </c>
      <c r="N198" s="28">
        <f>N153/SUM(N153,'Calculations white'!N153,'Calculations asian'!N153,'Calculations otherrace'!N153)</f>
        <v>8.6280270693814151E-2</v>
      </c>
      <c r="O198" s="28">
        <f>O153/SUM(O153,'Calculations white'!O153,'Calculations asian'!O153,'Calculations otherrace'!O153)</f>
        <v>8.6632489121192008E-2</v>
      </c>
      <c r="P198" s="28">
        <f>P153/SUM(P153,'Calculations white'!P153,'Calculations asian'!P153,'Calculations otherrace'!P153)</f>
        <v>8.6983906051525353E-2</v>
      </c>
      <c r="Q198" s="28">
        <f>Q153/SUM(Q153,'Calculations white'!Q153,'Calculations asian'!Q153,'Calculations otherrace'!Q153)</f>
        <v>8.7334513684221238E-2</v>
      </c>
      <c r="R198" s="28">
        <f>R153/SUM(R153,'Calculations white'!R153,'Calculations asian'!R153,'Calculations otherrace'!R153)</f>
        <v>8.7684303868457422E-2</v>
      </c>
      <c r="S198" s="28">
        <f>S153/SUM(S153,'Calculations white'!S153,'Calculations asian'!S153,'Calculations otherrace'!S153)</f>
        <v>8.8033268119804484E-2</v>
      </c>
      <c r="T198" s="28">
        <f>T153/SUM(T153,'Calculations white'!T153,'Calculations asian'!T153,'Calculations otherrace'!T153)</f>
        <v>8.8381397636671771E-2</v>
      </c>
      <c r="U198" s="28">
        <f>U153/SUM(U153,'Calculations white'!U153,'Calculations asian'!U153,'Calculations otherrace'!U153)</f>
        <v>8.8728683316567872E-2</v>
      </c>
      <c r="V198" s="28">
        <f>V153/SUM(V153,'Calculations white'!V153,'Calculations asian'!V153,'Calculations otherrace'!V153)</f>
        <v>8.9075115772168006E-2</v>
      </c>
      <c r="W198" s="28">
        <f>W153/SUM(W153,'Calculations white'!W153,'Calculations asian'!W153,'Calculations otherrace'!W153)</f>
        <v>8.9420685347182352E-2</v>
      </c>
      <c r="X198" s="28">
        <f>X153/SUM(X153,'Calculations white'!X153,'Calculations asian'!X153,'Calculations otherrace'!X153)</f>
        <v>8.9765382132016194E-2</v>
      </c>
      <c r="Y198" s="28">
        <f>Y153/SUM(Y153,'Calculations white'!Y153,'Calculations asian'!Y153,'Calculations otherrace'!Y153)</f>
        <v>9.0109195979216461E-2</v>
      </c>
      <c r="Z198" s="28">
        <f>Z153/SUM(Z153,'Calculations white'!Z153,'Calculations asian'!Z153,'Calculations otherrace'!Z153)</f>
        <v>9.0452116518698181E-2</v>
      </c>
      <c r="AA198" s="28">
        <f>AA153/SUM(AA153,'Calculations white'!AA153,'Calculations asian'!AA153,'Calculations otherrace'!AA153)</f>
        <v>9.0794133172745609E-2</v>
      </c>
      <c r="AB198" s="28">
        <f>AB153/SUM(AB153,'Calculations white'!AB153,'Calculations asian'!AB153,'Calculations otherrace'!AB153)</f>
        <v>9.1135235170780343E-2</v>
      </c>
      <c r="AC198" s="28">
        <f>AC153/SUM(AC153,'Calculations white'!AC153,'Calculations asian'!AC153,'Calculations otherrace'!AC153)</f>
        <v>9.1475411563894021E-2</v>
      </c>
      <c r="AD198" s="28">
        <f>AD153/SUM(AD153,'Calculations white'!AD153,'Calculations asian'!AD153,'Calculations otherrace'!AD153)</f>
        <v>9.1814651239138401E-2</v>
      </c>
      <c r="AE198" s="28">
        <f>AE153/SUM(AE153,'Calculations white'!AE153,'Calculations asian'!AE153,'Calculations otherrace'!AE153)</f>
        <v>9.2152942933569806E-2</v>
      </c>
      <c r="AF198" s="28">
        <f>AF153/SUM(AF153,'Calculations white'!AF153,'Calculations asian'!AF153,'Calculations otherrace'!AF153)</f>
        <v>9.2490275248043652E-2</v>
      </c>
    </row>
    <row r="199" spans="1:32" x14ac:dyDescent="0.2">
      <c r="A199" s="6" t="s">
        <v>104</v>
      </c>
      <c r="B199" s="28">
        <f>B154/SUM(B154,'Calculations white'!B154,'Calculations asian'!B154,'Calculations otherrace'!B154)</f>
        <v>6.0999999999999992E-2</v>
      </c>
      <c r="C199" s="28">
        <f>C154/SUM(C154,'Calculations white'!C154,'Calculations asian'!C154,'Calculations otherrace'!C154)</f>
        <v>6.1263469418291971E-2</v>
      </c>
      <c r="D199" s="28">
        <f>D154/SUM(D154,'Calculations white'!D154,'Calculations asian'!D154,'Calculations otherrace'!D154)</f>
        <v>6.1551254129990796E-2</v>
      </c>
      <c r="E199" s="28">
        <f>E154/SUM(E154,'Calculations white'!E154,'Calculations asian'!E154,'Calculations otherrace'!E154)</f>
        <v>6.183347314923604E-2</v>
      </c>
      <c r="F199" s="28">
        <f>F154/SUM(F154,'Calculations white'!F154,'Calculations asian'!F154,'Calculations otherrace'!F154)</f>
        <v>6.2115050772568174E-2</v>
      </c>
      <c r="G199" s="28">
        <f>G154/SUM(G154,'Calculations white'!G154,'Calculations asian'!G154,'Calculations otherrace'!G154)</f>
        <v>6.2389193533327392E-2</v>
      </c>
      <c r="H199" s="28">
        <f>H154/SUM(H154,'Calculations white'!H154,'Calculations asian'!H154,'Calculations otherrace'!H154)</f>
        <v>6.2663367381315838E-2</v>
      </c>
      <c r="I199" s="28">
        <f>I154/SUM(I154,'Calculations white'!I154,'Calculations asian'!I154,'Calculations otherrace'!I154)</f>
        <v>6.29443878052309E-2</v>
      </c>
      <c r="J199" s="28">
        <f>J154/SUM(J154,'Calculations white'!J154,'Calculations asian'!J154,'Calculations otherrace'!J154)</f>
        <v>6.3227846576453861E-2</v>
      </c>
      <c r="K199" s="28">
        <f>K154/SUM(K154,'Calculations white'!K154,'Calculations asian'!K154,'Calculations otherrace'!K154)</f>
        <v>6.3505796714222684E-2</v>
      </c>
      <c r="L199" s="28">
        <f>L154/SUM(L154,'Calculations white'!L154,'Calculations asian'!L154,'Calculations otherrace'!L154)</f>
        <v>6.3775578035139474E-2</v>
      </c>
      <c r="M199" s="28">
        <f>M154/SUM(M154,'Calculations white'!M154,'Calculations asian'!M154,'Calculations otherrace'!M154)</f>
        <v>6.4050958751063092E-2</v>
      </c>
      <c r="N199" s="28">
        <f>N154/SUM(N154,'Calculations white'!N154,'Calculations asian'!N154,'Calculations otherrace'!N154)</f>
        <v>6.4325876579052005E-2</v>
      </c>
      <c r="O199" s="28">
        <f>O154/SUM(O154,'Calculations white'!O154,'Calculations asian'!O154,'Calculations otherrace'!O154)</f>
        <v>6.4600335780035989E-2</v>
      </c>
      <c r="P199" s="28">
        <f>P154/SUM(P154,'Calculations white'!P154,'Calculations asian'!P154,'Calculations otherrace'!P154)</f>
        <v>6.4874340230563599E-2</v>
      </c>
      <c r="Q199" s="28">
        <f>Q154/SUM(Q154,'Calculations white'!Q154,'Calculations asian'!Q154,'Calculations otherrace'!Q154)</f>
        <v>6.5147893430508058E-2</v>
      </c>
      <c r="R199" s="28">
        <f>R154/SUM(R154,'Calculations white'!R154,'Calculations asian'!R154,'Calculations otherrace'!R154)</f>
        <v>6.542099851080041E-2</v>
      </c>
      <c r="S199" s="28">
        <f>S154/SUM(S154,'Calculations white'!S154,'Calculations asian'!S154,'Calculations otherrace'!S154)</f>
        <v>6.5693658241185074E-2</v>
      </c>
      <c r="T199" s="28">
        <f>T154/SUM(T154,'Calculations white'!T154,'Calculations asian'!T154,'Calculations otherrace'!T154)</f>
        <v>6.5965875037992588E-2</v>
      </c>
      <c r="U199" s="28">
        <f>U154/SUM(U154,'Calculations white'!U154,'Calculations asian'!U154,'Calculations otherrace'!U154)</f>
        <v>6.6237650971922579E-2</v>
      </c>
      <c r="V199" s="28">
        <f>V154/SUM(V154,'Calculations white'!V154,'Calculations asian'!V154,'Calculations otherrace'!V154)</f>
        <v>6.6508987775833195E-2</v>
      </c>
      <c r="W199" s="28">
        <f>W154/SUM(W154,'Calculations white'!W154,'Calculations asian'!W154,'Calculations otherrace'!W154)</f>
        <v>6.6779886852531847E-2</v>
      </c>
      <c r="X199" s="28">
        <f>X154/SUM(X154,'Calculations white'!X154,'Calculations asian'!X154,'Calculations otherrace'!X154)</f>
        <v>6.7050349282561802E-2</v>
      </c>
      <c r="Y199" s="28">
        <f>Y154/SUM(Y154,'Calculations white'!Y154,'Calculations asian'!Y154,'Calculations otherrace'!Y154)</f>
        <v>6.7320375831979959E-2</v>
      </c>
      <c r="Z199" s="28">
        <f>Z154/SUM(Z154,'Calculations white'!Z154,'Calculations asian'!Z154,'Calculations otherrace'!Z154)</f>
        <v>6.7589966960121955E-2</v>
      </c>
      <c r="AA199" s="28">
        <f>AA154/SUM(AA154,'Calculations white'!AA154,'Calculations asian'!AA154,'Calculations otherrace'!AA154)</f>
        <v>6.7859122827349988E-2</v>
      </c>
      <c r="AB199" s="28">
        <f>AB154/SUM(AB154,'Calculations white'!AB154,'Calculations asian'!AB154,'Calculations otherrace'!AB154)</f>
        <v>6.812784330277781E-2</v>
      </c>
      <c r="AC199" s="28">
        <f>AC154/SUM(AC154,'Calculations white'!AC154,'Calculations asian'!AC154,'Calculations otherrace'!AC154)</f>
        <v>6.8396127971970935E-2</v>
      </c>
      <c r="AD199" s="28">
        <f>AD154/SUM(AD154,'Calculations white'!AD154,'Calculations asian'!AD154,'Calculations otherrace'!AD154)</f>
        <v>6.8663976144616154E-2</v>
      </c>
      <c r="AE199" s="28">
        <f>AE154/SUM(AE154,'Calculations white'!AE154,'Calculations asian'!AE154,'Calculations otherrace'!AE154)</f>
        <v>6.8931386862158051E-2</v>
      </c>
      <c r="AF199" s="28">
        <f>AF154/SUM(AF154,'Calculations white'!AF154,'Calculations asian'!AF154,'Calculations otherrace'!AF154)</f>
        <v>6.9198358905397425E-2</v>
      </c>
    </row>
    <row r="200" spans="1:32" x14ac:dyDescent="0.2">
      <c r="A200" s="6" t="s">
        <v>36</v>
      </c>
      <c r="B200" s="28">
        <f>B155/SUM(B155,'Calculations white'!B155,'Calculations asian'!B155,'Calculations otherrace'!B155)</f>
        <v>5.2127326150832494E-2</v>
      </c>
      <c r="C200" s="28">
        <f>C155/SUM(C155,'Calculations white'!C155,'Calculations asian'!C155,'Calculations otherrace'!C155)</f>
        <v>5.2356269887994911E-2</v>
      </c>
      <c r="D200" s="28">
        <f>D155/SUM(D155,'Calculations white'!D155,'Calculations asian'!D155,'Calculations otherrace'!D155)</f>
        <v>5.2606911945276016E-2</v>
      </c>
      <c r="E200" s="28">
        <f>E155/SUM(E155,'Calculations white'!E155,'Calculations asian'!E155,'Calculations otherrace'!E155)</f>
        <v>5.2852080297345727E-2</v>
      </c>
      <c r="F200" s="28">
        <f>F155/SUM(F155,'Calculations white'!F155,'Calculations asian'!F155,'Calculations otherrace'!F155)</f>
        <v>5.3096413881226948E-2</v>
      </c>
      <c r="G200" s="28">
        <f>G155/SUM(G155,'Calculations white'!G155,'Calculations asian'!G155,'Calculations otherrace'!G155)</f>
        <v>5.3333467278011581E-2</v>
      </c>
      <c r="H200" s="28">
        <f>H155/SUM(H155,'Calculations white'!H155,'Calculations asian'!H155,'Calculations otherrace'!H155)</f>
        <v>5.3569710410921012E-2</v>
      </c>
      <c r="I200" s="28">
        <f>I155/SUM(I155,'Calculations white'!I155,'Calculations asian'!I155,'Calculations otherrace'!I155)</f>
        <v>5.3812082508800076E-2</v>
      </c>
      <c r="J200" s="28">
        <f>J155/SUM(J155,'Calculations white'!J155,'Calculations asian'!J155,'Calculations otherrace'!J155)</f>
        <v>5.4056229559099216E-2</v>
      </c>
      <c r="K200" s="28">
        <f>K155/SUM(K155,'Calculations white'!K155,'Calculations asian'!K155,'Calculations otherrace'!K155)</f>
        <v>5.4295008638838592E-2</v>
      </c>
      <c r="L200" s="28">
        <f>L155/SUM(L155,'Calculations white'!L155,'Calculations asian'!L155,'Calculations otherrace'!L155)</f>
        <v>5.4528251674047616E-2</v>
      </c>
      <c r="M200" s="28">
        <f>M155/SUM(M155,'Calculations white'!M155,'Calculations asian'!M155,'Calculations otherrace'!M155)</f>
        <v>5.4764888147651333E-2</v>
      </c>
      <c r="N200" s="28">
        <f>N155/SUM(N155,'Calculations white'!N155,'Calculations asian'!N155,'Calculations otherrace'!N155)</f>
        <v>5.5000827808570178E-2</v>
      </c>
      <c r="O200" s="28">
        <f>O155/SUM(O155,'Calculations white'!O155,'Calculations asian'!O155,'Calculations otherrace'!O155)</f>
        <v>5.5236070911127672E-2</v>
      </c>
      <c r="P200" s="28">
        <f>P155/SUM(P155,'Calculations white'!P155,'Calculations asian'!P155,'Calculations otherrace'!P155)</f>
        <v>5.5470617430001187E-2</v>
      </c>
      <c r="Q200" s="28">
        <f>Q155/SUM(Q155,'Calculations white'!Q155,'Calculations asian'!Q155,'Calculations otherrace'!Q155)</f>
        <v>5.5704467069406335E-2</v>
      </c>
      <c r="R200" s="28">
        <f>R155/SUM(R155,'Calculations white'!R155,'Calculations asian'!R155,'Calculations otherrace'!R155)</f>
        <v>5.593761927224937E-2</v>
      </c>
      <c r="S200" s="28">
        <f>S155/SUM(S155,'Calculations white'!S155,'Calculations asian'!S155,'Calculations otherrace'!S155)</f>
        <v>5.6170073229241398E-2</v>
      </c>
      <c r="T200" s="28">
        <f>T155/SUM(T155,'Calculations white'!T155,'Calculations asian'!T155,'Calculations otherrace'!T155)</f>
        <v>5.6401827887967569E-2</v>
      </c>
      <c r="U200" s="28">
        <f>U155/SUM(U155,'Calculations white'!U155,'Calculations asian'!U155,'Calculations otherrace'!U155)</f>
        <v>5.6632881961903872E-2</v>
      </c>
      <c r="V200" s="28">
        <f>V155/SUM(V155,'Calculations white'!V155,'Calculations asian'!V155,'Calculations otherrace'!V155)</f>
        <v>5.6863233939375903E-2</v>
      </c>
      <c r="W200" s="28">
        <f>W155/SUM(W155,'Calculations white'!W155,'Calculations asian'!W155,'Calculations otherrace'!W155)</f>
        <v>5.7092882092454014E-2</v>
      </c>
      <c r="X200" s="28">
        <f>X155/SUM(X155,'Calculations white'!X155,'Calculations asian'!X155,'Calculations otherrace'!X155)</f>
        <v>5.7321824485778487E-2</v>
      </c>
      <c r="Y200" s="28">
        <f>Y155/SUM(Y155,'Calculations white'!Y155,'Calculations asian'!Y155,'Calculations otherrace'!Y155)</f>
        <v>5.7550058985308808E-2</v>
      </c>
      <c r="Z200" s="28">
        <f>Z155/SUM(Z155,'Calculations white'!Z155,'Calculations asian'!Z155,'Calculations otherrace'!Z155)</f>
        <v>5.7777583266992838E-2</v>
      </c>
      <c r="AA200" s="28">
        <f>AA155/SUM(AA155,'Calculations white'!AA155,'Calculations asian'!AA155,'Calculations otherrace'!AA155)</f>
        <v>5.8004394825351024E-2</v>
      </c>
      <c r="AB200" s="28">
        <f>AB155/SUM(AB155,'Calculations white'!AB155,'Calculations asian'!AB155,'Calculations otherrace'!AB155)</f>
        <v>5.8230490981968738E-2</v>
      </c>
      <c r="AC200" s="28">
        <f>AC155/SUM(AC155,'Calculations white'!AC155,'Calculations asian'!AC155,'Calculations otherrace'!AC155)</f>
        <v>5.8455868893895174E-2</v>
      </c>
      <c r="AD200" s="28">
        <f>AD155/SUM(AD155,'Calculations white'!AD155,'Calculations asian'!AD155,'Calculations otherrace'!AD155)</f>
        <v>5.8680525561942004E-2</v>
      </c>
      <c r="AE200" s="28">
        <f>AE155/SUM(AE155,'Calculations white'!AE155,'Calculations asian'!AE155,'Calculations otherrace'!AE155)</f>
        <v>5.8904457838879397E-2</v>
      </c>
      <c r="AF200" s="28">
        <f>AF155/SUM(AF155,'Calculations white'!AF155,'Calculations asian'!AF155,'Calculations otherrace'!AF155)</f>
        <v>5.9127662437524868E-2</v>
      </c>
    </row>
    <row r="201" spans="1:32" x14ac:dyDescent="0.2">
      <c r="A201" s="6" t="s">
        <v>37</v>
      </c>
      <c r="B201" s="28">
        <f>B156/SUM(B156,'Calculations white'!B156,'Calculations asian'!B156,'Calculations otherrace'!B156)</f>
        <v>5.899999999999999E-2</v>
      </c>
      <c r="C201" s="28">
        <f>C156/SUM(C156,'Calculations white'!C156,'Calculations asian'!C156,'Calculations otherrace'!C156)</f>
        <v>5.9236748280015079E-2</v>
      </c>
      <c r="D201" s="28">
        <f>D156/SUM(D156,'Calculations white'!D156,'Calculations asian'!D156,'Calculations otherrace'!D156)</f>
        <v>5.9496559239016755E-2</v>
      </c>
      <c r="E201" s="28">
        <f>E156/SUM(E156,'Calculations white'!E156,'Calculations asian'!E156,'Calculations otherrace'!E156)</f>
        <v>5.974875774766867E-2</v>
      </c>
      <c r="F201" s="28">
        <f>F156/SUM(F156,'Calculations white'!F156,'Calculations asian'!F156,'Calculations otherrace'!F156)</f>
        <v>5.9998900691835576E-2</v>
      </c>
      <c r="G201" s="28">
        <f>G156/SUM(G156,'Calculations white'!G156,'Calculations asian'!G156,'Calculations otherrace'!G156)</f>
        <v>6.0239183005790724E-2</v>
      </c>
      <c r="H201" s="28">
        <f>H156/SUM(H156,'Calculations white'!H156,'Calculations asian'!H156,'Calculations otherrace'!H156)</f>
        <v>6.0476181368500581E-2</v>
      </c>
      <c r="I201" s="28">
        <f>I156/SUM(I156,'Calculations white'!I156,'Calculations asian'!I156,'Calculations otherrace'!I156)</f>
        <v>6.0719238040846113E-2</v>
      </c>
      <c r="J201" s="28">
        <f>J156/SUM(J156,'Calculations white'!J156,'Calculations asian'!J156,'Calculations otherrace'!J156)</f>
        <v>6.0962712616384203E-2</v>
      </c>
      <c r="K201" s="28">
        <f>K156/SUM(K156,'Calculations white'!K156,'Calculations asian'!K156,'Calculations otherrace'!K156)</f>
        <v>6.1198797549606589E-2</v>
      </c>
      <c r="L201" s="28">
        <f>L156/SUM(L156,'Calculations white'!L156,'Calculations asian'!L156,'Calculations otherrace'!L156)</f>
        <v>6.1432320864122876E-2</v>
      </c>
      <c r="M201" s="28">
        <f>M156/SUM(M156,'Calculations white'!M156,'Calculations asian'!M156,'Calculations otherrace'!M156)</f>
        <v>6.1665329023649303E-2</v>
      </c>
      <c r="N201" s="28">
        <f>N156/SUM(N156,'Calculations white'!N156,'Calculations asian'!N156,'Calculations otherrace'!N156)</f>
        <v>6.1896392787318011E-2</v>
      </c>
      <c r="O201" s="28">
        <f>O156/SUM(O156,'Calculations white'!O156,'Calculations asian'!O156,'Calculations otherrace'!O156)</f>
        <v>6.2125509022712813E-2</v>
      </c>
      <c r="P201" s="28">
        <f>P156/SUM(P156,'Calculations white'!P156,'Calculations asian'!P156,'Calculations otherrace'!P156)</f>
        <v>6.2352675055156855E-2</v>
      </c>
      <c r="Q201" s="28">
        <f>Q156/SUM(Q156,'Calculations white'!Q156,'Calculations asian'!Q156,'Calculations otherrace'!Q156)</f>
        <v>6.2577888667421699E-2</v>
      </c>
      <c r="R201" s="28">
        <f>R156/SUM(R156,'Calculations white'!R156,'Calculations asian'!R156,'Calculations otherrace'!R156)</f>
        <v>6.2801148098786105E-2</v>
      </c>
      <c r="S201" s="28">
        <f>S156/SUM(S156,'Calculations white'!S156,'Calculations asian'!S156,'Calculations otherrace'!S156)</f>
        <v>6.3022452043474148E-2</v>
      </c>
      <c r="T201" s="28">
        <f>T156/SUM(T156,'Calculations white'!T156,'Calculations asian'!T156,'Calculations otherrace'!T156)</f>
        <v>6.3241799648501212E-2</v>
      </c>
      <c r="U201" s="28">
        <f>U156/SUM(U156,'Calculations white'!U156,'Calculations asian'!U156,'Calculations otherrace'!U156)</f>
        <v>6.3459190510955152E-2</v>
      </c>
      <c r="V201" s="28">
        <f>V156/SUM(V156,'Calculations white'!V156,'Calculations asian'!V156,'Calculations otherrace'!V156)</f>
        <v>6.3674624674741678E-2</v>
      </c>
      <c r="W201" s="28">
        <f>W156/SUM(W156,'Calculations white'!W156,'Calculations asian'!W156,'Calculations otherrace'!W156)</f>
        <v>6.3888102626822776E-2</v>
      </c>
      <c r="X201" s="28">
        <f>X156/SUM(X156,'Calculations white'!X156,'Calculations asian'!X156,'Calculations otherrace'!X156)</f>
        <v>6.4099625292973458E-2</v>
      </c>
      <c r="Y201" s="28">
        <f>Y156/SUM(Y156,'Calculations white'!Y156,'Calculations asian'!Y156,'Calculations otherrace'!Y156)</f>
        <v>6.4309194033085312E-2</v>
      </c>
      <c r="Z201" s="28">
        <f>Z156/SUM(Z156,'Calculations white'!Z156,'Calculations asian'!Z156,'Calculations otherrace'!Z156)</f>
        <v>6.4516810636043573E-2</v>
      </c>
      <c r="AA201" s="28">
        <f>AA156/SUM(AA156,'Calculations white'!AA156,'Calculations asian'!AA156,'Calculations otherrace'!AA156)</f>
        <v>6.4722477314204094E-2</v>
      </c>
      <c r="AB201" s="28">
        <f>AB156/SUM(AB156,'Calculations white'!AB156,'Calculations asian'!AB156,'Calculations otherrace'!AB156)</f>
        <v>6.4926196697494054E-2</v>
      </c>
      <c r="AC201" s="28">
        <f>AC156/SUM(AC156,'Calculations white'!AC156,'Calculations asian'!AC156,'Calculations otherrace'!AC156)</f>
        <v>6.5127971827163691E-2</v>
      </c>
      <c r="AD201" s="28">
        <f>AD156/SUM(AD156,'Calculations white'!AD156,'Calculations asian'!AD156,'Calculations otherrace'!AD156)</f>
        <v>6.5327806149212866E-2</v>
      </c>
      <c r="AE201" s="28">
        <f>AE156/SUM(AE156,'Calculations white'!AE156,'Calculations asian'!AE156,'Calculations otherrace'!AE156)</f>
        <v>6.5525703507515617E-2</v>
      </c>
      <c r="AF201" s="28">
        <f>AF156/SUM(AF156,'Calculations white'!AF156,'Calculations asian'!AF156,'Calculations otherrace'!AF156)</f>
        <v>6.572166813666748E-2</v>
      </c>
    </row>
    <row r="202" spans="1:32" x14ac:dyDescent="0.2">
      <c r="A202" s="6" t="s">
        <v>38</v>
      </c>
      <c r="B202" s="28">
        <f>B157/SUM(B157,'Calculations white'!B157,'Calculations asian'!B157,'Calculations otherrace'!B157)</f>
        <v>9.4E-2</v>
      </c>
      <c r="C202" s="28">
        <f>C157/SUM(C157,'Calculations white'!C157,'Calculations asian'!C157,'Calculations otherrace'!C157)</f>
        <v>9.4368931227121172E-2</v>
      </c>
      <c r="D202" s="28">
        <f>D157/SUM(D157,'Calculations white'!D157,'Calculations asian'!D157,'Calculations otherrace'!D157)</f>
        <v>9.477087733075977E-2</v>
      </c>
      <c r="E202" s="28">
        <f>E157/SUM(E157,'Calculations white'!E157,'Calculations asian'!E157,'Calculations otherrace'!E157)</f>
        <v>9.5164345160817884E-2</v>
      </c>
      <c r="F202" s="28">
        <f>F157/SUM(F157,'Calculations white'!F157,'Calculations asian'!F157,'Calculations otherrace'!F157)</f>
        <v>9.5556080351583E-2</v>
      </c>
      <c r="G202" s="28">
        <f>G157/SUM(G157,'Calculations white'!G157,'Calculations asian'!G157,'Calculations otherrace'!G157)</f>
        <v>9.5936676112723829E-2</v>
      </c>
      <c r="H202" s="28">
        <f>H157/SUM(H157,'Calculations white'!H157,'Calculations asian'!H157,'Calculations otherrace'!H157)</f>
        <v>9.6316400639942512E-2</v>
      </c>
      <c r="I202" s="28">
        <f>I157/SUM(I157,'Calculations white'!I157,'Calculations asian'!I157,'Calculations otherrace'!I157)</f>
        <v>9.6704573626770929E-2</v>
      </c>
      <c r="J202" s="28">
        <f>J157/SUM(J157,'Calculations white'!J157,'Calculations asian'!J157,'Calculations otherrace'!J157)</f>
        <v>9.7095057469993459E-2</v>
      </c>
      <c r="K202" s="28">
        <f>K157/SUM(K157,'Calculations white'!K157,'Calculations asian'!K157,'Calculations otherrace'!K157)</f>
        <v>9.7476837037723987E-2</v>
      </c>
      <c r="L202" s="28">
        <f>L157/SUM(L157,'Calculations white'!L157,'Calculations asian'!L157,'Calculations otherrace'!L157)</f>
        <v>9.7846705991095018E-2</v>
      </c>
      <c r="M202" s="28">
        <f>M157/SUM(M157,'Calculations white'!M157,'Calculations asian'!M157,'Calculations otherrace'!M157)</f>
        <v>9.8223020338296579E-2</v>
      </c>
      <c r="N202" s="28">
        <f>N157/SUM(N157,'Calculations white'!N157,'Calculations asian'!N157,'Calculations otherrace'!N157)</f>
        <v>9.8597619633451886E-2</v>
      </c>
      <c r="O202" s="28">
        <f>O157/SUM(O157,'Calculations white'!O157,'Calculations asian'!O157,'Calculations otherrace'!O157)</f>
        <v>9.8970486492760856E-2</v>
      </c>
      <c r="P202" s="28">
        <f>P157/SUM(P157,'Calculations white'!P157,'Calculations asian'!P157,'Calculations otherrace'!P157)</f>
        <v>9.9341603550226157E-2</v>
      </c>
      <c r="Q202" s="28">
        <f>Q157/SUM(Q157,'Calculations white'!Q157,'Calculations asian'!Q157,'Calculations otherrace'!Q157)</f>
        <v>9.9710953480319331E-2</v>
      </c>
      <c r="R202" s="28">
        <f>R157/SUM(R157,'Calculations white'!R157,'Calculations asian'!R157,'Calculations otherrace'!R157)</f>
        <v>0.10007851901998306</v>
      </c>
      <c r="S202" s="28">
        <f>S157/SUM(S157,'Calculations white'!S157,'Calculations asian'!S157,'Calculations otherrace'!S157)</f>
        <v>0.10044428298996419</v>
      </c>
      <c r="T202" s="28">
        <f>T157/SUM(T157,'Calculations white'!T157,'Calculations asian'!T157,'Calculations otherrace'!T157)</f>
        <v>0.10080822831547522</v>
      </c>
      <c r="U202" s="28">
        <f>U157/SUM(U157,'Calculations white'!U157,'Calculations asian'!U157,'Calculations otherrace'!U157)</f>
        <v>0.10117033804617902</v>
      </c>
      <c r="V202" s="28">
        <f>V157/SUM(V157,'Calculations white'!V157,'Calculations asian'!V157,'Calculations otherrace'!V157)</f>
        <v>0.10153059537549677</v>
      </c>
      <c r="W202" s="28">
        <f>W157/SUM(W157,'Calculations white'!W157,'Calculations asian'!W157,'Calculations otherrace'!W157)</f>
        <v>0.10188898365923822</v>
      </c>
      <c r="X202" s="28">
        <f>X157/SUM(X157,'Calculations white'!X157,'Calculations asian'!X157,'Calculations otherrace'!X157)</f>
        <v>0.10224548643355219</v>
      </c>
      <c r="Y202" s="28">
        <f>Y157/SUM(Y157,'Calculations white'!Y157,'Calculations asian'!Y157,'Calculations otherrace'!Y157)</f>
        <v>0.10260008743219973</v>
      </c>
      <c r="Z202" s="28">
        <f>Z157/SUM(Z157,'Calculations white'!Z157,'Calculations asian'!Z157,'Calculations otherrace'!Z157)</f>
        <v>0.10295277060315071</v>
      </c>
      <c r="AA202" s="28">
        <f>AA157/SUM(AA157,'Calculations white'!AA157,'Calculations asian'!AA157,'Calculations otherrace'!AA157)</f>
        <v>0.10330352012450758</v>
      </c>
      <c r="AB202" s="28">
        <f>AB157/SUM(AB157,'Calculations white'!AB157,'Calculations asian'!AB157,'Calculations otherrace'!AB157)</f>
        <v>0.10365232041975544</v>
      </c>
      <c r="AC202" s="28">
        <f>AC157/SUM(AC157,'Calculations white'!AC157,'Calculations asian'!AC157,'Calculations otherrace'!AC157)</f>
        <v>0.10399915617234705</v>
      </c>
      <c r="AD202" s="28">
        <f>AD157/SUM(AD157,'Calculations white'!AD157,'Calculations asian'!AD157,'Calculations otherrace'!AD157)</f>
        <v>0.10434401233962307</v>
      </c>
      <c r="AE202" s="28">
        <f>AE157/SUM(AE157,'Calculations white'!AE157,'Calculations asian'!AE157,'Calculations otherrace'!AE157)</f>
        <v>0.10468687416607571</v>
      </c>
      <c r="AF202" s="28">
        <f>AF157/SUM(AF157,'Calculations white'!AF157,'Calculations asian'!AF157,'Calculations otherrace'!AF157)</f>
        <v>0.10502772719595987</v>
      </c>
    </row>
    <row r="203" spans="1:32" x14ac:dyDescent="0.2">
      <c r="A203" s="6" t="s">
        <v>39</v>
      </c>
      <c r="B203" s="28">
        <f>B158/SUM(B158,'Calculations white'!B158,'Calculations asian'!B158,'Calculations otherrace'!B158)</f>
        <v>7.6999999999999999E-2</v>
      </c>
      <c r="C203" s="28">
        <f>C158/SUM(C158,'Calculations white'!C158,'Calculations asian'!C158,'Calculations otherrace'!C158)</f>
        <v>7.7316094472784647E-2</v>
      </c>
      <c r="D203" s="28">
        <f>D158/SUM(D158,'Calculations white'!D158,'Calculations asian'!D158,'Calculations otherrace'!D158)</f>
        <v>7.7661039612355626E-2</v>
      </c>
      <c r="E203" s="28">
        <f>E158/SUM(E158,'Calculations white'!E158,'Calculations asian'!E158,'Calculations otherrace'!E158)</f>
        <v>7.799890593253854E-2</v>
      </c>
      <c r="F203" s="28">
        <f>F158/SUM(F158,'Calculations white'!F158,'Calculations asian'!F158,'Calculations otherrace'!F158)</f>
        <v>7.8335601471403546E-2</v>
      </c>
      <c r="G203" s="28">
        <f>G158/SUM(G158,'Calculations white'!G158,'Calculations asian'!G158,'Calculations otherrace'!G158)</f>
        <v>7.8662910943344683E-2</v>
      </c>
      <c r="H203" s="28">
        <f>H158/SUM(H158,'Calculations white'!H158,'Calculations asian'!H158,'Calculations otherrace'!H158)</f>
        <v>7.8989702305552661E-2</v>
      </c>
      <c r="I203" s="28">
        <f>I158/SUM(I158,'Calculations white'!I158,'Calculations asian'!I158,'Calculations otherrace'!I158)</f>
        <v>7.9324253578776358E-2</v>
      </c>
      <c r="J203" s="28">
        <f>J158/SUM(J158,'Calculations white'!J158,'Calculations asian'!J158,'Calculations otherrace'!J158)</f>
        <v>7.9661184153533876E-2</v>
      </c>
      <c r="K203" s="28">
        <f>K158/SUM(K158,'Calculations white'!K158,'Calculations asian'!K158,'Calculations otherrace'!K158)</f>
        <v>7.9990953992148145E-2</v>
      </c>
      <c r="L203" s="28">
        <f>L158/SUM(L158,'Calculations white'!L158,'Calculations asian'!L158,'Calculations otherrace'!L158)</f>
        <v>8.0311032573343932E-2</v>
      </c>
      <c r="M203" s="28">
        <f>M158/SUM(M158,'Calculations white'!M158,'Calculations asian'!M158,'Calculations otherrace'!M158)</f>
        <v>8.0636917971782254E-2</v>
      </c>
      <c r="N203" s="28">
        <f>N158/SUM(N158,'Calculations white'!N158,'Calculations asian'!N158,'Calculations otherrace'!N158)</f>
        <v>8.0961714610236088E-2</v>
      </c>
      <c r="O203" s="28">
        <f>O158/SUM(O158,'Calculations white'!O158,'Calculations asian'!O158,'Calculations otherrace'!O158)</f>
        <v>8.1285413331688802E-2</v>
      </c>
      <c r="P203" s="28">
        <f>P158/SUM(P158,'Calculations white'!P158,'Calculations asian'!P158,'Calculations otherrace'!P158)</f>
        <v>8.1608004743262366E-2</v>
      </c>
      <c r="Q203" s="28">
        <f>Q158/SUM(Q158,'Calculations white'!Q158,'Calculations asian'!Q158,'Calculations otherrace'!Q158)</f>
        <v>8.1929479233882135E-2</v>
      </c>
      <c r="R203" s="28">
        <f>R158/SUM(R158,'Calculations white'!R158,'Calculations asian'!R158,'Calculations otherrace'!R158)</f>
        <v>8.2249826991662847E-2</v>
      </c>
      <c r="S203" s="28">
        <f>S158/SUM(S158,'Calculations white'!S158,'Calculations asian'!S158,'Calculations otherrace'!S158)</f>
        <v>8.2569038021005903E-2</v>
      </c>
      <c r="T203" s="28">
        <f>T158/SUM(T158,'Calculations white'!T158,'Calculations asian'!T158,'Calculations otherrace'!T158)</f>
        <v>8.2887102159401163E-2</v>
      </c>
      <c r="U203" s="28">
        <f>U158/SUM(U158,'Calculations white'!U158,'Calculations asian'!U158,'Calculations otherrace'!U158)</f>
        <v>8.32040090939246E-2</v>
      </c>
      <c r="V203" s="28">
        <f>V158/SUM(V158,'Calculations white'!V158,'Calculations asian'!V158,'Calculations otherrace'!V158)</f>
        <v>8.3519748377424444E-2</v>
      </c>
      <c r="W203" s="28">
        <f>W158/SUM(W158,'Calculations white'!W158,'Calculations asian'!W158,'Calculations otherrace'!W158)</f>
        <v>8.3834309444391603E-2</v>
      </c>
      <c r="X203" s="28">
        <f>X158/SUM(X158,'Calculations white'!X158,'Calculations asian'!X158,'Calculations otherrace'!X158)</f>
        <v>8.4147681626505808E-2</v>
      </c>
      <c r="Y203" s="28">
        <f>Y158/SUM(Y158,'Calculations white'!Y158,'Calculations asian'!Y158,'Calculations otherrace'!Y158)</f>
        <v>8.4459854167852691E-2</v>
      </c>
      <c r="Z203" s="28">
        <f>Z158/SUM(Z158,'Calculations white'!Z158,'Calculations asian'!Z158,'Calculations otherrace'!Z158)</f>
        <v>8.4770816239808186E-2</v>
      </c>
      <c r="AA203" s="28">
        <f>AA158/SUM(AA158,'Calculations white'!AA158,'Calculations asian'!AA158,'Calculations otherrace'!AA158)</f>
        <v>8.5080556955585085E-2</v>
      </c>
      <c r="AB203" s="28">
        <f>AB158/SUM(AB158,'Calculations white'!AB158,'Calculations asian'!AB158,'Calculations otherrace'!AB158)</f>
        <v>8.5389065384436136E-2</v>
      </c>
      <c r="AC203" s="28">
        <f>AC158/SUM(AC158,'Calculations white'!AC158,'Calculations asian'!AC158,'Calculations otherrace'!AC158)</f>
        <v>8.5696330565513568E-2</v>
      </c>
      <c r="AD203" s="28">
        <f>AD158/SUM(AD158,'Calculations white'!AD158,'Calculations asian'!AD158,'Calculations otherrace'!AD158)</f>
        <v>8.6002341521378187E-2</v>
      </c>
      <c r="AE203" s="28">
        <f>AE158/SUM(AE158,'Calculations white'!AE158,'Calculations asian'!AE158,'Calculations otherrace'!AE158)</f>
        <v>8.6307087271159239E-2</v>
      </c>
      <c r="AF203" s="28">
        <f>AF158/SUM(AF158,'Calculations white'!AF158,'Calculations asian'!AF158,'Calculations otherrace'!AF158)</f>
        <v>8.6610556843360179E-2</v>
      </c>
    </row>
    <row r="204" spans="1:32" x14ac:dyDescent="0.2">
      <c r="A204" s="6" t="s">
        <v>40</v>
      </c>
      <c r="B204" s="28">
        <f>B159/SUM(B159,'Calculations white'!B159,'Calculations asian'!B159,'Calculations otherrace'!B159)</f>
        <v>0.182</v>
      </c>
      <c r="C204" s="28">
        <f>C159/SUM(C159,'Calculations white'!C159,'Calculations asian'!C159,'Calculations otherrace'!C159)</f>
        <v>0.18266242808009198</v>
      </c>
      <c r="D204" s="28">
        <f>D159/SUM(D159,'Calculations white'!D159,'Calculations asian'!D159,'Calculations otherrace'!D159)</f>
        <v>0.18337653870869583</v>
      </c>
      <c r="E204" s="28">
        <f>E159/SUM(E159,'Calculations white'!E159,'Calculations asian'!E159,'Calculations otherrace'!E159)</f>
        <v>0.1840776591017983</v>
      </c>
      <c r="F204" s="28">
        <f>F159/SUM(F159,'Calculations white'!F159,'Calculations asian'!F159,'Calculations otherrace'!F159)</f>
        <v>0.18477485725158263</v>
      </c>
      <c r="G204" s="28">
        <f>G159/SUM(G159,'Calculations white'!G159,'Calculations asian'!G159,'Calculations otherrace'!G159)</f>
        <v>0.18545552789322572</v>
      </c>
      <c r="H204" s="28">
        <f>H159/SUM(H159,'Calculations white'!H159,'Calculations asian'!H159,'Calculations otherrace'!H159)</f>
        <v>0.18613765965134502</v>
      </c>
      <c r="I204" s="28">
        <f>I159/SUM(I159,'Calculations white'!I159,'Calculations asian'!I159,'Calculations otherrace'!I159)</f>
        <v>0.18682995992655935</v>
      </c>
      <c r="J204" s="28">
        <f>J159/SUM(J159,'Calculations white'!J159,'Calculations asian'!J159,'Calculations otherrace'!J159)</f>
        <v>0.18752532911731268</v>
      </c>
      <c r="K204" s="28">
        <f>K159/SUM(K159,'Calculations white'!K159,'Calculations asian'!K159,'Calculations otherrace'!K159)</f>
        <v>0.18820611812402294</v>
      </c>
      <c r="L204" s="28">
        <f>L159/SUM(L159,'Calculations white'!L159,'Calculations asian'!L159,'Calculations otherrace'!L159)</f>
        <v>0.18885278094969568</v>
      </c>
      <c r="M204" s="28">
        <f>M159/SUM(M159,'Calculations white'!M159,'Calculations asian'!M159,'Calculations otherrace'!M159)</f>
        <v>0.18951722459586184</v>
      </c>
      <c r="N204" s="28">
        <f>N159/SUM(N159,'Calculations white'!N159,'Calculations asian'!N159,'Calculations otherrace'!N159)</f>
        <v>0.19017739107317216</v>
      </c>
      <c r="O204" s="28">
        <f>O159/SUM(O159,'Calculations white'!O159,'Calculations asian'!O159,'Calculations otherrace'!O159)</f>
        <v>0.19083322794528471</v>
      </c>
      <c r="P204" s="28">
        <f>P159/SUM(P159,'Calculations white'!P159,'Calculations asian'!P159,'Calculations otherrace'!P159)</f>
        <v>0.191484684075929</v>
      </c>
      <c r="Q204" s="28">
        <f>Q159/SUM(Q159,'Calculations white'!Q159,'Calculations asian'!Q159,'Calculations otherrace'!Q159)</f>
        <v>0.19213170965948573</v>
      </c>
      <c r="R204" s="28">
        <f>R159/SUM(R159,'Calculations white'!R159,'Calculations asian'!R159,'Calculations otherrace'!R159)</f>
        <v>0.19277425624928693</v>
      </c>
      <c r="S204" s="28">
        <f>S159/SUM(S159,'Calculations white'!S159,'Calculations asian'!S159,'Calculations otherrace'!S159)</f>
        <v>0.19341227678367276</v>
      </c>
      <c r="T204" s="28">
        <f>T159/SUM(T159,'Calculations white'!T159,'Calculations asian'!T159,'Calculations otherrace'!T159)</f>
        <v>0.19404572560984537</v>
      </c>
      <c r="U204" s="28">
        <f>U159/SUM(U159,'Calculations white'!U159,'Calculations asian'!U159,'Calculations otherrace'!U159)</f>
        <v>0.19467455850555609</v>
      </c>
      <c r="V204" s="28">
        <f>V159/SUM(V159,'Calculations white'!V159,'Calculations asian'!V159,'Calculations otherrace'!V159)</f>
        <v>0.1952987326986719</v>
      </c>
      <c r="W204" s="28">
        <f>W159/SUM(W159,'Calculations white'!W159,'Calculations asian'!W159,'Calculations otherrace'!W159)</f>
        <v>0.19591820688466435</v>
      </c>
      <c r="X204" s="28">
        <f>X159/SUM(X159,'Calculations white'!X159,'Calculations asian'!X159,'Calculations otherrace'!X159)</f>
        <v>0.19653294124206275</v>
      </c>
      <c r="Y204" s="28">
        <f>Y159/SUM(Y159,'Calculations white'!Y159,'Calculations asian'!Y159,'Calculations otherrace'!Y159)</f>
        <v>0.19714289744592159</v>
      </c>
      <c r="Z204" s="28">
        <f>Z159/SUM(Z159,'Calculations white'!Z159,'Calculations asian'!Z159,'Calculations otherrace'!Z159)</f>
        <v>0.19774803867934665</v>
      </c>
      <c r="AA204" s="28">
        <f>AA159/SUM(AA159,'Calculations white'!AA159,'Calculations asian'!AA159,'Calculations otherrace'!AA159)</f>
        <v>0.19834832964313245</v>
      </c>
      <c r="AB204" s="28">
        <f>AB159/SUM(AB159,'Calculations white'!AB159,'Calculations asian'!AB159,'Calculations otherrace'!AB159)</f>
        <v>0.19894373656355327</v>
      </c>
      <c r="AC204" s="28">
        <f>AC159/SUM(AC159,'Calculations white'!AC159,'Calculations asian'!AC159,'Calculations otherrace'!AC159)</f>
        <v>0.19953422719836619</v>
      </c>
      <c r="AD204" s="28">
        <f>AD159/SUM(AD159,'Calculations white'!AD159,'Calculations asian'!AD159,'Calculations otherrace'!AD159)</f>
        <v>0.20011977084107097</v>
      </c>
      <c r="AE204" s="28">
        <f>AE159/SUM(AE159,'Calculations white'!AE159,'Calculations asian'!AE159,'Calculations otherrace'!AE159)</f>
        <v>0.20070033832348169</v>
      </c>
      <c r="AF204" s="28">
        <f>AF159/SUM(AF159,'Calculations white'!AF159,'Calculations asian'!AF159,'Calculations otherrace'!AF159)</f>
        <v>0.20127590201666101</v>
      </c>
    </row>
    <row r="205" spans="1:32" x14ac:dyDescent="0.2">
      <c r="A205" s="6" t="s">
        <v>41</v>
      </c>
      <c r="B205" s="28">
        <f>B160/SUM(B160,'Calculations white'!B160,'Calculations asian'!B160,'Calculations otherrace'!B160)</f>
        <v>9.5433526011560757E-2</v>
      </c>
      <c r="C205" s="28">
        <f>C160/SUM(C160,'Calculations white'!C160,'Calculations asian'!C160,'Calculations otherrace'!C160)</f>
        <v>9.5807454027315164E-2</v>
      </c>
      <c r="D205" s="28">
        <f>D160/SUM(D160,'Calculations white'!D160,'Calculations asian'!D160,'Calculations otherrace'!D160)</f>
        <v>9.6214798929804807E-2</v>
      </c>
      <c r="E205" s="28">
        <f>E160/SUM(E160,'Calculations white'!E160,'Calculations asian'!E160,'Calculations otherrace'!E160)</f>
        <v>9.661351454762987E-2</v>
      </c>
      <c r="F205" s="28">
        <f>F160/SUM(F160,'Calculations white'!F160,'Calculations asian'!F160,'Calculations otherrace'!F160)</f>
        <v>9.7010433479819302E-2</v>
      </c>
      <c r="G205" s="28">
        <f>G160/SUM(G160,'Calculations white'!G160,'Calculations asian'!G160,'Calculations otherrace'!G160)</f>
        <v>9.7396024923733879E-2</v>
      </c>
      <c r="H205" s="28">
        <f>H160/SUM(H160,'Calculations white'!H160,'Calculations asian'!H160,'Calculations otherrace'!H160)</f>
        <v>9.7780688964588899E-2</v>
      </c>
      <c r="I205" s="28">
        <f>I160/SUM(I160,'Calculations white'!I160,'Calculations asian'!I160,'Calculations otherrace'!I160)</f>
        <v>9.8173864861037033E-2</v>
      </c>
      <c r="J205" s="28">
        <f>J160/SUM(J160,'Calculations white'!J160,'Calculations asian'!J160,'Calculations otherrace'!J160)</f>
        <v>9.856933228835342E-2</v>
      </c>
      <c r="K205" s="28">
        <f>K160/SUM(K160,'Calculations white'!K160,'Calculations asian'!K160,'Calculations otherrace'!K160)</f>
        <v>9.8955932774047087E-2</v>
      </c>
      <c r="L205" s="28">
        <f>L160/SUM(L160,'Calculations white'!L160,'Calculations asian'!L160,'Calculations otherrace'!L160)</f>
        <v>9.9330441218908189E-2</v>
      </c>
      <c r="M205" s="28">
        <f>M160/SUM(M160,'Calculations white'!M160,'Calculations asian'!M160,'Calculations otherrace'!M160)</f>
        <v>9.9711418677705832E-2</v>
      </c>
      <c r="N205" s="28">
        <f>N160/SUM(N160,'Calculations white'!N160,'Calculations asian'!N160,'Calculations otherrace'!N160)</f>
        <v>0.10009061062282491</v>
      </c>
      <c r="O205" s="28">
        <f>O160/SUM(O160,'Calculations white'!O160,'Calculations asian'!O160,'Calculations otherrace'!O160)</f>
        <v>0.10046799893170018</v>
      </c>
      <c r="P205" s="28">
        <f>P160/SUM(P160,'Calculations white'!P160,'Calculations asian'!P160,'Calculations otherrace'!P160)</f>
        <v>0.10084356555228299</v>
      </c>
      <c r="Q205" s="28">
        <f>Q160/SUM(Q160,'Calculations white'!Q160,'Calculations asian'!Q160,'Calculations otherrace'!Q160)</f>
        <v>0.10121729252561851</v>
      </c>
      <c r="R205" s="28">
        <f>R160/SUM(R160,'Calculations white'!R160,'Calculations asian'!R160,'Calculations otherrace'!R160)</f>
        <v>0.10158916200768872</v>
      </c>
      <c r="S205" s="28">
        <f>S160/SUM(S160,'Calculations white'!S160,'Calculations asian'!S160,'Calculations otherrace'!S160)</f>
        <v>0.10195915629051994</v>
      </c>
      <c r="T205" s="28">
        <f>T160/SUM(T160,'Calculations white'!T160,'Calculations asian'!T160,'Calculations otherrace'!T160)</f>
        <v>0.10232725782255223</v>
      </c>
      <c r="U205" s="28">
        <f>U160/SUM(U160,'Calculations white'!U160,'Calculations asian'!U160,'Calculations otherrace'!U160)</f>
        <v>0.10269344922827052</v>
      </c>
      <c r="V205" s="28">
        <f>V160/SUM(V160,'Calculations white'!V160,'Calculations asian'!V160,'Calculations otherrace'!V160)</f>
        <v>0.10305771332709793</v>
      </c>
      <c r="W205" s="28">
        <f>W160/SUM(W160,'Calculations white'!W160,'Calculations asian'!W160,'Calculations otherrace'!W160)</f>
        <v>0.10342003315155368</v>
      </c>
      <c r="X205" s="28">
        <f>X160/SUM(X160,'Calculations white'!X160,'Calculations asian'!X160,'Calculations otherrace'!X160)</f>
        <v>0.10378039196467653</v>
      </c>
      <c r="Y205" s="28">
        <f>Y160/SUM(Y160,'Calculations white'!Y160,'Calculations asian'!Y160,'Calculations otherrace'!Y160)</f>
        <v>0.104138773276717</v>
      </c>
      <c r="Z205" s="28">
        <f>Z160/SUM(Z160,'Calculations white'!Z160,'Calculations asian'!Z160,'Calculations otherrace'!Z160)</f>
        <v>0.10449516086110373</v>
      </c>
      <c r="AA205" s="28">
        <f>AA160/SUM(AA160,'Calculations white'!AA160,'Calculations asian'!AA160,'Calculations otherrace'!AA160)</f>
        <v>0.10484953876968812</v>
      </c>
      <c r="AB205" s="28">
        <f>AB160/SUM(AB160,'Calculations white'!AB160,'Calculations asian'!AB160,'Calculations otherrace'!AB160)</f>
        <v>0.10520189134727037</v>
      </c>
      <c r="AC205" s="28">
        <f>AC160/SUM(AC160,'Calculations white'!AC160,'Calculations asian'!AC160,'Calculations otherrace'!AC160)</f>
        <v>0.10555220324541786</v>
      </c>
      <c r="AD205" s="28">
        <f>AD160/SUM(AD160,'Calculations white'!AD160,'Calculations asian'!AD160,'Calculations otherrace'!AD160)</f>
        <v>0.10590045943557806</v>
      </c>
      <c r="AE205" s="28">
        <f>AE160/SUM(AE160,'Calculations white'!AE160,'Calculations asian'!AE160,'Calculations otherrace'!AE160)</f>
        <v>0.10624664522149668</v>
      </c>
      <c r="AF205" s="28">
        <f>AF160/SUM(AF160,'Calculations white'!AF160,'Calculations asian'!AF160,'Calculations otherrace'!AF160)</f>
        <v>0.10659074625094796</v>
      </c>
    </row>
    <row r="206" spans="1:32" x14ac:dyDescent="0.2">
      <c r="A206" s="6" t="s">
        <v>42</v>
      </c>
      <c r="B206" s="28">
        <f>B161/SUM(B161,'Calculations white'!B161,'Calculations asian'!B161,'Calculations otherrace'!B161)</f>
        <v>0.104</v>
      </c>
      <c r="C206" s="28">
        <f>C161/SUM(C161,'Calculations white'!C161,'Calculations asian'!C161,'Calculations otherrace'!C161)</f>
        <v>0.1043919507808309</v>
      </c>
      <c r="D206" s="28">
        <f>D161/SUM(D161,'Calculations white'!D161,'Calculations asian'!D161,'Calculations otherrace'!D161)</f>
        <v>0.10481881885941242</v>
      </c>
      <c r="E206" s="28">
        <f>E161/SUM(E161,'Calculations white'!E161,'Calculations asian'!E161,'Calculations otherrace'!E161)</f>
        <v>0.10523594162492973</v>
      </c>
      <c r="F206" s="28">
        <f>F161/SUM(F161,'Calculations white'!F161,'Calculations asian'!F161,'Calculations otherrace'!F161)</f>
        <v>0.10565065012713601</v>
      </c>
      <c r="G206" s="28">
        <f>G161/SUM(G161,'Calculations white'!G161,'Calculations asian'!G161,'Calculations otherrace'!G161)</f>
        <v>0.10605268924691681</v>
      </c>
      <c r="H206" s="28">
        <f>H161/SUM(H161,'Calculations white'!H161,'Calculations asian'!H161,'Calculations otherrace'!H161)</f>
        <v>0.10645289175973197</v>
      </c>
      <c r="I206" s="28">
        <f>I161/SUM(I161,'Calculations white'!I161,'Calculations asian'!I161,'Calculations otherrace'!I161)</f>
        <v>0.10686166644899718</v>
      </c>
      <c r="J206" s="28">
        <f>J161/SUM(J161,'Calculations white'!J161,'Calculations asian'!J161,'Calculations otherrace'!J161)</f>
        <v>0.10727221163373755</v>
      </c>
      <c r="K206" s="28">
        <f>K161/SUM(K161,'Calculations white'!K161,'Calculations asian'!K161,'Calculations otherrace'!K161)</f>
        <v>0.10767275863242744</v>
      </c>
      <c r="L206" s="28">
        <f>L161/SUM(L161,'Calculations white'!L161,'Calculations asian'!L161,'Calculations otherrace'!L161)</f>
        <v>0.10806134516961041</v>
      </c>
      <c r="M206" s="28">
        <f>M161/SUM(M161,'Calculations white'!M161,'Calculations asian'!M161,'Calculations otherrace'!M161)</f>
        <v>0.1084553525188066</v>
      </c>
      <c r="N206" s="28">
        <f>N161/SUM(N161,'Calculations white'!N161,'Calculations asian'!N161,'Calculations otherrace'!N161)</f>
        <v>0.10884693717385246</v>
      </c>
      <c r="O206" s="28">
        <f>O161/SUM(O161,'Calculations white'!O161,'Calculations asian'!O161,'Calculations otherrace'!O161)</f>
        <v>0.10923607902870652</v>
      </c>
      <c r="P206" s="28">
        <f>P161/SUM(P161,'Calculations white'!P161,'Calculations asian'!P161,'Calculations otherrace'!P161)</f>
        <v>0.10962275838301265</v>
      </c>
      <c r="Q206" s="28">
        <f>Q161/SUM(Q161,'Calculations white'!Q161,'Calculations asian'!Q161,'Calculations otherrace'!Q161)</f>
        <v>0.11000695596246138</v>
      </c>
      <c r="R206" s="28">
        <f>R161/SUM(R161,'Calculations white'!R161,'Calculations asian'!R161,'Calculations otherrace'!R161)</f>
        <v>0.11038865293805958</v>
      </c>
      <c r="S206" s="28">
        <f>S161/SUM(S161,'Calculations white'!S161,'Calculations asian'!S161,'Calculations otherrace'!S161)</f>
        <v>0.11076783094431644</v>
      </c>
      <c r="T206" s="28">
        <f>T161/SUM(T161,'Calculations white'!T161,'Calculations asian'!T161,'Calculations otherrace'!T161)</f>
        <v>0.11114447209636105</v>
      </c>
      <c r="U206" s="28">
        <f>U161/SUM(U161,'Calculations white'!U161,'Calculations asian'!U161,'Calculations otherrace'!U161)</f>
        <v>0.11151855900600151</v>
      </c>
      <c r="V206" s="28">
        <f>V161/SUM(V161,'Calculations white'!V161,'Calculations asian'!V161,'Calculations otherrace'!V161)</f>
        <v>0.11189007479674032</v>
      </c>
      <c r="W206" s="28">
        <f>W161/SUM(W161,'Calculations white'!W161,'Calculations asian'!W161,'Calculations otherrace'!W161)</f>
        <v>0.11225900311776349</v>
      </c>
      <c r="X206" s="28">
        <f>X161/SUM(X161,'Calculations white'!X161,'Calculations asian'!X161,'Calculations otherrace'!X161)</f>
        <v>0.11262532815691587</v>
      </c>
      <c r="Y206" s="28">
        <f>Y161/SUM(Y161,'Calculations white'!Y161,'Calculations asian'!Y161,'Calculations otherrace'!Y161)</f>
        <v>0.11298903465268222</v>
      </c>
      <c r="Z206" s="28">
        <f>Z161/SUM(Z161,'Calculations white'!Z161,'Calculations asian'!Z161,'Calculations otherrace'!Z161)</f>
        <v>0.11335010790519083</v>
      </c>
      <c r="AA206" s="28">
        <f>AA161/SUM(AA161,'Calculations white'!AA161,'Calculations asian'!AA161,'Calculations otherrace'!AA161)</f>
        <v>0.11370853378625927</v>
      </c>
      <c r="AB206" s="28">
        <f>AB161/SUM(AB161,'Calculations white'!AB161,'Calculations asian'!AB161,'Calculations otherrace'!AB161)</f>
        <v>0.11406429874849951</v>
      </c>
      <c r="AC206" s="28">
        <f>AC161/SUM(AC161,'Calculations white'!AC161,'Calculations asian'!AC161,'Calculations otherrace'!AC161)</f>
        <v>0.11441738983350426</v>
      </c>
      <c r="AD206" s="28">
        <f>AD161/SUM(AD161,'Calculations white'!AD161,'Calculations asian'!AD161,'Calculations otherrace'!AD161)</f>
        <v>0.11476779467913482</v>
      </c>
      <c r="AE206" s="28">
        <f>AE161/SUM(AE161,'Calculations white'!AE161,'Calculations asian'!AE161,'Calculations otherrace'!AE161)</f>
        <v>0.11511550152593078</v>
      </c>
      <c r="AF206" s="28">
        <f>AF161/SUM(AF161,'Calculations white'!AF161,'Calculations asian'!AF161,'Calculations otherrace'!AF161)</f>
        <v>0.11546049922266369</v>
      </c>
    </row>
    <row r="207" spans="1:32" x14ac:dyDescent="0.2">
      <c r="A207" s="6" t="s">
        <v>105</v>
      </c>
      <c r="B207" s="28">
        <f>B162/SUM(B162,'Calculations white'!B162,'Calculations asian'!B162,'Calculations otherrace'!B162)</f>
        <v>7.8999999999999973E-2</v>
      </c>
      <c r="C207" s="28">
        <f>C162/SUM(C162,'Calculations white'!C162,'Calculations asian'!C162,'Calculations otherrace'!C162)</f>
        <v>7.9323414973622386E-2</v>
      </c>
      <c r="D207" s="28">
        <f>D162/SUM(D162,'Calculations white'!D162,'Calculations asian'!D162,'Calculations otherrace'!D162)</f>
        <v>7.9676230288663677E-2</v>
      </c>
      <c r="E207" s="28">
        <f>E162/SUM(E162,'Calculations white'!E162,'Calculations asian'!E162,'Calculations otherrace'!E162)</f>
        <v>8.0021894459834028E-2</v>
      </c>
      <c r="F207" s="28">
        <f>F162/SUM(F162,'Calculations white'!F162,'Calculations asian'!F162,'Calculations otherrace'!F162)</f>
        <v>8.0366388431585001E-2</v>
      </c>
      <c r="G207" s="28">
        <f>G162/SUM(G162,'Calculations white'!G162,'Calculations asian'!G162,'Calculations otherrace'!G162)</f>
        <v>8.0701399213020109E-2</v>
      </c>
      <c r="H207" s="28">
        <f>H162/SUM(H162,'Calculations white'!H162,'Calculations asian'!H162,'Calculations otherrace'!H162)</f>
        <v>8.1035998252935351E-2</v>
      </c>
      <c r="I207" s="28">
        <f>I162/SUM(I162,'Calculations white'!I162,'Calculations asian'!I162,'Calculations otherrace'!I162)</f>
        <v>8.137848066109199E-2</v>
      </c>
      <c r="J207" s="28">
        <f>J162/SUM(J162,'Calculations white'!J162,'Calculations asian'!J162,'Calculations otherrace'!J162)</f>
        <v>8.1723428967533679E-2</v>
      </c>
      <c r="K207" s="28">
        <f>K162/SUM(K162,'Calculations white'!K162,'Calculations asian'!K162,'Calculations otherrace'!K162)</f>
        <v>8.2061123728283669E-2</v>
      </c>
      <c r="L207" s="28">
        <f>L162/SUM(L162,'Calculations white'!L162,'Calculations asian'!L162,'Calculations otherrace'!L162)</f>
        <v>8.2388632935653558E-2</v>
      </c>
      <c r="M207" s="28">
        <f>M162/SUM(M162,'Calculations white'!M162,'Calculations asian'!M162,'Calculations otherrace'!M162)</f>
        <v>8.2722294580076336E-2</v>
      </c>
      <c r="N207" s="28">
        <f>N162/SUM(N162,'Calculations white'!N162,'Calculations asian'!N162,'Calculations otherrace'!N162)</f>
        <v>8.3054865659049598E-2</v>
      </c>
      <c r="O207" s="28">
        <f>O162/SUM(O162,'Calculations white'!O162,'Calculations asian'!O162,'Calculations otherrace'!O162)</f>
        <v>8.3386336595828586E-2</v>
      </c>
      <c r="P207" s="28">
        <f>P162/SUM(P162,'Calculations white'!P162,'Calculations asian'!P162,'Calculations otherrace'!P162)</f>
        <v>8.3716697566900034E-2</v>
      </c>
      <c r="Q207" s="28">
        <f>Q162/SUM(Q162,'Calculations white'!Q162,'Calculations asian'!Q162,'Calculations otherrace'!Q162)</f>
        <v>8.4045938520093288E-2</v>
      </c>
      <c r="R207" s="28">
        <f>R162/SUM(R162,'Calculations white'!R162,'Calculations asian'!R162,'Calculations otherrace'!R162)</f>
        <v>8.4374049192412037E-2</v>
      </c>
      <c r="S207" s="28">
        <f>S162/SUM(S162,'Calculations white'!S162,'Calculations asian'!S162,'Calculations otherrace'!S162)</f>
        <v>8.4701019127576382E-2</v>
      </c>
      <c r="T207" s="28">
        <f>T162/SUM(T162,'Calculations white'!T162,'Calculations asian'!T162,'Calculations otherrace'!T162)</f>
        <v>8.502683769326809E-2</v>
      </c>
      <c r="U207" s="28">
        <f>U162/SUM(U162,'Calculations white'!U162,'Calculations asian'!U162,'Calculations otherrace'!U162)</f>
        <v>8.5351494098069955E-2</v>
      </c>
      <c r="V207" s="28">
        <f>V162/SUM(V162,'Calculations white'!V162,'Calculations asian'!V162,'Calculations otherrace'!V162)</f>
        <v>8.567497740809249E-2</v>
      </c>
      <c r="W207" s="28">
        <f>W162/SUM(W162,'Calculations white'!W162,'Calculations asian'!W162,'Calculations otherrace'!W162)</f>
        <v>8.5997276563282293E-2</v>
      </c>
      <c r="X207" s="28">
        <f>X162/SUM(X162,'Calculations white'!X162,'Calculations asian'!X162,'Calculations otherrace'!X162)</f>
        <v>8.6318380393404254E-2</v>
      </c>
      <c r="Y207" s="28">
        <f>Y162/SUM(Y162,'Calculations white'!Y162,'Calculations asian'!Y162,'Calculations otherrace'!Y162)</f>
        <v>8.6638277633692751E-2</v>
      </c>
      <c r="Z207" s="28">
        <f>Z162/SUM(Z162,'Calculations white'!Z162,'Calculations asian'!Z162,'Calculations otherrace'!Z162)</f>
        <v>8.6956956940166669E-2</v>
      </c>
      <c r="AA207" s="28">
        <f>AA162/SUM(AA162,'Calculations white'!AA162,'Calculations asian'!AA162,'Calculations otherrace'!AA162)</f>
        <v>8.727440690460439E-2</v>
      </c>
      <c r="AB207" s="28">
        <f>AB162/SUM(AB162,'Calculations white'!AB162,'Calculations asian'!AB162,'Calculations otherrace'!AB162)</f>
        <v>8.7590616069172081E-2</v>
      </c>
      <c r="AC207" s="28">
        <f>AC162/SUM(AC162,'Calculations white'!AC162,'Calculations asian'!AC162,'Calculations otherrace'!AC162)</f>
        <v>8.7905572940704821E-2</v>
      </c>
      <c r="AD207" s="28">
        <f>AD162/SUM(AD162,'Calculations white'!AD162,'Calculations asian'!AD162,'Calculations otherrace'!AD162)</f>
        <v>8.8219266004634422E-2</v>
      </c>
      <c r="AE207" s="28">
        <f>AE162/SUM(AE162,'Calculations white'!AE162,'Calculations asian'!AE162,'Calculations otherrace'!AE162)</f>
        <v>8.853168373856371E-2</v>
      </c>
      <c r="AF207" s="28">
        <f>AF162/SUM(AF162,'Calculations white'!AF162,'Calculations asian'!AF162,'Calculations otherrace'!AF162)</f>
        <v>8.8842814625482963E-2</v>
      </c>
    </row>
    <row r="208" spans="1:32" x14ac:dyDescent="0.2">
      <c r="A208" s="6" t="s">
        <v>106</v>
      </c>
      <c r="B208" s="28">
        <f>B163/SUM(B163,'Calculations white'!B163,'Calculations asian'!B163,'Calculations otherrace'!B163)</f>
        <v>7.400000000000001E-2</v>
      </c>
      <c r="C208" s="28">
        <f>C163/SUM(C163,'Calculations white'!C163,'Calculations asian'!C163,'Calculations otherrace'!C163)</f>
        <v>7.4304437487767577E-2</v>
      </c>
      <c r="D208" s="28">
        <f>D163/SUM(D163,'Calculations white'!D163,'Calculations asian'!D163,'Calculations otherrace'!D163)</f>
        <v>7.4636836178091845E-2</v>
      </c>
      <c r="E208" s="28">
        <f>E163/SUM(E163,'Calculations white'!E163,'Calculations asian'!E163,'Calculations otherrace'!E163)</f>
        <v>7.4962262654812123E-2</v>
      </c>
      <c r="F208" s="28">
        <f>F163/SUM(F163,'Calculations white'!F163,'Calculations asian'!F163,'Calculations otherrace'!F163)</f>
        <v>7.5286507227170313E-2</v>
      </c>
      <c r="G208" s="28">
        <f>G163/SUM(G163,'Calculations white'!G163,'Calculations asian'!G163,'Calculations otherrace'!G163)</f>
        <v>7.5601512736998361E-2</v>
      </c>
      <c r="H208" s="28">
        <f>H163/SUM(H163,'Calculations white'!H163,'Calculations asian'!H163,'Calculations otherrace'!H163)</f>
        <v>7.5915821519683555E-2</v>
      </c>
      <c r="I208" s="28">
        <f>I163/SUM(I163,'Calculations white'!I163,'Calculations asian'!I163,'Calculations otherrace'!I163)</f>
        <v>7.6237680623097798E-2</v>
      </c>
      <c r="J208" s="28">
        <f>J163/SUM(J163,'Calculations white'!J163,'Calculations asian'!J163,'Calculations otherrace'!J163)</f>
        <v>7.6561769818575792E-2</v>
      </c>
      <c r="K208" s="28">
        <f>K163/SUM(K163,'Calculations white'!K163,'Calculations asian'!K163,'Calculations otherrace'!K163)</f>
        <v>7.6878837071039541E-2</v>
      </c>
      <c r="L208" s="28">
        <f>L163/SUM(L163,'Calculations white'!L163,'Calculations asian'!L163,'Calculations otherrace'!L163)</f>
        <v>7.7186992994721898E-2</v>
      </c>
      <c r="M208" s="28">
        <f>M163/SUM(M163,'Calculations white'!M163,'Calculations asian'!M163,'Calculations otherrace'!M163)</f>
        <v>7.7500394019015026E-2</v>
      </c>
      <c r="N208" s="28">
        <f>N163/SUM(N163,'Calculations white'!N163,'Calculations asian'!N163,'Calculations otherrace'!N163)</f>
        <v>7.7812699633055246E-2</v>
      </c>
      <c r="O208" s="28">
        <f>O163/SUM(O163,'Calculations white'!O163,'Calculations asian'!O163,'Calculations otherrace'!O163)</f>
        <v>7.8123901442121557E-2</v>
      </c>
      <c r="P208" s="28">
        <f>P163/SUM(P163,'Calculations white'!P163,'Calculations asian'!P163,'Calculations otherrace'!P163)</f>
        <v>7.8433990828920261E-2</v>
      </c>
      <c r="Q208" s="28">
        <f>Q163/SUM(Q163,'Calculations white'!Q163,'Calculations asian'!Q163,'Calculations otherrace'!Q163)</f>
        <v>7.8742958970499502E-2</v>
      </c>
      <c r="R208" s="28">
        <f>R163/SUM(R163,'Calculations white'!R163,'Calculations asian'!R163,'Calculations otherrace'!R163)</f>
        <v>7.9050796854896396E-2</v>
      </c>
      <c r="S208" s="28">
        <f>S163/SUM(S163,'Calculations white'!S163,'Calculations asian'!S163,'Calculations otherrace'!S163)</f>
        <v>7.9357495297506339E-2</v>
      </c>
      <c r="T208" s="28">
        <f>T163/SUM(T163,'Calculations white'!T163,'Calculations asian'!T163,'Calculations otherrace'!T163)</f>
        <v>7.9663044957168305E-2</v>
      </c>
      <c r="U208" s="28">
        <f>U163/SUM(U163,'Calculations white'!U163,'Calculations asian'!U163,'Calculations otherrace'!U163)</f>
        <v>7.9967436351956564E-2</v>
      </c>
      <c r="V208" s="28">
        <f>V163/SUM(V163,'Calculations white'!V163,'Calculations asian'!V163,'Calculations otherrace'!V163)</f>
        <v>8.0270659874673356E-2</v>
      </c>
      <c r="W208" s="28">
        <f>W163/SUM(W163,'Calculations white'!W163,'Calculations asian'!W163,'Calculations otherrace'!W163)</f>
        <v>8.057270580803598E-2</v>
      </c>
      <c r="X208" s="28">
        <f>X163/SUM(X163,'Calculations white'!X163,'Calculations asian'!X163,'Calculations otherrace'!X163)</f>
        <v>8.0873564339551868E-2</v>
      </c>
      <c r="Y208" s="28">
        <f>Y163/SUM(Y163,'Calculations white'!Y163,'Calculations asian'!Y163,'Calculations otherrace'!Y163)</f>
        <v>8.1173225576076424E-2</v>
      </c>
      <c r="Z208" s="28">
        <f>Z163/SUM(Z163,'Calculations white'!Z163,'Calculations asian'!Z163,'Calculations otherrace'!Z163)</f>
        <v>8.1471679558049029E-2</v>
      </c>
      <c r="AA208" s="28">
        <f>AA163/SUM(AA163,'Calculations white'!AA163,'Calculations asian'!AA163,'Calculations otherrace'!AA163)</f>
        <v>8.1768916273403464E-2</v>
      </c>
      <c r="AB208" s="28">
        <f>AB163/SUM(AB163,'Calculations white'!AB163,'Calculations asian'!AB163,'Calculations otherrace'!AB163)</f>
        <v>8.2064925671146469E-2</v>
      </c>
      <c r="AC208" s="28">
        <f>AC163/SUM(AC163,'Calculations white'!AC163,'Calculations asian'!AC163,'Calculations otherrace'!AC163)</f>
        <v>8.2359697674604201E-2</v>
      </c>
      <c r="AD208" s="28">
        <f>AD163/SUM(AD163,'Calculations white'!AD163,'Calculations asian'!AD163,'Calculations otherrace'!AD163)</f>
        <v>8.2653222194331008E-2</v>
      </c>
      <c r="AE208" s="28">
        <f>AE163/SUM(AE163,'Calculations white'!AE163,'Calculations asian'!AE163,'Calculations otherrace'!AE163)</f>
        <v>8.2945489140679354E-2</v>
      </c>
      <c r="AF208" s="28">
        <f>AF163/SUM(AF163,'Calculations white'!AF163,'Calculations asian'!AF163,'Calculations otherrace'!AF163)</f>
        <v>8.3236488436028835E-2</v>
      </c>
    </row>
    <row r="209" spans="1:32" x14ac:dyDescent="0.2">
      <c r="A209" s="6" t="s">
        <v>107</v>
      </c>
      <c r="B209" s="28">
        <f>B164/SUM(B164,'Calculations white'!B164,'Calculations asian'!B164,'Calculations otherrace'!B164)</f>
        <v>0.11099279711884755</v>
      </c>
      <c r="C209" s="28">
        <f>C164/SUM(C164,'Calculations white'!C164,'Calculations asian'!C164,'Calculations otherrace'!C164)</f>
        <v>0.11143328795104364</v>
      </c>
      <c r="D209" s="28">
        <f>D164/SUM(D164,'Calculations white'!D164,'Calculations asian'!D164,'Calculations otherrace'!D164)</f>
        <v>0.11191167224057766</v>
      </c>
      <c r="E209" s="28">
        <f>E164/SUM(E164,'Calculations white'!E164,'Calculations asian'!E164,'Calculations otherrace'!E164)</f>
        <v>0.11238150196589496</v>
      </c>
      <c r="F209" s="28">
        <f>F164/SUM(F164,'Calculations white'!F164,'Calculations asian'!F164,'Calculations otherrace'!F164)</f>
        <v>0.11284989497576657</v>
      </c>
      <c r="G209" s="28">
        <f>G164/SUM(G164,'Calculations white'!G164,'Calculations asian'!G164,'Calculations otherrace'!G164)</f>
        <v>0.11330698522644989</v>
      </c>
      <c r="H209" s="28">
        <f>H164/SUM(H164,'Calculations white'!H164,'Calculations asian'!H164,'Calculations otherrace'!H164)</f>
        <v>0.11376504180325958</v>
      </c>
      <c r="I209" s="28">
        <f>I164/SUM(I164,'Calculations white'!I164,'Calculations asian'!I164,'Calculations otherrace'!I164)</f>
        <v>0.11423260853933902</v>
      </c>
      <c r="J209" s="28">
        <f>J164/SUM(J164,'Calculations white'!J164,'Calculations asian'!J164,'Calculations otherrace'!J164)</f>
        <v>0.11470366715200973</v>
      </c>
      <c r="K209" s="28">
        <f>K164/SUM(K164,'Calculations white'!K164,'Calculations asian'!K164,'Calculations otherrace'!K164)</f>
        <v>0.1151656563415598</v>
      </c>
      <c r="L209" s="28">
        <f>L164/SUM(L164,'Calculations white'!L164,'Calculations asian'!L164,'Calculations otherrace'!L164)</f>
        <v>0.1156094699356128</v>
      </c>
      <c r="M209" s="28">
        <f>M164/SUM(M164,'Calculations white'!M164,'Calculations asian'!M164,'Calculations otherrace'!M164)</f>
        <v>0.11606447017550423</v>
      </c>
      <c r="N209" s="28">
        <f>N164/SUM(N164,'Calculations white'!N164,'Calculations asian'!N164,'Calculations otherrace'!N164)</f>
        <v>0.11651800854031578</v>
      </c>
      <c r="O209" s="28">
        <f>O164/SUM(O164,'Calculations white'!O164,'Calculations asian'!O164,'Calculations otherrace'!O164)</f>
        <v>0.1169700623790685</v>
      </c>
      <c r="P209" s="28">
        <f>P164/SUM(P164,'Calculations white'!P164,'Calculations asian'!P164,'Calculations otherrace'!P164)</f>
        <v>0.11742060886647106</v>
      </c>
      <c r="Q209" s="28">
        <f>Q164/SUM(Q164,'Calculations white'!Q164,'Calculations asian'!Q164,'Calculations otherrace'!Q164)</f>
        <v>0.11786962503063175</v>
      </c>
      <c r="R209" s="28">
        <f>R164/SUM(R164,'Calculations white'!R164,'Calculations asian'!R164,'Calculations otherrace'!R164)</f>
        <v>0.11831708778018744</v>
      </c>
      <c r="S209" s="28">
        <f>S164/SUM(S164,'Calculations white'!S164,'Calculations asian'!S164,'Calculations otherrace'!S164)</f>
        <v>0.11876297393084025</v>
      </c>
      <c r="T209" s="28">
        <f>T164/SUM(T164,'Calculations white'!T164,'Calculations asian'!T164,'Calculations otherrace'!T164)</f>
        <v>0.11920726023129426</v>
      </c>
      <c r="U209" s="28">
        <f>U164/SUM(U164,'Calculations white'!U164,'Calculations asian'!U164,'Calculations otherrace'!U164)</f>
        <v>0.11964992338858357</v>
      </c>
      <c r="V209" s="28">
        <f>V164/SUM(V164,'Calculations white'!V164,'Calculations asian'!V164,'Calculations otherrace'!V164)</f>
        <v>0.12009094009278466</v>
      </c>
      <c r="W209" s="28">
        <f>W164/SUM(W164,'Calculations white'!W164,'Calculations asian'!W164,'Calculations otherrace'!W164)</f>
        <v>0.12053028704110984</v>
      </c>
      <c r="X209" s="28">
        <f>X164/SUM(X164,'Calculations white'!X164,'Calculations asian'!X164,'Calculations otherrace'!X164)</f>
        <v>0.12096794096137295</v>
      </c>
      <c r="Y209" s="28">
        <f>Y164/SUM(Y164,'Calculations white'!Y164,'Calculations asian'!Y164,'Calculations otherrace'!Y164)</f>
        <v>0.12140387863482527</v>
      </c>
      <c r="Z209" s="28">
        <f>Z164/SUM(Z164,'Calculations white'!Z164,'Calculations asian'!Z164,'Calculations otherrace'!Z164)</f>
        <v>0.12183807691835752</v>
      </c>
      <c r="AA209" s="28">
        <f>AA164/SUM(AA164,'Calculations white'!AA164,'Calculations asian'!AA164,'Calculations otherrace'!AA164)</f>
        <v>0.12227051276606567</v>
      </c>
      <c r="AB209" s="28">
        <f>AB164/SUM(AB164,'Calculations white'!AB164,'Calculations asian'!AB164,'Calculations otherrace'!AB164)</f>
        <v>0.12270116325017567</v>
      </c>
      <c r="AC209" s="28">
        <f>AC164/SUM(AC164,'Calculations white'!AC164,'Calculations asian'!AC164,'Calculations otherrace'!AC164)</f>
        <v>0.12313000558132942</v>
      </c>
      <c r="AD209" s="28">
        <f>AD164/SUM(AD164,'Calculations white'!AD164,'Calculations asian'!AD164,'Calculations otherrace'!AD164)</f>
        <v>0.1235570171282282</v>
      </c>
      <c r="AE209" s="28">
        <f>AE164/SUM(AE164,'Calculations white'!AE164,'Calculations asian'!AE164,'Calculations otherrace'!AE164)</f>
        <v>0.12398217543663535</v>
      </c>
      <c r="AF209" s="28">
        <f>AF164/SUM(AF164,'Calculations white'!AF164,'Calculations asian'!AF164,'Calculations otherrace'!AF164)</f>
        <v>0.12440545824773729</v>
      </c>
    </row>
    <row r="210" spans="1:32" x14ac:dyDescent="0.2">
      <c r="A210" s="6" t="s">
        <v>43</v>
      </c>
      <c r="B210" s="28">
        <f>B165/SUM(B165,'Calculations white'!B165,'Calculations asian'!B165,'Calculations otherrace'!B165)</f>
        <v>0.06</v>
      </c>
      <c r="C210" s="28">
        <f>C165/SUM(C165,'Calculations white'!C165,'Calculations asian'!C165,'Calculations otherrace'!C165)</f>
        <v>6.0257208491854418E-2</v>
      </c>
      <c r="D210" s="28">
        <f>D165/SUM(D165,'Calculations white'!D165,'Calculations asian'!D165,'Calculations otherrace'!D165)</f>
        <v>6.053847011951953E-2</v>
      </c>
      <c r="E210" s="28">
        <f>E165/SUM(E165,'Calculations white'!E165,'Calculations asian'!E165,'Calculations otherrace'!E165)</f>
        <v>6.081379788377117E-2</v>
      </c>
      <c r="F210" s="28">
        <f>F165/SUM(F165,'Calculations white'!F165,'Calculations asian'!F165,'Calculations otherrace'!F165)</f>
        <v>6.10882368368421E-2</v>
      </c>
      <c r="G210" s="28">
        <f>G165/SUM(G165,'Calculations white'!G165,'Calculations asian'!G165,'Calculations otherrace'!G165)</f>
        <v>6.1354780792939961E-2</v>
      </c>
      <c r="H210" s="28">
        <f>H165/SUM(H165,'Calculations white'!H165,'Calculations asian'!H165,'Calculations otherrace'!H165)</f>
        <v>6.1620687223302953E-2</v>
      </c>
      <c r="I210" s="28">
        <f>I165/SUM(I165,'Calculations white'!I165,'Calculations asian'!I165,'Calculations otherrace'!I165)</f>
        <v>6.1893305217159605E-2</v>
      </c>
      <c r="J210" s="28">
        <f>J165/SUM(J165,'Calculations white'!J165,'Calculations asian'!J165,'Calculations otherrace'!J165)</f>
        <v>6.2167964092674263E-2</v>
      </c>
      <c r="K210" s="28">
        <f>K165/SUM(K165,'Calculations white'!K165,'Calculations asian'!K165,'Calculations otherrace'!K165)</f>
        <v>6.2436745162544736E-2</v>
      </c>
      <c r="L210" s="28">
        <f>L165/SUM(L165,'Calculations white'!L165,'Calculations asian'!L165,'Calculations otherrace'!L165)</f>
        <v>6.2698613176231641E-2</v>
      </c>
      <c r="M210" s="28">
        <f>M165/SUM(M165,'Calculations white'!M165,'Calculations asian'!M165,'Calculations otherrace'!M165)</f>
        <v>6.2964780682848706E-2</v>
      </c>
      <c r="N210" s="28">
        <f>N165/SUM(N165,'Calculations white'!N165,'Calculations asian'!N165,'Calculations otherrace'!N165)</f>
        <v>6.3230189396680819E-2</v>
      </c>
      <c r="O210" s="28">
        <f>O165/SUM(O165,'Calculations white'!O165,'Calculations asian'!O165,'Calculations otherrace'!O165)</f>
        <v>6.3494837547361072E-2</v>
      </c>
      <c r="P210" s="28">
        <f>P165/SUM(P165,'Calculations white'!P165,'Calculations asian'!P165,'Calculations otherrace'!P165)</f>
        <v>6.375872306454955E-2</v>
      </c>
      <c r="Q210" s="28">
        <f>Q165/SUM(Q165,'Calculations white'!Q165,'Calculations asian'!Q165,'Calculations otherrace'!Q165)</f>
        <v>6.4021843589375141E-2</v>
      </c>
      <c r="R210" s="28">
        <f>R165/SUM(R165,'Calculations white'!R165,'Calculations asian'!R165,'Calculations otherrace'!R165)</f>
        <v>6.4284196485804815E-2</v>
      </c>
      <c r="S210" s="28">
        <f>S165/SUM(S165,'Calculations white'!S165,'Calculations asian'!S165,'Calculations otherrace'!S165)</f>
        <v>6.4545778851931329E-2</v>
      </c>
      <c r="T210" s="28">
        <f>T165/SUM(T165,'Calculations white'!T165,'Calculations asian'!T165,'Calculations otherrace'!T165)</f>
        <v>6.480658753117334E-2</v>
      </c>
      <c r="U210" s="28">
        <f>U165/SUM(U165,'Calculations white'!U165,'Calculations asian'!U165,'Calculations otherrace'!U165)</f>
        <v>6.5066619123379285E-2</v>
      </c>
      <c r="V210" s="28">
        <f>V165/SUM(V165,'Calculations white'!V165,'Calculations asian'!V165,'Calculations otherrace'!V165)</f>
        <v>6.5325869995828456E-2</v>
      </c>
      <c r="W210" s="28">
        <f>W165/SUM(W165,'Calculations white'!W165,'Calculations asian'!W165,'Calculations otherrace'!W165)</f>
        <v>6.5584336294124149E-2</v>
      </c>
      <c r="X210" s="28">
        <f>X165/SUM(X165,'Calculations white'!X165,'Calculations asian'!X165,'Calculations otherrace'!X165)</f>
        <v>6.5842013952971512E-2</v>
      </c>
      <c r="Y210" s="28">
        <f>Y165/SUM(Y165,'Calculations white'!Y165,'Calculations asian'!Y165,'Calculations otherrace'!Y165)</f>
        <v>6.6098898706833109E-2</v>
      </c>
      <c r="Z210" s="28">
        <f>Z165/SUM(Z165,'Calculations white'!Z165,'Calculations asian'!Z165,'Calculations otherrace'!Z165)</f>
        <v>6.6354986100459382E-2</v>
      </c>
      <c r="AA210" s="28">
        <f>AA165/SUM(AA165,'Calculations white'!AA165,'Calculations asian'!AA165,'Calculations otherrace'!AA165)</f>
        <v>6.6610271499286666E-2</v>
      </c>
      <c r="AB210" s="28">
        <f>AB165/SUM(AB165,'Calculations white'!AB165,'Calculations asian'!AB165,'Calculations otherrace'!AB165)</f>
        <v>6.6864750099697903E-2</v>
      </c>
      <c r="AC210" s="28">
        <f>AC165/SUM(AC165,'Calculations white'!AC165,'Calculations asian'!AC165,'Calculations otherrace'!AC165)</f>
        <v>6.7118416939141737E-2</v>
      </c>
      <c r="AD210" s="28">
        <f>AD165/SUM(AD165,'Calculations white'!AD165,'Calculations asian'!AD165,'Calculations otherrace'!AD165)</f>
        <v>6.7371266906105259E-2</v>
      </c>
      <c r="AE210" s="28">
        <f>AE165/SUM(AE165,'Calculations white'!AE165,'Calculations asian'!AE165,'Calculations otherrace'!AE165)</f>
        <v>6.7623294749937002E-2</v>
      </c>
      <c r="AF210" s="28">
        <f>AF165/SUM(AF165,'Calculations white'!AF165,'Calculations asian'!AF165,'Calculations otherrace'!AF165)</f>
        <v>6.7874495090514894E-2</v>
      </c>
    </row>
    <row r="211" spans="1:32" x14ac:dyDescent="0.2">
      <c r="A211" s="6" t="s">
        <v>44</v>
      </c>
      <c r="B211" s="28">
        <f>B166/SUM(B166,'Calculations white'!B166,'Calculations asian'!B166,'Calculations otherrace'!B166)</f>
        <v>0.11800000000000001</v>
      </c>
      <c r="C211" s="28">
        <f>C166/SUM(C166,'Calculations white'!C166,'Calculations asian'!C166,'Calculations otherrace'!C166)</f>
        <v>0.11844520006335034</v>
      </c>
      <c r="D211" s="28">
        <f>D166/SUM(D166,'Calculations white'!D166,'Calculations asian'!D166,'Calculations otherrace'!D166)</f>
        <v>0.11892888860107197</v>
      </c>
      <c r="E211" s="28">
        <f>E166/SUM(E166,'Calculations white'!E166,'Calculations asian'!E166,'Calculations otherrace'!E166)</f>
        <v>0.1194025013903323</v>
      </c>
      <c r="F211" s="28">
        <f>F166/SUM(F166,'Calculations white'!F166,'Calculations asian'!F166,'Calculations otherrace'!F166)</f>
        <v>0.11987370540876921</v>
      </c>
      <c r="G211" s="28">
        <f>G166/SUM(G166,'Calculations white'!G166,'Calculations asian'!G166,'Calculations otherrace'!G166)</f>
        <v>0.12033180134135163</v>
      </c>
      <c r="H211" s="28">
        <f>H166/SUM(H166,'Calculations white'!H166,'Calculations asian'!H166,'Calculations otherrace'!H166)</f>
        <v>0.12078907681152812</v>
      </c>
      <c r="I211" s="28">
        <f>I166/SUM(I166,'Calculations white'!I166,'Calculations asian'!I166,'Calculations otherrace'!I166)</f>
        <v>0.12125555810118814</v>
      </c>
      <c r="J211" s="28">
        <f>J166/SUM(J166,'Calculations white'!J166,'Calculations asian'!J166,'Calculations otherrace'!J166)</f>
        <v>0.12172442178468622</v>
      </c>
      <c r="K211" s="28">
        <f>K166/SUM(K166,'Calculations white'!K166,'Calculations asian'!K166,'Calculations otherrace'!K166)</f>
        <v>0.12218271777740755</v>
      </c>
      <c r="L211" s="28">
        <f>L166/SUM(L166,'Calculations white'!L166,'Calculations asian'!L166,'Calculations otherrace'!L166)</f>
        <v>0.12262467007575534</v>
      </c>
      <c r="M211" s="28">
        <f>M166/SUM(M166,'Calculations white'!M166,'Calculations asian'!M166,'Calculations otherrace'!M166)</f>
        <v>0.1230750044302687</v>
      </c>
      <c r="N211" s="28">
        <f>N166/SUM(N166,'Calculations white'!N166,'Calculations asian'!N166,'Calculations otherrace'!N166)</f>
        <v>0.12352286384392919</v>
      </c>
      <c r="O211" s="28">
        <f>O166/SUM(O166,'Calculations white'!O166,'Calculations asian'!O166,'Calculations otherrace'!O166)</f>
        <v>0.1239682216325088</v>
      </c>
      <c r="P211" s="28">
        <f>P166/SUM(P166,'Calculations white'!P166,'Calculations asian'!P166,'Calculations otherrace'!P166)</f>
        <v>0.12441105146990163</v>
      </c>
      <c r="Q211" s="28">
        <f>Q166/SUM(Q166,'Calculations white'!Q166,'Calculations asian'!Q166,'Calculations otherrace'!Q166)</f>
        <v>0.12485132741462181</v>
      </c>
      <c r="R211" s="28">
        <f>R166/SUM(R166,'Calculations white'!R166,'Calculations asian'!R166,'Calculations otherrace'!R166)</f>
        <v>0.12528902393515601</v>
      </c>
      <c r="S211" s="28">
        <f>S166/SUM(S166,'Calculations white'!S166,'Calculations asian'!S166,'Calculations otherrace'!S166)</f>
        <v>0.1257241159341739</v>
      </c>
      <c r="T211" s="28">
        <f>T166/SUM(T166,'Calculations white'!T166,'Calculations asian'!T166,'Calculations otherrace'!T166)</f>
        <v>0.12615657877160508</v>
      </c>
      <c r="U211" s="28">
        <f>U166/SUM(U166,'Calculations white'!U166,'Calculations asian'!U166,'Calculations otherrace'!U166)</f>
        <v>0.12658638828658672</v>
      </c>
      <c r="V211" s="28">
        <f>V166/SUM(V166,'Calculations white'!V166,'Calculations asian'!V166,'Calculations otherrace'!V166)</f>
        <v>0.12701352081829143</v>
      </c>
      <c r="W211" s="28">
        <f>W166/SUM(W166,'Calculations white'!W166,'Calculations asian'!W166,'Calculations otherrace'!W166)</f>
        <v>0.12743795322564666</v>
      </c>
      <c r="X211" s="28">
        <f>X166/SUM(X166,'Calculations white'!X166,'Calculations asian'!X166,'Calculations otherrace'!X166)</f>
        <v>0.1278596629059541</v>
      </c>
      <c r="Y211" s="28">
        <f>Y166/SUM(Y166,'Calculations white'!Y166,'Calculations asian'!Y166,'Calculations otherrace'!Y166)</f>
        <v>0.12827862781242208</v>
      </c>
      <c r="Z211" s="28">
        <f>Z166/SUM(Z166,'Calculations white'!Z166,'Calculations asian'!Z166,'Calculations otherrace'!Z166)</f>
        <v>0.12869482647062422</v>
      </c>
      <c r="AA211" s="28">
        <f>AA166/SUM(AA166,'Calculations white'!AA166,'Calculations asian'!AA166,'Calculations otherrace'!AA166)</f>
        <v>0.12910823799389881</v>
      </c>
      <c r="AB211" s="28">
        <f>AB166/SUM(AB166,'Calculations white'!AB166,'Calculations asian'!AB166,'Calculations otherrace'!AB166)</f>
        <v>0.12951884209770184</v>
      </c>
      <c r="AC211" s="28">
        <f>AC166/SUM(AC166,'Calculations white'!AC166,'Calculations asian'!AC166,'Calculations otherrace'!AC166)</f>
        <v>0.12992661911293141</v>
      </c>
      <c r="AD211" s="28">
        <f>AD166/SUM(AD166,'Calculations white'!AD166,'Calculations asian'!AD166,'Calculations otherrace'!AD166)</f>
        <v>0.13033154999823937</v>
      </c>
      <c r="AE211" s="28">
        <f>AE166/SUM(AE166,'Calculations white'!AE166,'Calculations asian'!AE166,'Calculations otherrace'!AE166)</f>
        <v>0.13073361635134889</v>
      </c>
      <c r="AF211" s="28">
        <f>AF166/SUM(AF166,'Calculations white'!AF166,'Calculations asian'!AF166,'Calculations otherrace'!AF166)</f>
        <v>0.13113280041939313</v>
      </c>
    </row>
    <row r="212" spans="1:32" x14ac:dyDescent="0.2">
      <c r="A212" s="6" t="s">
        <v>45</v>
      </c>
      <c r="B212" s="28">
        <f>B167/SUM(B167,'Calculations white'!B167,'Calculations asian'!B167,'Calculations otherrace'!B167)</f>
        <v>0.20699999999999996</v>
      </c>
      <c r="C212" s="28">
        <f>C167/SUM(C167,'Calculations white'!C167,'Calculations asian'!C167,'Calculations otherrace'!C167)</f>
        <v>0.20772345184373292</v>
      </c>
      <c r="D212" s="28">
        <f>D167/SUM(D167,'Calculations white'!D167,'Calculations asian'!D167,'Calculations otherrace'!D167)</f>
        <v>0.20850155190367919</v>
      </c>
      <c r="E212" s="28">
        <f>E167/SUM(E167,'Calculations white'!E167,'Calculations asian'!E167,'Calculations otherrace'!E167)</f>
        <v>0.20926479043774454</v>
      </c>
      <c r="F212" s="28">
        <f>F167/SUM(F167,'Calculations white'!F167,'Calculations asian'!F167,'Calculations otherrace'!F167)</f>
        <v>0.21002271285295659</v>
      </c>
      <c r="G212" s="28">
        <f>G167/SUM(G167,'Calculations white'!G167,'Calculations asian'!G167,'Calculations otherrace'!G167)</f>
        <v>0.21076203054750778</v>
      </c>
      <c r="H212" s="28">
        <f>H167/SUM(H167,'Calculations white'!H167,'Calculations asian'!H167,'Calculations otherrace'!H167)</f>
        <v>0.21150219008245597</v>
      </c>
      <c r="I212" s="28">
        <f>I167/SUM(I167,'Calculations white'!I167,'Calculations asian'!I167,'Calculations otherrace'!I167)</f>
        <v>0.21225186189115944</v>
      </c>
      <c r="J212" s="28">
        <f>J167/SUM(J167,'Calculations white'!J167,'Calculations asian'!J167,'Calculations otherrace'!J167)</f>
        <v>0.2130036681604516</v>
      </c>
      <c r="K212" s="28">
        <f>K167/SUM(K167,'Calculations white'!K167,'Calculations asian'!K167,'Calculations otherrace'!K167)</f>
        <v>0.21373867004213598</v>
      </c>
      <c r="L212" s="28">
        <f>L167/SUM(L167,'Calculations white'!L167,'Calculations asian'!L167,'Calculations otherrace'!L167)</f>
        <v>0.21443493474382214</v>
      </c>
      <c r="M212" s="28">
        <f>M167/SUM(M167,'Calculations white'!M167,'Calculations asian'!M167,'Calculations otherrace'!M167)</f>
        <v>0.21514977290794887</v>
      </c>
      <c r="N212" s="28">
        <f>N167/SUM(N167,'Calculations white'!N167,'Calculations asian'!N167,'Calculations otherrace'!N167)</f>
        <v>0.21585885964312801</v>
      </c>
      <c r="O212" s="28">
        <f>O167/SUM(O167,'Calculations white'!O167,'Calculations asian'!O167,'Calculations otherrace'!O167)</f>
        <v>0.21656213928667845</v>
      </c>
      <c r="P212" s="28">
        <f>P167/SUM(P167,'Calculations white'!P167,'Calculations asian'!P167,'Calculations otherrace'!P167)</f>
        <v>0.21725955826542323</v>
      </c>
      <c r="Q212" s="28">
        <f>Q167/SUM(Q167,'Calculations white'!Q167,'Calculations asian'!Q167,'Calculations otherrace'!Q167)</f>
        <v>0.21795106511507042</v>
      </c>
      <c r="R212" s="28">
        <f>R167/SUM(R167,'Calculations white'!R167,'Calculations asian'!R167,'Calculations otherrace'!R167)</f>
        <v>0.21863661049666896</v>
      </c>
      <c r="S212" s="28">
        <f>S167/SUM(S167,'Calculations white'!S167,'Calculations asian'!S167,'Calculations otherrace'!S167)</f>
        <v>0.21931614721021375</v>
      </c>
      <c r="T212" s="28">
        <f>T167/SUM(T167,'Calculations white'!T167,'Calculations asian'!T167,'Calculations otherrace'!T167)</f>
        <v>0.21998963020547463</v>
      </c>
      <c r="U212" s="28">
        <f>U167/SUM(U167,'Calculations white'!U167,'Calculations asian'!U167,'Calculations otherrace'!U167)</f>
        <v>0.22065701659012282</v>
      </c>
      <c r="V212" s="28">
        <f>V167/SUM(V167,'Calculations white'!V167,'Calculations asian'!V167,'Calculations otherrace'!V167)</f>
        <v>0.2213182656352338</v>
      </c>
      <c r="W212" s="28">
        <f>W167/SUM(W167,'Calculations white'!W167,'Calculations asian'!W167,'Calculations otherrace'!W167)</f>
        <v>0.22197333877824635</v>
      </c>
      <c r="X212" s="28">
        <f>X167/SUM(X167,'Calculations white'!X167,'Calculations asian'!X167,'Calculations otherrace'!X167)</f>
        <v>0.22262219962345492</v>
      </c>
      <c r="Y212" s="28">
        <f>Y167/SUM(Y167,'Calculations white'!Y167,'Calculations asian'!Y167,'Calculations otherrace'!Y167)</f>
        <v>0.22326481394011743</v>
      </c>
      <c r="Z212" s="28">
        <f>Z167/SUM(Z167,'Calculations white'!Z167,'Calculations asian'!Z167,'Calculations otherrace'!Z167)</f>
        <v>0.22390114965825944</v>
      </c>
      <c r="AA212" s="28">
        <f>AA167/SUM(AA167,'Calculations white'!AA167,'Calculations asian'!AA167,'Calculations otherrace'!AA167)</f>
        <v>0.22453117686225796</v>
      </c>
      <c r="AB212" s="28">
        <f>AB167/SUM(AB167,'Calculations white'!AB167,'Calculations asian'!AB167,'Calculations otherrace'!AB167)</f>
        <v>0.22515486778228341</v>
      </c>
      <c r="AC212" s="28">
        <f>AC167/SUM(AC167,'Calculations white'!AC167,'Calculations asian'!AC167,'Calculations otherrace'!AC167)</f>
        <v>0.22577219678368596</v>
      </c>
      <c r="AD212" s="28">
        <f>AD167/SUM(AD167,'Calculations white'!AD167,'Calculations asian'!AD167,'Calculations otherrace'!AD167)</f>
        <v>0.22638314035440704</v>
      </c>
      <c r="AE212" s="28">
        <f>AE167/SUM(AE167,'Calculations white'!AE167,'Calculations asian'!AE167,'Calculations otherrace'!AE167)</f>
        <v>0.22698767709049864</v>
      </c>
      <c r="AF212" s="28">
        <f>AF167/SUM(AF167,'Calculations white'!AF167,'Calculations asian'!AF167,'Calculations otherrace'!AF167)</f>
        <v>0.2275857876798332</v>
      </c>
    </row>
    <row r="213" spans="1:32" x14ac:dyDescent="0.2">
      <c r="A213" s="6" t="s">
        <v>46</v>
      </c>
      <c r="B213" s="28">
        <f>B168/SUM(B168,'Calculations white'!B168,'Calculations asian'!B168,'Calculations otherrace'!B168)</f>
        <v>0.13699999999999998</v>
      </c>
      <c r="C213" s="28">
        <f>C168/SUM(C168,'Calculations white'!C168,'Calculations asian'!C168,'Calculations otherrace'!C168)</f>
        <v>0.13748805646317094</v>
      </c>
      <c r="D213" s="28">
        <f>D168/SUM(D168,'Calculations white'!D168,'Calculations asian'!D168,'Calculations otherrace'!D168)</f>
        <v>0.13801760129084767</v>
      </c>
      <c r="E213" s="28">
        <f>E168/SUM(E168,'Calculations white'!E168,'Calculations asian'!E168,'Calculations otherrace'!E168)</f>
        <v>0.13853512115018132</v>
      </c>
      <c r="F213" s="28">
        <f>F168/SUM(F168,'Calculations white'!F168,'Calculations asian'!F168,'Calculations otherrace'!F168)</f>
        <v>0.13904908908564814</v>
      </c>
      <c r="G213" s="28">
        <f>G168/SUM(G168,'Calculations white'!G168,'Calculations asian'!G168,'Calculations otherrace'!G168)</f>
        <v>0.13954764673898737</v>
      </c>
      <c r="H213" s="28">
        <f>H168/SUM(H168,'Calculations white'!H168,'Calculations asian'!H168,'Calculations otherrace'!H168)</f>
        <v>0.14004412781120229</v>
      </c>
      <c r="I213" s="28">
        <f>I168/SUM(I168,'Calculations white'!I168,'Calculations asian'!I168,'Calculations otherrace'!I168)</f>
        <v>0.14054980657811303</v>
      </c>
      <c r="J213" s="28">
        <f>J168/SUM(J168,'Calculations white'!J168,'Calculations asian'!J168,'Calculations otherrace'!J168)</f>
        <v>0.14105702272930987</v>
      </c>
      <c r="K213" s="28">
        <f>K168/SUM(K168,'Calculations white'!K168,'Calculations asian'!K168,'Calculations otherrace'!K168)</f>
        <v>0.14155161314155626</v>
      </c>
      <c r="L213" s="28">
        <f>L168/SUM(L168,'Calculations white'!L168,'Calculations asian'!L168,'Calculations otherrace'!L168)</f>
        <v>0.14202857837612579</v>
      </c>
      <c r="M213" s="28">
        <f>M168/SUM(M168,'Calculations white'!M168,'Calculations asian'!M168,'Calculations otherrace'!M168)</f>
        <v>0.14251299961172231</v>
      </c>
      <c r="N213" s="28">
        <f>N168/SUM(N168,'Calculations white'!N168,'Calculations asian'!N168,'Calculations otherrace'!N168)</f>
        <v>0.14299376851859028</v>
      </c>
      <c r="O213" s="28">
        <f>O168/SUM(O168,'Calculations white'!O168,'Calculations asian'!O168,'Calculations otherrace'!O168)</f>
        <v>0.14347085633293968</v>
      </c>
      <c r="P213" s="28">
        <f>P168/SUM(P168,'Calculations white'!P168,'Calculations asian'!P168,'Calculations otherrace'!P168)</f>
        <v>0.14394423526877909</v>
      </c>
      <c r="Q213" s="28">
        <f>Q168/SUM(Q168,'Calculations white'!Q168,'Calculations asian'!Q168,'Calculations otherrace'!Q168)</f>
        <v>0.14441387853738843</v>
      </c>
      <c r="R213" s="28">
        <f>R168/SUM(R168,'Calculations white'!R168,'Calculations asian'!R168,'Calculations otherrace'!R168)</f>
        <v>0.1448797603650393</v>
      </c>
      <c r="S213" s="28">
        <f>S168/SUM(S168,'Calculations white'!S168,'Calculations asian'!S168,'Calculations otherrace'!S168)</f>
        <v>0.14534185600899377</v>
      </c>
      <c r="T213" s="28">
        <f>T168/SUM(T168,'Calculations white'!T168,'Calculations asian'!T168,'Calculations otherrace'!T168)</f>
        <v>0.14580014177181827</v>
      </c>
      <c r="U213" s="28">
        <f>U168/SUM(U168,'Calculations white'!U168,'Calculations asian'!U168,'Calculations otherrace'!U168)</f>
        <v>0.14625459501404586</v>
      </c>
      <c r="V213" s="28">
        <f>V168/SUM(V168,'Calculations white'!V168,'Calculations asian'!V168,'Calculations otherrace'!V168)</f>
        <v>0.14670519416522473</v>
      </c>
      <c r="W213" s="28">
        <f>W168/SUM(W168,'Calculations white'!W168,'Calculations asian'!W168,'Calculations otherrace'!W168)</f>
        <v>0.14715191873339428</v>
      </c>
      <c r="X213" s="28">
        <f>X168/SUM(X168,'Calculations white'!X168,'Calculations asian'!X168,'Calculations otherrace'!X168)</f>
        <v>0.14759474931302397</v>
      </c>
      <c r="Y213" s="28">
        <f>Y168/SUM(Y168,'Calculations white'!Y168,'Calculations asian'!Y168,'Calculations otherrace'!Y168)</f>
        <v>0.14803366759145686</v>
      </c>
      <c r="Z213" s="28">
        <f>Z168/SUM(Z168,'Calculations white'!Z168,'Calculations asian'!Z168,'Calculations otherrace'!Z168)</f>
        <v>0.14846865635390083</v>
      </c>
      <c r="AA213" s="28">
        <f>AA168/SUM(AA168,'Calculations white'!AA168,'Calculations asian'!AA168,'Calculations otherrace'!AA168)</f>
        <v>0.1488996994870081</v>
      </c>
      <c r="AB213" s="28">
        <f>AB168/SUM(AB168,'Calculations white'!AB168,'Calculations asian'!AB168,'Calculations otherrace'!AB168)</f>
        <v>0.14932678198108382</v>
      </c>
      <c r="AC213" s="28">
        <f>AC168/SUM(AC168,'Calculations white'!AC168,'Calculations asian'!AC168,'Calculations otherrace'!AC168)</f>
        <v>0.14974988993097077</v>
      </c>
      <c r="AD213" s="28">
        <f>AD168/SUM(AD168,'Calculations white'!AD168,'Calculations asian'!AD168,'Calculations otherrace'!AD168)</f>
        <v>0.15016901053565038</v>
      </c>
      <c r="AE213" s="28">
        <f>AE168/SUM(AE168,'Calculations white'!AE168,'Calculations asian'!AE168,'Calculations otherrace'!AE168)</f>
        <v>0.1505841320966069</v>
      </c>
      <c r="AF213" s="28">
        <f>AF168/SUM(AF168,'Calculations white'!AF168,'Calculations asian'!AF168,'Calculations otherrace'!AF168)</f>
        <v>0.15099524401499612</v>
      </c>
    </row>
    <row r="214" spans="1:32" x14ac:dyDescent="0.2">
      <c r="A214" s="6" t="s">
        <v>47</v>
      </c>
      <c r="B214" s="28">
        <f>B169/SUM(B169,'Calculations white'!B169,'Calculations asian'!B169,'Calculations otherrace'!B169)</f>
        <v>9.9711678832116776E-2</v>
      </c>
      <c r="C214" s="28">
        <f>C169/SUM(C169,'Calculations white'!C169,'Calculations asian'!C169,'Calculations otherrace'!C169)</f>
        <v>0.10010515466538768</v>
      </c>
      <c r="D214" s="28">
        <f>D169/SUM(D169,'Calculations white'!D169,'Calculations asian'!D169,'Calculations otherrace'!D169)</f>
        <v>0.10053334193559786</v>
      </c>
      <c r="E214" s="28">
        <f>E169/SUM(E169,'Calculations white'!E169,'Calculations asian'!E169,'Calculations otherrace'!E169)</f>
        <v>0.10095304369416321</v>
      </c>
      <c r="F214" s="28">
        <f>F169/SUM(F169,'Calculations white'!F169,'Calculations asian'!F169,'Calculations otherrace'!F169)</f>
        <v>0.10137113503210336</v>
      </c>
      <c r="G214" s="28">
        <f>G169/SUM(G169,'Calculations white'!G169,'Calculations asian'!G169,'Calculations otherrace'!G169)</f>
        <v>0.10177805003888662</v>
      </c>
      <c r="H214" s="28">
        <f>H169/SUM(H169,'Calculations white'!H169,'Calculations asian'!H169,'Calculations otherrace'!H169)</f>
        <v>0.10218474674018117</v>
      </c>
      <c r="I214" s="28">
        <f>I169/SUM(I169,'Calculations white'!I169,'Calculations asian'!I169,'Calculations otherrace'!I169)</f>
        <v>0.1026002810320485</v>
      </c>
      <c r="J214" s="28">
        <f>J169/SUM(J169,'Calculations white'!J169,'Calculations asian'!J169,'Calculations otherrace'!J169)</f>
        <v>0.10301855614675105</v>
      </c>
      <c r="K214" s="28">
        <f>K169/SUM(K169,'Calculations white'!K169,'Calculations asian'!K169,'Calculations otherrace'!K169)</f>
        <v>0.10342802374026262</v>
      </c>
      <c r="L214" s="28">
        <f>L169/SUM(L169,'Calculations white'!L169,'Calculations asian'!L169,'Calculations otherrace'!L169)</f>
        <v>0.10382343913656823</v>
      </c>
      <c r="M214" s="28">
        <f>M169/SUM(M169,'Calculations white'!M169,'Calculations asian'!M169,'Calculations otherrace'!M169)</f>
        <v>0.10422695805732196</v>
      </c>
      <c r="N214" s="28">
        <f>N169/SUM(N169,'Calculations white'!N169,'Calculations asian'!N169,'Calculations otherrace'!N169)</f>
        <v>0.10462887110039974</v>
      </c>
      <c r="O214" s="28">
        <f>O169/SUM(O169,'Calculations white'!O169,'Calculations asian'!O169,'Calculations otherrace'!O169)</f>
        <v>0.10502915916495215</v>
      </c>
      <c r="P214" s="28">
        <f>P169/SUM(P169,'Calculations white'!P169,'Calculations asian'!P169,'Calculations otherrace'!P169)</f>
        <v>0.1054278030883944</v>
      </c>
      <c r="Q214" s="28">
        <f>Q169/SUM(Q169,'Calculations white'!Q169,'Calculations asian'!Q169,'Calculations otherrace'!Q169)</f>
        <v>0.10582478367092421</v>
      </c>
      <c r="R214" s="28">
        <f>R169/SUM(R169,'Calculations white'!R169,'Calculations asian'!R169,'Calculations otherrace'!R169)</f>
        <v>0.10622008169941662</v>
      </c>
      <c r="S214" s="28">
        <f>S169/SUM(S169,'Calculations white'!S169,'Calculations asian'!S169,'Calculations otherrace'!S169)</f>
        <v>0.10661367797068896</v>
      </c>
      <c r="T214" s="28">
        <f>T169/SUM(T169,'Calculations white'!T169,'Calculations asian'!T169,'Calculations otherrace'!T169)</f>
        <v>0.10700555331413068</v>
      </c>
      <c r="U214" s="28">
        <f>U169/SUM(U169,'Calculations white'!U169,'Calculations asian'!U169,'Calculations otherrace'!U169)</f>
        <v>0.10739568861369206</v>
      </c>
      <c r="V214" s="28">
        <f>V169/SUM(V169,'Calculations white'!V169,'Calculations asian'!V169,'Calculations otherrace'!V169)</f>
        <v>0.1077840648292272</v>
      </c>
      <c r="W214" s="28">
        <f>W169/SUM(W169,'Calculations white'!W169,'Calculations asian'!W169,'Calculations otherrace'!W169)</f>
        <v>0.10817066301719137</v>
      </c>
      <c r="X214" s="28">
        <f>X169/SUM(X169,'Calculations white'!X169,'Calculations asian'!X169,'Calculations otherrace'!X169)</f>
        <v>0.1085554643506858</v>
      </c>
      <c r="Y214" s="28">
        <f>Y169/SUM(Y169,'Calculations white'!Y169,'Calculations asian'!Y169,'Calculations otherrace'!Y169)</f>
        <v>0.10893845013885142</v>
      </c>
      <c r="Z214" s="28">
        <f>Z169/SUM(Z169,'Calculations white'!Z169,'Calculations asian'!Z169,'Calculations otherrace'!Z169)</f>
        <v>0.10931960184560974</v>
      </c>
      <c r="AA214" s="28">
        <f>AA169/SUM(AA169,'Calculations white'!AA169,'Calculations asian'!AA169,'Calculations otherrace'!AA169)</f>
        <v>0.10969890110775152</v>
      </c>
      <c r="AB214" s="28">
        <f>AB169/SUM(AB169,'Calculations white'!AB169,'Calculations asian'!AB169,'Calculations otherrace'!AB169)</f>
        <v>0.11007632975237236</v>
      </c>
      <c r="AC214" s="28">
        <f>AC169/SUM(AC169,'Calculations white'!AC169,'Calculations asian'!AC169,'Calculations otherrace'!AC169)</f>
        <v>0.11045186981365808</v>
      </c>
      <c r="AD214" s="28">
        <f>AD169/SUM(AD169,'Calculations white'!AD169,'Calculations asian'!AD169,'Calculations otherrace'!AD169)</f>
        <v>0.11082550354902146</v>
      </c>
      <c r="AE214" s="28">
        <f>AE169/SUM(AE169,'Calculations white'!AE169,'Calculations asian'!AE169,'Calculations otherrace'!AE169)</f>
        <v>0.11119721345459317</v>
      </c>
      <c r="AF214" s="28">
        <f>AF169/SUM(AF169,'Calculations white'!AF169,'Calculations asian'!AF169,'Calculations otherrace'!AF169)</f>
        <v>0.11156698228007075</v>
      </c>
    </row>
    <row r="215" spans="1:32" x14ac:dyDescent="0.2">
      <c r="A215" s="6" t="s">
        <v>48</v>
      </c>
      <c r="B215" s="28">
        <f>B170/SUM(B170,'Calculations white'!B170,'Calculations asian'!B170,'Calculations otherrace'!B170)</f>
        <v>0.15645889570552146</v>
      </c>
      <c r="C215" s="28">
        <f>C170/SUM(C170,'Calculations white'!C170,'Calculations asian'!C170,'Calculations otherrace'!C170)</f>
        <v>0.15700440673123206</v>
      </c>
      <c r="D215" s="28">
        <f>D170/SUM(D170,'Calculations white'!D170,'Calculations asian'!D170,'Calculations otherrace'!D170)</f>
        <v>0.15759501542253063</v>
      </c>
      <c r="E215" s="28">
        <f>E170/SUM(E170,'Calculations white'!E170,'Calculations asian'!E170,'Calculations otherrace'!E170)</f>
        <v>0.1581723553115702</v>
      </c>
      <c r="F215" s="28">
        <f>F170/SUM(F170,'Calculations white'!F170,'Calculations asian'!F170,'Calculations otherrace'!F170)</f>
        <v>0.15874545146027749</v>
      </c>
      <c r="G215" s="28">
        <f>G170/SUM(G170,'Calculations white'!G170,'Calculations asian'!G170,'Calculations otherrace'!G170)</f>
        <v>0.15930168691839217</v>
      </c>
      <c r="H215" s="28">
        <f>H170/SUM(H170,'Calculations white'!H170,'Calculations asian'!H170,'Calculations otherrace'!H170)</f>
        <v>0.1598558834197574</v>
      </c>
      <c r="I215" s="28">
        <f>I170/SUM(I170,'Calculations white'!I170,'Calculations asian'!I170,'Calculations otherrace'!I170)</f>
        <v>0.16041946697478179</v>
      </c>
      <c r="J215" s="28">
        <f>J170/SUM(J170,'Calculations white'!J170,'Calculations asian'!J170,'Calculations otherrace'!J170)</f>
        <v>0.16098445021171226</v>
      </c>
      <c r="K215" s="28">
        <f>K170/SUM(K170,'Calculations white'!K170,'Calculations asian'!K170,'Calculations otherrace'!K170)</f>
        <v>0.1615353408895728</v>
      </c>
      <c r="L215" s="28">
        <f>L170/SUM(L170,'Calculations white'!L170,'Calculations asian'!L170,'Calculations otherrace'!L170)</f>
        <v>0.1620646320478302</v>
      </c>
      <c r="M215" s="28">
        <f>M170/SUM(M170,'Calculations white'!M170,'Calculations asian'!M170,'Calculations otherrace'!M170)</f>
        <v>0.1626029704314724</v>
      </c>
      <c r="N215" s="28">
        <f>N170/SUM(N170,'Calculations white'!N170,'Calculations asian'!N170,'Calculations otherrace'!N170)</f>
        <v>0.1631369259773208</v>
      </c>
      <c r="O215" s="28">
        <f>O170/SUM(O170,'Calculations white'!O170,'Calculations asian'!O170,'Calculations otherrace'!O170)</f>
        <v>0.16366646770611212</v>
      </c>
      <c r="P215" s="28">
        <f>P170/SUM(P170,'Calculations white'!P170,'Calculations asian'!P170,'Calculations otherrace'!P170)</f>
        <v>0.16419156600291962</v>
      </c>
      <c r="Q215" s="28">
        <f>Q170/SUM(Q170,'Calculations white'!Q170,'Calculations asian'!Q170,'Calculations otherrace'!Q170)</f>
        <v>0.16471219262979528</v>
      </c>
      <c r="R215" s="28">
        <f>R170/SUM(R170,'Calculations white'!R170,'Calculations asian'!R170,'Calculations otherrace'!R170)</f>
        <v>0.16522832073635832</v>
      </c>
      <c r="S215" s="28">
        <f>S170/SUM(S170,'Calculations white'!S170,'Calculations asian'!S170,'Calculations otherrace'!S170)</f>
        <v>0.16573992486838665</v>
      </c>
      <c r="T215" s="28">
        <f>T170/SUM(T170,'Calculations white'!T170,'Calculations asian'!T170,'Calculations otherrace'!T170)</f>
        <v>0.166246980974467</v>
      </c>
      <c r="U215" s="28">
        <f>U170/SUM(U170,'Calculations white'!U170,'Calculations asian'!U170,'Calculations otherrace'!U170)</f>
        <v>0.16674946641076363</v>
      </c>
      <c r="V215" s="28">
        <f>V170/SUM(V170,'Calculations white'!V170,'Calculations asian'!V170,'Calculations otherrace'!V170)</f>
        <v>0.16724735994396364</v>
      </c>
      <c r="W215" s="28">
        <f>W170/SUM(W170,'Calculations white'!W170,'Calculations asian'!W170,'Calculations otherrace'!W170)</f>
        <v>0.16774064175246031</v>
      </c>
      <c r="X215" s="28">
        <f>X170/SUM(X170,'Calculations white'!X170,'Calculations asian'!X170,'Calculations otherrace'!X170)</f>
        <v>0.16822929342583326</v>
      </c>
      <c r="Y215" s="28">
        <f>Y170/SUM(Y170,'Calculations white'!Y170,'Calculations asian'!Y170,'Calculations otherrace'!Y170)</f>
        <v>0.16871329796268689</v>
      </c>
      <c r="Z215" s="28">
        <f>Z170/SUM(Z170,'Calculations white'!Z170,'Calculations asian'!Z170,'Calculations otherrace'!Z170)</f>
        <v>0.16919263976690826</v>
      </c>
      <c r="AA215" s="28">
        <f>AA170/SUM(AA170,'Calculations white'!AA170,'Calculations asian'!AA170,'Calculations otherrace'!AA170)</f>
        <v>0.1696673046424072</v>
      </c>
      <c r="AB215" s="28">
        <f>AB170/SUM(AB170,'Calculations white'!AB170,'Calculations asian'!AB170,'Calculations otherrace'!AB170)</f>
        <v>0.17013727978639576</v>
      </c>
      <c r="AC215" s="28">
        <f>AC170/SUM(AC170,'Calculations white'!AC170,'Calculations asian'!AC170,'Calculations otherrace'!AC170)</f>
        <v>0.17060255378127323</v>
      </c>
      <c r="AD215" s="28">
        <f>AD170/SUM(AD170,'Calculations white'!AD170,'Calculations asian'!AD170,'Calculations otherrace'!AD170)</f>
        <v>0.17106311658517281</v>
      </c>
      <c r="AE215" s="28">
        <f>AE170/SUM(AE170,'Calculations white'!AE170,'Calculations asian'!AE170,'Calculations otherrace'!AE170)</f>
        <v>0.17151895952123639</v>
      </c>
      <c r="AF215" s="28">
        <f>AF170/SUM(AF170,'Calculations white'!AF170,'Calculations asian'!AF170,'Calculations otherrace'!AF170)</f>
        <v>0.17197007526567185</v>
      </c>
    </row>
    <row r="216" spans="1:32" x14ac:dyDescent="0.2">
      <c r="A216" s="6" t="s">
        <v>49</v>
      </c>
      <c r="B216" s="28">
        <f>B171/SUM(B171,'Calculations white'!B171,'Calculations asian'!B171,'Calculations otherrace'!B171)</f>
        <v>8.162459546925567E-2</v>
      </c>
      <c r="C216" s="28">
        <f>C171/SUM(C171,'Calculations white'!C171,'Calculations asian'!C171,'Calculations otherrace'!C171)</f>
        <v>8.1932730777417279E-2</v>
      </c>
      <c r="D216" s="28">
        <f>D171/SUM(D171,'Calculations white'!D171,'Calculations asian'!D171,'Calculations otherrace'!D171)</f>
        <v>8.2269798041525538E-2</v>
      </c>
      <c r="E216" s="28">
        <f>E171/SUM(E171,'Calculations white'!E171,'Calculations asian'!E171,'Calculations otherrace'!E171)</f>
        <v>8.2597700255571324E-2</v>
      </c>
      <c r="F216" s="28">
        <f>F171/SUM(F171,'Calculations white'!F171,'Calculations asian'!F171,'Calculations otherrace'!F171)</f>
        <v>8.2923109750613927E-2</v>
      </c>
      <c r="G216" s="28">
        <f>G171/SUM(G171,'Calculations white'!G171,'Calculations asian'!G171,'Calculations otherrace'!G171)</f>
        <v>8.3236662543802686E-2</v>
      </c>
      <c r="H216" s="28">
        <f>H171/SUM(H171,'Calculations white'!H171,'Calculations asian'!H171,'Calculations otherrace'!H171)</f>
        <v>8.354688327865159E-2</v>
      </c>
      <c r="I216" s="28">
        <f>I171/SUM(I171,'Calculations white'!I171,'Calculations asian'!I171,'Calculations otherrace'!I171)</f>
        <v>8.3864428652385567E-2</v>
      </c>
      <c r="J216" s="28">
        <f>J171/SUM(J171,'Calculations white'!J171,'Calculations asian'!J171,'Calculations otherrace'!J171)</f>
        <v>8.4182705647844275E-2</v>
      </c>
      <c r="K216" s="28">
        <f>K171/SUM(K171,'Calculations white'!K171,'Calculations asian'!K171,'Calculations otherrace'!K171)</f>
        <v>8.4491908489424547E-2</v>
      </c>
      <c r="L216" s="28">
        <f>L171/SUM(L171,'Calculations white'!L171,'Calculations asian'!L171,'Calculations otherrace'!L171)</f>
        <v>8.4795466792953508E-2</v>
      </c>
      <c r="M216" s="28">
        <f>M171/SUM(M171,'Calculations white'!M171,'Calculations asian'!M171,'Calculations otherrace'!M171)</f>
        <v>8.5100036027069531E-2</v>
      </c>
      <c r="N216" s="28">
        <f>N171/SUM(N171,'Calculations white'!N171,'Calculations asian'!N171,'Calculations otherrace'!N171)</f>
        <v>8.5402193232629389E-2</v>
      </c>
      <c r="O216" s="28">
        <f>O171/SUM(O171,'Calculations white'!O171,'Calculations asian'!O171,'Calculations otherrace'!O171)</f>
        <v>8.570192962404885E-2</v>
      </c>
      <c r="P216" s="28">
        <f>P171/SUM(P171,'Calculations white'!P171,'Calculations asian'!P171,'Calculations otherrace'!P171)</f>
        <v>8.5999236979578161E-2</v>
      </c>
      <c r="Q216" s="28">
        <f>Q171/SUM(Q171,'Calculations white'!Q171,'Calculations asian'!Q171,'Calculations otherrace'!Q171)</f>
        <v>8.6294107646834858E-2</v>
      </c>
      <c r="R216" s="28">
        <f>R171/SUM(R171,'Calculations white'!R171,'Calculations asian'!R171,'Calculations otherrace'!R171)</f>
        <v>8.6586534547377123E-2</v>
      </c>
      <c r="S216" s="28">
        <f>S171/SUM(S171,'Calculations white'!S171,'Calculations asian'!S171,'Calculations otherrace'!S171)</f>
        <v>8.6876511180344243E-2</v>
      </c>
      <c r="T216" s="28">
        <f>T171/SUM(T171,'Calculations white'!T171,'Calculations asian'!T171,'Calculations otherrace'!T171)</f>
        <v>8.7164031625198354E-2</v>
      </c>
      <c r="U216" s="28">
        <f>U171/SUM(U171,'Calculations white'!U171,'Calculations asian'!U171,'Calculations otherrace'!U171)</f>
        <v>8.7449090543594135E-2</v>
      </c>
      <c r="V216" s="28">
        <f>V171/SUM(V171,'Calculations white'!V171,'Calculations asian'!V171,'Calculations otherrace'!V171)</f>
        <v>8.7731683180410525E-2</v>
      </c>
      <c r="W216" s="28">
        <f>W171/SUM(W171,'Calculations white'!W171,'Calculations asian'!W171,'Calculations otherrace'!W171)</f>
        <v>8.8011805363974946E-2</v>
      </c>
      <c r="X216" s="28">
        <f>X171/SUM(X171,'Calculations white'!X171,'Calculations asian'!X171,'Calculations otherrace'!X171)</f>
        <v>8.8289453505510082E-2</v>
      </c>
      <c r="Y216" s="28">
        <f>Y171/SUM(Y171,'Calculations white'!Y171,'Calculations asian'!Y171,'Calculations otherrace'!Y171)</f>
        <v>8.8564624597835165E-2</v>
      </c>
      <c r="Z216" s="28">
        <f>Z171/SUM(Z171,'Calculations white'!Z171,'Calculations asian'!Z171,'Calculations otherrace'!Z171)</f>
        <v>8.8837316213353695E-2</v>
      </c>
      <c r="AA216" s="28">
        <f>AA171/SUM(AA171,'Calculations white'!AA171,'Calculations asian'!AA171,'Calculations otherrace'!AA171)</f>
        <v>8.9107526501357878E-2</v>
      </c>
      <c r="AB216" s="28">
        <f>AB171/SUM(AB171,'Calculations white'!AB171,'Calculations asian'!AB171,'Calculations otherrace'!AB171)</f>
        <v>8.9375254184679689E-2</v>
      </c>
      <c r="AC216" s="28">
        <f>AC171/SUM(AC171,'Calculations white'!AC171,'Calculations asian'!AC171,'Calculations otherrace'!AC171)</f>
        <v>8.9640498555721218E-2</v>
      </c>
      <c r="AD216" s="28">
        <f>AD171/SUM(AD171,'Calculations white'!AD171,'Calculations asian'!AD171,'Calculations otherrace'!AD171)</f>
        <v>8.9903259471893371E-2</v>
      </c>
      <c r="AE216" s="28">
        <f>AE171/SUM(AE171,'Calculations white'!AE171,'Calculations asian'!AE171,'Calculations otherrace'!AE171)</f>
        <v>9.0163537350492901E-2</v>
      </c>
      <c r="AF216" s="28">
        <f>AF171/SUM(AF171,'Calculations white'!AF171,'Calculations asian'!AF171,'Calculations otherrace'!AF171)</f>
        <v>9.0421333163048609E-2</v>
      </c>
    </row>
    <row r="217" spans="1:32" x14ac:dyDescent="0.2">
      <c r="A217" s="6" t="s">
        <v>50</v>
      </c>
      <c r="B217" s="28">
        <f>B172/SUM(B172,'Calculations white'!B172,'Calculations asian'!B172,'Calculations otherrace'!B172)</f>
        <v>0.10800000000000005</v>
      </c>
      <c r="C217" s="28">
        <f>C172/SUM(C172,'Calculations white'!C172,'Calculations asian'!C172,'Calculations otherrace'!C172)</f>
        <v>0.10840966522476263</v>
      </c>
      <c r="D217" s="28">
        <f>D172/SUM(D172,'Calculations white'!D172,'Calculations asian'!D172,'Calculations otherrace'!D172)</f>
        <v>0.10885545256407375</v>
      </c>
      <c r="E217" s="28">
        <f>E172/SUM(E172,'Calculations white'!E172,'Calculations asian'!E172,'Calculations otherrace'!E172)</f>
        <v>0.10929147334198296</v>
      </c>
      <c r="F217" s="28">
        <f>F172/SUM(F172,'Calculations white'!F172,'Calculations asian'!F172,'Calculations otherrace'!F172)</f>
        <v>0.1097251496244505</v>
      </c>
      <c r="G217" s="28">
        <f>G172/SUM(G172,'Calculations white'!G172,'Calculations asian'!G172,'Calculations otherrace'!G172)</f>
        <v>0.110146111918256</v>
      </c>
      <c r="H217" s="28">
        <f>H172/SUM(H172,'Calculations white'!H172,'Calculations asian'!H172,'Calculations otherrace'!H172)</f>
        <v>0.11056568667773715</v>
      </c>
      <c r="I217" s="28">
        <f>I172/SUM(I172,'Calculations white'!I172,'Calculations asian'!I172,'Calculations otherrace'!I172)</f>
        <v>0.11099409001954867</v>
      </c>
      <c r="J217" s="28">
        <f>J172/SUM(J172,'Calculations white'!J172,'Calculations asian'!J172,'Calculations otherrace'!J172)</f>
        <v>0.11142454873516423</v>
      </c>
      <c r="K217" s="28">
        <f>K172/SUM(K172,'Calculations white'!K172,'Calculations asian'!K172,'Calculations otherrace'!K172)</f>
        <v>0.11184491086375246</v>
      </c>
      <c r="L217" s="28">
        <f>L172/SUM(L172,'Calculations white'!L172,'Calculations asian'!L172,'Calculations otherrace'!L172)</f>
        <v>0.11225175964567502</v>
      </c>
      <c r="M217" s="28">
        <f>M172/SUM(M172,'Calculations white'!M172,'Calculations asian'!M172,'Calculations otherrace'!M172)</f>
        <v>0.11266519053058086</v>
      </c>
      <c r="N217" s="28">
        <f>N172/SUM(N172,'Calculations white'!N172,'Calculations asian'!N172,'Calculations otherrace'!N172)</f>
        <v>0.11307625207437813</v>
      </c>
      <c r="O217" s="28">
        <f>O172/SUM(O172,'Calculations white'!O172,'Calculations asian'!O172,'Calculations otherrace'!O172)</f>
        <v>0.1134849222098958</v>
      </c>
      <c r="P217" s="28">
        <f>P172/SUM(P172,'Calculations white'!P172,'Calculations asian'!P172,'Calculations otherrace'!P172)</f>
        <v>0.11389117923945756</v>
      </c>
      <c r="Q217" s="28">
        <f>Q172/SUM(Q172,'Calculations white'!Q172,'Calculations asian'!Q172,'Calculations otherrace'!Q172)</f>
        <v>0.11429500185702963</v>
      </c>
      <c r="R217" s="28">
        <f>R172/SUM(R172,'Calculations white'!R172,'Calculations asian'!R172,'Calculations otherrace'!R172)</f>
        <v>0.11469636916927847</v>
      </c>
      <c r="S217" s="28">
        <f>S172/SUM(S172,'Calculations white'!S172,'Calculations asian'!S172,'Calculations otherrace'!S172)</f>
        <v>0.1150952607155466</v>
      </c>
      <c r="T217" s="28">
        <f>T172/SUM(T172,'Calculations white'!T172,'Calculations asian'!T172,'Calculations otherrace'!T172)</f>
        <v>0.11549165648675816</v>
      </c>
      <c r="U217" s="28">
        <f>U172/SUM(U172,'Calculations white'!U172,'Calculations asian'!U172,'Calculations otherrace'!U172)</f>
        <v>0.11588553694326301</v>
      </c>
      <c r="V217" s="28">
        <f>V172/SUM(V172,'Calculations white'!V172,'Calculations asian'!V172,'Calculations otherrace'!V172)</f>
        <v>0.11627688303163404</v>
      </c>
      <c r="W217" s="28">
        <f>W172/SUM(W172,'Calculations white'!W172,'Calculations asian'!W172,'Calculations otherrace'!W172)</f>
        <v>0.11666567620043054</v>
      </c>
      <c r="X217" s="28">
        <f>X172/SUM(X172,'Calculations white'!X172,'Calculations asian'!X172,'Calculations otherrace'!X172)</f>
        <v>0.11705189841494198</v>
      </c>
      <c r="Y217" s="28">
        <f>Y172/SUM(Y172,'Calculations white'!Y172,'Calculations asian'!Y172,'Calculations otherrace'!Y172)</f>
        <v>0.11743553217092718</v>
      </c>
      <c r="Z217" s="28">
        <f>Z172/SUM(Z172,'Calculations white'!Z172,'Calculations asian'!Z172,'Calculations otherrace'!Z172)</f>
        <v>0.11781656050736543</v>
      </c>
      <c r="AA217" s="28">
        <f>AA172/SUM(AA172,'Calculations white'!AA172,'Calculations asian'!AA172,'Calculations otherrace'!AA172)</f>
        <v>0.11819496701823859</v>
      </c>
      <c r="AB217" s="28">
        <f>AB172/SUM(AB172,'Calculations white'!AB172,'Calculations asian'!AB172,'Calculations otherrace'!AB172)</f>
        <v>0.11857073586335694</v>
      </c>
      <c r="AC217" s="28">
        <f>AC172/SUM(AC172,'Calculations white'!AC172,'Calculations asian'!AC172,'Calculations otherrace'!AC172)</f>
        <v>0.11894385177825338</v>
      </c>
      <c r="AD217" s="28">
        <f>AD172/SUM(AD172,'Calculations white'!AD172,'Calculations asian'!AD172,'Calculations otherrace'!AD172)</f>
        <v>0.11931430008315982</v>
      </c>
      <c r="AE217" s="28">
        <f>AE172/SUM(AE172,'Calculations white'!AE172,'Calculations asian'!AE172,'Calculations otherrace'!AE172)</f>
        <v>0.1196820666910899</v>
      </c>
      <c r="AF217" s="28">
        <f>AF172/SUM(AF172,'Calculations white'!AF172,'Calculations asian'!AF172,'Calculations otherrace'!AF172)</f>
        <v>0.1200471381150445</v>
      </c>
    </row>
    <row r="218" spans="1:32" x14ac:dyDescent="0.2">
      <c r="A218" s="6" t="s">
        <v>51</v>
      </c>
      <c r="B218" s="28">
        <f>B173/SUM(B173,'Calculations white'!B173,'Calculations asian'!B173,'Calculations otherrace'!B173)</f>
        <v>9.2999999999999985E-2</v>
      </c>
      <c r="C218" s="28">
        <f>C173/SUM(C173,'Calculations white'!C173,'Calculations asian'!C173,'Calculations otherrace'!C173)</f>
        <v>9.3371885776124902E-2</v>
      </c>
      <c r="D218" s="28">
        <f>D173/SUM(D173,'Calculations white'!D173,'Calculations asian'!D173,'Calculations otherrace'!D173)</f>
        <v>9.3776861020105018E-2</v>
      </c>
      <c r="E218" s="28">
        <f>E173/SUM(E173,'Calculations white'!E173,'Calculations asian'!E173,'Calculations otherrace'!E173)</f>
        <v>9.4173849571219354E-2</v>
      </c>
      <c r="F218" s="28">
        <f>F173/SUM(F173,'Calculations white'!F173,'Calculations asian'!F173,'Calculations otherrace'!F173)</f>
        <v>9.4569430488029724E-2</v>
      </c>
      <c r="G218" s="28">
        <f>G173/SUM(G173,'Calculations white'!G173,'Calculations asian'!G173,'Calculations otherrace'!G173)</f>
        <v>9.4954457322795838E-2</v>
      </c>
      <c r="H218" s="28">
        <f>H173/SUM(H173,'Calculations white'!H173,'Calculations asian'!H173,'Calculations otherrace'!H173)</f>
        <v>9.5339316073377409E-2</v>
      </c>
      <c r="I218" s="28">
        <f>I173/SUM(I173,'Calculations white'!I173,'Calculations asian'!I173,'Calculations otherrace'!I173)</f>
        <v>9.5732764233689718E-2</v>
      </c>
      <c r="J218" s="28">
        <f>J173/SUM(J173,'Calculations white'!J173,'Calculations asian'!J173,'Calculations otherrace'!J173)</f>
        <v>9.6128949947944992E-2</v>
      </c>
      <c r="K218" s="28">
        <f>K173/SUM(K173,'Calculations white'!K173,'Calculations asian'!K173,'Calculations otherrace'!K173)</f>
        <v>9.6516897925897668E-2</v>
      </c>
      <c r="L218" s="28">
        <f>L173/SUM(L173,'Calculations white'!L173,'Calculations asian'!L173,'Calculations otherrace'!L173)</f>
        <v>9.6891896215674567E-2</v>
      </c>
      <c r="M218" s="28">
        <f>M173/SUM(M173,'Calculations white'!M173,'Calculations asian'!M173,'Calculations otherrace'!M173)</f>
        <v>9.7274571434082135E-2</v>
      </c>
      <c r="N218" s="28">
        <f>N173/SUM(N173,'Calculations white'!N173,'Calculations asian'!N173,'Calculations otherrace'!N173)</f>
        <v>9.7655871882811884E-2</v>
      </c>
      <c r="O218" s="28">
        <f>O173/SUM(O173,'Calculations white'!O173,'Calculations asian'!O173,'Calculations otherrace'!O173)</f>
        <v>9.8035781846783035E-2</v>
      </c>
      <c r="P218" s="28">
        <f>P173/SUM(P173,'Calculations white'!P173,'Calculations asian'!P173,'Calculations otherrace'!P173)</f>
        <v>9.8414285449355807E-2</v>
      </c>
      <c r="Q218" s="28">
        <f>Q173/SUM(Q173,'Calculations white'!Q173,'Calculations asian'!Q173,'Calculations otherrace'!Q173)</f>
        <v>9.8791366674913464E-2</v>
      </c>
      <c r="R218" s="28">
        <f>R173/SUM(R173,'Calculations white'!R173,'Calculations asian'!R173,'Calculations otherrace'!R173)</f>
        <v>9.9167009390972838E-2</v>
      </c>
      <c r="S218" s="28">
        <f>S173/SUM(S173,'Calculations white'!S173,'Calculations asian'!S173,'Calculations otherrace'!S173)</f>
        <v>9.9541197369813372E-2</v>
      </c>
      <c r="T218" s="28">
        <f>T173/SUM(T173,'Calculations white'!T173,'Calculations asian'!T173,'Calculations otherrace'!T173)</f>
        <v>9.9913914309618879E-2</v>
      </c>
      <c r="U218" s="28">
        <f>U173/SUM(U173,'Calculations white'!U173,'Calculations asian'!U173,'Calculations otherrace'!U173)</f>
        <v>0.10028514385512259</v>
      </c>
      <c r="V218" s="28">
        <f>V173/SUM(V173,'Calculations white'!V173,'Calculations asian'!V173,'Calculations otherrace'!V173)</f>
        <v>0.10065486961775118</v>
      </c>
      <c r="W218" s="28">
        <f>W173/SUM(W173,'Calculations white'!W173,'Calculations asian'!W173,'Calculations otherrace'!W173)</f>
        <v>0.10102307519526206</v>
      </c>
      <c r="X218" s="28">
        <f>X173/SUM(X173,'Calculations white'!X173,'Calculations asian'!X173,'Calculations otherrace'!X173)</f>
        <v>0.10138974419086934</v>
      </c>
      <c r="Y218" s="28">
        <f>Y173/SUM(Y173,'Calculations white'!Y173,'Calculations asian'!Y173,'Calculations otherrace'!Y173)</f>
        <v>0.10175486023185262</v>
      </c>
      <c r="Z218" s="28">
        <f>Z173/SUM(Z173,'Calculations white'!Z173,'Calculations asian'!Z173,'Calculations otherrace'!Z173)</f>
        <v>0.10211840698764785</v>
      </c>
      <c r="AA218" s="28">
        <f>AA173/SUM(AA173,'Calculations white'!AA173,'Calculations asian'!AA173,'Calculations otherrace'!AA173)</f>
        <v>0.10248036818741715</v>
      </c>
      <c r="AB218" s="28">
        <f>AB173/SUM(AB173,'Calculations white'!AB173,'Calculations asian'!AB173,'Calculations otherrace'!AB173)</f>
        <v>0.10284072763709237</v>
      </c>
      <c r="AC218" s="28">
        <f>AC173/SUM(AC173,'Calculations white'!AC173,'Calculations asian'!AC173,'Calculations otherrace'!AC173)</f>
        <v>0.10319946923589564</v>
      </c>
      <c r="AD218" s="28">
        <f>AD173/SUM(AD173,'Calculations white'!AD173,'Calculations asian'!AD173,'Calculations otherrace'!AD173)</f>
        <v>0.10355657699233187</v>
      </c>
      <c r="AE218" s="28">
        <f>AE173/SUM(AE173,'Calculations white'!AE173,'Calculations asian'!AE173,'Calculations otherrace'!AE173)</f>
        <v>0.10391203503965621</v>
      </c>
      <c r="AF218" s="28">
        <f>AF173/SUM(AF173,'Calculations white'!AF173,'Calculations asian'!AF173,'Calculations otherrace'!AF173)</f>
        <v>0.10426582765081464</v>
      </c>
    </row>
    <row r="219" spans="1:32" x14ac:dyDescent="0.2">
      <c r="A219" s="6" t="s">
        <v>52</v>
      </c>
      <c r="B219" s="28">
        <f>B174/SUM(B174,'Calculations white'!B174,'Calculations asian'!B174,'Calculations otherrace'!B174)</f>
        <v>9.9000000000000019E-2</v>
      </c>
      <c r="C219" s="28">
        <f>C174/SUM(C174,'Calculations white'!C174,'Calculations asian'!C174,'Calculations otherrace'!C174)</f>
        <v>9.9376490299961817E-2</v>
      </c>
      <c r="D219" s="28">
        <f>D174/SUM(D174,'Calculations white'!D174,'Calculations asian'!D174,'Calculations otherrace'!D174)</f>
        <v>9.9786774045232451E-2</v>
      </c>
      <c r="E219" s="28">
        <f>E174/SUM(E174,'Calculations white'!E174,'Calculations asian'!E174,'Calculations otherrace'!E174)</f>
        <v>0.10018763726980499</v>
      </c>
      <c r="F219" s="28">
        <f>F174/SUM(F174,'Calculations white'!F174,'Calculations asian'!F174,'Calculations otherrace'!F174)</f>
        <v>0.10058621896479755</v>
      </c>
      <c r="G219" s="28">
        <f>G174/SUM(G174,'Calculations white'!G174,'Calculations asian'!G174,'Calculations otherrace'!G174)</f>
        <v>0.10097253230048378</v>
      </c>
      <c r="H219" s="28">
        <f>H174/SUM(H174,'Calculations white'!H174,'Calculations asian'!H174,'Calculations otherrace'!H174)</f>
        <v>0.10135699904565562</v>
      </c>
      <c r="I219" s="28">
        <f>I174/SUM(I174,'Calculations white'!I174,'Calculations asian'!I174,'Calculations otherrace'!I174)</f>
        <v>0.10174987195672552</v>
      </c>
      <c r="J219" s="28">
        <f>J174/SUM(J174,'Calculations white'!J174,'Calculations asian'!J174,'Calculations otherrace'!J174)</f>
        <v>0.10214449383405072</v>
      </c>
      <c r="K219" s="28">
        <f>K174/SUM(K174,'Calculations white'!K174,'Calculations asian'!K174,'Calculations otherrace'!K174)</f>
        <v>0.10252949147781612</v>
      </c>
      <c r="L219" s="28">
        <f>L174/SUM(L174,'Calculations white'!L174,'Calculations asian'!L174,'Calculations otherrace'!L174)</f>
        <v>0.1029034056911539</v>
      </c>
      <c r="M219" s="28">
        <f>M174/SUM(M174,'Calculations white'!M174,'Calculations asian'!M174,'Calculations otherrace'!M174)</f>
        <v>0.10328234957083099</v>
      </c>
      <c r="N219" s="28">
        <f>N174/SUM(N174,'Calculations white'!N174,'Calculations asian'!N174,'Calculations otherrace'!N174)</f>
        <v>0.10365901672891176</v>
      </c>
      <c r="O219" s="28">
        <f>O174/SUM(O174,'Calculations white'!O174,'Calculations asian'!O174,'Calculations otherrace'!O174)</f>
        <v>0.10403338857143227</v>
      </c>
      <c r="P219" s="28">
        <f>P174/SUM(P174,'Calculations white'!P174,'Calculations asian'!P174,'Calculations otherrace'!P174)</f>
        <v>0.10440544685271497</v>
      </c>
      <c r="Q219" s="28">
        <f>Q174/SUM(Q174,'Calculations white'!Q174,'Calculations asian'!Q174,'Calculations otherrace'!Q174)</f>
        <v>0.10477517369512053</v>
      </c>
      <c r="R219" s="28">
        <f>R174/SUM(R174,'Calculations white'!R174,'Calculations asian'!R174,'Calculations otherrace'!R174)</f>
        <v>0.10514255160779024</v>
      </c>
      <c r="S219" s="28">
        <f>S174/SUM(S174,'Calculations white'!S174,'Calculations asian'!S174,'Calculations otherrace'!S174)</f>
        <v>0.10550756350438387</v>
      </c>
      <c r="T219" s="28">
        <f>T174/SUM(T174,'Calculations white'!T174,'Calculations asian'!T174,'Calculations otherrace'!T174)</f>
        <v>0.10587019271982703</v>
      </c>
      <c r="U219" s="28">
        <f>U174/SUM(U174,'Calculations white'!U174,'Calculations asian'!U174,'Calculations otherrace'!U174)</f>
        <v>0.1062304230260758</v>
      </c>
      <c r="V219" s="28">
        <f>V174/SUM(V174,'Calculations white'!V174,'Calculations asian'!V174,'Calculations otherrace'!V174)</f>
        <v>0.10658823864691212</v>
      </c>
      <c r="W219" s="28">
        <f>W174/SUM(W174,'Calculations white'!W174,'Calculations asian'!W174,'Calculations otherrace'!W174)</f>
        <v>0.10694362427178414</v>
      </c>
      <c r="X219" s="28">
        <f>X174/SUM(X174,'Calculations white'!X174,'Calculations asian'!X174,'Calculations otherrace'!X174)</f>
        <v>0.10729656506870425</v>
      </c>
      <c r="Y219" s="28">
        <f>Y174/SUM(Y174,'Calculations white'!Y174,'Calculations asian'!Y174,'Calculations otherrace'!Y174)</f>
        <v>0.10764704669621918</v>
      </c>
      <c r="Z219" s="28">
        <f>Z174/SUM(Z174,'Calculations white'!Z174,'Calculations asian'!Z174,'Calculations otherrace'!Z174)</f>
        <v>0.10799505531447016</v>
      </c>
      <c r="AA219" s="28">
        <f>AA174/SUM(AA174,'Calculations white'!AA174,'Calculations asian'!AA174,'Calculations otherrace'!AA174)</f>
        <v>0.10834057759535827</v>
      </c>
      <c r="AB219" s="28">
        <f>AB174/SUM(AB174,'Calculations white'!AB174,'Calculations asian'!AB174,'Calculations otherrace'!AB174)</f>
        <v>0.10868360073183087</v>
      </c>
      <c r="AC219" s="28">
        <f>AC174/SUM(AC174,'Calculations white'!AC174,'Calculations asian'!AC174,'Calculations otherrace'!AC174)</f>
        <v>0.10902411244630993</v>
      </c>
      <c r="AD219" s="28">
        <f>AD174/SUM(AD174,'Calculations white'!AD174,'Calculations asian'!AD174,'Calculations otherrace'!AD174)</f>
        <v>0.10936210099827769</v>
      </c>
      <c r="AE219" s="28">
        <f>AE174/SUM(AE174,'Calculations white'!AE174,'Calculations asian'!AE174,'Calculations otherrace'!AE174)</f>
        <v>0.10969755519104084</v>
      </c>
      <c r="AF219" s="28">
        <f>AF174/SUM(AF174,'Calculations white'!AF174,'Calculations asian'!AF174,'Calculations otherrace'!AF174)</f>
        <v>0.11003046437769161</v>
      </c>
    </row>
    <row r="220" spans="1:32" x14ac:dyDescent="0.2">
      <c r="A220" s="6" t="s">
        <v>53</v>
      </c>
      <c r="B220" s="28">
        <f>B175/SUM(B175,'Calculations white'!B175,'Calculations asian'!B175,'Calculations otherrace'!B175)</f>
        <v>0.17499999999999999</v>
      </c>
      <c r="C220" s="28">
        <f>C175/SUM(C175,'Calculations white'!C175,'Calculations asian'!C175,'Calculations otherrace'!C175)</f>
        <v>0.1756288946387016</v>
      </c>
      <c r="D220" s="28">
        <f>D175/SUM(D175,'Calculations white'!D175,'Calculations asian'!D175,'Calculations otherrace'!D175)</f>
        <v>0.17630756636619418</v>
      </c>
      <c r="E220" s="28">
        <f>E175/SUM(E175,'Calculations white'!E175,'Calculations asian'!E175,'Calculations otherrace'!E175)</f>
        <v>0.17697312848380933</v>
      </c>
      <c r="F220" s="28">
        <f>F175/SUM(F175,'Calculations white'!F175,'Calculations asian'!F175,'Calculations otherrace'!F175)</f>
        <v>0.17763464100048115</v>
      </c>
      <c r="G220" s="28">
        <f>G175/SUM(G175,'Calculations white'!G175,'Calculations asian'!G175,'Calculations otherrace'!G175)</f>
        <v>0.17827947967074292</v>
      </c>
      <c r="H220" s="28">
        <f>H175/SUM(H175,'Calculations white'!H175,'Calculations asian'!H175,'Calculations otherrace'!H175)</f>
        <v>0.17892471472231519</v>
      </c>
      <c r="I220" s="28">
        <f>I175/SUM(I175,'Calculations white'!I175,'Calculations asian'!I175,'Calculations otherrace'!I175)</f>
        <v>0.17957985999920439</v>
      </c>
      <c r="J220" s="28">
        <f>J175/SUM(J175,'Calculations white'!J175,'Calculations asian'!J175,'Calculations otherrace'!J175)</f>
        <v>0.18023754355510826</v>
      </c>
      <c r="K220" s="28">
        <f>K175/SUM(K175,'Calculations white'!K175,'Calculations asian'!K175,'Calculations otherrace'!K175)</f>
        <v>0.18088072763076612</v>
      </c>
      <c r="L220" s="28">
        <f>L175/SUM(L175,'Calculations white'!L175,'Calculations asian'!L175,'Calculations otherrace'!L175)</f>
        <v>0.18149342430556983</v>
      </c>
      <c r="M220" s="28">
        <f>M175/SUM(M175,'Calculations white'!M175,'Calculations asian'!M175,'Calculations otherrace'!M175)</f>
        <v>0.18212128806672745</v>
      </c>
      <c r="N220" s="28">
        <f>N175/SUM(N175,'Calculations white'!N175,'Calculations asian'!N175,'Calculations otherrace'!N175)</f>
        <v>0.18274479299730839</v>
      </c>
      <c r="O220" s="28">
        <f>O175/SUM(O175,'Calculations white'!O175,'Calculations asian'!O175,'Calculations otherrace'!O175)</f>
        <v>0.18336389097780875</v>
      </c>
      <c r="P220" s="28">
        <f>P175/SUM(P175,'Calculations white'!P175,'Calculations asian'!P175,'Calculations otherrace'!P175)</f>
        <v>0.1839785352139244</v>
      </c>
      <c r="Q220" s="28">
        <f>Q175/SUM(Q175,'Calculations white'!Q175,'Calculations asian'!Q175,'Calculations otherrace'!Q175)</f>
        <v>0.18458868026483749</v>
      </c>
      <c r="R220" s="28">
        <f>R175/SUM(R175,'Calculations white'!R175,'Calculations asian'!R175,'Calculations otherrace'!R175)</f>
        <v>0.18519428206922606</v>
      </c>
      <c r="S220" s="28">
        <f>S175/SUM(S175,'Calculations white'!S175,'Calculations asian'!S175,'Calculations otherrace'!S175)</f>
        <v>0.18579529796903696</v>
      </c>
      <c r="T220" s="28">
        <f>T175/SUM(T175,'Calculations white'!T175,'Calculations asian'!T175,'Calculations otherrace'!T175)</f>
        <v>0.18639168673106188</v>
      </c>
      <c r="U220" s="28">
        <f>U175/SUM(U175,'Calculations white'!U175,'Calculations asian'!U175,'Calculations otherrace'!U175)</f>
        <v>0.18698340856635534</v>
      </c>
      <c r="V220" s="28">
        <f>V175/SUM(V175,'Calculations white'!V175,'Calculations asian'!V175,'Calculations otherrace'!V175)</f>
        <v>0.18757042514754052</v>
      </c>
      <c r="W220" s="28">
        <f>W175/SUM(W175,'Calculations white'!W175,'Calculations asian'!W175,'Calculations otherrace'!W175)</f>
        <v>0.1881526996240486</v>
      </c>
      <c r="X220" s="28">
        <f>X175/SUM(X175,'Calculations white'!X175,'Calculations asian'!X175,'Calculations otherrace'!X175)</f>
        <v>0.18873019663533522</v>
      </c>
      <c r="Y220" s="28">
        <f>Y175/SUM(Y175,'Calculations white'!Y175,'Calculations asian'!Y175,'Calculations otherrace'!Y175)</f>
        <v>0.18930288232212297</v>
      </c>
      <c r="Z220" s="28">
        <f>Z175/SUM(Z175,'Calculations white'!Z175,'Calculations asian'!Z175,'Calculations otherrace'!Z175)</f>
        <v>0.18987072433572005</v>
      </c>
      <c r="AA220" s="28">
        <f>AA175/SUM(AA175,'Calculations white'!AA175,'Calculations asian'!AA175,'Calculations otherrace'!AA175)</f>
        <v>0.19043369184546421</v>
      </c>
      <c r="AB220" s="28">
        <f>AB175/SUM(AB175,'Calculations white'!AB175,'Calculations asian'!AB175,'Calculations otherrace'!AB175)</f>
        <v>0.1909917555443412</v>
      </c>
      <c r="AC220" s="28">
        <f>AC175/SUM(AC175,'Calculations white'!AC175,'Calculations asian'!AC175,'Calculations otherrace'!AC175)</f>
        <v>0.19154488765283265</v>
      </c>
      <c r="AD220" s="28">
        <f>AD175/SUM(AD175,'Calculations white'!AD175,'Calculations asian'!AD175,'Calculations otherrace'!AD175)</f>
        <v>0.19209306192104331</v>
      </c>
      <c r="AE220" s="28">
        <f>AE175/SUM(AE175,'Calculations white'!AE175,'Calculations asian'!AE175,'Calculations otherrace'!AE175)</f>
        <v>0.19263625362916215</v>
      </c>
      <c r="AF220" s="28">
        <f>AF175/SUM(AF175,'Calculations white'!AF175,'Calculations asian'!AF175,'Calculations otherrace'!AF175)</f>
        <v>0.19317443958631139</v>
      </c>
    </row>
    <row r="221" spans="1:32" x14ac:dyDescent="0.2">
      <c r="A221" s="6" t="s">
        <v>54</v>
      </c>
      <c r="B221" s="28">
        <f>B176/SUM(B176,'Calculations white'!B176,'Calculations asian'!B176,'Calculations otherrace'!B176)</f>
        <v>0.10800000000000003</v>
      </c>
      <c r="C221" s="28">
        <f>C176/SUM(C176,'Calculations white'!C176,'Calculations asian'!C176,'Calculations otherrace'!C176)</f>
        <v>0.10841866658722439</v>
      </c>
      <c r="D221" s="28">
        <f>D176/SUM(D176,'Calculations white'!D176,'Calculations asian'!D176,'Calculations otherrace'!D176)</f>
        <v>0.10887389387806461</v>
      </c>
      <c r="E221" s="28">
        <f>E176/SUM(E176,'Calculations white'!E176,'Calculations asian'!E176,'Calculations otherrace'!E176)</f>
        <v>0.10931998579967088</v>
      </c>
      <c r="F221" s="28">
        <f>F176/SUM(F176,'Calculations white'!F176,'Calculations asian'!F176,'Calculations otherrace'!F176)</f>
        <v>0.1097641694619912</v>
      </c>
      <c r="G221" s="28">
        <f>G176/SUM(G176,'Calculations white'!G176,'Calculations asian'!G176,'Calculations otherrace'!G176)</f>
        <v>0.11019637819479249</v>
      </c>
      <c r="H221" s="28">
        <f>H176/SUM(H176,'Calculations white'!H176,'Calculations asian'!H176,'Calculations otherrace'!H176)</f>
        <v>0.11062822853333761</v>
      </c>
      <c r="I221" s="28">
        <f>I176/SUM(I176,'Calculations white'!I176,'Calculations asian'!I176,'Calculations otherrace'!I176)</f>
        <v>0.1110691488298694</v>
      </c>
      <c r="J221" s="28">
        <f>J176/SUM(J176,'Calculations white'!J176,'Calculations asian'!J176,'Calculations otherrace'!J176)</f>
        <v>0.11151274198435999</v>
      </c>
      <c r="K221" s="28">
        <f>K176/SUM(K176,'Calculations white'!K176,'Calculations asian'!K176,'Calculations otherrace'!K176)</f>
        <v>0.11194679200412684</v>
      </c>
      <c r="L221" s="28">
        <f>L176/SUM(L176,'Calculations white'!L176,'Calculations asian'!L176,'Calculations otherrace'!L176)</f>
        <v>0.11236553170409588</v>
      </c>
      <c r="M221" s="28">
        <f>M176/SUM(M176,'Calculations white'!M176,'Calculations asian'!M176,'Calculations otherrace'!M176)</f>
        <v>0.11279275186119614</v>
      </c>
      <c r="N221" s="28">
        <f>N176/SUM(N176,'Calculations white'!N176,'Calculations asian'!N176,'Calculations otherrace'!N176)</f>
        <v>0.11321803418277845</v>
      </c>
      <c r="O221" s="28">
        <f>O176/SUM(O176,'Calculations white'!O176,'Calculations asian'!O176,'Calculations otherrace'!O176)</f>
        <v>0.11364135571467604</v>
      </c>
      <c r="P221" s="28">
        <f>P176/SUM(P176,'Calculations white'!P176,'Calculations asian'!P176,'Calculations otherrace'!P176)</f>
        <v>0.11406269359207268</v>
      </c>
      <c r="Q221" s="28">
        <f>Q176/SUM(Q176,'Calculations white'!Q176,'Calculations asian'!Q176,'Calculations otherrace'!Q176)</f>
        <v>0.11448202506577333</v>
      </c>
      <c r="R221" s="28">
        <f>R176/SUM(R176,'Calculations white'!R176,'Calculations asian'!R176,'Calculations otherrace'!R176)</f>
        <v>0.11489932752764659</v>
      </c>
      <c r="S221" s="28">
        <f>S176/SUM(S176,'Calculations white'!S176,'Calculations asian'!S176,'Calculations otherrace'!S176)</f>
        <v>0.1153145785352354</v>
      </c>
      <c r="T221" s="28">
        <f>T176/SUM(T176,'Calculations white'!T176,'Calculations asian'!T176,'Calculations otherrace'!T176)</f>
        <v>0.1157277558355337</v>
      </c>
      <c r="U221" s="28">
        <f>U176/SUM(U176,'Calculations white'!U176,'Calculations asian'!U176,'Calculations otherrace'!U176)</f>
        <v>0.11613883738792673</v>
      </c>
      <c r="V221" s="28">
        <f>V176/SUM(V176,'Calculations white'!V176,'Calculations asian'!V176,'Calculations otherrace'!V176)</f>
        <v>0.11654780138629521</v>
      </c>
      <c r="W221" s="28">
        <f>W176/SUM(W176,'Calculations white'!W176,'Calculations asian'!W176,'Calculations otherrace'!W176)</f>
        <v>0.11695462628028498</v>
      </c>
      <c r="X221" s="28">
        <f>X176/SUM(X176,'Calculations white'!X176,'Calculations asian'!X176,'Calculations otherrace'!X176)</f>
        <v>0.1173592907957425</v>
      </c>
      <c r="Y221" s="28">
        <f>Y176/SUM(Y176,'Calculations white'!Y176,'Calculations asian'!Y176,'Calculations otherrace'!Y176)</f>
        <v>0.1177617739543191</v>
      </c>
      <c r="Z221" s="28">
        <f>Z176/SUM(Z176,'Calculations white'!Z176,'Calculations asian'!Z176,'Calculations otherrace'!Z176)</f>
        <v>0.11816205509224739</v>
      </c>
      <c r="AA221" s="28">
        <f>AA176/SUM(AA176,'Calculations white'!AA176,'Calculations asian'!AA176,'Calculations otherrace'!AA176)</f>
        <v>0.11856011387829708</v>
      </c>
      <c r="AB221" s="28">
        <f>AB176/SUM(AB176,'Calculations white'!AB176,'Calculations asian'!AB176,'Calculations otherrace'!AB176)</f>
        <v>0.11895593033090923</v>
      </c>
      <c r="AC221" s="28">
        <f>AC176/SUM(AC176,'Calculations white'!AC176,'Calculations asian'!AC176,'Calculations otherrace'!AC176)</f>
        <v>0.11934948483452214</v>
      </c>
      <c r="AD221" s="28">
        <f>AD176/SUM(AD176,'Calculations white'!AD176,'Calculations asian'!AD176,'Calculations otherrace'!AD176)</f>
        <v>0.11974075815509028</v>
      </c>
      <c r="AE221" s="28">
        <f>AE176/SUM(AE176,'Calculations white'!AE176,'Calculations asian'!AE176,'Calculations otherrace'!AE176)</f>
        <v>0.12012973145480774</v>
      </c>
      <c r="AF221" s="28">
        <f>AF176/SUM(AF176,'Calculations white'!AF176,'Calculations asian'!AF176,'Calculations otherrace'!AF176)</f>
        <v>0.12051638630604189</v>
      </c>
    </row>
    <row r="222" spans="1:32" x14ac:dyDescent="0.2">
      <c r="A222" s="6" t="s">
        <v>55</v>
      </c>
      <c r="B222" s="28">
        <f>B177/SUM(B177,'Calculations white'!B177,'Calculations asian'!B177,'Calculations otherrace'!B177)</f>
        <v>0.17399999999999999</v>
      </c>
      <c r="C222" s="28">
        <f>C177/SUM(C177,'Calculations white'!C177,'Calculations asian'!C177,'Calculations otherrace'!C177)</f>
        <v>0.174617980673167</v>
      </c>
      <c r="D222" s="28">
        <f>D177/SUM(D177,'Calculations white'!D177,'Calculations asian'!D177,'Calculations otherrace'!D177)</f>
        <v>0.17528514134708478</v>
      </c>
      <c r="E222" s="28">
        <f>E177/SUM(E177,'Calculations white'!E177,'Calculations asian'!E177,'Calculations otherrace'!E177)</f>
        <v>0.17593890554046132</v>
      </c>
      <c r="F222" s="28">
        <f>F177/SUM(F177,'Calculations white'!F177,'Calculations asian'!F177,'Calculations otherrace'!F177)</f>
        <v>0.17658841307212444</v>
      </c>
      <c r="G222" s="28">
        <f>G177/SUM(G177,'Calculations white'!G177,'Calculations asian'!G177,'Calculations otherrace'!G177)</f>
        <v>0.17722091681241786</v>
      </c>
      <c r="H222" s="28">
        <f>H177/SUM(H177,'Calculations white'!H177,'Calculations asian'!H177,'Calculations otherrace'!H177)</f>
        <v>0.17785317395817452</v>
      </c>
      <c r="I222" s="28">
        <f>I177/SUM(I177,'Calculations white'!I177,'Calculations asian'!I177,'Calculations otherrace'!I177)</f>
        <v>0.17849519176293832</v>
      </c>
      <c r="J222" s="28">
        <f>J177/SUM(J177,'Calculations white'!J177,'Calculations asian'!J177,'Calculations otherrace'!J177)</f>
        <v>0.17913939110553875</v>
      </c>
      <c r="K222" s="28">
        <f>K177/SUM(K177,'Calculations white'!K177,'Calculations asian'!K177,'Calculations otherrace'!K177)</f>
        <v>0.17976889710826435</v>
      </c>
      <c r="L222" s="28">
        <f>L177/SUM(L177,'Calculations white'!L177,'Calculations asian'!L177,'Calculations otherrace'!L177)</f>
        <v>0.18036943072314826</v>
      </c>
      <c r="M222" s="28">
        <f>M177/SUM(M177,'Calculations white'!M177,'Calculations asian'!M177,'Calculations otherrace'!M177)</f>
        <v>0.18098381833641788</v>
      </c>
      <c r="N222" s="28">
        <f>N177/SUM(N177,'Calculations white'!N177,'Calculations asian'!N177,'Calculations otherrace'!N177)</f>
        <v>0.1815936711812644</v>
      </c>
      <c r="O222" s="28">
        <f>O177/SUM(O177,'Calculations white'!O177,'Calculations asian'!O177,'Calculations otherrace'!O177)</f>
        <v>0.18219894472808459</v>
      </c>
      <c r="P222" s="28">
        <f>P177/SUM(P177,'Calculations white'!P177,'Calculations asian'!P177,'Calculations otherrace'!P177)</f>
        <v>0.18279959587478134</v>
      </c>
      <c r="Q222" s="28">
        <f>Q177/SUM(Q177,'Calculations white'!Q177,'Calculations asian'!Q177,'Calculations otherrace'!Q177)</f>
        <v>0.18339558297021039</v>
      </c>
      <c r="R222" s="28">
        <f>R177/SUM(R177,'Calculations white'!R177,'Calculations asian'!R177,'Calculations otherrace'!R177)</f>
        <v>0.18398686583531546</v>
      </c>
      <c r="S222" s="28">
        <f>S177/SUM(S177,'Calculations white'!S177,'Calculations asian'!S177,'Calculations otherrace'!S177)</f>
        <v>0.18457340578199799</v>
      </c>
      <c r="T222" s="28">
        <f>T177/SUM(T177,'Calculations white'!T177,'Calculations asian'!T177,'Calculations otherrace'!T177)</f>
        <v>0.185155165629771</v>
      </c>
      <c r="U222" s="28">
        <f>U177/SUM(U177,'Calculations white'!U177,'Calculations asian'!U177,'Calculations otherrace'!U177)</f>
        <v>0.18573210972024434</v>
      </c>
      <c r="V222" s="28">
        <f>V177/SUM(V177,'Calculations white'!V177,'Calculations asian'!V177,'Calculations otherrace'!V177)</f>
        <v>0.18630420392949529</v>
      </c>
      <c r="W222" s="28">
        <f>W177/SUM(W177,'Calculations white'!W177,'Calculations asian'!W177,'Calculations otherrace'!W177)</f>
        <v>0.18687141567837778</v>
      </c>
      <c r="X222" s="28">
        <f>X177/SUM(X177,'Calculations white'!X177,'Calculations asian'!X177,'Calculations otherrace'!X177)</f>
        <v>0.18743371394082176</v>
      </c>
      <c r="Y222" s="28">
        <f>Y177/SUM(Y177,'Calculations white'!Y177,'Calculations asian'!Y177,'Calculations otherrace'!Y177)</f>
        <v>0.18799106925017936</v>
      </c>
      <c r="Z222" s="28">
        <f>Z177/SUM(Z177,'Calculations white'!Z177,'Calculations asian'!Z177,'Calculations otherrace'!Z177)</f>
        <v>0.18854345370367467</v>
      </c>
      <c r="AA222" s="28">
        <f>AA177/SUM(AA177,'Calculations white'!AA177,'Calculations asian'!AA177,'Calculations otherrace'!AA177)</f>
        <v>0.18909084096501422</v>
      </c>
      <c r="AB222" s="28">
        <f>AB177/SUM(AB177,'Calculations white'!AB177,'Calculations asian'!AB177,'Calculations otherrace'!AB177)</f>
        <v>0.1896332062652123</v>
      </c>
      <c r="AC222" s="28">
        <f>AC177/SUM(AC177,'Calculations white'!AC177,'Calculations asian'!AC177,'Calculations otherrace'!AC177)</f>
        <v>0.19017052640169421</v>
      </c>
      <c r="AD222" s="28">
        <f>AD177/SUM(AD177,'Calculations white'!AD177,'Calculations asian'!AD177,'Calculations otherrace'!AD177)</f>
        <v>0.19070277973573241</v>
      </c>
      <c r="AE222" s="28">
        <f>AE177/SUM(AE177,'Calculations white'!AE177,'Calculations asian'!AE177,'Calculations otherrace'!AE177)</f>
        <v>0.19122994618827685</v>
      </c>
      <c r="AF222" s="28">
        <f>AF177/SUM(AF177,'Calculations white'!AF177,'Calculations asian'!AF177,'Calculations otherrace'!AF177)</f>
        <v>0.1917520072342373</v>
      </c>
    </row>
    <row r="223" spans="1:32" x14ac:dyDescent="0.2">
      <c r="A223" s="6" t="s">
        <v>56</v>
      </c>
      <c r="B223" s="28">
        <f>B178/SUM(B178,'Calculations white'!B178,'Calculations asian'!B178,'Calculations otherrace'!B178)</f>
        <v>9.4000000000000014E-2</v>
      </c>
      <c r="C223" s="28">
        <f>C178/SUM(C178,'Calculations white'!C178,'Calculations asian'!C178,'Calculations otherrace'!C178)</f>
        <v>9.4364041689574907E-2</v>
      </c>
      <c r="D223" s="28">
        <f>D178/SUM(D178,'Calculations white'!D178,'Calculations asian'!D178,'Calculations otherrace'!D178)</f>
        <v>9.4760837943028531E-2</v>
      </c>
      <c r="E223" s="28">
        <f>E178/SUM(E178,'Calculations white'!E178,'Calculations asian'!E178,'Calculations otherrace'!E178)</f>
        <v>9.5148852868892936E-2</v>
      </c>
      <c r="F223" s="28">
        <f>F178/SUM(F178,'Calculations white'!F178,'Calculations asian'!F178,'Calculations otherrace'!F178)</f>
        <v>9.5534918975277619E-2</v>
      </c>
      <c r="G223" s="28">
        <f>G178/SUM(G178,'Calculations white'!G178,'Calculations asian'!G178,'Calculations otherrace'!G178)</f>
        <v>9.5909490687742543E-2</v>
      </c>
      <c r="H223" s="28">
        <f>H178/SUM(H178,'Calculations white'!H178,'Calculations asian'!H178,'Calculations otherrace'!H178)</f>
        <v>9.6282678549702946E-2</v>
      </c>
      <c r="I223" s="28">
        <f>I178/SUM(I178,'Calculations white'!I178,'Calculations asian'!I178,'Calculations otherrace'!I178)</f>
        <v>9.6664180191338558E-2</v>
      </c>
      <c r="J223" s="28">
        <f>J178/SUM(J178,'Calculations white'!J178,'Calculations asian'!J178,'Calculations otherrace'!J178)</f>
        <v>9.704767866080502E-2</v>
      </c>
      <c r="K223" s="28">
        <f>K178/SUM(K178,'Calculations white'!K178,'Calculations asian'!K178,'Calculations otherrace'!K178)</f>
        <v>9.7422202674601971E-2</v>
      </c>
      <c r="L223" s="28">
        <f>L178/SUM(L178,'Calculations white'!L178,'Calculations asian'!L178,'Calculations otherrace'!L178)</f>
        <v>9.7785720683963642E-2</v>
      </c>
      <c r="M223" s="28">
        <f>M178/SUM(M178,'Calculations white'!M178,'Calculations asian'!M178,'Calculations otherrace'!M178)</f>
        <v>9.8154726373172074E-2</v>
      </c>
      <c r="N223" s="28">
        <f>N178/SUM(N178,'Calculations white'!N178,'Calculations asian'!N178,'Calculations otherrace'!N178)</f>
        <v>9.8521798567124647E-2</v>
      </c>
      <c r="O223" s="28">
        <f>O178/SUM(O178,'Calculations white'!O178,'Calculations asian'!O178,'Calculations otherrace'!O178)</f>
        <v>9.8886919755558883E-2</v>
      </c>
      <c r="P223" s="28">
        <f>P178/SUM(P178,'Calculations white'!P178,'Calculations asian'!P178,'Calculations otherrace'!P178)</f>
        <v>9.9250072570642625E-2</v>
      </c>
      <c r="Q223" s="28">
        <f>Q178/SUM(Q178,'Calculations white'!Q178,'Calculations asian'!Q178,'Calculations otherrace'!Q178)</f>
        <v>9.9611239808664834E-2</v>
      </c>
      <c r="R223" s="28">
        <f>R178/SUM(R178,'Calculations white'!R178,'Calculations asian'!R178,'Calculations otherrace'!R178)</f>
        <v>9.9970404450939354E-2</v>
      </c>
      <c r="S223" s="28">
        <f>S178/SUM(S178,'Calculations white'!S178,'Calculations asian'!S178,'Calculations otherrace'!S178)</f>
        <v>0.10032754968392042</v>
      </c>
      <c r="T223" s="28">
        <f>T178/SUM(T178,'Calculations white'!T178,'Calculations asian'!T178,'Calculations otherrace'!T178)</f>
        <v>0.10068265891853063</v>
      </c>
      <c r="U223" s="28">
        <f>U178/SUM(U178,'Calculations white'!U178,'Calculations asian'!U178,'Calculations otherrace'!U178)</f>
        <v>0.10103571580870117</v>
      </c>
      <c r="V223" s="28">
        <f>V178/SUM(V178,'Calculations white'!V178,'Calculations asian'!V178,'Calculations otherrace'!V178)</f>
        <v>0.10138670426912796</v>
      </c>
      <c r="W223" s="28">
        <f>W178/SUM(W178,'Calculations white'!W178,'Calculations asian'!W178,'Calculations otherrace'!W178)</f>
        <v>0.10173560849224711</v>
      </c>
      <c r="X223" s="28">
        <f>X178/SUM(X178,'Calculations white'!X178,'Calculations asian'!X178,'Calculations otherrace'!X178)</f>
        <v>0.10208241296443231</v>
      </c>
      <c r="Y223" s="28">
        <f>Y178/SUM(Y178,'Calculations white'!Y178,'Calculations asian'!Y178,'Calculations otherrace'!Y178)</f>
        <v>0.10242710248141994</v>
      </c>
      <c r="Z223" s="28">
        <f>Z178/SUM(Z178,'Calculations white'!Z178,'Calculations asian'!Z178,'Calculations otherrace'!Z178)</f>
        <v>0.1027696621629685</v>
      </c>
      <c r="AA223" s="28">
        <f>AA178/SUM(AA178,'Calculations white'!AA178,'Calculations asian'!AA178,'Calculations otherrace'!AA178)</f>
        <v>0.10311007746675924</v>
      </c>
      <c r="AB223" s="28">
        <f>AB178/SUM(AB178,'Calculations white'!AB178,'Calculations asian'!AB178,'Calculations otherrace'!AB178)</f>
        <v>0.10344833420154247</v>
      </c>
      <c r="AC223" s="28">
        <f>AC178/SUM(AC178,'Calculations white'!AC178,'Calculations asian'!AC178,'Calculations otherrace'!AC178)</f>
        <v>0.10378441853954225</v>
      </c>
      <c r="AD223" s="28">
        <f>AD178/SUM(AD178,'Calculations white'!AD178,'Calculations asian'!AD178,'Calculations otherrace'!AD178)</f>
        <v>0.10411831702812449</v>
      </c>
      <c r="AE223" s="28">
        <f>AE178/SUM(AE178,'Calculations white'!AE178,'Calculations asian'!AE178,'Calculations otherrace'!AE178)</f>
        <v>0.1044500166007411</v>
      </c>
      <c r="AF223" s="28">
        <f>AF178/SUM(AF178,'Calculations white'!AF178,'Calculations asian'!AF178,'Calculations otherrace'!AF178)</f>
        <v>0.10477950458715841</v>
      </c>
    </row>
    <row r="224" spans="1:32" x14ac:dyDescent="0.2">
      <c r="A224" s="6" t="s">
        <v>57</v>
      </c>
      <c r="B224" s="28">
        <f>B179/SUM(B179,'Calculations white'!B179,'Calculations asian'!B179,'Calculations otherrace'!B179)</f>
        <v>9.4999999999999987E-2</v>
      </c>
      <c r="C224" s="28">
        <f>C179/SUM(C179,'Calculations white'!C179,'Calculations asian'!C179,'Calculations otherrace'!C179)</f>
        <v>9.5366375814310997E-2</v>
      </c>
      <c r="D224" s="28">
        <f>D179/SUM(D179,'Calculations white'!D179,'Calculations asian'!D179,'Calculations otherrace'!D179)</f>
        <v>9.5765697140517345E-2</v>
      </c>
      <c r="E224" s="28">
        <f>E179/SUM(E179,'Calculations white'!E179,'Calculations asian'!E179,'Calculations otherrace'!E179)</f>
        <v>9.6156121596952193E-2</v>
      </c>
      <c r="F224" s="28">
        <f>F179/SUM(F179,'Calculations white'!F179,'Calculations asian'!F179,'Calculations otherrace'!F179)</f>
        <v>9.6544536666843872E-2</v>
      </c>
      <c r="G224" s="28">
        <f>G179/SUM(G179,'Calculations white'!G179,'Calculations asian'!G179,'Calculations otherrace'!G179)</f>
        <v>9.6921317198144105E-2</v>
      </c>
      <c r="H224" s="28">
        <f>H179/SUM(H179,'Calculations white'!H179,'Calculations asian'!H179,'Calculations otherrace'!H179)</f>
        <v>9.7296631758330115E-2</v>
      </c>
      <c r="I224" s="28">
        <f>I179/SUM(I179,'Calculations white'!I179,'Calculations asian'!I179,'Calculations otherrace'!I179)</f>
        <v>9.7680276036977376E-2</v>
      </c>
      <c r="J224" s="28">
        <f>J179/SUM(J179,'Calculations white'!J179,'Calculations asian'!J179,'Calculations otherrace'!J179)</f>
        <v>9.8065872265753778E-2</v>
      </c>
      <c r="K224" s="28">
        <f>K179/SUM(K179,'Calculations white'!K179,'Calculations asian'!K179,'Calculations otherrace'!K179)</f>
        <v>9.8442374830559107E-2</v>
      </c>
      <c r="L224" s="28">
        <f>L179/SUM(L179,'Calculations white'!L179,'Calculations asian'!L179,'Calculations otherrace'!L179)</f>
        <v>9.8807848968806983E-2</v>
      </c>
      <c r="M224" s="28">
        <f>M179/SUM(M179,'Calculations white'!M179,'Calculations asian'!M179,'Calculations otherrace'!M179)</f>
        <v>9.9178731986074881E-2</v>
      </c>
      <c r="N224" s="28">
        <f>N179/SUM(N179,'Calculations white'!N179,'Calculations asian'!N179,'Calculations otherrace'!N179)</f>
        <v>9.9547618213144839E-2</v>
      </c>
      <c r="O224" s="28">
        <f>O179/SUM(O179,'Calculations white'!O179,'Calculations asian'!O179,'Calculations otherrace'!O179)</f>
        <v>9.9914489832942821E-2</v>
      </c>
      <c r="P224" s="28">
        <f>P179/SUM(P179,'Calculations white'!P179,'Calculations asian'!P179,'Calculations otherrace'!P179)</f>
        <v>0.10027932920202245</v>
      </c>
      <c r="Q224" s="28">
        <f>Q179/SUM(Q179,'Calculations white'!Q179,'Calculations asian'!Q179,'Calculations otherrace'!Q179)</f>
        <v>0.10064211887221286</v>
      </c>
      <c r="R224" s="28">
        <f>R179/SUM(R179,'Calculations white'!R179,'Calculations asian'!R179,'Calculations otherrace'!R179)</f>
        <v>0.10100284161144388</v>
      </c>
      <c r="S224" s="28">
        <f>S179/SUM(S179,'Calculations white'!S179,'Calculations asian'!S179,'Calculations otherrace'!S179)</f>
        <v>0.10136148042374633</v>
      </c>
      <c r="T224" s="28">
        <f>T179/SUM(T179,'Calculations white'!T179,'Calculations asian'!T179,'Calculations otherrace'!T179)</f>
        <v>0.10171801856843224</v>
      </c>
      <c r="U224" s="28">
        <f>U179/SUM(U179,'Calculations white'!U179,'Calculations asian'!U179,'Calculations otherrace'!U179)</f>
        <v>0.10207243957845268</v>
      </c>
      <c r="V224" s="28">
        <f>V179/SUM(V179,'Calculations white'!V179,'Calculations asian'!V179,'Calculations otherrace'!V179)</f>
        <v>0.10242472727793997</v>
      </c>
      <c r="W224" s="28">
        <f>W179/SUM(W179,'Calculations white'!W179,'Calculations asian'!W179,'Calculations otherrace'!W179)</f>
        <v>0.1027748657989383</v>
      </c>
      <c r="X224" s="28">
        <f>X179/SUM(X179,'Calculations white'!X179,'Calculations asian'!X179,'Calculations otherrace'!X179)</f>
        <v>0.10312283959732572</v>
      </c>
      <c r="Y224" s="28">
        <f>Y179/SUM(Y179,'Calculations white'!Y179,'Calculations asian'!Y179,'Calculations otherrace'!Y179)</f>
        <v>0.10346863346793604</v>
      </c>
      <c r="Z224" s="28">
        <f>Z179/SUM(Z179,'Calculations white'!Z179,'Calculations asian'!Z179,'Calculations otherrace'!Z179)</f>
        <v>0.1038122325588865</v>
      </c>
      <c r="AA224" s="28">
        <f>AA179/SUM(AA179,'Calculations white'!AA179,'Calculations asian'!AA179,'Calculations otherrace'!AA179)</f>
        <v>0.10415362238512059</v>
      </c>
      <c r="AB224" s="28">
        <f>AB179/SUM(AB179,'Calculations white'!AB179,'Calculations asian'!AB179,'Calculations otherrace'!AB179)</f>
        <v>0.10449278884117168</v>
      </c>
      <c r="AC224" s="28">
        <f>AC179/SUM(AC179,'Calculations white'!AC179,'Calculations asian'!AC179,'Calculations otherrace'!AC179)</f>
        <v>0.10482971821316009</v>
      </c>
      <c r="AD224" s="28">
        <f>AD179/SUM(AD179,'Calculations white'!AD179,'Calculations asian'!AD179,'Calculations otherrace'!AD179)</f>
        <v>0.10516439719003134</v>
      </c>
      <c r="AE224" s="28">
        <f>AE179/SUM(AE179,'Calculations white'!AE179,'Calculations asian'!AE179,'Calculations otherrace'!AE179)</f>
        <v>0.10549681287404862</v>
      </c>
      <c r="AF224" s="28">
        <f>AF179/SUM(AF179,'Calculations white'!AF179,'Calculations asian'!AF179,'Calculations otherrace'!AF179)</f>
        <v>0.10582695279054843</v>
      </c>
    </row>
  </sheetData>
  <phoneticPr fontId="1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T18'!F:F,MATCH($A3,'BLS CPS T18'!H:H,0))/100</f>
        <v>1.2E-2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T18'!F:F,MATCH($A4,'BLS CPS T18'!H:H,0))/100</f>
        <v>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T18'!F:F,MATCH($A5,'BLS CPS T18'!H:H,0))/100</f>
        <v>0.105</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T18'!F:F,MATCH($A6,'BLS CPS T18'!H:H,0))/100</f>
        <v>2.5000000000000001E-2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T18'!F:F,MATCH($A7,'BLS CPS T18'!H:H,0))/100</f>
        <v>3.9E-2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T18'!F:F,MATCH($A8,'BLS CPS T18'!H:H,0))/100</f>
        <v>4.8776699029126208E-2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T18'!F:F,MATCH($A9,'BLS CPS T18'!H:H,0))/100</f>
        <v>8.5000000000000006E-2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T18'!F:F,MATCH($A10,'BLS CPS T18'!H:H,0))/100</f>
        <v>1.7000000000000001E-2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T18'!F:F,MATCH($A11,'BLS CPS T18'!H:H,0))/100</f>
        <v>2.7000000000000003E-2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T18'!F:F,MATCH($A12,'BLS CPS T18'!H:H,0))/100</f>
        <v>4.9000000000000002E-2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T18'!F:F,MATCH($A13,'BLS CPS T18'!H:H,0))/100</f>
        <v>6.1444444444444406E-2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T18'!F:F,MATCH($A14,'BLS CPS T18'!H:H,0))/100</f>
        <v>0.17100000000000001</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T18'!F:F,MATCH($A15,'BLS CPS T18'!H:H,0))/100</f>
        <v>3.9E-2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T18'!F:F,MATCH($A16,'BLS CPS T18'!H:H,0))/100</f>
        <v>4.2999999999999997E-2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T18'!F:F,MATCH($A17,'BLS CPS T18'!H:H,0))/100</f>
        <v>1.5857142857142858E-2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T18'!F:F,MATCH($A18,'BLS CPS T18'!H:H,0))/100</f>
        <v>0.01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T18'!F:F,MATCH($A19,'BLS CPS T18'!H:H,0))/100</f>
        <v>8.0000000000000002E-3</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T18'!F:F,MATCH($A20,'BLS CPS T18'!H:H,0))/100</f>
        <v>2.8046033300685603E-2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T18'!F:F,MATCH($A21,'BLS CPS T18'!H:H,0))/100</f>
        <v>0.22800000000000001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T18'!F:F,MATCH($A22,'BLS CPS T18'!H:H,0))/100</f>
        <v>5.5E-2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T18'!F:F,MATCH($A23,'BLS CPS T18'!H:H,0))/100</f>
        <v>4.5999999999999999E-2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T18'!F:F,MATCH($A24,'BLS CPS T18'!H:H,0))/100</f>
        <v>6.5000000000000002E-2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T18'!F:F,MATCH($A25,'BLS CPS T18'!H:H,0))/100</f>
        <v>7.3878612716763006E-2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T18'!F:F,MATCH($A26,'BLS CPS T18'!H:H,0))/100</f>
        <v>9.0999999999999998E-2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T18'!F:F,MATCH($A27,'BLS CPS T18'!H:H,0))/100</f>
        <v>4.0999999999999995E-2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T18'!F:F,MATCH($A28,'BLS CPS T18'!H:H,0))/100</f>
        <v>3.9E-2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T18'!F:F,MATCH($A29,'BLS CPS T18'!H:H,0))/100</f>
        <v>2.7217286914765902E-2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T18'!F:F,MATCH($A30,'BLS CPS T18'!H:H,0))/100</f>
        <v>0.02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T18'!F:F,MATCH($A31,'BLS CPS T18'!H:H,0))/100</f>
        <v>5.7000000000000002E-2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T18'!F:F,MATCH($A32,'BLS CPS T18'!H:H,0))/100</f>
        <v>5.5999999999999994E-2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T18'!F:F,MATCH($A33,'BLS CPS T18'!H:H,0))/100</f>
        <v>6.9000000000000006E-2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T18'!F:F,MATCH($A34,'BLS CPS T18'!H:H,0))/100</f>
        <v>5.1628649635036494E-2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T18'!F:F,MATCH($A35,'BLS CPS T18'!H:H,0))/100</f>
        <v>0.10239018404907975</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T18'!F:F,MATCH($A36,'BLS CPS T18'!H:H,0))/100</f>
        <v>0.17205663430420709</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T18'!F:F,MATCH($A37,'BLS CPS T18'!H:H,0))/100</f>
        <v>9.3000000000000013E-2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T18'!F:F,MATCH($A38,'BLS CPS T18'!H:H,0))/100</f>
        <v>4.4999999999999998E-2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T18'!F:F,MATCH($A39,'BLS CPS T18'!H:H,0))/100</f>
        <v>9.5000000000000001E-2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T18'!F:F,MATCH($A40,'BLS CPS T18'!H:H,0))/100</f>
        <v>4.5999999999999999E-2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T18'!F:F,MATCH($A41,'BLS CPS T18'!H:H,0))/100</f>
        <v>5.4000000000000006E-2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T18'!F:F,MATCH($A42,'BLS CPS T18'!H:H,0))/100</f>
        <v>6.8000000000000005E-2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T18'!F:F,MATCH($A43,'BLS CPS T18'!H:H,0))/100</f>
        <v>4.2999999999999997E-2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T18'!F:F,MATCH($A44,'BLS CPS T18'!H:H,0))/100</f>
        <v>5.9000000000000004E-2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8.2068780321287338E-2</v>
      </c>
    </row>
    <row r="49" spans="1:2" x14ac:dyDescent="0.2">
      <c r="A49" s="6" t="s">
        <v>94</v>
      </c>
      <c r="B49" s="28">
        <f>('S Curve Equation'!$B$11-(LN(1/((B4/'S Curve Equation'!$B$14)-'S Curve Equation'!$B$13)-1)/'S Curve Equation'!$B$10))/'S Curve Equation'!$B$12</f>
        <v>0</v>
      </c>
    </row>
    <row r="50" spans="1:2" x14ac:dyDescent="0.2">
      <c r="A50" s="6" t="s">
        <v>93</v>
      </c>
      <c r="B50" s="28">
        <f>('S Curve Equation'!$B$11-(LN(1/((B5/'S Curve Equation'!$B$14)-'S Curve Equation'!$B$13)-1)/'S Curve Equation'!$B$10))/'S Curve Equation'!$B$12</f>
        <v>0.27181181056004805</v>
      </c>
    </row>
    <row r="51" spans="1:2" x14ac:dyDescent="0.2">
      <c r="A51" s="6" t="s">
        <v>28</v>
      </c>
      <c r="B51" s="28">
        <f>('S Curve Equation'!$B$11-(LN(1/((B6/'S Curve Equation'!$B$14)-'S Curve Equation'!$B$13)-1)/'S Curve Equation'!$B$10))/'S Curve Equation'!$B$12</f>
        <v>0.13289986052109737</v>
      </c>
    </row>
    <row r="52" spans="1:2" x14ac:dyDescent="0.2">
      <c r="A52" s="6" t="s">
        <v>29</v>
      </c>
      <c r="B52" s="28">
        <f>('S Curve Equation'!$B$11-(LN(1/((B7/'S Curve Equation'!$B$14)-'S Curve Equation'!$B$13)-1)/'S Curve Equation'!$B$10))/'S Curve Equation'!$B$12</f>
        <v>0.17078796206891467</v>
      </c>
    </row>
    <row r="53" spans="1:2" x14ac:dyDescent="0.2">
      <c r="A53" s="6" t="s">
        <v>30</v>
      </c>
      <c r="B53" s="28">
        <f>('S Curve Equation'!$B$11-(LN(1/((B8/'S Curve Equation'!$B$14)-'S Curve Equation'!$B$13)-1)/'S Curve Equation'!$B$10))/'S Curve Equation'!$B$12</f>
        <v>0.19166999132915691</v>
      </c>
    </row>
    <row r="54" spans="1:2" x14ac:dyDescent="0.2">
      <c r="A54" s="6" t="s">
        <v>31</v>
      </c>
      <c r="B54" s="28">
        <f>('S Curve Equation'!$B$11-(LN(1/((B9/'S Curve Equation'!$B$14)-'S Curve Equation'!$B$13)-1)/'S Curve Equation'!$B$10))/'S Curve Equation'!$B$12</f>
        <v>0.24840598808693037</v>
      </c>
    </row>
    <row r="55" spans="1:2" x14ac:dyDescent="0.2">
      <c r="A55" s="6" t="s">
        <v>32</v>
      </c>
      <c r="B55" s="28">
        <f>('S Curve Equation'!$B$11-(LN(1/((B10/'S Curve Equation'!$B$14)-'S Curve Equation'!$B$13)-1)/'S Curve Equation'!$B$10))/'S Curve Equation'!$B$12</f>
        <v>0.1042830222650068</v>
      </c>
    </row>
    <row r="56" spans="1:2" x14ac:dyDescent="0.2">
      <c r="A56" s="6" t="s">
        <v>33</v>
      </c>
      <c r="B56" s="28">
        <f>('S Curve Equation'!$B$11-(LN(1/((B11/'S Curve Equation'!$B$14)-'S Curve Equation'!$B$13)-1)/'S Curve Equation'!$B$10))/'S Curve Equation'!$B$12</f>
        <v>0.13909514302669534</v>
      </c>
    </row>
    <row r="57" spans="1:2" x14ac:dyDescent="0.2">
      <c r="A57" s="6" t="s">
        <v>34</v>
      </c>
      <c r="B57" s="28">
        <f>('S Curve Equation'!$B$11-(LN(1/((B12/'S Curve Equation'!$B$14)-'S Curve Equation'!$B$13)-1)/'S Curve Equation'!$B$10))/'S Curve Equation'!$B$12</f>
        <v>0.19210845405538163</v>
      </c>
    </row>
    <row r="58" spans="1:2" x14ac:dyDescent="0.2">
      <c r="A58" s="6" t="s">
        <v>92</v>
      </c>
      <c r="B58" s="28">
        <f>('S Curve Equation'!$B$11-(LN(1/((B13/'S Curve Equation'!$B$14)-'S Curve Equation'!$B$13)-1)/'S Curve Equation'!$B$10))/'S Curve Equation'!$B$12</f>
        <v>0.2144224185452408</v>
      </c>
    </row>
    <row r="59" spans="1:2" x14ac:dyDescent="0.2">
      <c r="A59" s="6" t="s">
        <v>89</v>
      </c>
      <c r="B59" s="28">
        <f>('S Curve Equation'!$B$11-(LN(1/((B14/'S Curve Equation'!$B$14)-'S Curve Equation'!$B$13)-1)/'S Curve Equation'!$B$10))/'S Curve Equation'!$B$12</f>
        <v>0.33017891780513098</v>
      </c>
    </row>
    <row r="60" spans="1:2" x14ac:dyDescent="0.2">
      <c r="A60" s="6" t="s">
        <v>35</v>
      </c>
      <c r="B60" s="28">
        <f>('S Curve Equation'!$B$11-(LN(1/((B15/'S Curve Equation'!$B$14)-'S Curve Equation'!$B$13)-1)/'S Curve Equation'!$B$10))/'S Curve Equation'!$B$12</f>
        <v>0.17078796206891467</v>
      </c>
    </row>
    <row r="61" spans="1:2" x14ac:dyDescent="0.2">
      <c r="A61" s="6" t="s">
        <v>98</v>
      </c>
      <c r="B61" s="28">
        <f>('S Curve Equation'!$B$11-(LN(1/((B16/'S Curve Equation'!$B$14)-'S Curve Equation'!$B$13)-1)/'S Curve Equation'!$B$10))/'S Curve Equation'!$B$12</f>
        <v>0.17975895736172531</v>
      </c>
    </row>
    <row r="62" spans="1:2" x14ac:dyDescent="0.2">
      <c r="A62" s="6" t="s">
        <v>97</v>
      </c>
      <c r="B62" s="28">
        <f>('S Curve Equation'!$B$11-(LN(1/((B17/'S Curve Equation'!$B$14)-'S Curve Equation'!$B$13)-1)/'S Curve Equation'!$B$10))/'S Curve Equation'!$B$12</f>
        <v>9.9564220294694694E-2</v>
      </c>
    </row>
    <row r="63" spans="1:2" x14ac:dyDescent="0.2">
      <c r="A63" s="6" t="s">
        <v>101</v>
      </c>
      <c r="B63" s="28">
        <f>('S Curve Equation'!$B$11-(LN(1/((B18/'S Curve Equation'!$B$14)-'S Curve Equation'!$B$13)-1)/'S Curve Equation'!$B$10))/'S Curve Equation'!$B$12</f>
        <v>7.1845066314232819E-2</v>
      </c>
    </row>
    <row r="64" spans="1:2" x14ac:dyDescent="0.2">
      <c r="A64" s="6" t="s">
        <v>104</v>
      </c>
      <c r="B64" s="28">
        <f>('S Curve Equation'!$B$11-(LN(1/((B19/'S Curve Equation'!$B$14)-'S Curve Equation'!$B$13)-1)/'S Curve Equation'!$B$10))/'S Curve Equation'!$B$12</f>
        <v>6.0631657150000295E-2</v>
      </c>
    </row>
    <row r="65" spans="1:2" x14ac:dyDescent="0.2">
      <c r="A65" s="6" t="s">
        <v>36</v>
      </c>
      <c r="B65" s="28">
        <f>('S Curve Equation'!$B$11-(LN(1/((B20/'S Curve Equation'!$B$14)-'S Curve Equation'!$B$13)-1)/'S Curve Equation'!$B$10))/'S Curve Equation'!$B$12</f>
        <v>0.1422123272668549</v>
      </c>
    </row>
    <row r="66" spans="1:2" x14ac:dyDescent="0.2">
      <c r="A66" s="6" t="s">
        <v>37</v>
      </c>
      <c r="B66" s="28">
        <f>('S Curve Equation'!$B$11-(LN(1/((B21/'S Curve Equation'!$B$14)-'S Curve Equation'!$B$13)-1)/'S Curve Equation'!$B$10))/'S Curve Equation'!$B$12</f>
        <v>0.36822333874313717</v>
      </c>
    </row>
    <row r="67" spans="1:2" x14ac:dyDescent="0.2">
      <c r="A67" s="6" t="s">
        <v>38</v>
      </c>
      <c r="B67" s="28">
        <f>('S Curve Equation'!$B$11-(LN(1/((B22/'S Curve Equation'!$B$14)-'S Curve Equation'!$B$13)-1)/'S Curve Equation'!$B$10))/'S Curve Equation'!$B$12</f>
        <v>0.2033542622550179</v>
      </c>
    </row>
    <row r="68" spans="1:2" x14ac:dyDescent="0.2">
      <c r="A68" s="6" t="s">
        <v>39</v>
      </c>
      <c r="B68" s="28">
        <f>('S Curve Equation'!$B$11-(LN(1/((B23/'S Curve Equation'!$B$14)-'S Curve Equation'!$B$13)-1)/'S Curve Equation'!$B$10))/'S Curve Equation'!$B$12</f>
        <v>0.18608601791429757</v>
      </c>
    </row>
    <row r="69" spans="1:2" x14ac:dyDescent="0.2">
      <c r="A69" s="6" t="s">
        <v>40</v>
      </c>
      <c r="B69" s="28">
        <f>('S Curve Equation'!$B$11-(LN(1/((B24/'S Curve Equation'!$B$14)-'S Curve Equation'!$B$13)-1)/'S Curve Equation'!$B$10))/'S Curve Equation'!$B$12</f>
        <v>0.22014612905460962</v>
      </c>
    </row>
    <row r="70" spans="1:2" x14ac:dyDescent="0.2">
      <c r="A70" s="6" t="s">
        <v>41</v>
      </c>
      <c r="B70" s="28">
        <f>('S Curve Equation'!$B$11-(LN(1/((B25/'S Curve Equation'!$B$14)-'S Curve Equation'!$B$13)-1)/'S Curve Equation'!$B$10))/'S Curve Equation'!$B$12</f>
        <v>0.23343450314825348</v>
      </c>
    </row>
    <row r="71" spans="1:2" x14ac:dyDescent="0.2">
      <c r="A71" s="6" t="s">
        <v>42</v>
      </c>
      <c r="B71" s="28">
        <f>('S Curve Equation'!$B$11-(LN(1/((B26/'S Curve Equation'!$B$14)-'S Curve Equation'!$B$13)-1)/'S Curve Equation'!$B$10))/'S Curve Equation'!$B$12</f>
        <v>0.25584827950223599</v>
      </c>
    </row>
    <row r="72" spans="1:2" x14ac:dyDescent="0.2">
      <c r="A72" s="6" t="s">
        <v>105</v>
      </c>
      <c r="B72" s="28">
        <f>('S Curve Equation'!$B$11-(LN(1/((B27/'S Curve Equation'!$B$14)-'S Curve Equation'!$B$13)-1)/'S Curve Equation'!$B$10))/'S Curve Equation'!$B$12</f>
        <v>0.17535473215044517</v>
      </c>
    </row>
    <row r="73" spans="1:2" x14ac:dyDescent="0.2">
      <c r="A73" s="6" t="s">
        <v>106</v>
      </c>
      <c r="B73" s="28">
        <f>('S Curve Equation'!$B$11-(LN(1/((B28/'S Curve Equation'!$B$14)-'S Curve Equation'!$B$13)-1)/'S Curve Equation'!$B$10))/'S Curve Equation'!$B$12</f>
        <v>0.17078796206891467</v>
      </c>
    </row>
    <row r="74" spans="1:2" x14ac:dyDescent="0.2">
      <c r="A74" s="6" t="s">
        <v>107</v>
      </c>
      <c r="B74" s="28">
        <f>('S Curve Equation'!$B$11-(LN(1/((B29/'S Curve Equation'!$B$14)-'S Curve Equation'!$B$13)-1)/'S Curve Equation'!$B$10))/'S Curve Equation'!$B$12</f>
        <v>0.13974934477149542</v>
      </c>
    </row>
    <row r="75" spans="1:2" x14ac:dyDescent="0.2">
      <c r="A75" s="6" t="s">
        <v>43</v>
      </c>
      <c r="B75" s="28">
        <f>('S Curve Equation'!$B$11-(LN(1/((B30/'S Curve Equation'!$B$14)-'S Curve Equation'!$B$13)-1)/'S Curve Equation'!$B$10))/'S Curve Equation'!$B$12</f>
        <v>0.11583890951920756</v>
      </c>
    </row>
    <row r="76" spans="1:2" x14ac:dyDescent="0.2">
      <c r="A76" s="6" t="s">
        <v>44</v>
      </c>
      <c r="B76" s="28">
        <f>('S Curve Equation'!$B$11-(LN(1/((B31/'S Curve Equation'!$B$14)-'S Curve Equation'!$B$13)-1)/'S Curve Equation'!$B$10))/'S Curve Equation'!$B$12</f>
        <v>0.20689235879484386</v>
      </c>
    </row>
    <row r="77" spans="1:2" x14ac:dyDescent="0.2">
      <c r="A77" s="6" t="s">
        <v>45</v>
      </c>
      <c r="B77" s="28">
        <f>('S Curve Equation'!$B$11-(LN(1/((B32/'S Curve Equation'!$B$14)-'S Curve Equation'!$B$13)-1)/'S Curve Equation'!$B$10))/'S Curve Equation'!$B$12</f>
        <v>0.20513554101085085</v>
      </c>
    </row>
    <row r="78" spans="1:2" x14ac:dyDescent="0.2">
      <c r="A78" s="6" t="s">
        <v>46</v>
      </c>
      <c r="B78" s="28">
        <f>('S Curve Equation'!$B$11-(LN(1/((B33/'S Curve Equation'!$B$14)-'S Curve Equation'!$B$13)-1)/'S Curve Equation'!$B$10))/'S Curve Equation'!$B$12</f>
        <v>0.22629903890606939</v>
      </c>
    </row>
    <row r="79" spans="1:2" x14ac:dyDescent="0.2">
      <c r="A79" s="6" t="s">
        <v>47</v>
      </c>
      <c r="B79" s="28">
        <f>('S Curve Equation'!$B$11-(LN(1/((B34/'S Curve Equation'!$B$14)-'S Curve Equation'!$B$13)-1)/'S Curve Equation'!$B$10))/'S Curve Equation'!$B$12</f>
        <v>0.19715855485244094</v>
      </c>
    </row>
    <row r="80" spans="1:2" x14ac:dyDescent="0.2">
      <c r="A80" s="6" t="s">
        <v>48</v>
      </c>
      <c r="B80" s="28">
        <f>('S Curve Equation'!$B$11-(LN(1/((B35/'S Curve Equation'!$B$14)-'S Curve Equation'!$B$13)-1)/'S Curve Equation'!$B$10))/'S Curve Equation'!$B$12</f>
        <v>0.26896905725341813</v>
      </c>
    </row>
    <row r="81" spans="1:32" x14ac:dyDescent="0.2">
      <c r="A81" s="6" t="s">
        <v>49</v>
      </c>
      <c r="B81" s="28">
        <f>('S Curve Equation'!$B$11-(LN(1/((B36/'S Curve Equation'!$B$14)-'S Curve Equation'!$B$13)-1)/'S Curve Equation'!$B$10))/'S Curve Equation'!$B$12</f>
        <v>0.3309611210280714</v>
      </c>
    </row>
    <row r="82" spans="1:32" x14ac:dyDescent="0.2">
      <c r="A82" s="6" t="s">
        <v>50</v>
      </c>
      <c r="B82" s="28">
        <f>('S Curve Equation'!$B$11-(LN(1/((B37/'S Curve Equation'!$B$14)-'S Curve Equation'!$B$13)-1)/'S Curve Equation'!$B$10))/'S Curve Equation'!$B$12</f>
        <v>0.25824270539630584</v>
      </c>
    </row>
    <row r="83" spans="1:32" x14ac:dyDescent="0.2">
      <c r="A83" s="6" t="s">
        <v>51</v>
      </c>
      <c r="B83" s="28">
        <f>('S Curve Equation'!$B$11-(LN(1/((B38/'S Curve Equation'!$B$14)-'S Curve Equation'!$B$13)-1)/'S Curve Equation'!$B$10))/'S Curve Equation'!$B$12</f>
        <v>0.18401244927471022</v>
      </c>
    </row>
    <row r="84" spans="1:32" x14ac:dyDescent="0.2">
      <c r="A84" s="6" t="s">
        <v>52</v>
      </c>
      <c r="B84" s="28">
        <f>('S Curve Equation'!$B$11-(LN(1/((B39/'S Curve Equation'!$B$14)-'S Curve Equation'!$B$13)-1)/'S Curve Equation'!$B$10))/'S Curve Equation'!$B$12</f>
        <v>0.26059674362029095</v>
      </c>
    </row>
    <row r="85" spans="1:32" x14ac:dyDescent="0.2">
      <c r="A85" s="6" t="s">
        <v>53</v>
      </c>
      <c r="B85" s="28">
        <f>('S Curve Equation'!$B$11-(LN(1/((B40/'S Curve Equation'!$B$14)-'S Curve Equation'!$B$13)-1)/'S Curve Equation'!$B$10))/'S Curve Equation'!$B$12</f>
        <v>0.18608601791429757</v>
      </c>
    </row>
    <row r="86" spans="1:32" x14ac:dyDescent="0.2">
      <c r="A86" s="6" t="s">
        <v>54</v>
      </c>
      <c r="B86" s="28">
        <f>('S Curve Equation'!$B$11-(LN(1/((B41/'S Curve Equation'!$B$14)-'S Curve Equation'!$B$13)-1)/'S Curve Equation'!$B$10))/'S Curve Equation'!$B$12</f>
        <v>0.20154777428179521</v>
      </c>
    </row>
    <row r="87" spans="1:32" x14ac:dyDescent="0.2">
      <c r="A87" s="6" t="s">
        <v>55</v>
      </c>
      <c r="B87" s="28">
        <f>('S Curve Equation'!$B$11-(LN(1/((B42/'S Curve Equation'!$B$14)-'S Curve Equation'!$B$13)-1)/'S Curve Equation'!$B$10))/'S Curve Equation'!$B$12</f>
        <v>0.22478763411761421</v>
      </c>
    </row>
    <row r="88" spans="1:32" x14ac:dyDescent="0.2">
      <c r="A88" s="6" t="s">
        <v>56</v>
      </c>
      <c r="B88" s="28">
        <f>('S Curve Equation'!$B$11-(LN(1/((B43/'S Curve Equation'!$B$14)-'S Curve Equation'!$B$13)-1)/'S Curve Equation'!$B$10))/'S Curve Equation'!$B$12</f>
        <v>0.17975895736172531</v>
      </c>
    </row>
    <row r="89" spans="1:32" x14ac:dyDescent="0.2">
      <c r="A89" s="6" t="s">
        <v>57</v>
      </c>
      <c r="B89" s="28">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6" t="s">
        <v>94</v>
      </c>
      <c r="B94" s="28">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6" t="s">
        <v>93</v>
      </c>
      <c r="B95" s="28">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6" t="s">
        <v>28</v>
      </c>
      <c r="B96" s="28">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6" t="s">
        <v>29</v>
      </c>
      <c r="B97" s="28">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6" t="s">
        <v>30</v>
      </c>
      <c r="B98" s="28">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6" t="s">
        <v>31</v>
      </c>
      <c r="B99" s="28">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6" t="s">
        <v>32</v>
      </c>
      <c r="B100" s="28">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6" t="s">
        <v>33</v>
      </c>
      <c r="B101" s="28">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6" t="s">
        <v>34</v>
      </c>
      <c r="B102" s="28">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6" t="s">
        <v>92</v>
      </c>
      <c r="B103" s="28">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6" t="s">
        <v>89</v>
      </c>
      <c r="B104" s="28">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6" t="s">
        <v>35</v>
      </c>
      <c r="B105" s="28">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6" t="s">
        <v>98</v>
      </c>
      <c r="B106" s="28">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6" t="s">
        <v>97</v>
      </c>
      <c r="B107" s="28">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6" t="s">
        <v>101</v>
      </c>
      <c r="B108" s="28">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6" t="s">
        <v>104</v>
      </c>
      <c r="B109" s="28">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6" t="s">
        <v>36</v>
      </c>
      <c r="B110" s="28">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6" t="s">
        <v>37</v>
      </c>
      <c r="B111" s="28">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6" t="s">
        <v>38</v>
      </c>
      <c r="B112" s="28">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6" t="s">
        <v>39</v>
      </c>
      <c r="B113" s="28">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6" t="s">
        <v>40</v>
      </c>
      <c r="B114" s="28">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6" t="s">
        <v>41</v>
      </c>
      <c r="B115" s="28">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6" t="s">
        <v>42</v>
      </c>
      <c r="B116" s="28">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6" t="s">
        <v>105</v>
      </c>
      <c r="B117" s="28">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6" t="s">
        <v>106</v>
      </c>
      <c r="B118" s="28">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6" t="s">
        <v>107</v>
      </c>
      <c r="B119" s="28">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6" t="s">
        <v>43</v>
      </c>
      <c r="B120" s="28">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6" t="s">
        <v>44</v>
      </c>
      <c r="B121" s="28">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6" t="s">
        <v>45</v>
      </c>
      <c r="B122" s="28">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6" t="s">
        <v>46</v>
      </c>
      <c r="B123" s="28">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6" t="s">
        <v>47</v>
      </c>
      <c r="B124" s="28">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6" t="s">
        <v>48</v>
      </c>
      <c r="B125" s="28">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6" t="s">
        <v>49</v>
      </c>
      <c r="B126" s="28">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6" t="s">
        <v>50</v>
      </c>
      <c r="B127" s="28">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6" t="s">
        <v>51</v>
      </c>
      <c r="B128" s="28">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6" t="s">
        <v>52</v>
      </c>
      <c r="B129" s="28">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6" t="s">
        <v>53</v>
      </c>
      <c r="B130" s="28">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6" t="s">
        <v>54</v>
      </c>
      <c r="B131" s="28">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6" t="s">
        <v>55</v>
      </c>
      <c r="B132" s="28">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6" t="s">
        <v>56</v>
      </c>
      <c r="B133" s="28">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6" t="s">
        <v>57</v>
      </c>
      <c r="B134" s="28">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1.1999999999999999E-2</v>
      </c>
      <c r="C138" s="28">
        <f>(1/(1+EXP(('S Curve Equation'!$B$11-C93*'S Curve Equation'!$B$12)*'S Curve Equation'!$B$10))+'S Curve Equation'!$B$13)*'S Curve Equation'!$B$14</f>
        <v>1.2393232722005753E-2</v>
      </c>
      <c r="D138" s="28">
        <f>(1/(1+EXP(('S Curve Equation'!$B$11-D93*'S Curve Equation'!$B$12)*'S Curve Equation'!$B$10))+'S Curve Equation'!$B$13)*'S Curve Equation'!$B$14</f>
        <v>1.2803344780166235E-2</v>
      </c>
      <c r="E138" s="28">
        <f>(1/(1+EXP(('S Curve Equation'!$B$11-E93*'S Curve Equation'!$B$12)*'S Curve Equation'!$B$10))+'S Curve Equation'!$B$13)*'S Curve Equation'!$B$14</f>
        <v>1.3219877811720645E-2</v>
      </c>
      <c r="F138" s="28">
        <f>(1/(1+EXP(('S Curve Equation'!$B$11-F93*'S Curve Equation'!$B$12)*'S Curve Equation'!$B$10))+'S Curve Equation'!$B$13)*'S Curve Equation'!$B$14</f>
        <v>1.3639767884286877E-2</v>
      </c>
      <c r="G138" s="28">
        <f>(1/(1+EXP(('S Curve Equation'!$B$11-G93*'S Curve Equation'!$B$12)*'S Curve Equation'!$B$10))+'S Curve Equation'!$B$13)*'S Curve Equation'!$B$14</f>
        <v>1.4067960661967121E-2</v>
      </c>
      <c r="H138" s="28">
        <f>(1/(1+EXP(('S Curve Equation'!$B$11-H93*'S Curve Equation'!$B$12)*'S Curve Equation'!$B$10))+'S Curve Equation'!$B$13)*'S Curve Equation'!$B$14</f>
        <v>1.451530361188391E-2</v>
      </c>
      <c r="I138" s="28">
        <f>(1/(1+EXP(('S Curve Equation'!$B$11-I93*'S Curve Equation'!$B$12)*'S Curve Equation'!$B$10))+'S Curve Equation'!$B$13)*'S Curve Equation'!$B$14</f>
        <v>1.4963450894795524E-2</v>
      </c>
      <c r="J138" s="28">
        <f>(1/(1+EXP(('S Curve Equation'!$B$11-J93*'S Curve Equation'!$B$12)*'S Curve Equation'!$B$10))+'S Curve Equation'!$B$13)*'S Curve Equation'!$B$14</f>
        <v>1.5420120640533046E-2</v>
      </c>
      <c r="K138" s="28">
        <f>(1/(1+EXP(('S Curve Equation'!$B$11-K93*'S Curve Equation'!$B$12)*'S Curve Equation'!$B$10))+'S Curve Equation'!$B$13)*'S Curve Equation'!$B$14</f>
        <v>1.5880284647335333E-2</v>
      </c>
      <c r="L138" s="28">
        <f>(1/(1+EXP(('S Curve Equation'!$B$11-L93*'S Curve Equation'!$B$12)*'S Curve Equation'!$B$10))+'S Curve Equation'!$B$13)*'S Curve Equation'!$B$14</f>
        <v>1.6283871101766146E-2</v>
      </c>
      <c r="M138" s="28">
        <f>(1/(1+EXP(('S Curve Equation'!$B$11-M93*'S Curve Equation'!$B$12)*'S Curve Equation'!$B$10))+'S Curve Equation'!$B$13)*'S Curve Equation'!$B$14</f>
        <v>1.6730027573025091E-2</v>
      </c>
      <c r="N138" s="28">
        <f>(1/(1+EXP(('S Curve Equation'!$B$11-N93*'S Curve Equation'!$B$12)*'S Curve Equation'!$B$10))+'S Curve Equation'!$B$13)*'S Curve Equation'!$B$14</f>
        <v>1.7179026633070808E-2</v>
      </c>
      <c r="O138" s="28">
        <f>(1/(1+EXP(('S Curve Equation'!$B$11-O93*'S Curve Equation'!$B$12)*'S Curve Equation'!$B$10))+'S Curve Equation'!$B$13)*'S Curve Equation'!$B$14</f>
        <v>1.7630834722966535E-2</v>
      </c>
      <c r="P138" s="28">
        <f>(1/(1+EXP(('S Curve Equation'!$B$11-P93*'S Curve Equation'!$B$12)*'S Curve Equation'!$B$10))+'S Curve Equation'!$B$13)*'S Curve Equation'!$B$14</f>
        <v>1.8085418215057308E-2</v>
      </c>
      <c r="Q138" s="28">
        <f>(1/(1+EXP(('S Curve Equation'!$B$11-Q93*'S Curve Equation'!$B$12)*'S Curve Equation'!$B$10))+'S Curve Equation'!$B$13)*'S Curve Equation'!$B$14</f>
        <v>1.8542743423931123E-2</v>
      </c>
      <c r="R138" s="28">
        <f>(1/(1+EXP(('S Curve Equation'!$B$11-R93*'S Curve Equation'!$B$12)*'S Curve Equation'!$B$10))+'S Curve Equation'!$B$13)*'S Curve Equation'!$B$14</f>
        <v>1.900277661710767E-2</v>
      </c>
      <c r="S138" s="28">
        <f>(1/(1+EXP(('S Curve Equation'!$B$11-S93*'S Curve Equation'!$B$12)*'S Curve Equation'!$B$10))+'S Curve Equation'!$B$13)*'S Curve Equation'!$B$14</f>
        <v>1.9465484025460257E-2</v>
      </c>
      <c r="T138" s="28">
        <f>(1/(1+EXP(('S Curve Equation'!$B$11-T93*'S Curve Equation'!$B$12)*'S Curve Equation'!$B$10))+'S Curve Equation'!$B$13)*'S Curve Equation'!$B$14</f>
        <v>1.9930831853371633E-2</v>
      </c>
      <c r="U138" s="28">
        <f>(1/(1+EXP(('S Curve Equation'!$B$11-U93*'S Curve Equation'!$B$12)*'S Curve Equation'!$B$10))+'S Curve Equation'!$B$13)*'S Curve Equation'!$B$14</f>
        <v>2.0398786288627659E-2</v>
      </c>
      <c r="V138" s="28">
        <f>(1/(1+EXP(('S Curve Equation'!$B$11-V93*'S Curve Equation'!$B$12)*'S Curve Equation'!$B$10))+'S Curve Equation'!$B$13)*'S Curve Equation'!$B$14</f>
        <v>2.0869313512052359E-2</v>
      </c>
      <c r="W138" s="28">
        <f>(1/(1+EXP(('S Curve Equation'!$B$11-W93*'S Curve Equation'!$B$12)*'S Curve Equation'!$B$10))+'S Curve Equation'!$B$13)*'S Curve Equation'!$B$14</f>
        <v>2.1342379706886069E-2</v>
      </c>
      <c r="X138" s="28">
        <f>(1/(1+EXP(('S Curve Equation'!$B$11-X93*'S Curve Equation'!$B$12)*'S Curve Equation'!$B$10))+'S Curve Equation'!$B$13)*'S Curve Equation'!$B$14</f>
        <v>2.1817951067911061E-2</v>
      </c>
      <c r="Y138" s="28">
        <f>(1/(1+EXP(('S Curve Equation'!$B$11-Y93*'S Curve Equation'!$B$12)*'S Curve Equation'!$B$10))+'S Curve Equation'!$B$13)*'S Curve Equation'!$B$14</f>
        <v>2.229599381032793E-2</v>
      </c>
      <c r="Z138" s="28">
        <f>(1/(1+EXP(('S Curve Equation'!$B$11-Z93*'S Curve Equation'!$B$12)*'S Curve Equation'!$B$10))+'S Curve Equation'!$B$13)*'S Curve Equation'!$B$14</f>
        <v>2.2776474178385263E-2</v>
      </c>
      <c r="AA138" s="28">
        <f>(1/(1+EXP(('S Curve Equation'!$B$11-AA93*'S Curve Equation'!$B$12)*'S Curve Equation'!$B$10))+'S Curve Equation'!$B$13)*'S Curve Equation'!$B$14</f>
        <v>2.3259358453766189E-2</v>
      </c>
      <c r="AB138" s="28">
        <f>(1/(1+EXP(('S Curve Equation'!$B$11-AB93*'S Curve Equation'!$B$12)*'S Curve Equation'!$B$10))+'S Curve Equation'!$B$13)*'S Curve Equation'!$B$14</f>
        <v>2.3744612963736453E-2</v>
      </c>
      <c r="AC138" s="28">
        <f>(1/(1+EXP(('S Curve Equation'!$B$11-AC93*'S Curve Equation'!$B$12)*'S Curve Equation'!$B$10))+'S Curve Equation'!$B$13)*'S Curve Equation'!$B$14</f>
        <v>2.4232204089055687E-2</v>
      </c>
      <c r="AD138" s="28">
        <f>(1/(1+EXP(('S Curve Equation'!$B$11-AD93*'S Curve Equation'!$B$12)*'S Curve Equation'!$B$10))+'S Curve Equation'!$B$13)*'S Curve Equation'!$B$14</f>
        <v>2.4722098271656133E-2</v>
      </c>
      <c r="AE138" s="28">
        <f>(1/(1+EXP(('S Curve Equation'!$B$11-AE93*'S Curve Equation'!$B$12)*'S Curve Equation'!$B$10))+'S Curve Equation'!$B$13)*'S Curve Equation'!$B$14</f>
        <v>2.5214262022093228E-2</v>
      </c>
      <c r="AF138" s="28">
        <f>(1/(1+EXP(('S Curve Equation'!$B$11-AF93*'S Curve Equation'!$B$12)*'S Curve Equation'!$B$10))+'S Curve Equation'!$B$13)*'S Curve Equation'!$B$14</f>
        <v>2.5708661926770179E-2</v>
      </c>
    </row>
    <row r="139" spans="1:32" x14ac:dyDescent="0.2">
      <c r="A139" s="6" t="s">
        <v>94</v>
      </c>
      <c r="B139" s="28">
        <f>(1/(1+EXP(('S Curve Equation'!$B$11-B94*'S Curve Equation'!$B$12)*'S Curve Equation'!$B$10))+'S Curve Equation'!$B$13)*'S Curve Equation'!$B$14</f>
        <v>0</v>
      </c>
      <c r="C139" s="28">
        <f>(1/(1+EXP(('S Curve Equation'!$B$11-C94*'S Curve Equation'!$B$12)*'S Curve Equation'!$B$10))+'S Curve Equation'!$B$13)*'S Curve Equation'!$B$14</f>
        <v>2.0981936370937065E-4</v>
      </c>
      <c r="D139" s="28">
        <f>(1/(1+EXP(('S Curve Equation'!$B$11-D94*'S Curve Equation'!$B$12)*'S Curve Equation'!$B$10))+'S Curve Equation'!$B$13)*'S Curve Equation'!$B$14</f>
        <v>4.2906908108754241E-4</v>
      </c>
      <c r="E139" s="28">
        <f>(1/(1+EXP(('S Curve Equation'!$B$11-E94*'S Curve Equation'!$B$12)*'S Curve Equation'!$B$10))+'S Curve Equation'!$B$13)*'S Curve Equation'!$B$14</f>
        <v>6.5218942512243927E-4</v>
      </c>
      <c r="F139" s="28">
        <f>(1/(1+EXP(('S Curve Equation'!$B$11-F94*'S Curve Equation'!$B$12)*'S Curve Equation'!$B$10))+'S Curve Equation'!$B$13)*'S Curve Equation'!$B$14</f>
        <v>8.775494603404289E-4</v>
      </c>
      <c r="G139" s="28">
        <f>(1/(1+EXP(('S Curve Equation'!$B$11-G94*'S Curve Equation'!$B$12)*'S Curve Equation'!$B$10))+'S Curve Equation'!$B$13)*'S Curve Equation'!$B$14</f>
        <v>1.1078168310780206E-3</v>
      </c>
      <c r="H139" s="28">
        <f>(1/(1+EXP(('S Curve Equation'!$B$11-H94*'S Curve Equation'!$B$12)*'S Curve Equation'!$B$10))+'S Curve Equation'!$B$13)*'S Curve Equation'!$B$14</f>
        <v>1.3488634659414426E-3</v>
      </c>
      <c r="I139" s="28">
        <f>(1/(1+EXP(('S Curve Equation'!$B$11-I94*'S Curve Equation'!$B$12)*'S Curve Equation'!$B$10))+'S Curve Equation'!$B$13)*'S Curve Equation'!$B$14</f>
        <v>1.5908305902205891E-3</v>
      </c>
      <c r="J139" s="28">
        <f>(1/(1+EXP(('S Curve Equation'!$B$11-J94*'S Curve Equation'!$B$12)*'S Curve Equation'!$B$10))+'S Curve Equation'!$B$13)*'S Curve Equation'!$B$14</f>
        <v>1.8378949200994605E-3</v>
      </c>
      <c r="K139" s="28">
        <f>(1/(1+EXP(('S Curve Equation'!$B$11-K94*'S Curve Equation'!$B$12)*'S Curve Equation'!$B$10))+'S Curve Equation'!$B$13)*'S Curve Equation'!$B$14</f>
        <v>2.0873500049897625E-3</v>
      </c>
      <c r="L139" s="28">
        <f>(1/(1+EXP(('S Curve Equation'!$B$11-L94*'S Curve Equation'!$B$12)*'S Curve Equation'!$B$10))+'S Curve Equation'!$B$13)*'S Curve Equation'!$B$14</f>
        <v>2.3065432776537766E-3</v>
      </c>
      <c r="M139" s="28">
        <f>(1/(1+EXP(('S Curve Equation'!$B$11-M94*'S Curve Equation'!$B$12)*'S Curve Equation'!$B$10))+'S Curve Equation'!$B$13)*'S Curve Equation'!$B$14</f>
        <v>2.5492969061796816E-3</v>
      </c>
      <c r="N139" s="28">
        <f>(1/(1+EXP(('S Curve Equation'!$B$11-N94*'S Curve Equation'!$B$12)*'S Curve Equation'!$B$10))+'S Curve Equation'!$B$13)*'S Curve Equation'!$B$14</f>
        <v>2.7940588695517729E-3</v>
      </c>
      <c r="O139" s="28">
        <f>(1/(1+EXP(('S Curve Equation'!$B$11-O94*'S Curve Equation'!$B$12)*'S Curve Equation'!$B$10))+'S Curve Equation'!$B$13)*'S Curve Equation'!$B$14</f>
        <v>3.0408147393387111E-3</v>
      </c>
      <c r="P139" s="28">
        <f>(1/(1+EXP(('S Curve Equation'!$B$11-P94*'S Curve Equation'!$B$12)*'S Curve Equation'!$B$10))+'S Curve Equation'!$B$13)*'S Curve Equation'!$B$14</f>
        <v>3.2895499330639951E-3</v>
      </c>
      <c r="Q139" s="28">
        <f>(1/(1+EXP(('S Curve Equation'!$B$11-Q94*'S Curve Equation'!$B$12)*'S Curve Equation'!$B$10))+'S Curve Equation'!$B$13)*'S Curve Equation'!$B$14</f>
        <v>3.540249720870043E-3</v>
      </c>
      <c r="R139" s="28">
        <f>(1/(1+EXP(('S Curve Equation'!$B$11-R94*'S Curve Equation'!$B$12)*'S Curve Equation'!$B$10))+'S Curve Equation'!$B$13)*'S Curve Equation'!$B$14</f>
        <v>3.7928992320707526E-3</v>
      </c>
      <c r="S139" s="28">
        <f>(1/(1+EXP(('S Curve Equation'!$B$11-S94*'S Curve Equation'!$B$12)*'S Curve Equation'!$B$10))+'S Curve Equation'!$B$13)*'S Curve Equation'!$B$14</f>
        <v>4.0474834615940028E-3</v>
      </c>
      <c r="T139" s="28">
        <f>(1/(1+EXP(('S Curve Equation'!$B$11-T94*'S Curve Equation'!$B$12)*'S Curve Equation'!$B$10))+'S Curve Equation'!$B$13)*'S Curve Equation'!$B$14</f>
        <v>4.3039872763127457E-3</v>
      </c>
      <c r="U139" s="28">
        <f>(1/(1+EXP(('S Curve Equation'!$B$11-U94*'S Curve Equation'!$B$12)*'S Curve Equation'!$B$10))+'S Curve Equation'!$B$13)*'S Curve Equation'!$B$14</f>
        <v>4.5623954212650353E-3</v>
      </c>
      <c r="V139" s="28">
        <f>(1/(1+EXP(('S Curve Equation'!$B$11-V94*'S Curve Equation'!$B$12)*'S Curve Equation'!$B$10))+'S Curve Equation'!$B$13)*'S Curve Equation'!$B$14</f>
        <v>4.8226925257637918E-3</v>
      </c>
      <c r="W139" s="28">
        <f>(1/(1+EXP(('S Curve Equation'!$B$11-W94*'S Curve Equation'!$B$12)*'S Curve Equation'!$B$10))+'S Curve Equation'!$B$13)*'S Curve Equation'!$B$14</f>
        <v>5.0848631093954313E-3</v>
      </c>
      <c r="X139" s="28">
        <f>(1/(1+EXP(('S Curve Equation'!$B$11-X94*'S Curve Equation'!$B$12)*'S Curve Equation'!$B$10))+'S Curve Equation'!$B$13)*'S Curve Equation'!$B$14</f>
        <v>5.3488915879081264E-3</v>
      </c>
      <c r="Y139" s="28">
        <f>(1/(1+EXP(('S Curve Equation'!$B$11-Y94*'S Curve Equation'!$B$12)*'S Curve Equation'!$B$10))+'S Curve Equation'!$B$13)*'S Curve Equation'!$B$14</f>
        <v>5.6147622789904459E-3</v>
      </c>
      <c r="Z139" s="28">
        <f>(1/(1+EXP(('S Curve Equation'!$B$11-Z94*'S Curve Equation'!$B$12)*'S Curve Equation'!$B$10))+'S Curve Equation'!$B$13)*'S Curve Equation'!$B$14</f>
        <v>5.8824594079399965E-3</v>
      </c>
      <c r="AA139" s="28">
        <f>(1/(1+EXP(('S Curve Equation'!$B$11-AA94*'S Curve Equation'!$B$12)*'S Curve Equation'!$B$10))+'S Curve Equation'!$B$13)*'S Curve Equation'!$B$14</f>
        <v>6.151967113222908E-3</v>
      </c>
      <c r="AB139" s="28">
        <f>(1/(1+EXP(('S Curve Equation'!$B$11-AB94*'S Curve Equation'!$B$12)*'S Curve Equation'!$B$10))+'S Curve Equation'!$B$13)*'S Curve Equation'!$B$14</f>
        <v>6.4232694519250249E-3</v>
      </c>
      <c r="AC139" s="28">
        <f>(1/(1+EXP(('S Curve Equation'!$B$11-AC94*'S Curve Equation'!$B$12)*'S Curve Equation'!$B$10))+'S Curve Equation'!$B$13)*'S Curve Equation'!$B$14</f>
        <v>6.6963504050948095E-3</v>
      </c>
      <c r="AD139" s="28">
        <f>(1/(1+EXP(('S Curve Equation'!$B$11-AD94*'S Curve Equation'!$B$12)*'S Curve Equation'!$B$10))+'S Curve Equation'!$B$13)*'S Curve Equation'!$B$14</f>
        <v>6.9711938829788963E-3</v>
      </c>
      <c r="AE139" s="28">
        <f>(1/(1+EXP(('S Curve Equation'!$B$11-AE94*'S Curve Equation'!$B$12)*'S Curve Equation'!$B$10))+'S Curve Equation'!$B$13)*'S Curve Equation'!$B$14</f>
        <v>7.247783730151211E-3</v>
      </c>
      <c r="AF139" s="28">
        <f>(1/(1+EXP(('S Curve Equation'!$B$11-AF94*'S Curve Equation'!$B$12)*'S Curve Equation'!$B$10))+'S Curve Equation'!$B$13)*'S Curve Equation'!$B$14</f>
        <v>7.5261037305360875E-3</v>
      </c>
    </row>
    <row r="140" spans="1:32" x14ac:dyDescent="0.2">
      <c r="A140" s="6" t="s">
        <v>93</v>
      </c>
      <c r="B140" s="28">
        <f>(1/(1+EXP(('S Curve Equation'!$B$11-B95*'S Curve Equation'!$B$12)*'S Curve Equation'!$B$10))+'S Curve Equation'!$B$13)*'S Curve Equation'!$B$14</f>
        <v>0.10499999999999998</v>
      </c>
      <c r="C140" s="28">
        <f>(1/(1+EXP(('S Curve Equation'!$B$11-C95*'S Curve Equation'!$B$12)*'S Curve Equation'!$B$10))+'S Curve Equation'!$B$13)*'S Curve Equation'!$B$14</f>
        <v>0.10641120373817958</v>
      </c>
      <c r="D140" s="28">
        <f>(1/(1+EXP(('S Curve Equation'!$B$11-D95*'S Curve Equation'!$B$12)*'S Curve Equation'!$B$10))+'S Curve Equation'!$B$13)*'S Curve Equation'!$B$14</f>
        <v>0.10787422394218574</v>
      </c>
      <c r="E140" s="28">
        <f>(1/(1+EXP(('S Curve Equation'!$B$11-E95*'S Curve Equation'!$B$12)*'S Curve Equation'!$B$10))+'S Curve Equation'!$B$13)*'S Curve Equation'!$B$14</f>
        <v>0.10935116324670473</v>
      </c>
      <c r="F140" s="28">
        <f>(1/(1+EXP(('S Curve Equation'!$B$11-F95*'S Curve Equation'!$B$12)*'S Curve Equation'!$B$10))+'S Curve Equation'!$B$13)*'S Curve Equation'!$B$14</f>
        <v>0.11083100761206266</v>
      </c>
      <c r="G140" s="28">
        <f>(1/(1+EXP(('S Curve Equation'!$B$11-G95*'S Curve Equation'!$B$12)*'S Curve Equation'!$B$10))+'S Curve Equation'!$B$13)*'S Curve Equation'!$B$14</f>
        <v>0.11233097983278401</v>
      </c>
      <c r="H140" s="28">
        <f>(1/(1+EXP(('S Curve Equation'!$B$11-H95*'S Curve Equation'!$B$12)*'S Curve Equation'!$B$10))+'S Curve Equation'!$B$13)*'S Curve Equation'!$B$14</f>
        <v>0.11388836599426727</v>
      </c>
      <c r="I140" s="28">
        <f>(1/(1+EXP(('S Curve Equation'!$B$11-I95*'S Curve Equation'!$B$12)*'S Curve Equation'!$B$10))+'S Curve Equation'!$B$13)*'S Curve Equation'!$B$14</f>
        <v>0.11543882800358618</v>
      </c>
      <c r="J140" s="28">
        <f>(1/(1+EXP(('S Curve Equation'!$B$11-J95*'S Curve Equation'!$B$12)*'S Curve Equation'!$B$10))+'S Curve Equation'!$B$13)*'S Curve Equation'!$B$14</f>
        <v>0.11700894905175335</v>
      </c>
      <c r="K140" s="28">
        <f>(1/(1+EXP(('S Curve Equation'!$B$11-K95*'S Curve Equation'!$B$12)*'S Curve Equation'!$B$10))+'S Curve Equation'!$B$13)*'S Curve Equation'!$B$14</f>
        <v>0.11858123638554777</v>
      </c>
      <c r="L140" s="28">
        <f>(1/(1+EXP(('S Curve Equation'!$B$11-L95*'S Curve Equation'!$B$12)*'S Curve Equation'!$B$10))+'S Curve Equation'!$B$13)*'S Curve Equation'!$B$14</f>
        <v>0.11995221595079161</v>
      </c>
      <c r="M140" s="28">
        <f>(1/(1+EXP(('S Curve Equation'!$B$11-M95*'S Curve Equation'!$B$12)*'S Curve Equation'!$B$10))+'S Curve Equation'!$B$13)*'S Curve Equation'!$B$14</f>
        <v>0.12145926122409498</v>
      </c>
      <c r="N140" s="28">
        <f>(1/(1+EXP(('S Curve Equation'!$B$11-N95*'S Curve Equation'!$B$12)*'S Curve Equation'!$B$10))+'S Curve Equation'!$B$13)*'S Curve Equation'!$B$14</f>
        <v>0.12296700196685718</v>
      </c>
      <c r="O140" s="28">
        <f>(1/(1+EXP(('S Curve Equation'!$B$11-O95*'S Curve Equation'!$B$12)*'S Curve Equation'!$B$10))+'S Curve Equation'!$B$13)*'S Curve Equation'!$B$14</f>
        <v>0.12447531127958762</v>
      </c>
      <c r="P140" s="28">
        <f>(1/(1+EXP(('S Curve Equation'!$B$11-P95*'S Curve Equation'!$B$12)*'S Curve Equation'!$B$10))+'S Curve Equation'!$B$13)*'S Curve Equation'!$B$14</f>
        <v>0.12598406438453799</v>
      </c>
      <c r="Q140" s="28">
        <f>(1/(1+EXP(('S Curve Equation'!$B$11-Q95*'S Curve Equation'!$B$12)*'S Curve Equation'!$B$10))+'S Curve Equation'!$B$13)*'S Curve Equation'!$B$14</f>
        <v>0.12749313861854963</v>
      </c>
      <c r="R140" s="28">
        <f>(1/(1+EXP(('S Curve Equation'!$B$11-R95*'S Curve Equation'!$B$12)*'S Curve Equation'!$B$10))+'S Curve Equation'!$B$13)*'S Curve Equation'!$B$14</f>
        <v>0.12900241342490743</v>
      </c>
      <c r="S140" s="28">
        <f>(1/(1+EXP(('S Curve Equation'!$B$11-S95*'S Curve Equation'!$B$12)*'S Curve Equation'!$B$10))+'S Curve Equation'!$B$13)*'S Curve Equation'!$B$14</f>
        <v>0.13051177034425662</v>
      </c>
      <c r="T140" s="28">
        <f>(1/(1+EXP(('S Curve Equation'!$B$11-T95*'S Curve Equation'!$B$12)*'S Curve Equation'!$B$10))+'S Curve Equation'!$B$13)*'S Curve Equation'!$B$14</f>
        <v>0.13202109300461898</v>
      </c>
      <c r="U140" s="28">
        <f>(1/(1+EXP(('S Curve Equation'!$B$11-U95*'S Curve Equation'!$B$12)*'S Curve Equation'!$B$10))+'S Curve Equation'!$B$13)*'S Curve Equation'!$B$14</f>
        <v>0.13353026711055715</v>
      </c>
      <c r="V140" s="28">
        <f>(1/(1+EXP(('S Curve Equation'!$B$11-V95*'S Curve Equation'!$B$12)*'S Curve Equation'!$B$10))+'S Curve Equation'!$B$13)*'S Curve Equation'!$B$14</f>
        <v>0.13503918043153088</v>
      </c>
      <c r="W140" s="28">
        <f>(1/(1+EXP(('S Curve Equation'!$B$11-W95*'S Curve Equation'!$B$12)*'S Curve Equation'!$B$10))+'S Curve Equation'!$B$13)*'S Curve Equation'!$B$14</f>
        <v>0.13654772278948327</v>
      </c>
      <c r="X140" s="28">
        <f>(1/(1+EXP(('S Curve Equation'!$B$11-X95*'S Curve Equation'!$B$12)*'S Curve Equation'!$B$10))+'S Curve Equation'!$B$13)*'S Curve Equation'!$B$14</f>
        <v>0.13805578604569871</v>
      </c>
      <c r="Y140" s="28">
        <f>(1/(1+EXP(('S Curve Equation'!$B$11-Y95*'S Curve Equation'!$B$12)*'S Curve Equation'!$B$10))+'S Curve Equation'!$B$13)*'S Curve Equation'!$B$14</f>
        <v>0.13956326408697611</v>
      </c>
      <c r="Z140" s="28">
        <f>(1/(1+EXP(('S Curve Equation'!$B$11-Z95*'S Curve Equation'!$B$12)*'S Curve Equation'!$B$10))+'S Curve Equation'!$B$13)*'S Curve Equation'!$B$14</f>
        <v>0.14107005281114893</v>
      </c>
      <c r="AA140" s="28">
        <f>(1/(1+EXP(('S Curve Equation'!$B$11-AA95*'S Curve Equation'!$B$12)*'S Curve Equation'!$B$10))+'S Curve Equation'!$B$13)*'S Curve Equation'!$B$14</f>
        <v>0.14257605011199284</v>
      </c>
      <c r="AB140" s="28">
        <f>(1/(1+EXP(('S Curve Equation'!$B$11-AB95*'S Curve Equation'!$B$12)*'S Curve Equation'!$B$10))+'S Curve Equation'!$B$13)*'S Curve Equation'!$B$14</f>
        <v>0.14408115586355871</v>
      </c>
      <c r="AC140" s="28">
        <f>(1/(1+EXP(('S Curve Equation'!$B$11-AC95*'S Curve Equation'!$B$12)*'S Curve Equation'!$B$10))+'S Curve Equation'!$B$13)*'S Curve Equation'!$B$14</f>
        <v>0.14558527190396178</v>
      </c>
      <c r="AD140" s="28">
        <f>(1/(1+EXP(('S Curve Equation'!$B$11-AD95*'S Curve Equation'!$B$12)*'S Curve Equation'!$B$10))+'S Curve Equation'!$B$13)*'S Curve Equation'!$B$14</f>
        <v>0.14708830201866199</v>
      </c>
      <c r="AE140" s="28">
        <f>(1/(1+EXP(('S Curve Equation'!$B$11-AE95*'S Curve Equation'!$B$12)*'S Curve Equation'!$B$10))+'S Curve Equation'!$B$13)*'S Curve Equation'!$B$14</f>
        <v>0.14859015192327138</v>
      </c>
      <c r="AF140" s="28">
        <f>(1/(1+EXP(('S Curve Equation'!$B$11-AF95*'S Curve Equation'!$B$12)*'S Curve Equation'!$B$10))+'S Curve Equation'!$B$13)*'S Curve Equation'!$B$14</f>
        <v>0.15009072924591577</v>
      </c>
    </row>
    <row r="141" spans="1:32" x14ac:dyDescent="0.2">
      <c r="A141" s="6" t="s">
        <v>28</v>
      </c>
      <c r="B141" s="28">
        <f>(1/(1+EXP(('S Curve Equation'!$B$11-B96*'S Curve Equation'!$B$12)*'S Curve Equation'!$B$10))+'S Curve Equation'!$B$13)*'S Curve Equation'!$B$14</f>
        <v>2.4999999999999981E-2</v>
      </c>
      <c r="C141" s="28">
        <f>(1/(1+EXP(('S Curve Equation'!$B$11-C96*'S Curve Equation'!$B$12)*'S Curve Equation'!$B$10))+'S Curve Equation'!$B$13)*'S Curve Equation'!$B$14</f>
        <v>2.5571383048219661E-2</v>
      </c>
      <c r="D141" s="28">
        <f>(1/(1+EXP(('S Curve Equation'!$B$11-D96*'S Curve Equation'!$B$12)*'S Curve Equation'!$B$10))+'S Curve Equation'!$B$13)*'S Curve Equation'!$B$14</f>
        <v>2.6166492863437685E-2</v>
      </c>
      <c r="E141" s="28">
        <f>(1/(1+EXP(('S Curve Equation'!$B$11-E96*'S Curve Equation'!$B$12)*'S Curve Equation'!$B$10))+'S Curve Equation'!$B$13)*'S Curve Equation'!$B$14</f>
        <v>2.6770096202477136E-2</v>
      </c>
      <c r="F141" s="28">
        <f>(1/(1+EXP(('S Curve Equation'!$B$11-F96*'S Curve Equation'!$B$12)*'S Curve Equation'!$B$10))+'S Curve Equation'!$B$13)*'S Curve Equation'!$B$14</f>
        <v>2.7377735783344466E-2</v>
      </c>
      <c r="G141" s="28">
        <f>(1/(1+EXP(('S Curve Equation'!$B$11-G96*'S Curve Equation'!$B$12)*'S Curve Equation'!$B$10))+'S Curve Equation'!$B$13)*'S Curve Equation'!$B$14</f>
        <v>2.7996545924918639E-2</v>
      </c>
      <c r="H141" s="28">
        <f>(1/(1+EXP(('S Curve Equation'!$B$11-H96*'S Curve Equation'!$B$12)*'S Curve Equation'!$B$10))+'S Curve Equation'!$B$13)*'S Curve Equation'!$B$14</f>
        <v>2.8642133171671622E-2</v>
      </c>
      <c r="I141" s="28">
        <f>(1/(1+EXP(('S Curve Equation'!$B$11-I96*'S Curve Equation'!$B$12)*'S Curve Equation'!$B$10))+'S Curve Equation'!$B$13)*'S Curve Equation'!$B$14</f>
        <v>2.9287973996360468E-2</v>
      </c>
      <c r="J141" s="28">
        <f>(1/(1+EXP(('S Curve Equation'!$B$11-J96*'S Curve Equation'!$B$12)*'S Curve Equation'!$B$10))+'S Curve Equation'!$B$13)*'S Curve Equation'!$B$14</f>
        <v>2.9945175988489687E-2</v>
      </c>
      <c r="K141" s="28">
        <f>(1/(1+EXP(('S Curve Equation'!$B$11-K96*'S Curve Equation'!$B$12)*'S Curve Equation'!$B$10))+'S Curve Equation'!$B$13)*'S Curve Equation'!$B$14</f>
        <v>3.0606479596260342E-2</v>
      </c>
      <c r="L141" s="28">
        <f>(1/(1+EXP(('S Curve Equation'!$B$11-L96*'S Curve Equation'!$B$12)*'S Curve Equation'!$B$10))+'S Curve Equation'!$B$13)*'S Curve Equation'!$B$14</f>
        <v>3.1185719582174296E-2</v>
      </c>
      <c r="M141" s="28">
        <f>(1/(1+EXP(('S Curve Equation'!$B$11-M96*'S Curve Equation'!$B$12)*'S Curve Equation'!$B$10))+'S Curve Equation'!$B$13)*'S Curve Equation'!$B$14</f>
        <v>3.1825246098741183E-2</v>
      </c>
      <c r="N141" s="28">
        <f>(1/(1+EXP(('S Curve Equation'!$B$11-N96*'S Curve Equation'!$B$12)*'S Curve Equation'!$B$10))+'S Curve Equation'!$B$13)*'S Curve Equation'!$B$14</f>
        <v>3.2467997977247046E-2</v>
      </c>
      <c r="O141" s="28">
        <f>(1/(1+EXP(('S Curve Equation'!$B$11-O96*'S Curve Equation'!$B$12)*'S Curve Equation'!$B$10))+'S Curve Equation'!$B$13)*'S Curve Equation'!$B$14</f>
        <v>3.3113922153616956E-2</v>
      </c>
      <c r="P141" s="28">
        <f>(1/(1+EXP(('S Curve Equation'!$B$11-P96*'S Curve Equation'!$B$12)*'S Curve Equation'!$B$10))+'S Curve Equation'!$B$13)*'S Curve Equation'!$B$14</f>
        <v>3.3762965689827298E-2</v>
      </c>
      <c r="Q141" s="28">
        <f>(1/(1+EXP(('S Curve Equation'!$B$11-Q96*'S Curve Equation'!$B$12)*'S Curve Equation'!$B$10))+'S Curve Equation'!$B$13)*'S Curve Equation'!$B$14</f>
        <v>3.441507578739432E-2</v>
      </c>
      <c r="R141" s="28">
        <f>(1/(1+EXP(('S Curve Equation'!$B$11-R96*'S Curve Equation'!$B$12)*'S Curve Equation'!$B$10))+'S Curve Equation'!$B$13)*'S Curve Equation'!$B$14</f>
        <v>3.5070199800418263E-2</v>
      </c>
      <c r="S141" s="28">
        <f>(1/(1+EXP(('S Curve Equation'!$B$11-S96*'S Curve Equation'!$B$12)*'S Curve Equation'!$B$10))+'S Curve Equation'!$B$13)*'S Curve Equation'!$B$14</f>
        <v>3.5728285248194609E-2</v>
      </c>
      <c r="T141" s="28">
        <f>(1/(1+EXP(('S Curve Equation'!$B$11-T96*'S Curve Equation'!$B$12)*'S Curve Equation'!$B$10))+'S Curve Equation'!$B$13)*'S Curve Equation'!$B$14</f>
        <v>3.6389279827395919E-2</v>
      </c>
      <c r="U141" s="28">
        <f>(1/(1+EXP(('S Curve Equation'!$B$11-U96*'S Curve Equation'!$B$12)*'S Curve Equation'!$B$10))+'S Curve Equation'!$B$13)*'S Curve Equation'!$B$14</f>
        <v>3.7053131423833541E-2</v>
      </c>
      <c r="V141" s="28">
        <f>(1/(1+EXP(('S Curve Equation'!$B$11-V96*'S Curve Equation'!$B$12)*'S Curve Equation'!$B$10))+'S Curve Equation'!$B$13)*'S Curve Equation'!$B$14</f>
        <v>3.7719788123807142E-2</v>
      </c>
      <c r="W141" s="28">
        <f>(1/(1+EXP(('S Curve Equation'!$B$11-W96*'S Curve Equation'!$B$12)*'S Curve Equation'!$B$10))+'S Curve Equation'!$B$13)*'S Curve Equation'!$B$14</f>
        <v>3.8389198225047196E-2</v>
      </c>
      <c r="X141" s="28">
        <f>(1/(1+EXP(('S Curve Equation'!$B$11-X96*'S Curve Equation'!$B$12)*'S Curve Equation'!$B$10))+'S Curve Equation'!$B$13)*'S Curve Equation'!$B$14</f>
        <v>3.9061310247259728E-2</v>
      </c>
      <c r="Y141" s="28">
        <f>(1/(1+EXP(('S Curve Equation'!$B$11-Y96*'S Curve Equation'!$B$12)*'S Curve Equation'!$B$10))+'S Curve Equation'!$B$13)*'S Curve Equation'!$B$14</f>
        <v>3.9736072942280841E-2</v>
      </c>
      <c r="Z141" s="28">
        <f>(1/(1+EXP(('S Curve Equation'!$B$11-Z96*'S Curve Equation'!$B$12)*'S Curve Equation'!$B$10))+'S Curve Equation'!$B$13)*'S Curve Equation'!$B$14</f>
        <v>4.0413435303846758E-2</v>
      </c>
      <c r="AA141" s="28">
        <f>(1/(1+EXP(('S Curve Equation'!$B$11-AA96*'S Curve Equation'!$B$12)*'S Curve Equation'!$B$10))+'S Curve Equation'!$B$13)*'S Curve Equation'!$B$14</f>
        <v>4.1093346576988203E-2</v>
      </c>
      <c r="AB141" s="28">
        <f>(1/(1+EXP(('S Curve Equation'!$B$11-AB96*'S Curve Equation'!$B$12)*'S Curve Equation'!$B$10))+'S Curve Equation'!$B$13)*'S Curve Equation'!$B$14</f>
        <v>4.1775756267056791E-2</v>
      </c>
      <c r="AC141" s="28">
        <f>(1/(1+EXP(('S Curve Equation'!$B$11-AC96*'S Curve Equation'!$B$12)*'S Curve Equation'!$B$10))+'S Curve Equation'!$B$13)*'S Curve Equation'!$B$14</f>
        <v>4.2460614148389593E-2</v>
      </c>
      <c r="AD141" s="28">
        <f>(1/(1+EXP(('S Curve Equation'!$B$11-AD96*'S Curve Equation'!$B$12)*'S Curve Equation'!$B$10))+'S Curve Equation'!$B$13)*'S Curve Equation'!$B$14</f>
        <v>4.3147870272619682E-2</v>
      </c>
      <c r="AE141" s="28">
        <f>(1/(1+EXP(('S Curve Equation'!$B$11-AE96*'S Curve Equation'!$B$12)*'S Curve Equation'!$B$10))+'S Curve Equation'!$B$13)*'S Curve Equation'!$B$14</f>
        <v>4.3837474976641068E-2</v>
      </c>
      <c r="AF141" s="28">
        <f>(1/(1+EXP(('S Curve Equation'!$B$11-AF96*'S Curve Equation'!$B$12)*'S Curve Equation'!$B$10))+'S Curve Equation'!$B$13)*'S Curve Equation'!$B$14</f>
        <v>4.4529378890233888E-2</v>
      </c>
    </row>
    <row r="142" spans="1:32" x14ac:dyDescent="0.2">
      <c r="A142" s="6" t="s">
        <v>29</v>
      </c>
      <c r="B142" s="28">
        <f>(1/(1+EXP(('S Curve Equation'!$B$11-B97*'S Curve Equation'!$B$12)*'S Curve Equation'!$B$10))+'S Curve Equation'!$B$13)*'S Curve Equation'!$B$14</f>
        <v>3.9000000000000007E-2</v>
      </c>
      <c r="C142" s="28">
        <f>(1/(1+EXP(('S Curve Equation'!$B$11-C97*'S Curve Equation'!$B$12)*'S Curve Equation'!$B$10))+'S Curve Equation'!$B$13)*'S Curve Equation'!$B$14</f>
        <v>3.9746380850436656E-2</v>
      </c>
      <c r="D142" s="28">
        <f>(1/(1+EXP(('S Curve Equation'!$B$11-D97*'S Curve Equation'!$B$12)*'S Curve Equation'!$B$10))+'S Curve Equation'!$B$13)*'S Curve Equation'!$B$14</f>
        <v>4.0522898838004716E-2</v>
      </c>
      <c r="E142" s="28">
        <f>(1/(1+EXP(('S Curve Equation'!$B$11-E97*'S Curve Equation'!$B$12)*'S Curve Equation'!$B$10))+'S Curve Equation'!$B$13)*'S Curve Equation'!$B$14</f>
        <v>4.1309617569991838E-2</v>
      </c>
      <c r="F142" s="28">
        <f>(1/(1+EXP(('S Curve Equation'!$B$11-F97*'S Curve Equation'!$B$12)*'S Curve Equation'!$B$10))+'S Curve Equation'!$B$13)*'S Curve Equation'!$B$14</f>
        <v>4.2100710829702938E-2</v>
      </c>
      <c r="G142" s="28">
        <f>(1/(1+EXP(('S Curve Equation'!$B$11-G97*'S Curve Equation'!$B$12)*'S Curve Equation'!$B$10))+'S Curve Equation'!$B$13)*'S Curve Equation'!$B$14</f>
        <v>4.290544436621211E-2</v>
      </c>
      <c r="H142" s="28">
        <f>(1/(1+EXP(('S Curve Equation'!$B$11-H97*'S Curve Equation'!$B$12)*'S Curve Equation'!$B$10))+'S Curve Equation'!$B$13)*'S Curve Equation'!$B$14</f>
        <v>4.374404099023213E-2</v>
      </c>
      <c r="I142" s="28">
        <f>(1/(1+EXP(('S Curve Equation'!$B$11-I97*'S Curve Equation'!$B$12)*'S Curve Equation'!$B$10))+'S Curve Equation'!$B$13)*'S Curve Equation'!$B$14</f>
        <v>4.458199869932114E-2</v>
      </c>
      <c r="J142" s="28">
        <f>(1/(1+EXP(('S Curve Equation'!$B$11-J97*'S Curve Equation'!$B$12)*'S Curve Equation'!$B$10))+'S Curve Equation'!$B$13)*'S Curve Equation'!$B$14</f>
        <v>4.5433715012511262E-2</v>
      </c>
      <c r="K142" s="28">
        <f>(1/(1+EXP(('S Curve Equation'!$B$11-K97*'S Curve Equation'!$B$12)*'S Curve Equation'!$B$10))+'S Curve Equation'!$B$13)*'S Curve Equation'!$B$14</f>
        <v>4.6289758905835893E-2</v>
      </c>
      <c r="L142" s="28">
        <f>(1/(1+EXP(('S Curve Equation'!$B$11-L97*'S Curve Equation'!$B$12)*'S Curve Equation'!$B$10))+'S Curve Equation'!$B$13)*'S Curve Equation'!$B$14</f>
        <v>4.7038768177208673E-2</v>
      </c>
      <c r="M142" s="28">
        <f>(1/(1+EXP(('S Curve Equation'!$B$11-M97*'S Curve Equation'!$B$12)*'S Curve Equation'!$B$10))+'S Curve Equation'!$B$13)*'S Curve Equation'!$B$14</f>
        <v>4.7864869892202094E-2</v>
      </c>
      <c r="N142" s="28">
        <f>(1/(1+EXP(('S Curve Equation'!$B$11-N97*'S Curve Equation'!$B$12)*'S Curve Equation'!$B$10))+'S Curve Equation'!$B$13)*'S Curve Equation'!$B$14</f>
        <v>4.8694234762470215E-2</v>
      </c>
      <c r="O142" s="28">
        <f>(1/(1+EXP(('S Curve Equation'!$B$11-O97*'S Curve Equation'!$B$12)*'S Curve Equation'!$B$10))+'S Curve Equation'!$B$13)*'S Curve Equation'!$B$14</f>
        <v>4.9526790826905476E-2</v>
      </c>
      <c r="P142" s="28">
        <f>(1/(1+EXP(('S Curve Equation'!$B$11-P97*'S Curve Equation'!$B$12)*'S Curve Equation'!$B$10))+'S Curve Equation'!$B$13)*'S Curve Equation'!$B$14</f>
        <v>5.0362466532673893E-2</v>
      </c>
      <c r="Q142" s="28">
        <f>(1/(1+EXP(('S Curve Equation'!$B$11-Q97*'S Curve Equation'!$B$12)*'S Curve Equation'!$B$10))+'S Curve Equation'!$B$13)*'S Curve Equation'!$B$14</f>
        <v>5.1201190749315499E-2</v>
      </c>
      <c r="R142" s="28">
        <f>(1/(1+EXP(('S Curve Equation'!$B$11-R97*'S Curve Equation'!$B$12)*'S Curve Equation'!$B$10))+'S Curve Equation'!$B$13)*'S Curve Equation'!$B$14</f>
        <v>5.2042892782228484E-2</v>
      </c>
      <c r="S142" s="28">
        <f>(1/(1+EXP(('S Curve Equation'!$B$11-S97*'S Curve Equation'!$B$12)*'S Curve Equation'!$B$10))+'S Curve Equation'!$B$13)*'S Curve Equation'!$B$14</f>
        <v>5.288750238555473E-2</v>
      </c>
      <c r="T142" s="28">
        <f>(1/(1+EXP(('S Curve Equation'!$B$11-T97*'S Curve Equation'!$B$12)*'S Curve Equation'!$B$10))+'S Curve Equation'!$B$13)*'S Curve Equation'!$B$14</f>
        <v>5.3734949774475987E-2</v>
      </c>
      <c r="U142" s="28">
        <f>(1/(1+EXP(('S Curve Equation'!$B$11-U97*'S Curve Equation'!$B$12)*'S Curve Equation'!$B$10))+'S Curve Equation'!$B$13)*'S Curve Equation'!$B$14</f>
        <v>5.4585165636935419E-2</v>
      </c>
      <c r="V142" s="28">
        <f>(1/(1+EXP(('S Curve Equation'!$B$11-V97*'S Curve Equation'!$B$12)*'S Curve Equation'!$B$10))+'S Curve Equation'!$B$13)*'S Curve Equation'!$B$14</f>
        <v>5.5438081144798562E-2</v>
      </c>
      <c r="W142" s="28">
        <f>(1/(1+EXP(('S Curve Equation'!$B$11-W97*'S Curve Equation'!$B$12)*'S Curve Equation'!$B$10))+'S Curve Equation'!$B$13)*'S Curve Equation'!$B$14</f>
        <v>5.6293627964463841E-2</v>
      </c>
      <c r="X142" s="28">
        <f>(1/(1+EXP(('S Curve Equation'!$B$11-X97*'S Curve Equation'!$B$12)*'S Curve Equation'!$B$10))+'S Curve Equation'!$B$13)*'S Curve Equation'!$B$14</f>
        <v>5.7151738266936973E-2</v>
      </c>
      <c r="Y142" s="28">
        <f>(1/(1+EXP(('S Curve Equation'!$B$11-Y97*'S Curve Equation'!$B$12)*'S Curve Equation'!$B$10))+'S Curve Equation'!$B$13)*'S Curve Equation'!$B$14</f>
        <v>5.8012344737383294E-2</v>
      </c>
      <c r="Z142" s="28">
        <f>(1/(1+EXP(('S Curve Equation'!$B$11-Z97*'S Curve Equation'!$B$12)*'S Curve Equation'!$B$10))+'S Curve Equation'!$B$13)*'S Curve Equation'!$B$14</f>
        <v>5.8875380584167511E-2</v>
      </c>
      <c r="AA142" s="28">
        <f>(1/(1+EXP(('S Curve Equation'!$B$11-AA97*'S Curve Equation'!$B$12)*'S Curve Equation'!$B$10))+'S Curve Equation'!$B$13)*'S Curve Equation'!$B$14</f>
        <v>5.9740779547395644E-2</v>
      </c>
      <c r="AB142" s="28">
        <f>(1/(1+EXP(('S Curve Equation'!$B$11-AB97*'S Curve Equation'!$B$12)*'S Curve Equation'!$B$10))+'S Curve Equation'!$B$13)*'S Curve Equation'!$B$14</f>
        <v>6.0608475906971597E-2</v>
      </c>
      <c r="AC142" s="28">
        <f>(1/(1+EXP(('S Curve Equation'!$B$11-AC97*'S Curve Equation'!$B$12)*'S Curve Equation'!$B$10))+'S Curve Equation'!$B$13)*'S Curve Equation'!$B$14</f>
        <v>6.1478404490178898E-2</v>
      </c>
      <c r="AD142" s="28">
        <f>(1/(1+EXP(('S Curve Equation'!$B$11-AD97*'S Curve Equation'!$B$12)*'S Curve Equation'!$B$10))+'S Curve Equation'!$B$13)*'S Curve Equation'!$B$14</f>
        <v>6.2350500678801005E-2</v>
      </c>
      <c r="AE142" s="28">
        <f>(1/(1+EXP(('S Curve Equation'!$B$11-AE97*'S Curve Equation'!$B$12)*'S Curve Equation'!$B$10))+'S Curve Equation'!$B$13)*'S Curve Equation'!$B$14</f>
        <v>6.322470041579252E-2</v>
      </c>
      <c r="AF142" s="28">
        <f>(1/(1+EXP(('S Curve Equation'!$B$11-AF97*'S Curve Equation'!$B$12)*'S Curve Equation'!$B$10))+'S Curve Equation'!$B$13)*'S Curve Equation'!$B$14</f>
        <v>6.4100940211512095E-2</v>
      </c>
    </row>
    <row r="143" spans="1:32" x14ac:dyDescent="0.2">
      <c r="A143" s="6" t="s">
        <v>30</v>
      </c>
      <c r="B143" s="28">
        <f>(1/(1+EXP(('S Curve Equation'!$B$11-B98*'S Curve Equation'!$B$12)*'S Curve Equation'!$B$10))+'S Curve Equation'!$B$13)*'S Curve Equation'!$B$14</f>
        <v>4.8776699029126194E-2</v>
      </c>
      <c r="C143" s="28">
        <f>(1/(1+EXP(('S Curve Equation'!$B$11-C98*'S Curve Equation'!$B$12)*'S Curve Equation'!$B$10))+'S Curve Equation'!$B$13)*'S Curve Equation'!$B$14</f>
        <v>4.9636871671569945E-2</v>
      </c>
      <c r="D143" s="28">
        <f>(1/(1+EXP(('S Curve Equation'!$B$11-D98*'S Curve Equation'!$B$12)*'S Curve Equation'!$B$10))+'S Curve Equation'!$B$13)*'S Curve Equation'!$B$14</f>
        <v>5.053119210335727E-2</v>
      </c>
      <c r="E143" s="28">
        <f>(1/(1+EXP(('S Curve Equation'!$B$11-E98*'S Curve Equation'!$B$12)*'S Curve Equation'!$B$10))+'S Curve Equation'!$B$13)*'S Curve Equation'!$B$14</f>
        <v>5.1436659742121173E-2</v>
      </c>
      <c r="F143" s="28">
        <f>(1/(1+EXP(('S Curve Equation'!$B$11-F98*'S Curve Equation'!$B$12)*'S Curve Equation'!$B$10))+'S Curve Equation'!$B$13)*'S Curve Equation'!$B$14</f>
        <v>5.2346558506203289E-2</v>
      </c>
      <c r="G143" s="28">
        <f>(1/(1+EXP(('S Curve Equation'!$B$11-G98*'S Curve Equation'!$B$12)*'S Curve Equation'!$B$10))+'S Curve Equation'!$B$13)*'S Curve Equation'!$B$14</f>
        <v>5.3271531309127387E-2</v>
      </c>
      <c r="H143" s="28">
        <f>(1/(1+EXP(('S Curve Equation'!$B$11-H98*'S Curve Equation'!$B$12)*'S Curve Equation'!$B$10))+'S Curve Equation'!$B$13)*'S Curve Equation'!$B$14</f>
        <v>5.423477402307237E-2</v>
      </c>
      <c r="I143" s="28">
        <f>(1/(1+EXP(('S Curve Equation'!$B$11-I98*'S Curve Equation'!$B$12)*'S Curve Equation'!$B$10))+'S Curve Equation'!$B$13)*'S Curve Equation'!$B$14</f>
        <v>5.519662422896373E-2</v>
      </c>
      <c r="J143" s="28">
        <f>(1/(1+EXP(('S Curve Equation'!$B$11-J98*'S Curve Equation'!$B$12)*'S Curve Equation'!$B$10))+'S Curve Equation'!$B$13)*'S Curve Equation'!$B$14</f>
        <v>5.6173599570743984E-2</v>
      </c>
      <c r="K143" s="28">
        <f>(1/(1+EXP(('S Curve Equation'!$B$11-K98*'S Curve Equation'!$B$12)*'S Curve Equation'!$B$10))+'S Curve Equation'!$B$13)*'S Curve Equation'!$B$14</f>
        <v>5.7154867628787645E-2</v>
      </c>
      <c r="L143" s="28">
        <f>(1/(1+EXP(('S Curve Equation'!$B$11-L98*'S Curve Equation'!$B$12)*'S Curve Equation'!$B$10))+'S Curve Equation'!$B$13)*'S Curve Equation'!$B$14</f>
        <v>5.8012897108601108E-2</v>
      </c>
      <c r="M143" s="28">
        <f>(1/(1+EXP(('S Curve Equation'!$B$11-M98*'S Curve Equation'!$B$12)*'S Curve Equation'!$B$10))+'S Curve Equation'!$B$13)*'S Curve Equation'!$B$14</f>
        <v>5.8958653942699016E-2</v>
      </c>
      <c r="N143" s="28">
        <f>(1/(1+EXP(('S Curve Equation'!$B$11-N98*'S Curve Equation'!$B$12)*'S Curve Equation'!$B$10))+'S Curve Equation'!$B$13)*'S Curve Equation'!$B$14</f>
        <v>5.9907533849054055E-2</v>
      </c>
      <c r="O143" s="28">
        <f>(1/(1+EXP(('S Curve Equation'!$B$11-O98*'S Curve Equation'!$B$12)*'S Curve Equation'!$B$10))+'S Curve Equation'!$B$13)*'S Curve Equation'!$B$14</f>
        <v>6.085945312005113E-2</v>
      </c>
      <c r="P143" s="28">
        <f>(1/(1+EXP(('S Curve Equation'!$B$11-P98*'S Curve Equation'!$B$12)*'S Curve Equation'!$B$10))+'S Curve Equation'!$B$13)*'S Curve Equation'!$B$14</f>
        <v>6.1814328683340587E-2</v>
      </c>
      <c r="Q143" s="28">
        <f>(1/(1+EXP(('S Curve Equation'!$B$11-Q98*'S Curve Equation'!$B$12)*'S Curve Equation'!$B$10))+'S Curve Equation'!$B$13)*'S Curve Equation'!$B$14</f>
        <v>6.2772078115171381E-2</v>
      </c>
      <c r="R143" s="28">
        <f>(1/(1+EXP(('S Curve Equation'!$B$11-R98*'S Curve Equation'!$B$12)*'S Curve Equation'!$B$10))+'S Curve Equation'!$B$13)*'S Curve Equation'!$B$14</f>
        <v>6.3732619653002073E-2</v>
      </c>
      <c r="S143" s="28">
        <f>(1/(1+EXP(('S Curve Equation'!$B$11-S98*'S Curve Equation'!$B$12)*'S Curve Equation'!$B$10))+'S Curve Equation'!$B$13)*'S Curve Equation'!$B$14</f>
        <v>6.4695872207410382E-2</v>
      </c>
      <c r="T143" s="28">
        <f>(1/(1+EXP(('S Curve Equation'!$B$11-T98*'S Curve Equation'!$B$12)*'S Curve Equation'!$B$10))+'S Curve Equation'!$B$13)*'S Curve Equation'!$B$14</f>
        <v>6.5661755373316019E-2</v>
      </c>
      <c r="U143" s="28">
        <f>(1/(1+EXP(('S Curve Equation'!$B$11-U98*'S Curve Equation'!$B$12)*'S Curve Equation'!$B$10))+'S Curve Equation'!$B$13)*'S Curve Equation'!$B$14</f>
        <v>6.6630189440535781E-2</v>
      </c>
      <c r="V143" s="28">
        <f>(1/(1+EXP(('S Curve Equation'!$B$11-V98*'S Curve Equation'!$B$12)*'S Curve Equation'!$B$10))+'S Curve Equation'!$B$13)*'S Curve Equation'!$B$14</f>
        <v>6.7601095403689151E-2</v>
      </c>
      <c r="W143" s="28">
        <f>(1/(1+EXP(('S Curve Equation'!$B$11-W98*'S Curve Equation'!$B$12)*'S Curve Equation'!$B$10))+'S Curve Equation'!$B$13)*'S Curve Equation'!$B$14</f>
        <v>6.8574394971468347E-2</v>
      </c>
      <c r="X143" s="28">
        <f>(1/(1+EXP(('S Curve Equation'!$B$11-X98*'S Curve Equation'!$B$12)*'S Curve Equation'!$B$10))+'S Curve Equation'!$B$13)*'S Curve Equation'!$B$14</f>
        <v>6.9550010575292379E-2</v>
      </c>
      <c r="Y143" s="28">
        <f>(1/(1+EXP(('S Curve Equation'!$B$11-Y98*'S Curve Equation'!$B$12)*'S Curve Equation'!$B$10))+'S Curve Equation'!$B$13)*'S Curve Equation'!$B$14</f>
        <v>7.0527865377362026E-2</v>
      </c>
      <c r="Z143" s="28">
        <f>(1/(1+EXP(('S Curve Equation'!$B$11-Z98*'S Curve Equation'!$B$12)*'S Curve Equation'!$B$10))+'S Curve Equation'!$B$13)*'S Curve Equation'!$B$14</f>
        <v>7.1507883278129569E-2</v>
      </c>
      <c r="AA143" s="28">
        <f>(1/(1+EXP(('S Curve Equation'!$B$11-AA98*'S Curve Equation'!$B$12)*'S Curve Equation'!$B$10))+'S Curve Equation'!$B$13)*'S Curve Equation'!$B$14</f>
        <v>7.2489988923202145E-2</v>
      </c>
      <c r="AB143" s="28">
        <f>(1/(1+EXP(('S Curve Equation'!$B$11-AB98*'S Curve Equation'!$B$12)*'S Curve Equation'!$B$10))+'S Curve Equation'!$B$13)*'S Curve Equation'!$B$14</f>
        <v>7.3474107709693995E-2</v>
      </c>
      <c r="AC143" s="28">
        <f>(1/(1+EXP(('S Curve Equation'!$B$11-AC98*'S Curve Equation'!$B$12)*'S Curve Equation'!$B$10))+'S Curve Equation'!$B$13)*'S Curve Equation'!$B$14</f>
        <v>7.4460165792043467E-2</v>
      </c>
      <c r="AD143" s="28">
        <f>(1/(1+EXP(('S Curve Equation'!$B$11-AD98*'S Curve Equation'!$B$12)*'S Curve Equation'!$B$10))+'S Curve Equation'!$B$13)*'S Curve Equation'!$B$14</f>
        <v>7.5448090087309239E-2</v>
      </c>
      <c r="AE143" s="28">
        <f>(1/(1+EXP(('S Curve Equation'!$B$11-AE98*'S Curve Equation'!$B$12)*'S Curve Equation'!$B$10))+'S Curve Equation'!$B$13)*'S Curve Equation'!$B$14</f>
        <v>7.6437808279964034E-2</v>
      </c>
      <c r="AF143" s="28">
        <f>(1/(1+EXP(('S Curve Equation'!$B$11-AF98*'S Curve Equation'!$B$12)*'S Curve Equation'!$B$10))+'S Curve Equation'!$B$13)*'S Curve Equation'!$B$14</f>
        <v>7.7429248826197922E-2</v>
      </c>
    </row>
    <row r="144" spans="1:32" x14ac:dyDescent="0.2">
      <c r="A144" s="6" t="s">
        <v>31</v>
      </c>
      <c r="B144" s="28">
        <f>(1/(1+EXP(('S Curve Equation'!$B$11-B99*'S Curve Equation'!$B$12)*'S Curve Equation'!$B$10))+'S Curve Equation'!$B$13)*'S Curve Equation'!$B$14</f>
        <v>8.5000000000000006E-2</v>
      </c>
      <c r="C144" s="28">
        <f>(1/(1+EXP(('S Curve Equation'!$B$11-C99*'S Curve Equation'!$B$12)*'S Curve Equation'!$B$10))+'S Curve Equation'!$B$13)*'S Curve Equation'!$B$14</f>
        <v>8.6233100695035605E-2</v>
      </c>
      <c r="D144" s="28">
        <f>(1/(1+EXP(('S Curve Equation'!$B$11-D99*'S Curve Equation'!$B$12)*'S Curve Equation'!$B$10))+'S Curve Equation'!$B$13)*'S Curve Equation'!$B$14</f>
        <v>8.7512634305059525E-2</v>
      </c>
      <c r="E144" s="28">
        <f>(1/(1+EXP(('S Curve Equation'!$B$11-E99*'S Curve Equation'!$B$12)*'S Curve Equation'!$B$10))+'S Curve Equation'!$B$13)*'S Curve Equation'!$B$14</f>
        <v>8.8805528460170174E-2</v>
      </c>
      <c r="F144" s="28">
        <f>(1/(1+EXP(('S Curve Equation'!$B$11-F99*'S Curve Equation'!$B$12)*'S Curve Equation'!$B$10))+'S Curve Equation'!$B$13)*'S Curve Equation'!$B$14</f>
        <v>9.0102155347170337E-2</v>
      </c>
      <c r="G144" s="28">
        <f>(1/(1+EXP(('S Curve Equation'!$B$11-G99*'S Curve Equation'!$B$12)*'S Curve Equation'!$B$10))+'S Curve Equation'!$B$13)*'S Curve Equation'!$B$14</f>
        <v>9.1417626702620922E-2</v>
      </c>
      <c r="H144" s="28">
        <f>(1/(1+EXP(('S Curve Equation'!$B$11-H99*'S Curve Equation'!$B$12)*'S Curve Equation'!$B$10))+'S Curve Equation'!$B$13)*'S Curve Equation'!$B$14</f>
        <v>9.2784730413084951E-2</v>
      </c>
      <c r="I144" s="28">
        <f>(1/(1+EXP(('S Curve Equation'!$B$11-I99*'S Curve Equation'!$B$12)*'S Curve Equation'!$B$10))+'S Curve Equation'!$B$13)*'S Curve Equation'!$B$14</f>
        <v>9.4147044747620104E-2</v>
      </c>
      <c r="J144" s="28">
        <f>(1/(1+EXP(('S Curve Equation'!$B$11-J99*'S Curve Equation'!$B$12)*'S Curve Equation'!$B$10))+'S Curve Equation'!$B$13)*'S Curve Equation'!$B$14</f>
        <v>9.5527935836330541E-2</v>
      </c>
      <c r="K144" s="28">
        <f>(1/(1+EXP(('S Curve Equation'!$B$11-K99*'S Curve Equation'!$B$12)*'S Curve Equation'!$B$10))+'S Curve Equation'!$B$13)*'S Curve Equation'!$B$14</f>
        <v>9.6912039324078117E-2</v>
      </c>
      <c r="L144" s="28">
        <f>(1/(1+EXP(('S Curve Equation'!$B$11-L99*'S Curve Equation'!$B$12)*'S Curve Equation'!$B$10))+'S Curve Equation'!$B$13)*'S Curve Equation'!$B$14</f>
        <v>9.8119991321160449E-2</v>
      </c>
      <c r="M144" s="28">
        <f>(1/(1+EXP(('S Curve Equation'!$B$11-M99*'S Curve Equation'!$B$12)*'S Curve Equation'!$B$10))+'S Curve Equation'!$B$13)*'S Curve Equation'!$B$14</f>
        <v>9.9448965082727769E-2</v>
      </c>
      <c r="N144" s="28">
        <f>(1/(1+EXP(('S Curve Equation'!$B$11-N99*'S Curve Equation'!$B$12)*'S Curve Equation'!$B$10))+'S Curve Equation'!$B$13)*'S Curve Equation'!$B$14</f>
        <v>0.10077973703625488</v>
      </c>
      <c r="O144" s="28">
        <f>(1/(1+EXP(('S Curve Equation'!$B$11-O99*'S Curve Equation'!$B$12)*'S Curve Equation'!$B$10))+'S Curve Equation'!$B$13)*'S Curve Equation'!$B$14</f>
        <v>0.10211219090048379</v>
      </c>
      <c r="P144" s="28">
        <f>(1/(1+EXP(('S Curve Equation'!$B$11-P99*'S Curve Equation'!$B$12)*'S Curve Equation'!$B$10))+'S Curve Equation'!$B$13)*'S Curve Equation'!$B$14</f>
        <v>0.10344621197727587</v>
      </c>
      <c r="Q144" s="28">
        <f>(1/(1+EXP(('S Curve Equation'!$B$11-Q99*'S Curve Equation'!$B$12)*'S Curve Equation'!$B$10))+'S Curve Equation'!$B$13)*'S Curve Equation'!$B$14</f>
        <v>0.10478168715452997</v>
      </c>
      <c r="R144" s="28">
        <f>(1/(1+EXP(('S Curve Equation'!$B$11-R99*'S Curve Equation'!$B$12)*'S Curve Equation'!$B$10))+'S Curve Equation'!$B$13)*'S Curve Equation'!$B$14</f>
        <v>0.10611850490812459</v>
      </c>
      <c r="S144" s="28">
        <f>(1/(1+EXP(('S Curve Equation'!$B$11-S99*'S Curve Equation'!$B$12)*'S Curve Equation'!$B$10))+'S Curve Equation'!$B$13)*'S Curve Equation'!$B$14</f>
        <v>0.10745655530292725</v>
      </c>
      <c r="T144" s="28">
        <f>(1/(1+EXP(('S Curve Equation'!$B$11-T99*'S Curve Equation'!$B$12)*'S Curve Equation'!$B$10))+'S Curve Equation'!$B$13)*'S Curve Equation'!$B$14</f>
        <v>0.10879572999290066</v>
      </c>
      <c r="U144" s="28">
        <f>(1/(1+EXP(('S Curve Equation'!$B$11-U99*'S Curve Equation'!$B$12)*'S Curve Equation'!$B$10))+'S Curve Equation'!$B$13)*'S Curve Equation'!$B$14</f>
        <v>0.11013592222034412</v>
      </c>
      <c r="V144" s="28">
        <f>(1/(1+EXP(('S Curve Equation'!$B$11-V99*'S Curve Equation'!$B$12)*'S Curve Equation'!$B$10))+'S Curve Equation'!$B$13)*'S Curve Equation'!$B$14</f>
        <v>0.11147702681430537</v>
      </c>
      <c r="W144" s="28">
        <f>(1/(1+EXP(('S Curve Equation'!$B$11-W99*'S Curve Equation'!$B$12)*'S Curve Equation'!$B$10))+'S Curve Equation'!$B$13)*'S Curve Equation'!$B$14</f>
        <v>0.11281894018819293</v>
      </c>
      <c r="X144" s="28">
        <f>(1/(1+EXP(('S Curve Equation'!$B$11-X99*'S Curve Equation'!$B$12)*'S Curve Equation'!$B$10))+'S Curve Equation'!$B$13)*'S Curve Equation'!$B$14</f>
        <v>0.11416156033662335</v>
      </c>
      <c r="Y144" s="28">
        <f>(1/(1+EXP(('S Curve Equation'!$B$11-Y99*'S Curve Equation'!$B$12)*'S Curve Equation'!$B$10))+'S Curve Equation'!$B$13)*'S Curve Equation'!$B$14</f>
        <v>0.11550478683153821</v>
      </c>
      <c r="Z144" s="28">
        <f>(1/(1+EXP(('S Curve Equation'!$B$11-Z99*'S Curve Equation'!$B$12)*'S Curve Equation'!$B$10))+'S Curve Equation'!$B$13)*'S Curve Equation'!$B$14</f>
        <v>0.11684852081761701</v>
      </c>
      <c r="AA144" s="28">
        <f>(1/(1+EXP(('S Curve Equation'!$B$11-AA99*'S Curve Equation'!$B$12)*'S Curve Equation'!$B$10))+'S Curve Equation'!$B$13)*'S Curve Equation'!$B$14</f>
        <v>0.11819266500701961</v>
      </c>
      <c r="AB144" s="28">
        <f>(1/(1+EXP(('S Curve Equation'!$B$11-AB99*'S Curve Equation'!$B$12)*'S Curve Equation'!$B$10))+'S Curve Equation'!$B$13)*'S Curve Equation'!$B$14</f>
        <v>0.11953712367348911</v>
      </c>
      <c r="AC144" s="28">
        <f>(1/(1+EXP(('S Curve Equation'!$B$11-AC99*'S Curve Equation'!$B$12)*'S Curve Equation'!$B$10))+'S Curve Equation'!$B$13)*'S Curve Equation'!$B$14</f>
        <v>0.12088180264584047</v>
      </c>
      <c r="AD144" s="28">
        <f>(1/(1+EXP(('S Curve Equation'!$B$11-AD99*'S Curve Equation'!$B$12)*'S Curve Equation'!$B$10))+'S Curve Equation'!$B$13)*'S Curve Equation'!$B$14</f>
        <v>0.12222660930086603</v>
      </c>
      <c r="AE144" s="28">
        <f>(1/(1+EXP(('S Curve Equation'!$B$11-AE99*'S Curve Equation'!$B$12)*'S Curve Equation'!$B$10))+'S Curve Equation'!$B$13)*'S Curve Equation'!$B$14</f>
        <v>0.12357145255568561</v>
      </c>
      <c r="AF144" s="28">
        <f>(1/(1+EXP(('S Curve Equation'!$B$11-AF99*'S Curve Equation'!$B$12)*'S Curve Equation'!$B$10))+'S Curve Equation'!$B$13)*'S Curve Equation'!$B$14</f>
        <v>0.12491624285956623</v>
      </c>
    </row>
    <row r="145" spans="1:32" x14ac:dyDescent="0.2">
      <c r="A145" s="6" t="s">
        <v>32</v>
      </c>
      <c r="B145" s="28">
        <f>(1/(1+EXP(('S Curve Equation'!$B$11-B100*'S Curve Equation'!$B$12)*'S Curve Equation'!$B$10))+'S Curve Equation'!$B$13)*'S Curve Equation'!$B$14</f>
        <v>1.6999999999999998E-2</v>
      </c>
      <c r="C145" s="28">
        <f>(1/(1+EXP(('S Curve Equation'!$B$11-C100*'S Curve Equation'!$B$12)*'S Curve Equation'!$B$10))+'S Curve Equation'!$B$13)*'S Curve Equation'!$B$14</f>
        <v>1.746382975089188E-2</v>
      </c>
      <c r="D145" s="28">
        <f>(1/(1+EXP(('S Curve Equation'!$B$11-D100*'S Curve Equation'!$B$12)*'S Curve Equation'!$B$10))+'S Curve Equation'!$B$13)*'S Curve Equation'!$B$14</f>
        <v>1.7947293515070954E-2</v>
      </c>
      <c r="E145" s="28">
        <f>(1/(1+EXP(('S Curve Equation'!$B$11-E100*'S Curve Equation'!$B$12)*'S Curve Equation'!$B$10))+'S Curve Equation'!$B$13)*'S Curve Equation'!$B$14</f>
        <v>1.8438042474914387E-2</v>
      </c>
      <c r="F145" s="28">
        <f>(1/(1+EXP(('S Curve Equation'!$B$11-F100*'S Curve Equation'!$B$12)*'S Curve Equation'!$B$10))+'S Curve Equation'!$B$13)*'S Curve Equation'!$B$14</f>
        <v>1.8932460637744977E-2</v>
      </c>
      <c r="G145" s="28">
        <f>(1/(1+EXP(('S Curve Equation'!$B$11-G100*'S Curve Equation'!$B$12)*'S Curve Equation'!$B$10))+'S Curve Equation'!$B$13)*'S Curve Equation'!$B$14</f>
        <v>1.9436363462602354E-2</v>
      </c>
      <c r="H145" s="28">
        <f>(1/(1+EXP(('S Curve Equation'!$B$11-H100*'S Curve Equation'!$B$12)*'S Curve Equation'!$B$10))+'S Curve Equation'!$B$13)*'S Curve Equation'!$B$14</f>
        <v>1.9962492066347266E-2</v>
      </c>
      <c r="I145" s="28">
        <f>(1/(1+EXP(('S Curve Equation'!$B$11-I100*'S Curve Equation'!$B$12)*'S Curve Equation'!$B$10))+'S Curve Equation'!$B$13)*'S Curve Equation'!$B$14</f>
        <v>2.0489252921945426E-2</v>
      </c>
      <c r="J145" s="28">
        <f>(1/(1+EXP(('S Curve Equation'!$B$11-J100*'S Curve Equation'!$B$12)*'S Curve Equation'!$B$10))+'S Curve Equation'!$B$13)*'S Curve Equation'!$B$14</f>
        <v>2.1025712577499342E-2</v>
      </c>
      <c r="K145" s="28">
        <f>(1/(1+EXP(('S Curve Equation'!$B$11-K100*'S Curve Equation'!$B$12)*'S Curve Equation'!$B$10))+'S Curve Equation'!$B$13)*'S Curve Equation'!$B$14</f>
        <v>2.1565956002990033E-2</v>
      </c>
      <c r="L145" s="28">
        <f>(1/(1+EXP(('S Curve Equation'!$B$11-L100*'S Curve Equation'!$B$12)*'S Curve Equation'!$B$10))+'S Curve Equation'!$B$13)*'S Curve Equation'!$B$14</f>
        <v>2.2039514171280097E-2</v>
      </c>
      <c r="M145" s="28">
        <f>(1/(1+EXP(('S Curve Equation'!$B$11-M100*'S Curve Equation'!$B$12)*'S Curve Equation'!$B$10))+'S Curve Equation'!$B$13)*'S Curve Equation'!$B$14</f>
        <v>2.2562741645878032E-2</v>
      </c>
      <c r="N145" s="28">
        <f>(1/(1+EXP(('S Curve Equation'!$B$11-N100*'S Curve Equation'!$B$12)*'S Curve Equation'!$B$10))+'S Curve Equation'!$B$13)*'S Curve Equation'!$B$14</f>
        <v>2.3089008141152213E-2</v>
      </c>
      <c r="O145" s="28">
        <f>(1/(1+EXP(('S Curve Equation'!$B$11-O100*'S Curve Equation'!$B$12)*'S Curve Equation'!$B$10))+'S Curve Equation'!$B$13)*'S Curve Equation'!$B$14</f>
        <v>2.3618272399070557E-2</v>
      </c>
      <c r="P145" s="28">
        <f>(1/(1+EXP(('S Curve Equation'!$B$11-P100*'S Curve Equation'!$B$12)*'S Curve Equation'!$B$10))+'S Curve Equation'!$B$13)*'S Curve Equation'!$B$14</f>
        <v>2.4150493158092066E-2</v>
      </c>
      <c r="Q145" s="28">
        <f>(1/(1+EXP(('S Curve Equation'!$B$11-Q100*'S Curve Equation'!$B$12)*'S Curve Equation'!$B$10))+'S Curve Equation'!$B$13)*'S Curve Equation'!$B$14</f>
        <v>2.4685629165337716E-2</v>
      </c>
      <c r="R145" s="28">
        <f>(1/(1+EXP(('S Curve Equation'!$B$11-R100*'S Curve Equation'!$B$12)*'S Curve Equation'!$B$10))+'S Curve Equation'!$B$13)*'S Curve Equation'!$B$14</f>
        <v>2.5223639188422339E-2</v>
      </c>
      <c r="S145" s="28">
        <f>(1/(1+EXP(('S Curve Equation'!$B$11-S100*'S Curve Equation'!$B$12)*'S Curve Equation'!$B$10))+'S Curve Equation'!$B$13)*'S Curve Equation'!$B$14</f>
        <v>2.5764482026954257E-2</v>
      </c>
      <c r="T145" s="28">
        <f>(1/(1+EXP(('S Curve Equation'!$B$11-T100*'S Curve Equation'!$B$12)*'S Curve Equation'!$B$10))+'S Curve Equation'!$B$13)*'S Curve Equation'!$B$14</f>
        <v>2.6308116523705617E-2</v>
      </c>
      <c r="U145" s="28">
        <f>(1/(1+EXP(('S Curve Equation'!$B$11-U100*'S Curve Equation'!$B$12)*'S Curve Equation'!$B$10))+'S Curve Equation'!$B$13)*'S Curve Equation'!$B$14</f>
        <v>2.6854501575458094E-2</v>
      </c>
      <c r="V145" s="28">
        <f>(1/(1+EXP(('S Curve Equation'!$B$11-V100*'S Curve Equation'!$B$12)*'S Curve Equation'!$B$10))+'S Curve Equation'!$B$13)*'S Curve Equation'!$B$14</f>
        <v>2.7403596143529871E-2</v>
      </c>
      <c r="W145" s="28">
        <f>(1/(1+EXP(('S Curve Equation'!$B$11-W100*'S Curve Equation'!$B$12)*'S Curve Equation'!$B$10))+'S Curve Equation'!$B$13)*'S Curve Equation'!$B$14</f>
        <v>2.7955359263986734E-2</v>
      </c>
      <c r="X145" s="28">
        <f>(1/(1+EXP(('S Curve Equation'!$B$11-X100*'S Curve Equation'!$B$12)*'S Curve Equation'!$B$10))+'S Curve Equation'!$B$13)*'S Curve Equation'!$B$14</f>
        <v>2.8509750057542832E-2</v>
      </c>
      <c r="Y145" s="28">
        <f>(1/(1+EXP(('S Curve Equation'!$B$11-Y100*'S Curve Equation'!$B$12)*'S Curve Equation'!$B$10))+'S Curve Equation'!$B$13)*'S Curve Equation'!$B$14</f>
        <v>2.9066727739156788E-2</v>
      </c>
      <c r="Z145" s="28">
        <f>(1/(1+EXP(('S Curve Equation'!$B$11-Z100*'S Curve Equation'!$B$12)*'S Curve Equation'!$B$10))+'S Curve Equation'!$B$13)*'S Curve Equation'!$B$14</f>
        <v>2.9626251627326173E-2</v>
      </c>
      <c r="AA145" s="28">
        <f>(1/(1+EXP(('S Curve Equation'!$B$11-AA100*'S Curve Equation'!$B$12)*'S Curve Equation'!$B$10))+'S Curve Equation'!$B$13)*'S Curve Equation'!$B$14</f>
        <v>3.0188281153086166E-2</v>
      </c>
      <c r="AB145" s="28">
        <f>(1/(1+EXP(('S Curve Equation'!$B$11-AB100*'S Curve Equation'!$B$12)*'S Curve Equation'!$B$10))+'S Curve Equation'!$B$13)*'S Curve Equation'!$B$14</f>
        <v>3.075277586871809E-2</v>
      </c>
      <c r="AC145" s="28">
        <f>(1/(1+EXP(('S Curve Equation'!$B$11-AC100*'S Curve Equation'!$B$12)*'S Curve Equation'!$B$10))+'S Curve Equation'!$B$13)*'S Curve Equation'!$B$14</f>
        <v>3.131969545617088E-2</v>
      </c>
      <c r="AD145" s="28">
        <f>(1/(1+EXP(('S Curve Equation'!$B$11-AD100*'S Curve Equation'!$B$12)*'S Curve Equation'!$B$10))+'S Curve Equation'!$B$13)*'S Curve Equation'!$B$14</f>
        <v>3.1888999735201505E-2</v>
      </c>
      <c r="AE145" s="28">
        <f>(1/(1+EXP(('S Curve Equation'!$B$11-AE100*'S Curve Equation'!$B$12)*'S Curve Equation'!$B$10))+'S Curve Equation'!$B$13)*'S Curve Equation'!$B$14</f>
        <v>3.2460648671239864E-2</v>
      </c>
      <c r="AF145" s="28">
        <f>(1/(1+EXP(('S Curve Equation'!$B$11-AF100*'S Curve Equation'!$B$12)*'S Curve Equation'!$B$10))+'S Curve Equation'!$B$13)*'S Curve Equation'!$B$14</f>
        <v>3.3034602382981691E-2</v>
      </c>
    </row>
    <row r="146" spans="1:32" x14ac:dyDescent="0.2">
      <c r="A146" s="6" t="s">
        <v>33</v>
      </c>
      <c r="B146" s="28">
        <f>(1/(1+EXP(('S Curve Equation'!$B$11-B101*'S Curve Equation'!$B$12)*'S Curve Equation'!$B$10))+'S Curve Equation'!$B$13)*'S Curve Equation'!$B$14</f>
        <v>2.7000000000000021E-2</v>
      </c>
      <c r="C146" s="28">
        <f>(1/(1+EXP(('S Curve Equation'!$B$11-C101*'S Curve Equation'!$B$12)*'S Curve Equation'!$B$10))+'S Curve Equation'!$B$13)*'S Curve Equation'!$B$14</f>
        <v>2.7597348825799908E-2</v>
      </c>
      <c r="D146" s="28">
        <f>(1/(1+EXP(('S Curve Equation'!$B$11-D101*'S Curve Equation'!$B$12)*'S Curve Equation'!$B$10))+'S Curve Equation'!$B$13)*'S Curve Equation'!$B$14</f>
        <v>2.8219394622041309E-2</v>
      </c>
      <c r="E146" s="28">
        <f>(1/(1+EXP(('S Curve Equation'!$B$11-E101*'S Curve Equation'!$B$12)*'S Curve Equation'!$B$10))+'S Curve Equation'!$B$13)*'S Curve Equation'!$B$14</f>
        <v>2.8850207051446839E-2</v>
      </c>
      <c r="F146" s="28">
        <f>(1/(1+EXP(('S Curve Equation'!$B$11-F101*'S Curve Equation'!$B$12)*'S Curve Equation'!$B$10))+'S Curve Equation'!$B$13)*'S Curve Equation'!$B$14</f>
        <v>2.9485125705437817E-2</v>
      </c>
      <c r="G146" s="28">
        <f>(1/(1+EXP(('S Curve Equation'!$B$11-G101*'S Curve Equation'!$B$12)*'S Curve Equation'!$B$10))+'S Curve Equation'!$B$13)*'S Curve Equation'!$B$14</f>
        <v>3.0131602251005828E-2</v>
      </c>
      <c r="H146" s="28">
        <f>(1/(1+EXP(('S Curve Equation'!$B$11-H101*'S Curve Equation'!$B$12)*'S Curve Equation'!$B$10))+'S Curve Equation'!$B$13)*'S Curve Equation'!$B$14</f>
        <v>3.0805931684572404E-2</v>
      </c>
      <c r="I146" s="28">
        <f>(1/(1+EXP(('S Curve Equation'!$B$11-I101*'S Curve Equation'!$B$12)*'S Curve Equation'!$B$10))+'S Curve Equation'!$B$13)*'S Curve Equation'!$B$14</f>
        <v>3.148040334495382E-2</v>
      </c>
      <c r="J146" s="28">
        <f>(1/(1+EXP(('S Curve Equation'!$B$11-J101*'S Curve Equation'!$B$12)*'S Curve Equation'!$B$10))+'S Curve Equation'!$B$13)*'S Curve Equation'!$B$14</f>
        <v>3.2166615326116012E-2</v>
      </c>
      <c r="K146" s="28">
        <f>(1/(1+EXP(('S Curve Equation'!$B$11-K101*'S Curve Equation'!$B$12)*'S Curve Equation'!$B$10))+'S Curve Equation'!$B$13)*'S Curve Equation'!$B$14</f>
        <v>3.285698462563251E-2</v>
      </c>
      <c r="L146" s="28">
        <f>(1/(1+EXP(('S Curve Equation'!$B$11-L101*'S Curve Equation'!$B$12)*'S Curve Equation'!$B$10))+'S Curve Equation'!$B$13)*'S Curve Equation'!$B$14</f>
        <v>3.3461581224220598E-2</v>
      </c>
      <c r="M146" s="28">
        <f>(1/(1+EXP(('S Curve Equation'!$B$11-M101*'S Curve Equation'!$B$12)*'S Curve Equation'!$B$10))+'S Curve Equation'!$B$13)*'S Curve Equation'!$B$14</f>
        <v>3.4128993710742912E-2</v>
      </c>
      <c r="N146" s="28">
        <f>(1/(1+EXP(('S Curve Equation'!$B$11-N101*'S Curve Equation'!$B$12)*'S Curve Equation'!$B$10))+'S Curve Equation'!$B$13)*'S Curve Equation'!$B$14</f>
        <v>3.4799657333579842E-2</v>
      </c>
      <c r="O146" s="28">
        <f>(1/(1+EXP(('S Curve Equation'!$B$11-O101*'S Curve Equation'!$B$12)*'S Curve Equation'!$B$10))+'S Curve Equation'!$B$13)*'S Curve Equation'!$B$14</f>
        <v>3.5473516186350265E-2</v>
      </c>
      <c r="P146" s="28">
        <f>(1/(1+EXP(('S Curve Equation'!$B$11-P101*'S Curve Equation'!$B$12)*'S Curve Equation'!$B$10))+'S Curve Equation'!$B$13)*'S Curve Equation'!$B$14</f>
        <v>3.6150514525181504E-2</v>
      </c>
      <c r="Q146" s="28">
        <f>(1/(1+EXP(('S Curve Equation'!$B$11-Q101*'S Curve Equation'!$B$12)*'S Curve Equation'!$B$10))+'S Curve Equation'!$B$13)*'S Curve Equation'!$B$14</f>
        <v>3.6830596782413745E-2</v>
      </c>
      <c r="R146" s="28">
        <f>(1/(1+EXP(('S Curve Equation'!$B$11-R101*'S Curve Equation'!$B$12)*'S Curve Equation'!$B$10))+'S Curve Equation'!$B$13)*'S Curve Equation'!$B$14</f>
        <v>3.7513707579835187E-2</v>
      </c>
      <c r="S146" s="28">
        <f>(1/(1+EXP(('S Curve Equation'!$B$11-S101*'S Curve Equation'!$B$12)*'S Curve Equation'!$B$10))+'S Curve Equation'!$B$13)*'S Curve Equation'!$B$14</f>
        <v>3.8199791741458704E-2</v>
      </c>
      <c r="T146" s="28">
        <f>(1/(1+EXP(('S Curve Equation'!$B$11-T101*'S Curve Equation'!$B$12)*'S Curve Equation'!$B$10))+'S Curve Equation'!$B$13)*'S Curve Equation'!$B$14</f>
        <v>3.8888794305845867E-2</v>
      </c>
      <c r="U146" s="28">
        <f>(1/(1+EXP(('S Curve Equation'!$B$11-U101*'S Curve Equation'!$B$12)*'S Curve Equation'!$B$10))+'S Curve Equation'!$B$13)*'S Curve Equation'!$B$14</f>
        <v>3.9580660537986839E-2</v>
      </c>
      <c r="V146" s="28">
        <f>(1/(1+EXP(('S Curve Equation'!$B$11-V101*'S Curve Equation'!$B$12)*'S Curve Equation'!$B$10))+'S Curve Equation'!$B$13)*'S Curve Equation'!$B$14</f>
        <v>4.0275335940746046E-2</v>
      </c>
      <c r="W146" s="28">
        <f>(1/(1+EXP(('S Curve Equation'!$B$11-W101*'S Curve Equation'!$B$12)*'S Curve Equation'!$B$10))+'S Curve Equation'!$B$13)*'S Curve Equation'!$B$14</f>
        <v>4.0972766265878972E-2</v>
      </c>
      <c r="X146" s="28">
        <f>(1/(1+EXP(('S Curve Equation'!$B$11-X101*'S Curve Equation'!$B$12)*'S Curve Equation'!$B$10))+'S Curve Equation'!$B$13)*'S Curve Equation'!$B$14</f>
        <v>4.1672897524629778E-2</v>
      </c>
      <c r="Y146" s="28">
        <f>(1/(1+EXP(('S Curve Equation'!$B$11-Y101*'S Curve Equation'!$B$12)*'S Curve Equation'!$B$10))+'S Curve Equation'!$B$13)*'S Curve Equation'!$B$14</f>
        <v>4.2375675997918659E-2</v>
      </c>
      <c r="Z146" s="28">
        <f>(1/(1+EXP(('S Curve Equation'!$B$11-Z101*'S Curve Equation'!$B$12)*'S Curve Equation'!$B$10))+'S Curve Equation'!$B$13)*'S Curve Equation'!$B$14</f>
        <v>4.3081048246125096E-2</v>
      </c>
      <c r="AA146" s="28">
        <f>(1/(1+EXP(('S Curve Equation'!$B$11-AA101*'S Curve Equation'!$B$12)*'S Curve Equation'!$B$10))+'S Curve Equation'!$B$13)*'S Curve Equation'!$B$14</f>
        <v>4.3788961118476133E-2</v>
      </c>
      <c r="AB146" s="28">
        <f>(1/(1+EXP(('S Curve Equation'!$B$11-AB101*'S Curve Equation'!$B$12)*'S Curve Equation'!$B$10))+'S Curve Equation'!$B$13)*'S Curve Equation'!$B$14</f>
        <v>4.4499361762048675E-2</v>
      </c>
      <c r="AC146" s="28">
        <f>(1/(1+EXP(('S Curve Equation'!$B$11-AC101*'S Curve Equation'!$B$12)*'S Curve Equation'!$B$10))+'S Curve Equation'!$B$13)*'S Curve Equation'!$B$14</f>
        <v>4.5212197630392137E-2</v>
      </c>
      <c r="AD146" s="28">
        <f>(1/(1+EXP(('S Curve Equation'!$B$11-AD101*'S Curve Equation'!$B$12)*'S Curve Equation'!$B$10))+'S Curve Equation'!$B$13)*'S Curve Equation'!$B$14</f>
        <v>4.5927416491779935E-2</v>
      </c>
      <c r="AE146" s="28">
        <f>(1/(1+EXP(('S Curve Equation'!$B$11-AE101*'S Curve Equation'!$B$12)*'S Curve Equation'!$B$10))+'S Curve Equation'!$B$13)*'S Curve Equation'!$B$14</f>
        <v>4.6644966437099561E-2</v>
      </c>
      <c r="AF146" s="28">
        <f>(1/(1+EXP(('S Curve Equation'!$B$11-AF101*'S Curve Equation'!$B$12)*'S Curve Equation'!$B$10))+'S Curve Equation'!$B$13)*'S Curve Equation'!$B$14</f>
        <v>4.7364795887386311E-2</v>
      </c>
    </row>
    <row r="147" spans="1:32" x14ac:dyDescent="0.2">
      <c r="A147" s="6" t="s">
        <v>34</v>
      </c>
      <c r="B147" s="28">
        <f>(1/(1+EXP(('S Curve Equation'!$B$11-B102*'S Curve Equation'!$B$12)*'S Curve Equation'!$B$10))+'S Curve Equation'!$B$13)*'S Curve Equation'!$B$14</f>
        <v>4.8999999999999995E-2</v>
      </c>
      <c r="C147" s="28">
        <f>(1/(1+EXP(('S Curve Equation'!$B$11-C102*'S Curve Equation'!$B$12)*'S Curve Equation'!$B$10))+'S Curve Equation'!$B$13)*'S Curve Equation'!$B$14</f>
        <v>4.9862698854735529E-2</v>
      </c>
      <c r="D147" s="28">
        <f>(1/(1+EXP(('S Curve Equation'!$B$11-D102*'S Curve Equation'!$B$12)*'S Curve Equation'!$B$10))+'S Curve Equation'!$B$13)*'S Curve Equation'!$B$14</f>
        <v>5.0759633151596248E-2</v>
      </c>
      <c r="E147" s="28">
        <f>(1/(1+EXP(('S Curve Equation'!$B$11-E102*'S Curve Equation'!$B$12)*'S Curve Equation'!$B$10))+'S Curve Equation'!$B$13)*'S Curve Equation'!$B$14</f>
        <v>5.1667734231871543E-2</v>
      </c>
      <c r="F147" s="28">
        <f>(1/(1+EXP(('S Curve Equation'!$B$11-F102*'S Curve Equation'!$B$12)*'S Curve Equation'!$B$10))+'S Curve Equation'!$B$13)*'S Curve Equation'!$B$14</f>
        <v>5.2580266263278032E-2</v>
      </c>
      <c r="G147" s="28">
        <f>(1/(1+EXP(('S Curve Equation'!$B$11-G102*'S Curve Equation'!$B$12)*'S Curve Equation'!$B$10))+'S Curve Equation'!$B$13)*'S Curve Equation'!$B$14</f>
        <v>5.3507902657969786E-2</v>
      </c>
      <c r="H147" s="28">
        <f>(1/(1+EXP(('S Curve Equation'!$B$11-H102*'S Curve Equation'!$B$12)*'S Curve Equation'!$B$10))+'S Curve Equation'!$B$13)*'S Curve Equation'!$B$14</f>
        <v>5.4473905042548801E-2</v>
      </c>
      <c r="I147" s="28">
        <f>(1/(1+EXP(('S Curve Equation'!$B$11-I102*'S Curve Equation'!$B$12)*'S Curve Equation'!$B$10))+'S Curve Equation'!$B$13)*'S Curve Equation'!$B$14</f>
        <v>5.5438496679151975E-2</v>
      </c>
      <c r="J147" s="28">
        <f>(1/(1+EXP(('S Curve Equation'!$B$11-J102*'S Curve Equation'!$B$12)*'S Curve Equation'!$B$10))+'S Curve Equation'!$B$13)*'S Curve Equation'!$B$14</f>
        <v>5.6418242114228412E-2</v>
      </c>
      <c r="K147" s="28">
        <f>(1/(1+EXP(('S Curve Equation'!$B$11-K102*'S Curve Equation'!$B$12)*'S Curve Equation'!$B$10))+'S Curve Equation'!$B$13)*'S Curve Equation'!$B$14</f>
        <v>5.7402277912063371E-2</v>
      </c>
      <c r="L147" s="28">
        <f>(1/(1+EXP(('S Curve Equation'!$B$11-L102*'S Curve Equation'!$B$12)*'S Curve Equation'!$B$10))+'S Curve Equation'!$B$13)*'S Curve Equation'!$B$14</f>
        <v>5.8262715699352687E-2</v>
      </c>
      <c r="M147" s="28">
        <f>(1/(1+EXP(('S Curve Equation'!$B$11-M102*'S Curve Equation'!$B$12)*'S Curve Equation'!$B$10))+'S Curve Equation'!$B$13)*'S Curve Equation'!$B$14</f>
        <v>5.9211114391518535E-2</v>
      </c>
      <c r="N147" s="28">
        <f>(1/(1+EXP(('S Curve Equation'!$B$11-N102*'S Curve Equation'!$B$12)*'S Curve Equation'!$B$10))+'S Curve Equation'!$B$13)*'S Curve Equation'!$B$14</f>
        <v>6.0162631622087959E-2</v>
      </c>
      <c r="O147" s="28">
        <f>(1/(1+EXP(('S Curve Equation'!$B$11-O102*'S Curve Equation'!$B$12)*'S Curve Equation'!$B$10))+'S Curve Equation'!$B$13)*'S Curve Equation'!$B$14</f>
        <v>6.1117183429585248E-2</v>
      </c>
      <c r="P147" s="28">
        <f>(1/(1+EXP(('S Curve Equation'!$B$11-P102*'S Curve Equation'!$B$12)*'S Curve Equation'!$B$10))+'S Curve Equation'!$B$13)*'S Curve Equation'!$B$14</f>
        <v>6.2074686493203503E-2</v>
      </c>
      <c r="Q147" s="28">
        <f>(1/(1+EXP(('S Curve Equation'!$B$11-Q102*'S Curve Equation'!$B$12)*'S Curve Equation'!$B$10))+'S Curve Equation'!$B$13)*'S Curve Equation'!$B$14</f>
        <v>6.3035058146109546E-2</v>
      </c>
      <c r="R147" s="28">
        <f>(1/(1+EXP(('S Curve Equation'!$B$11-R102*'S Curve Equation'!$B$12)*'S Curve Equation'!$B$10))+'S Curve Equation'!$B$13)*'S Curve Equation'!$B$14</f>
        <v>6.3998216388024026E-2</v>
      </c>
      <c r="S147" s="28">
        <f>(1/(1+EXP(('S Curve Equation'!$B$11-S102*'S Curve Equation'!$B$12)*'S Curve Equation'!$B$10))+'S Curve Equation'!$B$13)*'S Curve Equation'!$B$14</f>
        <v>6.4964079897098223E-2</v>
      </c>
      <c r="T147" s="28">
        <f>(1/(1+EXP(('S Curve Equation'!$B$11-T102*'S Curve Equation'!$B$12)*'S Curve Equation'!$B$10))+'S Curve Equation'!$B$13)*'S Curve Equation'!$B$14</f>
        <v>6.593256804110173E-2</v>
      </c>
      <c r="U147" s="28">
        <f>(1/(1+EXP(('S Curve Equation'!$B$11-U102*'S Curve Equation'!$B$12)*'S Curve Equation'!$B$10))+'S Curve Equation'!$B$13)*'S Curve Equation'!$B$14</f>
        <v>6.6903600887940826E-2</v>
      </c>
      <c r="V147" s="28">
        <f>(1/(1+EXP(('S Curve Equation'!$B$11-V102*'S Curve Equation'!$B$12)*'S Curve Equation'!$B$10))+'S Curve Equation'!$B$13)*'S Curve Equation'!$B$14</f>
        <v>6.7877099215524844E-2</v>
      </c>
      <c r="W147" s="28">
        <f>(1/(1+EXP(('S Curve Equation'!$B$11-W102*'S Curve Equation'!$B$12)*'S Curve Equation'!$B$10))+'S Curve Equation'!$B$13)*'S Curve Equation'!$B$14</f>
        <v>6.8852984520996349E-2</v>
      </c>
      <c r="X147" s="28">
        <f>(1/(1+EXP(('S Curve Equation'!$B$11-X102*'S Curve Equation'!$B$12)*'S Curve Equation'!$B$10))+'S Curve Equation'!$B$13)*'S Curve Equation'!$B$14</f>
        <v>6.9831179029342244E-2</v>
      </c>
      <c r="Y147" s="28">
        <f>(1/(1+EXP(('S Curve Equation'!$B$11-Y102*'S Curve Equation'!$B$12)*'S Curve Equation'!$B$10))+'S Curve Equation'!$B$13)*'S Curve Equation'!$B$14</f>
        <v>7.0811605701405281E-2</v>
      </c>
      <c r="Z147" s="28">
        <f>(1/(1+EXP(('S Curve Equation'!$B$11-Z102*'S Curve Equation'!$B$12)*'S Curve Equation'!$B$10))+'S Curve Equation'!$B$13)*'S Curve Equation'!$B$14</f>
        <v>7.1794188241308676E-2</v>
      </c>
      <c r="AA147" s="28">
        <f>(1/(1+EXP(('S Curve Equation'!$B$11-AA102*'S Curve Equation'!$B$12)*'S Curve Equation'!$B$10))+'S Curve Equation'!$B$13)*'S Curve Equation'!$B$14</f>
        <v>7.2778851103312434E-2</v>
      </c>
      <c r="AB147" s="28">
        <f>(1/(1+EXP(('S Curve Equation'!$B$11-AB102*'S Curve Equation'!$B$12)*'S Curve Equation'!$B$10))+'S Curve Equation'!$B$13)*'S Curve Equation'!$B$14</f>
        <v>7.3765519498117896E-2</v>
      </c>
      <c r="AC147" s="28">
        <f>(1/(1+EXP(('S Curve Equation'!$B$11-AC102*'S Curve Equation'!$B$12)*'S Curve Equation'!$B$10))+'S Curve Equation'!$B$13)*'S Curve Equation'!$B$14</f>
        <v>7.4754119398635299E-2</v>
      </c>
      <c r="AD147" s="28">
        <f>(1/(1+EXP(('S Curve Equation'!$B$11-AD102*'S Curve Equation'!$B$12)*'S Curve Equation'!$B$10))+'S Curve Equation'!$B$13)*'S Curve Equation'!$B$14</f>
        <v>7.5744577545229855E-2</v>
      </c>
      <c r="AE147" s="28">
        <f>(1/(1+EXP(('S Curve Equation'!$B$11-AE102*'S Curve Equation'!$B$12)*'S Curve Equation'!$B$10))+'S Curve Equation'!$B$13)*'S Curve Equation'!$B$14</f>
        <v>7.6736821450464024E-2</v>
      </c>
      <c r="AF147" s="28">
        <f>(1/(1+EXP(('S Curve Equation'!$B$11-AF102*'S Curve Equation'!$B$12)*'S Curve Equation'!$B$10))+'S Curve Equation'!$B$13)*'S Curve Equation'!$B$14</f>
        <v>7.7730779403348424E-2</v>
      </c>
    </row>
    <row r="148" spans="1:32" x14ac:dyDescent="0.2">
      <c r="A148" s="6" t="s">
        <v>92</v>
      </c>
      <c r="B148" s="28">
        <f>(1/(1+EXP(('S Curve Equation'!$B$11-B103*'S Curve Equation'!$B$12)*'S Curve Equation'!$B$10))+'S Curve Equation'!$B$13)*'S Curve Equation'!$B$14</f>
        <v>6.1444444444444399E-2</v>
      </c>
      <c r="C148" s="28">
        <f>(1/(1+EXP(('S Curve Equation'!$B$11-C103*'S Curve Equation'!$B$12)*'S Curve Equation'!$B$10))+'S Curve Equation'!$B$13)*'S Curve Equation'!$B$14</f>
        <v>6.2443173856310617E-2</v>
      </c>
      <c r="D148" s="28">
        <f>(1/(1+EXP(('S Curve Equation'!$B$11-D103*'S Curve Equation'!$B$12)*'S Curve Equation'!$B$10))+'S Curve Equation'!$B$13)*'S Curve Equation'!$B$14</f>
        <v>6.3480770032646336E-2</v>
      </c>
      <c r="E148" s="28">
        <f>(1/(1+EXP(('S Curve Equation'!$B$11-E103*'S Curve Equation'!$B$12)*'S Curve Equation'!$B$10))+'S Curve Equation'!$B$13)*'S Curve Equation'!$B$14</f>
        <v>6.4530495458772999E-2</v>
      </c>
      <c r="F148" s="28">
        <f>(1/(1+EXP(('S Curve Equation'!$B$11-F103*'S Curve Equation'!$B$12)*'S Curve Equation'!$B$10))+'S Curve Equation'!$B$13)*'S Curve Equation'!$B$14</f>
        <v>6.5584551195411123E-2</v>
      </c>
      <c r="G148" s="28">
        <f>(1/(1+EXP(('S Curve Equation'!$B$11-G103*'S Curve Equation'!$B$12)*'S Curve Equation'!$B$10))+'S Curve Equation'!$B$13)*'S Curve Equation'!$B$14</f>
        <v>6.6655248278516377E-2</v>
      </c>
      <c r="H148" s="28">
        <f>(1/(1+EXP(('S Curve Equation'!$B$11-H103*'S Curve Equation'!$B$12)*'S Curve Equation'!$B$10))+'S Curve Equation'!$B$13)*'S Curve Equation'!$B$14</f>
        <v>6.7769373342297448E-2</v>
      </c>
      <c r="I148" s="28">
        <f>(1/(1+EXP(('S Curve Equation'!$B$11-I103*'S Curve Equation'!$B$12)*'S Curve Equation'!$B$10))+'S Curve Equation'!$B$13)*'S Curve Equation'!$B$14</f>
        <v>6.8881009564170176E-2</v>
      </c>
      <c r="J148" s="28">
        <f>(1/(1+EXP(('S Curve Equation'!$B$11-J103*'S Curve Equation'!$B$12)*'S Curve Equation'!$B$10))+'S Curve Equation'!$B$13)*'S Curve Equation'!$B$14</f>
        <v>7.0009236708651668E-2</v>
      </c>
      <c r="K148" s="28">
        <f>(1/(1+EXP(('S Curve Equation'!$B$11-K103*'S Curve Equation'!$B$12)*'S Curve Equation'!$B$10))+'S Curve Equation'!$B$13)*'S Curve Equation'!$B$14</f>
        <v>7.1141527414154443E-2</v>
      </c>
      <c r="L148" s="28">
        <f>(1/(1+EXP(('S Curve Equation'!$B$11-L103*'S Curve Equation'!$B$12)*'S Curve Equation'!$B$10))+'S Curve Equation'!$B$13)*'S Curve Equation'!$B$14</f>
        <v>7.2130885145403847E-2</v>
      </c>
      <c r="M148" s="28">
        <f>(1/(1+EXP(('S Curve Equation'!$B$11-M103*'S Curve Equation'!$B$12)*'S Curve Equation'!$B$10))+'S Curve Equation'!$B$13)*'S Curve Equation'!$B$14</f>
        <v>7.3220618450222222E-2</v>
      </c>
      <c r="N148" s="28">
        <f>(1/(1+EXP(('S Curve Equation'!$B$11-N103*'S Curve Equation'!$B$12)*'S Curve Equation'!$B$10))+'S Curve Equation'!$B$13)*'S Curve Equation'!$B$14</f>
        <v>7.4313136301975155E-2</v>
      </c>
      <c r="O148" s="28">
        <f>(1/(1+EXP(('S Curve Equation'!$B$11-O103*'S Curve Equation'!$B$12)*'S Curve Equation'!$B$10))+'S Curve Equation'!$B$13)*'S Curve Equation'!$B$14</f>
        <v>7.5408341627364484E-2</v>
      </c>
      <c r="P148" s="28">
        <f>(1/(1+EXP(('S Curve Equation'!$B$11-P103*'S Curve Equation'!$B$12)*'S Curve Equation'!$B$10))+'S Curve Equation'!$B$13)*'S Curve Equation'!$B$14</f>
        <v>7.650613830668436E-2</v>
      </c>
      <c r="Q148" s="28">
        <f>(1/(1+EXP(('S Curve Equation'!$B$11-Q103*'S Curve Equation'!$B$12)*'S Curve Equation'!$B$10))+'S Curve Equation'!$B$13)*'S Curve Equation'!$B$14</f>
        <v>7.7606431184801414E-2</v>
      </c>
      <c r="R148" s="28">
        <f>(1/(1+EXP(('S Curve Equation'!$B$11-R103*'S Curve Equation'!$B$12)*'S Curve Equation'!$B$10))+'S Curve Equation'!$B$13)*'S Curve Equation'!$B$14</f>
        <v>7.8709126081295655E-2</v>
      </c>
      <c r="S148" s="28">
        <f>(1/(1+EXP(('S Curve Equation'!$B$11-S103*'S Curve Equation'!$B$12)*'S Curve Equation'!$B$10))+'S Curve Equation'!$B$13)*'S Curve Equation'!$B$14</f>
        <v>7.9814129799790037E-2</v>
      </c>
      <c r="T148" s="28">
        <f>(1/(1+EXP(('S Curve Equation'!$B$11-T103*'S Curve Equation'!$B$12)*'S Curve Equation'!$B$10))+'S Curve Equation'!$B$13)*'S Curve Equation'!$B$14</f>
        <v>8.0921350136489323E-2</v>
      </c>
      <c r="U148" s="28">
        <f>(1/(1+EXP(('S Curve Equation'!$B$11-U103*'S Curve Equation'!$B$12)*'S Curve Equation'!$B$10))+'S Curve Equation'!$B$13)*'S Curve Equation'!$B$14</f>
        <v>8.2030695887952421E-2</v>
      </c>
      <c r="V148" s="28">
        <f>(1/(1+EXP(('S Curve Equation'!$B$11-V103*'S Curve Equation'!$B$12)*'S Curve Equation'!$B$10))+'S Curve Equation'!$B$13)*'S Curve Equation'!$B$14</f>
        <v>8.3142076858123845E-2</v>
      </c>
      <c r="W148" s="28">
        <f>(1/(1+EXP(('S Curve Equation'!$B$11-W103*'S Curve Equation'!$B$12)*'S Curve Equation'!$B$10))+'S Curve Equation'!$B$13)*'S Curve Equation'!$B$14</f>
        <v>8.4255403864643072E-2</v>
      </c>
      <c r="X148" s="28">
        <f>(1/(1+EXP(('S Curve Equation'!$B$11-X103*'S Curve Equation'!$B$12)*'S Curve Equation'!$B$10))+'S Curve Equation'!$B$13)*'S Curve Equation'!$B$14</f>
        <v>8.5370588744456882E-2</v>
      </c>
      <c r="Y148" s="28">
        <f>(1/(1+EXP(('S Curve Equation'!$B$11-Y103*'S Curve Equation'!$B$12)*'S Curve Equation'!$B$10))+'S Curve Equation'!$B$13)*'S Curve Equation'!$B$14</f>
        <v>8.6487544358757468E-2</v>
      </c>
      <c r="Z148" s="28">
        <f>(1/(1+EXP(('S Curve Equation'!$B$11-Z103*'S Curve Equation'!$B$12)*'S Curve Equation'!$B$10))+'S Curve Equation'!$B$13)*'S Curve Equation'!$B$14</f>
        <v>8.7606184597264783E-2</v>
      </c>
      <c r="AA148" s="28">
        <f>(1/(1+EXP(('S Curve Equation'!$B$11-AA103*'S Curve Equation'!$B$12)*'S Curve Equation'!$B$10))+'S Curve Equation'!$B$13)*'S Curve Equation'!$B$14</f>
        <v>8.8726424381877542E-2</v>
      </c>
      <c r="AB148" s="28">
        <f>(1/(1+EXP(('S Curve Equation'!$B$11-AB103*'S Curve Equation'!$B$12)*'S Curve Equation'!$B$10))+'S Curve Equation'!$B$13)*'S Curve Equation'!$B$14</f>
        <v>8.9848179669713632E-2</v>
      </c>
      <c r="AC148" s="28">
        <f>(1/(1+EXP(('S Curve Equation'!$B$11-AC103*'S Curve Equation'!$B$12)*'S Curve Equation'!$B$10))+'S Curve Equation'!$B$13)*'S Curve Equation'!$B$14</f>
        <v>9.0971367455558588E-2</v>
      </c>
      <c r="AD148" s="28">
        <f>(1/(1+EXP(('S Curve Equation'!$B$11-AD103*'S Curve Equation'!$B$12)*'S Curve Equation'!$B$10))+'S Curve Equation'!$B$13)*'S Curve Equation'!$B$14</f>
        <v>9.2095905773743686E-2</v>
      </c>
      <c r="AE148" s="28">
        <f>(1/(1+EXP(('S Curve Equation'!$B$11-AE103*'S Curve Equation'!$B$12)*'S Curve Equation'!$B$10))+'S Curve Equation'!$B$13)*'S Curve Equation'!$B$14</f>
        <v>9.3221713699474393E-2</v>
      </c>
      <c r="AF148" s="28">
        <f>(1/(1+EXP(('S Curve Equation'!$B$11-AF103*'S Curve Equation'!$B$12)*'S Curve Equation'!$B$10))+'S Curve Equation'!$B$13)*'S Curve Equation'!$B$14</f>
        <v>9.4348711349627079E-2</v>
      </c>
    </row>
    <row r="149" spans="1:32" x14ac:dyDescent="0.2">
      <c r="A149" s="6" t="s">
        <v>89</v>
      </c>
      <c r="B149" s="28">
        <f>(1/(1+EXP(('S Curve Equation'!$B$11-B104*'S Curve Equation'!$B$12)*'S Curve Equation'!$B$10))+'S Curve Equation'!$B$13)*'S Curve Equation'!$B$14</f>
        <v>0.17100000000000001</v>
      </c>
      <c r="C149" s="28">
        <f>(1/(1+EXP(('S Curve Equation'!$B$11-C104*'S Curve Equation'!$B$12)*'S Curve Equation'!$B$10))+'S Curve Equation'!$B$13)*'S Curve Equation'!$B$14</f>
        <v>0.17288462618257844</v>
      </c>
      <c r="D149" s="28">
        <f>(1/(1+EXP(('S Curve Equation'!$B$11-D104*'S Curve Equation'!$B$12)*'S Curve Equation'!$B$10))+'S Curve Equation'!$B$13)*'S Curve Equation'!$B$14</f>
        <v>0.17483356833605249</v>
      </c>
      <c r="E149" s="28">
        <f>(1/(1+EXP(('S Curve Equation'!$B$11-E104*'S Curve Equation'!$B$12)*'S Curve Equation'!$B$10))+'S Curve Equation'!$B$13)*'S Curve Equation'!$B$14</f>
        <v>0.17679605822743277</v>
      </c>
      <c r="F149" s="28">
        <f>(1/(1+EXP(('S Curve Equation'!$B$11-F104*'S Curve Equation'!$B$12)*'S Curve Equation'!$B$10))+'S Curve Equation'!$B$13)*'S Curve Equation'!$B$14</f>
        <v>0.17875742388176352</v>
      </c>
      <c r="G149" s="28">
        <f>(1/(1+EXP(('S Curve Equation'!$B$11-G104*'S Curve Equation'!$B$12)*'S Curve Equation'!$B$10))+'S Curve Equation'!$B$13)*'S Curve Equation'!$B$14</f>
        <v>0.18074042415012054</v>
      </c>
      <c r="H149" s="28">
        <f>(1/(1+EXP(('S Curve Equation'!$B$11-H104*'S Curve Equation'!$B$12)*'S Curve Equation'!$B$10))+'S Curve Equation'!$B$13)*'S Curve Equation'!$B$14</f>
        <v>0.18279400719134861</v>
      </c>
      <c r="I149" s="28">
        <f>(1/(1+EXP(('S Curve Equation'!$B$11-I104*'S Curve Equation'!$B$12)*'S Curve Equation'!$B$10))+'S Curve Equation'!$B$13)*'S Curve Equation'!$B$14</f>
        <v>0.18483312858519346</v>
      </c>
      <c r="J149" s="28">
        <f>(1/(1+EXP(('S Curve Equation'!$B$11-J104*'S Curve Equation'!$B$12)*'S Curve Equation'!$B$10))+'S Curve Equation'!$B$13)*'S Curve Equation'!$B$14</f>
        <v>0.18689273668554879</v>
      </c>
      <c r="K149" s="28">
        <f>(1/(1+EXP(('S Curve Equation'!$B$11-K104*'S Curve Equation'!$B$12)*'S Curve Equation'!$B$10))+'S Curve Equation'!$B$13)*'S Curve Equation'!$B$14</f>
        <v>0.18894982548156491</v>
      </c>
      <c r="L149" s="28">
        <f>(1/(1+EXP(('S Curve Equation'!$B$11-L104*'S Curve Equation'!$B$12)*'S Curve Equation'!$B$10))+'S Curve Equation'!$B$13)*'S Curve Equation'!$B$14</f>
        <v>0.19073919695465952</v>
      </c>
      <c r="M149" s="28">
        <f>(1/(1+EXP(('S Curve Equation'!$B$11-M104*'S Curve Equation'!$B$12)*'S Curve Equation'!$B$10))+'S Curve Equation'!$B$13)*'S Curve Equation'!$B$14</f>
        <v>0.19270153733813233</v>
      </c>
      <c r="N149" s="28">
        <f>(1/(1+EXP(('S Curve Equation'!$B$11-N104*'S Curve Equation'!$B$12)*'S Curve Equation'!$B$10))+'S Curve Equation'!$B$13)*'S Curve Equation'!$B$14</f>
        <v>0.19465998293473577</v>
      </c>
      <c r="O149" s="28">
        <f>(1/(1+EXP(('S Curve Equation'!$B$11-O104*'S Curve Equation'!$B$12)*'S Curve Equation'!$B$10))+'S Curve Equation'!$B$13)*'S Curve Equation'!$B$14</f>
        <v>0.19661440584212478</v>
      </c>
      <c r="P149" s="28">
        <f>(1/(1+EXP(('S Curve Equation'!$B$11-P104*'S Curve Equation'!$B$12)*'S Curve Equation'!$B$10))+'S Curve Equation'!$B$13)*'S Curve Equation'!$B$14</f>
        <v>0.19856468178365771</v>
      </c>
      <c r="Q149" s="28">
        <f>(1/(1+EXP(('S Curve Equation'!$B$11-Q104*'S Curve Equation'!$B$12)*'S Curve Equation'!$B$10))+'S Curve Equation'!$B$13)*'S Curve Equation'!$B$14</f>
        <v>0.20051069005468974</v>
      </c>
      <c r="R149" s="28">
        <f>(1/(1+EXP(('S Curve Equation'!$B$11-R104*'S Curve Equation'!$B$12)*'S Curve Equation'!$B$10))+'S Curve Equation'!$B$13)*'S Curve Equation'!$B$14</f>
        <v>0.20245231346853582</v>
      </c>
      <c r="S149" s="28">
        <f>(1/(1+EXP(('S Curve Equation'!$B$11-S104*'S Curve Equation'!$B$12)*'S Curve Equation'!$B$10))+'S Curve Equation'!$B$13)*'S Curve Equation'!$B$14</f>
        <v>0.20438943830217421</v>
      </c>
      <c r="T149" s="28">
        <f>(1/(1+EXP(('S Curve Equation'!$B$11-T104*'S Curve Equation'!$B$12)*'S Curve Equation'!$B$10))+'S Curve Equation'!$B$13)*'S Curve Equation'!$B$14</f>
        <v>0.20632195424174532</v>
      </c>
      <c r="U149" s="28">
        <f>(1/(1+EXP(('S Curve Equation'!$B$11-U104*'S Curve Equation'!$B$12)*'S Curve Equation'!$B$10))+'S Curve Equation'!$B$13)*'S Curve Equation'!$B$14</f>
        <v>0.20824975432790538</v>
      </c>
      <c r="V149" s="28">
        <f>(1/(1+EXP(('S Curve Equation'!$B$11-V104*'S Curve Equation'!$B$12)*'S Curve Equation'!$B$10))+'S Curve Equation'!$B$13)*'S Curve Equation'!$B$14</f>
        <v>0.21017273490109442</v>
      </c>
      <c r="W149" s="28">
        <f>(1/(1+EXP(('S Curve Equation'!$B$11-W104*'S Curve Equation'!$B$12)*'S Curve Equation'!$B$10))+'S Curve Equation'!$B$13)*'S Curve Equation'!$B$14</f>
        <v>0.21209079554676444</v>
      </c>
      <c r="X149" s="28">
        <f>(1/(1+EXP(('S Curve Equation'!$B$11-X104*'S Curve Equation'!$B$12)*'S Curve Equation'!$B$10))+'S Curve Equation'!$B$13)*'S Curve Equation'!$B$14</f>
        <v>0.21400383904062012</v>
      </c>
      <c r="Y149" s="28">
        <f>(1/(1+EXP(('S Curve Equation'!$B$11-Y104*'S Curve Equation'!$B$12)*'S Curve Equation'!$B$10))+'S Curve Equation'!$B$13)*'S Curve Equation'!$B$14</f>
        <v>0.21591177129392367</v>
      </c>
      <c r="Z149" s="28">
        <f>(1/(1+EXP(('S Curve Equation'!$B$11-Z104*'S Curve Equation'!$B$12)*'S Curve Equation'!$B$10))+'S Curve Equation'!$B$13)*'S Curve Equation'!$B$14</f>
        <v>0.2178145012989007</v>
      </c>
      <c r="AA149" s="28">
        <f>(1/(1+EXP(('S Curve Equation'!$B$11-AA104*'S Curve Equation'!$B$12)*'S Curve Equation'!$B$10))+'S Curve Equation'!$B$13)*'S Curve Equation'!$B$14</f>
        <v>0.2197119410742932</v>
      </c>
      <c r="AB149" s="28">
        <f>(1/(1+EXP(('S Curve Equation'!$B$11-AB104*'S Curve Equation'!$B$12)*'S Curve Equation'!$B$10))+'S Curve Equation'!$B$13)*'S Curve Equation'!$B$14</f>
        <v>0.22160400561110261</v>
      </c>
      <c r="AC149" s="28">
        <f>(1/(1+EXP(('S Curve Equation'!$B$11-AC104*'S Curve Equation'!$B$12)*'S Curve Equation'!$B$10))+'S Curve Equation'!$B$13)*'S Curve Equation'!$B$14</f>
        <v>0.22349061281855498</v>
      </c>
      <c r="AD149" s="28">
        <f>(1/(1+EXP(('S Curve Equation'!$B$11-AD104*'S Curve Equation'!$B$12)*'S Curve Equation'!$B$10))+'S Curve Equation'!$B$13)*'S Curve Equation'!$B$14</f>
        <v>0.22537168347032571</v>
      </c>
      <c r="AE149" s="28">
        <f>(1/(1+EXP(('S Curve Equation'!$B$11-AE104*'S Curve Equation'!$B$12)*'S Curve Equation'!$B$10))+'S Curve Equation'!$B$13)*'S Curve Equation'!$B$14</f>
        <v>0.22724714115105987</v>
      </c>
      <c r="AF149" s="28">
        <f>(1/(1+EXP(('S Curve Equation'!$B$11-AF104*'S Curve Equation'!$B$12)*'S Curve Equation'!$B$10))+'S Curve Equation'!$B$13)*'S Curve Equation'!$B$14</f>
        <v>0.22911691220321634</v>
      </c>
    </row>
    <row r="150" spans="1:32" x14ac:dyDescent="0.2">
      <c r="A150" s="6" t="s">
        <v>35</v>
      </c>
      <c r="B150" s="28">
        <f>(1/(1+EXP(('S Curve Equation'!$B$11-B105*'S Curve Equation'!$B$12)*'S Curve Equation'!$B$10))+'S Curve Equation'!$B$13)*'S Curve Equation'!$B$14</f>
        <v>3.9000000000000007E-2</v>
      </c>
      <c r="C150" s="28">
        <f>(1/(1+EXP(('S Curve Equation'!$B$11-C105*'S Curve Equation'!$B$12)*'S Curve Equation'!$B$10))+'S Curve Equation'!$B$13)*'S Curve Equation'!$B$14</f>
        <v>3.9746380850436656E-2</v>
      </c>
      <c r="D150" s="28">
        <f>(1/(1+EXP(('S Curve Equation'!$B$11-D105*'S Curve Equation'!$B$12)*'S Curve Equation'!$B$10))+'S Curve Equation'!$B$13)*'S Curve Equation'!$B$14</f>
        <v>4.0522898838004716E-2</v>
      </c>
      <c r="E150" s="28">
        <f>(1/(1+EXP(('S Curve Equation'!$B$11-E105*'S Curve Equation'!$B$12)*'S Curve Equation'!$B$10))+'S Curve Equation'!$B$13)*'S Curve Equation'!$B$14</f>
        <v>4.1309617569991838E-2</v>
      </c>
      <c r="F150" s="28">
        <f>(1/(1+EXP(('S Curve Equation'!$B$11-F105*'S Curve Equation'!$B$12)*'S Curve Equation'!$B$10))+'S Curve Equation'!$B$13)*'S Curve Equation'!$B$14</f>
        <v>4.2100710829702938E-2</v>
      </c>
      <c r="G150" s="28">
        <f>(1/(1+EXP(('S Curve Equation'!$B$11-G105*'S Curve Equation'!$B$12)*'S Curve Equation'!$B$10))+'S Curve Equation'!$B$13)*'S Curve Equation'!$B$14</f>
        <v>4.290544436621211E-2</v>
      </c>
      <c r="H150" s="28">
        <f>(1/(1+EXP(('S Curve Equation'!$B$11-H105*'S Curve Equation'!$B$12)*'S Curve Equation'!$B$10))+'S Curve Equation'!$B$13)*'S Curve Equation'!$B$14</f>
        <v>4.374404099023213E-2</v>
      </c>
      <c r="I150" s="28">
        <f>(1/(1+EXP(('S Curve Equation'!$B$11-I105*'S Curve Equation'!$B$12)*'S Curve Equation'!$B$10))+'S Curve Equation'!$B$13)*'S Curve Equation'!$B$14</f>
        <v>4.458199869932114E-2</v>
      </c>
      <c r="J150" s="28">
        <f>(1/(1+EXP(('S Curve Equation'!$B$11-J105*'S Curve Equation'!$B$12)*'S Curve Equation'!$B$10))+'S Curve Equation'!$B$13)*'S Curve Equation'!$B$14</f>
        <v>4.5433715012511262E-2</v>
      </c>
      <c r="K150" s="28">
        <f>(1/(1+EXP(('S Curve Equation'!$B$11-K105*'S Curve Equation'!$B$12)*'S Curve Equation'!$B$10))+'S Curve Equation'!$B$13)*'S Curve Equation'!$B$14</f>
        <v>4.6289758905835893E-2</v>
      </c>
      <c r="L150" s="28">
        <f>(1/(1+EXP(('S Curve Equation'!$B$11-L105*'S Curve Equation'!$B$12)*'S Curve Equation'!$B$10))+'S Curve Equation'!$B$13)*'S Curve Equation'!$B$14</f>
        <v>4.7038768177208673E-2</v>
      </c>
      <c r="M150" s="28">
        <f>(1/(1+EXP(('S Curve Equation'!$B$11-M105*'S Curve Equation'!$B$12)*'S Curve Equation'!$B$10))+'S Curve Equation'!$B$13)*'S Curve Equation'!$B$14</f>
        <v>4.7864869892202094E-2</v>
      </c>
      <c r="N150" s="28">
        <f>(1/(1+EXP(('S Curve Equation'!$B$11-N105*'S Curve Equation'!$B$12)*'S Curve Equation'!$B$10))+'S Curve Equation'!$B$13)*'S Curve Equation'!$B$14</f>
        <v>4.8694234762470215E-2</v>
      </c>
      <c r="O150" s="28">
        <f>(1/(1+EXP(('S Curve Equation'!$B$11-O105*'S Curve Equation'!$B$12)*'S Curve Equation'!$B$10))+'S Curve Equation'!$B$13)*'S Curve Equation'!$B$14</f>
        <v>4.9526790826905476E-2</v>
      </c>
      <c r="P150" s="28">
        <f>(1/(1+EXP(('S Curve Equation'!$B$11-P105*'S Curve Equation'!$B$12)*'S Curve Equation'!$B$10))+'S Curve Equation'!$B$13)*'S Curve Equation'!$B$14</f>
        <v>5.0362466532673893E-2</v>
      </c>
      <c r="Q150" s="28">
        <f>(1/(1+EXP(('S Curve Equation'!$B$11-Q105*'S Curve Equation'!$B$12)*'S Curve Equation'!$B$10))+'S Curve Equation'!$B$13)*'S Curve Equation'!$B$14</f>
        <v>5.1201190749315499E-2</v>
      </c>
      <c r="R150" s="28">
        <f>(1/(1+EXP(('S Curve Equation'!$B$11-R105*'S Curve Equation'!$B$12)*'S Curve Equation'!$B$10))+'S Curve Equation'!$B$13)*'S Curve Equation'!$B$14</f>
        <v>5.2042892782228484E-2</v>
      </c>
      <c r="S150" s="28">
        <f>(1/(1+EXP(('S Curve Equation'!$B$11-S105*'S Curve Equation'!$B$12)*'S Curve Equation'!$B$10))+'S Curve Equation'!$B$13)*'S Curve Equation'!$B$14</f>
        <v>5.288750238555473E-2</v>
      </c>
      <c r="T150" s="28">
        <f>(1/(1+EXP(('S Curve Equation'!$B$11-T105*'S Curve Equation'!$B$12)*'S Curve Equation'!$B$10))+'S Curve Equation'!$B$13)*'S Curve Equation'!$B$14</f>
        <v>5.3734949774475987E-2</v>
      </c>
      <c r="U150" s="28">
        <f>(1/(1+EXP(('S Curve Equation'!$B$11-U105*'S Curve Equation'!$B$12)*'S Curve Equation'!$B$10))+'S Curve Equation'!$B$13)*'S Curve Equation'!$B$14</f>
        <v>5.4585165636935419E-2</v>
      </c>
      <c r="V150" s="28">
        <f>(1/(1+EXP(('S Curve Equation'!$B$11-V105*'S Curve Equation'!$B$12)*'S Curve Equation'!$B$10))+'S Curve Equation'!$B$13)*'S Curve Equation'!$B$14</f>
        <v>5.5438081144798562E-2</v>
      </c>
      <c r="W150" s="28">
        <f>(1/(1+EXP(('S Curve Equation'!$B$11-W105*'S Curve Equation'!$B$12)*'S Curve Equation'!$B$10))+'S Curve Equation'!$B$13)*'S Curve Equation'!$B$14</f>
        <v>5.6293627964463841E-2</v>
      </c>
      <c r="X150" s="28">
        <f>(1/(1+EXP(('S Curve Equation'!$B$11-X105*'S Curve Equation'!$B$12)*'S Curve Equation'!$B$10))+'S Curve Equation'!$B$13)*'S Curve Equation'!$B$14</f>
        <v>5.7151738266936973E-2</v>
      </c>
      <c r="Y150" s="28">
        <f>(1/(1+EXP(('S Curve Equation'!$B$11-Y105*'S Curve Equation'!$B$12)*'S Curve Equation'!$B$10))+'S Curve Equation'!$B$13)*'S Curve Equation'!$B$14</f>
        <v>5.8012344737383294E-2</v>
      </c>
      <c r="Z150" s="28">
        <f>(1/(1+EXP(('S Curve Equation'!$B$11-Z105*'S Curve Equation'!$B$12)*'S Curve Equation'!$B$10))+'S Curve Equation'!$B$13)*'S Curve Equation'!$B$14</f>
        <v>5.8875380584167511E-2</v>
      </c>
      <c r="AA150" s="28">
        <f>(1/(1+EXP(('S Curve Equation'!$B$11-AA105*'S Curve Equation'!$B$12)*'S Curve Equation'!$B$10))+'S Curve Equation'!$B$13)*'S Curve Equation'!$B$14</f>
        <v>5.9740779547395644E-2</v>
      </c>
      <c r="AB150" s="28">
        <f>(1/(1+EXP(('S Curve Equation'!$B$11-AB105*'S Curve Equation'!$B$12)*'S Curve Equation'!$B$10))+'S Curve Equation'!$B$13)*'S Curve Equation'!$B$14</f>
        <v>6.0608475906971597E-2</v>
      </c>
      <c r="AC150" s="28">
        <f>(1/(1+EXP(('S Curve Equation'!$B$11-AC105*'S Curve Equation'!$B$12)*'S Curve Equation'!$B$10))+'S Curve Equation'!$B$13)*'S Curve Equation'!$B$14</f>
        <v>6.1478404490178898E-2</v>
      </c>
      <c r="AD150" s="28">
        <f>(1/(1+EXP(('S Curve Equation'!$B$11-AD105*'S Curve Equation'!$B$12)*'S Curve Equation'!$B$10))+'S Curve Equation'!$B$13)*'S Curve Equation'!$B$14</f>
        <v>6.2350500678801005E-2</v>
      </c>
      <c r="AE150" s="28">
        <f>(1/(1+EXP(('S Curve Equation'!$B$11-AE105*'S Curve Equation'!$B$12)*'S Curve Equation'!$B$10))+'S Curve Equation'!$B$13)*'S Curve Equation'!$B$14</f>
        <v>6.322470041579252E-2</v>
      </c>
      <c r="AF150" s="28">
        <f>(1/(1+EXP(('S Curve Equation'!$B$11-AF105*'S Curve Equation'!$B$12)*'S Curve Equation'!$B$10))+'S Curve Equation'!$B$13)*'S Curve Equation'!$B$14</f>
        <v>6.4100940211512095E-2</v>
      </c>
    </row>
    <row r="151" spans="1:32" x14ac:dyDescent="0.2">
      <c r="A151" s="6" t="s">
        <v>98</v>
      </c>
      <c r="B151" s="28">
        <f>(1/(1+EXP(('S Curve Equation'!$B$11-B106*'S Curve Equation'!$B$12)*'S Curve Equation'!$B$10))+'S Curve Equation'!$B$13)*'S Curve Equation'!$B$14</f>
        <v>4.3000000000000003E-2</v>
      </c>
      <c r="C151" s="28">
        <f>(1/(1+EXP(('S Curve Equation'!$B$11-C106*'S Curve Equation'!$B$12)*'S Curve Equation'!$B$10))+'S Curve Equation'!$B$13)*'S Curve Equation'!$B$14</f>
        <v>4.3793707982070801E-2</v>
      </c>
      <c r="D151" s="28">
        <f>(1/(1+EXP(('S Curve Equation'!$B$11-D106*'S Curve Equation'!$B$12)*'S Curve Equation'!$B$10))+'S Curve Equation'!$B$13)*'S Curve Equation'!$B$14</f>
        <v>4.4619236030646735E-2</v>
      </c>
      <c r="E151" s="28">
        <f>(1/(1+EXP(('S Curve Equation'!$B$11-E106*'S Curve Equation'!$B$12)*'S Curve Equation'!$B$10))+'S Curve Equation'!$B$13)*'S Curve Equation'!$B$14</f>
        <v>4.545537387242049E-2</v>
      </c>
      <c r="F151" s="28">
        <f>(1/(1+EXP(('S Curve Equation'!$B$11-F106*'S Curve Equation'!$B$12)*'S Curve Equation'!$B$10))+'S Curve Equation'!$B$13)*'S Curve Equation'!$B$14</f>
        <v>4.6295925142697078E-2</v>
      </c>
      <c r="G151" s="28">
        <f>(1/(1+EXP(('S Curve Equation'!$B$11-G106*'S Curve Equation'!$B$12)*'S Curve Equation'!$B$10))+'S Curve Equation'!$B$13)*'S Curve Equation'!$B$14</f>
        <v>4.7150729175840178E-2</v>
      </c>
      <c r="H151" s="28">
        <f>(1/(1+EXP(('S Curve Equation'!$B$11-H106*'S Curve Equation'!$B$12)*'S Curve Equation'!$B$10))+'S Curve Equation'!$B$13)*'S Curve Equation'!$B$14</f>
        <v>4.804124798199922E-2</v>
      </c>
      <c r="I151" s="28">
        <f>(1/(1+EXP(('S Curve Equation'!$B$11-I106*'S Curve Equation'!$B$12)*'S Curve Equation'!$B$10))+'S Curve Equation'!$B$13)*'S Curve Equation'!$B$14</f>
        <v>4.8930830676971258E-2</v>
      </c>
      <c r="J151" s="28">
        <f>(1/(1+EXP(('S Curve Equation'!$B$11-J106*'S Curve Equation'!$B$12)*'S Curve Equation'!$B$10))+'S Curve Equation'!$B$13)*'S Curve Equation'!$B$14</f>
        <v>4.9834758338185958E-2</v>
      </c>
      <c r="K151" s="28">
        <f>(1/(1+EXP(('S Curve Equation'!$B$11-K106*'S Curve Equation'!$B$12)*'S Curve Equation'!$B$10))+'S Curve Equation'!$B$13)*'S Curve Equation'!$B$14</f>
        <v>5.0743016070214204E-2</v>
      </c>
      <c r="L151" s="28">
        <f>(1/(1+EXP(('S Curve Equation'!$B$11-L106*'S Curve Equation'!$B$12)*'S Curve Equation'!$B$10))+'S Curve Equation'!$B$13)*'S Curve Equation'!$B$14</f>
        <v>5.1537496589699146E-2</v>
      </c>
      <c r="M151" s="28">
        <f>(1/(1+EXP(('S Curve Equation'!$B$11-M106*'S Curve Equation'!$B$12)*'S Curve Equation'!$B$10))+'S Curve Equation'!$B$13)*'S Curve Equation'!$B$14</f>
        <v>5.2413520119287203E-2</v>
      </c>
      <c r="N151" s="28">
        <f>(1/(1+EXP(('S Curve Equation'!$B$11-N106*'S Curve Equation'!$B$12)*'S Curve Equation'!$B$10))+'S Curve Equation'!$B$13)*'S Curve Equation'!$B$14</f>
        <v>5.3292763876639788E-2</v>
      </c>
      <c r="O151" s="28">
        <f>(1/(1+EXP(('S Curve Equation'!$B$11-O106*'S Curve Equation'!$B$12)*'S Curve Equation'!$B$10))+'S Curve Equation'!$B$13)*'S Curve Equation'!$B$14</f>
        <v>5.4175150946328757E-2</v>
      </c>
      <c r="P151" s="28">
        <f>(1/(1+EXP(('S Curve Equation'!$B$11-P106*'S Curve Equation'!$B$12)*'S Curve Equation'!$B$10))+'S Curve Equation'!$B$13)*'S Curve Equation'!$B$14</f>
        <v>5.5060604911646618E-2</v>
      </c>
      <c r="Q151" s="28">
        <f>(1/(1+EXP(('S Curve Equation'!$B$11-Q106*'S Curve Equation'!$B$12)*'S Curve Equation'!$B$10))+'S Curve Equation'!$B$13)*'S Curve Equation'!$B$14</f>
        <v>5.5949049868507572E-2</v>
      </c>
      <c r="R151" s="28">
        <f>(1/(1+EXP(('S Curve Equation'!$B$11-R106*'S Curve Equation'!$B$12)*'S Curve Equation'!$B$10))+'S Curve Equation'!$B$13)*'S Curve Equation'!$B$14</f>
        <v>5.6840410438687573E-2</v>
      </c>
      <c r="S151" s="28">
        <f>(1/(1+EXP(('S Curve Equation'!$B$11-S106*'S Curve Equation'!$B$12)*'S Curve Equation'!$B$10))+'S Curve Equation'!$B$13)*'S Curve Equation'!$B$14</f>
        <v>5.7734611782421841E-2</v>
      </c>
      <c r="T151" s="28">
        <f>(1/(1+EXP(('S Curve Equation'!$B$11-T106*'S Curve Equation'!$B$12)*'S Curve Equation'!$B$10))+'S Curve Equation'!$B$13)*'S Curve Equation'!$B$14</f>
        <v>5.8631579610371923E-2</v>
      </c>
      <c r="U151" s="28">
        <f>(1/(1+EXP(('S Curve Equation'!$B$11-U106*'S Curve Equation'!$B$12)*'S Curve Equation'!$B$10))+'S Curve Equation'!$B$13)*'S Curve Equation'!$B$14</f>
        <v>5.9531240194978068E-2</v>
      </c>
      <c r="V151" s="28">
        <f>(1/(1+EXP(('S Curve Equation'!$B$11-V106*'S Curve Equation'!$B$12)*'S Curve Equation'!$B$10))+'S Curve Equation'!$B$13)*'S Curve Equation'!$B$14</f>
        <v>6.0433520381212802E-2</v>
      </c>
      <c r="W151" s="28">
        <f>(1/(1+EXP(('S Curve Equation'!$B$11-W106*'S Curve Equation'!$B$12)*'S Curve Equation'!$B$10))+'S Curve Equation'!$B$13)*'S Curve Equation'!$B$14</f>
        <v>6.1338347596748152E-2</v>
      </c>
      <c r="X151" s="28">
        <f>(1/(1+EXP(('S Curve Equation'!$B$11-X106*'S Curve Equation'!$B$12)*'S Curve Equation'!$B$10))+'S Curve Equation'!$B$13)*'S Curve Equation'!$B$14</f>
        <v>6.224564986155174E-2</v>
      </c>
      <c r="Y151" s="28">
        <f>(1/(1+EXP(('S Curve Equation'!$B$11-Y106*'S Curve Equation'!$B$12)*'S Curve Equation'!$B$10))+'S Curve Equation'!$B$13)*'S Curve Equation'!$B$14</f>
        <v>6.315535579692752E-2</v>
      </c>
      <c r="Z151" s="28">
        <f>(1/(1+EXP(('S Curve Equation'!$B$11-Z106*'S Curve Equation'!$B$12)*'S Curve Equation'!$B$10))+'S Curve Equation'!$B$13)*'S Curve Equation'!$B$14</f>
        <v>6.4067394634013106E-2</v>
      </c>
      <c r="AA151" s="28">
        <f>(1/(1+EXP(('S Curve Equation'!$B$11-AA106*'S Curve Equation'!$B$12)*'S Curve Equation'!$B$10))+'S Curve Equation'!$B$13)*'S Curve Equation'!$B$14</f>
        <v>6.4981696221748278E-2</v>
      </c>
      <c r="AB151" s="28">
        <f>(1/(1+EXP(('S Curve Equation'!$B$11-AB106*'S Curve Equation'!$B$12)*'S Curve Equation'!$B$10))+'S Curve Equation'!$B$13)*'S Curve Equation'!$B$14</f>
        <v>6.5898191034330533E-2</v>
      </c>
      <c r="AC151" s="28">
        <f>(1/(1+EXP(('S Curve Equation'!$B$11-AC106*'S Curve Equation'!$B$12)*'S Curve Equation'!$B$10))+'S Curve Equation'!$B$13)*'S Curve Equation'!$B$14</f>
        <v>6.681681017816854E-2</v>
      </c>
      <c r="AD151" s="28">
        <f>(1/(1+EXP(('S Curve Equation'!$B$11-AD106*'S Curve Equation'!$B$12)*'S Curve Equation'!$B$10))+'S Curve Equation'!$B$13)*'S Curve Equation'!$B$14</f>
        <v>6.7737485398348035E-2</v>
      </c>
      <c r="AE151" s="28">
        <f>(1/(1+EXP(('S Curve Equation'!$B$11-AE106*'S Curve Equation'!$B$12)*'S Curve Equation'!$B$10))+'S Curve Equation'!$B$13)*'S Curve Equation'!$B$14</f>
        <v>6.8660149084625366E-2</v>
      </c>
      <c r="AF151" s="28">
        <f>(1/(1+EXP(('S Curve Equation'!$B$11-AF106*'S Curve Equation'!$B$12)*'S Curve Equation'!$B$10))+'S Curve Equation'!$B$13)*'S Curve Equation'!$B$14</f>
        <v>6.9584734276958965E-2</v>
      </c>
    </row>
    <row r="152" spans="1:32" x14ac:dyDescent="0.2">
      <c r="A152" s="6" t="s">
        <v>97</v>
      </c>
      <c r="B152" s="28">
        <f>(1/(1+EXP(('S Curve Equation'!$B$11-B107*'S Curve Equation'!$B$12)*'S Curve Equation'!$B$10))+'S Curve Equation'!$B$13)*'S Curve Equation'!$B$14</f>
        <v>1.5857142857142854E-2</v>
      </c>
      <c r="C152" s="28">
        <f>(1/(1+EXP(('S Curve Equation'!$B$11-C107*'S Curve Equation'!$B$12)*'S Curve Equation'!$B$10))+'S Curve Equation'!$B$13)*'S Curve Equation'!$B$14</f>
        <v>1.6305083682558494E-2</v>
      </c>
      <c r="D152" s="28">
        <f>(1/(1+EXP(('S Curve Equation'!$B$11-D107*'S Curve Equation'!$B$12)*'S Curve Equation'!$B$10))+'S Curve Equation'!$B$13)*'S Curve Equation'!$B$14</f>
        <v>1.6772043425558558E-2</v>
      </c>
      <c r="E152" s="28">
        <f>(1/(1+EXP(('S Curve Equation'!$B$11-E107*'S Curve Equation'!$B$12)*'S Curve Equation'!$B$10))+'S Curve Equation'!$B$13)*'S Curve Equation'!$B$14</f>
        <v>1.7246098951563135E-2</v>
      </c>
      <c r="F152" s="28">
        <f>(1/(1+EXP(('S Curve Equation'!$B$11-F107*'S Curve Equation'!$B$12)*'S Curve Equation'!$B$10))+'S Curve Equation'!$B$13)*'S Curve Equation'!$B$14</f>
        <v>1.7723758531684331E-2</v>
      </c>
      <c r="G152" s="28">
        <f>(1/(1+EXP(('S Curve Equation'!$B$11-G107*'S Curve Equation'!$B$12)*'S Curve Equation'!$B$10))+'S Curve Equation'!$B$13)*'S Curve Equation'!$B$14</f>
        <v>1.8210642162158685E-2</v>
      </c>
      <c r="H152" s="28">
        <f>(1/(1+EXP(('S Curve Equation'!$B$11-H107*'S Curve Equation'!$B$12)*'S Curve Equation'!$B$10))+'S Curve Equation'!$B$13)*'S Curve Equation'!$B$14</f>
        <v>1.8719065687463475E-2</v>
      </c>
      <c r="I152" s="28">
        <f>(1/(1+EXP(('S Curve Equation'!$B$11-I107*'S Curve Equation'!$B$12)*'S Curve Equation'!$B$10))+'S Curve Equation'!$B$13)*'S Curve Equation'!$B$14</f>
        <v>1.9228165688236983E-2</v>
      </c>
      <c r="J152" s="28">
        <f>(1/(1+EXP(('S Curve Equation'!$B$11-J107*'S Curve Equation'!$B$12)*'S Curve Equation'!$B$10))+'S Curve Equation'!$B$13)*'S Curve Equation'!$B$14</f>
        <v>1.9746705858394446E-2</v>
      </c>
      <c r="K152" s="28">
        <f>(1/(1+EXP(('S Curve Equation'!$B$11-K107*'S Curve Equation'!$B$12)*'S Curve Equation'!$B$10))+'S Curve Equation'!$B$13)*'S Curve Equation'!$B$14</f>
        <v>2.0268970457801089E-2</v>
      </c>
      <c r="L152" s="28">
        <f>(1/(1+EXP(('S Curve Equation'!$B$11-L107*'S Curve Equation'!$B$12)*'S Curve Equation'!$B$10))+'S Curve Equation'!$B$13)*'S Curve Equation'!$B$14</f>
        <v>2.0726823737161313E-2</v>
      </c>
      <c r="M152" s="28">
        <f>(1/(1+EXP(('S Curve Equation'!$B$11-M107*'S Curve Equation'!$B$12)*'S Curve Equation'!$B$10))+'S Curve Equation'!$B$13)*'S Curve Equation'!$B$14</f>
        <v>2.1232757887260013E-2</v>
      </c>
      <c r="N152" s="28">
        <f>(1/(1+EXP(('S Curve Equation'!$B$11-N107*'S Curve Equation'!$B$12)*'S Curve Equation'!$B$10))+'S Curve Equation'!$B$13)*'S Curve Equation'!$B$14</f>
        <v>2.1741692189670692E-2</v>
      </c>
      <c r="O152" s="28">
        <f>(1/(1+EXP(('S Curve Equation'!$B$11-O107*'S Curve Equation'!$B$12)*'S Curve Equation'!$B$10))+'S Curve Equation'!$B$13)*'S Curve Equation'!$B$14</f>
        <v>2.2253587126195715E-2</v>
      </c>
      <c r="P152" s="28">
        <f>(1/(1+EXP(('S Curve Equation'!$B$11-P107*'S Curve Equation'!$B$12)*'S Curve Equation'!$B$10))+'S Curve Equation'!$B$13)*'S Curve Equation'!$B$14</f>
        <v>2.27684031590322E-2</v>
      </c>
      <c r="Q152" s="28">
        <f>(1/(1+EXP(('S Curve Equation'!$B$11-Q107*'S Curve Equation'!$B$12)*'S Curve Equation'!$B$10))+'S Curve Equation'!$B$13)*'S Curve Equation'!$B$14</f>
        <v>2.3286100742693435E-2</v>
      </c>
      <c r="R152" s="28">
        <f>(1/(1+EXP(('S Curve Equation'!$B$11-R107*'S Curve Equation'!$B$12)*'S Curve Equation'!$B$10))+'S Curve Equation'!$B$13)*'S Curve Equation'!$B$14</f>
        <v>2.3806640335606487E-2</v>
      </c>
      <c r="S152" s="28">
        <f>(1/(1+EXP(('S Curve Equation'!$B$11-S107*'S Curve Equation'!$B$12)*'S Curve Equation'!$B$10))+'S Curve Equation'!$B$13)*'S Curve Equation'!$B$14</f>
        <v>2.4329982411392545E-2</v>
      </c>
      <c r="T152" s="28">
        <f>(1/(1+EXP(('S Curve Equation'!$B$11-T107*'S Curve Equation'!$B$12)*'S Curve Equation'!$B$10))+'S Curve Equation'!$B$13)*'S Curve Equation'!$B$14</f>
        <v>2.4856087469832235E-2</v>
      </c>
      <c r="U152" s="28">
        <f>(1/(1+EXP(('S Curve Equation'!$B$11-U107*'S Curve Equation'!$B$12)*'S Curve Equation'!$B$10))+'S Curve Equation'!$B$13)*'S Curve Equation'!$B$14</f>
        <v>2.5384916047520502E-2</v>
      </c>
      <c r="V152" s="28">
        <f>(1/(1+EXP(('S Curve Equation'!$B$11-V107*'S Curve Equation'!$B$12)*'S Curve Equation'!$B$10))+'S Curve Equation'!$B$13)*'S Curve Equation'!$B$14</f>
        <v>2.5916428728216478E-2</v>
      </c>
      <c r="W152" s="28">
        <f>(1/(1+EXP(('S Curve Equation'!$B$11-W107*'S Curve Equation'!$B$12)*'S Curve Equation'!$B$10))+'S Curve Equation'!$B$13)*'S Curve Equation'!$B$14</f>
        <v>2.645058615289057E-2</v>
      </c>
      <c r="X152" s="28">
        <f>(1/(1+EXP(('S Curve Equation'!$B$11-X107*'S Curve Equation'!$B$12)*'S Curve Equation'!$B$10))+'S Curve Equation'!$B$13)*'S Curve Equation'!$B$14</f>
        <v>2.6987349029474628E-2</v>
      </c>
      <c r="Y152" s="28">
        <f>(1/(1+EXP(('S Curve Equation'!$B$11-Y107*'S Curve Equation'!$B$12)*'S Curve Equation'!$B$10))+'S Curve Equation'!$B$13)*'S Curve Equation'!$B$14</f>
        <v>2.7526678142319596E-2</v>
      </c>
      <c r="Z152" s="28">
        <f>(1/(1+EXP(('S Curve Equation'!$B$11-Z107*'S Curve Equation'!$B$12)*'S Curve Equation'!$B$10))+'S Curve Equation'!$B$13)*'S Curve Equation'!$B$14</f>
        <v>2.8068534361364309E-2</v>
      </c>
      <c r="AA152" s="28">
        <f>(1/(1+EXP(('S Curve Equation'!$B$11-AA107*'S Curve Equation'!$B$12)*'S Curve Equation'!$B$10))+'S Curve Equation'!$B$13)*'S Curve Equation'!$B$14</f>
        <v>2.8612878651020066E-2</v>
      </c>
      <c r="AB152" s="28">
        <f>(1/(1+EXP(('S Curve Equation'!$B$11-AB107*'S Curve Equation'!$B$12)*'S Curve Equation'!$B$10))+'S Curve Equation'!$B$13)*'S Curve Equation'!$B$14</f>
        <v>2.9159672078776604E-2</v>
      </c>
      <c r="AC152" s="28">
        <f>(1/(1+EXP(('S Curve Equation'!$B$11-AC107*'S Curve Equation'!$B$12)*'S Curve Equation'!$B$10))+'S Curve Equation'!$B$13)*'S Curve Equation'!$B$14</f>
        <v>2.9708875823532772E-2</v>
      </c>
      <c r="AD152" s="28">
        <f>(1/(1+EXP(('S Curve Equation'!$B$11-AD107*'S Curve Equation'!$B$12)*'S Curve Equation'!$B$10))+'S Curve Equation'!$B$13)*'S Curve Equation'!$B$14</f>
        <v>3.0260451183656483E-2</v>
      </c>
      <c r="AE152" s="28">
        <f>(1/(1+EXP(('S Curve Equation'!$B$11-AE107*'S Curve Equation'!$B$12)*'S Curve Equation'!$B$10))+'S Curve Equation'!$B$13)*'S Curve Equation'!$B$14</f>
        <v>3.0814359584780092E-2</v>
      </c>
      <c r="AF152" s="28">
        <f>(1/(1+EXP(('S Curve Equation'!$B$11-AF107*'S Curve Equation'!$B$12)*'S Curve Equation'!$B$10))+'S Curve Equation'!$B$13)*'S Curve Equation'!$B$14</f>
        <v>3.1370562587333971E-2</v>
      </c>
    </row>
    <row r="153" spans="1:32" x14ac:dyDescent="0.2">
      <c r="A153" s="6" t="s">
        <v>101</v>
      </c>
      <c r="B153" s="28">
        <f>(1/(1+EXP(('S Curve Equation'!$B$11-B108*'S Curve Equation'!$B$12)*'S Curve Equation'!$B$10))+'S Curve Equation'!$B$13)*'S Curve Equation'!$B$14</f>
        <v>9.9999999999999967E-3</v>
      </c>
      <c r="C153" s="28">
        <f>(1/(1+EXP(('S Curve Equation'!$B$11-C108*'S Curve Equation'!$B$12)*'S Curve Equation'!$B$10))+'S Curve Equation'!$B$13)*'S Curve Equation'!$B$14</f>
        <v>1.0364158503652373E-2</v>
      </c>
      <c r="D153" s="28">
        <f>(1/(1+EXP(('S Curve Equation'!$B$11-D108*'S Curve Equation'!$B$12)*'S Curve Equation'!$B$10))+'S Curve Equation'!$B$13)*'S Curve Equation'!$B$14</f>
        <v>1.0744045079964513E-2</v>
      </c>
      <c r="E153" s="28">
        <f>(1/(1+EXP(('S Curve Equation'!$B$11-E108*'S Curve Equation'!$B$12)*'S Curve Equation'!$B$10))+'S Curve Equation'!$B$13)*'S Curve Equation'!$B$14</f>
        <v>1.1129979197188904E-2</v>
      </c>
      <c r="F153" s="28">
        <f>(1/(1+EXP(('S Curve Equation'!$B$11-F108*'S Curve Equation'!$B$12)*'S Curve Equation'!$B$10))+'S Curve Equation'!$B$13)*'S Curve Equation'!$B$14</f>
        <v>1.1519124222798022E-2</v>
      </c>
      <c r="G153" s="28">
        <f>(1/(1+EXP(('S Curve Equation'!$B$11-G108*'S Curve Equation'!$B$12)*'S Curve Equation'!$B$10))+'S Curve Equation'!$B$13)*'S Curve Equation'!$B$14</f>
        <v>1.1916066578353795E-2</v>
      </c>
      <c r="H153" s="28">
        <f>(1/(1+EXP(('S Curve Equation'!$B$11-H108*'S Curve Equation'!$B$12)*'S Curve Equation'!$B$10))+'S Curve Equation'!$B$13)*'S Curve Equation'!$B$14</f>
        <v>1.2330870681380685E-2</v>
      </c>
      <c r="I153" s="28">
        <f>(1/(1+EXP(('S Curve Equation'!$B$11-I108*'S Curve Equation'!$B$12)*'S Curve Equation'!$B$10))+'S Curve Equation'!$B$13)*'S Curve Equation'!$B$14</f>
        <v>1.2746531056788133E-2</v>
      </c>
      <c r="J153" s="28">
        <f>(1/(1+EXP(('S Curve Equation'!$B$11-J108*'S Curve Equation'!$B$12)*'S Curve Equation'!$B$10))+'S Curve Equation'!$B$13)*'S Curve Equation'!$B$14</f>
        <v>1.3170208341047146E-2</v>
      </c>
      <c r="K153" s="28">
        <f>(1/(1+EXP(('S Curve Equation'!$B$11-K108*'S Curve Equation'!$B$12)*'S Curve Equation'!$B$10))+'S Curve Equation'!$B$13)*'S Curve Equation'!$B$14</f>
        <v>1.3597240595074294E-2</v>
      </c>
      <c r="L153" s="28">
        <f>(1/(1+EXP(('S Curve Equation'!$B$11-L108*'S Curve Equation'!$B$12)*'S Curve Equation'!$B$10))+'S Curve Equation'!$B$13)*'S Curve Equation'!$B$14</f>
        <v>1.3971861239923567E-2</v>
      </c>
      <c r="M153" s="28">
        <f>(1/(1+EXP(('S Curve Equation'!$B$11-M108*'S Curve Equation'!$B$12)*'S Curve Equation'!$B$10))+'S Curve Equation'!$B$13)*'S Curve Equation'!$B$14</f>
        <v>1.4386095880602925E-2</v>
      </c>
      <c r="N153" s="28">
        <f>(1/(1+EXP(('S Curve Equation'!$B$11-N108*'S Curve Equation'!$B$12)*'S Curve Equation'!$B$10))+'S Curve Equation'!$B$13)*'S Curve Equation'!$B$14</f>
        <v>1.480307376789838E-2</v>
      </c>
      <c r="O153" s="28">
        <f>(1/(1+EXP(('S Curve Equation'!$B$11-O108*'S Curve Equation'!$B$12)*'S Curve Equation'!$B$10))+'S Curve Equation'!$B$13)*'S Curve Equation'!$B$14</f>
        <v>1.5222764480958082E-2</v>
      </c>
      <c r="P153" s="28">
        <f>(1/(1+EXP(('S Curve Equation'!$B$11-P108*'S Curve Equation'!$B$12)*'S Curve Equation'!$B$10))+'S Curve Equation'!$B$13)*'S Curve Equation'!$B$14</f>
        <v>1.5645137508228123E-2</v>
      </c>
      <c r="Q153" s="28">
        <f>(1/(1+EXP(('S Curve Equation'!$B$11-Q108*'S Curve Equation'!$B$12)*'S Curve Equation'!$B$10))+'S Curve Equation'!$B$13)*'S Curve Equation'!$B$14</f>
        <v>1.6070162257840866E-2</v>
      </c>
      <c r="R153" s="28">
        <f>(1/(1+EXP(('S Curve Equation'!$B$11-R108*'S Curve Equation'!$B$12)*'S Curve Equation'!$B$10))+'S Curve Equation'!$B$13)*'S Curve Equation'!$B$14</f>
        <v>1.6497808067758055E-2</v>
      </c>
      <c r="S153" s="28">
        <f>(1/(1+EXP(('S Curve Equation'!$B$11-S108*'S Curve Equation'!$B$12)*'S Curve Equation'!$B$10))+'S Curve Equation'!$B$13)*'S Curve Equation'!$B$14</f>
        <v>1.6928044215673146E-2</v>
      </c>
      <c r="T153" s="28">
        <f>(1/(1+EXP(('S Curve Equation'!$B$11-T108*'S Curve Equation'!$B$12)*'S Curve Equation'!$B$10))+'S Curve Equation'!$B$13)*'S Curve Equation'!$B$14</f>
        <v>1.7360839928673322E-2</v>
      </c>
      <c r="U153" s="28">
        <f>(1/(1+EXP(('S Curve Equation'!$B$11-U108*'S Curve Equation'!$B$12)*'S Curve Equation'!$B$10))+'S Curve Equation'!$B$13)*'S Curve Equation'!$B$14</f>
        <v>1.7796164392664293E-2</v>
      </c>
      <c r="V153" s="28">
        <f>(1/(1+EXP(('S Curve Equation'!$B$11-V108*'S Curve Equation'!$B$12)*'S Curve Equation'!$B$10))+'S Curve Equation'!$B$13)*'S Curve Equation'!$B$14</f>
        <v>1.8233986761561186E-2</v>
      </c>
      <c r="W153" s="28">
        <f>(1/(1+EXP(('S Curve Equation'!$B$11-W108*'S Curve Equation'!$B$12)*'S Curve Equation'!$B$10))+'S Curve Equation'!$B$13)*'S Curve Equation'!$B$14</f>
        <v>1.8674276166246298E-2</v>
      </c>
      <c r="X153" s="28">
        <f>(1/(1+EXP(('S Curve Equation'!$B$11-X108*'S Curve Equation'!$B$12)*'S Curve Equation'!$B$10))+'S Curve Equation'!$B$13)*'S Curve Equation'!$B$14</f>
        <v>1.9117001723297885E-2</v>
      </c>
      <c r="Y153" s="28">
        <f>(1/(1+EXP(('S Curve Equation'!$B$11-Y108*'S Curve Equation'!$B$12)*'S Curve Equation'!$B$10))+'S Curve Equation'!$B$13)*'S Curve Equation'!$B$14</f>
        <v>1.956213254349231E-2</v>
      </c>
      <c r="Z153" s="28">
        <f>(1/(1+EXP(('S Curve Equation'!$B$11-Z108*'S Curve Equation'!$B$12)*'S Curve Equation'!$B$10))+'S Curve Equation'!$B$13)*'S Curve Equation'!$B$14</f>
        <v>2.0009637740081968E-2</v>
      </c>
      <c r="AA153" s="28">
        <f>(1/(1+EXP(('S Curve Equation'!$B$11-AA108*'S Curve Equation'!$B$12)*'S Curve Equation'!$B$10))+'S Curve Equation'!$B$13)*'S Curve Equation'!$B$14</f>
        <v>2.0459486436851797E-2</v>
      </c>
      <c r="AB153" s="28">
        <f>(1/(1+EXP(('S Curve Equation'!$B$11-AB108*'S Curve Equation'!$B$12)*'S Curve Equation'!$B$10))+'S Curve Equation'!$B$13)*'S Curve Equation'!$B$14</f>
        <v>2.0911647775958286E-2</v>
      </c>
      <c r="AC153" s="28">
        <f>(1/(1+EXP(('S Curve Equation'!$B$11-AC108*'S Curve Equation'!$B$12)*'S Curve Equation'!$B$10))+'S Curve Equation'!$B$13)*'S Curve Equation'!$B$14</f>
        <v>2.1366090925552455E-2</v>
      </c>
      <c r="AD153" s="28">
        <f>(1/(1+EXP(('S Curve Equation'!$B$11-AD108*'S Curve Equation'!$B$12)*'S Curve Equation'!$B$10))+'S Curve Equation'!$B$13)*'S Curve Equation'!$B$14</f>
        <v>2.1822785087190544E-2</v>
      </c>
      <c r="AE153" s="28">
        <f>(1/(1+EXP(('S Curve Equation'!$B$11-AE108*'S Curve Equation'!$B$12)*'S Curve Equation'!$B$10))+'S Curve Equation'!$B$13)*'S Curve Equation'!$B$14</f>
        <v>2.2281699503035858E-2</v>
      </c>
      <c r="AF153" s="28">
        <f>(1/(1+EXP(('S Curve Equation'!$B$11-AF108*'S Curve Equation'!$B$12)*'S Curve Equation'!$B$10))+'S Curve Equation'!$B$13)*'S Curve Equation'!$B$14</f>
        <v>2.2742803462853869E-2</v>
      </c>
    </row>
    <row r="154" spans="1:32" x14ac:dyDescent="0.2">
      <c r="A154" s="6" t="s">
        <v>104</v>
      </c>
      <c r="B154" s="28">
        <f>(1/(1+EXP(('S Curve Equation'!$B$11-B109*'S Curve Equation'!$B$12)*'S Curve Equation'!$B$10))+'S Curve Equation'!$B$13)*'S Curve Equation'!$B$14</f>
        <v>7.9999999999999967E-3</v>
      </c>
      <c r="C154" s="28">
        <f>(1/(1+EXP(('S Curve Equation'!$B$11-C109*'S Curve Equation'!$B$12)*'S Curve Equation'!$B$10))+'S Curve Equation'!$B$13)*'S Curve Equation'!$B$14</f>
        <v>8.3345559371070018E-3</v>
      </c>
      <c r="D154" s="28">
        <f>(1/(1+EXP(('S Curve Equation'!$B$11-D109*'S Curve Equation'!$B$12)*'S Curve Equation'!$B$10))+'S Curve Equation'!$B$13)*'S Curve Equation'!$B$14</f>
        <v>8.6836571418033182E-3</v>
      </c>
      <c r="E154" s="28">
        <f>(1/(1+EXP(('S Curve Equation'!$B$11-E109*'S Curve Equation'!$B$12)*'S Curve Equation'!$B$10))+'S Curve Equation'!$B$13)*'S Curve Equation'!$B$14</f>
        <v>9.0384145847165077E-3</v>
      </c>
      <c r="F154" s="28">
        <f>(1/(1+EXP(('S Curve Equation'!$B$11-F109*'S Curve Equation'!$B$12)*'S Curve Equation'!$B$10))+'S Curve Equation'!$B$13)*'S Curve Equation'!$B$14</f>
        <v>9.3962230200106602E-3</v>
      </c>
      <c r="G154" s="28">
        <f>(1/(1+EXP(('S Curve Equation'!$B$11-G109*'S Curve Equation'!$B$12)*'S Curve Equation'!$B$10))+'S Curve Equation'!$B$13)*'S Curve Equation'!$B$14</f>
        <v>9.7613024374569174E-3</v>
      </c>
      <c r="H154" s="28">
        <f>(1/(1+EXP(('S Curve Equation'!$B$11-H109*'S Curve Equation'!$B$12)*'S Curve Equation'!$B$10))+'S Curve Equation'!$B$13)*'S Curve Equation'!$B$14</f>
        <v>1.0142917951962323E-2</v>
      </c>
      <c r="I154" s="28">
        <f>(1/(1+EXP(('S Curve Equation'!$B$11-I109*'S Curve Equation'!$B$12)*'S Curve Equation'!$B$10))+'S Curve Equation'!$B$13)*'S Curve Equation'!$B$14</f>
        <v>1.0525430610215955E-2</v>
      </c>
      <c r="J154" s="28">
        <f>(1/(1+EXP(('S Curve Equation'!$B$11-J109*'S Curve Equation'!$B$12)*'S Curve Equation'!$B$10))+'S Curve Equation'!$B$13)*'S Curve Equation'!$B$14</f>
        <v>1.0915432040733171E-2</v>
      </c>
      <c r="K154" s="28">
        <f>(1/(1+EXP(('S Curve Equation'!$B$11-K109*'S Curve Equation'!$B$12)*'S Curve Equation'!$B$10))+'S Curve Equation'!$B$13)*'S Curve Equation'!$B$14</f>
        <v>1.1308633870520482E-2</v>
      </c>
      <c r="L154" s="28">
        <f>(1/(1+EXP(('S Curve Equation'!$B$11-L109*'S Curve Equation'!$B$12)*'S Curve Equation'!$B$10))+'S Curve Equation'!$B$13)*'S Curve Equation'!$B$14</f>
        <v>1.1653667768921556E-2</v>
      </c>
      <c r="M154" s="28">
        <f>(1/(1+EXP(('S Curve Equation'!$B$11-M109*'S Curve Equation'!$B$12)*'S Curve Equation'!$B$10))+'S Curve Equation'!$B$13)*'S Curve Equation'!$B$14</f>
        <v>1.2035285406007965E-2</v>
      </c>
      <c r="N154" s="28">
        <f>(1/(1+EXP(('S Curve Equation'!$B$11-N109*'S Curve Equation'!$B$12)*'S Curve Equation'!$B$10))+'S Curve Equation'!$B$13)*'S Curve Equation'!$B$14</f>
        <v>1.2419533397692013E-2</v>
      </c>
      <c r="O154" s="28">
        <f>(1/(1+EXP(('S Curve Equation'!$B$11-O109*'S Curve Equation'!$B$12)*'S Curve Equation'!$B$10))+'S Curve Equation'!$B$13)*'S Curve Equation'!$B$14</f>
        <v>1.2806384489310868E-2</v>
      </c>
      <c r="P154" s="28">
        <f>(1/(1+EXP(('S Curve Equation'!$B$11-P109*'S Curve Equation'!$B$12)*'S Curve Equation'!$B$10))+'S Curve Equation'!$B$13)*'S Curve Equation'!$B$14</f>
        <v>1.319581131618203E-2</v>
      </c>
      <c r="Q154" s="28">
        <f>(1/(1+EXP(('S Curve Equation'!$B$11-Q109*'S Curve Equation'!$B$12)*'S Curve Equation'!$B$10))+'S Curve Equation'!$B$13)*'S Curve Equation'!$B$14</f>
        <v>1.3587786413365551E-2</v>
      </c>
      <c r="R154" s="28">
        <f>(1/(1+EXP(('S Curve Equation'!$B$11-R109*'S Curve Equation'!$B$12)*'S Curve Equation'!$B$10))+'S Curve Equation'!$B$13)*'S Curve Equation'!$B$14</f>
        <v>1.3982282225208115E-2</v>
      </c>
      <c r="S154" s="28">
        <f>(1/(1+EXP(('S Curve Equation'!$B$11-S109*'S Curve Equation'!$B$12)*'S Curve Equation'!$B$10))+'S Curve Equation'!$B$13)*'S Curve Equation'!$B$14</f>
        <v>1.4379271114672505E-2</v>
      </c>
      <c r="T154" s="28">
        <f>(1/(1+EXP(('S Curve Equation'!$B$11-T109*'S Curve Equation'!$B$12)*'S Curve Equation'!$B$10))+'S Curve Equation'!$B$13)*'S Curve Equation'!$B$14</f>
        <v>1.4778725372452353E-2</v>
      </c>
      <c r="U154" s="28">
        <f>(1/(1+EXP(('S Curve Equation'!$B$11-U109*'S Curve Equation'!$B$12)*'S Curve Equation'!$B$10))+'S Curve Equation'!$B$13)*'S Curve Equation'!$B$14</f>
        <v>1.5180617225875263E-2</v>
      </c>
      <c r="V154" s="28">
        <f>(1/(1+EXP(('S Curve Equation'!$B$11-V109*'S Curve Equation'!$B$12)*'S Curve Equation'!$B$10))+'S Curve Equation'!$B$13)*'S Curve Equation'!$B$14</f>
        <v>1.5584918847596175E-2</v>
      </c>
      <c r="W154" s="28">
        <f>(1/(1+EXP(('S Curve Equation'!$B$11-W109*'S Curve Equation'!$B$12)*'S Curve Equation'!$B$10))+'S Curve Equation'!$B$13)*'S Curve Equation'!$B$14</f>
        <v>1.5991602364082213E-2</v>
      </c>
      <c r="X154" s="28">
        <f>(1/(1+EXP(('S Curve Equation'!$B$11-X109*'S Curve Equation'!$B$12)*'S Curve Equation'!$B$10))+'S Curve Equation'!$B$13)*'S Curve Equation'!$B$14</f>
        <v>1.6400639863891623E-2</v>
      </c>
      <c r="Y154" s="28">
        <f>(1/(1+EXP(('S Curve Equation'!$B$11-Y109*'S Curve Equation'!$B$12)*'S Curve Equation'!$B$10))+'S Curve Equation'!$B$13)*'S Curve Equation'!$B$14</f>
        <v>1.6812003405749627E-2</v>
      </c>
      <c r="Z154" s="28">
        <f>(1/(1+EXP(('S Curve Equation'!$B$11-Z109*'S Curve Equation'!$B$12)*'S Curve Equation'!$B$10))+'S Curve Equation'!$B$13)*'S Curve Equation'!$B$14</f>
        <v>1.7225665026422168E-2</v>
      </c>
      <c r="AA154" s="28">
        <f>(1/(1+EXP(('S Curve Equation'!$B$11-AA109*'S Curve Equation'!$B$12)*'S Curve Equation'!$B$10))+'S Curve Equation'!$B$13)*'S Curve Equation'!$B$14</f>
        <v>1.7641596748390474E-2</v>
      </c>
      <c r="AB154" s="28">
        <f>(1/(1+EXP(('S Curve Equation'!$B$11-AB109*'S Curve Equation'!$B$12)*'S Curve Equation'!$B$10))+'S Curve Equation'!$B$13)*'S Curve Equation'!$B$14</f>
        <v>1.8059770587329348E-2</v>
      </c>
      <c r="AC154" s="28">
        <f>(1/(1+EXP(('S Curve Equation'!$B$11-AC109*'S Curve Equation'!$B$12)*'S Curve Equation'!$B$10))+'S Curve Equation'!$B$13)*'S Curve Equation'!$B$14</f>
        <v>1.848015855939069E-2</v>
      </c>
      <c r="AD154" s="28">
        <f>(1/(1+EXP(('S Curve Equation'!$B$11-AD109*'S Curve Equation'!$B$12)*'S Curve Equation'!$B$10))+'S Curve Equation'!$B$13)*'S Curve Equation'!$B$14</f>
        <v>1.8902732688294833E-2</v>
      </c>
      <c r="AE154" s="28">
        <f>(1/(1+EXP(('S Curve Equation'!$B$11-AE109*'S Curve Equation'!$B$12)*'S Curve Equation'!$B$10))+'S Curve Equation'!$B$13)*'S Curve Equation'!$B$14</f>
        <v>1.9327465012233251E-2</v>
      </c>
      <c r="AF154" s="28">
        <f>(1/(1+EXP(('S Curve Equation'!$B$11-AF109*'S Curve Equation'!$B$12)*'S Curve Equation'!$B$10))+'S Curve Equation'!$B$13)*'S Curve Equation'!$B$14</f>
        <v>1.9754327590583667E-2</v>
      </c>
    </row>
    <row r="155" spans="1:32" x14ac:dyDescent="0.2">
      <c r="A155" s="6" t="s">
        <v>36</v>
      </c>
      <c r="B155" s="28">
        <f>(1/(1+EXP(('S Curve Equation'!$B$11-B110*'S Curve Equation'!$B$12)*'S Curve Equation'!$B$10))+'S Curve Equation'!$B$13)*'S Curve Equation'!$B$14</f>
        <v>2.8046033300685599E-2</v>
      </c>
      <c r="C155" s="28">
        <f>(1/(1+EXP(('S Curve Equation'!$B$11-C110*'S Curve Equation'!$B$12)*'S Curve Equation'!$B$10))+'S Curve Equation'!$B$13)*'S Curve Equation'!$B$14</f>
        <v>2.8656826367903437E-2</v>
      </c>
      <c r="D155" s="28">
        <f>(1/(1+EXP(('S Curve Equation'!$B$11-D110*'S Curve Equation'!$B$12)*'S Curve Equation'!$B$10))+'S Curve Equation'!$B$13)*'S Curve Equation'!$B$14</f>
        <v>2.9292816089433411E-2</v>
      </c>
      <c r="E155" s="28">
        <f>(1/(1+EXP(('S Curve Equation'!$B$11-E110*'S Curve Equation'!$B$12)*'S Curve Equation'!$B$10))+'S Curve Equation'!$B$13)*'S Curve Equation'!$B$14</f>
        <v>2.9937711088926684E-2</v>
      </c>
      <c r="F155" s="28">
        <f>(1/(1+EXP(('S Curve Equation'!$B$11-F110*'S Curve Equation'!$B$12)*'S Curve Equation'!$B$10))+'S Curve Equation'!$B$13)*'S Curve Equation'!$B$14</f>
        <v>3.0586745784501729E-2</v>
      </c>
      <c r="G155" s="28">
        <f>(1/(1+EXP(('S Curve Equation'!$B$11-G110*'S Curve Equation'!$B$12)*'S Curve Equation'!$B$10))+'S Curve Equation'!$B$13)*'S Curve Equation'!$B$14</f>
        <v>3.1247536001476575E-2</v>
      </c>
      <c r="H155" s="28">
        <f>(1/(1+EXP(('S Curve Equation'!$B$11-H110*'S Curve Equation'!$B$12)*'S Curve Equation'!$B$10))+'S Curve Equation'!$B$13)*'S Curve Equation'!$B$14</f>
        <v>3.1936732703438941E-2</v>
      </c>
      <c r="I155" s="28">
        <f>(1/(1+EXP(('S Curve Equation'!$B$11-I110*'S Curve Equation'!$B$12)*'S Curve Equation'!$B$10))+'S Curve Equation'!$B$13)*'S Curve Equation'!$B$14</f>
        <v>3.2626011028864546E-2</v>
      </c>
      <c r="J155" s="28">
        <f>(1/(1+EXP(('S Curve Equation'!$B$11-J110*'S Curve Equation'!$B$12)*'S Curve Equation'!$B$10))+'S Curve Equation'!$B$13)*'S Curve Equation'!$B$14</f>
        <v>3.3327222708224892E-2</v>
      </c>
      <c r="K155" s="28">
        <f>(1/(1+EXP(('S Curve Equation'!$B$11-K110*'S Curve Equation'!$B$12)*'S Curve Equation'!$B$10))+'S Curve Equation'!$B$13)*'S Curve Equation'!$B$14</f>
        <v>3.4032617439462585E-2</v>
      </c>
      <c r="L155" s="28">
        <f>(1/(1+EXP(('S Curve Equation'!$B$11-L110*'S Curve Equation'!$B$12)*'S Curve Equation'!$B$10))+'S Curve Equation'!$B$13)*'S Curve Equation'!$B$14</f>
        <v>3.4650319571020265E-2</v>
      </c>
      <c r="M155" s="28">
        <f>(1/(1+EXP(('S Curve Equation'!$B$11-M110*'S Curve Equation'!$B$12)*'S Curve Equation'!$B$10))+'S Curve Equation'!$B$13)*'S Curve Equation'!$B$14</f>
        <v>3.5332142203344616E-2</v>
      </c>
      <c r="N155" s="28">
        <f>(1/(1+EXP(('S Curve Equation'!$B$11-N110*'S Curve Equation'!$B$12)*'S Curve Equation'!$B$10))+'S Curve Equation'!$B$13)*'S Curve Equation'!$B$14</f>
        <v>3.6017226485055495E-2</v>
      </c>
      <c r="O155" s="28">
        <f>(1/(1+EXP(('S Curve Equation'!$B$11-O110*'S Curve Equation'!$B$12)*'S Curve Equation'!$B$10))+'S Curve Equation'!$B$13)*'S Curve Equation'!$B$14</f>
        <v>3.6705515041514578E-2</v>
      </c>
      <c r="P155" s="28">
        <f>(1/(1+EXP(('S Curve Equation'!$B$11-P110*'S Curve Equation'!$B$12)*'S Curve Equation'!$B$10))+'S Curve Equation'!$B$13)*'S Curve Equation'!$B$14</f>
        <v>3.7396950680232362E-2</v>
      </c>
      <c r="Q155" s="28">
        <f>(1/(1+EXP(('S Curve Equation'!$B$11-Q110*'S Curve Equation'!$B$12)*'S Curve Equation'!$B$10))+'S Curve Equation'!$B$13)*'S Curve Equation'!$B$14</f>
        <v>3.8091476404668173E-2</v>
      </c>
      <c r="R155" s="28">
        <f>(1/(1+EXP(('S Curve Equation'!$B$11-R110*'S Curve Equation'!$B$12)*'S Curve Equation'!$B$10))+'S Curve Equation'!$B$13)*'S Curve Equation'!$B$14</f>
        <v>3.878903542754749E-2</v>
      </c>
      <c r="S155" s="28">
        <f>(1/(1+EXP(('S Curve Equation'!$B$11-S110*'S Curve Equation'!$B$12)*'S Curve Equation'!$B$10))+'S Curve Equation'!$B$13)*'S Curve Equation'!$B$14</f>
        <v>3.9489571183708362E-2</v>
      </c>
      <c r="T155" s="28">
        <f>(1/(1+EXP(('S Curve Equation'!$B$11-T110*'S Curve Equation'!$B$12)*'S Curve Equation'!$B$10))+'S Curve Equation'!$B$13)*'S Curve Equation'!$B$14</f>
        <v>4.0193027342481924E-2</v>
      </c>
      <c r="U155" s="28">
        <f>(1/(1+EXP(('S Curve Equation'!$B$11-U110*'S Curve Equation'!$B$12)*'S Curve Equation'!$B$10))+'S Curve Equation'!$B$13)*'S Curve Equation'!$B$14</f>
        <v>4.0899347819617939E-2</v>
      </c>
      <c r="V155" s="28">
        <f>(1/(1+EXP(('S Curve Equation'!$B$11-V110*'S Curve Equation'!$B$12)*'S Curve Equation'!$B$10))+'S Curve Equation'!$B$13)*'S Curve Equation'!$B$14</f>
        <v>4.1608476788763379E-2</v>
      </c>
      <c r="W155" s="28">
        <f>(1/(1+EXP(('S Curve Equation'!$B$11-W110*'S Curve Equation'!$B$12)*'S Curve Equation'!$B$10))+'S Curve Equation'!$B$13)*'S Curve Equation'!$B$14</f>
        <v>4.2320358692501447E-2</v>
      </c>
      <c r="X155" s="28">
        <f>(1/(1+EXP(('S Curve Equation'!$B$11-X110*'S Curve Equation'!$B$12)*'S Curve Equation'!$B$10))+'S Curve Equation'!$B$13)*'S Curve Equation'!$B$14</f>
        <v>4.3034938252960633E-2</v>
      </c>
      <c r="Y155" s="28">
        <f>(1/(1+EXP(('S Curve Equation'!$B$11-Y110*'S Curve Equation'!$B$12)*'S Curve Equation'!$B$10))+'S Curve Equation'!$B$13)*'S Curve Equation'!$B$14</f>
        <v>4.375216048200254E-2</v>
      </c>
      <c r="Z155" s="28">
        <f>(1/(1+EXP(('S Curve Equation'!$B$11-Z110*'S Curve Equation'!$B$12)*'S Curve Equation'!$B$10))+'S Curve Equation'!$B$13)*'S Curve Equation'!$B$14</f>
        <v>4.4471970690996232E-2</v>
      </c>
      <c r="AA155" s="28">
        <f>(1/(1+EXP(('S Curve Equation'!$B$11-AA110*'S Curve Equation'!$B$12)*'S Curve Equation'!$B$10))+'S Curve Equation'!$B$13)*'S Curve Equation'!$B$14</f>
        <v>4.5194314500186995E-2</v>
      </c>
      <c r="AB155" s="28">
        <f>(1/(1+EXP(('S Curve Equation'!$B$11-AB110*'S Curve Equation'!$B$12)*'S Curve Equation'!$B$10))+'S Curve Equation'!$B$13)*'S Curve Equation'!$B$14</f>
        <v>4.5919137847670502E-2</v>
      </c>
      <c r="AC155" s="28">
        <f>(1/(1+EXP(('S Curve Equation'!$B$11-AC110*'S Curve Equation'!$B$12)*'S Curve Equation'!$B$10))+'S Curve Equation'!$B$13)*'S Curve Equation'!$B$14</f>
        <v>4.6646386997977761E-2</v>
      </c>
      <c r="AD155" s="28">
        <f>(1/(1+EXP(('S Curve Equation'!$B$11-AD110*'S Curve Equation'!$B$12)*'S Curve Equation'!$B$10))+'S Curve Equation'!$B$13)*'S Curve Equation'!$B$14</f>
        <v>4.7376008550280561E-2</v>
      </c>
      <c r="AE155" s="28">
        <f>(1/(1+EXP(('S Curve Equation'!$B$11-AE110*'S Curve Equation'!$B$12)*'S Curve Equation'!$B$10))+'S Curve Equation'!$B$13)*'S Curve Equation'!$B$14</f>
        <v>4.8107949446226782E-2</v>
      </c>
      <c r="AF155" s="28">
        <f>(1/(1+EXP(('S Curve Equation'!$B$11-AF110*'S Curve Equation'!$B$12)*'S Curve Equation'!$B$10))+'S Curve Equation'!$B$13)*'S Curve Equation'!$B$14</f>
        <v>4.8842156977411795E-2</v>
      </c>
    </row>
    <row r="156" spans="1:32" x14ac:dyDescent="0.2">
      <c r="A156" s="6" t="s">
        <v>37</v>
      </c>
      <c r="B156" s="28">
        <f>(1/(1+EXP(('S Curve Equation'!$B$11-B111*'S Curve Equation'!$B$12)*'S Curve Equation'!$B$10))+'S Curve Equation'!$B$13)*'S Curve Equation'!$B$14</f>
        <v>0.22800000000000004</v>
      </c>
      <c r="C156" s="28">
        <f>(1/(1+EXP(('S Curve Equation'!$B$11-C111*'S Curve Equation'!$B$12)*'S Curve Equation'!$B$10))+'S Curve Equation'!$B$13)*'S Curve Equation'!$B$14</f>
        <v>0.23017334365363096</v>
      </c>
      <c r="D156" s="28">
        <f>(1/(1+EXP(('S Curve Equation'!$B$11-D111*'S Curve Equation'!$B$12)*'S Curve Equation'!$B$10))+'S Curve Equation'!$B$13)*'S Curve Equation'!$B$14</f>
        <v>0.2324168068720944</v>
      </c>
      <c r="E156" s="28">
        <f>(1/(1+EXP(('S Curve Equation'!$B$11-E111*'S Curve Equation'!$B$12)*'S Curve Equation'!$B$10))+'S Curve Equation'!$B$13)*'S Curve Equation'!$B$14</f>
        <v>0.23467173657288348</v>
      </c>
      <c r="F156" s="28">
        <f>(1/(1+EXP(('S Curve Equation'!$B$11-F111*'S Curve Equation'!$B$12)*'S Curve Equation'!$B$10))+'S Curve Equation'!$B$13)*'S Curve Equation'!$B$14</f>
        <v>0.23692126694236643</v>
      </c>
      <c r="G156" s="28">
        <f>(1/(1+EXP(('S Curve Equation'!$B$11-G111*'S Curve Equation'!$B$12)*'S Curve Equation'!$B$10))+'S Curve Equation'!$B$13)*'S Curve Equation'!$B$14</f>
        <v>0.23919146783003795</v>
      </c>
      <c r="H156" s="28">
        <f>(1/(1+EXP(('S Curve Equation'!$B$11-H111*'S Curve Equation'!$B$12)*'S Curve Equation'!$B$10))+'S Curve Equation'!$B$13)*'S Curve Equation'!$B$14</f>
        <v>0.24153811746154064</v>
      </c>
      <c r="I156" s="28">
        <f>(1/(1+EXP(('S Curve Equation'!$B$11-I111*'S Curve Equation'!$B$12)*'S Curve Equation'!$B$10))+'S Curve Equation'!$B$13)*'S Curve Equation'!$B$14</f>
        <v>0.24386388943284498</v>
      </c>
      <c r="J156" s="28">
        <f>(1/(1+EXP(('S Curve Equation'!$B$11-J111*'S Curve Equation'!$B$12)*'S Curve Equation'!$B$10))+'S Curve Equation'!$B$13)*'S Curve Equation'!$B$14</f>
        <v>0.2462086598085258</v>
      </c>
      <c r="K156" s="28">
        <f>(1/(1+EXP(('S Curve Equation'!$B$11-K111*'S Curve Equation'!$B$12)*'S Curve Equation'!$B$10))+'S Curve Equation'!$B$13)*'S Curve Equation'!$B$14</f>
        <v>0.24854621378667852</v>
      </c>
      <c r="L156" s="28">
        <f>(1/(1+EXP(('S Curve Equation'!$B$11-L111*'S Curve Equation'!$B$12)*'S Curve Equation'!$B$10))+'S Curve Equation'!$B$13)*'S Curve Equation'!$B$14</f>
        <v>0.25057604144508944</v>
      </c>
      <c r="M156" s="28">
        <f>(1/(1+EXP(('S Curve Equation'!$B$11-M111*'S Curve Equation'!$B$12)*'S Curve Equation'!$B$10))+'S Curve Equation'!$B$13)*'S Curve Equation'!$B$14</f>
        <v>0.25279835590271188</v>
      </c>
      <c r="N156" s="28">
        <f>(1/(1+EXP(('S Curve Equation'!$B$11-N111*'S Curve Equation'!$B$12)*'S Curve Equation'!$B$10))+'S Curve Equation'!$B$13)*'S Curve Equation'!$B$14</f>
        <v>0.2550124007943978</v>
      </c>
      <c r="O156" s="28">
        <f>(1/(1+EXP(('S Curve Equation'!$B$11-O111*'S Curve Equation'!$B$12)*'S Curve Equation'!$B$10))+'S Curve Equation'!$B$13)*'S Curve Equation'!$B$14</f>
        <v>0.25721808227023557</v>
      </c>
      <c r="P156" s="28">
        <f>(1/(1+EXP(('S Curve Equation'!$B$11-P111*'S Curve Equation'!$B$12)*'S Curve Equation'!$B$10))+'S Curve Equation'!$B$13)*'S Curve Equation'!$B$14</f>
        <v>0.25941531077786711</v>
      </c>
      <c r="Q156" s="28">
        <f>(1/(1+EXP(('S Curve Equation'!$B$11-Q111*'S Curve Equation'!$B$12)*'S Curve Equation'!$B$10))+'S Curve Equation'!$B$13)*'S Curve Equation'!$B$14</f>
        <v>0.26160400096486536</v>
      </c>
      <c r="R156" s="28">
        <f>(1/(1+EXP(('S Curve Equation'!$B$11-R111*'S Curve Equation'!$B$12)*'S Curve Equation'!$B$10))+'S Curve Equation'!$B$13)*'S Curve Equation'!$B$14</f>
        <v>0.26378407158210965</v>
      </c>
      <c r="S156" s="28">
        <f>(1/(1+EXP(('S Curve Equation'!$B$11-S111*'S Curve Equation'!$B$12)*'S Curve Equation'!$B$10))+'S Curve Equation'!$B$13)*'S Curve Equation'!$B$14</f>
        <v>0.26595544538821569</v>
      </c>
      <c r="T156" s="28">
        <f>(1/(1+EXP(('S Curve Equation'!$B$11-T111*'S Curve Equation'!$B$12)*'S Curve Equation'!$B$10))+'S Curve Equation'!$B$13)*'S Curve Equation'!$B$14</f>
        <v>0.26811804905505404</v>
      </c>
      <c r="U156" s="28">
        <f>(1/(1+EXP(('S Curve Equation'!$B$11-U111*'S Curve Equation'!$B$12)*'S Curve Equation'!$B$10))+'S Curve Equation'!$B$13)*'S Curve Equation'!$B$14</f>
        <v>0.2702718130744009</v>
      </c>
      <c r="V156" s="28">
        <f>(1/(1+EXP(('S Curve Equation'!$B$11-V111*'S Curve Equation'!$B$12)*'S Curve Equation'!$B$10))+'S Curve Equation'!$B$13)*'S Curve Equation'!$B$14</f>
        <v>0.27241667166575817</v>
      </c>
      <c r="W156" s="28">
        <f>(1/(1+EXP(('S Curve Equation'!$B$11-W111*'S Curve Equation'!$B$12)*'S Curve Equation'!$B$10))+'S Curve Equation'!$B$13)*'S Curve Equation'!$B$14</f>
        <v>0.27455256268536898</v>
      </c>
      <c r="X156" s="28">
        <f>(1/(1+EXP(('S Curve Equation'!$B$11-X111*'S Curve Equation'!$B$12)*'S Curve Equation'!$B$10))+'S Curve Equation'!$B$13)*'S Curve Equation'!$B$14</f>
        <v>0.27667942753646069</v>
      </c>
      <c r="Y156" s="28">
        <f>(1/(1+EXP(('S Curve Equation'!$B$11-Y111*'S Curve Equation'!$B$12)*'S Curve Equation'!$B$10))+'S Curve Equation'!$B$13)*'S Curve Equation'!$B$14</f>
        <v>0.27879721108074418</v>
      </c>
      <c r="Z156" s="28">
        <f>(1/(1+EXP(('S Curve Equation'!$B$11-Z111*'S Curve Equation'!$B$12)*'S Curve Equation'!$B$10))+'S Curve Equation'!$B$13)*'S Curve Equation'!$B$14</f>
        <v>0.28090586155118497</v>
      </c>
      <c r="AA156" s="28">
        <f>(1/(1+EXP(('S Curve Equation'!$B$11-AA111*'S Curve Equation'!$B$12)*'S Curve Equation'!$B$10))+'S Curve Equation'!$B$13)*'S Curve Equation'!$B$14</f>
        <v>0.28300533046606996</v>
      </c>
      <c r="AB156" s="28">
        <f>(1/(1+EXP(('S Curve Equation'!$B$11-AB111*'S Curve Equation'!$B$12)*'S Curve Equation'!$B$10))+'S Curve Equation'!$B$13)*'S Curve Equation'!$B$14</f>
        <v>0.285095572544388</v>
      </c>
      <c r="AC156" s="28">
        <f>(1/(1+EXP(('S Curve Equation'!$B$11-AC111*'S Curve Equation'!$B$12)*'S Curve Equation'!$B$10))+'S Curve Equation'!$B$13)*'S Curve Equation'!$B$14</f>
        <v>0.28717654562253664</v>
      </c>
      <c r="AD156" s="28">
        <f>(1/(1+EXP(('S Curve Equation'!$B$11-AD111*'S Curve Equation'!$B$12)*'S Curve Equation'!$B$10))+'S Curve Equation'!$B$13)*'S Curve Equation'!$B$14</f>
        <v>0.28924821057236488</v>
      </c>
      <c r="AE156" s="28">
        <f>(1/(1+EXP(('S Curve Equation'!$B$11-AE111*'S Curve Equation'!$B$12)*'S Curve Equation'!$B$10))+'S Curve Equation'!$B$13)*'S Curve Equation'!$B$14</f>
        <v>0.29131053122056871</v>
      </c>
      <c r="AF156" s="28">
        <f>(1/(1+EXP(('S Curve Equation'!$B$11-AF111*'S Curve Equation'!$B$12)*'S Curve Equation'!$B$10))+'S Curve Equation'!$B$13)*'S Curve Equation'!$B$14</f>
        <v>0.29336347426944032</v>
      </c>
    </row>
    <row r="157" spans="1:32" x14ac:dyDescent="0.2">
      <c r="A157" s="6" t="s">
        <v>38</v>
      </c>
      <c r="B157" s="28">
        <f>(1/(1+EXP(('S Curve Equation'!$B$11-B112*'S Curve Equation'!$B$12)*'S Curve Equation'!$B$10))+'S Curve Equation'!$B$13)*'S Curve Equation'!$B$14</f>
        <v>5.5E-2</v>
      </c>
      <c r="C157" s="28">
        <f>(1/(1+EXP(('S Curve Equation'!$B$11-C112*'S Curve Equation'!$B$12)*'S Curve Equation'!$B$10))+'S Curve Equation'!$B$13)*'S Curve Equation'!$B$14</f>
        <v>5.5929427890673074E-2</v>
      </c>
      <c r="D157" s="28">
        <f>(1/(1+EXP(('S Curve Equation'!$B$11-D112*'S Curve Equation'!$B$12)*'S Curve Equation'!$B$10))+'S Curve Equation'!$B$13)*'S Curve Equation'!$B$14</f>
        <v>5.689538483514936E-2</v>
      </c>
      <c r="E157" s="28">
        <f>(1/(1+EXP(('S Curve Equation'!$B$11-E112*'S Curve Equation'!$B$12)*'S Curve Equation'!$B$10))+'S Curve Equation'!$B$13)*'S Curve Equation'!$B$14</f>
        <v>5.7873003192217894E-2</v>
      </c>
      <c r="F157" s="28">
        <f>(1/(1+EXP(('S Curve Equation'!$B$11-F112*'S Curve Equation'!$B$12)*'S Curve Equation'!$B$10))+'S Curve Equation'!$B$13)*'S Curve Equation'!$B$14</f>
        <v>5.8855025517771879E-2</v>
      </c>
      <c r="G157" s="28">
        <f>(1/(1+EXP(('S Curve Equation'!$B$11-G112*'S Curve Equation'!$B$12)*'S Curve Equation'!$B$10))+'S Curve Equation'!$B$13)*'S Curve Equation'!$B$14</f>
        <v>5.9852929685177664E-2</v>
      </c>
      <c r="H157" s="28">
        <f>(1/(1+EXP(('S Curve Equation'!$B$11-H112*'S Curve Equation'!$B$12)*'S Curve Equation'!$B$10))+'S Curve Equation'!$B$13)*'S Curve Equation'!$B$14</f>
        <v>6.0891710339103823E-2</v>
      </c>
      <c r="I157" s="28">
        <f>(1/(1+EXP(('S Curve Equation'!$B$11-I112*'S Curve Equation'!$B$12)*'S Curve Equation'!$B$10))+'S Curve Equation'!$B$13)*'S Curve Equation'!$B$14</f>
        <v>6.1928574893334462E-2</v>
      </c>
      <c r="J157" s="28">
        <f>(1/(1+EXP(('S Curve Equation'!$B$11-J112*'S Curve Equation'!$B$12)*'S Curve Equation'!$B$10))+'S Curve Equation'!$B$13)*'S Curve Equation'!$B$14</f>
        <v>6.2981324254594406E-2</v>
      </c>
      <c r="K157" s="28">
        <f>(1/(1+EXP(('S Curve Equation'!$B$11-K112*'S Curve Equation'!$B$12)*'S Curve Equation'!$B$10))+'S Curve Equation'!$B$13)*'S Curve Equation'!$B$14</f>
        <v>6.4038277223315287E-2</v>
      </c>
      <c r="L157" s="28">
        <f>(1/(1+EXP(('S Curve Equation'!$B$11-L112*'S Curve Equation'!$B$12)*'S Curve Equation'!$B$10))+'S Curve Equation'!$B$13)*'S Curve Equation'!$B$14</f>
        <v>6.4962142679948556E-2</v>
      </c>
      <c r="M157" s="28">
        <f>(1/(1+EXP(('S Curve Equation'!$B$11-M112*'S Curve Equation'!$B$12)*'S Curve Equation'!$B$10))+'S Curve Equation'!$B$13)*'S Curve Equation'!$B$14</f>
        <v>6.5980098529016526E-2</v>
      </c>
      <c r="N157" s="28">
        <f>(1/(1+EXP(('S Curve Equation'!$B$11-N112*'S Curve Equation'!$B$12)*'S Curve Equation'!$B$10))+'S Curve Equation'!$B$13)*'S Curve Equation'!$B$14</f>
        <v>6.7001031053998128E-2</v>
      </c>
      <c r="O157" s="28">
        <f>(1/(1+EXP(('S Curve Equation'!$B$11-O112*'S Curve Equation'!$B$12)*'S Curve Equation'!$B$10))+'S Curve Equation'!$B$13)*'S Curve Equation'!$B$14</f>
        <v>6.802484971681845E-2</v>
      </c>
      <c r="P157" s="28">
        <f>(1/(1+EXP(('S Curve Equation'!$B$11-P112*'S Curve Equation'!$B$12)*'S Curve Equation'!$B$10))+'S Curve Equation'!$B$13)*'S Curve Equation'!$B$14</f>
        <v>6.9051464768284401E-2</v>
      </c>
      <c r="Q157" s="28">
        <f>(1/(1+EXP(('S Curve Equation'!$B$11-Q112*'S Curve Equation'!$B$12)*'S Curve Equation'!$B$10))+'S Curve Equation'!$B$13)*'S Curve Equation'!$B$14</f>
        <v>7.0080787260447738E-2</v>
      </c>
      <c r="R157" s="28">
        <f>(1/(1+EXP(('S Curve Equation'!$B$11-R112*'S Curve Equation'!$B$12)*'S Curve Equation'!$B$10))+'S Curve Equation'!$B$13)*'S Curve Equation'!$B$14</f>
        <v>7.111272905818436E-2</v>
      </c>
      <c r="S157" s="28">
        <f>(1/(1+EXP(('S Curve Equation'!$B$11-S112*'S Curve Equation'!$B$12)*'S Curve Equation'!$B$10))+'S Curve Equation'!$B$13)*'S Curve Equation'!$B$14</f>
        <v>7.2147202850015829E-2</v>
      </c>
      <c r="T157" s="28">
        <f>(1/(1+EXP(('S Curve Equation'!$B$11-T112*'S Curve Equation'!$B$12)*'S Curve Equation'!$B$10))+'S Curve Equation'!$B$13)*'S Curve Equation'!$B$14</f>
        <v>7.3184122158188453E-2</v>
      </c>
      <c r="U157" s="28">
        <f>(1/(1+EXP(('S Curve Equation'!$B$11-U112*'S Curve Equation'!$B$12)*'S Curve Equation'!$B$10))+'S Curve Equation'!$B$13)*'S Curve Equation'!$B$14</f>
        <v>7.4223401348033555E-2</v>
      </c>
      <c r="V157" s="28">
        <f>(1/(1+EXP(('S Curve Equation'!$B$11-V112*'S Curve Equation'!$B$12)*'S Curve Equation'!$B$10))+'S Curve Equation'!$B$13)*'S Curve Equation'!$B$14</f>
        <v>7.5264955636629396E-2</v>
      </c>
      <c r="W157" s="28">
        <f>(1/(1+EXP(('S Curve Equation'!$B$11-W112*'S Curve Equation'!$B$12)*'S Curve Equation'!$B$10))+'S Curve Equation'!$B$13)*'S Curve Equation'!$B$14</f>
        <v>7.630870110078164E-2</v>
      </c>
      <c r="X157" s="28">
        <f>(1/(1+EXP(('S Curve Equation'!$B$11-X112*'S Curve Equation'!$B$12)*'S Curve Equation'!$B$10))+'S Curve Equation'!$B$13)*'S Curve Equation'!$B$14</f>
        <v>7.7354554684344254E-2</v>
      </c>
      <c r="Y157" s="28">
        <f>(1/(1+EXP(('S Curve Equation'!$B$11-Y112*'S Curve Equation'!$B$12)*'S Curve Equation'!$B$10))+'S Curve Equation'!$B$13)*'S Curve Equation'!$B$14</f>
        <v>7.8402434204900867E-2</v>
      </c>
      <c r="Z157" s="28">
        <f>(1/(1+EXP(('S Curve Equation'!$B$11-Z112*'S Curve Equation'!$B$12)*'S Curve Equation'!$B$10))+'S Curve Equation'!$B$13)*'S Curve Equation'!$B$14</f>
        <v>7.9452258359823252E-2</v>
      </c>
      <c r="AA157" s="28">
        <f>(1/(1+EXP(('S Curve Equation'!$B$11-AA112*'S Curve Equation'!$B$12)*'S Curve Equation'!$B$10))+'S Curve Equation'!$B$13)*'S Curve Equation'!$B$14</f>
        <v>8.0503946731726853E-2</v>
      </c>
      <c r="AB157" s="28">
        <f>(1/(1+EXP(('S Curve Equation'!$B$11-AB112*'S Curve Equation'!$B$12)*'S Curve Equation'!$B$10))+'S Curve Equation'!$B$13)*'S Curve Equation'!$B$14</f>
        <v>8.1557419793343258E-2</v>
      </c>
      <c r="AC157" s="28">
        <f>(1/(1+EXP(('S Curve Equation'!$B$11-AC112*'S Curve Equation'!$B$12)*'S Curve Equation'!$B$10))+'S Curve Equation'!$B$13)*'S Curve Equation'!$B$14</f>
        <v>8.2612598911825583E-2</v>
      </c>
      <c r="AD157" s="28">
        <f>(1/(1+EXP(('S Curve Equation'!$B$11-AD112*'S Curve Equation'!$B$12)*'S Curve Equation'!$B$10))+'S Curve Equation'!$B$13)*'S Curve Equation'!$B$14</f>
        <v>8.3669406352504958E-2</v>
      </c>
      <c r="AE157" s="28">
        <f>(1/(1+EXP(('S Curve Equation'!$B$11-AE112*'S Curve Equation'!$B$12)*'S Curve Equation'!$B$10))+'S Curve Equation'!$B$13)*'S Curve Equation'!$B$14</f>
        <v>8.472776528211852E-2</v>
      </c>
      <c r="AF157" s="28">
        <f>(1/(1+EXP(('S Curve Equation'!$B$11-AF112*'S Curve Equation'!$B$12)*'S Curve Equation'!$B$10))+'S Curve Equation'!$B$13)*'S Curve Equation'!$B$14</f>
        <v>8.5787599771521936E-2</v>
      </c>
    </row>
    <row r="158" spans="1:32" x14ac:dyDescent="0.2">
      <c r="A158" s="6" t="s">
        <v>39</v>
      </c>
      <c r="B158" s="28">
        <f>(1/(1+EXP(('S Curve Equation'!$B$11-B113*'S Curve Equation'!$B$12)*'S Curve Equation'!$B$10))+'S Curve Equation'!$B$13)*'S Curve Equation'!$B$14</f>
        <v>4.5999999999999999E-2</v>
      </c>
      <c r="C158" s="28">
        <f>(1/(1+EXP(('S Curve Equation'!$B$11-C113*'S Curve Equation'!$B$12)*'S Curve Equation'!$B$10))+'S Curve Equation'!$B$13)*'S Curve Equation'!$B$14</f>
        <v>4.6828495291220219E-2</v>
      </c>
      <c r="D158" s="28">
        <f>(1/(1+EXP(('S Curve Equation'!$B$11-D113*'S Curve Equation'!$B$12)*'S Curve Equation'!$B$10))+'S Curve Equation'!$B$13)*'S Curve Equation'!$B$14</f>
        <v>4.7690034158558291E-2</v>
      </c>
      <c r="E158" s="28">
        <f>(1/(1+EXP(('S Curve Equation'!$B$11-E113*'S Curve Equation'!$B$12)*'S Curve Equation'!$B$10))+'S Curve Equation'!$B$13)*'S Curve Equation'!$B$14</f>
        <v>4.8562469477387606E-2</v>
      </c>
      <c r="F158" s="28">
        <f>(1/(1+EXP(('S Curve Equation'!$B$11-F113*'S Curve Equation'!$B$12)*'S Curve Equation'!$B$10))+'S Curve Equation'!$B$13)*'S Curve Equation'!$B$14</f>
        <v>4.9439332847670436E-2</v>
      </c>
      <c r="G158" s="28">
        <f>(1/(1+EXP(('S Curve Equation'!$B$11-G113*'S Curve Equation'!$B$12)*'S Curve Equation'!$B$10))+'S Curve Equation'!$B$13)*'S Curve Equation'!$B$14</f>
        <v>5.0330884473589001E-2</v>
      </c>
      <c r="H158" s="28">
        <f>(1/(1+EXP(('S Curve Equation'!$B$11-H113*'S Curve Equation'!$B$12)*'S Curve Equation'!$B$10))+'S Curve Equation'!$B$13)*'S Curve Equation'!$B$14</f>
        <v>5.1259494791467929E-2</v>
      </c>
      <c r="I158" s="28">
        <f>(1/(1+EXP(('S Curve Equation'!$B$11-I113*'S Curve Equation'!$B$12)*'S Curve Equation'!$B$10))+'S Curve Equation'!$B$13)*'S Curve Equation'!$B$14</f>
        <v>5.218693577829777E-2</v>
      </c>
      <c r="J158" s="28">
        <f>(1/(1+EXP(('S Curve Equation'!$B$11-J113*'S Curve Equation'!$B$12)*'S Curve Equation'!$B$10))+'S Curve Equation'!$B$13)*'S Curve Equation'!$B$14</f>
        <v>5.3129136342379236E-2</v>
      </c>
      <c r="K158" s="28">
        <f>(1/(1+EXP(('S Curve Equation'!$B$11-K113*'S Curve Equation'!$B$12)*'S Curve Equation'!$B$10))+'S Curve Equation'!$B$13)*'S Curve Equation'!$B$14</f>
        <v>5.4075653342160711E-2</v>
      </c>
      <c r="L158" s="28">
        <f>(1/(1+EXP(('S Curve Equation'!$B$11-L113*'S Curve Equation'!$B$12)*'S Curve Equation'!$B$10))+'S Curve Equation'!$B$13)*'S Curve Equation'!$B$14</f>
        <v>5.4903439965393895E-2</v>
      </c>
      <c r="M158" s="28">
        <f>(1/(1+EXP(('S Curve Equation'!$B$11-M113*'S Curve Equation'!$B$12)*'S Curve Equation'!$B$10))+'S Curve Equation'!$B$13)*'S Curve Equation'!$B$14</f>
        <v>5.581601599956737E-2</v>
      </c>
      <c r="N158" s="28">
        <f>(1/(1+EXP(('S Curve Equation'!$B$11-N113*'S Curve Equation'!$B$12)*'S Curve Equation'!$B$10))+'S Curve Equation'!$B$13)*'S Curve Equation'!$B$14</f>
        <v>5.6731766743089697E-2</v>
      </c>
      <c r="O158" s="28">
        <f>(1/(1+EXP(('S Curve Equation'!$B$11-O113*'S Curve Equation'!$B$12)*'S Curve Equation'!$B$10))+'S Curve Equation'!$B$13)*'S Curve Equation'!$B$14</f>
        <v>5.7650611699251592E-2</v>
      </c>
      <c r="P158" s="28">
        <f>(1/(1+EXP(('S Curve Equation'!$B$11-P113*'S Curve Equation'!$B$12)*'S Curve Equation'!$B$10))+'S Curve Equation'!$B$13)*'S Curve Equation'!$B$14</f>
        <v>5.8572470940169555E-2</v>
      </c>
      <c r="Q158" s="28">
        <f>(1/(1+EXP(('S Curve Equation'!$B$11-Q113*'S Curve Equation'!$B$12)*'S Curve Equation'!$B$10))+'S Curve Equation'!$B$13)*'S Curve Equation'!$B$14</f>
        <v>5.9497265120432914E-2</v>
      </c>
      <c r="R158" s="28">
        <f>(1/(1+EXP(('S Curve Equation'!$B$11-R113*'S Curve Equation'!$B$12)*'S Curve Equation'!$B$10))+'S Curve Equation'!$B$13)*'S Curve Equation'!$B$14</f>
        <v>6.0424915490056977E-2</v>
      </c>
      <c r="S158" s="28">
        <f>(1/(1+EXP(('S Curve Equation'!$B$11-S113*'S Curve Equation'!$B$12)*'S Curve Equation'!$B$10))+'S Curve Equation'!$B$13)*'S Curve Equation'!$B$14</f>
        <v>6.1355343906763185E-2</v>
      </c>
      <c r="T158" s="28">
        <f>(1/(1+EXP(('S Curve Equation'!$B$11-T113*'S Curve Equation'!$B$12)*'S Curve Equation'!$B$10))+'S Curve Equation'!$B$13)*'S Curve Equation'!$B$14</f>
        <v>6.2288472847598426E-2</v>
      </c>
      <c r="U158" s="28">
        <f>(1/(1+EXP(('S Curve Equation'!$B$11-U113*'S Curve Equation'!$B$12)*'S Curve Equation'!$B$10))+'S Curve Equation'!$B$13)*'S Curve Equation'!$B$14</f>
        <v>6.3224225419911781E-2</v>
      </c>
      <c r="V158" s="28">
        <f>(1/(1+EXP(('S Curve Equation'!$B$11-V113*'S Curve Equation'!$B$12)*'S Curve Equation'!$B$10))+'S Curve Equation'!$B$13)*'S Curve Equation'!$B$14</f>
        <v>6.4162525371705234E-2</v>
      </c>
      <c r="W158" s="28">
        <f>(1/(1+EXP(('S Curve Equation'!$B$11-W113*'S Curve Equation'!$B$12)*'S Curve Equation'!$B$10))+'S Curve Equation'!$B$13)*'S Curve Equation'!$B$14</f>
        <v>6.5103297101372276E-2</v>
      </c>
      <c r="X158" s="28">
        <f>(1/(1+EXP(('S Curve Equation'!$B$11-X113*'S Curve Equation'!$B$12)*'S Curve Equation'!$B$10))+'S Curve Equation'!$B$13)*'S Curve Equation'!$B$14</f>
        <v>6.6046465666840859E-2</v>
      </c>
      <c r="Y158" s="28">
        <f>(1/(1+EXP(('S Curve Equation'!$B$11-Y113*'S Curve Equation'!$B$12)*'S Curve Equation'!$B$10))+'S Curve Equation'!$B$13)*'S Curve Equation'!$B$14</f>
        <v>6.6991956794138163E-2</v>
      </c>
      <c r="Z158" s="28">
        <f>(1/(1+EXP(('S Curve Equation'!$B$11-Z113*'S Curve Equation'!$B$12)*'S Curve Equation'!$B$10))+'S Curve Equation'!$B$13)*'S Curve Equation'!$B$14</f>
        <v>6.7939696885389284E-2</v>
      </c>
      <c r="AA158" s="28">
        <f>(1/(1+EXP(('S Curve Equation'!$B$11-AA113*'S Curve Equation'!$B$12)*'S Curve Equation'!$B$10))+'S Curve Equation'!$B$13)*'S Curve Equation'!$B$14</f>
        <v>6.888961302626663E-2</v>
      </c>
      <c r="AB158" s="28">
        <f>(1/(1+EXP(('S Curve Equation'!$B$11-AB113*'S Curve Equation'!$B$12)*'S Curve Equation'!$B$10))+'S Curve Equation'!$B$13)*'S Curve Equation'!$B$14</f>
        <v>6.9841632992906758E-2</v>
      </c>
      <c r="AC158" s="28">
        <f>(1/(1+EXP(('S Curve Equation'!$B$11-AC113*'S Curve Equation'!$B$12)*'S Curve Equation'!$B$10))+'S Curve Equation'!$B$13)*'S Curve Equation'!$B$14</f>
        <v>7.0795685258306013E-2</v>
      </c>
      <c r="AD158" s="28">
        <f>(1/(1+EXP(('S Curve Equation'!$B$11-AD113*'S Curve Equation'!$B$12)*'S Curve Equation'!$B$10))+'S Curve Equation'!$B$13)*'S Curve Equation'!$B$14</f>
        <v>7.1751698998211697E-2</v>
      </c>
      <c r="AE158" s="28">
        <f>(1/(1+EXP(('S Curve Equation'!$B$11-AE113*'S Curve Equation'!$B$12)*'S Curve Equation'!$B$10))+'S Curve Equation'!$B$13)*'S Curve Equation'!$B$14</f>
        <v>7.2709604096524244E-2</v>
      </c>
      <c r="AF158" s="28">
        <f>(1/(1+EXP(('S Curve Equation'!$B$11-AF113*'S Curve Equation'!$B$12)*'S Curve Equation'!$B$10))+'S Curve Equation'!$B$13)*'S Curve Equation'!$B$14</f>
        <v>7.3669331150221284E-2</v>
      </c>
    </row>
    <row r="159" spans="1:32" x14ac:dyDescent="0.2">
      <c r="A159" s="6" t="s">
        <v>40</v>
      </c>
      <c r="B159" s="28">
        <f>(1/(1+EXP(('S Curve Equation'!$B$11-B114*'S Curve Equation'!$B$12)*'S Curve Equation'!$B$10))+'S Curve Equation'!$B$13)*'S Curve Equation'!$B$14</f>
        <v>6.4999999999999988E-2</v>
      </c>
      <c r="C159" s="28">
        <f>(1/(1+EXP(('S Curve Equation'!$B$11-C114*'S Curve Equation'!$B$12)*'S Curve Equation'!$B$10))+'S Curve Equation'!$B$13)*'S Curve Equation'!$B$14</f>
        <v>6.6035962779467036E-2</v>
      </c>
      <c r="D159" s="28">
        <f>(1/(1+EXP(('S Curve Equation'!$B$11-D114*'S Curve Equation'!$B$12)*'S Curve Equation'!$B$10))+'S Curve Equation'!$B$13)*'S Curve Equation'!$B$14</f>
        <v>6.7112029570640358E-2</v>
      </c>
      <c r="E159" s="28">
        <f>(1/(1+EXP(('S Curve Equation'!$B$11-E114*'S Curve Equation'!$B$12)*'S Curve Equation'!$B$10))+'S Curve Equation'!$B$13)*'S Curve Equation'!$B$14</f>
        <v>6.820045760633886E-2</v>
      </c>
      <c r="F159" s="28">
        <f>(1/(1+EXP(('S Curve Equation'!$B$11-F114*'S Curve Equation'!$B$12)*'S Curve Equation'!$B$10))+'S Curve Equation'!$B$13)*'S Curve Equation'!$B$14</f>
        <v>6.9293157132941666E-2</v>
      </c>
      <c r="G159" s="28">
        <f>(1/(1+EXP(('S Curve Equation'!$B$11-G114*'S Curve Equation'!$B$12)*'S Curve Equation'!$B$10))+'S Curve Equation'!$B$13)*'S Curve Equation'!$B$14</f>
        <v>7.0402885858931952E-2</v>
      </c>
      <c r="H159" s="28">
        <f>(1/(1+EXP(('S Curve Equation'!$B$11-H114*'S Curve Equation'!$B$12)*'S Curve Equation'!$B$10))+'S Curve Equation'!$B$13)*'S Curve Equation'!$B$14</f>
        <v>7.1557389907936114E-2</v>
      </c>
      <c r="I159" s="28">
        <f>(1/(1+EXP(('S Curve Equation'!$B$11-I114*'S Curve Equation'!$B$12)*'S Curve Equation'!$B$10))+'S Curve Equation'!$B$13)*'S Curve Equation'!$B$14</f>
        <v>7.2709077253527529E-2</v>
      </c>
      <c r="J159" s="28">
        <f>(1/(1+EXP(('S Curve Equation'!$B$11-J114*'S Curve Equation'!$B$12)*'S Curve Equation'!$B$10))+'S Curve Equation'!$B$13)*'S Curve Equation'!$B$14</f>
        <v>7.3877712590262226E-2</v>
      </c>
      <c r="K159" s="28">
        <f>(1/(1+EXP(('S Curve Equation'!$B$11-K114*'S Curve Equation'!$B$12)*'S Curve Equation'!$B$10))+'S Curve Equation'!$B$13)*'S Curve Equation'!$B$14</f>
        <v>7.505031528098316E-2</v>
      </c>
      <c r="L159" s="28">
        <f>(1/(1+EXP(('S Curve Equation'!$B$11-L114*'S Curve Equation'!$B$12)*'S Curve Equation'!$B$10))+'S Curve Equation'!$B$13)*'S Curve Equation'!$B$14</f>
        <v>7.6074699591352477E-2</v>
      </c>
      <c r="M159" s="28">
        <f>(1/(1+EXP(('S Curve Equation'!$B$11-M114*'S Curve Equation'!$B$12)*'S Curve Equation'!$B$10))+'S Curve Equation'!$B$13)*'S Curve Equation'!$B$14</f>
        <v>7.7202802446522834E-2</v>
      </c>
      <c r="N159" s="28">
        <f>(1/(1+EXP(('S Curve Equation'!$B$11-N114*'S Curve Equation'!$B$12)*'S Curve Equation'!$B$10))+'S Curve Equation'!$B$13)*'S Curve Equation'!$B$14</f>
        <v>7.8333567873023022E-2</v>
      </c>
      <c r="O159" s="28">
        <f>(1/(1+EXP(('S Curve Equation'!$B$11-O114*'S Curve Equation'!$B$12)*'S Curve Equation'!$B$10))+'S Curve Equation'!$B$13)*'S Curve Equation'!$B$14</f>
        <v>7.9466895427411657E-2</v>
      </c>
      <c r="P159" s="28">
        <f>(1/(1+EXP(('S Curve Equation'!$B$11-P114*'S Curve Equation'!$B$12)*'S Curve Equation'!$B$10))+'S Curve Equation'!$B$13)*'S Curve Equation'!$B$14</f>
        <v>8.0602685712651612E-2</v>
      </c>
      <c r="Q159" s="28">
        <f>(1/(1+EXP(('S Curve Equation'!$B$11-Q114*'S Curve Equation'!$B$12)*'S Curve Equation'!$B$10))+'S Curve Equation'!$B$13)*'S Curve Equation'!$B$14</f>
        <v>8.1740840388169103E-2</v>
      </c>
      <c r="R159" s="28">
        <f>(1/(1+EXP(('S Curve Equation'!$B$11-R114*'S Curve Equation'!$B$12)*'S Curve Equation'!$B$10))+'S Curve Equation'!$B$13)*'S Curve Equation'!$B$14</f>
        <v>8.2881262179044679E-2</v>
      </c>
      <c r="S159" s="28">
        <f>(1/(1+EXP(('S Curve Equation'!$B$11-S114*'S Curve Equation'!$B$12)*'S Curve Equation'!$B$10))+'S Curve Equation'!$B$13)*'S Curve Equation'!$B$14</f>
        <v>8.4023854884368088E-2</v>
      </c>
      <c r="T159" s="28">
        <f>(1/(1+EXP(('S Curve Equation'!$B$11-T114*'S Curve Equation'!$B$12)*'S Curve Equation'!$B$10))+'S Curve Equation'!$B$13)*'S Curve Equation'!$B$14</f>
        <v>8.5168523384777234E-2</v>
      </c>
      <c r="U159" s="28">
        <f>(1/(1+EXP(('S Curve Equation'!$B$11-U114*'S Curve Equation'!$B$12)*'S Curve Equation'!$B$10))+'S Curve Equation'!$B$13)*'S Curve Equation'!$B$14</f>
        <v>8.6315173649209959E-2</v>
      </c>
      <c r="V159" s="28">
        <f>(1/(1+EXP(('S Curve Equation'!$B$11-V114*'S Curve Equation'!$B$12)*'S Curve Equation'!$B$10))+'S Curve Equation'!$B$13)*'S Curve Equation'!$B$14</f>
        <v>8.7463712740892527E-2</v>
      </c>
      <c r="W159" s="28">
        <f>(1/(1+EXP(('S Curve Equation'!$B$11-W114*'S Curve Equation'!$B$12)*'S Curve Equation'!$B$10))+'S Curve Equation'!$B$13)*'S Curve Equation'!$B$14</f>
        <v>8.8614048822588415E-2</v>
      </c>
      <c r="X159" s="28">
        <f>(1/(1+EXP(('S Curve Equation'!$B$11-X114*'S Curve Equation'!$B$12)*'S Curve Equation'!$B$10))+'S Curve Equation'!$B$13)*'S Curve Equation'!$B$14</f>
        <v>8.9766091161132072E-2</v>
      </c>
      <c r="Y159" s="28">
        <f>(1/(1+EXP(('S Curve Equation'!$B$11-Y114*'S Curve Equation'!$B$12)*'S Curve Equation'!$B$10))+'S Curve Equation'!$B$13)*'S Curve Equation'!$B$14</f>
        <v>9.0919750131272278E-2</v>
      </c>
      <c r="Z159" s="28">
        <f>(1/(1+EXP(('S Curve Equation'!$B$11-Z114*'S Curve Equation'!$B$12)*'S Curve Equation'!$B$10))+'S Curve Equation'!$B$13)*'S Curve Equation'!$B$14</f>
        <v>9.2074937218846895E-2</v>
      </c>
      <c r="AA159" s="28">
        <f>(1/(1+EXP(('S Curve Equation'!$B$11-AA114*'S Curve Equation'!$B$12)*'S Curve Equation'!$B$10))+'S Curve Equation'!$B$13)*'S Curve Equation'!$B$14</f>
        <v>9.3231565023311258E-2</v>
      </c>
      <c r="AB159" s="28">
        <f>(1/(1+EXP(('S Curve Equation'!$B$11-AB114*'S Curve Equation'!$B$12)*'S Curve Equation'!$B$10))+'S Curve Equation'!$B$13)*'S Curve Equation'!$B$14</f>
        <v>9.4389547259645948E-2</v>
      </c>
      <c r="AC159" s="28">
        <f>(1/(1+EXP(('S Curve Equation'!$B$11-AC114*'S Curve Equation'!$B$12)*'S Curve Equation'!$B$10))+'S Curve Equation'!$B$13)*'S Curve Equation'!$B$14</f>
        <v>9.5548798759661602E-2</v>
      </c>
      <c r="AD159" s="28">
        <f>(1/(1+EXP(('S Curve Equation'!$B$11-AD114*'S Curve Equation'!$B$12)*'S Curve Equation'!$B$10))+'S Curve Equation'!$B$13)*'S Curve Equation'!$B$14</f>
        <v>9.670923547272478E-2</v>
      </c>
      <c r="AE159" s="28">
        <f>(1/(1+EXP(('S Curve Equation'!$B$11-AE114*'S Curve Equation'!$B$12)*'S Curve Equation'!$B$10))+'S Curve Equation'!$B$13)*'S Curve Equation'!$B$14</f>
        <v>9.7870774465926486E-2</v>
      </c>
      <c r="AF159" s="28">
        <f>(1/(1+EXP(('S Curve Equation'!$B$11-AF114*'S Curve Equation'!$B$12)*'S Curve Equation'!$B$10))+'S Curve Equation'!$B$13)*'S Curve Equation'!$B$14</f>
        <v>9.9033333923712233E-2</v>
      </c>
    </row>
    <row r="160" spans="1:32" x14ac:dyDescent="0.2">
      <c r="A160" s="6" t="s">
        <v>41</v>
      </c>
      <c r="B160" s="28">
        <f>(1/(1+EXP(('S Curve Equation'!$B$11-B115*'S Curve Equation'!$B$12)*'S Curve Equation'!$B$10))+'S Curve Equation'!$B$13)*'S Curve Equation'!$B$14</f>
        <v>7.387861271676302E-2</v>
      </c>
      <c r="C160" s="28">
        <f>(1/(1+EXP(('S Curve Equation'!$B$11-C115*'S Curve Equation'!$B$12)*'S Curve Equation'!$B$10))+'S Curve Equation'!$B$13)*'S Curve Equation'!$B$14</f>
        <v>7.5004593205576939E-2</v>
      </c>
      <c r="D160" s="28">
        <f>(1/(1+EXP(('S Curve Equation'!$B$11-D115*'S Curve Equation'!$B$12)*'S Curve Equation'!$B$10))+'S Curve Equation'!$B$13)*'S Curve Equation'!$B$14</f>
        <v>7.6173614372226112E-2</v>
      </c>
      <c r="E160" s="28">
        <f>(1/(1+EXP(('S Curve Equation'!$B$11-E115*'S Curve Equation'!$B$12)*'S Curve Equation'!$B$10))+'S Curve Equation'!$B$13)*'S Curve Equation'!$B$14</f>
        <v>7.7355501301670279E-2</v>
      </c>
      <c r="F160" s="28">
        <f>(1/(1+EXP(('S Curve Equation'!$B$11-F115*'S Curve Equation'!$B$12)*'S Curve Equation'!$B$10))+'S Curve Equation'!$B$13)*'S Curve Equation'!$B$14</f>
        <v>7.8541461536072318E-2</v>
      </c>
      <c r="G160" s="28">
        <f>(1/(1+EXP(('S Curve Equation'!$B$11-G115*'S Curve Equation'!$B$12)*'S Curve Equation'!$B$10))+'S Curve Equation'!$B$13)*'S Curve Equation'!$B$14</f>
        <v>7.974532995912699E-2</v>
      </c>
      <c r="H160" s="28">
        <f>(1/(1+EXP(('S Curve Equation'!$B$11-H115*'S Curve Equation'!$B$12)*'S Curve Equation'!$B$10))+'S Curve Equation'!$B$13)*'S Curve Equation'!$B$14</f>
        <v>8.0997162922745961E-2</v>
      </c>
      <c r="I160" s="28">
        <f>(1/(1+EXP(('S Curve Equation'!$B$11-I115*'S Curve Equation'!$B$12)*'S Curve Equation'!$B$10))+'S Curve Equation'!$B$13)*'S Curve Equation'!$B$14</f>
        <v>8.2245328116511668E-2</v>
      </c>
      <c r="J160" s="28">
        <f>(1/(1+EXP(('S Curve Equation'!$B$11-J115*'S Curve Equation'!$B$12)*'S Curve Equation'!$B$10))+'S Curve Equation'!$B$13)*'S Curve Equation'!$B$14</f>
        <v>8.3511239960930544E-2</v>
      </c>
      <c r="K160" s="28">
        <f>(1/(1+EXP(('S Curve Equation'!$B$11-K115*'S Curve Equation'!$B$12)*'S Curve Equation'!$B$10))+'S Curve Equation'!$B$13)*'S Curve Equation'!$B$14</f>
        <v>8.478082591037292E-2</v>
      </c>
      <c r="L160" s="28">
        <f>(1/(1+EXP(('S Curve Equation'!$B$11-L115*'S Curve Equation'!$B$12)*'S Curve Equation'!$B$10))+'S Curve Equation'!$B$13)*'S Curve Equation'!$B$14</f>
        <v>8.5889427667013865E-2</v>
      </c>
      <c r="M160" s="28">
        <f>(1/(1+EXP(('S Curve Equation'!$B$11-M115*'S Curve Equation'!$B$12)*'S Curve Equation'!$B$10))+'S Curve Equation'!$B$13)*'S Curve Equation'!$B$14</f>
        <v>8.7109732193350206E-2</v>
      </c>
      <c r="N160" s="28">
        <f>(1/(1+EXP(('S Curve Equation'!$B$11-N115*'S Curve Equation'!$B$12)*'S Curve Equation'!$B$10))+'S Curve Equation'!$B$13)*'S Curve Equation'!$B$14</f>
        <v>8.8332350318858277E-2</v>
      </c>
      <c r="O160" s="28">
        <f>(1/(1+EXP(('S Curve Equation'!$B$11-O115*'S Curve Equation'!$B$12)*'S Curve Equation'!$B$10))+'S Curve Equation'!$B$13)*'S Curve Equation'!$B$14</f>
        <v>8.9557173916690908E-2</v>
      </c>
      <c r="P160" s="28">
        <f>(1/(1+EXP(('S Curve Equation'!$B$11-P115*'S Curve Equation'!$B$12)*'S Curve Equation'!$B$10))+'S Curve Equation'!$B$13)*'S Curve Equation'!$B$14</f>
        <v>9.0784096142493456E-2</v>
      </c>
      <c r="Q160" s="28">
        <f>(1/(1+EXP(('S Curve Equation'!$B$11-Q115*'S Curve Equation'!$B$12)*'S Curve Equation'!$B$10))+'S Curve Equation'!$B$13)*'S Curve Equation'!$B$14</f>
        <v>9.2013011441689552E-2</v>
      </c>
      <c r="R160" s="28">
        <f>(1/(1+EXP(('S Curve Equation'!$B$11-R115*'S Curve Equation'!$B$12)*'S Curve Equation'!$B$10))+'S Curve Equation'!$B$13)*'S Curve Equation'!$B$14</f>
        <v>9.3243815555840562E-2</v>
      </c>
      <c r="S160" s="28">
        <f>(1/(1+EXP(('S Curve Equation'!$B$11-S115*'S Curve Equation'!$B$12)*'S Curve Equation'!$B$10))+'S Curve Equation'!$B$13)*'S Curve Equation'!$B$14</f>
        <v>9.4476405528115343E-2</v>
      </c>
      <c r="T160" s="28">
        <f>(1/(1+EXP(('S Curve Equation'!$B$11-T115*'S Curve Equation'!$B$12)*'S Curve Equation'!$B$10))+'S Curve Equation'!$B$13)*'S Curve Equation'!$B$14</f>
        <v>9.5710679707895249E-2</v>
      </c>
      <c r="U160" s="28">
        <f>(1/(1+EXP(('S Curve Equation'!$B$11-U115*'S Curve Equation'!$B$12)*'S Curve Equation'!$B$10))+'S Curve Equation'!$B$13)*'S Curve Equation'!$B$14</f>
        <v>9.6946537754546203E-2</v>
      </c>
      <c r="V160" s="28">
        <f>(1/(1+EXP(('S Curve Equation'!$B$11-V115*'S Curve Equation'!$B$12)*'S Curve Equation'!$B$10))+'S Curve Equation'!$B$13)*'S Curve Equation'!$B$14</f>
        <v>9.8183880640388826E-2</v>
      </c>
      <c r="W160" s="28">
        <f>(1/(1+EXP(('S Curve Equation'!$B$11-W115*'S Curve Equation'!$B$12)*'S Curve Equation'!$B$10))+'S Curve Equation'!$B$13)*'S Curve Equation'!$B$14</f>
        <v>9.9422610652890778E-2</v>
      </c>
      <c r="X160" s="28">
        <f>(1/(1+EXP(('S Curve Equation'!$B$11-X115*'S Curve Equation'!$B$12)*'S Curve Equation'!$B$10))+'S Curve Equation'!$B$13)*'S Curve Equation'!$B$14</f>
        <v>0.10066263139611246</v>
      </c>
      <c r="Y160" s="28">
        <f>(1/(1+EXP(('S Curve Equation'!$B$11-Y115*'S Curve Equation'!$B$12)*'S Curve Equation'!$B$10))+'S Curve Equation'!$B$13)*'S Curve Equation'!$B$14</f>
        <v>0.10190384779143397</v>
      </c>
      <c r="Z160" s="28">
        <f>(1/(1+EXP(('S Curve Equation'!$B$11-Z115*'S Curve Equation'!$B$12)*'S Curve Equation'!$B$10))+'S Curve Equation'!$B$13)*'S Curve Equation'!$B$14</f>
        <v>0.10314616607758724</v>
      </c>
      <c r="AA160" s="28">
        <f>(1/(1+EXP(('S Curve Equation'!$B$11-AA115*'S Curve Equation'!$B$12)*'S Curve Equation'!$B$10))+'S Curve Equation'!$B$13)*'S Curve Equation'!$B$14</f>
        <v>0.1043894938100218</v>
      </c>
      <c r="AB160" s="28">
        <f>(1/(1+EXP(('S Curve Equation'!$B$11-AB115*'S Curve Equation'!$B$12)*'S Curve Equation'!$B$10))+'S Curve Equation'!$B$13)*'S Curve Equation'!$B$14</f>
        <v>0.10563373985963062</v>
      </c>
      <c r="AC160" s="28">
        <f>(1/(1+EXP(('S Curve Equation'!$B$11-AC115*'S Curve Equation'!$B$12)*'S Curve Equation'!$B$10))+'S Curve Equation'!$B$13)*'S Curve Equation'!$B$14</f>
        <v>0.10687881441085925</v>
      </c>
      <c r="AD160" s="28">
        <f>(1/(1+EXP(('S Curve Equation'!$B$11-AD115*'S Curve Equation'!$B$12)*'S Curve Equation'!$B$10))+'S Curve Equation'!$B$13)*'S Curve Equation'!$B$14</f>
        <v>0.10812462895922315</v>
      </c>
      <c r="AE160" s="28">
        <f>(1/(1+EXP(('S Curve Equation'!$B$11-AE115*'S Curve Equation'!$B$12)*'S Curve Equation'!$B$10))+'S Curve Equation'!$B$13)*'S Curve Equation'!$B$14</f>
        <v>0.10937109630825992</v>
      </c>
      <c r="AF160" s="28">
        <f>(1/(1+EXP(('S Curve Equation'!$B$11-AF115*'S Curve Equation'!$B$12)*'S Curve Equation'!$B$10))+'S Curve Equation'!$B$13)*'S Curve Equation'!$B$14</f>
        <v>0.11061813056593639</v>
      </c>
    </row>
    <row r="161" spans="1:32" x14ac:dyDescent="0.2">
      <c r="A161" s="6" t="s">
        <v>42</v>
      </c>
      <c r="B161" s="28">
        <f>(1/(1+EXP(('S Curve Equation'!$B$11-B116*'S Curve Equation'!$B$12)*'S Curve Equation'!$B$10))+'S Curve Equation'!$B$13)*'S Curve Equation'!$B$14</f>
        <v>9.0999999999999998E-2</v>
      </c>
      <c r="C161" s="28">
        <f>(1/(1+EXP(('S Curve Equation'!$B$11-C116*'S Curve Equation'!$B$12)*'S Curve Equation'!$B$10))+'S Curve Equation'!$B$13)*'S Curve Equation'!$B$14</f>
        <v>9.2288430250512213E-2</v>
      </c>
      <c r="D161" s="28">
        <f>(1/(1+EXP(('S Curve Equation'!$B$11-D116*'S Curve Equation'!$B$12)*'S Curve Equation'!$B$10))+'S Curve Equation'!$B$13)*'S Curve Equation'!$B$14</f>
        <v>9.362500090730215E-2</v>
      </c>
      <c r="E161" s="28">
        <f>(1/(1+EXP(('S Curve Equation'!$B$11-E116*'S Curve Equation'!$B$12)*'S Curve Equation'!$B$10))+'S Curve Equation'!$B$13)*'S Curve Equation'!$B$14</f>
        <v>9.4975141666565774E-2</v>
      </c>
      <c r="F161" s="28">
        <f>(1/(1+EXP(('S Curve Equation'!$B$11-F116*'S Curve Equation'!$B$12)*'S Curve Equation'!$B$10))+'S Curve Equation'!$B$13)*'S Curve Equation'!$B$14</f>
        <v>9.632879367352587E-2</v>
      </c>
      <c r="G161" s="28">
        <f>(1/(1+EXP(('S Curve Equation'!$B$11-G116*'S Curve Equation'!$B$12)*'S Curve Equation'!$B$10))+'S Curve Equation'!$B$13)*'S Curve Equation'!$B$14</f>
        <v>9.7701726078415707E-2</v>
      </c>
      <c r="H161" s="28">
        <f>(1/(1+EXP(('S Curve Equation'!$B$11-H116*'S Curve Equation'!$B$12)*'S Curve Equation'!$B$10))+'S Curve Equation'!$B$13)*'S Curve Equation'!$B$14</f>
        <v>9.912813005956779E-2</v>
      </c>
      <c r="I161" s="28">
        <f>(1/(1+EXP(('S Curve Equation'!$B$11-I116*'S Curve Equation'!$B$12)*'S Curve Equation'!$B$10))+'S Curve Equation'!$B$13)*'S Curve Equation'!$B$14</f>
        <v>0.10054911817584197</v>
      </c>
      <c r="J161" s="28">
        <f>(1/(1+EXP(('S Curve Equation'!$B$11-J116*'S Curve Equation'!$B$12)*'S Curve Equation'!$B$10))+'S Curve Equation'!$B$13)*'S Curve Equation'!$B$14</f>
        <v>0.10198905974352675</v>
      </c>
      <c r="K161" s="28">
        <f>(1/(1+EXP(('S Curve Equation'!$B$11-K116*'S Curve Equation'!$B$12)*'S Curve Equation'!$B$10))+'S Curve Equation'!$B$13)*'S Curve Equation'!$B$14</f>
        <v>0.10343192651702983</v>
      </c>
      <c r="L161" s="28">
        <f>(1/(1+EXP(('S Curve Equation'!$B$11-L116*'S Curve Equation'!$B$12)*'S Curve Equation'!$B$10))+'S Curve Equation'!$B$13)*'S Curve Equation'!$B$14</f>
        <v>0.10469081823446065</v>
      </c>
      <c r="M161" s="28">
        <f>(1/(1+EXP(('S Curve Equation'!$B$11-M116*'S Curve Equation'!$B$12)*'S Curve Equation'!$B$10))+'S Curve Equation'!$B$13)*'S Curve Equation'!$B$14</f>
        <v>0.10607546640264177</v>
      </c>
      <c r="N161" s="28">
        <f>(1/(1+EXP(('S Curve Equation'!$B$11-N116*'S Curve Equation'!$B$12)*'S Curve Equation'!$B$10))+'S Curve Equation'!$B$13)*'S Curve Equation'!$B$14</f>
        <v>0.10746160345921353</v>
      </c>
      <c r="O161" s="28">
        <f>(1/(1+EXP(('S Curve Equation'!$B$11-O116*'S Curve Equation'!$B$12)*'S Curve Equation'!$B$10))+'S Curve Equation'!$B$13)*'S Curve Equation'!$B$14</f>
        <v>0.10884910939648597</v>
      </c>
      <c r="P161" s="28">
        <f>(1/(1+EXP(('S Curve Equation'!$B$11-P116*'S Curve Equation'!$B$12)*'S Curve Equation'!$B$10))+'S Curve Equation'!$B$13)*'S Curve Equation'!$B$14</f>
        <v>0.1102378659525803</v>
      </c>
      <c r="Q161" s="28">
        <f>(1/(1+EXP(('S Curve Equation'!$B$11-Q116*'S Curve Equation'!$B$12)*'S Curve Equation'!$B$10))+'S Curve Equation'!$B$13)*'S Curve Equation'!$B$14</f>
        <v>0.11162775661160848</v>
      </c>
      <c r="R161" s="28">
        <f>(1/(1+EXP(('S Curve Equation'!$B$11-R116*'S Curve Equation'!$B$12)*'S Curve Equation'!$B$10))+'S Curve Equation'!$B$13)*'S Curve Equation'!$B$14</f>
        <v>0.11301866660286088</v>
      </c>
      <c r="S161" s="28">
        <f>(1/(1+EXP(('S Curve Equation'!$B$11-S116*'S Curve Equation'!$B$12)*'S Curve Equation'!$B$10))+'S Curve Equation'!$B$13)*'S Curve Equation'!$B$14</f>
        <v>0.11441048289904969</v>
      </c>
      <c r="T161" s="28">
        <f>(1/(1+EXP(('S Curve Equation'!$B$11-T116*'S Curve Equation'!$B$12)*'S Curve Equation'!$B$10))+'S Curve Equation'!$B$13)*'S Curve Equation'!$B$14</f>
        <v>0.11580309421364003</v>
      </c>
      <c r="U161" s="28">
        <f>(1/(1+EXP(('S Curve Equation'!$B$11-U116*'S Curve Equation'!$B$12)*'S Curve Equation'!$B$10))+'S Curve Equation'!$B$13)*'S Curve Equation'!$B$14</f>
        <v>0.11719639099731083</v>
      </c>
      <c r="V161" s="28">
        <f>(1/(1+EXP(('S Curve Equation'!$B$11-V116*'S Curve Equation'!$B$12)*'S Curve Equation'!$B$10))+'S Curve Equation'!$B$13)*'S Curve Equation'!$B$14</f>
        <v>0.11859026543358213</v>
      </c>
      <c r="W161" s="28">
        <f>(1/(1+EXP(('S Curve Equation'!$B$11-W116*'S Curve Equation'!$B$12)*'S Curve Equation'!$B$10))+'S Curve Equation'!$B$13)*'S Curve Equation'!$B$14</f>
        <v>0.11998461143364263</v>
      </c>
      <c r="X161" s="28">
        <f>(1/(1+EXP(('S Curve Equation'!$B$11-X116*'S Curve Equation'!$B$12)*'S Curve Equation'!$B$10))+'S Curve Equation'!$B$13)*'S Curve Equation'!$B$14</f>
        <v>0.12137932463041413</v>
      </c>
      <c r="Y161" s="28">
        <f>(1/(1+EXP(('S Curve Equation'!$B$11-Y116*'S Curve Equation'!$B$12)*'S Curve Equation'!$B$10))+'S Curve Equation'!$B$13)*'S Curve Equation'!$B$14</f>
        <v>0.1227743023718892</v>
      </c>
      <c r="Z161" s="28">
        <f>(1/(1+EXP(('S Curve Equation'!$B$11-Z116*'S Curve Equation'!$B$12)*'S Curve Equation'!$B$10))+'S Curve Equation'!$B$13)*'S Curve Equation'!$B$14</f>
        <v>0.12416944371377181</v>
      </c>
      <c r="AA161" s="28">
        <f>(1/(1+EXP(('S Curve Equation'!$B$11-AA116*'S Curve Equation'!$B$12)*'S Curve Equation'!$B$10))+'S Curve Equation'!$B$13)*'S Curve Equation'!$B$14</f>
        <v>0.12556464941145545</v>
      </c>
      <c r="AB161" s="28">
        <f>(1/(1+EXP(('S Curve Equation'!$B$11-AB116*'S Curve Equation'!$B$12)*'S Curve Equation'!$B$10))+'S Curve Equation'!$B$13)*'S Curve Equation'!$B$14</f>
        <v>0.12695982191137248</v>
      </c>
      <c r="AC161" s="28">
        <f>(1/(1+EXP(('S Curve Equation'!$B$11-AC116*'S Curve Equation'!$B$12)*'S Curve Equation'!$B$10))+'S Curve Equation'!$B$13)*'S Curve Equation'!$B$14</f>
        <v>0.12835486534174204</v>
      </c>
      <c r="AD161" s="28">
        <f>(1/(1+EXP(('S Curve Equation'!$B$11-AD116*'S Curve Equation'!$B$12)*'S Curve Equation'!$B$10))+'S Curve Equation'!$B$13)*'S Curve Equation'!$B$14</f>
        <v>0.12974968550274821</v>
      </c>
      <c r="AE161" s="28">
        <f>(1/(1+EXP(('S Curve Equation'!$B$11-AE116*'S Curve Equation'!$B$12)*'S Curve Equation'!$B$10))+'S Curve Equation'!$B$13)*'S Curve Equation'!$B$14</f>
        <v>0.13114418985617962</v>
      </c>
      <c r="AF161" s="28">
        <f>(1/(1+EXP(('S Curve Equation'!$B$11-AF116*'S Curve Equation'!$B$12)*'S Curve Equation'!$B$10))+'S Curve Equation'!$B$13)*'S Curve Equation'!$B$14</f>
        <v>0.13253828751455562</v>
      </c>
    </row>
    <row r="162" spans="1:32" x14ac:dyDescent="0.2">
      <c r="A162" s="6" t="s">
        <v>105</v>
      </c>
      <c r="B162" s="28">
        <f>(1/(1+EXP(('S Curve Equation'!$B$11-B117*'S Curve Equation'!$B$12)*'S Curve Equation'!$B$10))+'S Curve Equation'!$B$13)*'S Curve Equation'!$B$14</f>
        <v>4.0999999999999995E-2</v>
      </c>
      <c r="C162" s="28">
        <f>(1/(1+EXP(('S Curve Equation'!$B$11-C117*'S Curve Equation'!$B$12)*'S Curve Equation'!$B$10))+'S Curve Equation'!$B$13)*'S Curve Equation'!$B$14</f>
        <v>4.1770182033746286E-2</v>
      </c>
      <c r="D162" s="28">
        <f>(1/(1+EXP(('S Curve Equation'!$B$11-D117*'S Curve Equation'!$B$12)*'S Curve Equation'!$B$10))+'S Curve Equation'!$B$13)*'S Curve Equation'!$B$14</f>
        <v>4.2571350218489221E-2</v>
      </c>
      <c r="E162" s="28">
        <f>(1/(1+EXP(('S Curve Equation'!$B$11-E117*'S Curve Equation'!$B$12)*'S Curve Equation'!$B$10))+'S Curve Equation'!$B$13)*'S Curve Equation'!$B$14</f>
        <v>4.3382927615898431E-2</v>
      </c>
      <c r="F162" s="28">
        <f>(1/(1+EXP(('S Curve Equation'!$B$11-F117*'S Curve Equation'!$B$12)*'S Curve Equation'!$B$10))+'S Curve Equation'!$B$13)*'S Curve Equation'!$B$14</f>
        <v>4.4198901852316876E-2</v>
      </c>
      <c r="G162" s="28">
        <f>(1/(1+EXP(('S Curve Equation'!$B$11-G117*'S Curve Equation'!$B$12)*'S Curve Equation'!$B$10))+'S Curve Equation'!$B$13)*'S Curve Equation'!$B$14</f>
        <v>4.5028827283301306E-2</v>
      </c>
      <c r="H162" s="28">
        <f>(1/(1+EXP(('S Curve Equation'!$B$11-H117*'S Curve Equation'!$B$12)*'S Curve Equation'!$B$10))+'S Curve Equation'!$B$13)*'S Curve Equation'!$B$14</f>
        <v>4.5893550402340222E-2</v>
      </c>
      <c r="I162" s="28">
        <f>(1/(1+EXP(('S Curve Equation'!$B$11-I117*'S Curve Equation'!$B$12)*'S Curve Equation'!$B$10))+'S Curve Equation'!$B$13)*'S Curve Equation'!$B$14</f>
        <v>4.6757488051678751E-2</v>
      </c>
      <c r="J162" s="28">
        <f>(1/(1+EXP(('S Curve Equation'!$B$11-J117*'S Curve Equation'!$B$12)*'S Curve Equation'!$B$10))+'S Curve Equation'!$B$13)*'S Curve Equation'!$B$14</f>
        <v>4.7635482418295245E-2</v>
      </c>
      <c r="K162" s="28">
        <f>(1/(1+EXP(('S Curve Equation'!$B$11-K117*'S Curve Equation'!$B$12)*'S Curve Equation'!$B$10))+'S Curve Equation'!$B$13)*'S Curve Equation'!$B$14</f>
        <v>4.8517808664241636E-2</v>
      </c>
      <c r="L162" s="28">
        <f>(1/(1+EXP(('S Curve Equation'!$B$11-L117*'S Curve Equation'!$B$12)*'S Curve Equation'!$B$10))+'S Curve Equation'!$B$13)*'S Curve Equation'!$B$14</f>
        <v>4.9289708818446978E-2</v>
      </c>
      <c r="M162" s="28">
        <f>(1/(1+EXP(('S Curve Equation'!$B$11-M117*'S Curve Equation'!$B$12)*'S Curve Equation'!$B$10))+'S Curve Equation'!$B$13)*'S Curve Equation'!$B$14</f>
        <v>5.0140944553507968E-2</v>
      </c>
      <c r="N162" s="28">
        <f>(1/(1+EXP(('S Curve Equation'!$B$11-N117*'S Curve Equation'!$B$12)*'S Curve Equation'!$B$10))+'S Curve Equation'!$B$13)*'S Curve Equation'!$B$14</f>
        <v>5.0995424608754891E-2</v>
      </c>
      <c r="O162" s="28">
        <f>(1/(1+EXP(('S Curve Equation'!$B$11-O117*'S Curve Equation'!$B$12)*'S Curve Equation'!$B$10))+'S Curve Equation'!$B$13)*'S Curve Equation'!$B$14</f>
        <v>5.1853074520469292E-2</v>
      </c>
      <c r="P162" s="28">
        <f>(1/(1+EXP(('S Curve Equation'!$B$11-P117*'S Curve Equation'!$B$12)*'S Curve Equation'!$B$10))+'S Curve Equation'!$B$13)*'S Curve Equation'!$B$14</f>
        <v>5.2713820277973389E-2</v>
      </c>
      <c r="Q162" s="28">
        <f>(1/(1+EXP(('S Curve Equation'!$B$11-Q117*'S Curve Equation'!$B$12)*'S Curve Equation'!$B$10))+'S Curve Equation'!$B$13)*'S Curve Equation'!$B$14</f>
        <v>5.3577588337651028E-2</v>
      </c>
      <c r="R162" s="28">
        <f>(1/(1+EXP(('S Curve Equation'!$B$11-R117*'S Curve Equation'!$B$12)*'S Curve Equation'!$B$10))+'S Curve Equation'!$B$13)*'S Curve Equation'!$B$14</f>
        <v>5.444430563632937E-2</v>
      </c>
      <c r="S162" s="28">
        <f>(1/(1+EXP(('S Curve Equation'!$B$11-S117*'S Curve Equation'!$B$12)*'S Curve Equation'!$B$10))+'S Curve Equation'!$B$13)*'S Curve Equation'!$B$14</f>
        <v>5.5313899604040408E-2</v>
      </c>
      <c r="T162" s="28">
        <f>(1/(1+EXP(('S Curve Equation'!$B$11-T117*'S Curve Equation'!$B$12)*'S Curve Equation'!$B$10))+'S Curve Equation'!$B$13)*'S Curve Equation'!$B$14</f>
        <v>5.618629817617176E-2</v>
      </c>
      <c r="U162" s="28">
        <f>(1/(1+EXP(('S Curve Equation'!$B$11-U117*'S Curve Equation'!$B$12)*'S Curve Equation'!$B$10))+'S Curve Equation'!$B$13)*'S Curve Equation'!$B$14</f>
        <v>5.7061429805022539E-2</v>
      </c>
      <c r="V162" s="28">
        <f>(1/(1+EXP(('S Curve Equation'!$B$11-V117*'S Curve Equation'!$B$12)*'S Curve Equation'!$B$10))+'S Curve Equation'!$B$13)*'S Curve Equation'!$B$14</f>
        <v>5.7939223470779885E-2</v>
      </c>
      <c r="W162" s="28">
        <f>(1/(1+EXP(('S Curve Equation'!$B$11-W117*'S Curve Equation'!$B$12)*'S Curve Equation'!$B$10))+'S Curve Equation'!$B$13)*'S Curve Equation'!$B$14</f>
        <v>5.8819608691925783E-2</v>
      </c>
      <c r="X162" s="28">
        <f>(1/(1+EXP(('S Curve Equation'!$B$11-X117*'S Curve Equation'!$B$12)*'S Curve Equation'!$B$10))+'S Curve Equation'!$B$13)*'S Curve Equation'!$B$14</f>
        <v>5.9702515535091066E-2</v>
      </c>
      <c r="Y162" s="28">
        <f>(1/(1+EXP(('S Curve Equation'!$B$11-Y117*'S Curve Equation'!$B$12)*'S Curve Equation'!$B$10))+'S Curve Equation'!$B$13)*'S Curve Equation'!$B$14</f>
        <v>6.0587874624369577E-2</v>
      </c>
      <c r="Z162" s="28">
        <f>(1/(1+EXP(('S Curve Equation'!$B$11-Z117*'S Curve Equation'!$B$12)*'S Curve Equation'!$B$10))+'S Curve Equation'!$B$13)*'S Curve Equation'!$B$14</f>
        <v>6.1475617150104397E-2</v>
      </c>
      <c r="AA162" s="28">
        <f>(1/(1+EXP(('S Curve Equation'!$B$11-AA117*'S Curve Equation'!$B$12)*'S Curve Equation'!$B$10))+'S Curve Equation'!$B$13)*'S Curve Equation'!$B$14</f>
        <v>6.2365674877160479E-2</v>
      </c>
      <c r="AB162" s="28">
        <f>(1/(1+EXP(('S Curve Equation'!$B$11-AB117*'S Curve Equation'!$B$12)*'S Curve Equation'!$B$10))+'S Curve Equation'!$B$13)*'S Curve Equation'!$B$14</f>
        <v>6.3257980152697638E-2</v>
      </c>
      <c r="AC162" s="28">
        <f>(1/(1+EXP(('S Curve Equation'!$B$11-AC117*'S Curve Equation'!$B$12)*'S Curve Equation'!$B$10))+'S Curve Equation'!$B$13)*'S Curve Equation'!$B$14</f>
        <v>6.4152465913454956E-2</v>
      </c>
      <c r="AD162" s="28">
        <f>(1/(1+EXP(('S Curve Equation'!$B$11-AD117*'S Curve Equation'!$B$12)*'S Curve Equation'!$B$10))+'S Curve Equation'!$B$13)*'S Curve Equation'!$B$14</f>
        <v>6.5049065692560193E-2</v>
      </c>
      <c r="AE162" s="28">
        <f>(1/(1+EXP(('S Curve Equation'!$B$11-AE117*'S Curve Equation'!$B$12)*'S Curve Equation'!$B$10))+'S Curve Equation'!$B$13)*'S Curve Equation'!$B$14</f>
        <v>6.5947713625878382E-2</v>
      </c>
      <c r="AF162" s="28">
        <f>(1/(1+EXP(('S Curve Equation'!$B$11-AF117*'S Curve Equation'!$B$12)*'S Curve Equation'!$B$10))+'S Curve Equation'!$B$13)*'S Curve Equation'!$B$14</f>
        <v>6.6848344457909728E-2</v>
      </c>
    </row>
    <row r="163" spans="1:32" x14ac:dyDescent="0.2">
      <c r="A163" s="6" t="s">
        <v>106</v>
      </c>
      <c r="B163" s="28">
        <f>(1/(1+EXP(('S Curve Equation'!$B$11-B118*'S Curve Equation'!$B$12)*'S Curve Equation'!$B$10))+'S Curve Equation'!$B$13)*'S Curve Equation'!$B$14</f>
        <v>3.9000000000000007E-2</v>
      </c>
      <c r="C163" s="28">
        <f>(1/(1+EXP(('S Curve Equation'!$B$11-C118*'S Curve Equation'!$B$12)*'S Curve Equation'!$B$10))+'S Curve Equation'!$B$13)*'S Curve Equation'!$B$14</f>
        <v>3.9746380850436656E-2</v>
      </c>
      <c r="D163" s="28">
        <f>(1/(1+EXP(('S Curve Equation'!$B$11-D118*'S Curve Equation'!$B$12)*'S Curve Equation'!$B$10))+'S Curve Equation'!$B$13)*'S Curve Equation'!$B$14</f>
        <v>4.0522898838004716E-2</v>
      </c>
      <c r="E163" s="28">
        <f>(1/(1+EXP(('S Curve Equation'!$B$11-E118*'S Curve Equation'!$B$12)*'S Curve Equation'!$B$10))+'S Curve Equation'!$B$13)*'S Curve Equation'!$B$14</f>
        <v>4.1309617569991838E-2</v>
      </c>
      <c r="F163" s="28">
        <f>(1/(1+EXP(('S Curve Equation'!$B$11-F118*'S Curve Equation'!$B$12)*'S Curve Equation'!$B$10))+'S Curve Equation'!$B$13)*'S Curve Equation'!$B$14</f>
        <v>4.2100710829702938E-2</v>
      </c>
      <c r="G163" s="28">
        <f>(1/(1+EXP(('S Curve Equation'!$B$11-G118*'S Curve Equation'!$B$12)*'S Curve Equation'!$B$10))+'S Curve Equation'!$B$13)*'S Curve Equation'!$B$14</f>
        <v>4.290544436621211E-2</v>
      </c>
      <c r="H163" s="28">
        <f>(1/(1+EXP(('S Curve Equation'!$B$11-H118*'S Curve Equation'!$B$12)*'S Curve Equation'!$B$10))+'S Curve Equation'!$B$13)*'S Curve Equation'!$B$14</f>
        <v>4.374404099023213E-2</v>
      </c>
      <c r="I163" s="28">
        <f>(1/(1+EXP(('S Curve Equation'!$B$11-I118*'S Curve Equation'!$B$12)*'S Curve Equation'!$B$10))+'S Curve Equation'!$B$13)*'S Curve Equation'!$B$14</f>
        <v>4.458199869932114E-2</v>
      </c>
      <c r="J163" s="28">
        <f>(1/(1+EXP(('S Curve Equation'!$B$11-J118*'S Curve Equation'!$B$12)*'S Curve Equation'!$B$10))+'S Curve Equation'!$B$13)*'S Curve Equation'!$B$14</f>
        <v>4.5433715012511262E-2</v>
      </c>
      <c r="K163" s="28">
        <f>(1/(1+EXP(('S Curve Equation'!$B$11-K118*'S Curve Equation'!$B$12)*'S Curve Equation'!$B$10))+'S Curve Equation'!$B$13)*'S Curve Equation'!$B$14</f>
        <v>4.6289758905835893E-2</v>
      </c>
      <c r="L163" s="28">
        <f>(1/(1+EXP(('S Curve Equation'!$B$11-L118*'S Curve Equation'!$B$12)*'S Curve Equation'!$B$10))+'S Curve Equation'!$B$13)*'S Curve Equation'!$B$14</f>
        <v>4.7038768177208673E-2</v>
      </c>
      <c r="M163" s="28">
        <f>(1/(1+EXP(('S Curve Equation'!$B$11-M118*'S Curve Equation'!$B$12)*'S Curve Equation'!$B$10))+'S Curve Equation'!$B$13)*'S Curve Equation'!$B$14</f>
        <v>4.7864869892202094E-2</v>
      </c>
      <c r="N163" s="28">
        <f>(1/(1+EXP(('S Curve Equation'!$B$11-N118*'S Curve Equation'!$B$12)*'S Curve Equation'!$B$10))+'S Curve Equation'!$B$13)*'S Curve Equation'!$B$14</f>
        <v>4.8694234762470215E-2</v>
      </c>
      <c r="O163" s="28">
        <f>(1/(1+EXP(('S Curve Equation'!$B$11-O118*'S Curve Equation'!$B$12)*'S Curve Equation'!$B$10))+'S Curve Equation'!$B$13)*'S Curve Equation'!$B$14</f>
        <v>4.9526790826905476E-2</v>
      </c>
      <c r="P163" s="28">
        <f>(1/(1+EXP(('S Curve Equation'!$B$11-P118*'S Curve Equation'!$B$12)*'S Curve Equation'!$B$10))+'S Curve Equation'!$B$13)*'S Curve Equation'!$B$14</f>
        <v>5.0362466532673893E-2</v>
      </c>
      <c r="Q163" s="28">
        <f>(1/(1+EXP(('S Curve Equation'!$B$11-Q118*'S Curve Equation'!$B$12)*'S Curve Equation'!$B$10))+'S Curve Equation'!$B$13)*'S Curve Equation'!$B$14</f>
        <v>5.1201190749315499E-2</v>
      </c>
      <c r="R163" s="28">
        <f>(1/(1+EXP(('S Curve Equation'!$B$11-R118*'S Curve Equation'!$B$12)*'S Curve Equation'!$B$10))+'S Curve Equation'!$B$13)*'S Curve Equation'!$B$14</f>
        <v>5.2042892782228484E-2</v>
      </c>
      <c r="S163" s="28">
        <f>(1/(1+EXP(('S Curve Equation'!$B$11-S118*'S Curve Equation'!$B$12)*'S Curve Equation'!$B$10))+'S Curve Equation'!$B$13)*'S Curve Equation'!$B$14</f>
        <v>5.288750238555473E-2</v>
      </c>
      <c r="T163" s="28">
        <f>(1/(1+EXP(('S Curve Equation'!$B$11-T118*'S Curve Equation'!$B$12)*'S Curve Equation'!$B$10))+'S Curve Equation'!$B$13)*'S Curve Equation'!$B$14</f>
        <v>5.3734949774475987E-2</v>
      </c>
      <c r="U163" s="28">
        <f>(1/(1+EXP(('S Curve Equation'!$B$11-U118*'S Curve Equation'!$B$12)*'S Curve Equation'!$B$10))+'S Curve Equation'!$B$13)*'S Curve Equation'!$B$14</f>
        <v>5.4585165636935419E-2</v>
      </c>
      <c r="V163" s="28">
        <f>(1/(1+EXP(('S Curve Equation'!$B$11-V118*'S Curve Equation'!$B$12)*'S Curve Equation'!$B$10))+'S Curve Equation'!$B$13)*'S Curve Equation'!$B$14</f>
        <v>5.5438081144798562E-2</v>
      </c>
      <c r="W163" s="28">
        <f>(1/(1+EXP(('S Curve Equation'!$B$11-W118*'S Curve Equation'!$B$12)*'S Curve Equation'!$B$10))+'S Curve Equation'!$B$13)*'S Curve Equation'!$B$14</f>
        <v>5.6293627964463841E-2</v>
      </c>
      <c r="X163" s="28">
        <f>(1/(1+EXP(('S Curve Equation'!$B$11-X118*'S Curve Equation'!$B$12)*'S Curve Equation'!$B$10))+'S Curve Equation'!$B$13)*'S Curve Equation'!$B$14</f>
        <v>5.7151738266936973E-2</v>
      </c>
      <c r="Y163" s="28">
        <f>(1/(1+EXP(('S Curve Equation'!$B$11-Y118*'S Curve Equation'!$B$12)*'S Curve Equation'!$B$10))+'S Curve Equation'!$B$13)*'S Curve Equation'!$B$14</f>
        <v>5.8012344737383294E-2</v>
      </c>
      <c r="Z163" s="28">
        <f>(1/(1+EXP(('S Curve Equation'!$B$11-Z118*'S Curve Equation'!$B$12)*'S Curve Equation'!$B$10))+'S Curve Equation'!$B$13)*'S Curve Equation'!$B$14</f>
        <v>5.8875380584167511E-2</v>
      </c>
      <c r="AA163" s="28">
        <f>(1/(1+EXP(('S Curve Equation'!$B$11-AA118*'S Curve Equation'!$B$12)*'S Curve Equation'!$B$10))+'S Curve Equation'!$B$13)*'S Curve Equation'!$B$14</f>
        <v>5.9740779547395644E-2</v>
      </c>
      <c r="AB163" s="28">
        <f>(1/(1+EXP(('S Curve Equation'!$B$11-AB118*'S Curve Equation'!$B$12)*'S Curve Equation'!$B$10))+'S Curve Equation'!$B$13)*'S Curve Equation'!$B$14</f>
        <v>6.0608475906971597E-2</v>
      </c>
      <c r="AC163" s="28">
        <f>(1/(1+EXP(('S Curve Equation'!$B$11-AC118*'S Curve Equation'!$B$12)*'S Curve Equation'!$B$10))+'S Curve Equation'!$B$13)*'S Curve Equation'!$B$14</f>
        <v>6.1478404490178898E-2</v>
      </c>
      <c r="AD163" s="28">
        <f>(1/(1+EXP(('S Curve Equation'!$B$11-AD118*'S Curve Equation'!$B$12)*'S Curve Equation'!$B$10))+'S Curve Equation'!$B$13)*'S Curve Equation'!$B$14</f>
        <v>6.2350500678801005E-2</v>
      </c>
      <c r="AE163" s="28">
        <f>(1/(1+EXP(('S Curve Equation'!$B$11-AE118*'S Curve Equation'!$B$12)*'S Curve Equation'!$B$10))+'S Curve Equation'!$B$13)*'S Curve Equation'!$B$14</f>
        <v>6.322470041579252E-2</v>
      </c>
      <c r="AF163" s="28">
        <f>(1/(1+EXP(('S Curve Equation'!$B$11-AF118*'S Curve Equation'!$B$12)*'S Curve Equation'!$B$10))+'S Curve Equation'!$B$13)*'S Curve Equation'!$B$14</f>
        <v>6.4100940211512095E-2</v>
      </c>
    </row>
    <row r="164" spans="1:32" x14ac:dyDescent="0.2">
      <c r="A164" s="6" t="s">
        <v>107</v>
      </c>
      <c r="B164" s="28">
        <f>(1/(1+EXP(('S Curve Equation'!$B$11-B119*'S Curve Equation'!$B$12)*'S Curve Equation'!$B$10))+'S Curve Equation'!$B$13)*'S Curve Equation'!$B$14</f>
        <v>2.7217286914765899E-2</v>
      </c>
      <c r="C164" s="28">
        <f>(1/(1+EXP(('S Curve Equation'!$B$11-C119*'S Curve Equation'!$B$12)*'S Curve Equation'!$B$10))+'S Curve Equation'!$B$13)*'S Curve Equation'!$B$14</f>
        <v>2.7817436038766505E-2</v>
      </c>
      <c r="D164" s="28">
        <f>(1/(1+EXP(('S Curve Equation'!$B$11-D119*'S Curve Equation'!$B$12)*'S Curve Equation'!$B$10))+'S Curve Equation'!$B$13)*'S Curve Equation'!$B$14</f>
        <v>2.844238636098324E-2</v>
      </c>
      <c r="E164" s="28">
        <f>(1/(1+EXP(('S Curve Equation'!$B$11-E119*'S Curve Equation'!$B$12)*'S Curve Equation'!$B$10))+'S Curve Equation'!$B$13)*'S Curve Equation'!$B$14</f>
        <v>2.9076132349313704E-2</v>
      </c>
      <c r="F164" s="28">
        <f>(1/(1+EXP(('S Curve Equation'!$B$11-F119*'S Curve Equation'!$B$12)*'S Curve Equation'!$B$10))+'S Curve Equation'!$B$13)*'S Curve Equation'!$B$14</f>
        <v>2.9713991688682405E-2</v>
      </c>
      <c r="G164" s="28">
        <f>(1/(1+EXP(('S Curve Equation'!$B$11-G119*'S Curve Equation'!$B$12)*'S Curve Equation'!$B$10))+'S Curve Equation'!$B$13)*'S Curve Equation'!$B$14</f>
        <v>3.036345024719737E-2</v>
      </c>
      <c r="H164" s="28">
        <f>(1/(1+EXP(('S Curve Equation'!$B$11-H119*'S Curve Equation'!$B$12)*'S Curve Equation'!$B$10))+'S Curve Equation'!$B$13)*'S Curve Equation'!$B$14</f>
        <v>3.1040877193065967E-2</v>
      </c>
      <c r="I164" s="28">
        <f>(1/(1+EXP(('S Curve Equation'!$B$11-I119*'S Curve Equation'!$B$12)*'S Curve Equation'!$B$10))+'S Curve Equation'!$B$13)*'S Curve Equation'!$B$14</f>
        <v>3.1718433907707434E-2</v>
      </c>
      <c r="J164" s="28">
        <f>(1/(1+EXP(('S Curve Equation'!$B$11-J119*'S Curve Equation'!$B$12)*'S Curve Equation'!$B$10))+'S Curve Equation'!$B$13)*'S Curve Equation'!$B$14</f>
        <v>3.2407771333473681E-2</v>
      </c>
      <c r="K164" s="28">
        <f>(1/(1+EXP(('S Curve Equation'!$B$11-K119*'S Curve Equation'!$B$12)*'S Curve Equation'!$B$10))+'S Curve Equation'!$B$13)*'S Curve Equation'!$B$14</f>
        <v>3.3101271611441302E-2</v>
      </c>
      <c r="L164" s="28">
        <f>(1/(1+EXP(('S Curve Equation'!$B$11-L119*'S Curve Equation'!$B$12)*'S Curve Equation'!$B$10))+'S Curve Equation'!$B$13)*'S Curve Equation'!$B$14</f>
        <v>3.3708599262710609E-2</v>
      </c>
      <c r="M164" s="28">
        <f>(1/(1+EXP(('S Curve Equation'!$B$11-M119*'S Curve Equation'!$B$12)*'S Curve Equation'!$B$10))+'S Curve Equation'!$B$13)*'S Curve Equation'!$B$14</f>
        <v>3.4379014819502424E-2</v>
      </c>
      <c r="N164" s="28">
        <f>(1/(1+EXP(('S Curve Equation'!$B$11-N119*'S Curve Equation'!$B$12)*'S Curve Equation'!$B$10))+'S Curve Equation'!$B$13)*'S Curve Equation'!$B$14</f>
        <v>3.5052683860711316E-2</v>
      </c>
      <c r="O164" s="28">
        <f>(1/(1+EXP(('S Curve Equation'!$B$11-O119*'S Curve Equation'!$B$12)*'S Curve Equation'!$B$10))+'S Curve Equation'!$B$13)*'S Curve Equation'!$B$14</f>
        <v>3.572955017391919E-2</v>
      </c>
      <c r="P164" s="28">
        <f>(1/(1+EXP(('S Curve Equation'!$B$11-P119*'S Curve Equation'!$B$12)*'S Curve Equation'!$B$10))+'S Curve Equation'!$B$13)*'S Curve Equation'!$B$14</f>
        <v>3.6409557713264436E-2</v>
      </c>
      <c r="Q164" s="28">
        <f>(1/(1+EXP(('S Curve Equation'!$B$11-Q119*'S Curve Equation'!$B$12)*'S Curve Equation'!$B$10))+'S Curve Equation'!$B$13)*'S Curve Equation'!$B$14</f>
        <v>3.7092650613167383E-2</v>
      </c>
      <c r="R164" s="28">
        <f>(1/(1+EXP(('S Curve Equation'!$B$11-R119*'S Curve Equation'!$B$12)*'S Curve Equation'!$B$10))+'S Curve Equation'!$B$13)*'S Curve Equation'!$B$14</f>
        <v>3.7778773201583425E-2</v>
      </c>
      <c r="S164" s="28">
        <f>(1/(1+EXP(('S Curve Equation'!$B$11-S119*'S Curve Equation'!$B$12)*'S Curve Equation'!$B$10))+'S Curve Equation'!$B$13)*'S Curve Equation'!$B$14</f>
        <v>3.8467870012795238E-2</v>
      </c>
      <c r="T164" s="28">
        <f>(1/(1+EXP(('S Curve Equation'!$B$11-T119*'S Curve Equation'!$B$12)*'S Curve Equation'!$B$10))+'S Curve Equation'!$B$13)*'S Curve Equation'!$B$14</f>
        <v>3.9159885799749293E-2</v>
      </c>
      <c r="U164" s="28">
        <f>(1/(1+EXP(('S Curve Equation'!$B$11-U119*'S Curve Equation'!$B$12)*'S Curve Equation'!$B$10))+'S Curve Equation'!$B$13)*'S Curve Equation'!$B$14</f>
        <v>3.9854765545946455E-2</v>
      </c>
      <c r="V164" s="28">
        <f>(1/(1+EXP(('S Curve Equation'!$B$11-V119*'S Curve Equation'!$B$12)*'S Curve Equation'!$B$10))+'S Curve Equation'!$B$13)*'S Curve Equation'!$B$14</f>
        <v>4.0552454476895192E-2</v>
      </c>
      <c r="W164" s="28">
        <f>(1/(1+EXP(('S Curve Equation'!$B$11-W119*'S Curve Equation'!$B$12)*'S Curve Equation'!$B$10))+'S Curve Equation'!$B$13)*'S Curve Equation'!$B$14</f>
        <v>4.1252898071134088E-2</v>
      </c>
      <c r="X164" s="28">
        <f>(1/(1+EXP(('S Curve Equation'!$B$11-X119*'S Curve Equation'!$B$12)*'S Curve Equation'!$B$10))+'S Curve Equation'!$B$13)*'S Curve Equation'!$B$14</f>
        <v>4.1956042070832651E-2</v>
      </c>
      <c r="Y164" s="28">
        <f>(1/(1+EXP(('S Curve Equation'!$B$11-Y119*'S Curve Equation'!$B$12)*'S Curve Equation'!$B$10))+'S Curve Equation'!$B$13)*'S Curve Equation'!$B$14</f>
        <v>4.2661832491979856E-2</v>
      </c>
      <c r="Z164" s="28">
        <f>(1/(1+EXP(('S Curve Equation'!$B$11-Z119*'S Curve Equation'!$B$12)*'S Curve Equation'!$B$10))+'S Curve Equation'!$B$13)*'S Curve Equation'!$B$14</f>
        <v>4.3370215634166161E-2</v>
      </c>
      <c r="AA164" s="28">
        <f>(1/(1+EXP(('S Curve Equation'!$B$11-AA119*'S Curve Equation'!$B$12)*'S Curve Equation'!$B$10))+'S Curve Equation'!$B$13)*'S Curve Equation'!$B$14</f>
        <v>4.4081138089968955E-2</v>
      </c>
      <c r="AB164" s="28">
        <f>(1/(1+EXP(('S Curve Equation'!$B$11-AB119*'S Curve Equation'!$B$12)*'S Curve Equation'!$B$10))+'S Curve Equation'!$B$13)*'S Curve Equation'!$B$14</f>
        <v>4.4794546753949692E-2</v>
      </c>
      <c r="AC164" s="28">
        <f>(1/(1+EXP(('S Curve Equation'!$B$11-AC119*'S Curve Equation'!$B$12)*'S Curve Equation'!$B$10))+'S Curve Equation'!$B$13)*'S Curve Equation'!$B$14</f>
        <v>4.5510388831269559E-2</v>
      </c>
      <c r="AD164" s="28">
        <f>(1/(1+EXP(('S Curve Equation'!$B$11-AD119*'S Curve Equation'!$B$12)*'S Curve Equation'!$B$10))+'S Curve Equation'!$B$13)*'S Curve Equation'!$B$14</f>
        <v>4.6228611845932521E-2</v>
      </c>
      <c r="AE164" s="28">
        <f>(1/(1+EXP(('S Curve Equation'!$B$11-AE119*'S Curve Equation'!$B$12)*'S Curve Equation'!$B$10))+'S Curve Equation'!$B$13)*'S Curve Equation'!$B$14</f>
        <v>4.6949163648664437E-2</v>
      </c>
      <c r="AF164" s="28">
        <f>(1/(1+EXP(('S Curve Equation'!$B$11-AF119*'S Curve Equation'!$B$12)*'S Curve Equation'!$B$10))+'S Curve Equation'!$B$13)*'S Curve Equation'!$B$14</f>
        <v>4.7671992424435171E-2</v>
      </c>
    </row>
    <row r="165" spans="1:32" x14ac:dyDescent="0.2">
      <c r="A165" s="6" t="s">
        <v>43</v>
      </c>
      <c r="B165" s="28">
        <f>(1/(1+EXP(('S Curve Equation'!$B$11-B120*'S Curve Equation'!$B$12)*'S Curve Equation'!$B$10))+'S Curve Equation'!$B$13)*'S Curve Equation'!$B$14</f>
        <v>1.999999999999999E-2</v>
      </c>
      <c r="C165" s="28">
        <f>(1/(1+EXP(('S Curve Equation'!$B$11-C120*'S Curve Equation'!$B$12)*'S Curve Equation'!$B$10))+'S Curve Equation'!$B$13)*'S Curve Equation'!$B$14</f>
        <v>2.0504889776377194E-2</v>
      </c>
      <c r="D165" s="28">
        <f>(1/(1+EXP(('S Curve Equation'!$B$11-D120*'S Curve Equation'!$B$12)*'S Curve Equation'!$B$10))+'S Curve Equation'!$B$13)*'S Curve Equation'!$B$14</f>
        <v>2.1030990396951044E-2</v>
      </c>
      <c r="E165" s="28">
        <f>(1/(1+EXP(('S Curve Equation'!$B$11-E120*'S Curve Equation'!$B$12)*'S Curve Equation'!$B$10))+'S Curve Equation'!$B$13)*'S Curve Equation'!$B$14</f>
        <v>2.1564852465606809E-2</v>
      </c>
      <c r="F165" s="28">
        <f>(1/(1+EXP(('S Curve Equation'!$B$11-F120*'S Curve Equation'!$B$12)*'S Curve Equation'!$B$10))+'S Curve Equation'!$B$13)*'S Curve Equation'!$B$14</f>
        <v>2.2102538838908715E-2</v>
      </c>
      <c r="G165" s="28">
        <f>(1/(1+EXP(('S Curve Equation'!$B$11-G120*'S Curve Equation'!$B$12)*'S Curve Equation'!$B$10))+'S Curve Equation'!$B$13)*'S Curve Equation'!$B$14</f>
        <v>2.2650369324447295E-2</v>
      </c>
      <c r="H165" s="28">
        <f>(1/(1+EXP(('S Curve Equation'!$B$11-H120*'S Curve Equation'!$B$12)*'S Curve Equation'!$B$10))+'S Curve Equation'!$B$13)*'S Curve Equation'!$B$14</f>
        <v>2.3222181640460863E-2</v>
      </c>
      <c r="I165" s="28">
        <f>(1/(1+EXP(('S Curve Equation'!$B$11-I120*'S Curve Equation'!$B$12)*'S Curve Equation'!$B$10))+'S Curve Equation'!$B$13)*'S Curve Equation'!$B$14</f>
        <v>2.3794497694339386E-2</v>
      </c>
      <c r="J165" s="28">
        <f>(1/(1+EXP(('S Curve Equation'!$B$11-J120*'S Curve Equation'!$B$12)*'S Curve Equation'!$B$10))+'S Curve Equation'!$B$13)*'S Curve Equation'!$B$14</f>
        <v>2.4377165048477454E-2</v>
      </c>
      <c r="K165" s="28">
        <f>(1/(1+EXP(('S Curve Equation'!$B$11-K120*'S Curve Equation'!$B$12)*'S Curve Equation'!$B$10))+'S Curve Equation'!$B$13)*'S Curve Equation'!$B$14</f>
        <v>2.4963754468319738E-2</v>
      </c>
      <c r="L165" s="28">
        <f>(1/(1+EXP(('S Curve Equation'!$B$11-L120*'S Curve Equation'!$B$12)*'S Curve Equation'!$B$10))+'S Curve Equation'!$B$13)*'S Curve Equation'!$B$14</f>
        <v>2.5477784848471508E-2</v>
      </c>
      <c r="M165" s="28">
        <f>(1/(1+EXP(('S Curve Equation'!$B$11-M120*'S Curve Equation'!$B$12)*'S Curve Equation'!$B$10))+'S Curve Equation'!$B$13)*'S Curve Equation'!$B$14</f>
        <v>2.6045565118700674E-2</v>
      </c>
      <c r="N165" s="28">
        <f>(1/(1+EXP(('S Curve Equation'!$B$11-N120*'S Curve Equation'!$B$12)*'S Curve Equation'!$B$10))+'S Curve Equation'!$B$13)*'S Curve Equation'!$B$14</f>
        <v>2.6616471057036819E-2</v>
      </c>
      <c r="O165" s="28">
        <f>(1/(1+EXP(('S Curve Equation'!$B$11-O120*'S Curve Equation'!$B$12)*'S Curve Equation'!$B$10))+'S Curve Equation'!$B$13)*'S Curve Equation'!$B$14</f>
        <v>2.7190456899432818E-2</v>
      </c>
      <c r="P165" s="28">
        <f>(1/(1+EXP(('S Curve Equation'!$B$11-P120*'S Curve Equation'!$B$12)*'S Curve Equation'!$B$10))+'S Curve Equation'!$B$13)*'S Curve Equation'!$B$14</f>
        <v>2.7767476923622126E-2</v>
      </c>
      <c r="Q165" s="28">
        <f>(1/(1+EXP(('S Curve Equation'!$B$11-Q120*'S Curve Equation'!$B$12)*'S Curve Equation'!$B$10))+'S Curve Equation'!$B$13)*'S Curve Equation'!$B$14</f>
        <v>2.8347485461870263E-2</v>
      </c>
      <c r="R165" s="28">
        <f>(1/(1+EXP(('S Curve Equation'!$B$11-R120*'S Curve Equation'!$B$12)*'S Curve Equation'!$B$10))+'S Curve Equation'!$B$13)*'S Curve Equation'!$B$14</f>
        <v>2.8930436913347558E-2</v>
      </c>
      <c r="S165" s="28">
        <f>(1/(1+EXP(('S Curve Equation'!$B$11-S120*'S Curve Equation'!$B$12)*'S Curve Equation'!$B$10))+'S Curve Equation'!$B$13)*'S Curve Equation'!$B$14</f>
        <v>2.9516285756131501E-2</v>
      </c>
      <c r="T165" s="28">
        <f>(1/(1+EXP(('S Curve Equation'!$B$11-T120*'S Curve Equation'!$B$12)*'S Curve Equation'!$B$10))+'S Curve Equation'!$B$13)*'S Curve Equation'!$B$14</f>
        <v>3.0104986558841688E-2</v>
      </c>
      <c r="U165" s="28">
        <f>(1/(1+EXP(('S Curve Equation'!$B$11-U120*'S Curve Equation'!$B$12)*'S Curve Equation'!$B$10))+'S Curve Equation'!$B$13)*'S Curve Equation'!$B$14</f>
        <v>3.0696493991913751E-2</v>
      </c>
      <c r="V165" s="28">
        <f>(1/(1+EXP(('S Curve Equation'!$B$11-V120*'S Curve Equation'!$B$12)*'S Curve Equation'!$B$10))+'S Curve Equation'!$B$13)*'S Curve Equation'!$B$14</f>
        <v>3.1290762838519247E-2</v>
      </c>
      <c r="W165" s="28">
        <f>(1/(1+EXP(('S Curve Equation'!$B$11-W120*'S Curve Equation'!$B$12)*'S Curve Equation'!$B$10))+'S Curve Equation'!$B$13)*'S Curve Equation'!$B$14</f>
        <v>3.1887748005134456E-2</v>
      </c>
      <c r="X165" s="28">
        <f>(1/(1+EXP(('S Curve Equation'!$B$11-X120*'S Curve Equation'!$B$12)*'S Curve Equation'!$B$10))+'S Curve Equation'!$B$13)*'S Curve Equation'!$B$14</f>
        <v>3.24874045317659E-2</v>
      </c>
      <c r="Y165" s="28">
        <f>(1/(1+EXP(('S Curve Equation'!$B$11-Y120*'S Curve Equation'!$B$12)*'S Curve Equation'!$B$10))+'S Curve Equation'!$B$13)*'S Curve Equation'!$B$14</f>
        <v>3.3089687601838023E-2</v>
      </c>
      <c r="Z165" s="28">
        <f>(1/(1+EXP(('S Curve Equation'!$B$11-Z120*'S Curve Equation'!$B$12)*'S Curve Equation'!$B$10))+'S Curve Equation'!$B$13)*'S Curve Equation'!$B$14</f>
        <v>3.3694552551747754E-2</v>
      </c>
      <c r="AA165" s="28">
        <f>(1/(1+EXP(('S Curve Equation'!$B$11-AA120*'S Curve Equation'!$B$12)*'S Curve Equation'!$B$10))+'S Curve Equation'!$B$13)*'S Curve Equation'!$B$14</f>
        <v>3.4301954880092529E-2</v>
      </c>
      <c r="AB165" s="28">
        <f>(1/(1+EXP(('S Curve Equation'!$B$11-AB120*'S Curve Equation'!$B$12)*'S Curve Equation'!$B$10))+'S Curve Equation'!$B$13)*'S Curve Equation'!$B$14</f>
        <v>3.4911850256578107E-2</v>
      </c>
      <c r="AC165" s="28">
        <f>(1/(1+EXP(('S Curve Equation'!$B$11-AC120*'S Curve Equation'!$B$12)*'S Curve Equation'!$B$10))+'S Curve Equation'!$B$13)*'S Curve Equation'!$B$14</f>
        <v>3.5524194530610641E-2</v>
      </c>
      <c r="AD165" s="28">
        <f>(1/(1+EXP(('S Curve Equation'!$B$11-AD120*'S Curve Equation'!$B$12)*'S Curve Equation'!$B$10))+'S Curve Equation'!$B$13)*'S Curve Equation'!$B$14</f>
        <v>3.6138943739579418E-2</v>
      </c>
      <c r="AE165" s="28">
        <f>(1/(1+EXP(('S Curve Equation'!$B$11-AE120*'S Curve Equation'!$B$12)*'S Curve Equation'!$B$10))+'S Curve Equation'!$B$13)*'S Curve Equation'!$B$14</f>
        <v>3.6756054116836995E-2</v>
      </c>
      <c r="AF165" s="28">
        <f>(1/(1+EXP(('S Curve Equation'!$B$11-AF120*'S Curve Equation'!$B$12)*'S Curve Equation'!$B$10))+'S Curve Equation'!$B$13)*'S Curve Equation'!$B$14</f>
        <v>3.7375482099381047E-2</v>
      </c>
    </row>
    <row r="166" spans="1:32" x14ac:dyDescent="0.2">
      <c r="A166" s="6" t="s">
        <v>44</v>
      </c>
      <c r="B166" s="28">
        <f>(1/(1+EXP(('S Curve Equation'!$B$11-B121*'S Curve Equation'!$B$12)*'S Curve Equation'!$B$10))+'S Curve Equation'!$B$13)*'S Curve Equation'!$B$14</f>
        <v>5.7000000000000002E-2</v>
      </c>
      <c r="C166" s="28">
        <f>(1/(1+EXP(('S Curve Equation'!$B$11-C121*'S Curve Equation'!$B$12)*'S Curve Equation'!$B$10))+'S Curve Equation'!$B$13)*'S Curve Equation'!$B$14</f>
        <v>5.7951191536607195E-2</v>
      </c>
      <c r="D166" s="28">
        <f>(1/(1+EXP(('S Curve Equation'!$B$11-D121*'S Curve Equation'!$B$12)*'S Curve Equation'!$B$10))+'S Curve Equation'!$B$13)*'S Curve Equation'!$B$14</f>
        <v>5.8939651139312967E-2</v>
      </c>
      <c r="E166" s="28">
        <f>(1/(1+EXP(('S Curve Equation'!$B$11-E121*'S Curve Equation'!$B$12)*'S Curve Equation'!$B$10))+'S Curve Equation'!$B$13)*'S Curve Equation'!$B$14</f>
        <v>5.9939924113298348E-2</v>
      </c>
      <c r="F166" s="28">
        <f>(1/(1+EXP(('S Curve Equation'!$B$11-F121*'S Curve Equation'!$B$12)*'S Curve Equation'!$B$10))+'S Curve Equation'!$B$13)*'S Curve Equation'!$B$14</f>
        <v>6.0944582934685507E-2</v>
      </c>
      <c r="G166" s="28">
        <f>(1/(1+EXP(('S Curve Equation'!$B$11-G121*'S Curve Equation'!$B$12)*'S Curve Equation'!$B$10))+'S Curve Equation'!$B$13)*'S Curve Equation'!$B$14</f>
        <v>6.1965367377097118E-2</v>
      </c>
      <c r="H166" s="28">
        <f>(1/(1+EXP(('S Curve Equation'!$B$11-H121*'S Curve Equation'!$B$12)*'S Curve Equation'!$B$10))+'S Curve Equation'!$B$13)*'S Curve Equation'!$B$14</f>
        <v>6.3027835704715138E-2</v>
      </c>
      <c r="I166" s="28">
        <f>(1/(1+EXP(('S Curve Equation'!$B$11-I121*'S Curve Equation'!$B$12)*'S Curve Equation'!$B$10))+'S Curve Equation'!$B$13)*'S Curve Equation'!$B$14</f>
        <v>6.4088213319647008E-2</v>
      </c>
      <c r="J166" s="28">
        <f>(1/(1+EXP(('S Curve Equation'!$B$11-J121*'S Curve Equation'!$B$12)*'S Curve Equation'!$B$10))+'S Curve Equation'!$B$13)*'S Curve Equation'!$B$14</f>
        <v>6.5164703309072994E-2</v>
      </c>
      <c r="K166" s="28">
        <f>(1/(1+EXP(('S Curve Equation'!$B$11-K121*'S Curve Equation'!$B$12)*'S Curve Equation'!$B$10))+'S Curve Equation'!$B$13)*'S Curve Equation'!$B$14</f>
        <v>6.6245358396277487E-2</v>
      </c>
      <c r="L166" s="28">
        <f>(1/(1+EXP(('S Curve Equation'!$B$11-L121*'S Curve Equation'!$B$12)*'S Curve Equation'!$B$10))+'S Curve Equation'!$B$13)*'S Curve Equation'!$B$14</f>
        <v>6.7189832982048336E-2</v>
      </c>
      <c r="M166" s="28">
        <f>(1/(1+EXP(('S Curve Equation'!$B$11-M121*'S Curve Equation'!$B$12)*'S Curve Equation'!$B$10))+'S Curve Equation'!$B$13)*'S Curve Equation'!$B$14</f>
        <v>6.8230380606864233E-2</v>
      </c>
      <c r="N166" s="28">
        <f>(1/(1+EXP(('S Curve Equation'!$B$11-N121*'S Curve Equation'!$B$12)*'S Curve Equation'!$B$10))+'S Curve Equation'!$B$13)*'S Curve Equation'!$B$14</f>
        <v>6.9273849470787116E-2</v>
      </c>
      <c r="O166" s="28">
        <f>(1/(1+EXP(('S Curve Equation'!$B$11-O121*'S Curve Equation'!$B$12)*'S Curve Equation'!$B$10))+'S Curve Equation'!$B$13)*'S Curve Equation'!$B$14</f>
        <v>7.0320146948801468E-2</v>
      </c>
      <c r="P166" s="28">
        <f>(1/(1+EXP(('S Curve Equation'!$B$11-P121*'S Curve Equation'!$B$12)*'S Curve Equation'!$B$10))+'S Curve Equation'!$B$13)*'S Curve Equation'!$B$14</f>
        <v>7.1369181255344361E-2</v>
      </c>
      <c r="Q166" s="28">
        <f>(1/(1+EXP(('S Curve Equation'!$B$11-Q121*'S Curve Equation'!$B$12)*'S Curve Equation'!$B$10))+'S Curve Equation'!$B$13)*'S Curve Equation'!$B$14</f>
        <v>7.242086145628035E-2</v>
      </c>
      <c r="R166" s="28">
        <f>(1/(1+EXP(('S Curve Equation'!$B$11-R121*'S Curve Equation'!$B$12)*'S Curve Equation'!$B$10))+'S Curve Equation'!$B$13)*'S Curve Equation'!$B$14</f>
        <v>7.3475097480073789E-2</v>
      </c>
      <c r="S166" s="28">
        <f>(1/(1+EXP(('S Curve Equation'!$B$11-S121*'S Curve Equation'!$B$12)*'S Curve Equation'!$B$10))+'S Curve Equation'!$B$13)*'S Curve Equation'!$B$14</f>
        <v>7.4531800128185915E-2</v>
      </c>
      <c r="T166" s="28">
        <f>(1/(1+EXP(('S Curve Equation'!$B$11-T121*'S Curve Equation'!$B$12)*'S Curve Equation'!$B$10))+'S Curve Equation'!$B$13)*'S Curve Equation'!$B$14</f>
        <v>7.5590881084714581E-2</v>
      </c>
      <c r="U166" s="28">
        <f>(1/(1+EXP(('S Curve Equation'!$B$11-U121*'S Curve Equation'!$B$12)*'S Curve Equation'!$B$10))+'S Curve Equation'!$B$13)*'S Curve Equation'!$B$14</f>
        <v>7.6652252925298425E-2</v>
      </c>
      <c r="V166" s="28">
        <f>(1/(1+EXP(('S Curve Equation'!$B$11-V121*'S Curve Equation'!$B$12)*'S Curve Equation'!$B$10))+'S Curve Equation'!$B$13)*'S Curve Equation'!$B$14</f>
        <v>7.7715829125309638E-2</v>
      </c>
      <c r="W166" s="28">
        <f>(1/(1+EXP(('S Curve Equation'!$B$11-W121*'S Curve Equation'!$B$12)*'S Curve Equation'!$B$10))+'S Curve Equation'!$B$13)*'S Curve Equation'!$B$14</f>
        <v>7.8781524067351227E-2</v>
      </c>
      <c r="X166" s="28">
        <f>(1/(1+EXP(('S Curve Equation'!$B$11-X121*'S Curve Equation'!$B$12)*'S Curve Equation'!$B$10))+'S Curve Equation'!$B$13)*'S Curve Equation'!$B$14</f>
        <v>7.9849253048082422E-2</v>
      </c>
      <c r="Y166" s="28">
        <f>(1/(1+EXP(('S Curve Equation'!$B$11-Y121*'S Curve Equation'!$B$12)*'S Curve Equation'!$B$10))+'S Curve Equation'!$B$13)*'S Curve Equation'!$B$14</f>
        <v>8.0918932284393397E-2</v>
      </c>
      <c r="Z166" s="28">
        <f>(1/(1+EXP(('S Curve Equation'!$B$11-Z121*'S Curve Equation'!$B$12)*'S Curve Equation'!$B$10))+'S Curve Equation'!$B$13)*'S Curve Equation'!$B$14</f>
        <v>8.1990478918945439E-2</v>
      </c>
      <c r="AA166" s="28">
        <f>(1/(1+EXP(('S Curve Equation'!$B$11-AA121*'S Curve Equation'!$B$12)*'S Curve Equation'!$B$10))+'S Curve Equation'!$B$13)*'S Curve Equation'!$B$14</f>
        <v>8.3063811025098785E-2</v>
      </c>
      <c r="AB166" s="28">
        <f>(1/(1+EXP(('S Curve Equation'!$B$11-AB121*'S Curve Equation'!$B$12)*'S Curve Equation'!$B$10))+'S Curve Equation'!$B$13)*'S Curve Equation'!$B$14</f>
        <v>8.4138847611248554E-2</v>
      </c>
      <c r="AC166" s="28">
        <f>(1/(1+EXP(('S Curve Equation'!$B$11-AC121*'S Curve Equation'!$B$12)*'S Curve Equation'!$B$10))+'S Curve Equation'!$B$13)*'S Curve Equation'!$B$14</f>
        <v>8.521550862458388E-2</v>
      </c>
      <c r="AD166" s="28">
        <f>(1/(1+EXP(('S Curve Equation'!$B$11-AD121*'S Curve Equation'!$B$12)*'S Curve Equation'!$B$10))+'S Curve Equation'!$B$13)*'S Curve Equation'!$B$14</f>
        <v>8.6293714954291917E-2</v>
      </c>
      <c r="AE166" s="28">
        <f>(1/(1+EXP(('S Curve Equation'!$B$11-AE121*'S Curve Equation'!$B$12)*'S Curve Equation'!$B$10))+'S Curve Equation'!$B$13)*'S Curve Equation'!$B$14</f>
        <v>8.7373388434225152E-2</v>
      </c>
      <c r="AF166" s="28">
        <f>(1/(1+EXP(('S Curve Equation'!$B$11-AF121*'S Curve Equation'!$B$12)*'S Curve Equation'!$B$10))+'S Curve Equation'!$B$13)*'S Curve Equation'!$B$14</f>
        <v>8.845445184504816E-2</v>
      </c>
    </row>
    <row r="167" spans="1:32" x14ac:dyDescent="0.2">
      <c r="A167" s="6" t="s">
        <v>45</v>
      </c>
      <c r="B167" s="28">
        <f>(1/(1+EXP(('S Curve Equation'!$B$11-B122*'S Curve Equation'!$B$12)*'S Curve Equation'!$B$10))+'S Curve Equation'!$B$13)*'S Curve Equation'!$B$14</f>
        <v>5.6000000000000008E-2</v>
      </c>
      <c r="C167" s="28">
        <f>(1/(1+EXP(('S Curve Equation'!$B$11-C122*'S Curve Equation'!$B$12)*'S Curve Equation'!$B$10))+'S Curve Equation'!$B$13)*'S Curve Equation'!$B$14</f>
        <v>5.6940339014879271E-2</v>
      </c>
      <c r="D167" s="28">
        <f>(1/(1+EXP(('S Curve Equation'!$B$11-D122*'S Curve Equation'!$B$12)*'S Curve Equation'!$B$10))+'S Curve Equation'!$B$13)*'S Curve Equation'!$B$14</f>
        <v>5.7917578141426569E-2</v>
      </c>
      <c r="E167" s="28">
        <f>(1/(1+EXP(('S Curve Equation'!$B$11-E122*'S Curve Equation'!$B$12)*'S Curve Equation'!$B$10))+'S Curve Equation'!$B$13)*'S Curve Equation'!$B$14</f>
        <v>5.8906555440485599E-2</v>
      </c>
      <c r="F167" s="28">
        <f>(1/(1+EXP(('S Curve Equation'!$B$11-F122*'S Curve Equation'!$B$12)*'S Curve Equation'!$B$10))+'S Curve Equation'!$B$13)*'S Curve Equation'!$B$14</f>
        <v>5.9899928196157491E-2</v>
      </c>
      <c r="G167" s="28">
        <f>(1/(1+EXP(('S Curve Equation'!$B$11-G122*'S Curve Equation'!$B$12)*'S Curve Equation'!$B$10))+'S Curve Equation'!$B$13)*'S Curve Equation'!$B$14</f>
        <v>6.0909305613482373E-2</v>
      </c>
      <c r="H167" s="28">
        <f>(1/(1+EXP(('S Curve Equation'!$B$11-H122*'S Curve Equation'!$B$12)*'S Curve Equation'!$B$10))+'S Curve Equation'!$B$13)*'S Curve Equation'!$B$14</f>
        <v>6.1959965004039164E-2</v>
      </c>
      <c r="I167" s="28">
        <f>(1/(1+EXP(('S Curve Equation'!$B$11-I122*'S Curve Equation'!$B$12)*'S Curve Equation'!$B$10))+'S Curve Equation'!$B$13)*'S Curve Equation'!$B$14</f>
        <v>6.3008621354633462E-2</v>
      </c>
      <c r="J167" s="28">
        <f>(1/(1+EXP(('S Curve Equation'!$B$11-J122*'S Curve Equation'!$B$12)*'S Curve Equation'!$B$10))+'S Curve Equation'!$B$13)*'S Curve Equation'!$B$14</f>
        <v>6.4073277268446444E-2</v>
      </c>
      <c r="K167" s="28">
        <f>(1/(1+EXP(('S Curve Equation'!$B$11-K122*'S Curve Equation'!$B$12)*'S Curve Equation'!$B$10))+'S Curve Equation'!$B$13)*'S Curve Equation'!$B$14</f>
        <v>6.5142118109728669E-2</v>
      </c>
      <c r="L167" s="28">
        <f>(1/(1+EXP(('S Curve Equation'!$B$11-L122*'S Curve Equation'!$B$12)*'S Curve Equation'!$B$10))+'S Curve Equation'!$B$13)*'S Curve Equation'!$B$14</f>
        <v>6.6076320655743009E-2</v>
      </c>
      <c r="M167" s="28">
        <f>(1/(1+EXP(('S Curve Equation'!$B$11-M122*'S Curve Equation'!$B$12)*'S Curve Equation'!$B$10))+'S Curve Equation'!$B$13)*'S Curve Equation'!$B$14</f>
        <v>6.7105608598249739E-2</v>
      </c>
      <c r="N167" s="28">
        <f>(1/(1+EXP(('S Curve Equation'!$B$11-N122*'S Curve Equation'!$B$12)*'S Curve Equation'!$B$10))+'S Curve Equation'!$B$13)*'S Curve Equation'!$B$14</f>
        <v>6.8137845985447129E-2</v>
      </c>
      <c r="O167" s="28">
        <f>(1/(1+EXP(('S Curve Equation'!$B$11-O122*'S Curve Equation'!$B$12)*'S Curve Equation'!$B$10))+'S Curve Equation'!$B$13)*'S Curve Equation'!$B$14</f>
        <v>6.9172941229190016E-2</v>
      </c>
      <c r="P167" s="28">
        <f>(1/(1+EXP(('S Curve Equation'!$B$11-P122*'S Curve Equation'!$B$12)*'S Curve Equation'!$B$10))+'S Curve Equation'!$B$13)*'S Curve Equation'!$B$14</f>
        <v>7.021080355543402E-2</v>
      </c>
      <c r="Q167" s="28">
        <f>(1/(1+EXP(('S Curve Equation'!$B$11-Q122*'S Curve Equation'!$B$12)*'S Curve Equation'!$B$10))+'S Curve Equation'!$B$13)*'S Curve Equation'!$B$14</f>
        <v>7.1251343016409327E-2</v>
      </c>
      <c r="R167" s="28">
        <f>(1/(1+EXP(('S Curve Equation'!$B$11-R122*'S Curve Equation'!$B$12)*'S Curve Equation'!$B$10))+'S Curve Equation'!$B$13)*'S Curve Equation'!$B$14</f>
        <v>7.2294470502000927E-2</v>
      </c>
      <c r="S167" s="28">
        <f>(1/(1+EXP(('S Curve Equation'!$B$11-S122*'S Curve Equation'!$B$12)*'S Curve Equation'!$B$10))+'S Curve Equation'!$B$13)*'S Curve Equation'!$B$14</f>
        <v>7.3340097750362321E-2</v>
      </c>
      <c r="T167" s="28">
        <f>(1/(1+EXP(('S Curve Equation'!$B$11-T122*'S Curve Equation'!$B$12)*'S Curve Equation'!$B$10))+'S Curve Equation'!$B$13)*'S Curve Equation'!$B$14</f>
        <v>7.4388137357779202E-2</v>
      </c>
      <c r="U167" s="28">
        <f>(1/(1+EXP(('S Curve Equation'!$B$11-U122*'S Curve Equation'!$B$12)*'S Curve Equation'!$B$10))+'S Curve Equation'!$B$13)*'S Curve Equation'!$B$14</f>
        <v>7.5438502787806241E-2</v>
      </c>
      <c r="V167" s="28">
        <f>(1/(1+EXP(('S Curve Equation'!$B$11-V122*'S Curve Equation'!$B$12)*'S Curve Equation'!$B$10))+'S Curve Equation'!$B$13)*'S Curve Equation'!$B$14</f>
        <v>7.6491108379698039E-2</v>
      </c>
      <c r="W167" s="28">
        <f>(1/(1+EXP(('S Curve Equation'!$B$11-W122*'S Curve Equation'!$B$12)*'S Curve Equation'!$B$10))+'S Curve Equation'!$B$13)*'S Curve Equation'!$B$14</f>
        <v>7.7545869356152597E-2</v>
      </c>
      <c r="X167" s="28">
        <f>(1/(1+EXP(('S Curve Equation'!$B$11-X122*'S Curve Equation'!$B$12)*'S Curve Equation'!$B$10))+'S Curve Equation'!$B$13)*'S Curve Equation'!$B$14</f>
        <v>7.8602701830388283E-2</v>
      </c>
      <c r="Y167" s="28">
        <f>(1/(1+EXP(('S Curve Equation'!$B$11-Y122*'S Curve Equation'!$B$12)*'S Curve Equation'!$B$10))+'S Curve Equation'!$B$13)*'S Curve Equation'!$B$14</f>
        <v>7.9661522812575561E-2</v>
      </c>
      <c r="Z167" s="28">
        <f>(1/(1+EXP(('S Curve Equation'!$B$11-Z122*'S Curve Equation'!$B$12)*'S Curve Equation'!$B$10))+'S Curve Equation'!$B$13)*'S Curve Equation'!$B$14</f>
        <v>8.0722250215640473E-2</v>
      </c>
      <c r="AA167" s="28">
        <f>(1/(1+EXP(('S Curve Equation'!$B$11-AA122*'S Curve Equation'!$B$12)*'S Curve Equation'!$B$10))+'S Curve Equation'!$B$13)*'S Curve Equation'!$B$14</f>
        <v>8.1784802860459832E-2</v>
      </c>
      <c r="AB167" s="28">
        <f>(1/(1+EXP(('S Curve Equation'!$B$11-AB122*'S Curve Equation'!$B$12)*'S Curve Equation'!$B$10))+'S Curve Equation'!$B$13)*'S Curve Equation'!$B$14</f>
        <v>8.2849100480468965E-2</v>
      </c>
      <c r="AC167" s="28">
        <f>(1/(1+EXP(('S Curve Equation'!$B$11-AC122*'S Curve Equation'!$B$12)*'S Curve Equation'!$B$10))+'S Curve Equation'!$B$13)*'S Curve Equation'!$B$14</f>
        <v>8.3915063725697667E-2</v>
      </c>
      <c r="AD167" s="28">
        <f>(1/(1+EXP(('S Curve Equation'!$B$11-AD122*'S Curve Equation'!$B$12)*'S Curve Equation'!$B$10))+'S Curve Equation'!$B$13)*'S Curve Equation'!$B$14</f>
        <v>8.498261416625405E-2</v>
      </c>
      <c r="AE167" s="28">
        <f>(1/(1+EXP(('S Curve Equation'!$B$11-AE122*'S Curve Equation'!$B$12)*'S Curve Equation'!$B$10))+'S Curve Equation'!$B$13)*'S Curve Equation'!$B$14</f>
        <v>8.6051674295275132E-2</v>
      </c>
      <c r="AF167" s="28">
        <f>(1/(1+EXP(('S Curve Equation'!$B$11-AF122*'S Curve Equation'!$B$12)*'S Curve Equation'!$B$10))+'S Curve Equation'!$B$13)*'S Curve Equation'!$B$14</f>
        <v>8.7122167531359845E-2</v>
      </c>
    </row>
    <row r="168" spans="1:32" x14ac:dyDescent="0.2">
      <c r="A168" s="6" t="s">
        <v>46</v>
      </c>
      <c r="B168" s="28">
        <f>(1/(1+EXP(('S Curve Equation'!$B$11-B123*'S Curve Equation'!$B$12)*'S Curve Equation'!$B$10))+'S Curve Equation'!$B$13)*'S Curve Equation'!$B$14</f>
        <v>6.9000000000000006E-2</v>
      </c>
      <c r="C168" s="28">
        <f>(1/(1+EXP(('S Curve Equation'!$B$11-C123*'S Curve Equation'!$B$12)*'S Curve Equation'!$B$10))+'S Curve Equation'!$B$13)*'S Curve Equation'!$B$14</f>
        <v>7.0077030594410936E-2</v>
      </c>
      <c r="D168" s="28">
        <f>(1/(1+EXP(('S Curve Equation'!$B$11-D123*'S Curve Equation'!$B$12)*'S Curve Equation'!$B$10))+'S Curve Equation'!$B$13)*'S Curve Equation'!$B$14</f>
        <v>7.119551458777372E-2</v>
      </c>
      <c r="E168" s="28">
        <f>(1/(1+EXP(('S Curve Equation'!$B$11-E123*'S Curve Equation'!$B$12)*'S Curve Equation'!$B$10))+'S Curve Equation'!$B$13)*'S Curve Equation'!$B$14</f>
        <v>7.2326599931186467E-2</v>
      </c>
      <c r="F168" s="28">
        <f>(1/(1+EXP(('S Curve Equation'!$B$11-F123*'S Curve Equation'!$B$12)*'S Curve Equation'!$B$10))+'S Curve Equation'!$B$13)*'S Curve Equation'!$B$14</f>
        <v>7.346187621156651E-2</v>
      </c>
      <c r="G168" s="28">
        <f>(1/(1+EXP(('S Curve Equation'!$B$11-G123*'S Curve Equation'!$B$12)*'S Curve Equation'!$B$10))+'S Curve Equation'!$B$13)*'S Curve Equation'!$B$14</f>
        <v>7.4614593042110836E-2</v>
      </c>
      <c r="H168" s="28">
        <f>(1/(1+EXP(('S Curve Equation'!$B$11-H123*'S Curve Equation'!$B$12)*'S Curve Equation'!$B$10))+'S Curve Equation'!$B$13)*'S Curve Equation'!$B$14</f>
        <v>7.5813552185033994E-2</v>
      </c>
      <c r="I168" s="28">
        <f>(1/(1+EXP(('S Curve Equation'!$B$11-I123*'S Curve Equation'!$B$12)*'S Curve Equation'!$B$10))+'S Curve Equation'!$B$13)*'S Curve Equation'!$B$14</f>
        <v>7.7009316628231239E-2</v>
      </c>
      <c r="J168" s="28">
        <f>(1/(1+EXP(('S Curve Equation'!$B$11-J123*'S Curve Equation'!$B$12)*'S Curve Equation'!$B$10))+'S Curve Equation'!$B$13)*'S Curve Equation'!$B$14</f>
        <v>7.8222404791025144E-2</v>
      </c>
      <c r="K168" s="28">
        <f>(1/(1+EXP(('S Curve Equation'!$B$11-K123*'S Curve Equation'!$B$12)*'S Curve Equation'!$B$10))+'S Curve Equation'!$B$13)*'S Curve Equation'!$B$14</f>
        <v>7.9439337184584333E-2</v>
      </c>
      <c r="L168" s="28">
        <f>(1/(1+EXP(('S Curve Equation'!$B$11-L123*'S Curve Equation'!$B$12)*'S Curve Equation'!$B$10))+'S Curve Equation'!$B$13)*'S Curve Equation'!$B$14</f>
        <v>8.0502224968105343E-2</v>
      </c>
      <c r="M168" s="28">
        <f>(1/(1+EXP(('S Curve Equation'!$B$11-M123*'S Curve Equation'!$B$12)*'S Curve Equation'!$B$10))+'S Curve Equation'!$B$13)*'S Curve Equation'!$B$14</f>
        <v>8.1672491075839876E-2</v>
      </c>
      <c r="N168" s="28">
        <f>(1/(1+EXP(('S Curve Equation'!$B$11-N123*'S Curve Equation'!$B$12)*'S Curve Equation'!$B$10))+'S Curve Equation'!$B$13)*'S Curve Equation'!$B$14</f>
        <v>8.284527004147689E-2</v>
      </c>
      <c r="O168" s="28">
        <f>(1/(1+EXP(('S Curve Equation'!$B$11-O123*'S Curve Equation'!$B$12)*'S Curve Equation'!$B$10))+'S Curve Equation'!$B$13)*'S Curve Equation'!$B$14</f>
        <v>8.4020457830654732E-2</v>
      </c>
      <c r="P168" s="28">
        <f>(1/(1+EXP(('S Curve Equation'!$B$11-P123*'S Curve Equation'!$B$12)*'S Curve Equation'!$B$10))+'S Curve Equation'!$B$13)*'S Curve Equation'!$B$14</f>
        <v>8.5197951561127264E-2</v>
      </c>
      <c r="Q168" s="28">
        <f>(1/(1+EXP(('S Curve Equation'!$B$11-Q123*'S Curve Equation'!$B$12)*'S Curve Equation'!$B$10))+'S Curve Equation'!$B$13)*'S Curve Equation'!$B$14</f>
        <v>8.6377649511655358E-2</v>
      </c>
      <c r="R168" s="28">
        <f>(1/(1+EXP(('S Curve Equation'!$B$11-R123*'S Curve Equation'!$B$12)*'S Curve Equation'!$B$10))+'S Curve Equation'!$B$13)*'S Curve Equation'!$B$14</f>
        <v>8.7559451130002547E-2</v>
      </c>
      <c r="S168" s="28">
        <f>(1/(1+EXP(('S Curve Equation'!$B$11-S123*'S Curve Equation'!$B$12)*'S Curve Equation'!$B$10))+'S Curve Equation'!$B$13)*'S Curve Equation'!$B$14</f>
        <v>8.87432570400674E-2</v>
      </c>
      <c r="T168" s="28">
        <f>(1/(1+EXP(('S Curve Equation'!$B$11-T123*'S Curve Equation'!$B$12)*'S Curve Equation'!$B$10))+'S Curve Equation'!$B$13)*'S Curve Equation'!$B$14</f>
        <v>8.9928969048176863E-2</v>
      </c>
      <c r="U168" s="28">
        <f>(1/(1+EXP(('S Curve Equation'!$B$11-U123*'S Curve Equation'!$B$12)*'S Curve Equation'!$B$10))+'S Curve Equation'!$B$13)*'S Curve Equation'!$B$14</f>
        <v>9.1116490148569526E-2</v>
      </c>
      <c r="V168" s="28">
        <f>(1/(1+EXP(('S Curve Equation'!$B$11-V123*'S Curve Equation'!$B$12)*'S Curve Equation'!$B$10))+'S Curve Equation'!$B$13)*'S Curve Equation'!$B$14</f>
        <v>9.2305724528096156E-2</v>
      </c>
      <c r="W168" s="28">
        <f>(1/(1+EXP(('S Curve Equation'!$B$11-W123*'S Curve Equation'!$B$12)*'S Curve Equation'!$B$10))+'S Curve Equation'!$B$13)*'S Curve Equation'!$B$14</f>
        <v>9.3496577570161443E-2</v>
      </c>
      <c r="X168" s="28">
        <f>(1/(1+EXP(('S Curve Equation'!$B$11-X123*'S Curve Equation'!$B$12)*'S Curve Equation'!$B$10))+'S Curve Equation'!$B$13)*'S Curve Equation'!$B$14</f>
        <v>9.4688955857934562E-2</v>
      </c>
      <c r="Y168" s="28">
        <f>(1/(1+EXP(('S Curve Equation'!$B$11-Y123*'S Curve Equation'!$B$12)*'S Curve Equation'!$B$10))+'S Curve Equation'!$B$13)*'S Curve Equation'!$B$14</f>
        <v>9.5882767176854664E-2</v>
      </c>
      <c r="Z168" s="28">
        <f>(1/(1+EXP(('S Curve Equation'!$B$11-Z123*'S Curve Equation'!$B$12)*'S Curve Equation'!$B$10))+'S Curve Equation'!$B$13)*'S Curve Equation'!$B$14</f>
        <v>9.7077920516453586E-2</v>
      </c>
      <c r="AA168" s="28">
        <f>(1/(1+EXP(('S Curve Equation'!$B$11-AA123*'S Curve Equation'!$B$12)*'S Curve Equation'!$B$10))+'S Curve Equation'!$B$13)*'S Curve Equation'!$B$14</f>
        <v>9.8274326071521784E-2</v>
      </c>
      <c r="AB168" s="28">
        <f>(1/(1+EXP(('S Curve Equation'!$B$11-AB123*'S Curve Equation'!$B$12)*'S Curve Equation'!$B$10))+'S Curve Equation'!$B$13)*'S Curve Equation'!$B$14</f>
        <v>9.9471895242642633E-2</v>
      </c>
      <c r="AC168" s="28">
        <f>(1/(1+EXP(('S Curve Equation'!$B$11-AC123*'S Curve Equation'!$B$12)*'S Curve Equation'!$B$10))+'S Curve Equation'!$B$13)*'S Curve Equation'!$B$14</f>
        <v>0.10067054063611595</v>
      </c>
      <c r="AD168" s="28">
        <f>(1/(1+EXP(('S Curve Equation'!$B$11-AD123*'S Curve Equation'!$B$12)*'S Curve Equation'!$B$10))+'S Curve Equation'!$B$13)*'S Curve Equation'!$B$14</f>
        <v>0.10187017606329457</v>
      </c>
      <c r="AE168" s="28">
        <f>(1/(1+EXP(('S Curve Equation'!$B$11-AE123*'S Curve Equation'!$B$12)*'S Curve Equation'!$B$10))+'S Curve Equation'!$B$13)*'S Curve Equation'!$B$14</f>
        <v>0.10307071653935854</v>
      </c>
      <c r="AF168" s="28">
        <f>(1/(1+EXP(('S Curve Equation'!$B$11-AF123*'S Curve Equation'!$B$12)*'S Curve Equation'!$B$10))+'S Curve Equation'!$B$13)*'S Curve Equation'!$B$14</f>
        <v>0.10427207828154536</v>
      </c>
    </row>
    <row r="169" spans="1:32" x14ac:dyDescent="0.2">
      <c r="A169" s="6" t="s">
        <v>47</v>
      </c>
      <c r="B169" s="28">
        <f>(1/(1+EXP(('S Curve Equation'!$B$11-B124*'S Curve Equation'!$B$12)*'S Curve Equation'!$B$10))+'S Curve Equation'!$B$13)*'S Curve Equation'!$B$14</f>
        <v>5.1628649635036508E-2</v>
      </c>
      <c r="C169" s="28">
        <f>(1/(1+EXP(('S Curve Equation'!$B$11-C124*'S Curve Equation'!$B$12)*'S Curve Equation'!$B$10))+'S Curve Equation'!$B$13)*'S Curve Equation'!$B$14</f>
        <v>5.2520853169205711E-2</v>
      </c>
      <c r="D169" s="28">
        <f>(1/(1+EXP(('S Curve Equation'!$B$11-D124*'S Curve Equation'!$B$12)*'S Curve Equation'!$B$10))+'S Curve Equation'!$B$13)*'S Curve Equation'!$B$14</f>
        <v>5.3448311439073998E-2</v>
      </c>
      <c r="E169" s="28">
        <f>(1/(1+EXP(('S Curve Equation'!$B$11-E124*'S Curve Equation'!$B$12)*'S Curve Equation'!$B$10))+'S Curve Equation'!$B$13)*'S Curve Equation'!$B$14</f>
        <v>5.438716053595246E-2</v>
      </c>
      <c r="F169" s="28">
        <f>(1/(1+EXP(('S Curve Equation'!$B$11-F124*'S Curve Equation'!$B$12)*'S Curve Equation'!$B$10))+'S Curve Equation'!$B$13)*'S Curve Equation'!$B$14</f>
        <v>5.5330433970207052E-2</v>
      </c>
      <c r="G169" s="28">
        <f>(1/(1+EXP(('S Curve Equation'!$B$11-G124*'S Curve Equation'!$B$12)*'S Curve Equation'!$B$10))+'S Curve Equation'!$B$13)*'S Curve Equation'!$B$14</f>
        <v>5.6289161124013304E-2</v>
      </c>
      <c r="H169" s="28">
        <f>(1/(1+EXP(('S Curve Equation'!$B$11-H124*'S Curve Equation'!$B$12)*'S Curve Equation'!$B$10))+'S Curve Equation'!$B$13)*'S Curve Equation'!$B$14</f>
        <v>5.7287370805807709E-2</v>
      </c>
      <c r="I169" s="28">
        <f>(1/(1+EXP(('S Curve Equation'!$B$11-I124*'S Curve Equation'!$B$12)*'S Curve Equation'!$B$10))+'S Curve Equation'!$B$13)*'S Curve Equation'!$B$14</f>
        <v>5.8283951886566335E-2</v>
      </c>
      <c r="J169" s="28">
        <f>(1/(1+EXP(('S Curve Equation'!$B$11-J124*'S Curve Equation'!$B$12)*'S Curve Equation'!$B$10))+'S Curve Equation'!$B$13)*'S Curve Equation'!$B$14</f>
        <v>5.9296016182994897E-2</v>
      </c>
      <c r="K169" s="28">
        <f>(1/(1+EXP(('S Curve Equation'!$B$11-K124*'S Curve Equation'!$B$12)*'S Curve Equation'!$B$10))+'S Curve Equation'!$B$13)*'S Curve Equation'!$B$14</f>
        <v>6.0312338318708886E-2</v>
      </c>
      <c r="L169" s="28">
        <f>(1/(1+EXP(('S Curve Equation'!$B$11-L124*'S Curve Equation'!$B$12)*'S Curve Equation'!$B$10))+'S Curve Equation'!$B$13)*'S Curve Equation'!$B$14</f>
        <v>6.120086545978811E-2</v>
      </c>
      <c r="M169" s="28">
        <f>(1/(1+EXP(('S Curve Equation'!$B$11-M124*'S Curve Equation'!$B$12)*'S Curve Equation'!$B$10))+'S Curve Equation'!$B$13)*'S Curve Equation'!$B$14</f>
        <v>6.2180073115207998E-2</v>
      </c>
      <c r="N169" s="28">
        <f>(1/(1+EXP(('S Curve Equation'!$B$11-N124*'S Curve Equation'!$B$12)*'S Curve Equation'!$B$10))+'S Curve Equation'!$B$13)*'S Curve Equation'!$B$14</f>
        <v>6.3162341826832946E-2</v>
      </c>
      <c r="O169" s="28">
        <f>(1/(1+EXP(('S Curve Equation'!$B$11-O124*'S Curve Equation'!$B$12)*'S Curve Equation'!$B$10))+'S Curve Equation'!$B$13)*'S Curve Equation'!$B$14</f>
        <v>6.4147584693785453E-2</v>
      </c>
      <c r="P169" s="28">
        <f>(1/(1+EXP(('S Curve Equation'!$B$11-P124*'S Curve Equation'!$B$12)*'S Curve Equation'!$B$10))+'S Curve Equation'!$B$13)*'S Curve Equation'!$B$14</f>
        <v>6.5135715520098142E-2</v>
      </c>
      <c r="Q169" s="28">
        <f>(1/(1+EXP(('S Curve Equation'!$B$11-Q124*'S Curve Equation'!$B$12)*'S Curve Equation'!$B$10))+'S Curve Equation'!$B$13)*'S Curve Equation'!$B$14</f>
        <v>6.6126648827647613E-2</v>
      </c>
      <c r="R169" s="28">
        <f>(1/(1+EXP(('S Curve Equation'!$B$11-R124*'S Curve Equation'!$B$12)*'S Curve Equation'!$B$10))+'S Curve Equation'!$B$13)*'S Curve Equation'!$B$14</f>
        <v>6.7120299868337369E-2</v>
      </c>
      <c r="S169" s="28">
        <f>(1/(1+EXP(('S Curve Equation'!$B$11-S124*'S Curve Equation'!$B$12)*'S Curve Equation'!$B$10))+'S Curve Equation'!$B$13)*'S Curve Equation'!$B$14</f>
        <v>6.811658463555241E-2</v>
      </c>
      <c r="T169" s="28">
        <f>(1/(1+EXP(('S Curve Equation'!$B$11-T124*'S Curve Equation'!$B$12)*'S Curve Equation'!$B$10))+'S Curve Equation'!$B$13)*'S Curve Equation'!$B$14</f>
        <v>6.9115419874901371E-2</v>
      </c>
      <c r="U169" s="28">
        <f>(1/(1+EXP(('S Curve Equation'!$B$11-U124*'S Curve Equation'!$B$12)*'S Curve Equation'!$B$10))+'S Curve Equation'!$B$13)*'S Curve Equation'!$B$14</f>
        <v>7.0116723094266115E-2</v>
      </c>
      <c r="V169" s="28">
        <f>(1/(1+EXP(('S Curve Equation'!$B$11-V124*'S Curve Equation'!$B$12)*'S Curve Equation'!$B$10))+'S Curve Equation'!$B$13)*'S Curve Equation'!$B$14</f>
        <v>7.1120412573178679E-2</v>
      </c>
      <c r="W169" s="28">
        <f>(1/(1+EXP(('S Curve Equation'!$B$11-W124*'S Curve Equation'!$B$12)*'S Curve Equation'!$B$10))+'S Curve Equation'!$B$13)*'S Curve Equation'!$B$14</f>
        <v>7.2126407371541676E-2</v>
      </c>
      <c r="X169" s="28">
        <f>(1/(1+EXP(('S Curve Equation'!$B$11-X124*'S Curve Equation'!$B$12)*'S Curve Equation'!$B$10))+'S Curve Equation'!$B$13)*'S Curve Equation'!$B$14</f>
        <v>7.3134627337710562E-2</v>
      </c>
      <c r="Y169" s="28">
        <f>(1/(1+EXP(('S Curve Equation'!$B$11-Y124*'S Curve Equation'!$B$12)*'S Curve Equation'!$B$10))+'S Curve Equation'!$B$13)*'S Curve Equation'!$B$14</f>
        <v>7.414499311595843E-2</v>
      </c>
      <c r="Z169" s="28">
        <f>(1/(1+EXP(('S Curve Equation'!$B$11-Z124*'S Curve Equation'!$B$12)*'S Curve Equation'!$B$10))+'S Curve Equation'!$B$13)*'S Curve Equation'!$B$14</f>
        <v>7.5157426153337453E-2</v>
      </c>
      <c r="AA169" s="28">
        <f>(1/(1+EXP(('S Curve Equation'!$B$11-AA124*'S Curve Equation'!$B$12)*'S Curve Equation'!$B$10))+'S Curve Equation'!$B$13)*'S Curve Equation'!$B$14</f>
        <v>7.6171848705955614E-2</v>
      </c>
      <c r="AB169" s="28">
        <f>(1/(1+EXP(('S Curve Equation'!$B$11-AB124*'S Curve Equation'!$B$12)*'S Curve Equation'!$B$10))+'S Curve Equation'!$B$13)*'S Curve Equation'!$B$14</f>
        <v>7.7188183844687716E-2</v>
      </c>
      <c r="AC169" s="28">
        <f>(1/(1+EXP(('S Curve Equation'!$B$11-AC124*'S Curve Equation'!$B$12)*'S Curve Equation'!$B$10))+'S Curve Equation'!$B$13)*'S Curve Equation'!$B$14</f>
        <v>7.8206355460335067E-2</v>
      </c>
      <c r="AD169" s="28">
        <f>(1/(1+EXP(('S Curve Equation'!$B$11-AD124*'S Curve Equation'!$B$12)*'S Curve Equation'!$B$10))+'S Curve Equation'!$B$13)*'S Curve Equation'!$B$14</f>
        <v>7.922628826825126E-2</v>
      </c>
      <c r="AE169" s="28">
        <f>(1/(1+EXP(('S Curve Equation'!$B$11-AE124*'S Curve Equation'!$B$12)*'S Curve Equation'!$B$10))+'S Curve Equation'!$B$13)*'S Curve Equation'!$B$14</f>
        <v>8.0247907812451835E-2</v>
      </c>
      <c r="AF169" s="28">
        <f>(1/(1+EXP(('S Curve Equation'!$B$11-AF124*'S Curve Equation'!$B$12)*'S Curve Equation'!$B$10))+'S Curve Equation'!$B$13)*'S Curve Equation'!$B$14</f>
        <v>8.1271140469222458E-2</v>
      </c>
    </row>
    <row r="170" spans="1:32" x14ac:dyDescent="0.2">
      <c r="A170" s="6" t="s">
        <v>48</v>
      </c>
      <c r="B170" s="28">
        <f>(1/(1+EXP(('S Curve Equation'!$B$11-B125*'S Curve Equation'!$B$12)*'S Curve Equation'!$B$10))+'S Curve Equation'!$B$13)*'S Curve Equation'!$B$14</f>
        <v>0.10239018404907974</v>
      </c>
      <c r="C170" s="28">
        <f>(1/(1+EXP(('S Curve Equation'!$B$11-C125*'S Curve Equation'!$B$12)*'S Curve Equation'!$B$10))+'S Curve Equation'!$B$13)*'S Curve Equation'!$B$14</f>
        <v>0.10377915285545378</v>
      </c>
      <c r="D170" s="28">
        <f>(1/(1+EXP(('S Curve Equation'!$B$11-D125*'S Curve Equation'!$B$12)*'S Curve Equation'!$B$10))+'S Curve Equation'!$B$13)*'S Curve Equation'!$B$14</f>
        <v>0.10521928418301207</v>
      </c>
      <c r="E170" s="28">
        <f>(1/(1+EXP(('S Curve Equation'!$B$11-E125*'S Curve Equation'!$B$12)*'S Curve Equation'!$B$10))+'S Curve Equation'!$B$13)*'S Curve Equation'!$B$14</f>
        <v>0.10667328354236347</v>
      </c>
      <c r="F170" s="28">
        <f>(1/(1+EXP(('S Curve Equation'!$B$11-F125*'S Curve Equation'!$B$12)*'S Curve Equation'!$B$10))+'S Curve Equation'!$B$13)*'S Curve Equation'!$B$14</f>
        <v>0.10813030973937152</v>
      </c>
      <c r="G170" s="28">
        <f>(1/(1+EXP(('S Curve Equation'!$B$11-G125*'S Curve Equation'!$B$12)*'S Curve Equation'!$B$10))+'S Curve Equation'!$B$13)*'S Curve Equation'!$B$14</f>
        <v>0.10960732283151749</v>
      </c>
      <c r="H170" s="28">
        <f>(1/(1+EXP(('S Curve Equation'!$B$11-H125*'S Curve Equation'!$B$12)*'S Curve Equation'!$B$10))+'S Curve Equation'!$B$13)*'S Curve Equation'!$B$14</f>
        <v>0.11114105036744436</v>
      </c>
      <c r="I170" s="28">
        <f>(1/(1+EXP(('S Curve Equation'!$B$11-I125*'S Curve Equation'!$B$12)*'S Curve Equation'!$B$10))+'S Curve Equation'!$B$13)*'S Curve Equation'!$B$14</f>
        <v>0.11266813922726977</v>
      </c>
      <c r="J170" s="28">
        <f>(1/(1+EXP(('S Curve Equation'!$B$11-J125*'S Curve Equation'!$B$12)*'S Curve Equation'!$B$10))+'S Curve Equation'!$B$13)*'S Curve Equation'!$B$14</f>
        <v>0.11421477291520236</v>
      </c>
      <c r="K170" s="28">
        <f>(1/(1+EXP(('S Curve Equation'!$B$11-K125*'S Curve Equation'!$B$12)*'S Curve Equation'!$B$10))+'S Curve Equation'!$B$13)*'S Curve Equation'!$B$14</f>
        <v>0.11576372299499689</v>
      </c>
      <c r="L170" s="28">
        <f>(1/(1+EXP(('S Curve Equation'!$B$11-L125*'S Curve Equation'!$B$12)*'S Curve Equation'!$B$10))+'S Curve Equation'!$B$13)*'S Curve Equation'!$B$14</f>
        <v>0.11711450145363921</v>
      </c>
      <c r="M170" s="28">
        <f>(1/(1+EXP(('S Curve Equation'!$B$11-M125*'S Curve Equation'!$B$12)*'S Curve Equation'!$B$10))+'S Curve Equation'!$B$13)*'S Curve Equation'!$B$14</f>
        <v>0.11859949904621424</v>
      </c>
      <c r="N170" s="28">
        <f>(1/(1+EXP(('S Curve Equation'!$B$11-N125*'S Curve Equation'!$B$12)*'S Curve Equation'!$B$10))+'S Curve Equation'!$B$13)*'S Curve Equation'!$B$14</f>
        <v>0.12008534691771992</v>
      </c>
      <c r="O170" s="28">
        <f>(1/(1+EXP(('S Curve Equation'!$B$11-O125*'S Curve Equation'!$B$12)*'S Curve Equation'!$B$10))+'S Curve Equation'!$B$13)*'S Curve Equation'!$B$14</f>
        <v>0.12157191926419091</v>
      </c>
      <c r="P170" s="28">
        <f>(1/(1+EXP(('S Curve Equation'!$B$11-P125*'S Curve Equation'!$B$12)*'S Curve Equation'!$B$10))+'S Curve Equation'!$B$13)*'S Curve Equation'!$B$14</f>
        <v>0.12305909233399054</v>
      </c>
      <c r="Q170" s="28">
        <f>(1/(1+EXP(('S Curve Equation'!$B$11-Q125*'S Curve Equation'!$B$12)*'S Curve Equation'!$B$10))+'S Curve Equation'!$B$13)*'S Curve Equation'!$B$14</f>
        <v>0.12454674442211834</v>
      </c>
      <c r="R170" s="28">
        <f>(1/(1+EXP(('S Curve Equation'!$B$11-R125*'S Curve Equation'!$B$12)*'S Curve Equation'!$B$10))+'S Curve Equation'!$B$13)*'S Curve Equation'!$B$14</f>
        <v>0.12603475586352159</v>
      </c>
      <c r="S170" s="28">
        <f>(1/(1+EXP(('S Curve Equation'!$B$11-S125*'S Curve Equation'!$B$12)*'S Curve Equation'!$B$10))+'S Curve Equation'!$B$13)*'S Curve Equation'!$B$14</f>
        <v>0.12752300902546318</v>
      </c>
      <c r="T170" s="28">
        <f>(1/(1+EXP(('S Curve Equation'!$B$11-T125*'S Curve Equation'!$B$12)*'S Curve Equation'!$B$10))+'S Curve Equation'!$B$13)*'S Curve Equation'!$B$14</f>
        <v>0.12901138829898512</v>
      </c>
      <c r="U170" s="28">
        <f>(1/(1+EXP(('S Curve Equation'!$B$11-U125*'S Curve Equation'!$B$12)*'S Curve Equation'!$B$10))+'S Curve Equation'!$B$13)*'S Curve Equation'!$B$14</f>
        <v>0.13049978008951132</v>
      </c>
      <c r="V170" s="28">
        <f>(1/(1+EXP(('S Curve Equation'!$B$11-V125*'S Curve Equation'!$B$12)*'S Curve Equation'!$B$10))+'S Curve Equation'!$B$13)*'S Curve Equation'!$B$14</f>
        <v>0.13198807280663552</v>
      </c>
      <c r="W170" s="28">
        <f>(1/(1+EXP(('S Curve Equation'!$B$11-W125*'S Curve Equation'!$B$12)*'S Curve Equation'!$B$10))+'S Curve Equation'!$B$13)*'S Curve Equation'!$B$14</f>
        <v>0.13347615685312914</v>
      </c>
      <c r="X170" s="28">
        <f>(1/(1+EXP(('S Curve Equation'!$B$11-X125*'S Curve Equation'!$B$12)*'S Curve Equation'!$B$10))+'S Curve Equation'!$B$13)*'S Curve Equation'!$B$14</f>
        <v>0.13496392461321205</v>
      </c>
      <c r="Y170" s="28">
        <f>(1/(1+EXP(('S Curve Equation'!$B$11-Y125*'S Curve Equation'!$B$12)*'S Curve Equation'!$B$10))+'S Curve Equation'!$B$13)*'S Curve Equation'!$B$14</f>
        <v>0.13645127044012656</v>
      </c>
      <c r="Z170" s="28">
        <f>(1/(1+EXP(('S Curve Equation'!$B$11-Z125*'S Curve Equation'!$B$12)*'S Curve Equation'!$B$10))+'S Curve Equation'!$B$13)*'S Curve Equation'!$B$14</f>
        <v>0.1379380906430473</v>
      </c>
      <c r="AA170" s="28">
        <f>(1/(1+EXP(('S Curve Equation'!$B$11-AA125*'S Curve Equation'!$B$12)*'S Curve Equation'!$B$10))+'S Curve Equation'!$B$13)*'S Curve Equation'!$B$14</f>
        <v>0.13942428347336613</v>
      </c>
      <c r="AB170" s="28">
        <f>(1/(1+EXP(('S Curve Equation'!$B$11-AB125*'S Curve Equation'!$B$12)*'S Curve Equation'!$B$10))+'S Curve Equation'!$B$13)*'S Curve Equation'!$B$14</f>
        <v>0.1409097491103892</v>
      </c>
      <c r="AC170" s="28">
        <f>(1/(1+EXP(('S Curve Equation'!$B$11-AC125*'S Curve Equation'!$B$12)*'S Curve Equation'!$B$10))+'S Curve Equation'!$B$13)*'S Curve Equation'!$B$14</f>
        <v>0.14239438964647619</v>
      </c>
      <c r="AD170" s="28">
        <f>(1/(1+EXP(('S Curve Equation'!$B$11-AD125*'S Curve Equation'!$B$12)*'S Curve Equation'!$B$10))+'S Curve Equation'!$B$13)*'S Curve Equation'!$B$14</f>
        <v>0.14387810907165682</v>
      </c>
      <c r="AE170" s="28">
        <f>(1/(1+EXP(('S Curve Equation'!$B$11-AE125*'S Curve Equation'!$B$12)*'S Curve Equation'!$B$10))+'S Curve Equation'!$B$13)*'S Curve Equation'!$B$14</f>
        <v>0.14536081325775893</v>
      </c>
      <c r="AF170" s="28">
        <f>(1/(1+EXP(('S Curve Equation'!$B$11-AF125*'S Curve Equation'!$B$12)*'S Curve Equation'!$B$10))+'S Curve Equation'!$B$13)*'S Curve Equation'!$B$14</f>
        <v>0.14684240994207562</v>
      </c>
    </row>
    <row r="171" spans="1:32" x14ac:dyDescent="0.2">
      <c r="A171" s="6" t="s">
        <v>49</v>
      </c>
      <c r="B171" s="28">
        <f>(1/(1+EXP(('S Curve Equation'!$B$11-B126*'S Curve Equation'!$B$12)*'S Curve Equation'!$B$10))+'S Curve Equation'!$B$13)*'S Curve Equation'!$B$14</f>
        <v>0.17205663430420703</v>
      </c>
      <c r="C171" s="28">
        <f>(1/(1+EXP(('S Curve Equation'!$B$11-C126*'S Curve Equation'!$B$12)*'S Curve Equation'!$B$10))+'S Curve Equation'!$B$13)*'S Curve Equation'!$B$14</f>
        <v>0.17394755999011266</v>
      </c>
      <c r="D171" s="28">
        <f>(1/(1+EXP(('S Curve Equation'!$B$11-D126*'S Curve Equation'!$B$12)*'S Curve Equation'!$B$10))+'S Curve Equation'!$B$13)*'S Curve Equation'!$B$14</f>
        <v>0.17590294651892693</v>
      </c>
      <c r="E171" s="28">
        <f>(1/(1+EXP(('S Curve Equation'!$B$11-E126*'S Curve Equation'!$B$12)*'S Curve Equation'!$B$10))+'S Curve Equation'!$B$13)*'S Curve Equation'!$B$14</f>
        <v>0.17787185393419719</v>
      </c>
      <c r="F171" s="28">
        <f>(1/(1+EXP(('S Curve Equation'!$B$11-F126*'S Curve Equation'!$B$12)*'S Curve Equation'!$B$10))+'S Curve Equation'!$B$13)*'S Curve Equation'!$B$14</f>
        <v>0.17983956198279324</v>
      </c>
      <c r="G171" s="28">
        <f>(1/(1+EXP(('S Curve Equation'!$B$11-G126*'S Curve Equation'!$B$12)*'S Curve Equation'!$B$10))+'S Curve Equation'!$B$13)*'S Curve Equation'!$B$14</f>
        <v>0.18182890236919058</v>
      </c>
      <c r="H171" s="28">
        <f>(1/(1+EXP(('S Curve Equation'!$B$11-H126*'S Curve Equation'!$B$12)*'S Curve Equation'!$B$10))+'S Curve Equation'!$B$13)*'S Curve Equation'!$B$14</f>
        <v>0.18388897504922386</v>
      </c>
      <c r="I171" s="28">
        <f>(1/(1+EXP(('S Curve Equation'!$B$11-I126*'S Curve Equation'!$B$12)*'S Curve Equation'!$B$10))+'S Curve Equation'!$B$13)*'S Curve Equation'!$B$14</f>
        <v>0.18593446412471579</v>
      </c>
      <c r="J171" s="28">
        <f>(1/(1+EXP(('S Curve Equation'!$B$11-J126*'S Curve Equation'!$B$12)*'S Curve Equation'!$B$10))+'S Curve Equation'!$B$13)*'S Curve Equation'!$B$14</f>
        <v>0.18800042715718018</v>
      </c>
      <c r="K171" s="28">
        <f>(1/(1+EXP(('S Curve Equation'!$B$11-K126*'S Curve Equation'!$B$12)*'S Curve Equation'!$B$10))+'S Curve Equation'!$B$13)*'S Curve Equation'!$B$14</f>
        <v>0.19006378655144304</v>
      </c>
      <c r="L171" s="28">
        <f>(1/(1+EXP(('S Curve Equation'!$B$11-L126*'S Curve Equation'!$B$12)*'S Curve Equation'!$B$10))+'S Curve Equation'!$B$13)*'S Curve Equation'!$B$14</f>
        <v>0.19185855063028792</v>
      </c>
      <c r="M171" s="28">
        <f>(1/(1+EXP(('S Curve Equation'!$B$11-M126*'S Curve Equation'!$B$12)*'S Curve Equation'!$B$10))+'S Curve Equation'!$B$13)*'S Curve Equation'!$B$14</f>
        <v>0.19382673899154698</v>
      </c>
      <c r="N171" s="28">
        <f>(1/(1+EXP(('S Curve Equation'!$B$11-N126*'S Curve Equation'!$B$12)*'S Curve Equation'!$B$10))+'S Curve Equation'!$B$13)*'S Curve Equation'!$B$14</f>
        <v>0.1957909525503613</v>
      </c>
      <c r="O171" s="28">
        <f>(1/(1+EXP(('S Curve Equation'!$B$11-O126*'S Curve Equation'!$B$12)*'S Curve Equation'!$B$10))+'S Curve Equation'!$B$13)*'S Curve Equation'!$B$14</f>
        <v>0.19775106377217352</v>
      </c>
      <c r="P171" s="28">
        <f>(1/(1+EXP(('S Curve Equation'!$B$11-P126*'S Curve Equation'!$B$12)*'S Curve Equation'!$B$10))+'S Curve Equation'!$B$13)*'S Curve Equation'!$B$14</f>
        <v>0.19970694876668574</v>
      </c>
      <c r="Q171" s="28">
        <f>(1/(1+EXP(('S Curve Equation'!$B$11-Q126*'S Curve Equation'!$B$12)*'S Curve Equation'!$B$10))+'S Curve Equation'!$B$13)*'S Curve Equation'!$B$14</f>
        <v>0.20165848723332164</v>
      </c>
      <c r="R171" s="28">
        <f>(1/(1+EXP(('S Curve Equation'!$B$11-R126*'S Curve Equation'!$B$12)*'S Curve Equation'!$B$10))+'S Curve Equation'!$B$13)*'S Curve Equation'!$B$14</f>
        <v>0.20360556240637631</v>
      </c>
      <c r="S171" s="28">
        <f>(1/(1+EXP(('S Curve Equation'!$B$11-S126*'S Curve Equation'!$B$12)*'S Curve Equation'!$B$10))+'S Curve Equation'!$B$13)*'S Curve Equation'!$B$14</f>
        <v>0.20554806099992642</v>
      </c>
      <c r="T171" s="28">
        <f>(1/(1+EXP(('S Curve Equation'!$B$11-T126*'S Curve Equation'!$B$12)*'S Curve Equation'!$B$10))+'S Curve Equation'!$B$13)*'S Curve Equation'!$B$14</f>
        <v>0.20748587315255357</v>
      </c>
      <c r="U171" s="28">
        <f>(1/(1+EXP(('S Curve Equation'!$B$11-U126*'S Curve Equation'!$B$12)*'S Curve Equation'!$B$10))+'S Curve Equation'!$B$13)*'S Curve Equation'!$B$14</f>
        <v>0.20941889237194369</v>
      </c>
      <c r="V171" s="28">
        <f>(1/(1+EXP(('S Curve Equation'!$B$11-V126*'S Curve Equation'!$B$12)*'S Curve Equation'!$B$10))+'S Curve Equation'!$B$13)*'S Curve Equation'!$B$14</f>
        <v>0.21134701547941781</v>
      </c>
      <c r="W171" s="28">
        <f>(1/(1+EXP(('S Curve Equation'!$B$11-W126*'S Curve Equation'!$B$12)*'S Curve Equation'!$B$10))+'S Curve Equation'!$B$13)*'S Curve Equation'!$B$14</f>
        <v>0.2132701425544424</v>
      </c>
      <c r="X171" s="28">
        <f>(1/(1+EXP(('S Curve Equation'!$B$11-X126*'S Curve Equation'!$B$12)*'S Curve Equation'!$B$10))+'S Curve Equation'!$B$13)*'S Curve Equation'!$B$14</f>
        <v>0.21518817687917155</v>
      </c>
      <c r="Y171" s="28">
        <f>(1/(1+EXP(('S Curve Equation'!$B$11-Y126*'S Curve Equation'!$B$12)*'S Curve Equation'!$B$10))+'S Curve Equation'!$B$13)*'S Curve Equation'!$B$14</f>
        <v>0.21710102488307095</v>
      </c>
      <c r="Z171" s="28">
        <f>(1/(1+EXP(('S Curve Equation'!$B$11-Z126*'S Curve Equation'!$B$12)*'S Curve Equation'!$B$10))+'S Curve Equation'!$B$13)*'S Curve Equation'!$B$14</f>
        <v>0.21900859608766207</v>
      </c>
      <c r="AA171" s="28">
        <f>(1/(1+EXP(('S Curve Equation'!$B$11-AA126*'S Curve Equation'!$B$12)*'S Curve Equation'!$B$10))+'S Curve Equation'!$B$13)*'S Curve Equation'!$B$14</f>
        <v>0.22091080305143104</v>
      </c>
      <c r="AB171" s="28">
        <f>(1/(1+EXP(('S Curve Equation'!$B$11-AB126*'S Curve Equation'!$B$12)*'S Curve Equation'!$B$10))+'S Curve Equation'!$B$13)*'S Curve Equation'!$B$14</f>
        <v>0.22280756131494614</v>
      </c>
      <c r="AC171" s="28">
        <f>(1/(1+EXP(('S Curve Equation'!$B$11-AC126*'S Curve Equation'!$B$12)*'S Curve Equation'!$B$10))+'S Curve Equation'!$B$13)*'S Curve Equation'!$B$14</f>
        <v>0.22469878934621493</v>
      </c>
      <c r="AD171" s="28">
        <f>(1/(1+EXP(('S Curve Equation'!$B$11-AD126*'S Curve Equation'!$B$12)*'S Curve Equation'!$B$10))+'S Curve Equation'!$B$13)*'S Curve Equation'!$B$14</f>
        <v>0.22658440848631814</v>
      </c>
      <c r="AE171" s="28">
        <f>(1/(1+EXP(('S Curve Equation'!$B$11-AE126*'S Curve Equation'!$B$12)*'S Curve Equation'!$B$10))+'S Curve Equation'!$B$13)*'S Curve Equation'!$B$14</f>
        <v>0.22846434289535819</v>
      </c>
      <c r="AF171" s="28">
        <f>(1/(1+EXP(('S Curve Equation'!$B$11-AF126*'S Curve Equation'!$B$12)*'S Curve Equation'!$B$10))+'S Curve Equation'!$B$13)*'S Curve Equation'!$B$14</f>
        <v>0.23033851949874601</v>
      </c>
    </row>
    <row r="172" spans="1:32" x14ac:dyDescent="0.2">
      <c r="A172" s="6" t="s">
        <v>50</v>
      </c>
      <c r="B172" s="28">
        <f>(1/(1+EXP(('S Curve Equation'!$B$11-B127*'S Curve Equation'!$B$12)*'S Curve Equation'!$B$10))+'S Curve Equation'!$B$13)*'S Curve Equation'!$B$14</f>
        <v>9.2999999999999985E-2</v>
      </c>
      <c r="C172" s="28">
        <f>(1/(1+EXP(('S Curve Equation'!$B$11-C127*'S Curve Equation'!$B$12)*'S Curve Equation'!$B$10))+'S Curve Equation'!$B$13)*'S Curve Equation'!$B$14</f>
        <v>9.4306504084824092E-2</v>
      </c>
      <c r="D172" s="28">
        <f>(1/(1+EXP(('S Curve Equation'!$B$11-D127*'S Curve Equation'!$B$12)*'S Curve Equation'!$B$10))+'S Curve Equation'!$B$13)*'S Curve Equation'!$B$14</f>
        <v>9.5661699603872274E-2</v>
      </c>
      <c r="E172" s="28">
        <f>(1/(1+EXP(('S Curve Equation'!$B$11-E127*'S Curve Equation'!$B$12)*'S Curve Equation'!$B$10))+'S Curve Equation'!$B$13)*'S Curve Equation'!$B$14</f>
        <v>9.7030526745073398E-2</v>
      </c>
      <c r="F172" s="28">
        <f>(1/(1+EXP(('S Curve Equation'!$B$11-F127*'S Curve Equation'!$B$12)*'S Curve Equation'!$B$10))+'S Curve Equation'!$B$13)*'S Curve Equation'!$B$14</f>
        <v>9.8402785922744568E-2</v>
      </c>
      <c r="G172" s="28">
        <f>(1/(1+EXP(('S Curve Equation'!$B$11-G127*'S Curve Equation'!$B$12)*'S Curve Equation'!$B$10))+'S Curve Equation'!$B$13)*'S Curve Equation'!$B$14</f>
        <v>9.9794460726152612E-2</v>
      </c>
      <c r="H172" s="28">
        <f>(1/(1+EXP(('S Curve Equation'!$B$11-H127*'S Curve Equation'!$B$12)*'S Curve Equation'!$B$10))+'S Curve Equation'!$B$13)*'S Curve Equation'!$B$14</f>
        <v>0.10124019959356111</v>
      </c>
      <c r="I172" s="28">
        <f>(1/(1+EXP(('S Curve Equation'!$B$11-I127*'S Curve Equation'!$B$12)*'S Curve Equation'!$B$10))+'S Curve Equation'!$B$13)*'S Curve Equation'!$B$14</f>
        <v>0.10268031086970683</v>
      </c>
      <c r="J172" s="28">
        <f>(1/(1+EXP(('S Curve Equation'!$B$11-J127*'S Curve Equation'!$B$12)*'S Curve Equation'!$B$10))+'S Curve Equation'!$B$13)*'S Curve Equation'!$B$14</f>
        <v>0.10413949083849362</v>
      </c>
      <c r="K172" s="28">
        <f>(1/(1+EXP(('S Curve Equation'!$B$11-K127*'S Curve Equation'!$B$12)*'S Curve Equation'!$B$10))+'S Curve Equation'!$B$13)*'S Curve Equation'!$B$14</f>
        <v>0.10560149490132416</v>
      </c>
      <c r="L172" s="28">
        <f>(1/(1+EXP(('S Curve Equation'!$B$11-L127*'S Curve Equation'!$B$12)*'S Curve Equation'!$B$10))+'S Curve Equation'!$B$13)*'S Curve Equation'!$B$14</f>
        <v>0.1068769699025076</v>
      </c>
      <c r="M172" s="28">
        <f>(1/(1+EXP(('S Curve Equation'!$B$11-M127*'S Curve Equation'!$B$12)*'S Curve Equation'!$B$10))+'S Curve Equation'!$B$13)*'S Curve Equation'!$B$14</f>
        <v>0.10827973617545905</v>
      </c>
      <c r="N172" s="28">
        <f>(1/(1+EXP(('S Curve Equation'!$B$11-N127*'S Curve Equation'!$B$12)*'S Curve Equation'!$B$10))+'S Curve Equation'!$B$13)*'S Curve Equation'!$B$14</f>
        <v>0.10968388386477086</v>
      </c>
      <c r="O172" s="28">
        <f>(1/(1+EXP(('S Curve Equation'!$B$11-O127*'S Curve Equation'!$B$12)*'S Curve Equation'!$B$10))+'S Curve Equation'!$B$13)*'S Curve Equation'!$B$14</f>
        <v>0.11108929182443153</v>
      </c>
      <c r="P172" s="28">
        <f>(1/(1+EXP(('S Curve Equation'!$B$11-P127*'S Curve Equation'!$B$12)*'S Curve Equation'!$B$10))+'S Curve Equation'!$B$13)*'S Curve Equation'!$B$14</f>
        <v>0.11249584070836631</v>
      </c>
      <c r="Q172" s="28">
        <f>(1/(1+EXP(('S Curve Equation'!$B$11-Q127*'S Curve Equation'!$B$12)*'S Curve Equation'!$B$10))+'S Curve Equation'!$B$13)*'S Curve Equation'!$B$14</f>
        <v>0.11390341296964693</v>
      </c>
      <c r="R172" s="28">
        <f>(1/(1+EXP(('S Curve Equation'!$B$11-R127*'S Curve Equation'!$B$12)*'S Curve Equation'!$B$10))+'S Curve Equation'!$B$13)*'S Curve Equation'!$B$14</f>
        <v>0.11531189285870751</v>
      </c>
      <c r="S172" s="28">
        <f>(1/(1+EXP(('S Curve Equation'!$B$11-S127*'S Curve Equation'!$B$12)*'S Curve Equation'!$B$10))+'S Curve Equation'!$B$13)*'S Curve Equation'!$B$14</f>
        <v>0.11672116642061302</v>
      </c>
      <c r="T172" s="28">
        <f>(1/(1+EXP(('S Curve Equation'!$B$11-T127*'S Curve Equation'!$B$12)*'S Curve Equation'!$B$10))+'S Curve Equation'!$B$13)*'S Curve Equation'!$B$14</f>
        <v>0.11813112149141586</v>
      </c>
      <c r="U172" s="28">
        <f>(1/(1+EXP(('S Curve Equation'!$B$11-U127*'S Curve Equation'!$B$12)*'S Curve Equation'!$B$10))+'S Curve Equation'!$B$13)*'S Curve Equation'!$B$14</f>
        <v>0.11954164769364056</v>
      </c>
      <c r="V172" s="28">
        <f>(1/(1+EXP(('S Curve Equation'!$B$11-V127*'S Curve Equation'!$B$12)*'S Curve Equation'!$B$10))+'S Curve Equation'!$B$13)*'S Curve Equation'!$B$14</f>
        <v>0.12095263643093655</v>
      </c>
      <c r="W172" s="28">
        <f>(1/(1+EXP(('S Curve Equation'!$B$11-W127*'S Curve Equation'!$B$12)*'S Curve Equation'!$B$10))+'S Curve Equation'!$B$13)*'S Curve Equation'!$B$14</f>
        <v>0.12236398088193243</v>
      </c>
      <c r="X172" s="28">
        <f>(1/(1+EXP(('S Curve Equation'!$B$11-X127*'S Curve Equation'!$B$12)*'S Curve Equation'!$B$10))+'S Curve Equation'!$B$13)*'S Curve Equation'!$B$14</f>
        <v>0.12377557599332932</v>
      </c>
      <c r="Y172" s="28">
        <f>(1/(1+EXP(('S Curve Equation'!$B$11-Y127*'S Curve Equation'!$B$12)*'S Curve Equation'!$B$10))+'S Curve Equation'!$B$13)*'S Curve Equation'!$B$14</f>
        <v>0.12518731847227127</v>
      </c>
      <c r="Z172" s="28">
        <f>(1/(1+EXP(('S Curve Equation'!$B$11-Z127*'S Curve Equation'!$B$12)*'S Curve Equation'!$B$10))+'S Curve Equation'!$B$13)*'S Curve Equation'!$B$14</f>
        <v>0.1265991067780215</v>
      </c>
      <c r="AA172" s="28">
        <f>(1/(1+EXP(('S Curve Equation'!$B$11-AA127*'S Curve Equation'!$B$12)*'S Curve Equation'!$B$10))+'S Curve Equation'!$B$13)*'S Curve Equation'!$B$14</f>
        <v>0.12801084111298155</v>
      </c>
      <c r="AB172" s="28">
        <f>(1/(1+EXP(('S Curve Equation'!$B$11-AB127*'S Curve Equation'!$B$12)*'S Curve Equation'!$B$10))+'S Curve Equation'!$B$13)*'S Curve Equation'!$B$14</f>
        <v>0.12942242341308616</v>
      </c>
      <c r="AC172" s="28">
        <f>(1/(1+EXP(('S Curve Equation'!$B$11-AC127*'S Curve Equation'!$B$12)*'S Curve Equation'!$B$10))+'S Curve Equation'!$B$13)*'S Curve Equation'!$B$14</f>
        <v>0.13083375733760302</v>
      </c>
      <c r="AD172" s="28">
        <f>(1/(1+EXP(('S Curve Equation'!$B$11-AD127*'S Curve Equation'!$B$12)*'S Curve Equation'!$B$10))+'S Curve Equation'!$B$13)*'S Curve Equation'!$B$14</f>
        <v>0.13224474825836877</v>
      </c>
      <c r="AE172" s="28">
        <f>(1/(1+EXP(('S Curve Equation'!$B$11-AE127*'S Curve Equation'!$B$12)*'S Curve Equation'!$B$10))+'S Curve Equation'!$B$13)*'S Curve Equation'!$B$14</f>
        <v>0.13365530324849378</v>
      </c>
      <c r="AF172" s="28">
        <f>(1/(1+EXP(('S Curve Equation'!$B$11-AF127*'S Curve Equation'!$B$12)*'S Curve Equation'!$B$10))+'S Curve Equation'!$B$13)*'S Curve Equation'!$B$14</f>
        <v>0.13506533107056035</v>
      </c>
    </row>
    <row r="173" spans="1:32" x14ac:dyDescent="0.2">
      <c r="A173" s="6" t="s">
        <v>51</v>
      </c>
      <c r="B173" s="28">
        <f>(1/(1+EXP(('S Curve Equation'!$B$11-B128*'S Curve Equation'!$B$12)*'S Curve Equation'!$B$10))+'S Curve Equation'!$B$13)*'S Curve Equation'!$B$14</f>
        <v>4.5000000000000012E-2</v>
      </c>
      <c r="C173" s="28">
        <f>(1/(1+EXP(('S Curve Equation'!$B$11-C128*'S Curve Equation'!$B$12)*'S Curve Equation'!$B$10))+'S Curve Equation'!$B$13)*'S Curve Equation'!$B$14</f>
        <v>4.5816965358788382E-2</v>
      </c>
      <c r="D173" s="28">
        <f>(1/(1+EXP(('S Curve Equation'!$B$11-D128*'S Curve Equation'!$B$12)*'S Curve Equation'!$B$10))+'S Curve Equation'!$B$13)*'S Curve Equation'!$B$14</f>
        <v>4.6666570037208963E-2</v>
      </c>
      <c r="E173" s="28">
        <f>(1/(1+EXP(('S Curve Equation'!$B$11-E128*'S Curve Equation'!$B$12)*'S Curve Equation'!$B$10))+'S Curve Equation'!$B$13)*'S Curve Equation'!$B$14</f>
        <v>4.7526977467574422E-2</v>
      </c>
      <c r="F173" s="28">
        <f>(1/(1+EXP(('S Curve Equation'!$B$11-F128*'S Curve Equation'!$B$12)*'S Curve Equation'!$B$10))+'S Curve Equation'!$B$13)*'S Curve Equation'!$B$14</f>
        <v>4.8391809409409695E-2</v>
      </c>
      <c r="G173" s="28">
        <f>(1/(1+EXP(('S Curve Equation'!$B$11-G128*'S Curve Equation'!$B$12)*'S Curve Equation'!$B$10))+'S Curve Equation'!$B$13)*'S Curve Equation'!$B$14</f>
        <v>4.9271186642032699E-2</v>
      </c>
      <c r="H173" s="28">
        <f>(1/(1+EXP(('S Curve Equation'!$B$11-H128*'S Curve Equation'!$B$12)*'S Curve Equation'!$B$10))+'S Curve Equation'!$B$13)*'S Curve Equation'!$B$14</f>
        <v>5.01871787394359E-2</v>
      </c>
      <c r="I173" s="28">
        <f>(1/(1+EXP(('S Curve Equation'!$B$11-I128*'S Curve Equation'!$B$12)*'S Curve Equation'!$B$10))+'S Curve Equation'!$B$13)*'S Curve Equation'!$B$14</f>
        <v>5.1102080184078351E-2</v>
      </c>
      <c r="J173" s="28">
        <f>(1/(1+EXP(('S Curve Equation'!$B$11-J128*'S Curve Equation'!$B$12)*'S Curve Equation'!$B$10))+'S Curve Equation'!$B$13)*'S Curve Equation'!$B$14</f>
        <v>5.2031605317565725E-2</v>
      </c>
      <c r="K173" s="28">
        <f>(1/(1+EXP(('S Curve Equation'!$B$11-K128*'S Curve Equation'!$B$12)*'S Curve Equation'!$B$10))+'S Curve Equation'!$B$13)*'S Curve Equation'!$B$14</f>
        <v>5.2965452849744139E-2</v>
      </c>
      <c r="L173" s="28">
        <f>(1/(1+EXP(('S Curve Equation'!$B$11-L128*'S Curve Equation'!$B$12)*'S Curve Equation'!$B$10))+'S Curve Equation'!$B$13)*'S Curve Equation'!$B$14</f>
        <v>5.3782211412229886E-2</v>
      </c>
      <c r="M173" s="28">
        <f>(1/(1+EXP(('S Curve Equation'!$B$11-M128*'S Curve Equation'!$B$12)*'S Curve Equation'!$B$10))+'S Curve Equation'!$B$13)*'S Curve Equation'!$B$14</f>
        <v>5.4682685724635187E-2</v>
      </c>
      <c r="N173" s="28">
        <f>(1/(1+EXP(('S Curve Equation'!$B$11-N128*'S Curve Equation'!$B$12)*'S Curve Equation'!$B$10))+'S Curve Equation'!$B$13)*'S Curve Equation'!$B$14</f>
        <v>5.5586351135240158E-2</v>
      </c>
      <c r="O173" s="28">
        <f>(1/(1+EXP(('S Curve Equation'!$B$11-O128*'S Curve Equation'!$B$12)*'S Curve Equation'!$B$10))+'S Curve Equation'!$B$13)*'S Curve Equation'!$B$14</f>
        <v>5.6493128328200116E-2</v>
      </c>
      <c r="P173" s="28">
        <f>(1/(1+EXP(('S Curve Equation'!$B$11-P128*'S Curve Equation'!$B$12)*'S Curve Equation'!$B$10))+'S Curve Equation'!$B$13)*'S Curve Equation'!$B$14</f>
        <v>5.7402938532925704E-2</v>
      </c>
      <c r="Q173" s="28">
        <f>(1/(1+EXP(('S Curve Equation'!$B$11-Q128*'S Curve Equation'!$B$12)*'S Curve Equation'!$B$10))+'S Curve Equation'!$B$13)*'S Curve Equation'!$B$14</f>
        <v>5.8315703537824656E-2</v>
      </c>
      <c r="R173" s="28">
        <f>(1/(1+EXP(('S Curve Equation'!$B$11-R128*'S Curve Equation'!$B$12)*'S Curve Equation'!$B$10))+'S Curve Equation'!$B$13)*'S Curve Equation'!$B$14</f>
        <v>5.9231345703359986E-2</v>
      </c>
      <c r="S173" s="28">
        <f>(1/(1+EXP(('S Curve Equation'!$B$11-S128*'S Curve Equation'!$B$12)*'S Curve Equation'!$B$10))+'S Curve Equation'!$B$13)*'S Curve Equation'!$B$14</f>
        <v>6.0149787974445763E-2</v>
      </c>
      <c r="T173" s="28">
        <f>(1/(1+EXP(('S Curve Equation'!$B$11-T128*'S Curve Equation'!$B$12)*'S Curve Equation'!$B$10))+'S Curve Equation'!$B$13)*'S Curve Equation'!$B$14</f>
        <v>6.1070953892191686E-2</v>
      </c>
      <c r="U173" s="28">
        <f>(1/(1+EXP(('S Curve Equation'!$B$11-U128*'S Curve Equation'!$B$12)*'S Curve Equation'!$B$10))+'S Curve Equation'!$B$13)*'S Curve Equation'!$B$14</f>
        <v>6.1994767605014219E-2</v>
      </c>
      <c r="V173" s="28">
        <f>(1/(1+EXP(('S Curve Equation'!$B$11-V128*'S Curve Equation'!$B$12)*'S Curve Equation'!$B$10))+'S Curve Equation'!$B$13)*'S Curve Equation'!$B$14</f>
        <v>6.2921153879130942E-2</v>
      </c>
      <c r="W173" s="28">
        <f>(1/(1+EXP(('S Curve Equation'!$B$11-W128*'S Curve Equation'!$B$12)*'S Curve Equation'!$B$10))+'S Curve Equation'!$B$13)*'S Curve Equation'!$B$14</f>
        <v>6.3850038108450871E-2</v>
      </c>
      <c r="X173" s="28">
        <f>(1/(1+EXP(('S Curve Equation'!$B$11-X128*'S Curve Equation'!$B$12)*'S Curve Equation'!$B$10))+'S Curve Equation'!$B$13)*'S Curve Equation'!$B$14</f>
        <v>6.4781346323877234E-2</v>
      </c>
      <c r="Y173" s="28">
        <f>(1/(1+EXP(('S Curve Equation'!$B$11-Y128*'S Curve Equation'!$B$12)*'S Curve Equation'!$B$10))+'S Curve Equation'!$B$13)*'S Curve Equation'!$B$14</f>
        <v>6.5715005202039795E-2</v>
      </c>
      <c r="Z173" s="28">
        <f>(1/(1+EXP(('S Curve Equation'!$B$11-Z128*'S Curve Equation'!$B$12)*'S Curve Equation'!$B$10))+'S Curve Equation'!$B$13)*'S Curve Equation'!$B$14</f>
        <v>6.6650942073468028E-2</v>
      </c>
      <c r="AA173" s="28">
        <f>(1/(1+EXP(('S Curve Equation'!$B$11-AA128*'S Curve Equation'!$B$12)*'S Curve Equation'!$B$10))+'S Curve Equation'!$B$13)*'S Curve Equation'!$B$14</f>
        <v>6.7589084930222074E-2</v>
      </c>
      <c r="AB173" s="28">
        <f>(1/(1+EXP(('S Curve Equation'!$B$11-AB128*'S Curve Equation'!$B$12)*'S Curve Equation'!$B$10))+'S Curve Equation'!$B$13)*'S Curve Equation'!$B$14</f>
        <v>6.8529362432997135E-2</v>
      </c>
      <c r="AC173" s="28">
        <f>(1/(1+EXP(('S Curve Equation'!$B$11-AC128*'S Curve Equation'!$B$12)*'S Curve Equation'!$B$10))+'S Curve Equation'!$B$13)*'S Curve Equation'!$B$14</f>
        <v>6.9471703917713429E-2</v>
      </c>
      <c r="AD173" s="28">
        <f>(1/(1+EXP(('S Curve Equation'!$B$11-AD128*'S Curve Equation'!$B$12)*'S Curve Equation'!$B$10))+'S Curve Equation'!$B$13)*'S Curve Equation'!$B$14</f>
        <v>7.0416039401606581E-2</v>
      </c>
      <c r="AE173" s="28">
        <f>(1/(1+EXP(('S Curve Equation'!$B$11-AE128*'S Curve Equation'!$B$12)*'S Curve Equation'!$B$10))+'S Curve Equation'!$B$13)*'S Curve Equation'!$B$14</f>
        <v>7.136229958883443E-2</v>
      </c>
      <c r="AF173" s="28">
        <f>(1/(1+EXP(('S Curve Equation'!$B$11-AF128*'S Curve Equation'!$B$12)*'S Curve Equation'!$B$10))+'S Curve Equation'!$B$13)*'S Curve Equation'!$B$14</f>
        <v>7.2310415875611586E-2</v>
      </c>
    </row>
    <row r="174" spans="1:32" x14ac:dyDescent="0.2">
      <c r="A174" s="6" t="s">
        <v>52</v>
      </c>
      <c r="B174" s="28">
        <f>(1/(1+EXP(('S Curve Equation'!$B$11-B129*'S Curve Equation'!$B$12)*'S Curve Equation'!$B$10))+'S Curve Equation'!$B$13)*'S Curve Equation'!$B$14</f>
        <v>9.4999999999999973E-2</v>
      </c>
      <c r="C174" s="28">
        <f>(1/(1+EXP(('S Curve Equation'!$B$11-C129*'S Curve Equation'!$B$12)*'S Curve Equation'!$B$10))+'S Curve Equation'!$B$13)*'S Curve Equation'!$B$14</f>
        <v>9.632439658850056E-2</v>
      </c>
      <c r="D174" s="28">
        <f>(1/(1+EXP(('S Curve Equation'!$B$11-D129*'S Curve Equation'!$B$12)*'S Curve Equation'!$B$10))+'S Curve Equation'!$B$13)*'S Curve Equation'!$B$14</f>
        <v>9.769802680114599E-2</v>
      </c>
      <c r="E174" s="28">
        <f>(1/(1+EXP(('S Curve Equation'!$B$11-E129*'S Curve Equation'!$B$12)*'S Curve Equation'!$B$10))+'S Curve Equation'!$B$13)*'S Curve Equation'!$B$14</f>
        <v>9.9085346133892763E-2</v>
      </c>
      <c r="F174" s="28">
        <f>(1/(1+EXP(('S Curve Equation'!$B$11-F129*'S Curve Equation'!$B$12)*'S Curve Equation'!$B$10))+'S Curve Equation'!$B$13)*'S Curve Equation'!$B$14</f>
        <v>0.10047601571920045</v>
      </c>
      <c r="G174" s="28">
        <f>(1/(1+EXP(('S Curve Equation'!$B$11-G129*'S Curve Equation'!$B$12)*'S Curve Equation'!$B$10))+'S Curve Equation'!$B$13)*'S Curve Equation'!$B$14</f>
        <v>0.10188623128329583</v>
      </c>
      <c r="H174" s="28">
        <f>(1/(1+EXP(('S Curve Equation'!$B$11-H129*'S Curve Equation'!$B$12)*'S Curve Equation'!$B$10))+'S Curve Equation'!$B$13)*'S Curve Equation'!$B$14</f>
        <v>0.10335109338095508</v>
      </c>
      <c r="I174" s="28">
        <f>(1/(1+EXP(('S Curve Equation'!$B$11-I129*'S Curve Equation'!$B$12)*'S Curve Equation'!$B$10))+'S Curve Equation'!$B$13)*'S Curve Equation'!$B$14</f>
        <v>0.10481011481662615</v>
      </c>
      <c r="J174" s="28">
        <f>(1/(1+EXP(('S Curve Equation'!$B$11-J129*'S Curve Equation'!$B$12)*'S Curve Equation'!$B$10))+'S Curve Equation'!$B$13)*'S Curve Equation'!$B$14</f>
        <v>0.10628831520464189</v>
      </c>
      <c r="K174" s="28">
        <f>(1/(1+EXP(('S Curve Equation'!$B$11-K129*'S Curve Equation'!$B$12)*'S Curve Equation'!$B$10))+'S Curve Equation'!$B$13)*'S Curve Equation'!$B$14</f>
        <v>0.10776923601708541</v>
      </c>
      <c r="L174" s="28">
        <f>(1/(1+EXP(('S Curve Equation'!$B$11-L129*'S Curve Equation'!$B$12)*'S Curve Equation'!$B$10))+'S Curve Equation'!$B$13)*'S Curve Equation'!$B$14</f>
        <v>0.10906110018883601</v>
      </c>
      <c r="M174" s="28">
        <f>(1/(1+EXP(('S Curve Equation'!$B$11-M129*'S Curve Equation'!$B$12)*'S Curve Equation'!$B$10))+'S Curve Equation'!$B$13)*'S Curve Equation'!$B$14</f>
        <v>0.11048176927695236</v>
      </c>
      <c r="N174" s="28">
        <f>(1/(1+EXP(('S Curve Equation'!$B$11-N129*'S Curve Equation'!$B$12)*'S Curve Equation'!$B$10))+'S Curve Equation'!$B$13)*'S Curve Equation'!$B$14</f>
        <v>0.11190371024222358</v>
      </c>
      <c r="O174" s="28">
        <f>(1/(1+EXP(('S Curve Equation'!$B$11-O129*'S Curve Equation'!$B$12)*'S Curve Equation'!$B$10))+'S Curve Equation'!$B$13)*'S Curve Equation'!$B$14</f>
        <v>0.1133268008519227</v>
      </c>
      <c r="P174" s="28">
        <f>(1/(1+EXP(('S Curve Equation'!$B$11-P129*'S Curve Equation'!$B$12)*'S Curve Equation'!$B$10))+'S Curve Equation'!$B$13)*'S Curve Equation'!$B$14</f>
        <v>0.11475092072728661</v>
      </c>
      <c r="Q174" s="28">
        <f>(1/(1+EXP(('S Curve Equation'!$B$11-Q129*'S Curve Equation'!$B$12)*'S Curve Equation'!$B$10))+'S Curve Equation'!$B$13)*'S Curve Equation'!$B$14</f>
        <v>0.11617595134172984</v>
      </c>
      <c r="R174" s="28">
        <f>(1/(1+EXP(('S Curve Equation'!$B$11-R129*'S Curve Equation'!$B$12)*'S Curve Equation'!$B$10))+'S Curve Equation'!$B$13)*'S Curve Equation'!$B$14</f>
        <v>0.11760177601806189</v>
      </c>
      <c r="S174" s="28">
        <f>(1/(1+EXP(('S Curve Equation'!$B$11-S129*'S Curve Equation'!$B$12)*'S Curve Equation'!$B$10))+'S Curve Equation'!$B$13)*'S Curve Equation'!$B$14</f>
        <v>0.11902827992475654</v>
      </c>
      <c r="T174" s="28">
        <f>(1/(1+EXP(('S Curve Equation'!$B$11-T129*'S Curve Equation'!$B$12)*'S Curve Equation'!$B$10))+'S Curve Equation'!$B$13)*'S Curve Equation'!$B$14</f>
        <v>0.12045535007130861</v>
      </c>
      <c r="U174" s="28">
        <f>(1/(1+EXP(('S Curve Equation'!$B$11-U129*'S Curve Equation'!$B$12)*'S Curve Equation'!$B$10))+'S Curve Equation'!$B$13)*'S Curve Equation'!$B$14</f>
        <v>0.12188287530271984</v>
      </c>
      <c r="V174" s="28">
        <f>(1/(1+EXP(('S Curve Equation'!$B$11-V129*'S Curve Equation'!$B$12)*'S Curve Equation'!$B$10))+'S Curve Equation'!$B$13)*'S Curve Equation'!$B$14</f>
        <v>0.12331074629315457</v>
      </c>
      <c r="W174" s="28">
        <f>(1/(1+EXP(('S Curve Equation'!$B$11-W129*'S Curve Equation'!$B$12)*'S Curve Equation'!$B$10))+'S Curve Equation'!$B$13)*'S Curve Equation'!$B$14</f>
        <v>0.12473885553879943</v>
      </c>
      <c r="X174" s="28">
        <f>(1/(1+EXP(('S Curve Equation'!$B$11-X129*'S Curve Equation'!$B$12)*'S Curve Equation'!$B$10))+'S Curve Equation'!$B$13)*'S Curve Equation'!$B$14</f>
        <v>0.12616709734996506</v>
      </c>
      <c r="Y174" s="28">
        <f>(1/(1+EXP(('S Curve Equation'!$B$11-Y129*'S Curve Equation'!$B$12)*'S Curve Equation'!$B$10))+'S Curve Equation'!$B$13)*'S Curve Equation'!$B$14</f>
        <v>0.12759536784246922</v>
      </c>
      <c r="Z174" s="28">
        <f>(1/(1+EXP(('S Curve Equation'!$B$11-Z129*'S Curve Equation'!$B$12)*'S Curve Equation'!$B$10))+'S Curve Equation'!$B$13)*'S Curve Equation'!$B$14</f>
        <v>0.12902356492833034</v>
      </c>
      <c r="AA174" s="28">
        <f>(1/(1+EXP(('S Curve Equation'!$B$11-AA129*'S Curve Equation'!$B$12)*'S Curve Equation'!$B$10))+'S Curve Equation'!$B$13)*'S Curve Equation'!$B$14</f>
        <v>0.13045158830580941</v>
      </c>
      <c r="AB174" s="28">
        <f>(1/(1+EXP(('S Curve Equation'!$B$11-AB129*'S Curve Equation'!$B$12)*'S Curve Equation'!$B$10))+'S Curve Equation'!$B$13)*'S Curve Equation'!$B$14</f>
        <v>0.13187933944883345</v>
      </c>
      <c r="AC174" s="28">
        <f>(1/(1+EXP(('S Curve Equation'!$B$11-AC129*'S Curve Equation'!$B$12)*'S Curve Equation'!$B$10))+'S Curve Equation'!$B$13)*'S Curve Equation'!$B$14</f>
        <v>0.13330672159583079</v>
      </c>
      <c r="AD174" s="28">
        <f>(1/(1+EXP(('S Curve Equation'!$B$11-AD129*'S Curve Equation'!$B$12)*'S Curve Equation'!$B$10))+'S Curve Equation'!$B$13)*'S Curve Equation'!$B$14</f>
        <v>0.13473363973800964</v>
      </c>
      <c r="AE174" s="28">
        <f>(1/(1+EXP(('S Curve Equation'!$B$11-AE129*'S Curve Equation'!$B$12)*'S Curve Equation'!$B$10))+'S Curve Equation'!$B$13)*'S Curve Equation'!$B$14</f>
        <v>0.13616000060711234</v>
      </c>
      <c r="AF174" s="28">
        <f>(1/(1+EXP(('S Curve Equation'!$B$11-AF129*'S Curve Equation'!$B$12)*'S Curve Equation'!$B$10))+'S Curve Equation'!$B$13)*'S Curve Equation'!$B$14</f>
        <v>0.13758571266267308</v>
      </c>
    </row>
    <row r="175" spans="1:32" x14ac:dyDescent="0.2">
      <c r="A175" s="6" t="s">
        <v>53</v>
      </c>
      <c r="B175" s="28">
        <f>(1/(1+EXP(('S Curve Equation'!$B$11-B130*'S Curve Equation'!$B$12)*'S Curve Equation'!$B$10))+'S Curve Equation'!$B$13)*'S Curve Equation'!$B$14</f>
        <v>4.5999999999999999E-2</v>
      </c>
      <c r="C175" s="28">
        <f>(1/(1+EXP(('S Curve Equation'!$B$11-C130*'S Curve Equation'!$B$12)*'S Curve Equation'!$B$10))+'S Curve Equation'!$B$13)*'S Curve Equation'!$B$14</f>
        <v>4.6828495291220219E-2</v>
      </c>
      <c r="D175" s="28">
        <f>(1/(1+EXP(('S Curve Equation'!$B$11-D130*'S Curve Equation'!$B$12)*'S Curve Equation'!$B$10))+'S Curve Equation'!$B$13)*'S Curve Equation'!$B$14</f>
        <v>4.7690034158558291E-2</v>
      </c>
      <c r="E175" s="28">
        <f>(1/(1+EXP(('S Curve Equation'!$B$11-E130*'S Curve Equation'!$B$12)*'S Curve Equation'!$B$10))+'S Curve Equation'!$B$13)*'S Curve Equation'!$B$14</f>
        <v>4.8562469477387606E-2</v>
      </c>
      <c r="F175" s="28">
        <f>(1/(1+EXP(('S Curve Equation'!$B$11-F130*'S Curve Equation'!$B$12)*'S Curve Equation'!$B$10))+'S Curve Equation'!$B$13)*'S Curve Equation'!$B$14</f>
        <v>4.9439332847670436E-2</v>
      </c>
      <c r="G175" s="28">
        <f>(1/(1+EXP(('S Curve Equation'!$B$11-G130*'S Curve Equation'!$B$12)*'S Curve Equation'!$B$10))+'S Curve Equation'!$B$13)*'S Curve Equation'!$B$14</f>
        <v>5.0330884473589001E-2</v>
      </c>
      <c r="H175" s="28">
        <f>(1/(1+EXP(('S Curve Equation'!$B$11-H130*'S Curve Equation'!$B$12)*'S Curve Equation'!$B$10))+'S Curve Equation'!$B$13)*'S Curve Equation'!$B$14</f>
        <v>5.1259494791467929E-2</v>
      </c>
      <c r="I175" s="28">
        <f>(1/(1+EXP(('S Curve Equation'!$B$11-I130*'S Curve Equation'!$B$12)*'S Curve Equation'!$B$10))+'S Curve Equation'!$B$13)*'S Curve Equation'!$B$14</f>
        <v>5.218693577829777E-2</v>
      </c>
      <c r="J175" s="28">
        <f>(1/(1+EXP(('S Curve Equation'!$B$11-J130*'S Curve Equation'!$B$12)*'S Curve Equation'!$B$10))+'S Curve Equation'!$B$13)*'S Curve Equation'!$B$14</f>
        <v>5.3129136342379236E-2</v>
      </c>
      <c r="K175" s="28">
        <f>(1/(1+EXP(('S Curve Equation'!$B$11-K130*'S Curve Equation'!$B$12)*'S Curve Equation'!$B$10))+'S Curve Equation'!$B$13)*'S Curve Equation'!$B$14</f>
        <v>5.4075653342160711E-2</v>
      </c>
      <c r="L175" s="28">
        <f>(1/(1+EXP(('S Curve Equation'!$B$11-L130*'S Curve Equation'!$B$12)*'S Curve Equation'!$B$10))+'S Curve Equation'!$B$13)*'S Curve Equation'!$B$14</f>
        <v>5.4903439965393895E-2</v>
      </c>
      <c r="M175" s="28">
        <f>(1/(1+EXP(('S Curve Equation'!$B$11-M130*'S Curve Equation'!$B$12)*'S Curve Equation'!$B$10))+'S Curve Equation'!$B$13)*'S Curve Equation'!$B$14</f>
        <v>5.581601599956737E-2</v>
      </c>
      <c r="N175" s="28">
        <f>(1/(1+EXP(('S Curve Equation'!$B$11-N130*'S Curve Equation'!$B$12)*'S Curve Equation'!$B$10))+'S Curve Equation'!$B$13)*'S Curve Equation'!$B$14</f>
        <v>5.6731766743089697E-2</v>
      </c>
      <c r="O175" s="28">
        <f>(1/(1+EXP(('S Curve Equation'!$B$11-O130*'S Curve Equation'!$B$12)*'S Curve Equation'!$B$10))+'S Curve Equation'!$B$13)*'S Curve Equation'!$B$14</f>
        <v>5.7650611699251592E-2</v>
      </c>
      <c r="P175" s="28">
        <f>(1/(1+EXP(('S Curve Equation'!$B$11-P130*'S Curve Equation'!$B$12)*'S Curve Equation'!$B$10))+'S Curve Equation'!$B$13)*'S Curve Equation'!$B$14</f>
        <v>5.8572470940169555E-2</v>
      </c>
      <c r="Q175" s="28">
        <f>(1/(1+EXP(('S Curve Equation'!$B$11-Q130*'S Curve Equation'!$B$12)*'S Curve Equation'!$B$10))+'S Curve Equation'!$B$13)*'S Curve Equation'!$B$14</f>
        <v>5.9497265120432914E-2</v>
      </c>
      <c r="R175" s="28">
        <f>(1/(1+EXP(('S Curve Equation'!$B$11-R130*'S Curve Equation'!$B$12)*'S Curve Equation'!$B$10))+'S Curve Equation'!$B$13)*'S Curve Equation'!$B$14</f>
        <v>6.0424915490056977E-2</v>
      </c>
      <c r="S175" s="28">
        <f>(1/(1+EXP(('S Curve Equation'!$B$11-S130*'S Curve Equation'!$B$12)*'S Curve Equation'!$B$10))+'S Curve Equation'!$B$13)*'S Curve Equation'!$B$14</f>
        <v>6.1355343906763185E-2</v>
      </c>
      <c r="T175" s="28">
        <f>(1/(1+EXP(('S Curve Equation'!$B$11-T130*'S Curve Equation'!$B$12)*'S Curve Equation'!$B$10))+'S Curve Equation'!$B$13)*'S Curve Equation'!$B$14</f>
        <v>6.2288472847598426E-2</v>
      </c>
      <c r="U175" s="28">
        <f>(1/(1+EXP(('S Curve Equation'!$B$11-U130*'S Curve Equation'!$B$12)*'S Curve Equation'!$B$10))+'S Curve Equation'!$B$13)*'S Curve Equation'!$B$14</f>
        <v>6.3224225419911781E-2</v>
      </c>
      <c r="V175" s="28">
        <f>(1/(1+EXP(('S Curve Equation'!$B$11-V130*'S Curve Equation'!$B$12)*'S Curve Equation'!$B$10))+'S Curve Equation'!$B$13)*'S Curve Equation'!$B$14</f>
        <v>6.4162525371705234E-2</v>
      </c>
      <c r="W175" s="28">
        <f>(1/(1+EXP(('S Curve Equation'!$B$11-W130*'S Curve Equation'!$B$12)*'S Curve Equation'!$B$10))+'S Curve Equation'!$B$13)*'S Curve Equation'!$B$14</f>
        <v>6.5103297101372276E-2</v>
      </c>
      <c r="X175" s="28">
        <f>(1/(1+EXP(('S Curve Equation'!$B$11-X130*'S Curve Equation'!$B$12)*'S Curve Equation'!$B$10))+'S Curve Equation'!$B$13)*'S Curve Equation'!$B$14</f>
        <v>6.6046465666840859E-2</v>
      </c>
      <c r="Y175" s="28">
        <f>(1/(1+EXP(('S Curve Equation'!$B$11-Y130*'S Curve Equation'!$B$12)*'S Curve Equation'!$B$10))+'S Curve Equation'!$B$13)*'S Curve Equation'!$B$14</f>
        <v>6.6991956794138163E-2</v>
      </c>
      <c r="Z175" s="28">
        <f>(1/(1+EXP(('S Curve Equation'!$B$11-Z130*'S Curve Equation'!$B$12)*'S Curve Equation'!$B$10))+'S Curve Equation'!$B$13)*'S Curve Equation'!$B$14</f>
        <v>6.7939696885389284E-2</v>
      </c>
      <c r="AA175" s="28">
        <f>(1/(1+EXP(('S Curve Equation'!$B$11-AA130*'S Curve Equation'!$B$12)*'S Curve Equation'!$B$10))+'S Curve Equation'!$B$13)*'S Curve Equation'!$B$14</f>
        <v>6.888961302626663E-2</v>
      </c>
      <c r="AB175" s="28">
        <f>(1/(1+EXP(('S Curve Equation'!$B$11-AB130*'S Curve Equation'!$B$12)*'S Curve Equation'!$B$10))+'S Curve Equation'!$B$13)*'S Curve Equation'!$B$14</f>
        <v>6.9841632992906758E-2</v>
      </c>
      <c r="AC175" s="28">
        <f>(1/(1+EXP(('S Curve Equation'!$B$11-AC130*'S Curve Equation'!$B$12)*'S Curve Equation'!$B$10))+'S Curve Equation'!$B$13)*'S Curve Equation'!$B$14</f>
        <v>7.0795685258306013E-2</v>
      </c>
      <c r="AD175" s="28">
        <f>(1/(1+EXP(('S Curve Equation'!$B$11-AD130*'S Curve Equation'!$B$12)*'S Curve Equation'!$B$10))+'S Curve Equation'!$B$13)*'S Curve Equation'!$B$14</f>
        <v>7.1751698998211697E-2</v>
      </c>
      <c r="AE175" s="28">
        <f>(1/(1+EXP(('S Curve Equation'!$B$11-AE130*'S Curve Equation'!$B$12)*'S Curve Equation'!$B$10))+'S Curve Equation'!$B$13)*'S Curve Equation'!$B$14</f>
        <v>7.2709604096524244E-2</v>
      </c>
      <c r="AF175" s="28">
        <f>(1/(1+EXP(('S Curve Equation'!$B$11-AF130*'S Curve Equation'!$B$12)*'S Curve Equation'!$B$10))+'S Curve Equation'!$B$13)*'S Curve Equation'!$B$14</f>
        <v>7.3669331150221284E-2</v>
      </c>
    </row>
    <row r="176" spans="1:32" x14ac:dyDescent="0.2">
      <c r="A176" s="6" t="s">
        <v>54</v>
      </c>
      <c r="B176" s="28">
        <f>(1/(1+EXP(('S Curve Equation'!$B$11-B131*'S Curve Equation'!$B$12)*'S Curve Equation'!$B$10))+'S Curve Equation'!$B$13)*'S Curve Equation'!$B$14</f>
        <v>5.4000000000000006E-2</v>
      </c>
      <c r="C176" s="28">
        <f>(1/(1+EXP(('S Curve Equation'!$B$11-C131*'S Curve Equation'!$B$12)*'S Curve Equation'!$B$10))+'S Curve Equation'!$B$13)*'S Curve Equation'!$B$14</f>
        <v>5.4918457619139993E-2</v>
      </c>
      <c r="D176" s="28">
        <f>(1/(1+EXP(('S Curve Equation'!$B$11-D131*'S Curve Equation'!$B$12)*'S Curve Equation'!$B$10))+'S Curve Equation'!$B$13)*'S Curve Equation'!$B$14</f>
        <v>5.5873070094706767E-2</v>
      </c>
      <c r="E176" s="28">
        <f>(1/(1+EXP(('S Curve Equation'!$B$11-E131*'S Curve Equation'!$B$12)*'S Curve Equation'!$B$10))+'S Curve Equation'!$B$13)*'S Curve Equation'!$B$14</f>
        <v>5.683926563961187E-2</v>
      </c>
      <c r="F176" s="28">
        <f>(1/(1+EXP(('S Curve Equation'!$B$11-F131*'S Curve Equation'!$B$12)*'S Curve Equation'!$B$10))+'S Curve Equation'!$B$13)*'S Curve Equation'!$B$14</f>
        <v>5.7809872549504558E-2</v>
      </c>
      <c r="G176" s="28">
        <f>(1/(1+EXP(('S Curve Equation'!$B$11-G131*'S Curve Equation'!$B$12)*'S Curve Equation'!$B$10))+'S Curve Equation'!$B$13)*'S Curve Equation'!$B$14</f>
        <v>5.879623659530013E-2</v>
      </c>
      <c r="H176" s="28">
        <f>(1/(1+EXP(('S Curve Equation'!$B$11-H131*'S Curve Equation'!$B$12)*'S Curve Equation'!$B$10))+'S Curve Equation'!$B$13)*'S Curve Equation'!$B$14</f>
        <v>5.9823068022943737E-2</v>
      </c>
      <c r="I176" s="28">
        <f>(1/(1+EXP(('S Curve Equation'!$B$11-I131*'S Curve Equation'!$B$12)*'S Curve Equation'!$B$10))+'S Curve Equation'!$B$13)*'S Curve Equation'!$B$14</f>
        <v>6.0848069543016345E-2</v>
      </c>
      <c r="J176" s="28">
        <f>(1/(1+EXP(('S Curve Equation'!$B$11-J131*'S Curve Equation'!$B$12)*'S Curve Equation'!$B$10))+'S Curve Equation'!$B$13)*'S Curve Equation'!$B$14</f>
        <v>6.188883914092775E-2</v>
      </c>
      <c r="K176" s="28">
        <f>(1/(1+EXP(('S Curve Equation'!$B$11-K131*'S Curve Equation'!$B$12)*'S Curve Equation'!$B$10))+'S Curve Equation'!$B$13)*'S Curve Equation'!$B$14</f>
        <v>6.2933829856211945E-2</v>
      </c>
      <c r="L176" s="28">
        <f>(1/(1+EXP(('S Curve Equation'!$B$11-L131*'S Curve Equation'!$B$12)*'S Curve Equation'!$B$10))+'S Curve Equation'!$B$13)*'S Curve Equation'!$B$14</f>
        <v>6.3847292500299968E-2</v>
      </c>
      <c r="M176" s="28">
        <f>(1/(1+EXP(('S Curve Equation'!$B$11-M131*'S Curve Equation'!$B$12)*'S Curve Equation'!$B$10))+'S Curve Equation'!$B$13)*'S Curve Equation'!$B$14</f>
        <v>6.4853843087296179E-2</v>
      </c>
      <c r="N176" s="28">
        <f>(1/(1+EXP(('S Curve Equation'!$B$11-N131*'S Curve Equation'!$B$12)*'S Curve Equation'!$B$10))+'S Curve Equation'!$B$13)*'S Curve Equation'!$B$14</f>
        <v>6.5863396588722922E-2</v>
      </c>
      <c r="O176" s="28">
        <f>(1/(1+EXP(('S Curve Equation'!$B$11-O131*'S Curve Equation'!$B$12)*'S Curve Equation'!$B$10))+'S Curve Equation'!$B$13)*'S Curve Equation'!$B$14</f>
        <v>6.6875863529759827E-2</v>
      </c>
      <c r="P176" s="28">
        <f>(1/(1+EXP(('S Curve Equation'!$B$11-P131*'S Curve Equation'!$B$12)*'S Curve Equation'!$B$10))+'S Curve Equation'!$B$13)*'S Curve Equation'!$B$14</f>
        <v>6.7891155199387154E-2</v>
      </c>
      <c r="Q176" s="28">
        <f>(1/(1+EXP(('S Curve Equation'!$B$11-Q131*'S Curve Equation'!$B$12)*'S Curve Equation'!$B$10))+'S Curve Equation'!$B$13)*'S Curve Equation'!$B$14</f>
        <v>6.8909183662929349E-2</v>
      </c>
      <c r="R176" s="28">
        <f>(1/(1+EXP(('S Curve Equation'!$B$11-R131*'S Curve Equation'!$B$12)*'S Curve Equation'!$B$10))+'S Curve Equation'!$B$13)*'S Curve Equation'!$B$14</f>
        <v>6.9929861773824292E-2</v>
      </c>
      <c r="S176" s="28">
        <f>(1/(1+EXP(('S Curve Equation'!$B$11-S131*'S Curve Equation'!$B$12)*'S Curve Equation'!$B$10))+'S Curve Equation'!$B$13)*'S Curve Equation'!$B$14</f>
        <v>7.0953103184643318E-2</v>
      </c>
      <c r="T176" s="28">
        <f>(1/(1+EXP(('S Curve Equation'!$B$11-T131*'S Curve Equation'!$B$12)*'S Curve Equation'!$B$10))+'S Curve Equation'!$B$13)*'S Curve Equation'!$B$14</f>
        <v>7.1978822357377292E-2</v>
      </c>
      <c r="U176" s="28">
        <f>(1/(1+EXP(('S Curve Equation'!$B$11-U131*'S Curve Equation'!$B$12)*'S Curve Equation'!$B$10))+'S Curve Equation'!$B$13)*'S Curve Equation'!$B$14</f>
        <v>7.3006934573011939E-2</v>
      </c>
      <c r="V176" s="28">
        <f>(1/(1+EXP(('S Curve Equation'!$B$11-V131*'S Curve Equation'!$B$12)*'S Curve Equation'!$B$10))+'S Curve Equation'!$B$13)*'S Curve Equation'!$B$14</f>
        <v>7.4037355940411526E-2</v>
      </c>
      <c r="W176" s="28">
        <f>(1/(1+EXP(('S Curve Equation'!$B$11-W131*'S Curve Equation'!$B$12)*'S Curve Equation'!$B$10))+'S Curve Equation'!$B$13)*'S Curve Equation'!$B$14</f>
        <v>7.5070003404529059E-2</v>
      </c>
      <c r="X176" s="28">
        <f>(1/(1+EXP(('S Curve Equation'!$B$11-X131*'S Curve Equation'!$B$12)*'S Curve Equation'!$B$10))+'S Curve Equation'!$B$13)*'S Curve Equation'!$B$14</f>
        <v>7.6104794753962438E-2</v>
      </c>
      <c r="Y176" s="28">
        <f>(1/(1+EXP(('S Curve Equation'!$B$11-Y131*'S Curve Equation'!$B$12)*'S Curve Equation'!$B$10))+'S Curve Equation'!$B$13)*'S Curve Equation'!$B$14</f>
        <v>7.714164862787791E-2</v>
      </c>
      <c r="Z176" s="28">
        <f>(1/(1+EXP(('S Curve Equation'!$B$11-Z131*'S Curve Equation'!$B$12)*'S Curve Equation'!$B$10))+'S Curve Equation'!$B$13)*'S Curve Equation'!$B$14</f>
        <v>7.8180484522315782E-2</v>
      </c>
      <c r="AA176" s="28">
        <f>(1/(1+EXP(('S Curve Equation'!$B$11-AA131*'S Curve Equation'!$B$12)*'S Curve Equation'!$B$10))+'S Curve Equation'!$B$13)*'S Curve Equation'!$B$14</f>
        <v>7.9221222795898522E-2</v>
      </c>
      <c r="AB176" s="28">
        <f>(1/(1+EXP(('S Curve Equation'!$B$11-AB131*'S Curve Equation'!$B$12)*'S Curve Equation'!$B$10))+'S Curve Equation'!$B$13)*'S Curve Equation'!$B$14</f>
        <v>8.0263784674960981E-2</v>
      </c>
      <c r="AC176" s="28">
        <f>(1/(1+EXP(('S Curve Equation'!$B$11-AC131*'S Curve Equation'!$B$12)*'S Curve Equation'!$B$10))+'S Curve Equation'!$B$13)*'S Curve Equation'!$B$14</f>
        <v>8.130809225811772E-2</v>
      </c>
      <c r="AD176" s="28">
        <f>(1/(1+EXP(('S Curve Equation'!$B$11-AD131*'S Curve Equation'!$B$12)*'S Curve Equation'!$B$10))+'S Curve Equation'!$B$13)*'S Curve Equation'!$B$14</f>
        <v>8.2354068520285886E-2</v>
      </c>
      <c r="AE176" s="28">
        <f>(1/(1+EXP(('S Curve Equation'!$B$11-AE131*'S Curve Equation'!$B$12)*'S Curve Equation'!$B$10))+'S Curve Equation'!$B$13)*'S Curve Equation'!$B$14</f>
        <v>8.3401637316182539E-2</v>
      </c>
      <c r="AF176" s="28">
        <f>(1/(1+EXP(('S Curve Equation'!$B$11-AF131*'S Curve Equation'!$B$12)*'S Curve Equation'!$B$10))+'S Curve Equation'!$B$13)*'S Curve Equation'!$B$14</f>
        <v>8.4450723383311305E-2</v>
      </c>
    </row>
    <row r="177" spans="1:32" x14ac:dyDescent="0.2">
      <c r="A177" s="6" t="s">
        <v>55</v>
      </c>
      <c r="B177" s="28">
        <f>(1/(1+EXP(('S Curve Equation'!$B$11-B132*'S Curve Equation'!$B$12)*'S Curve Equation'!$B$10))+'S Curve Equation'!$B$13)*'S Curve Equation'!$B$14</f>
        <v>6.8000000000000005E-2</v>
      </c>
      <c r="C177" s="28">
        <f>(1/(1+EXP(('S Curve Equation'!$B$11-C132*'S Curve Equation'!$B$12)*'S Curve Equation'!$B$10))+'S Curve Equation'!$B$13)*'S Curve Equation'!$B$14</f>
        <v>6.9066843641345743E-2</v>
      </c>
      <c r="D177" s="28">
        <f>(1/(1+EXP(('S Curve Equation'!$B$11-D132*'S Curve Equation'!$B$12)*'S Curve Equation'!$B$10))+'S Curve Equation'!$B$13)*'S Curve Equation'!$B$14</f>
        <v>7.0174807463561278E-2</v>
      </c>
      <c r="E177" s="28">
        <f>(1/(1+EXP(('S Curve Equation'!$B$11-E132*'S Curve Equation'!$B$12)*'S Curve Equation'!$B$10))+'S Curve Equation'!$B$13)*'S Curve Equation'!$B$14</f>
        <v>7.1295314626237644E-2</v>
      </c>
      <c r="F177" s="28">
        <f>(1/(1+EXP(('S Curve Equation'!$B$11-F132*'S Curve Equation'!$B$12)*'S Curve Equation'!$B$10))+'S Curve Equation'!$B$13)*'S Curve Equation'!$B$14</f>
        <v>7.242003424572907E-2</v>
      </c>
      <c r="G177" s="28">
        <f>(1/(1+EXP(('S Curve Equation'!$B$11-G132*'S Curve Equation'!$B$12)*'S Curve Equation'!$B$10))+'S Curve Equation'!$B$13)*'S Curve Equation'!$B$14</f>
        <v>7.3562093992106864E-2</v>
      </c>
      <c r="H177" s="28">
        <f>(1/(1+EXP(('S Curve Equation'!$B$11-H132*'S Curve Equation'!$B$12)*'S Curve Equation'!$B$10))+'S Curve Equation'!$B$13)*'S Curve Equation'!$B$14</f>
        <v>7.4750034035028612E-2</v>
      </c>
      <c r="I177" s="28">
        <f>(1/(1+EXP(('S Curve Equation'!$B$11-I132*'S Curve Equation'!$B$12)*'S Curve Equation'!$B$10))+'S Curve Equation'!$B$13)*'S Curve Equation'!$B$14</f>
        <v>7.5934874745458722E-2</v>
      </c>
      <c r="J177" s="28">
        <f>(1/(1+EXP(('S Curve Equation'!$B$11-J132*'S Curve Equation'!$B$12)*'S Curve Equation'!$B$10))+'S Curve Equation'!$B$13)*'S Curve Equation'!$B$14</f>
        <v>7.7136947750077386E-2</v>
      </c>
      <c r="K177" s="28">
        <f>(1/(1+EXP(('S Curve Equation'!$B$11-K132*'S Curve Equation'!$B$12)*'S Curve Equation'!$B$10))+'S Curve Equation'!$B$13)*'S Curve Equation'!$B$14</f>
        <v>7.8342897192246658E-2</v>
      </c>
      <c r="L177" s="28">
        <f>(1/(1+EXP(('S Curve Equation'!$B$11-L132*'S Curve Equation'!$B$12)*'S Curve Equation'!$B$10))+'S Curve Equation'!$B$13)*'S Curve Equation'!$B$14</f>
        <v>7.9396246887762714E-2</v>
      </c>
      <c r="M177" s="28">
        <f>(1/(1+EXP(('S Curve Equation'!$B$11-M132*'S Curve Equation'!$B$12)*'S Curve Equation'!$B$10))+'S Curve Equation'!$B$13)*'S Curve Equation'!$B$14</f>
        <v>8.0556069782242404E-2</v>
      </c>
      <c r="N177" s="28">
        <f>(1/(1+EXP(('S Curve Equation'!$B$11-N132*'S Curve Equation'!$B$12)*'S Curve Equation'!$B$10))+'S Curve Equation'!$B$13)*'S Curve Equation'!$B$14</f>
        <v>8.1718444156082565E-2</v>
      </c>
      <c r="O177" s="28">
        <f>(1/(1+EXP(('S Curve Equation'!$B$11-O132*'S Curve Equation'!$B$12)*'S Curve Equation'!$B$10))+'S Curve Equation'!$B$13)*'S Curve Equation'!$B$14</f>
        <v>8.288326685274959E-2</v>
      </c>
      <c r="P177" s="28">
        <f>(1/(1+EXP(('S Curve Equation'!$B$11-P132*'S Curve Equation'!$B$12)*'S Curve Equation'!$B$10))+'S Curve Equation'!$B$13)*'S Curve Equation'!$B$14</f>
        <v>8.405043584128466E-2</v>
      </c>
      <c r="Q177" s="28">
        <f>(1/(1+EXP(('S Curve Equation'!$B$11-Q132*'S Curve Equation'!$B$12)*'S Curve Equation'!$B$10))+'S Curve Equation'!$B$13)*'S Curve Equation'!$B$14</f>
        <v>8.5219850225499133E-2</v>
      </c>
      <c r="R177" s="28">
        <f>(1/(1+EXP(('S Curve Equation'!$B$11-R132*'S Curve Equation'!$B$12)*'S Curve Equation'!$B$10))+'S Curve Equation'!$B$13)*'S Curve Equation'!$B$14</f>
        <v>8.6391410252281864E-2</v>
      </c>
      <c r="S177" s="28">
        <f>(1/(1+EXP(('S Curve Equation'!$B$11-S132*'S Curve Equation'!$B$12)*'S Curve Equation'!$B$10))+'S Curve Equation'!$B$13)*'S Curve Equation'!$B$14</f>
        <v>8.7565017319049407E-2</v>
      </c>
      <c r="T177" s="28">
        <f>(1/(1+EXP(('S Curve Equation'!$B$11-T132*'S Curve Equation'!$B$12)*'S Curve Equation'!$B$10))+'S Curve Equation'!$B$13)*'S Curve Equation'!$B$14</f>
        <v>8.8740573980362544E-2</v>
      </c>
      <c r="U177" s="28">
        <f>(1/(1+EXP(('S Curve Equation'!$B$11-U132*'S Curve Equation'!$B$12)*'S Curve Equation'!$B$10))+'S Curve Equation'!$B$13)*'S Curve Equation'!$B$14</f>
        <v>8.991798395373822E-2</v>
      </c>
      <c r="V177" s="28">
        <f>(1/(1+EXP(('S Curve Equation'!$B$11-V132*'S Curve Equation'!$B$12)*'S Curve Equation'!$B$10))+'S Curve Equation'!$B$13)*'S Curve Equation'!$B$14</f>
        <v>9.1097152124683362E-2</v>
      </c>
      <c r="W177" s="28">
        <f>(1/(1+EXP(('S Curve Equation'!$B$11-W132*'S Curve Equation'!$B$12)*'S Curve Equation'!$B$10))+'S Curve Equation'!$B$13)*'S Curve Equation'!$B$14</f>
        <v>9.2277984550974676E-2</v>
      </c>
      <c r="X177" s="28">
        <f>(1/(1+EXP(('S Curve Equation'!$B$11-X132*'S Curve Equation'!$B$12)*'S Curve Equation'!$B$10))+'S Curve Equation'!$B$13)*'S Curve Equation'!$B$14</f>
        <v>9.3460388466210007E-2</v>
      </c>
      <c r="Y177" s="28">
        <f>(1/(1+EXP(('S Curve Equation'!$B$11-Y132*'S Curve Equation'!$B$12)*'S Curve Equation'!$B$10))+'S Curve Equation'!$B$13)*'S Curve Equation'!$B$14</f>
        <v>9.4644272282659203E-2</v>
      </c>
      <c r="Z177" s="28">
        <f>(1/(1+EXP(('S Curve Equation'!$B$11-Z132*'S Curve Equation'!$B$12)*'S Curve Equation'!$B$10))+'S Curve Equation'!$B$13)*'S Curve Equation'!$B$14</f>
        <v>9.5829545593434914E-2</v>
      </c>
      <c r="AA177" s="28">
        <f>(1/(1+EXP(('S Curve Equation'!$B$11-AA132*'S Curve Equation'!$B$12)*'S Curve Equation'!$B$10))+'S Curve Equation'!$B$13)*'S Curve Equation'!$B$14</f>
        <v>9.7016119174008569E-2</v>
      </c>
      <c r="AB177" s="28">
        <f>(1/(1+EXP(('S Curve Equation'!$B$11-AB132*'S Curve Equation'!$B$12)*'S Curve Equation'!$B$10))+'S Curve Equation'!$B$13)*'S Curve Equation'!$B$14</f>
        <v>9.8203904983097945E-2</v>
      </c>
      <c r="AC177" s="28">
        <f>(1/(1+EXP(('S Curve Equation'!$B$11-AC132*'S Curve Equation'!$B$12)*'S Curve Equation'!$B$10))+'S Curve Equation'!$B$13)*'S Curve Equation'!$B$14</f>
        <v>9.9392816162944972E-2</v>
      </c>
      <c r="AD177" s="28">
        <f>(1/(1+EXP(('S Curve Equation'!$B$11-AD132*'S Curve Equation'!$B$12)*'S Curve Equation'!$B$10))+'S Curve Equation'!$B$13)*'S Curve Equation'!$B$14</f>
        <v>0.10058276703900849</v>
      </c>
      <c r="AE177" s="28">
        <f>(1/(1+EXP(('S Curve Equation'!$B$11-AE132*'S Curve Equation'!$B$12)*'S Curve Equation'!$B$10))+'S Curve Equation'!$B$13)*'S Curve Equation'!$B$14</f>
        <v>0.1017736731190958</v>
      </c>
      <c r="AF177" s="28">
        <f>(1/(1+EXP(('S Curve Equation'!$B$11-AF132*'S Curve Equation'!$B$12)*'S Curve Equation'!$B$10))+'S Curve Equation'!$B$13)*'S Curve Equation'!$B$14</f>
        <v>0.10296545109195133</v>
      </c>
    </row>
    <row r="178" spans="1:32" x14ac:dyDescent="0.2">
      <c r="A178" s="6" t="s">
        <v>56</v>
      </c>
      <c r="B178" s="28">
        <f>(1/(1+EXP(('S Curve Equation'!$B$11-B133*'S Curve Equation'!$B$12)*'S Curve Equation'!$B$10))+'S Curve Equation'!$B$13)*'S Curve Equation'!$B$14</f>
        <v>4.3000000000000003E-2</v>
      </c>
      <c r="C178" s="28">
        <f>(1/(1+EXP(('S Curve Equation'!$B$11-C133*'S Curve Equation'!$B$12)*'S Curve Equation'!$B$10))+'S Curve Equation'!$B$13)*'S Curve Equation'!$B$14</f>
        <v>4.3793707982070801E-2</v>
      </c>
      <c r="D178" s="28">
        <f>(1/(1+EXP(('S Curve Equation'!$B$11-D133*'S Curve Equation'!$B$12)*'S Curve Equation'!$B$10))+'S Curve Equation'!$B$13)*'S Curve Equation'!$B$14</f>
        <v>4.4619236030646735E-2</v>
      </c>
      <c r="E178" s="28">
        <f>(1/(1+EXP(('S Curve Equation'!$B$11-E133*'S Curve Equation'!$B$12)*'S Curve Equation'!$B$10))+'S Curve Equation'!$B$13)*'S Curve Equation'!$B$14</f>
        <v>4.545537387242049E-2</v>
      </c>
      <c r="F178" s="28">
        <f>(1/(1+EXP(('S Curve Equation'!$B$11-F133*'S Curve Equation'!$B$12)*'S Curve Equation'!$B$10))+'S Curve Equation'!$B$13)*'S Curve Equation'!$B$14</f>
        <v>4.6295925142697078E-2</v>
      </c>
      <c r="G178" s="28">
        <f>(1/(1+EXP(('S Curve Equation'!$B$11-G133*'S Curve Equation'!$B$12)*'S Curve Equation'!$B$10))+'S Curve Equation'!$B$13)*'S Curve Equation'!$B$14</f>
        <v>4.7150729175840178E-2</v>
      </c>
      <c r="H178" s="28">
        <f>(1/(1+EXP(('S Curve Equation'!$B$11-H133*'S Curve Equation'!$B$12)*'S Curve Equation'!$B$10))+'S Curve Equation'!$B$13)*'S Curve Equation'!$B$14</f>
        <v>4.804124798199922E-2</v>
      </c>
      <c r="I178" s="28">
        <f>(1/(1+EXP(('S Curve Equation'!$B$11-I133*'S Curve Equation'!$B$12)*'S Curve Equation'!$B$10))+'S Curve Equation'!$B$13)*'S Curve Equation'!$B$14</f>
        <v>4.8930830676971258E-2</v>
      </c>
      <c r="J178" s="28">
        <f>(1/(1+EXP(('S Curve Equation'!$B$11-J133*'S Curve Equation'!$B$12)*'S Curve Equation'!$B$10))+'S Curve Equation'!$B$13)*'S Curve Equation'!$B$14</f>
        <v>4.9834758338185958E-2</v>
      </c>
      <c r="K178" s="28">
        <f>(1/(1+EXP(('S Curve Equation'!$B$11-K133*'S Curve Equation'!$B$12)*'S Curve Equation'!$B$10))+'S Curve Equation'!$B$13)*'S Curve Equation'!$B$14</f>
        <v>5.0743016070214204E-2</v>
      </c>
      <c r="L178" s="28">
        <f>(1/(1+EXP(('S Curve Equation'!$B$11-L133*'S Curve Equation'!$B$12)*'S Curve Equation'!$B$10))+'S Curve Equation'!$B$13)*'S Curve Equation'!$B$14</f>
        <v>5.1537496589699146E-2</v>
      </c>
      <c r="M178" s="28">
        <f>(1/(1+EXP(('S Curve Equation'!$B$11-M133*'S Curve Equation'!$B$12)*'S Curve Equation'!$B$10))+'S Curve Equation'!$B$13)*'S Curve Equation'!$B$14</f>
        <v>5.2413520119287203E-2</v>
      </c>
      <c r="N178" s="28">
        <f>(1/(1+EXP(('S Curve Equation'!$B$11-N133*'S Curve Equation'!$B$12)*'S Curve Equation'!$B$10))+'S Curve Equation'!$B$13)*'S Curve Equation'!$B$14</f>
        <v>5.3292763876639788E-2</v>
      </c>
      <c r="O178" s="28">
        <f>(1/(1+EXP(('S Curve Equation'!$B$11-O133*'S Curve Equation'!$B$12)*'S Curve Equation'!$B$10))+'S Curve Equation'!$B$13)*'S Curve Equation'!$B$14</f>
        <v>5.4175150946328757E-2</v>
      </c>
      <c r="P178" s="28">
        <f>(1/(1+EXP(('S Curve Equation'!$B$11-P133*'S Curve Equation'!$B$12)*'S Curve Equation'!$B$10))+'S Curve Equation'!$B$13)*'S Curve Equation'!$B$14</f>
        <v>5.5060604911646618E-2</v>
      </c>
      <c r="Q178" s="28">
        <f>(1/(1+EXP(('S Curve Equation'!$B$11-Q133*'S Curve Equation'!$B$12)*'S Curve Equation'!$B$10))+'S Curve Equation'!$B$13)*'S Curve Equation'!$B$14</f>
        <v>5.5949049868507572E-2</v>
      </c>
      <c r="R178" s="28">
        <f>(1/(1+EXP(('S Curve Equation'!$B$11-R133*'S Curve Equation'!$B$12)*'S Curve Equation'!$B$10))+'S Curve Equation'!$B$13)*'S Curve Equation'!$B$14</f>
        <v>5.6840410438687573E-2</v>
      </c>
      <c r="S178" s="28">
        <f>(1/(1+EXP(('S Curve Equation'!$B$11-S133*'S Curve Equation'!$B$12)*'S Curve Equation'!$B$10))+'S Curve Equation'!$B$13)*'S Curve Equation'!$B$14</f>
        <v>5.7734611782421841E-2</v>
      </c>
      <c r="T178" s="28">
        <f>(1/(1+EXP(('S Curve Equation'!$B$11-T133*'S Curve Equation'!$B$12)*'S Curve Equation'!$B$10))+'S Curve Equation'!$B$13)*'S Curve Equation'!$B$14</f>
        <v>5.8631579610371923E-2</v>
      </c>
      <c r="U178" s="28">
        <f>(1/(1+EXP(('S Curve Equation'!$B$11-U133*'S Curve Equation'!$B$12)*'S Curve Equation'!$B$10))+'S Curve Equation'!$B$13)*'S Curve Equation'!$B$14</f>
        <v>5.9531240194978068E-2</v>
      </c>
      <c r="V178" s="28">
        <f>(1/(1+EXP(('S Curve Equation'!$B$11-V133*'S Curve Equation'!$B$12)*'S Curve Equation'!$B$10))+'S Curve Equation'!$B$13)*'S Curve Equation'!$B$14</f>
        <v>6.0433520381212802E-2</v>
      </c>
      <c r="W178" s="28">
        <f>(1/(1+EXP(('S Curve Equation'!$B$11-W133*'S Curve Equation'!$B$12)*'S Curve Equation'!$B$10))+'S Curve Equation'!$B$13)*'S Curve Equation'!$B$14</f>
        <v>6.1338347596748152E-2</v>
      </c>
      <c r="X178" s="28">
        <f>(1/(1+EXP(('S Curve Equation'!$B$11-X133*'S Curve Equation'!$B$12)*'S Curve Equation'!$B$10))+'S Curve Equation'!$B$13)*'S Curve Equation'!$B$14</f>
        <v>6.224564986155174E-2</v>
      </c>
      <c r="Y178" s="28">
        <f>(1/(1+EXP(('S Curve Equation'!$B$11-Y133*'S Curve Equation'!$B$12)*'S Curve Equation'!$B$10))+'S Curve Equation'!$B$13)*'S Curve Equation'!$B$14</f>
        <v>6.315535579692752E-2</v>
      </c>
      <c r="Z178" s="28">
        <f>(1/(1+EXP(('S Curve Equation'!$B$11-Z133*'S Curve Equation'!$B$12)*'S Curve Equation'!$B$10))+'S Curve Equation'!$B$13)*'S Curve Equation'!$B$14</f>
        <v>6.4067394634013106E-2</v>
      </c>
      <c r="AA178" s="28">
        <f>(1/(1+EXP(('S Curve Equation'!$B$11-AA133*'S Curve Equation'!$B$12)*'S Curve Equation'!$B$10))+'S Curve Equation'!$B$13)*'S Curve Equation'!$B$14</f>
        <v>6.4981696221748278E-2</v>
      </c>
      <c r="AB178" s="28">
        <f>(1/(1+EXP(('S Curve Equation'!$B$11-AB133*'S Curve Equation'!$B$12)*'S Curve Equation'!$B$10))+'S Curve Equation'!$B$13)*'S Curve Equation'!$B$14</f>
        <v>6.5898191034330533E-2</v>
      </c>
      <c r="AC178" s="28">
        <f>(1/(1+EXP(('S Curve Equation'!$B$11-AC133*'S Curve Equation'!$B$12)*'S Curve Equation'!$B$10))+'S Curve Equation'!$B$13)*'S Curve Equation'!$B$14</f>
        <v>6.681681017816854E-2</v>
      </c>
      <c r="AD178" s="28">
        <f>(1/(1+EXP(('S Curve Equation'!$B$11-AD133*'S Curve Equation'!$B$12)*'S Curve Equation'!$B$10))+'S Curve Equation'!$B$13)*'S Curve Equation'!$B$14</f>
        <v>6.7737485398348035E-2</v>
      </c>
      <c r="AE178" s="28">
        <f>(1/(1+EXP(('S Curve Equation'!$B$11-AE133*'S Curve Equation'!$B$12)*'S Curve Equation'!$B$10))+'S Curve Equation'!$B$13)*'S Curve Equation'!$B$14</f>
        <v>6.8660149084625366E-2</v>
      </c>
      <c r="AF178" s="28">
        <f>(1/(1+EXP(('S Curve Equation'!$B$11-AF133*'S Curve Equation'!$B$12)*'S Curve Equation'!$B$10))+'S Curve Equation'!$B$13)*'S Curve Equation'!$B$14</f>
        <v>6.9584734276958965E-2</v>
      </c>
    </row>
    <row r="179" spans="1:32" x14ac:dyDescent="0.2">
      <c r="A179" s="6" t="s">
        <v>57</v>
      </c>
      <c r="B179" s="28">
        <f>(1/(1+EXP(('S Curve Equation'!$B$11-B134*'S Curve Equation'!$B$12)*'S Curve Equation'!$B$10))+'S Curve Equation'!$B$13)*'S Curve Equation'!$B$14</f>
        <v>5.899999999999999E-2</v>
      </c>
      <c r="C179" s="28">
        <f>(1/(1+EXP(('S Curve Equation'!$B$11-C134*'S Curve Equation'!$B$12)*'S Curve Equation'!$B$10))+'S Curve Equation'!$B$13)*'S Curve Equation'!$B$14</f>
        <v>5.9972722878420544E-2</v>
      </c>
      <c r="D179" s="28">
        <f>(1/(1+EXP(('S Curve Equation'!$B$11-D134*'S Curve Equation'!$B$12)*'S Curve Equation'!$B$10))+'S Curve Equation'!$B$13)*'S Curve Equation'!$B$14</f>
        <v>6.0983440561104059E-2</v>
      </c>
      <c r="E179" s="28">
        <f>(1/(1+EXP(('S Curve Equation'!$B$11-E134*'S Curve Equation'!$B$12)*'S Curve Equation'!$B$10))+'S Curve Equation'!$B$13)*'S Curve Equation'!$B$14</f>
        <v>6.2006117415056801E-2</v>
      </c>
      <c r="F179" s="28">
        <f>(1/(1+EXP(('S Curve Equation'!$B$11-F134*'S Curve Equation'!$B$12)*'S Curve Equation'!$B$10))+'S Curve Equation'!$B$13)*'S Curve Equation'!$B$14</f>
        <v>6.3033157675833063E-2</v>
      </c>
      <c r="G179" s="28">
        <f>(1/(1+EXP(('S Curve Equation'!$B$11-G134*'S Curve Equation'!$B$12)*'S Curve Equation'!$B$10))+'S Curve Equation'!$B$13)*'S Curve Equation'!$B$14</f>
        <v>6.4076559994661025E-2</v>
      </c>
      <c r="H179" s="28">
        <f>(1/(1+EXP(('S Curve Equation'!$B$11-H134*'S Curve Equation'!$B$12)*'S Curve Equation'!$B$10))+'S Curve Equation'!$B$13)*'S Curve Equation'!$B$14</f>
        <v>6.5162439465689115E-2</v>
      </c>
      <c r="I179" s="28">
        <f>(1/(1+EXP(('S Curve Equation'!$B$11-I134*'S Curve Equation'!$B$12)*'S Curve Equation'!$B$10))+'S Curve Equation'!$B$13)*'S Curve Equation'!$B$14</f>
        <v>6.6246050742002252E-2</v>
      </c>
      <c r="J179" s="28">
        <f>(1/(1+EXP(('S Curve Equation'!$B$11-J134*'S Curve Equation'!$B$12)*'S Curve Equation'!$B$10))+'S Curve Equation'!$B$13)*'S Curve Equation'!$B$14</f>
        <v>6.734599428935345E-2</v>
      </c>
      <c r="K179" s="28">
        <f>(1/(1+EXP(('S Curve Equation'!$B$11-K134*'S Curve Equation'!$B$12)*'S Curve Equation'!$B$10))+'S Curve Equation'!$B$13)*'S Curve Equation'!$B$14</f>
        <v>6.8450059904937632E-2</v>
      </c>
      <c r="L179" s="28">
        <f>(1/(1+EXP(('S Curve Equation'!$B$11-L134*'S Curve Equation'!$B$12)*'S Curve Equation'!$B$10))+'S Curve Equation'!$B$13)*'S Curve Equation'!$B$14</f>
        <v>6.9414886025862099E-2</v>
      </c>
      <c r="M179" s="28">
        <f>(1/(1+EXP(('S Curve Equation'!$B$11-M134*'S Curve Equation'!$B$12)*'S Curve Equation'!$B$10))+'S Curve Equation'!$B$13)*'S Curve Equation'!$B$14</f>
        <v>7.0477738711196017E-2</v>
      </c>
      <c r="N179" s="28">
        <f>(1/(1+EXP(('S Curve Equation'!$B$11-N134*'S Curve Equation'!$B$12)*'S Curve Equation'!$B$10))+'S Curve Equation'!$B$13)*'S Curve Equation'!$B$14</f>
        <v>7.1543453372421476E-2</v>
      </c>
      <c r="O179" s="28">
        <f>(1/(1+EXP(('S Curve Equation'!$B$11-O134*'S Curve Equation'!$B$12)*'S Curve Equation'!$B$10))+'S Curve Equation'!$B$13)*'S Curve Equation'!$B$14</f>
        <v>7.2611935350436432E-2</v>
      </c>
      <c r="P179" s="28">
        <f>(1/(1+EXP(('S Curve Equation'!$B$11-P134*'S Curve Equation'!$B$12)*'S Curve Equation'!$B$10))+'S Curve Equation'!$B$13)*'S Curve Equation'!$B$14</f>
        <v>7.3683090876671367E-2</v>
      </c>
      <c r="Q179" s="28">
        <f>(1/(1+EXP(('S Curve Equation'!$B$11-Q134*'S Curve Equation'!$B$12)*'S Curve Equation'!$B$10))+'S Curve Equation'!$B$13)*'S Curve Equation'!$B$14</f>
        <v>7.4756827084638475E-2</v>
      </c>
      <c r="R179" s="28">
        <f>(1/(1+EXP(('S Curve Equation'!$B$11-R134*'S Curve Equation'!$B$12)*'S Curve Equation'!$B$10))+'S Curve Equation'!$B$13)*'S Curve Equation'!$B$14</f>
        <v>7.5833052020661762E-2</v>
      </c>
      <c r="S179" s="28">
        <f>(1/(1+EXP(('S Curve Equation'!$B$11-S134*'S Curve Equation'!$B$12)*'S Curve Equation'!$B$10))+'S Curve Equation'!$B$13)*'S Curve Equation'!$B$14</f>
        <v>7.6911674653814738E-2</v>
      </c>
      <c r="T179" s="28">
        <f>(1/(1+EXP(('S Curve Equation'!$B$11-T134*'S Curve Equation'!$B$12)*'S Curve Equation'!$B$10))+'S Curve Equation'!$B$13)*'S Curve Equation'!$B$14</f>
        <v>7.799260488508522E-2</v>
      </c>
      <c r="U179" s="28">
        <f>(1/(1+EXP(('S Curve Equation'!$B$11-U134*'S Curve Equation'!$B$12)*'S Curve Equation'!$B$10))+'S Curve Equation'!$B$13)*'S Curve Equation'!$B$14</f>
        <v>7.9075753555790912E-2</v>
      </c>
      <c r="V179" s="28">
        <f>(1/(1+EXP(('S Curve Equation'!$B$11-V134*'S Curve Equation'!$B$12)*'S Curve Equation'!$B$10))+'S Curve Equation'!$B$13)*'S Curve Equation'!$B$14</f>
        <v>8.0161032455269121E-2</v>
      </c>
      <c r="W179" s="28">
        <f>(1/(1+EXP(('S Curve Equation'!$B$11-W134*'S Curve Equation'!$B$12)*'S Curve Equation'!$B$10))+'S Curve Equation'!$B$13)*'S Curve Equation'!$B$14</f>
        <v>8.1248354327858818E-2</v>
      </c>
      <c r="X179" s="28">
        <f>(1/(1+EXP(('S Curve Equation'!$B$11-X134*'S Curve Equation'!$B$12)*'S Curve Equation'!$B$10))+'S Curve Equation'!$B$13)*'S Curve Equation'!$B$14</f>
        <v>8.233763287919918E-2</v>
      </c>
      <c r="Y179" s="28">
        <f>(1/(1+EXP(('S Curve Equation'!$B$11-Y134*'S Curve Equation'!$B$12)*'S Curve Equation'!$B$10))+'S Curve Equation'!$B$13)*'S Curve Equation'!$B$14</f>
        <v>8.3428782781866315E-2</v>
      </c>
      <c r="Z179" s="28">
        <f>(1/(1+EXP(('S Curve Equation'!$B$11-Z134*'S Curve Equation'!$B$12)*'S Curve Equation'!$B$10))+'S Curve Equation'!$B$13)*'S Curve Equation'!$B$14</f>
        <v>8.4521719680365259E-2</v>
      </c>
      <c r="AA179" s="28">
        <f>(1/(1+EXP(('S Curve Equation'!$B$11-AA134*'S Curve Equation'!$B$12)*'S Curve Equation'!$B$10))+'S Curve Equation'!$B$13)*'S Curve Equation'!$B$14</f>
        <v>8.5616360195500951E-2</v>
      </c>
      <c r="AB179" s="28">
        <f>(1/(1+EXP(('S Curve Equation'!$B$11-AB134*'S Curve Equation'!$B$12)*'S Curve Equation'!$B$10))+'S Curve Equation'!$B$13)*'S Curve Equation'!$B$14</f>
        <v>8.6712621928148007E-2</v>
      </c>
      <c r="AC179" s="28">
        <f>(1/(1+EXP(('S Curve Equation'!$B$11-AC134*'S Curve Equation'!$B$12)*'S Curve Equation'!$B$10))+'S Curve Equation'!$B$13)*'S Curve Equation'!$B$14</f>
        <v>8.7810423462437268E-2</v>
      </c>
      <c r="AD179" s="28">
        <f>(1/(1+EXP(('S Curve Equation'!$B$11-AD134*'S Curve Equation'!$B$12)*'S Curve Equation'!$B$10))+'S Curve Equation'!$B$13)*'S Curve Equation'!$B$14</f>
        <v>8.8909684368378525E-2</v>
      </c>
      <c r="AE179" s="28">
        <f>(1/(1+EXP(('S Curve Equation'!$B$11-AE134*'S Curve Equation'!$B$12)*'S Curve Equation'!$B$10))+'S Curve Equation'!$B$13)*'S Curve Equation'!$B$14</f>
        <v>9.0010325203941796E-2</v>
      </c>
      <c r="AF179" s="28">
        <f>(1/(1+EXP(('S Curve Equation'!$B$11-AF134*'S Curve Equation'!$B$12)*'S Curve Equation'!$B$10))+'S Curve Equation'!$B$13)*'S Curve Equation'!$B$14</f>
        <v>9.1112267516611389E-2</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white'!B138,'Calculations black'!B138,'Calculations otherrace'!B138)</f>
        <v>1.1999999999999999E-2</v>
      </c>
      <c r="C183" s="28">
        <f>C138/SUM(C138,'Calculations white'!C138,'Calculations black'!C138,'Calculations otherrace'!C138)</f>
        <v>1.2398037133490794E-2</v>
      </c>
      <c r="D183" s="28">
        <f>D138/SUM(D138,'Calculations white'!D138,'Calculations black'!D138,'Calculations otherrace'!D138)</f>
        <v>1.2813681572214427E-2</v>
      </c>
      <c r="E183" s="28">
        <f>E138/SUM(E138,'Calculations white'!E138,'Calculations black'!E138,'Calculations otherrace'!E138)</f>
        <v>1.3236177637347876E-2</v>
      </c>
      <c r="F183" s="28">
        <f>F138/SUM(F138,'Calculations white'!F138,'Calculations black'!F138,'Calculations otherrace'!F138)</f>
        <v>1.3662495203409232E-2</v>
      </c>
      <c r="G183" s="28">
        <f>G138/SUM(G138,'Calculations white'!G138,'Calculations black'!G138,'Calculations otherrace'!G138)</f>
        <v>1.4097567190788489E-2</v>
      </c>
      <c r="H183" s="28">
        <f>H138/SUM(H138,'Calculations white'!H138,'Calculations black'!H138,'Calculations otherrace'!H138)</f>
        <v>1.4552450076591918E-2</v>
      </c>
      <c r="I183" s="28">
        <f>I138/SUM(I138,'Calculations white'!I138,'Calculations black'!I138,'Calculations otherrace'!I138)</f>
        <v>1.5008723151436792E-2</v>
      </c>
      <c r="J183" s="28">
        <f>J138/SUM(J138,'Calculations white'!J138,'Calculations black'!J138,'Calculations otherrace'!J138)</f>
        <v>1.5474161884632272E-2</v>
      </c>
      <c r="K183" s="28">
        <f>K138/SUM(K138,'Calculations white'!K138,'Calculations black'!K138,'Calculations otherrace'!K138)</f>
        <v>1.5943599013312638E-2</v>
      </c>
      <c r="L183" s="28">
        <f>L138/SUM(L138,'Calculations white'!L138,'Calculations black'!L138,'Calculations otherrace'!L138)</f>
        <v>1.6356122537950563E-2</v>
      </c>
      <c r="M183" s="28">
        <f>M138/SUM(M138,'Calculations white'!M138,'Calculations black'!M138,'Calculations otherrace'!M138)</f>
        <v>1.6812347990049267E-2</v>
      </c>
      <c r="N183" s="28">
        <f>N138/SUM(N138,'Calculations white'!N138,'Calculations black'!N138,'Calculations otherrace'!N138)</f>
        <v>1.7271975166689761E-2</v>
      </c>
      <c r="O183" s="28">
        <f>O138/SUM(O138,'Calculations white'!O138,'Calculations black'!O138,'Calculations otherrace'!O138)</f>
        <v>1.7734980969329985E-2</v>
      </c>
      <c r="P183" s="28">
        <f>P138/SUM(P138,'Calculations white'!P138,'Calculations black'!P138,'Calculations otherrace'!P138)</f>
        <v>1.820134201152733E-2</v>
      </c>
      <c r="Q183" s="28">
        <f>Q138/SUM(Q138,'Calculations white'!Q138,'Calculations black'!Q138,'Calculations otherrace'!Q138)</f>
        <v>1.8671034622661238E-2</v>
      </c>
      <c r="R183" s="28">
        <f>R138/SUM(R138,'Calculations white'!R138,'Calculations black'!R138,'Calculations otherrace'!R138)</f>
        <v>1.9144034851658658E-2</v>
      </c>
      <c r="S183" s="28">
        <f>S138/SUM(S138,'Calculations white'!S138,'Calculations black'!S138,'Calculations otherrace'!S138)</f>
        <v>1.9620318470731108E-2</v>
      </c>
      <c r="T183" s="28">
        <f>T138/SUM(T138,'Calculations white'!T138,'Calculations black'!T138,'Calculations otherrace'!T138)</f>
        <v>2.0099860979126583E-2</v>
      </c>
      <c r="U183" s="28">
        <f>U138/SUM(U138,'Calculations white'!U138,'Calculations black'!U138,'Calculations otherrace'!U138)</f>
        <v>2.0582637606902564E-2</v>
      </c>
      <c r="V183" s="28">
        <f>V138/SUM(V138,'Calculations white'!V138,'Calculations black'!V138,'Calculations otherrace'!V138)</f>
        <v>2.1068623318725336E-2</v>
      </c>
      <c r="W183" s="28">
        <f>W138/SUM(W138,'Calculations white'!W138,'Calculations black'!W138,'Calculations otherrace'!W138)</f>
        <v>2.1557792817698783E-2</v>
      </c>
      <c r="X183" s="28">
        <f>X138/SUM(X138,'Calculations white'!X138,'Calculations black'!X138,'Calculations otherrace'!X138)</f>
        <v>2.2050120549227878E-2</v>
      </c>
      <c r="Y183" s="28">
        <f>Y138/SUM(Y138,'Calculations white'!Y138,'Calculations black'!Y138,'Calculations otherrace'!Y138)</f>
        <v>2.254558070492085E-2</v>
      </c>
      <c r="Z183" s="28">
        <f>Z138/SUM(Z138,'Calculations white'!Z138,'Calculations black'!Z138,'Calculations otherrace'!Z138)</f>
        <v>2.3044147226532596E-2</v>
      </c>
      <c r="AA183" s="28">
        <f>AA138/SUM(AA138,'Calculations white'!AA138,'Calculations black'!AA138,'Calculations otherrace'!AA138)</f>
        <v>2.3545793809952979E-2</v>
      </c>
      <c r="AB183" s="28">
        <f>AB138/SUM(AB138,'Calculations white'!AB138,'Calculations black'!AB138,'Calculations otherrace'!AB138)</f>
        <v>2.4050493909243742E-2</v>
      </c>
      <c r="AC183" s="28">
        <f>AC138/SUM(AC138,'Calculations white'!AC138,'Calculations black'!AC138,'Calculations otherrace'!AC138)</f>
        <v>2.4558220740725271E-2</v>
      </c>
      <c r="AD183" s="28">
        <f>AD138/SUM(AD138,'Calculations white'!AD138,'Calculations black'!AD138,'Calculations otherrace'!AD138)</f>
        <v>2.5068947287115909E-2</v>
      </c>
      <c r="AE183" s="28">
        <f>AE138/SUM(AE138,'Calculations white'!AE138,'Calculations black'!AE138,'Calculations otherrace'!AE138)</f>
        <v>2.5582646301726828E-2</v>
      </c>
      <c r="AF183" s="28">
        <f>AF138/SUM(AF138,'Calculations white'!AF138,'Calculations black'!AF138,'Calculations otherrace'!AF138)</f>
        <v>2.609929031271277E-2</v>
      </c>
    </row>
    <row r="184" spans="1:32" x14ac:dyDescent="0.2">
      <c r="A184" s="6" t="s">
        <v>94</v>
      </c>
      <c r="B184" s="28">
        <f>B139/SUM(B139,'Calculations white'!B139,'Calculations black'!B139,'Calculations otherrace'!B139)</f>
        <v>0</v>
      </c>
      <c r="C184" s="28">
        <f>C139/SUM(C139,'Calculations white'!C139,'Calculations black'!C139,'Calculations otherrace'!C139)</f>
        <v>2.0991162906077007E-4</v>
      </c>
      <c r="D184" s="28">
        <f>D139/SUM(D139,'Calculations white'!D139,'Calculations black'!D139,'Calculations otherrace'!D139)</f>
        <v>4.2946068054882508E-4</v>
      </c>
      <c r="E184" s="28">
        <f>E139/SUM(E139,'Calculations white'!E139,'Calculations black'!E139,'Calculations otherrace'!E139)</f>
        <v>6.5309859746664133E-4</v>
      </c>
      <c r="F184" s="28">
        <f>F139/SUM(F139,'Calculations white'!F139,'Calculations black'!F139,'Calculations otherrace'!F139)</f>
        <v>8.7920304942745915E-4</v>
      </c>
      <c r="G184" s="28">
        <f>G139/SUM(G139,'Calculations white'!G139,'Calculations black'!G139,'Calculations otherrace'!G139)</f>
        <v>1.1104565371192379E-3</v>
      </c>
      <c r="H184" s="28">
        <f>H139/SUM(H139,'Calculations white'!H139,'Calculations black'!H139,'Calculations otherrace'!H139)</f>
        <v>1.3527782529317396E-3</v>
      </c>
      <c r="I184" s="28">
        <f>I139/SUM(I139,'Calculations white'!I139,'Calculations black'!I139,'Calculations otherrace'!I139)</f>
        <v>1.5962928016694557E-3</v>
      </c>
      <c r="J184" s="28">
        <f>J139/SUM(J139,'Calculations white'!J139,'Calculations black'!J139,'Calculations otherrace'!J139)</f>
        <v>1.845209211526223E-3</v>
      </c>
      <c r="K184" s="28">
        <f>K139/SUM(K139,'Calculations white'!K139,'Calculations black'!K139,'Calculations otherrace'!K139)</f>
        <v>2.0968083060358485E-3</v>
      </c>
      <c r="L184" s="28">
        <f>L139/SUM(L139,'Calculations white'!L139,'Calculations black'!L139,'Calculations otherrace'!L139)</f>
        <v>2.3181668745949563E-3</v>
      </c>
      <c r="M184" s="28">
        <f>M139/SUM(M139,'Calculations white'!M139,'Calculations black'!M139,'Calculations otherrace'!M139)</f>
        <v>2.5635487101497785E-3</v>
      </c>
      <c r="N184" s="28">
        <f>N139/SUM(N139,'Calculations white'!N139,'Calculations black'!N139,'Calculations otherrace'!N139)</f>
        <v>2.8112407704538574E-3</v>
      </c>
      <c r="O184" s="28">
        <f>O139/SUM(O139,'Calculations white'!O139,'Calculations black'!O139,'Calculations otherrace'!O139)</f>
        <v>3.0612373129083187E-3</v>
      </c>
      <c r="P184" s="28">
        <f>P139/SUM(P139,'Calculations white'!P139,'Calculations black'!P139,'Calculations otherrace'!P139)</f>
        <v>3.3135323763951001E-3</v>
      </c>
      <c r="Q184" s="28">
        <f>Q139/SUM(Q139,'Calculations white'!Q139,'Calculations black'!Q139,'Calculations otherrace'!Q139)</f>
        <v>3.5681197823867242E-3</v>
      </c>
      <c r="R184" s="28">
        <f>R139/SUM(R139,'Calculations white'!R139,'Calculations black'!R139,'Calculations otherrace'!R139)</f>
        <v>3.8249931360518686E-3</v>
      </c>
      <c r="S184" s="28">
        <f>S139/SUM(S139,'Calculations white'!S139,'Calculations black'!S139,'Calculations otherrace'!S139)</f>
        <v>4.0841458273619324E-3</v>
      </c>
      <c r="T184" s="28">
        <f>T139/SUM(T139,'Calculations white'!T139,'Calculations black'!T139,'Calculations otherrace'!T139)</f>
        <v>4.3455710322008118E-3</v>
      </c>
      <c r="U184" s="28">
        <f>U139/SUM(U139,'Calculations white'!U139,'Calculations black'!U139,'Calculations otherrace'!U139)</f>
        <v>4.6092617134814752E-3</v>
      </c>
      <c r="V184" s="28">
        <f>V139/SUM(V139,'Calculations white'!V139,'Calculations black'!V139,'Calculations otherrace'!V139)</f>
        <v>4.8752106222733193E-3</v>
      </c>
      <c r="W184" s="28">
        <f>W139/SUM(W139,'Calculations white'!W139,'Calculations black'!W139,'Calculations otherrace'!W139)</f>
        <v>5.1434102989422305E-3</v>
      </c>
      <c r="X184" s="28">
        <f>X139/SUM(X139,'Calculations white'!X139,'Calculations black'!X139,'Calculations otherrace'!X139)</f>
        <v>5.4138530743068156E-3</v>
      </c>
      <c r="Y184" s="28">
        <f>Y139/SUM(Y139,'Calculations white'!Y139,'Calculations black'!Y139,'Calculations otherrace'!Y139)</f>
        <v>5.6865310708140143E-3</v>
      </c>
      <c r="Z184" s="28">
        <f>Z139/SUM(Z139,'Calculations white'!Z139,'Calculations black'!Z139,'Calculations otherrace'!Z139)</f>
        <v>5.9614362037359314E-3</v>
      </c>
      <c r="AA184" s="28">
        <f>AA139/SUM(AA139,'Calculations white'!AA139,'Calculations black'!AA139,'Calculations otherrace'!AA139)</f>
        <v>6.2385601823907975E-3</v>
      </c>
      <c r="AB184" s="28">
        <f>AB139/SUM(AB139,'Calculations white'!AB139,'Calculations black'!AB139,'Calculations otherrace'!AB139)</f>
        <v>6.5178945113907455E-3</v>
      </c>
      <c r="AC184" s="28">
        <f>AC139/SUM(AC139,'Calculations white'!AC139,'Calculations black'!AC139,'Calculations otherrace'!AC139)</f>
        <v>6.7994304919180718E-3</v>
      </c>
      <c r="AD184" s="28">
        <f>AD139/SUM(AD139,'Calculations white'!AD139,'Calculations black'!AD139,'Calculations otherrace'!AD139)</f>
        <v>7.0831592230323264E-3</v>
      </c>
      <c r="AE184" s="28">
        <f>AE139/SUM(AE139,'Calculations white'!AE139,'Calculations black'!AE139,'Calculations otherrace'!AE139)</f>
        <v>7.3690716030104884E-3</v>
      </c>
      <c r="AF184" s="28">
        <f>AF139/SUM(AF139,'Calculations white'!AF139,'Calculations black'!AF139,'Calculations otherrace'!AF139)</f>
        <v>7.6571583307216392E-3</v>
      </c>
    </row>
    <row r="185" spans="1:32" x14ac:dyDescent="0.2">
      <c r="A185" s="6" t="s">
        <v>93</v>
      </c>
      <c r="B185" s="28">
        <f>B140/SUM(B140,'Calculations white'!B140,'Calculations black'!B140,'Calculations otherrace'!B140)</f>
        <v>0.10499999999999998</v>
      </c>
      <c r="C185" s="28">
        <f>C140/SUM(C140,'Calculations white'!C140,'Calculations black'!C140,'Calculations otherrace'!C140)</f>
        <v>0.10645568752689541</v>
      </c>
      <c r="D185" s="28">
        <f>D140/SUM(D140,'Calculations white'!D140,'Calculations black'!D140,'Calculations otherrace'!D140)</f>
        <v>0.10796844324741625</v>
      </c>
      <c r="E185" s="28">
        <f>E140/SUM(E140,'Calculations white'!E140,'Calculations black'!E140,'Calculations otherrace'!E140)</f>
        <v>0.10949553305103685</v>
      </c>
      <c r="F185" s="28">
        <f>F140/SUM(F140,'Calculations white'!F140,'Calculations black'!F140,'Calculations otherrace'!F140)</f>
        <v>0.11102667816496198</v>
      </c>
      <c r="G185" s="28">
        <f>G140/SUM(G140,'Calculations white'!G140,'Calculations black'!G140,'Calculations otherrace'!G140)</f>
        <v>0.11257790994390622</v>
      </c>
      <c r="H185" s="28">
        <f>H140/SUM(H140,'Calculations white'!H140,'Calculations black'!H140,'Calculations otherrace'!H140)</f>
        <v>0.1141878305015923</v>
      </c>
      <c r="I185" s="28">
        <f>I140/SUM(I140,'Calculations white'!I140,'Calculations black'!I140,'Calculations otherrace'!I140)</f>
        <v>0.11579317409889558</v>
      </c>
      <c r="J185" s="28">
        <f>J140/SUM(J140,'Calculations white'!J140,'Calculations black'!J140,'Calculations otherrace'!J140)</f>
        <v>0.11741980200563665</v>
      </c>
      <c r="K185" s="28">
        <f>K140/SUM(K140,'Calculations white'!K140,'Calculations black'!K140,'Calculations otherrace'!K140)</f>
        <v>0.11904863932188889</v>
      </c>
      <c r="L185" s="28">
        <f>L140/SUM(L140,'Calculations white'!L140,'Calculations black'!L140,'Calculations otherrace'!L140)</f>
        <v>0.12047514360573849</v>
      </c>
      <c r="M185" s="28">
        <f>M140/SUM(M140,'Calculations white'!M140,'Calculations black'!M140,'Calculations otherrace'!M140)</f>
        <v>0.12204006636961146</v>
      </c>
      <c r="N185" s="28">
        <f>N140/SUM(N140,'Calculations white'!N140,'Calculations black'!N140,'Calculations otherrace'!N140)</f>
        <v>0.12360652362600651</v>
      </c>
      <c r="O185" s="28">
        <f>O140/SUM(O140,'Calculations white'!O140,'Calculations black'!O140,'Calculations otherrace'!O140)</f>
        <v>0.12517434485425413</v>
      </c>
      <c r="P185" s="28">
        <f>P140/SUM(P140,'Calculations white'!P140,'Calculations black'!P140,'Calculations otherrace'!P140)</f>
        <v>0.12674336074234116</v>
      </c>
      <c r="Q185" s="28">
        <f>Q140/SUM(Q140,'Calculations white'!Q140,'Calculations black'!Q140,'Calculations otherrace'!Q140)</f>
        <v>0.12831340323346671</v>
      </c>
      <c r="R185" s="28">
        <f>R140/SUM(R140,'Calculations white'!R140,'Calculations black'!R140,'Calculations otherrace'!R140)</f>
        <v>0.12988430557170264</v>
      </c>
      <c r="S185" s="28">
        <f>S140/SUM(S140,'Calculations white'!S140,'Calculations black'!S140,'Calculations otherrace'!S140)</f>
        <v>0.13145590234672425</v>
      </c>
      <c r="T185" s="28">
        <f>T140/SUM(T140,'Calculations white'!T140,'Calculations black'!T140,'Calculations otherrace'!T140)</f>
        <v>0.13302802953756321</v>
      </c>
      <c r="U185" s="28">
        <f>U140/SUM(U140,'Calculations white'!U140,'Calculations black'!U140,'Calculations otherrace'!U140)</f>
        <v>0.13460052455534594</v>
      </c>
      <c r="V185" s="28">
        <f>V140/SUM(V140,'Calculations white'!V140,'Calculations black'!V140,'Calculations otherrace'!V140)</f>
        <v>0.13617322628498349</v>
      </c>
      <c r="W185" s="28">
        <f>W140/SUM(W140,'Calculations white'!W140,'Calculations black'!W140,'Calculations otherrace'!W140)</f>
        <v>0.13774597512577366</v>
      </c>
      <c r="X185" s="28">
        <f>X140/SUM(X140,'Calculations white'!X140,'Calculations black'!X140,'Calculations otherrace'!X140)</f>
        <v>0.13931861303088194</v>
      </c>
      <c r="Y185" s="28">
        <f>Y140/SUM(Y140,'Calculations white'!Y140,'Calculations black'!Y140,'Calculations otherrace'!Y140)</f>
        <v>0.14089098354567625</v>
      </c>
      <c r="Z185" s="28">
        <f>Z140/SUM(Z140,'Calculations white'!Z140,'Calculations black'!Z140,'Calculations otherrace'!Z140)</f>
        <v>0.14246293184487896</v>
      </c>
      <c r="AA185" s="28">
        <f>AA140/SUM(AA140,'Calculations white'!AA140,'Calculations black'!AA140,'Calculations otherrace'!AA140)</f>
        <v>0.14403430476851373</v>
      </c>
      <c r="AB185" s="28">
        <f>AB140/SUM(AB140,'Calculations white'!AB140,'Calculations black'!AB140,'Calculations otherrace'!AB140)</f>
        <v>0.14560495085662323</v>
      </c>
      <c r="AC185" s="28">
        <f>AC140/SUM(AC140,'Calculations white'!AC140,'Calculations black'!AC140,'Calculations otherrace'!AC140)</f>
        <v>0.14717472038273263</v>
      </c>
      <c r="AD185" s="28">
        <f>AD140/SUM(AD140,'Calculations white'!AD140,'Calculations black'!AD140,'Calculations otherrace'!AD140)</f>
        <v>0.14874346538603925</v>
      </c>
      <c r="AE185" s="28">
        <f>AE140/SUM(AE140,'Calculations white'!AE140,'Calculations black'!AE140,'Calculations otherrace'!AE140)</f>
        <v>0.15031103970231358</v>
      </c>
      <c r="AF185" s="28">
        <f>AF140/SUM(AF140,'Calculations white'!AF140,'Calculations black'!AF140,'Calculations otherrace'!AF140)</f>
        <v>0.15187729899349095</v>
      </c>
    </row>
    <row r="186" spans="1:32" x14ac:dyDescent="0.2">
      <c r="A186" s="6" t="s">
        <v>28</v>
      </c>
      <c r="B186" s="28">
        <f>B141/SUM(B141,'Calculations white'!B141,'Calculations black'!B141,'Calculations otherrace'!B141)</f>
        <v>2.4999999999999981E-2</v>
      </c>
      <c r="C186" s="28">
        <f>C141/SUM(C141,'Calculations white'!C141,'Calculations black'!C141,'Calculations otherrace'!C141)</f>
        <v>2.5577223309745281E-2</v>
      </c>
      <c r="D186" s="28">
        <f>D141/SUM(D141,'Calculations white'!D141,'Calculations black'!D141,'Calculations otherrace'!D141)</f>
        <v>2.6179290598691961E-2</v>
      </c>
      <c r="E186" s="28">
        <f>E141/SUM(E141,'Calculations white'!E141,'Calculations black'!E141,'Calculations otherrace'!E141)</f>
        <v>2.679015357958962E-2</v>
      </c>
      <c r="F186" s="28">
        <f>F141/SUM(F141,'Calculations white'!F141,'Calculations black'!F141,'Calculations otherrace'!F141)</f>
        <v>2.7405527475216525E-2</v>
      </c>
      <c r="G186" s="28">
        <f>G141/SUM(G141,'Calculations white'!G141,'Calculations black'!G141,'Calculations otherrace'!G141)</f>
        <v>2.8032303705643132E-2</v>
      </c>
      <c r="H186" s="28">
        <f>H141/SUM(H141,'Calculations white'!H141,'Calculations black'!H141,'Calculations otherrace'!H141)</f>
        <v>2.8686318240151429E-2</v>
      </c>
      <c r="I186" s="28">
        <f>I141/SUM(I141,'Calculations white'!I141,'Calculations black'!I141,'Calculations otherrace'!I141)</f>
        <v>2.9341376315960743E-2</v>
      </c>
      <c r="J186" s="28">
        <f>J141/SUM(J141,'Calculations white'!J141,'Calculations black'!J141,'Calculations otherrace'!J141)</f>
        <v>3.000843488699961E-2</v>
      </c>
      <c r="K186" s="28">
        <f>K141/SUM(K141,'Calculations white'!K141,'Calculations black'!K141,'Calculations otherrace'!K141)</f>
        <v>3.0679949545665941E-2</v>
      </c>
      <c r="L186" s="28">
        <f>L141/SUM(L141,'Calculations white'!L141,'Calculations black'!L141,'Calculations otherrace'!L141)</f>
        <v>3.1269699281084827E-2</v>
      </c>
      <c r="M186" s="28">
        <f>M141/SUM(M141,'Calculations white'!M141,'Calculations black'!M141,'Calculations otherrace'!M141)</f>
        <v>3.1920459427597227E-2</v>
      </c>
      <c r="N186" s="28">
        <f>N141/SUM(N141,'Calculations white'!N141,'Calculations black'!N141,'Calculations otherrace'!N141)</f>
        <v>3.2574992571751039E-2</v>
      </c>
      <c r="O186" s="28">
        <f>O141/SUM(O141,'Calculations white'!O141,'Calculations black'!O141,'Calculations otherrace'!O141)</f>
        <v>3.3233252840953818E-2</v>
      </c>
      <c r="P186" s="28">
        <f>P141/SUM(P141,'Calculations white'!P141,'Calculations black'!P141,'Calculations otherrace'!P141)</f>
        <v>3.3895194117588172E-2</v>
      </c>
      <c r="Q186" s="28">
        <f>Q141/SUM(Q141,'Calculations white'!Q141,'Calculations black'!Q141,'Calculations otherrace'!Q141)</f>
        <v>3.4560770046966262E-2</v>
      </c>
      <c r="R186" s="28">
        <f>R141/SUM(R141,'Calculations white'!R141,'Calculations black'!R141,'Calculations otherrace'!R141)</f>
        <v>3.5229934045327344E-2</v>
      </c>
      <c r="S186" s="28">
        <f>S141/SUM(S141,'Calculations white'!S141,'Calculations black'!S141,'Calculations otherrace'!S141)</f>
        <v>3.5902639307886612E-2</v>
      </c>
      <c r="T186" s="28">
        <f>T141/SUM(T141,'Calculations white'!T141,'Calculations black'!T141,'Calculations otherrace'!T141)</f>
        <v>3.6578838816935216E-2</v>
      </c>
      <c r="U186" s="28">
        <f>U141/SUM(U141,'Calculations white'!U141,'Calculations black'!U141,'Calculations otherrace'!U141)</f>
        <v>3.7258485349995991E-2</v>
      </c>
      <c r="V186" s="28">
        <f>V141/SUM(V141,'Calculations white'!V141,'Calculations black'!V141,'Calculations otherrace'!V141)</f>
        <v>3.7941531488037722E-2</v>
      </c>
      <c r="W186" s="28">
        <f>W141/SUM(W141,'Calculations white'!W141,'Calculations black'!W141,'Calculations otherrace'!W141)</f>
        <v>3.8627929623747899E-2</v>
      </c>
      <c r="X186" s="28">
        <f>X141/SUM(X141,'Calculations white'!X141,'Calculations black'!X141,'Calculations otherrace'!X141)</f>
        <v>3.9317631969866151E-2</v>
      </c>
      <c r="Y186" s="28">
        <f>Y141/SUM(Y141,'Calculations white'!Y141,'Calculations black'!Y141,'Calculations otherrace'!Y141)</f>
        <v>4.0010590567579885E-2</v>
      </c>
      <c r="Z186" s="28">
        <f>Z141/SUM(Z141,'Calculations white'!Z141,'Calculations black'!Z141,'Calculations otherrace'!Z141)</f>
        <v>4.0706757294980266E-2</v>
      </c>
      <c r="AA186" s="28">
        <f>AA141/SUM(AA141,'Calculations white'!AA141,'Calculations black'!AA141,'Calculations otherrace'!AA141)</f>
        <v>4.1406083875579626E-2</v>
      </c>
      <c r="AB186" s="28">
        <f>AB141/SUM(AB141,'Calculations white'!AB141,'Calculations black'!AB141,'Calculations otherrace'!AB141)</f>
        <v>4.2108521886889884E-2</v>
      </c>
      <c r="AC186" s="28">
        <f>AC141/SUM(AC141,'Calculations white'!AC141,'Calculations black'!AC141,'Calculations otherrace'!AC141)</f>
        <v>4.2814022769059566E-2</v>
      </c>
      <c r="AD186" s="28">
        <f>AD141/SUM(AD141,'Calculations white'!AD141,'Calculations black'!AD141,'Calculations otherrace'!AD141)</f>
        <v>4.3522537833568291E-2</v>
      </c>
      <c r="AE186" s="28">
        <f>AE141/SUM(AE141,'Calculations white'!AE141,'Calculations black'!AE141,'Calculations otherrace'!AE141)</f>
        <v>4.4234018271977808E-2</v>
      </c>
      <c r="AF186" s="28">
        <f>AF141/SUM(AF141,'Calculations white'!AF141,'Calculations black'!AF141,'Calculations otherrace'!AF141)</f>
        <v>4.4948415164735862E-2</v>
      </c>
    </row>
    <row r="187" spans="1:32" x14ac:dyDescent="0.2">
      <c r="A187" s="6" t="s">
        <v>29</v>
      </c>
      <c r="B187" s="28">
        <f>B142/SUM(B142,'Calculations white'!B142,'Calculations black'!B142,'Calculations otherrace'!B142)</f>
        <v>3.9000000000000014E-2</v>
      </c>
      <c r="C187" s="28">
        <f>C142/SUM(C142,'Calculations white'!C142,'Calculations black'!C142,'Calculations otherrace'!C142)</f>
        <v>3.9772602030068126E-2</v>
      </c>
      <c r="D187" s="28">
        <f>D142/SUM(D142,'Calculations white'!D142,'Calculations black'!D142,'Calculations otherrace'!D142)</f>
        <v>4.0578063526759252E-2</v>
      </c>
      <c r="E187" s="28">
        <f>E142/SUM(E142,'Calculations white'!E142,'Calculations black'!E142,'Calculations otherrace'!E142)</f>
        <v>4.1394996404874901E-2</v>
      </c>
      <c r="F187" s="28">
        <f>F142/SUM(F142,'Calculations white'!F142,'Calculations black'!F142,'Calculations otherrace'!F142)</f>
        <v>4.221762355399393E-2</v>
      </c>
      <c r="G187" s="28">
        <f>G142/SUM(G142,'Calculations white'!G142,'Calculations black'!G142,'Calculations otherrace'!G142)</f>
        <v>4.3055194492494363E-2</v>
      </c>
      <c r="H187" s="28">
        <f>H142/SUM(H142,'Calculations white'!H142,'Calculations black'!H142,'Calculations otherrace'!H142)</f>
        <v>4.3928834336785377E-2</v>
      </c>
      <c r="I187" s="28">
        <f>I142/SUM(I142,'Calculations white'!I142,'Calculations black'!I142,'Calculations otherrace'!I142)</f>
        <v>4.4803429723781929E-2</v>
      </c>
      <c r="J187" s="28">
        <f>J142/SUM(J142,'Calculations white'!J142,'Calculations black'!J142,'Calculations otherrace'!J142)</f>
        <v>4.5693643078701697E-2</v>
      </c>
      <c r="K187" s="28">
        <f>K142/SUM(K142,'Calculations white'!K142,'Calculations black'!K142,'Calculations otherrace'!K142)</f>
        <v>4.6589414362531514E-2</v>
      </c>
      <c r="L187" s="28">
        <f>L142/SUM(L142,'Calculations white'!L142,'Calculations black'!L142,'Calculations otherrace'!L142)</f>
        <v>4.7375611194385478E-2</v>
      </c>
      <c r="M187" s="28">
        <f>M142/SUM(M142,'Calculations white'!M142,'Calculations black'!M142,'Calculations otherrace'!M142)</f>
        <v>4.8242873337759298E-2</v>
      </c>
      <c r="N187" s="28">
        <f>N142/SUM(N142,'Calculations white'!N142,'Calculations black'!N142,'Calculations otherrace'!N142)</f>
        <v>4.9114756636765539E-2</v>
      </c>
      <c r="O187" s="28">
        <f>O142/SUM(O142,'Calculations white'!O142,'Calculations black'!O142,'Calculations otherrace'!O142)</f>
        <v>4.9991189324609095E-2</v>
      </c>
      <c r="P187" s="28">
        <f>P142/SUM(P142,'Calculations white'!P142,'Calculations black'!P142,'Calculations otherrace'!P142)</f>
        <v>5.0872099140645013E-2</v>
      </c>
      <c r="Q187" s="28">
        <f>Q142/SUM(Q142,'Calculations white'!Q142,'Calculations black'!Q142,'Calculations otherrace'!Q142)</f>
        <v>5.1757413349492215E-2</v>
      </c>
      <c r="R187" s="28">
        <f>R142/SUM(R142,'Calculations white'!R142,'Calculations black'!R142,'Calculations otherrace'!R142)</f>
        <v>5.2647058760397977E-2</v>
      </c>
      <c r="S187" s="28">
        <f>S142/SUM(S142,'Calculations white'!S142,'Calculations black'!S142,'Calculations otherrace'!S142)</f>
        <v>5.354096174684677E-2</v>
      </c>
      <c r="T187" s="28">
        <f>T142/SUM(T142,'Calculations white'!T142,'Calculations black'!T142,'Calculations otherrace'!T142)</f>
        <v>5.4439048266397096E-2</v>
      </c>
      <c r="U187" s="28">
        <f>U142/SUM(U142,'Calculations white'!U142,'Calculations black'!U142,'Calculations otherrace'!U142)</f>
        <v>5.5341243880735566E-2</v>
      </c>
      <c r="V187" s="28">
        <f>V142/SUM(V142,'Calculations white'!V142,'Calculations black'!V142,'Calculations otherrace'!V142)</f>
        <v>5.624747377593578E-2</v>
      </c>
      <c r="W187" s="28">
        <f>W142/SUM(W142,'Calculations white'!W142,'Calculations black'!W142,'Calculations otherrace'!W142)</f>
        <v>5.7157662782905662E-2</v>
      </c>
      <c r="X187" s="28">
        <f>X142/SUM(X142,'Calculations white'!X142,'Calculations black'!X142,'Calculations otherrace'!X142)</f>
        <v>5.8071735398009916E-2</v>
      </c>
      <c r="Y187" s="28">
        <f>Y142/SUM(Y142,'Calculations white'!Y142,'Calculations black'!Y142,'Calculations otherrace'!Y142)</f>
        <v>5.8989615803854867E-2</v>
      </c>
      <c r="Z187" s="28">
        <f>Z142/SUM(Z142,'Calculations white'!Z142,'Calculations black'!Z142,'Calculations otherrace'!Z142)</f>
        <v>5.9911227890216565E-2</v>
      </c>
      <c r="AA187" s="28">
        <f>AA142/SUM(AA142,'Calculations white'!AA142,'Calculations black'!AA142,'Calculations otherrace'!AA142)</f>
        <v>6.0836495275099718E-2</v>
      </c>
      <c r="AB187" s="28">
        <f>AB142/SUM(AB142,'Calculations white'!AB142,'Calculations black'!AB142,'Calculations otherrace'!AB142)</f>
        <v>6.176534132591098E-2</v>
      </c>
      <c r="AC187" s="28">
        <f>AC142/SUM(AC142,'Calculations white'!AC142,'Calculations black'!AC142,'Calculations otherrace'!AC142)</f>
        <v>6.2697689180729405E-2</v>
      </c>
      <c r="AD187" s="28">
        <f>AD142/SUM(AD142,'Calculations white'!AD142,'Calculations black'!AD142,'Calculations otherrace'!AD142)</f>
        <v>6.363346176965852E-2</v>
      </c>
      <c r="AE187" s="28">
        <f>AE142/SUM(AE142,'Calculations white'!AE142,'Calculations black'!AE142,'Calculations otherrace'!AE142)</f>
        <v>6.4572581836244619E-2</v>
      </c>
      <c r="AF187" s="28">
        <f>AF142/SUM(AF142,'Calculations white'!AF142,'Calculations black'!AF142,'Calculations otherrace'!AF142)</f>
        <v>6.5514971958942944E-2</v>
      </c>
    </row>
    <row r="188" spans="1:32" x14ac:dyDescent="0.2">
      <c r="A188" s="6" t="s">
        <v>30</v>
      </c>
      <c r="B188" s="28">
        <f>B143/SUM(B143,'Calculations white'!B143,'Calculations black'!B143,'Calculations otherrace'!B143)</f>
        <v>4.8776699029126194E-2</v>
      </c>
      <c r="C188" s="28">
        <f>C143/SUM(C143,'Calculations white'!C143,'Calculations black'!C143,'Calculations otherrace'!C143)</f>
        <v>4.968851248220852E-2</v>
      </c>
      <c r="D188" s="28">
        <f>D143/SUM(D143,'Calculations white'!D143,'Calculations black'!D143,'Calculations otherrace'!D143)</f>
        <v>5.0638720673935766E-2</v>
      </c>
      <c r="E188" s="28">
        <f>E143/SUM(E143,'Calculations white'!E143,'Calculations black'!E143,'Calculations otherrace'!E143)</f>
        <v>5.1602067874925731E-2</v>
      </c>
      <c r="F188" s="28">
        <f>F143/SUM(F143,'Calculations white'!F143,'Calculations black'!F143,'Calculations otherrace'!F143)</f>
        <v>5.2571703654889411E-2</v>
      </c>
      <c r="G188" s="28">
        <f>G143/SUM(G143,'Calculations white'!G143,'Calculations black'!G143,'Calculations otherrace'!G143)</f>
        <v>5.3558512811884236E-2</v>
      </c>
      <c r="H188" s="28">
        <f>H143/SUM(H143,'Calculations white'!H143,'Calculations black'!H143,'Calculations otherrace'!H143)</f>
        <v>5.4587326580182831E-2</v>
      </c>
      <c r="I188" s="28">
        <f>I143/SUM(I143,'Calculations white'!I143,'Calculations black'!I143,'Calculations otherrace'!I143)</f>
        <v>5.5616711286848322E-2</v>
      </c>
      <c r="J188" s="28">
        <f>J143/SUM(J143,'Calculations white'!J143,'Calculations black'!J143,'Calculations otherrace'!J143)</f>
        <v>5.6663903929734888E-2</v>
      </c>
      <c r="K188" s="28">
        <f>K143/SUM(K143,'Calculations white'!K143,'Calculations black'!K143,'Calculations otherrace'!K143)</f>
        <v>5.7717041236281158E-2</v>
      </c>
      <c r="L188" s="28">
        <f>L143/SUM(L143,'Calculations white'!L143,'Calculations black'!L143,'Calculations otherrace'!L143)</f>
        <v>5.8640765532889765E-2</v>
      </c>
      <c r="M188" s="28">
        <f>M143/SUM(M143,'Calculations white'!M143,'Calculations black'!M143,'Calculations otherrace'!M143)</f>
        <v>5.9659205988523999E-2</v>
      </c>
      <c r="N188" s="28">
        <f>N143/SUM(N143,'Calculations white'!N143,'Calculations black'!N143,'Calculations otherrace'!N143)</f>
        <v>6.0682442227875832E-2</v>
      </c>
      <c r="O188" s="28">
        <f>O143/SUM(O143,'Calculations white'!O143,'Calculations black'!O143,'Calculations otherrace'!O143)</f>
        <v>6.1710361977053263E-2</v>
      </c>
      <c r="P188" s="28">
        <f>P143/SUM(P143,'Calculations white'!P143,'Calculations black'!P143,'Calculations otherrace'!P143)</f>
        <v>6.2742852356978934E-2</v>
      </c>
      <c r="Q188" s="28">
        <f>Q143/SUM(Q143,'Calculations white'!Q143,'Calculations black'!Q143,'Calculations otherrace'!Q143)</f>
        <v>6.3779799934624765E-2</v>
      </c>
      <c r="R188" s="28">
        <f>R143/SUM(R143,'Calculations white'!R143,'Calculations black'!R143,'Calculations otherrace'!R143)</f>
        <v>6.4821090774265899E-2</v>
      </c>
      <c r="S188" s="28">
        <f>S143/SUM(S143,'Calculations white'!S143,'Calculations black'!S143,'Calculations otherrace'!S143)</f>
        <v>6.5866610488704055E-2</v>
      </c>
      <c r="T188" s="28">
        <f>T143/SUM(T143,'Calculations white'!T143,'Calculations black'!T143,'Calculations otherrace'!T143)</f>
        <v>6.6916244290402563E-2</v>
      </c>
      <c r="U188" s="28">
        <f>U143/SUM(U143,'Calculations white'!U143,'Calculations black'!U143,'Calculations otherrace'!U143)</f>
        <v>6.7969877042482849E-2</v>
      </c>
      <c r="V188" s="28">
        <f>V143/SUM(V143,'Calculations white'!V143,'Calculations black'!V143,'Calculations otherrace'!V143)</f>
        <v>6.9027393309531448E-2</v>
      </c>
      <c r="W188" s="28">
        <f>W143/SUM(W143,'Calculations white'!W143,'Calculations black'!W143,'Calculations otherrace'!W143)</f>
        <v>7.0088677408163602E-2</v>
      </c>
      <c r="X188" s="28">
        <f>X143/SUM(X143,'Calculations white'!X143,'Calculations black'!X143,'Calculations otherrace'!X143)</f>
        <v>7.1153613457296497E-2</v>
      </c>
      <c r="Y188" s="28">
        <f>Y143/SUM(Y143,'Calculations white'!Y143,'Calculations black'!Y143,'Calculations otherrace'!Y143)</f>
        <v>7.222208542808406E-2</v>
      </c>
      <c r="Z188" s="28">
        <f>Z143/SUM(Z143,'Calculations white'!Z143,'Calculations black'!Z143,'Calculations otherrace'!Z143)</f>
        <v>7.3293977193463367E-2</v>
      </c>
      <c r="AA188" s="28">
        <f>AA143/SUM(AA143,'Calculations white'!AA143,'Calculations black'!AA143,'Calculations otherrace'!AA143)</f>
        <v>7.4369172577269715E-2</v>
      </c>
      <c r="AB188" s="28">
        <f>AB143/SUM(AB143,'Calculations white'!AB143,'Calculations black'!AB143,'Calculations otherrace'!AB143)</f>
        <v>7.5447555402874664E-2</v>
      </c>
      <c r="AC188" s="28">
        <f>AC143/SUM(AC143,'Calculations white'!AC143,'Calculations black'!AC143,'Calculations otherrace'!AC143)</f>
        <v>7.6529009541304663E-2</v>
      </c>
      <c r="AD188" s="28">
        <f>AD143/SUM(AD143,'Calculations white'!AD143,'Calculations black'!AD143,'Calculations otherrace'!AD143)</f>
        <v>7.7613418958796865E-2</v>
      </c>
      <c r="AE188" s="28">
        <f>AE143/SUM(AE143,'Calculations white'!AE143,'Calculations black'!AE143,'Calculations otherrace'!AE143)</f>
        <v>7.8700667763756227E-2</v>
      </c>
      <c r="AF188" s="28">
        <f>AF143/SUM(AF143,'Calculations white'!AF143,'Calculations black'!AF143,'Calculations otherrace'!AF143)</f>
        <v>7.9790640253071268E-2</v>
      </c>
    </row>
    <row r="189" spans="1:32" x14ac:dyDescent="0.2">
      <c r="A189" s="6" t="s">
        <v>31</v>
      </c>
      <c r="B189" s="28">
        <f>B144/SUM(B144,'Calculations white'!B144,'Calculations black'!B144,'Calculations otherrace'!B144)</f>
        <v>8.500000000000002E-2</v>
      </c>
      <c r="C189" s="28">
        <f>C144/SUM(C144,'Calculations white'!C144,'Calculations black'!C144,'Calculations otherrace'!C144)</f>
        <v>8.6307178606300008E-2</v>
      </c>
      <c r="D189" s="28">
        <f>D144/SUM(D144,'Calculations white'!D144,'Calculations black'!D144,'Calculations otherrace'!D144)</f>
        <v>8.7666525331983602E-2</v>
      </c>
      <c r="E189" s="28">
        <f>E144/SUM(E144,'Calculations white'!E144,'Calculations black'!E144,'Calculations otherrace'!E144)</f>
        <v>8.9041040953065489E-2</v>
      </c>
      <c r="F189" s="28">
        <f>F144/SUM(F144,'Calculations white'!F144,'Calculations black'!F144,'Calculations otherrace'!F144)</f>
        <v>9.0421074015920755E-2</v>
      </c>
      <c r="G189" s="28">
        <f>G144/SUM(G144,'Calculations white'!G144,'Calculations black'!G144,'Calculations otherrace'!G144)</f>
        <v>9.1821721659604089E-2</v>
      </c>
      <c r="H189" s="28">
        <f>H144/SUM(H144,'Calculations white'!H144,'Calculations black'!H144,'Calculations otherrace'!H144)</f>
        <v>9.3277947144471171E-2</v>
      </c>
      <c r="I189" s="28">
        <f>I144/SUM(I144,'Calculations white'!I144,'Calculations black'!I144,'Calculations otherrace'!I144)</f>
        <v>9.4731446425581733E-2</v>
      </c>
      <c r="J189" s="28">
        <f>J144/SUM(J144,'Calculations white'!J144,'Calculations black'!J144,'Calculations otherrace'!J144)</f>
        <v>9.6206215404311624E-2</v>
      </c>
      <c r="K189" s="28">
        <f>K144/SUM(K144,'Calculations white'!K144,'Calculations black'!K144,'Calculations otherrace'!K144)</f>
        <v>9.7685298176752103E-2</v>
      </c>
      <c r="L189" s="28">
        <f>L144/SUM(L144,'Calculations white'!L144,'Calculations black'!L144,'Calculations otherrace'!L144)</f>
        <v>9.8980324252786731E-2</v>
      </c>
      <c r="M189" s="28">
        <f>M144/SUM(M144,'Calculations white'!M144,'Calculations black'!M144,'Calculations otherrace'!M144)</f>
        <v>0.10040406713801042</v>
      </c>
      <c r="N189" s="28">
        <f>N144/SUM(N144,'Calculations white'!N144,'Calculations black'!N144,'Calculations otherrace'!N144)</f>
        <v>0.10183092786675388</v>
      </c>
      <c r="O189" s="28">
        <f>O144/SUM(O144,'Calculations white'!O144,'Calculations black'!O144,'Calculations otherrace'!O144)</f>
        <v>0.10326072931360138</v>
      </c>
      <c r="P189" s="28">
        <f>P144/SUM(P144,'Calculations white'!P144,'Calculations black'!P144,'Calculations otherrace'!P144)</f>
        <v>0.10469329494330898</v>
      </c>
      <c r="Q189" s="28">
        <f>Q144/SUM(Q144,'Calculations white'!Q144,'Calculations black'!Q144,'Calculations otherrace'!Q144)</f>
        <v>0.10612844888489176</v>
      </c>
      <c r="R189" s="28">
        <f>R144/SUM(R144,'Calculations white'!R144,'Calculations black'!R144,'Calculations otherrace'!R144)</f>
        <v>0.1075660160044578</v>
      </c>
      <c r="S189" s="28">
        <f>S144/SUM(S144,'Calculations white'!S144,'Calculations black'!S144,'Calculations otherrace'!S144)</f>
        <v>0.10900582197672971</v>
      </c>
      <c r="T189" s="28">
        <f>T144/SUM(T144,'Calculations white'!T144,'Calculations black'!T144,'Calculations otherrace'!T144)</f>
        <v>0.11044769335518408</v>
      </c>
      <c r="U189" s="28">
        <f>U144/SUM(U144,'Calculations white'!U144,'Calculations black'!U144,'Calculations otherrace'!U144)</f>
        <v>0.11189145764075291</v>
      </c>
      <c r="V189" s="28">
        <f>V144/SUM(V144,'Calculations white'!V144,'Calculations black'!V144,'Calculations otherrace'!V144)</f>
        <v>0.11333694334903144</v>
      </c>
      <c r="W189" s="28">
        <f>W144/SUM(W144,'Calculations white'!W144,'Calculations black'!W144,'Calculations otherrace'!W144)</f>
        <v>0.11478398007593747</v>
      </c>
      <c r="X189" s="28">
        <f>X144/SUM(X144,'Calculations white'!X144,'Calculations black'!X144,'Calculations otherrace'!X144)</f>
        <v>0.11623239856177231</v>
      </c>
      <c r="Y189" s="28">
        <f>Y144/SUM(Y144,'Calculations white'!Y144,'Calculations black'!Y144,'Calculations otherrace'!Y144)</f>
        <v>0.11768203075364279</v>
      </c>
      <c r="Z189" s="28">
        <f>Z144/SUM(Z144,'Calculations white'!Z144,'Calculations black'!Z144,'Calculations otherrace'!Z144)</f>
        <v>0.1191327098661952</v>
      </c>
      <c r="AA189" s="28">
        <f>AA144/SUM(AA144,'Calculations white'!AA144,'Calculations black'!AA144,'Calculations otherrace'!AA144)</f>
        <v>0.12058427044062707</v>
      </c>
      <c r="AB189" s="28">
        <f>AB144/SUM(AB144,'Calculations white'!AB144,'Calculations black'!AB144,'Calculations otherrace'!AB144)</f>
        <v>0.1220365484019412</v>
      </c>
      <c r="AC189" s="28">
        <f>AC144/SUM(AC144,'Calculations white'!AC144,'Calculations black'!AC144,'Calculations otherrace'!AC144)</f>
        <v>0.1234893811144078</v>
      </c>
      <c r="AD189" s="28">
        <f>AD144/SUM(AD144,'Calculations white'!AD144,'Calculations black'!AD144,'Calculations otherrace'!AD144)</f>
        <v>0.12494260743520856</v>
      </c>
      <c r="AE189" s="28">
        <f>AE144/SUM(AE144,'Calculations white'!AE144,'Calculations black'!AE144,'Calculations otherrace'!AE144)</f>
        <v>0.12639606776623838</v>
      </c>
      <c r="AF189" s="28">
        <f>AF144/SUM(AF144,'Calculations white'!AF144,'Calculations black'!AF144,'Calculations otherrace'!AF144)</f>
        <v>0.12784960410404059</v>
      </c>
    </row>
    <row r="190" spans="1:32" x14ac:dyDescent="0.2">
      <c r="A190" s="6" t="s">
        <v>32</v>
      </c>
      <c r="B190" s="28">
        <f>B145/SUM(B145,'Calculations white'!B145,'Calculations black'!B145,'Calculations otherrace'!B145)</f>
        <v>1.6999999999999998E-2</v>
      </c>
      <c r="C190" s="28">
        <f>C145/SUM(C145,'Calculations white'!C145,'Calculations black'!C145,'Calculations otherrace'!C145)</f>
        <v>1.7480495194801396E-2</v>
      </c>
      <c r="D190" s="28">
        <f>D145/SUM(D145,'Calculations white'!D145,'Calculations black'!D145,'Calculations otherrace'!D145)</f>
        <v>1.7982445923501355E-2</v>
      </c>
      <c r="E190" s="28">
        <f>E145/SUM(E145,'Calculations white'!E145,'Calculations black'!E145,'Calculations otherrace'!E145)</f>
        <v>1.8492831178710607E-2</v>
      </c>
      <c r="F190" s="28">
        <f>F145/SUM(F145,'Calculations white'!F145,'Calculations black'!F145,'Calculations otherrace'!F145)</f>
        <v>1.9008001606088516E-2</v>
      </c>
      <c r="G190" s="28">
        <f>G145/SUM(G145,'Calculations white'!G145,'Calculations black'!G145,'Calculations otherrace'!G145)</f>
        <v>1.9533896485420584E-2</v>
      </c>
      <c r="H190" s="28">
        <f>H145/SUM(H145,'Calculations white'!H145,'Calculations black'!H145,'Calculations otherrace'!H145)</f>
        <v>2.0083887124348995E-2</v>
      </c>
      <c r="I190" s="28">
        <f>I145/SUM(I145,'Calculations white'!I145,'Calculations black'!I145,'Calculations otherrace'!I145)</f>
        <v>2.0635742110328315E-2</v>
      </c>
      <c r="J190" s="28">
        <f>J145/SUM(J145,'Calculations white'!J145,'Calculations black'!J145,'Calculations otherrace'!J145)</f>
        <v>2.1198842233710678E-2</v>
      </c>
      <c r="K190" s="28">
        <f>K145/SUM(K145,'Calculations white'!K145,'Calculations black'!K145,'Calculations otherrace'!K145)</f>
        <v>2.1766921176809798E-2</v>
      </c>
      <c r="L190" s="28">
        <f>L145/SUM(L145,'Calculations white'!L145,'Calculations black'!L145,'Calculations otherrace'!L145)</f>
        <v>2.2266313361055012E-2</v>
      </c>
      <c r="M190" s="28">
        <f>M145/SUM(M145,'Calculations white'!M145,'Calculations black'!M145,'Calculations otherrace'!M145)</f>
        <v>2.2818682843542937E-2</v>
      </c>
      <c r="N190" s="28">
        <f>N145/SUM(N145,'Calculations white'!N145,'Calculations black'!N145,'Calculations otherrace'!N145)</f>
        <v>2.3375290486124887E-2</v>
      </c>
      <c r="O190" s="28">
        <f>O145/SUM(O145,'Calculations white'!O145,'Calculations black'!O145,'Calculations otherrace'!O145)</f>
        <v>2.3936101222458758E-2</v>
      </c>
      <c r="P190" s="28">
        <f>P145/SUM(P145,'Calculations white'!P145,'Calculations black'!P145,'Calculations otherrace'!P145)</f>
        <v>2.450107928097418E-2</v>
      </c>
      <c r="Q190" s="28">
        <f>Q145/SUM(Q145,'Calculations white'!Q145,'Calculations black'!Q145,'Calculations otherrace'!Q145)</f>
        <v>2.5070188196252001E-2</v>
      </c>
      <c r="R190" s="28">
        <f>R145/SUM(R145,'Calculations white'!R145,'Calculations black'!R145,'Calculations otherrace'!R145)</f>
        <v>2.5643390820751861E-2</v>
      </c>
      <c r="S190" s="28">
        <f>S145/SUM(S145,'Calculations white'!S145,'Calculations black'!S145,'Calculations otherrace'!S145)</f>
        <v>2.6220649336882302E-2</v>
      </c>
      <c r="T190" s="28">
        <f>T145/SUM(T145,'Calculations white'!T145,'Calculations black'!T145,'Calculations otherrace'!T145)</f>
        <v>2.6801925269403108E-2</v>
      </c>
      <c r="U190" s="28">
        <f>U145/SUM(U145,'Calculations white'!U145,'Calculations black'!U145,'Calculations otherrace'!U145)</f>
        <v>2.7387179498150931E-2</v>
      </c>
      <c r="V190" s="28">
        <f>V145/SUM(V145,'Calculations white'!V145,'Calculations black'!V145,'Calculations otherrace'!V145)</f>
        <v>2.79763722710798E-2</v>
      </c>
      <c r="W190" s="28">
        <f>W145/SUM(W145,'Calculations white'!W145,'Calculations black'!W145,'Calculations otherrace'!W145)</f>
        <v>2.8569463217604649E-2</v>
      </c>
      <c r="X190" s="28">
        <f>X145/SUM(X145,'Calculations white'!X145,'Calculations black'!X145,'Calculations otherrace'!X145)</f>
        <v>2.9166411362237805E-2</v>
      </c>
      <c r="Y190" s="28">
        <f>Y145/SUM(Y145,'Calculations white'!Y145,'Calculations black'!Y145,'Calculations otherrace'!Y145)</f>
        <v>2.9767175138508711E-2</v>
      </c>
      <c r="Z190" s="28">
        <f>Z145/SUM(Z145,'Calculations white'!Z145,'Calculations black'!Z145,'Calculations otherrace'!Z145)</f>
        <v>3.0371712403153332E-2</v>
      </c>
      <c r="AA190" s="28">
        <f>AA145/SUM(AA145,'Calculations white'!AA145,'Calculations black'!AA145,'Calculations otherrace'!AA145)</f>
        <v>3.0979980450562737E-2</v>
      </c>
      <c r="AB190" s="28">
        <f>AB145/SUM(AB145,'Calculations white'!AB145,'Calculations black'!AB145,'Calculations otherrace'!AB145)</f>
        <v>3.159193602747954E-2</v>
      </c>
      <c r="AC190" s="28">
        <f>AC145/SUM(AC145,'Calculations white'!AC145,'Calculations black'!AC145,'Calculations otherrace'!AC145)</f>
        <v>3.2207535347927849E-2</v>
      </c>
      <c r="AD190" s="28">
        <f>AD145/SUM(AD145,'Calculations white'!AD145,'Calculations black'!AD145,'Calculations otherrace'!AD145)</f>
        <v>3.2826734108365424E-2</v>
      </c>
      <c r="AE190" s="28">
        <f>AE145/SUM(AE145,'Calculations white'!AE145,'Calculations black'!AE145,'Calculations otherrace'!AE145)</f>
        <v>3.3449487503045744E-2</v>
      </c>
      <c r="AF190" s="28">
        <f>AF145/SUM(AF145,'Calculations white'!AF145,'Calculations black'!AF145,'Calculations otherrace'!AF145)</f>
        <v>3.4075750239575445E-2</v>
      </c>
    </row>
    <row r="191" spans="1:32" x14ac:dyDescent="0.2">
      <c r="A191" s="6" t="s">
        <v>33</v>
      </c>
      <c r="B191" s="28">
        <f>B146/SUM(B146,'Calculations white'!B146,'Calculations black'!B146,'Calculations otherrace'!B146)</f>
        <v>2.7000000000000024E-2</v>
      </c>
      <c r="C191" s="28">
        <f>C146/SUM(C146,'Calculations white'!C146,'Calculations black'!C146,'Calculations otherrace'!C146)</f>
        <v>2.7626744471733966E-2</v>
      </c>
      <c r="D191" s="28">
        <f>D146/SUM(D146,'Calculations white'!D146,'Calculations black'!D146,'Calculations otherrace'!D146)</f>
        <v>2.8280987950818223E-2</v>
      </c>
      <c r="E191" s="28">
        <f>E146/SUM(E146,'Calculations white'!E146,'Calculations black'!E146,'Calculations otherrace'!E146)</f>
        <v>2.8945654620291705E-2</v>
      </c>
      <c r="F191" s="28">
        <f>F146/SUM(F146,'Calculations white'!F146,'Calculations black'!F146,'Calculations otherrace'!F146)</f>
        <v>2.961599405664465E-2</v>
      </c>
      <c r="G191" s="28">
        <f>G146/SUM(G146,'Calculations white'!G146,'Calculations black'!G146,'Calculations otherrace'!G146)</f>
        <v>3.0299682825626222E-2</v>
      </c>
      <c r="H191" s="28">
        <f>H146/SUM(H146,'Calculations white'!H146,'Calculations black'!H146,'Calculations otherrace'!H146)</f>
        <v>3.1014050698424736E-2</v>
      </c>
      <c r="I191" s="28">
        <f>I146/SUM(I146,'Calculations white'!I146,'Calculations black'!I146,'Calculations otherrace'!I146)</f>
        <v>3.1730239002073196E-2</v>
      </c>
      <c r="J191" s="28">
        <f>J146/SUM(J146,'Calculations white'!J146,'Calculations black'!J146,'Calculations otherrace'!J146)</f>
        <v>3.2460376221534075E-2</v>
      </c>
      <c r="K191" s="28">
        <f>K146/SUM(K146,'Calculations white'!K146,'Calculations black'!K146,'Calculations otherrace'!K146)</f>
        <v>3.3196297993831246E-2</v>
      </c>
      <c r="L191" s="28">
        <f>L146/SUM(L146,'Calculations white'!L146,'Calculations black'!L146,'Calculations otherrace'!L146)</f>
        <v>3.3842796382145983E-2</v>
      </c>
      <c r="M191" s="28">
        <f>M146/SUM(M146,'Calculations white'!M146,'Calculations black'!M146,'Calculations otherrace'!M146)</f>
        <v>3.4557225630014801E-2</v>
      </c>
      <c r="N191" s="28">
        <f>N146/SUM(N146,'Calculations white'!N146,'Calculations black'!N146,'Calculations otherrace'!N146)</f>
        <v>3.5276522070913974E-2</v>
      </c>
      <c r="O191" s="28">
        <f>O146/SUM(O146,'Calculations white'!O146,'Calculations black'!O146,'Calculations otherrace'!O146)</f>
        <v>3.6000630524123015E-2</v>
      </c>
      <c r="P191" s="28">
        <f>P146/SUM(P146,'Calculations white'!P146,'Calculations black'!P146,'Calculations otherrace'!P146)</f>
        <v>3.6729494976496718E-2</v>
      </c>
      <c r="Q191" s="28">
        <f>Q146/SUM(Q146,'Calculations white'!Q146,'Calculations black'!Q146,'Calculations otherrace'!Q146)</f>
        <v>3.7463058602274751E-2</v>
      </c>
      <c r="R191" s="28">
        <f>R146/SUM(R146,'Calculations white'!R146,'Calculations black'!R146,'Calculations otherrace'!R146)</f>
        <v>3.820126378332226E-2</v>
      </c>
      <c r="S191" s="28">
        <f>S146/SUM(S146,'Calculations white'!S146,'Calculations black'!S146,'Calculations otherrace'!S146)</f>
        <v>3.8944052129786966E-2</v>
      </c>
      <c r="T191" s="28">
        <f>T146/SUM(T146,'Calculations white'!T146,'Calculations black'!T146,'Calculations otherrace'!T146)</f>
        <v>3.9691364501151863E-2</v>
      </c>
      <c r="U191" s="28">
        <f>U146/SUM(U146,'Calculations white'!U146,'Calculations black'!U146,'Calculations otherrace'!U146)</f>
        <v>4.0443141027665205E-2</v>
      </c>
      <c r="V191" s="28">
        <f>V146/SUM(V146,'Calculations white'!V146,'Calculations black'!V146,'Calculations otherrace'!V146)</f>
        <v>4.1199321132130221E-2</v>
      </c>
      <c r="W191" s="28">
        <f>W146/SUM(W146,'Calculations white'!W146,'Calculations black'!W146,'Calculations otherrace'!W146)</f>
        <v>4.195984355203191E-2</v>
      </c>
      <c r="X191" s="28">
        <f>X146/SUM(X146,'Calculations white'!X146,'Calculations black'!X146,'Calculations otherrace'!X146)</f>
        <v>4.2724646361982199E-2</v>
      </c>
      <c r="Y191" s="28">
        <f>Y146/SUM(Y146,'Calculations white'!Y146,'Calculations black'!Y146,'Calculations otherrace'!Y146)</f>
        <v>4.3493666996463724E-2</v>
      </c>
      <c r="Z191" s="28">
        <f>Z146/SUM(Z146,'Calculations white'!Z146,'Calculations black'!Z146,'Calculations otherrace'!Z146)</f>
        <v>4.4266842272849466E-2</v>
      </c>
      <c r="AA191" s="28">
        <f>AA146/SUM(AA146,'Calculations white'!AA146,'Calculations black'!AA146,'Calculations otherrace'!AA146)</f>
        <v>4.5044108414677923E-2</v>
      </c>
      <c r="AB191" s="28">
        <f>AB146/SUM(AB146,'Calculations white'!AB146,'Calculations black'!AB146,'Calculations otherrace'!AB146)</f>
        <v>4.5825401075163731E-2</v>
      </c>
      <c r="AC191" s="28">
        <f>AC146/SUM(AC146,'Calculations white'!AC146,'Calculations black'!AC146,'Calculations otherrace'!AC146)</f>
        <v>4.661065536092026E-2</v>
      </c>
      <c r="AD191" s="28">
        <f>AD146/SUM(AD146,'Calculations white'!AD146,'Calculations black'!AD146,'Calculations otherrace'!AD146)</f>
        <v>4.739980585587307E-2</v>
      </c>
      <c r="AE191" s="28">
        <f>AE146/SUM(AE146,'Calculations white'!AE146,'Calculations black'!AE146,'Calculations otherrace'!AE146)</f>
        <v>4.8192786645344661E-2</v>
      </c>
      <c r="AF191" s="28">
        <f>AF146/SUM(AF146,'Calculations white'!AF146,'Calculations black'!AF146,'Calculations otherrace'!AF146)</f>
        <v>4.8989531340285601E-2</v>
      </c>
    </row>
    <row r="192" spans="1:32" x14ac:dyDescent="0.2">
      <c r="A192" s="6" t="s">
        <v>34</v>
      </c>
      <c r="B192" s="28">
        <f>B147/SUM(B147,'Calculations white'!B147,'Calculations black'!B147,'Calculations otherrace'!B147)</f>
        <v>4.8999999999999995E-2</v>
      </c>
      <c r="C192" s="28">
        <f>C147/SUM(C147,'Calculations white'!C147,'Calculations black'!C147,'Calculations otherrace'!C147)</f>
        <v>4.990627096415539E-2</v>
      </c>
      <c r="D192" s="28">
        <f>D147/SUM(D147,'Calculations white'!D147,'Calculations black'!D147,'Calculations otherrace'!D147)</f>
        <v>5.0850497893754253E-2</v>
      </c>
      <c r="E192" s="28">
        <f>E147/SUM(E147,'Calculations white'!E147,'Calculations black'!E147,'Calculations otherrace'!E147)</f>
        <v>5.1807398162203533E-2</v>
      </c>
      <c r="F192" s="28">
        <f>F147/SUM(F147,'Calculations white'!F147,'Calculations black'!F147,'Calculations otherrace'!F147)</f>
        <v>5.2770208891218279E-2</v>
      </c>
      <c r="G192" s="28">
        <f>G147/SUM(G147,'Calculations white'!G147,'Calculations black'!G147,'Calculations otherrace'!G147)</f>
        <v>5.3749650235019465E-2</v>
      </c>
      <c r="H192" s="28">
        <f>H147/SUM(H147,'Calculations white'!H147,'Calculations black'!H147,'Calculations otherrace'!H147)</f>
        <v>5.4770339884458841E-2</v>
      </c>
      <c r="I192" s="28">
        <f>I147/SUM(I147,'Calculations white'!I147,'Calculations black'!I147,'Calculations otherrace'!I147)</f>
        <v>5.5791290054471768E-2</v>
      </c>
      <c r="J192" s="28">
        <f>J147/SUM(J147,'Calculations white'!J147,'Calculations black'!J147,'Calculations otherrace'!J147)</f>
        <v>5.682951726446997E-2</v>
      </c>
      <c r="K192" s="28">
        <f>K147/SUM(K147,'Calculations white'!K147,'Calculations black'!K147,'Calculations otherrace'!K147)</f>
        <v>5.7873209368665829E-2</v>
      </c>
      <c r="L192" s="28">
        <f>L147/SUM(L147,'Calculations white'!L147,'Calculations black'!L147,'Calculations otherrace'!L147)</f>
        <v>5.8788561001185471E-2</v>
      </c>
      <c r="M192" s="28">
        <f>M147/SUM(M147,'Calculations white'!M147,'Calculations black'!M147,'Calculations otherrace'!M147)</f>
        <v>5.9797260576408558E-2</v>
      </c>
      <c r="N192" s="28">
        <f>N147/SUM(N147,'Calculations white'!N147,'Calculations black'!N147,'Calculations otherrace'!N147)</f>
        <v>6.081035069171755E-2</v>
      </c>
      <c r="O192" s="28">
        <f>O147/SUM(O147,'Calculations white'!O147,'Calculations black'!O147,'Calculations otherrace'!O147)</f>
        <v>6.1827716906688542E-2</v>
      </c>
      <c r="P192" s="28">
        <f>P147/SUM(P147,'Calculations white'!P147,'Calculations black'!P147,'Calculations otherrace'!P147)</f>
        <v>6.2849244364480222E-2</v>
      </c>
      <c r="Q192" s="28">
        <f>Q147/SUM(Q147,'Calculations white'!Q147,'Calculations black'!Q147,'Calculations otherrace'!Q147)</f>
        <v>6.3874817844050941E-2</v>
      </c>
      <c r="R192" s="28">
        <f>R147/SUM(R147,'Calculations white'!R147,'Calculations black'!R147,'Calculations otherrace'!R147)</f>
        <v>6.4904321812202057E-2</v>
      </c>
      <c r="S192" s="28">
        <f>S147/SUM(S147,'Calculations white'!S147,'Calculations black'!S147,'Calculations otherrace'!S147)</f>
        <v>6.5937640475396964E-2</v>
      </c>
      <c r="T192" s="28">
        <f>T147/SUM(T147,'Calculations white'!T147,'Calculations black'!T147,'Calculations otherrace'!T147)</f>
        <v>6.6974657831299661E-2</v>
      </c>
      <c r="U192" s="28">
        <f>U147/SUM(U147,'Calculations white'!U147,'Calculations black'!U147,'Calculations otherrace'!U147)</f>
        <v>6.801525771998386E-2</v>
      </c>
      <c r="V192" s="28">
        <f>V147/SUM(V147,'Calculations white'!V147,'Calculations black'!V147,'Calculations otherrace'!V147)</f>
        <v>6.9059323874761658E-2</v>
      </c>
      <c r="W192" s="28">
        <f>W147/SUM(W147,'Calculations white'!W147,'Calculations black'!W147,'Calculations otherrace'!W147)</f>
        <v>7.0106739972582266E-2</v>
      </c>
      <c r="X192" s="28">
        <f>X147/SUM(X147,'Calculations white'!X147,'Calculations black'!X147,'Calculations otherrace'!X147)</f>
        <v>7.1157389683952368E-2</v>
      </c>
      <c r="Y192" s="28">
        <f>Y147/SUM(Y147,'Calculations white'!Y147,'Calculations black'!Y147,'Calculations otherrace'!Y147)</f>
        <v>7.221115672233587E-2</v>
      </c>
      <c r="Z192" s="28">
        <f>Z147/SUM(Z147,'Calculations white'!Z147,'Calculations black'!Z147,'Calculations otherrace'!Z147)</f>
        <v>7.326792489298356E-2</v>
      </c>
      <c r="AA192" s="28">
        <f>AA147/SUM(AA147,'Calculations white'!AA147,'Calculations black'!AA147,'Calculations otherrace'!AA147)</f>
        <v>7.4327578141153067E-2</v>
      </c>
      <c r="AB192" s="28">
        <f>AB147/SUM(AB147,'Calculations white'!AB147,'Calculations black'!AB147,'Calculations otherrace'!AB147)</f>
        <v>7.5390000599677279E-2</v>
      </c>
      <c r="AC192" s="28">
        <f>AC147/SUM(AC147,'Calculations white'!AC147,'Calculations black'!AC147,'Calculations otherrace'!AC147)</f>
        <v>7.6455076635841432E-2</v>
      </c>
      <c r="AD192" s="28">
        <f>AD147/SUM(AD147,'Calculations white'!AD147,'Calculations black'!AD147,'Calculations otherrace'!AD147)</f>
        <v>7.7522690897530194E-2</v>
      </c>
      <c r="AE192" s="28">
        <f>AE147/SUM(AE147,'Calculations white'!AE147,'Calculations black'!AE147,'Calculations otherrace'!AE147)</f>
        <v>7.8592728358611877E-2</v>
      </c>
      <c r="AF192" s="28">
        <f>AF147/SUM(AF147,'Calculations white'!AF147,'Calculations black'!AF147,'Calculations otherrace'!AF147)</f>
        <v>7.9665074363521576E-2</v>
      </c>
    </row>
    <row r="193" spans="1:32" x14ac:dyDescent="0.2">
      <c r="A193" s="6" t="s">
        <v>92</v>
      </c>
      <c r="B193" s="28">
        <f>B148/SUM(B148,'Calculations white'!B148,'Calculations black'!B148,'Calculations otherrace'!B148)</f>
        <v>6.1444444444444399E-2</v>
      </c>
      <c r="C193" s="28">
        <f>C148/SUM(C148,'Calculations white'!C148,'Calculations black'!C148,'Calculations otherrace'!C148)</f>
        <v>6.2499986510794386E-2</v>
      </c>
      <c r="D193" s="28">
        <f>D148/SUM(D148,'Calculations white'!D148,'Calculations black'!D148,'Calculations otherrace'!D148)</f>
        <v>6.359921230501718E-2</v>
      </c>
      <c r="E193" s="28">
        <f>E148/SUM(E148,'Calculations white'!E148,'Calculations black'!E148,'Calculations otherrace'!E148)</f>
        <v>6.4712642494403561E-2</v>
      </c>
      <c r="F193" s="28">
        <f>F148/SUM(F148,'Calculations white'!F148,'Calculations black'!F148,'Calculations otherrace'!F148)</f>
        <v>6.5832412834322715E-2</v>
      </c>
      <c r="G193" s="28">
        <f>G148/SUM(G148,'Calculations white'!G148,'Calculations black'!G148,'Calculations otherrace'!G148)</f>
        <v>6.6970973502093328E-2</v>
      </c>
      <c r="H193" s="28">
        <f>H148/SUM(H148,'Calculations white'!H148,'Calculations black'!H148,'Calculations otherrace'!H148)</f>
        <v>6.8156905512782903E-2</v>
      </c>
      <c r="I193" s="28">
        <f>I148/SUM(I148,'Calculations white'!I148,'Calculations black'!I148,'Calculations otherrace'!I148)</f>
        <v>6.9342593611676245E-2</v>
      </c>
      <c r="J193" s="28">
        <f>J148/SUM(J148,'Calculations white'!J148,'Calculations black'!J148,'Calculations otherrace'!J148)</f>
        <v>7.0547789315775211E-2</v>
      </c>
      <c r="K193" s="28">
        <f>K148/SUM(K148,'Calculations white'!K148,'Calculations black'!K148,'Calculations otherrace'!K148)</f>
        <v>7.1758768917059235E-2</v>
      </c>
      <c r="L193" s="28">
        <f>L148/SUM(L148,'Calculations white'!L148,'Calculations black'!L148,'Calculations otherrace'!L148)</f>
        <v>7.2820457385057935E-2</v>
      </c>
      <c r="M193" s="28">
        <f>M148/SUM(M148,'Calculations white'!M148,'Calculations black'!M148,'Calculations otherrace'!M148)</f>
        <v>7.3989913145032865E-2</v>
      </c>
      <c r="N193" s="28">
        <f>N148/SUM(N148,'Calculations white'!N148,'Calculations black'!N148,'Calculations otherrace'!N148)</f>
        <v>7.516398555402326E-2</v>
      </c>
      <c r="O193" s="28">
        <f>O148/SUM(O148,'Calculations white'!O148,'Calculations black'!O148,'Calculations otherrace'!O148)</f>
        <v>7.6342549596570025E-2</v>
      </c>
      <c r="P193" s="28">
        <f>P148/SUM(P148,'Calculations white'!P148,'Calculations black'!P148,'Calculations otherrace'!P148)</f>
        <v>7.7525479885936749E-2</v>
      </c>
      <c r="Q193" s="28">
        <f>Q148/SUM(Q148,'Calculations white'!Q148,'Calculations black'!Q148,'Calculations otherrace'!Q148)</f>
        <v>7.8712650712565696E-2</v>
      </c>
      <c r="R193" s="28">
        <f>R148/SUM(R148,'Calculations white'!R148,'Calculations black'!R148,'Calculations otherrace'!R148)</f>
        <v>7.9903936092525704E-2</v>
      </c>
      <c r="S193" s="28">
        <f>S148/SUM(S148,'Calculations white'!S148,'Calculations black'!S148,'Calculations otherrace'!S148)</f>
        <v>8.1099209815907125E-2</v>
      </c>
      <c r="T193" s="28">
        <f>T148/SUM(T148,'Calculations white'!T148,'Calculations black'!T148,'Calculations otherrace'!T148)</f>
        <v>8.2298345495112904E-2</v>
      </c>
      <c r="U193" s="28">
        <f>U148/SUM(U148,'Calculations white'!U148,'Calculations black'!U148,'Calculations otherrace'!U148)</f>
        <v>8.3501216612998544E-2</v>
      </c>
      <c r="V193" s="28">
        <f>V148/SUM(V148,'Calculations white'!V148,'Calculations black'!V148,'Calculations otherrace'!V148)</f>
        <v>8.4707696570817198E-2</v>
      </c>
      <c r="W193" s="28">
        <f>W148/SUM(W148,'Calculations white'!W148,'Calculations black'!W148,'Calculations otherrace'!W148)</f>
        <v>8.5917658735919916E-2</v>
      </c>
      <c r="X193" s="28">
        <f>X148/SUM(X148,'Calculations white'!X148,'Calculations black'!X148,'Calculations otherrace'!X148)</f>
        <v>8.7130976489167733E-2</v>
      </c>
      <c r="Y193" s="28">
        <f>Y148/SUM(Y148,'Calculations white'!Y148,'Calculations black'!Y148,'Calculations otherrace'!Y148)</f>
        <v>8.8347523272013284E-2</v>
      </c>
      <c r="Z193" s="28">
        <f>Z148/SUM(Z148,'Calculations white'!Z148,'Calculations black'!Z148,'Calculations otherrace'!Z148)</f>
        <v>8.9567172633204586E-2</v>
      </c>
      <c r="AA193" s="28">
        <f>AA148/SUM(AA148,'Calculations white'!AA148,'Calculations black'!AA148,'Calculations otherrace'!AA148)</f>
        <v>9.0789798275072137E-2</v>
      </c>
      <c r="AB193" s="28">
        <f>AB148/SUM(AB148,'Calculations white'!AB148,'Calculations black'!AB148,'Calculations otherrace'!AB148)</f>
        <v>9.2015274099358529E-2</v>
      </c>
      <c r="AC193" s="28">
        <f>AC148/SUM(AC148,'Calculations white'!AC148,'Calculations black'!AC148,'Calculations otherrace'!AC148)</f>
        <v>9.3243474252548419E-2</v>
      </c>
      <c r="AD193" s="28">
        <f>AD148/SUM(AD148,'Calculations white'!AD148,'Calculations black'!AD148,'Calculations otherrace'!AD148)</f>
        <v>9.4474273170661871E-2</v>
      </c>
      <c r="AE193" s="28">
        <f>AE148/SUM(AE148,'Calculations white'!AE148,'Calculations black'!AE148,'Calculations otherrace'!AE148)</f>
        <v>9.5707545623475151E-2</v>
      </c>
      <c r="AF193" s="28">
        <f>AF148/SUM(AF148,'Calculations white'!AF148,'Calculations black'!AF148,'Calculations otherrace'!AF148)</f>
        <v>9.6943166758130972E-2</v>
      </c>
    </row>
    <row r="194" spans="1:32" x14ac:dyDescent="0.2">
      <c r="A194" s="6" t="s">
        <v>89</v>
      </c>
      <c r="B194" s="28">
        <f>B149/SUM(B149,'Calculations white'!B149,'Calculations black'!B149,'Calculations otherrace'!B149)</f>
        <v>0.17100000000000001</v>
      </c>
      <c r="C194" s="28">
        <f>C149/SUM(C149,'Calculations white'!C149,'Calculations black'!C149,'Calculations otherrace'!C149)</f>
        <v>0.17300664246444336</v>
      </c>
      <c r="D194" s="28">
        <f>D149/SUM(D149,'Calculations white'!D149,'Calculations black'!D149,'Calculations otherrace'!D149)</f>
        <v>0.17508735004821191</v>
      </c>
      <c r="E194" s="28">
        <f>E149/SUM(E149,'Calculations white'!E149,'Calculations black'!E149,'Calculations otherrace'!E149)</f>
        <v>0.17718268638019619</v>
      </c>
      <c r="F194" s="28">
        <f>F149/SUM(F149,'Calculations white'!F149,'Calculations black'!F149,'Calculations otherrace'!F149)</f>
        <v>0.17927857218264229</v>
      </c>
      <c r="G194" s="28">
        <f>G149/SUM(G149,'Calculations white'!G149,'Calculations black'!G149,'Calculations otherrace'!G149)</f>
        <v>0.18139671351823602</v>
      </c>
      <c r="H194" s="28">
        <f>H149/SUM(H149,'Calculations white'!H149,'Calculations black'!H149,'Calculations otherrace'!H149)</f>
        <v>0.18358946065971629</v>
      </c>
      <c r="I194" s="28">
        <f>I149/SUM(I149,'Calculations white'!I149,'Calculations black'!I149,'Calculations otherrace'!I149)</f>
        <v>0.1857706186811233</v>
      </c>
      <c r="J194" s="28">
        <f>J149/SUM(J149,'Calculations white'!J149,'Calculations black'!J149,'Calculations otherrace'!J149)</f>
        <v>0.18797513222007989</v>
      </c>
      <c r="K194" s="28">
        <f>K149/SUM(K149,'Calculations white'!K149,'Calculations black'!K149,'Calculations otherrace'!K149)</f>
        <v>0.19017698915079967</v>
      </c>
      <c r="L194" s="28">
        <f>L149/SUM(L149,'Calculations white'!L149,'Calculations black'!L149,'Calculations otherrace'!L149)</f>
        <v>0.19210105135292202</v>
      </c>
      <c r="M194" s="28">
        <f>M149/SUM(M149,'Calculations white'!M149,'Calculations black'!M149,'Calculations otherrace'!M149)</f>
        <v>0.19420666024277353</v>
      </c>
      <c r="N194" s="28">
        <f>N149/SUM(N149,'Calculations white'!N149,'Calculations black'!N149,'Calculations otherrace'!N149)</f>
        <v>0.19630918757841231</v>
      </c>
      <c r="O194" s="28">
        <f>O149/SUM(O149,'Calculations white'!O149,'Calculations black'!O149,'Calculations otherrace'!O149)</f>
        <v>0.19840840086693814</v>
      </c>
      <c r="P194" s="28">
        <f>P149/SUM(P149,'Calculations white'!P149,'Calculations black'!P149,'Calculations otherrace'!P149)</f>
        <v>0.20050407127000783</v>
      </c>
      <c r="Q194" s="28">
        <f>Q149/SUM(Q149,'Calculations white'!Q149,'Calculations black'!Q149,'Calculations otherrace'!Q149)</f>
        <v>0.20259597365363896</v>
      </c>
      <c r="R194" s="28">
        <f>R149/SUM(R149,'Calculations white'!R149,'Calculations black'!R149,'Calculations otherrace'!R149)</f>
        <v>0.20468388663472648</v>
      </c>
      <c r="S194" s="28">
        <f>S149/SUM(S149,'Calculations white'!S149,'Calculations black'!S149,'Calculations otherrace'!S149)</f>
        <v>0.20676759262428079</v>
      </c>
      <c r="T194" s="28">
        <f>T149/SUM(T149,'Calculations white'!T149,'Calculations black'!T149,'Calculations otherrace'!T149)</f>
        <v>0.20884687786738645</v>
      </c>
      <c r="U194" s="28">
        <f>U149/SUM(U149,'Calculations white'!U149,'Calculations black'!U149,'Calculations otherrace'!U149)</f>
        <v>0.21092153247989165</v>
      </c>
      <c r="V194" s="28">
        <f>V149/SUM(V149,'Calculations white'!V149,'Calculations black'!V149,'Calculations otherrace'!V149)</f>
        <v>0.21299135048185214</v>
      </c>
      <c r="W194" s="28">
        <f>W149/SUM(W149,'Calculations white'!W149,'Calculations black'!W149,'Calculations otherrace'!W149)</f>
        <v>0.21505612982774233</v>
      </c>
      <c r="X194" s="28">
        <f>X149/SUM(X149,'Calculations white'!X149,'Calculations black'!X149,'Calculations otherrace'!X149)</f>
        <v>0.2171156724334625</v>
      </c>
      <c r="Y194" s="28">
        <f>Y149/SUM(Y149,'Calculations white'!Y149,'Calculations black'!Y149,'Calculations otherrace'!Y149)</f>
        <v>0.21916978420017894</v>
      </c>
      <c r="Z194" s="28">
        <f>Z149/SUM(Z149,'Calculations white'!Z149,'Calculations black'!Z149,'Calculations otherrace'!Z149)</f>
        <v>0.22121827503502278</v>
      </c>
      <c r="AA194" s="28">
        <f>AA149/SUM(AA149,'Calculations white'!AA149,'Calculations black'!AA149,'Calculations otherrace'!AA149)</f>
        <v>0.22326095886869352</v>
      </c>
      <c r="AB194" s="28">
        <f>AB149/SUM(AB149,'Calculations white'!AB149,'Calculations black'!AB149,'Calculations otherrace'!AB149)</f>
        <v>0.22529765367001162</v>
      </c>
      <c r="AC194" s="28">
        <f>AC149/SUM(AC149,'Calculations white'!AC149,'Calculations black'!AC149,'Calculations otherrace'!AC149)</f>
        <v>0.22732818145746314</v>
      </c>
      <c r="AD194" s="28">
        <f>AD149/SUM(AD149,'Calculations white'!AD149,'Calculations black'!AD149,'Calculations otherrace'!AD149)</f>
        <v>0.22935236830778979</v>
      </c>
      <c r="AE194" s="28">
        <f>AE149/SUM(AE149,'Calculations white'!AE149,'Calculations black'!AE149,'Calculations otherrace'!AE149)</f>
        <v>0.23137004436168113</v>
      </c>
      <c r="AF194" s="28">
        <f>AF149/SUM(AF149,'Calculations white'!AF149,'Calculations black'!AF149,'Calculations otherrace'!AF149)</f>
        <v>0.23338104382662272</v>
      </c>
    </row>
    <row r="195" spans="1:32" x14ac:dyDescent="0.2">
      <c r="A195" s="6" t="s">
        <v>35</v>
      </c>
      <c r="B195" s="28">
        <f>B150/SUM(B150,'Calculations white'!B150,'Calculations black'!B150,'Calculations otherrace'!B150)</f>
        <v>3.9000000000000007E-2</v>
      </c>
      <c r="C195" s="28">
        <f>C150/SUM(C150,'Calculations white'!C150,'Calculations black'!C150,'Calculations otherrace'!C150)</f>
        <v>3.9791580331829578E-2</v>
      </c>
      <c r="D195" s="28">
        <f>D150/SUM(D150,'Calculations white'!D150,'Calculations black'!D150,'Calculations otherrace'!D150)</f>
        <v>4.0617235030772129E-2</v>
      </c>
      <c r="E195" s="28">
        <f>E150/SUM(E150,'Calculations white'!E150,'Calculations black'!E150,'Calculations otherrace'!E150)</f>
        <v>4.145527643434338E-2</v>
      </c>
      <c r="F195" s="28">
        <f>F150/SUM(F150,'Calculations white'!F150,'Calculations black'!F150,'Calculations otherrace'!F150)</f>
        <v>4.2299718972504979E-2</v>
      </c>
      <c r="G195" s="28">
        <f>G150/SUM(G150,'Calculations white'!G150,'Calculations black'!G150,'Calculations otherrace'!G150)</f>
        <v>4.3160166208905747E-2</v>
      </c>
      <c r="H195" s="28">
        <f>H150/SUM(H150,'Calculations white'!H150,'Calculations black'!H150,'Calculations otherrace'!H150)</f>
        <v>4.4058358522026032E-2</v>
      </c>
      <c r="I195" s="28">
        <f>I150/SUM(I150,'Calculations white'!I150,'Calculations black'!I150,'Calculations otherrace'!I150)</f>
        <v>4.4958034157970783E-2</v>
      </c>
      <c r="J195" s="28">
        <f>J150/SUM(J150,'Calculations white'!J150,'Calculations black'!J150,'Calculations otherrace'!J150)</f>
        <v>4.5874370287161605E-2</v>
      </c>
      <c r="K195" s="28">
        <f>K150/SUM(K150,'Calculations white'!K150,'Calculations black'!K150,'Calculations otherrace'!K150)</f>
        <v>4.6797070685359606E-2</v>
      </c>
      <c r="L195" s="28">
        <f>L150/SUM(L150,'Calculations white'!L150,'Calculations black'!L150,'Calculations otherrace'!L150)</f>
        <v>4.7607057766100573E-2</v>
      </c>
      <c r="M195" s="28">
        <f>M150/SUM(M150,'Calculations white'!M150,'Calculations black'!M150,'Calculations otherrace'!M150)</f>
        <v>4.8501288416319364E-2</v>
      </c>
      <c r="N195" s="28">
        <f>N150/SUM(N150,'Calculations white'!N150,'Calculations black'!N150,'Calculations otherrace'!N150)</f>
        <v>4.9400794014080401E-2</v>
      </c>
      <c r="O195" s="28">
        <f>O150/SUM(O150,'Calculations white'!O150,'Calculations black'!O150,'Calculations otherrace'!O150)</f>
        <v>5.0305494315443823E-2</v>
      </c>
      <c r="P195" s="28">
        <f>P150/SUM(P150,'Calculations white'!P150,'Calculations black'!P150,'Calculations otherrace'!P150)</f>
        <v>5.1215308208971654E-2</v>
      </c>
      <c r="Q195" s="28">
        <f>Q150/SUM(Q150,'Calculations white'!Q150,'Calculations black'!Q150,'Calculations otherrace'!Q150)</f>
        <v>5.2130153746756357E-2</v>
      </c>
      <c r="R195" s="28">
        <f>R150/SUM(R150,'Calculations white'!R150,'Calculations black'!R150,'Calculations otherrace'!R150)</f>
        <v>5.3049948175875571E-2</v>
      </c>
      <c r="S195" s="28">
        <f>S150/SUM(S150,'Calculations white'!S150,'Calculations black'!S150,'Calculations otherrace'!S150)</f>
        <v>5.3974607970246828E-2</v>
      </c>
      <c r="T195" s="28">
        <f>T150/SUM(T150,'Calculations white'!T150,'Calculations black'!T150,'Calculations otherrace'!T150)</f>
        <v>5.4904048862847075E-2</v>
      </c>
      <c r="U195" s="28">
        <f>U150/SUM(U150,'Calculations white'!U150,'Calculations black'!U150,'Calculations otherrace'!U150)</f>
        <v>5.5838185878267138E-2</v>
      </c>
      <c r="V195" s="28">
        <f>V150/SUM(V150,'Calculations white'!V150,'Calculations black'!V150,'Calculations otherrace'!V150)</f>
        <v>5.677693336557052E-2</v>
      </c>
      <c r="W195" s="28">
        <f>W150/SUM(W150,'Calculations white'!W150,'Calculations black'!W150,'Calculations otherrace'!W150)</f>
        <v>5.772020503142139E-2</v>
      </c>
      <c r="X195" s="28">
        <f>X150/SUM(X150,'Calculations white'!X150,'Calculations black'!X150,'Calculations otherrace'!X150)</f>
        <v>5.8667913973451398E-2</v>
      </c>
      <c r="Y195" s="28">
        <f>Y150/SUM(Y150,'Calculations white'!Y150,'Calculations black'!Y150,'Calculations otherrace'!Y150)</f>
        <v>5.9619972713834235E-2</v>
      </c>
      <c r="Z195" s="28">
        <f>Z150/SUM(Z150,'Calculations white'!Z150,'Calculations black'!Z150,'Calculations otherrace'!Z150)</f>
        <v>6.0576293233032534E-2</v>
      </c>
      <c r="AA195" s="28">
        <f>AA150/SUM(AA150,'Calculations white'!AA150,'Calculations black'!AA150,'Calculations otherrace'!AA150)</f>
        <v>6.1536787003687338E-2</v>
      </c>
      <c r="AB195" s="28">
        <f>AB150/SUM(AB150,'Calculations white'!AB150,'Calculations black'!AB150,'Calculations otherrace'!AB150)</f>
        <v>6.2501365024617908E-2</v>
      </c>
      <c r="AC195" s="28">
        <f>AC150/SUM(AC150,'Calculations white'!AC150,'Calculations black'!AC150,'Calculations otherrace'!AC150)</f>
        <v>6.3469937854898753E-2</v>
      </c>
      <c r="AD195" s="28">
        <f>AD150/SUM(AD150,'Calculations white'!AD150,'Calculations black'!AD150,'Calculations otherrace'!AD150)</f>
        <v>6.4442415647982726E-2</v>
      </c>
      <c r="AE195" s="28">
        <f>AE150/SUM(AE150,'Calculations white'!AE150,'Calculations black'!AE150,'Calculations otherrace'!AE150)</f>
        <v>6.5418708185840307E-2</v>
      </c>
      <c r="AF195" s="28">
        <f>AF150/SUM(AF150,'Calculations white'!AF150,'Calculations black'!AF150,'Calculations otherrace'!AF150)</f>
        <v>6.6398724913082102E-2</v>
      </c>
    </row>
    <row r="196" spans="1:32" x14ac:dyDescent="0.2">
      <c r="A196" s="6" t="s">
        <v>98</v>
      </c>
      <c r="B196" s="28">
        <f>B151/SUM(B151,'Calculations white'!B151,'Calculations black'!B151,'Calculations otherrace'!B151)</f>
        <v>4.300000000000001E-2</v>
      </c>
      <c r="C196" s="28">
        <f>C151/SUM(C151,'Calculations white'!C151,'Calculations black'!C151,'Calculations otherrace'!C151)</f>
        <v>4.3831346704356906E-2</v>
      </c>
      <c r="D196" s="28">
        <f>D151/SUM(D151,'Calculations white'!D151,'Calculations black'!D151,'Calculations otherrace'!D151)</f>
        <v>4.4697851607546996E-2</v>
      </c>
      <c r="E196" s="28">
        <f>E151/SUM(E151,'Calculations white'!E151,'Calculations black'!E151,'Calculations otherrace'!E151)</f>
        <v>4.5576375209738611E-2</v>
      </c>
      <c r="F196" s="28">
        <f>F151/SUM(F151,'Calculations white'!F151,'Calculations black'!F151,'Calculations otherrace'!F151)</f>
        <v>4.6460708119264199E-2</v>
      </c>
      <c r="G196" s="28">
        <f>G151/SUM(G151,'Calculations white'!G151,'Calculations black'!G151,'Calculations otherrace'!G151)</f>
        <v>4.7360725176031439E-2</v>
      </c>
      <c r="H196" s="28">
        <f>H151/SUM(H151,'Calculations white'!H151,'Calculations black'!H151,'Calculations otherrace'!H151)</f>
        <v>4.8299081662813798E-2</v>
      </c>
      <c r="I196" s="28">
        <f>I151/SUM(I151,'Calculations white'!I151,'Calculations black'!I151,'Calculations otherrace'!I151)</f>
        <v>4.9238091940022939E-2</v>
      </c>
      <c r="J196" s="28">
        <f>J151/SUM(J151,'Calculations white'!J151,'Calculations black'!J151,'Calculations otherrace'!J151)</f>
        <v>5.0193431502434382E-2</v>
      </c>
      <c r="K196" s="28">
        <f>K151/SUM(K151,'Calculations white'!K151,'Calculations black'!K151,'Calculations otherrace'!K151)</f>
        <v>5.1154252646924393E-2</v>
      </c>
      <c r="L196" s="28">
        <f>L151/SUM(L151,'Calculations white'!L151,'Calculations black'!L151,'Calculations otherrace'!L151)</f>
        <v>5.1997243239309564E-2</v>
      </c>
      <c r="M196" s="28">
        <f>M151/SUM(M151,'Calculations white'!M151,'Calculations black'!M151,'Calculations otherrace'!M151)</f>
        <v>5.2926631731742668E-2</v>
      </c>
      <c r="N196" s="28">
        <f>N151/SUM(N151,'Calculations white'!N151,'Calculations black'!N151,'Calculations otherrace'!N151)</f>
        <v>5.3860481945659296E-2</v>
      </c>
      <c r="O196" s="28">
        <f>O151/SUM(O151,'Calculations white'!O151,'Calculations black'!O151,'Calculations otherrace'!O151)</f>
        <v>5.4798692996859251E-2</v>
      </c>
      <c r="P196" s="28">
        <f>P151/SUM(P151,'Calculations white'!P151,'Calculations black'!P151,'Calculations otherrace'!P151)</f>
        <v>5.5741163473294275E-2</v>
      </c>
      <c r="Q196" s="28">
        <f>Q151/SUM(Q151,'Calculations white'!Q151,'Calculations black'!Q151,'Calculations otherrace'!Q151)</f>
        <v>5.6687791480614889E-2</v>
      </c>
      <c r="R196" s="28">
        <f>R151/SUM(R151,'Calculations white'!R151,'Calculations black'!R151,'Calculations otherrace'!R151)</f>
        <v>5.7638474687706505E-2</v>
      </c>
      <c r="S196" s="28">
        <f>S151/SUM(S151,'Calculations white'!S151,'Calculations black'!S151,'Calculations otherrace'!S151)</f>
        <v>5.8593110372171436E-2</v>
      </c>
      <c r="T196" s="28">
        <f>T151/SUM(T151,'Calculations white'!T151,'Calculations black'!T151,'Calculations otherrace'!T151)</f>
        <v>5.9551595465707034E-2</v>
      </c>
      <c r="U196" s="28">
        <f>U151/SUM(U151,'Calculations white'!U151,'Calculations black'!U151,'Calculations otherrace'!U151)</f>
        <v>6.051382659933497E-2</v>
      </c>
      <c r="V196" s="28">
        <f>V151/SUM(V151,'Calculations white'!V151,'Calculations black'!V151,'Calculations otherrace'!V151)</f>
        <v>6.1479700148438086E-2</v>
      </c>
      <c r="W196" s="28">
        <f>W151/SUM(W151,'Calculations white'!W151,'Calculations black'!W151,'Calculations otherrace'!W151)</f>
        <v>6.2449112277558547E-2</v>
      </c>
      <c r="X196" s="28">
        <f>X151/SUM(X151,'Calculations white'!X151,'Calculations black'!X151,'Calculations otherrace'!X151)</f>
        <v>6.3421958984914664E-2</v>
      </c>
      <c r="Y196" s="28">
        <f>Y151/SUM(Y151,'Calculations white'!Y151,'Calculations black'!Y151,'Calculations otherrace'!Y151)</f>
        <v>6.4398136146595869E-2</v>
      </c>
      <c r="Z196" s="28">
        <f>Z151/SUM(Z151,'Calculations white'!Z151,'Calculations black'!Z151,'Calculations otherrace'!Z151)</f>
        <v>6.5377539560392675E-2</v>
      </c>
      <c r="AA196" s="28">
        <f>AA151/SUM(AA151,'Calculations white'!AA151,'Calculations black'!AA151,'Calculations otherrace'!AA151)</f>
        <v>6.6360064989222645E-2</v>
      </c>
      <c r="AB196" s="28">
        <f>AB151/SUM(AB151,'Calculations white'!AB151,'Calculations black'!AB151,'Calculations otherrace'!AB151)</f>
        <v>6.7345608204115393E-2</v>
      </c>
      <c r="AC196" s="28">
        <f>AC151/SUM(AC151,'Calculations white'!AC151,'Calculations black'!AC151,'Calculations otherrace'!AC151)</f>
        <v>6.8334065026716739E-2</v>
      </c>
      <c r="AD196" s="28">
        <f>AD151/SUM(AD151,'Calculations white'!AD151,'Calculations black'!AD151,'Calculations otherrace'!AD151)</f>
        <v>6.9325331371277374E-2</v>
      </c>
      <c r="AE196" s="28">
        <f>AE151/SUM(AE151,'Calculations white'!AE151,'Calculations black'!AE151,'Calculations otherrace'!AE151)</f>
        <v>7.0319303286092913E-2</v>
      </c>
      <c r="AF196" s="28">
        <f>AF151/SUM(AF151,'Calculations white'!AF151,'Calculations black'!AF151,'Calculations otherrace'!AF151)</f>
        <v>7.1315876994359692E-2</v>
      </c>
    </row>
    <row r="197" spans="1:32" x14ac:dyDescent="0.2">
      <c r="A197" s="6" t="s">
        <v>97</v>
      </c>
      <c r="B197" s="28">
        <f>B152/SUM(B152,'Calculations white'!B152,'Calculations black'!B152,'Calculations otherrace'!B152)</f>
        <v>1.5857142857142858E-2</v>
      </c>
      <c r="C197" s="28">
        <f>C152/SUM(C152,'Calculations white'!C152,'Calculations black'!C152,'Calculations otherrace'!C152)</f>
        <v>1.6319328885630494E-2</v>
      </c>
      <c r="D197" s="28">
        <f>D152/SUM(D152,'Calculations white'!D152,'Calculations black'!D152,'Calculations otherrace'!D152)</f>
        <v>1.6802155588643581E-2</v>
      </c>
      <c r="E197" s="28">
        <f>E152/SUM(E152,'Calculations white'!E152,'Calculations black'!E152,'Calculations otherrace'!E152)</f>
        <v>1.7293102031424257E-2</v>
      </c>
      <c r="F197" s="28">
        <f>F152/SUM(F152,'Calculations white'!F152,'Calculations black'!F152,'Calculations otherrace'!F152)</f>
        <v>1.778865841348001E-2</v>
      </c>
      <c r="G197" s="28">
        <f>G152/SUM(G152,'Calculations white'!G152,'Calculations black'!G152,'Calculations otherrace'!G152)</f>
        <v>1.8294540554612184E-2</v>
      </c>
      <c r="H197" s="28">
        <f>H152/SUM(H152,'Calculations white'!H152,'Calculations black'!H152,'Calculations otherrace'!H152)</f>
        <v>1.8823612966952945E-2</v>
      </c>
      <c r="I197" s="28">
        <f>I152/SUM(I152,'Calculations white'!I152,'Calculations black'!I152,'Calculations otherrace'!I152)</f>
        <v>1.9354489692700053E-2</v>
      </c>
      <c r="J197" s="28">
        <f>J152/SUM(J152,'Calculations white'!J152,'Calculations black'!J152,'Calculations otherrace'!J152)</f>
        <v>1.9896197792459731E-2</v>
      </c>
      <c r="K197" s="28">
        <f>K152/SUM(K152,'Calculations white'!K152,'Calculations black'!K152,'Calculations otherrace'!K152)</f>
        <v>2.0442711526574515E-2</v>
      </c>
      <c r="L197" s="28">
        <f>L152/SUM(L152,'Calculations white'!L152,'Calculations black'!L152,'Calculations otherrace'!L152)</f>
        <v>2.0923156722339603E-2</v>
      </c>
      <c r="M197" s="28">
        <f>M152/SUM(M152,'Calculations white'!M152,'Calculations black'!M152,'Calculations otherrace'!M152)</f>
        <v>2.1454587910425857E-2</v>
      </c>
      <c r="N197" s="28">
        <f>N152/SUM(N152,'Calculations white'!N152,'Calculations black'!N152,'Calculations otherrace'!N152)</f>
        <v>2.1990115190744224E-2</v>
      </c>
      <c r="O197" s="28">
        <f>O152/SUM(O152,'Calculations white'!O152,'Calculations black'!O152,'Calculations otherrace'!O152)</f>
        <v>2.252970653192592E-2</v>
      </c>
      <c r="P197" s="28">
        <f>P152/SUM(P152,'Calculations white'!P152,'Calculations black'!P152,'Calculations otherrace'!P152)</f>
        <v>2.307332926064555E-2</v>
      </c>
      <c r="Q197" s="28">
        <f>Q152/SUM(Q152,'Calculations white'!Q152,'Calculations black'!Q152,'Calculations otherrace'!Q152)</f>
        <v>2.3620950071046701E-2</v>
      </c>
      <c r="R197" s="28">
        <f>R152/SUM(R152,'Calculations white'!R152,'Calculations black'!R152,'Calculations otherrace'!R152)</f>
        <v>2.4172535034469072E-2</v>
      </c>
      <c r="S197" s="28">
        <f>S152/SUM(S152,'Calculations white'!S152,'Calculations black'!S152,'Calculations otherrace'!S152)</f>
        <v>2.472804960947482E-2</v>
      </c>
      <c r="T197" s="28">
        <f>T152/SUM(T152,'Calculations white'!T152,'Calculations black'!T152,'Calculations otherrace'!T152)</f>
        <v>2.5287458652166452E-2</v>
      </c>
      <c r="U197" s="28">
        <f>U152/SUM(U152,'Calculations white'!U152,'Calculations black'!U152,'Calculations otherrace'!U152)</f>
        <v>2.5850726426790697E-2</v>
      </c>
      <c r="V197" s="28">
        <f>V152/SUM(V152,'Calculations white'!V152,'Calculations black'!V152,'Calculations otherrace'!V152)</f>
        <v>2.641781661662276E-2</v>
      </c>
      <c r="W197" s="28">
        <f>W152/SUM(W152,'Calculations white'!W152,'Calculations black'!W152,'Calculations otherrace'!W152)</f>
        <v>2.6988692335121894E-2</v>
      </c>
      <c r="X197" s="28">
        <f>X152/SUM(X152,'Calculations white'!X152,'Calculations black'!X152,'Calculations otherrace'!X152)</f>
        <v>2.756331613735202E-2</v>
      </c>
      <c r="Y197" s="28">
        <f>Y152/SUM(Y152,'Calculations white'!Y152,'Calculations black'!Y152,'Calculations otherrace'!Y152)</f>
        <v>2.814165003165954E-2</v>
      </c>
      <c r="Z197" s="28">
        <f>Z152/SUM(Z152,'Calculations white'!Z152,'Calculations black'!Z152,'Calculations otherrace'!Z152)</f>
        <v>2.8723655491598974E-2</v>
      </c>
      <c r="AA197" s="28">
        <f>AA152/SUM(AA152,'Calculations white'!AA152,'Calculations black'!AA152,'Calculations otherrace'!AA152)</f>
        <v>2.930929346809796E-2</v>
      </c>
      <c r="AB197" s="28">
        <f>AB152/SUM(AB152,'Calculations white'!AB152,'Calculations black'!AB152,'Calculations otherrace'!AB152)</f>
        <v>2.9898524401853348E-2</v>
      </c>
      <c r="AC197" s="28">
        <f>AC152/SUM(AC152,'Calculations white'!AC152,'Calculations black'!AC152,'Calculations otherrace'!AC152)</f>
        <v>3.0491308235947926E-2</v>
      </c>
      <c r="AD197" s="28">
        <f>AD152/SUM(AD152,'Calculations white'!AD152,'Calculations black'!AD152,'Calculations otherrace'!AD152)</f>
        <v>3.1087604428677751E-2</v>
      </c>
      <c r="AE197" s="28">
        <f>AE152/SUM(AE152,'Calculations white'!AE152,'Calculations black'!AE152,'Calculations otherrace'!AE152)</f>
        <v>3.1687371966581987E-2</v>
      </c>
      <c r="AF197" s="28">
        <f>AF152/SUM(AF152,'Calculations white'!AF152,'Calculations black'!AF152,'Calculations otherrace'!AF152)</f>
        <v>3.2290569377662739E-2</v>
      </c>
    </row>
    <row r="198" spans="1:32" x14ac:dyDescent="0.2">
      <c r="A198" s="6" t="s">
        <v>101</v>
      </c>
      <c r="B198" s="28">
        <f>B153/SUM(B153,'Calculations white'!B153,'Calculations black'!B153,'Calculations otherrace'!B153)</f>
        <v>9.9999999999999967E-3</v>
      </c>
      <c r="C198" s="28">
        <f>C153/SUM(C153,'Calculations white'!C153,'Calculations black'!C153,'Calculations otherrace'!C153)</f>
        <v>1.0373732637164452E-2</v>
      </c>
      <c r="D198" s="28">
        <f>D153/SUM(D153,'Calculations white'!D153,'Calculations black'!D153,'Calculations otherrace'!D153)</f>
        <v>1.076442877154523E-2</v>
      </c>
      <c r="E198" s="28">
        <f>E153/SUM(E153,'Calculations white'!E153,'Calculations black'!E153,'Calculations otherrace'!E153)</f>
        <v>1.1162055742185942E-2</v>
      </c>
      <c r="F198" s="28">
        <f>F153/SUM(F153,'Calculations white'!F153,'Calculations black'!F153,'Calculations otherrace'!F153)</f>
        <v>1.1563759325200519E-2</v>
      </c>
      <c r="G198" s="28">
        <f>G153/SUM(G153,'Calculations white'!G153,'Calculations black'!G153,'Calculations otherrace'!G153)</f>
        <v>1.1974222926944143E-2</v>
      </c>
      <c r="H198" s="28">
        <f>H153/SUM(H153,'Calculations white'!H153,'Calculations black'!H153,'Calculations otherrace'!H153)</f>
        <v>1.2403918650740559E-2</v>
      </c>
      <c r="I198" s="28">
        <f>I153/SUM(I153,'Calculations white'!I153,'Calculations black'!I153,'Calculations otherrace'!I153)</f>
        <v>1.2835435175819674E-2</v>
      </c>
      <c r="J198" s="28">
        <f>J153/SUM(J153,'Calculations white'!J153,'Calculations black'!J153,'Calculations otherrace'!J153)</f>
        <v>1.3276155213261764E-2</v>
      </c>
      <c r="K198" s="28">
        <f>K153/SUM(K153,'Calculations white'!K153,'Calculations black'!K153,'Calculations otherrace'!K153)</f>
        <v>1.3721210881789233E-2</v>
      </c>
      <c r="L198" s="28">
        <f>L153/SUM(L153,'Calculations white'!L153,'Calculations black'!L153,'Calculations otherrace'!L153)</f>
        <v>1.41126811985586E-2</v>
      </c>
      <c r="M198" s="28">
        <f>M153/SUM(M153,'Calculations white'!M153,'Calculations black'!M153,'Calculations otherrace'!M153)</f>
        <v>1.4546140683066559E-2</v>
      </c>
      <c r="N198" s="28">
        <f>N153/SUM(N153,'Calculations white'!N153,'Calculations black'!N153,'Calculations otherrace'!N153)</f>
        <v>1.4983322580852911E-2</v>
      </c>
      <c r="O198" s="28">
        <f>O153/SUM(O153,'Calculations white'!O153,'Calculations black'!O153,'Calculations otherrace'!O153)</f>
        <v>1.5424207387433353E-2</v>
      </c>
      <c r="P198" s="28">
        <f>P153/SUM(P153,'Calculations white'!P153,'Calculations black'!P153,'Calculations otherrace'!P153)</f>
        <v>1.5868775030723436E-2</v>
      </c>
      <c r="Q198" s="28">
        <f>Q153/SUM(Q153,'Calculations white'!Q153,'Calculations black'!Q153,'Calculations otherrace'!Q153)</f>
        <v>1.631700487582043E-2</v>
      </c>
      <c r="R198" s="28">
        <f>R153/SUM(R153,'Calculations white'!R153,'Calculations black'!R153,'Calculations otherrace'!R153)</f>
        <v>1.6768875730028155E-2</v>
      </c>
      <c r="S198" s="28">
        <f>S153/SUM(S153,'Calculations white'!S153,'Calculations black'!S153,'Calculations otherrace'!S153)</f>
        <v>1.7224365848126737E-2</v>
      </c>
      <c r="T198" s="28">
        <f>T153/SUM(T153,'Calculations white'!T153,'Calculations black'!T153,'Calculations otherrace'!T153)</f>
        <v>1.7683452937884363E-2</v>
      </c>
      <c r="U198" s="28">
        <f>U153/SUM(U153,'Calculations white'!U153,'Calculations black'!U153,'Calculations otherrace'!U153)</f>
        <v>1.8146114165810273E-2</v>
      </c>
      <c r="V198" s="28">
        <f>V153/SUM(V153,'Calculations white'!V153,'Calculations black'!V153,'Calculations otherrace'!V153)</f>
        <v>1.8612326163148202E-2</v>
      </c>
      <c r="W198" s="28">
        <f>W153/SUM(W153,'Calculations white'!W153,'Calculations black'!W153,'Calculations otherrace'!W153)</f>
        <v>1.9082065032105983E-2</v>
      </c>
      <c r="X198" s="28">
        <f>X153/SUM(X153,'Calculations white'!X153,'Calculations black'!X153,'Calculations otherrace'!X153)</f>
        <v>1.955530635232023E-2</v>
      </c>
      <c r="Y198" s="28">
        <f>Y153/SUM(Y153,'Calculations white'!Y153,'Calculations black'!Y153,'Calculations otherrace'!Y153)</f>
        <v>2.0032025187552746E-2</v>
      </c>
      <c r="Z198" s="28">
        <f>Z153/SUM(Z153,'Calculations white'!Z153,'Calculations black'!Z153,'Calculations otherrace'!Z153)</f>
        <v>2.0512196092614659E-2</v>
      </c>
      <c r="AA198" s="28">
        <f>AA153/SUM(AA153,'Calculations white'!AA153,'Calculations black'!AA153,'Calculations otherrace'!AA153)</f>
        <v>2.0995793120514673E-2</v>
      </c>
      <c r="AB198" s="28">
        <f>AB153/SUM(AB153,'Calculations white'!AB153,'Calculations black'!AB153,'Calculations otherrace'!AB153)</f>
        <v>2.1482789829828108E-2</v>
      </c>
      <c r="AC198" s="28">
        <f>AC153/SUM(AC153,'Calculations white'!AC153,'Calculations black'!AC153,'Calculations otherrace'!AC153)</f>
        <v>2.1973159292280883E-2</v>
      </c>
      <c r="AD198" s="28">
        <f>AD153/SUM(AD153,'Calculations white'!AD153,'Calculations black'!AD153,'Calculations otherrace'!AD153)</f>
        <v>2.2466874100544366E-2</v>
      </c>
      <c r="AE198" s="28">
        <f>AE153/SUM(AE153,'Calculations white'!AE153,'Calculations black'!AE153,'Calculations otherrace'!AE153)</f>
        <v>2.2963906376236458E-2</v>
      </c>
      <c r="AF198" s="28">
        <f>AF153/SUM(AF153,'Calculations white'!AF153,'Calculations black'!AF153,'Calculations otherrace'!AF153)</f>
        <v>2.3464227778122508E-2</v>
      </c>
    </row>
    <row r="199" spans="1:32" x14ac:dyDescent="0.2">
      <c r="A199" s="6" t="s">
        <v>104</v>
      </c>
      <c r="B199" s="28">
        <f>B154/SUM(B154,'Calculations white'!B154,'Calculations black'!B154,'Calculations otherrace'!B154)</f>
        <v>7.9999999999999984E-3</v>
      </c>
      <c r="C199" s="28">
        <f>C154/SUM(C154,'Calculations white'!C154,'Calculations black'!C154,'Calculations otherrace'!C154)</f>
        <v>8.3408148984433234E-3</v>
      </c>
      <c r="D199" s="28">
        <f>D154/SUM(D154,'Calculations white'!D154,'Calculations black'!D154,'Calculations otherrace'!D154)</f>
        <v>8.6970645568773385E-3</v>
      </c>
      <c r="E199" s="28">
        <f>E154/SUM(E154,'Calculations white'!E154,'Calculations black'!E154,'Calculations otherrace'!E154)</f>
        <v>9.0596677645305018E-3</v>
      </c>
      <c r="F199" s="28">
        <f>F154/SUM(F154,'Calculations white'!F154,'Calculations black'!F154,'Calculations otherrace'!F154)</f>
        <v>9.4260061988553009E-3</v>
      </c>
      <c r="G199" s="28">
        <f>G154/SUM(G154,'Calculations white'!G154,'Calculations black'!G154,'Calculations otherrace'!G154)</f>
        <v>9.8003888645466566E-3</v>
      </c>
      <c r="H199" s="28">
        <f>H154/SUM(H154,'Calculations white'!H154,'Calculations black'!H154,'Calculations otherrace'!H154)</f>
        <v>1.019237538500628E-2</v>
      </c>
      <c r="I199" s="28">
        <f>I154/SUM(I154,'Calculations white'!I154,'Calculations black'!I154,'Calculations otherrace'!I154)</f>
        <v>1.0586027709879518E-2</v>
      </c>
      <c r="J199" s="28">
        <f>J154/SUM(J154,'Calculations white'!J154,'Calculations black'!J154,'Calculations otherrace'!J154)</f>
        <v>1.0988117159698241E-2</v>
      </c>
      <c r="K199" s="28">
        <f>K154/SUM(K154,'Calculations white'!K154,'Calculations black'!K154,'Calculations otherrace'!K154)</f>
        <v>1.1394227477299257E-2</v>
      </c>
      <c r="L199" s="28">
        <f>L154/SUM(L154,'Calculations white'!L154,'Calculations black'!L154,'Calculations otherrace'!L154)</f>
        <v>1.1751373199892825E-2</v>
      </c>
      <c r="M199" s="28">
        <f>M154/SUM(M154,'Calculations white'!M154,'Calculations black'!M154,'Calculations otherrace'!M154)</f>
        <v>1.2146953897630867E-2</v>
      </c>
      <c r="N199" s="28">
        <f>N154/SUM(N154,'Calculations white'!N154,'Calculations black'!N154,'Calculations otherrace'!N154)</f>
        <v>1.2545986816569536E-2</v>
      </c>
      <c r="O199" s="28">
        <f>O154/SUM(O154,'Calculations white'!O154,'Calculations black'!O154,'Calculations otherrace'!O154)</f>
        <v>1.2948459838035388E-2</v>
      </c>
      <c r="P199" s="28">
        <f>P154/SUM(P154,'Calculations white'!P154,'Calculations black'!P154,'Calculations otherrace'!P154)</f>
        <v>1.3354360498863063E-2</v>
      </c>
      <c r="Q199" s="28">
        <f>Q154/SUM(Q154,'Calculations white'!Q154,'Calculations black'!Q154,'Calculations otherrace'!Q154)</f>
        <v>1.3763675992707879E-2</v>
      </c>
      <c r="R199" s="28">
        <f>R154/SUM(R154,'Calculations white'!R154,'Calculations black'!R154,'Calculations otherrace'!R154)</f>
        <v>1.417639317139421E-2</v>
      </c>
      <c r="S199" s="28">
        <f>S154/SUM(S154,'Calculations white'!S154,'Calculations black'!S154,'Calculations otherrace'!S154)</f>
        <v>1.4592498546306995E-2</v>
      </c>
      <c r="T199" s="28">
        <f>T154/SUM(T154,'Calculations white'!T154,'Calculations black'!T154,'Calculations otherrace'!T154)</f>
        <v>1.5011978289829551E-2</v>
      </c>
      <c r="U199" s="28">
        <f>U154/SUM(U154,'Calculations white'!U154,'Calculations black'!U154,'Calculations otherrace'!U154)</f>
        <v>1.5434818236833814E-2</v>
      </c>
      <c r="V199" s="28">
        <f>V154/SUM(V154,'Calculations white'!V154,'Calculations black'!V154,'Calculations otherrace'!V154)</f>
        <v>1.5861003886227524E-2</v>
      </c>
      <c r="W199" s="28">
        <f>W154/SUM(W154,'Calculations white'!W154,'Calculations black'!W154,'Calculations otherrace'!W154)</f>
        <v>1.6290520402561903E-2</v>
      </c>
      <c r="X199" s="28">
        <f>X154/SUM(X154,'Calculations white'!X154,'Calculations black'!X154,'Calculations otherrace'!X154)</f>
        <v>1.672335261770436E-2</v>
      </c>
      <c r="Y199" s="28">
        <f>Y154/SUM(Y154,'Calculations white'!Y154,'Calculations black'!Y154,'Calculations otherrace'!Y154)</f>
        <v>1.715948503258069E-2</v>
      </c>
      <c r="Z199" s="28">
        <f>Z154/SUM(Z154,'Calculations white'!Z154,'Calculations black'!Z154,'Calculations otherrace'!Z154)</f>
        <v>1.7598901818989099E-2</v>
      </c>
      <c r="AA199" s="28">
        <f>AA154/SUM(AA154,'Calculations white'!AA154,'Calculations black'!AA154,'Calculations otherrace'!AA154)</f>
        <v>1.804158682148984E-2</v>
      </c>
      <c r="AB199" s="28">
        <f>AB154/SUM(AB154,'Calculations white'!AB154,'Calculations black'!AB154,'Calculations otherrace'!AB154)</f>
        <v>1.8487523559374233E-2</v>
      </c>
      <c r="AC199" s="28">
        <f>AC154/SUM(AC154,'Calculations white'!AC154,'Calculations black'!AC154,'Calculations otherrace'!AC154)</f>
        <v>1.8936695228714755E-2</v>
      </c>
      <c r="AD199" s="28">
        <f>AD154/SUM(AD154,'Calculations white'!AD154,'Calculations black'!AD154,'Calculations otherrace'!AD154)</f>
        <v>1.9389084704498984E-2</v>
      </c>
      <c r="AE199" s="28">
        <f>AE154/SUM(AE154,'Calculations white'!AE154,'Calculations black'!AE154,'Calculations otherrace'!AE154)</f>
        <v>1.9844674542850722E-2</v>
      </c>
      <c r="AF199" s="28">
        <f>AF154/SUM(AF154,'Calculations white'!AF154,'Calculations black'!AF154,'Calculations otherrace'!AF154)</f>
        <v>2.0303446983338833E-2</v>
      </c>
    </row>
    <row r="200" spans="1:32" x14ac:dyDescent="0.2">
      <c r="A200" s="6" t="s">
        <v>36</v>
      </c>
      <c r="B200" s="28">
        <f>B155/SUM(B155,'Calculations white'!B155,'Calculations black'!B155,'Calculations otherrace'!B155)</f>
        <v>2.8046033300685599E-2</v>
      </c>
      <c r="C200" s="28">
        <f>C155/SUM(C155,'Calculations white'!C155,'Calculations black'!C155,'Calculations otherrace'!C155)</f>
        <v>2.867465391770312E-2</v>
      </c>
      <c r="D200" s="28">
        <f>D155/SUM(D155,'Calculations white'!D155,'Calculations black'!D155,'Calculations otherrace'!D155)</f>
        <v>2.9330436754173485E-2</v>
      </c>
      <c r="E200" s="28">
        <f>E155/SUM(E155,'Calculations white'!E155,'Calculations black'!E155,'Calculations otherrace'!E155)</f>
        <v>2.9996202918990557E-2</v>
      </c>
      <c r="F200" s="28">
        <f>F155/SUM(F155,'Calculations white'!F155,'Calculations black'!F155,'Calculations otherrace'!F155)</f>
        <v>3.0667203793503402E-2</v>
      </c>
      <c r="G200" s="28">
        <f>G155/SUM(G155,'Calculations white'!G155,'Calculations black'!G155,'Calculations otherrace'!G155)</f>
        <v>3.1351099888576657E-2</v>
      </c>
      <c r="H200" s="28">
        <f>H155/SUM(H155,'Calculations white'!H155,'Calculations black'!H155,'Calculations otherrace'!H155)</f>
        <v>3.2065197474789142E-2</v>
      </c>
      <c r="I200" s="28">
        <f>I155/SUM(I155,'Calculations white'!I155,'Calculations black'!I155,'Calculations otherrace'!I155)</f>
        <v>3.2780668172941244E-2</v>
      </c>
      <c r="J200" s="28">
        <f>J155/SUM(J155,'Calculations white'!J155,'Calculations black'!J155,'Calculations otherrace'!J155)</f>
        <v>3.3509612128112161E-2</v>
      </c>
      <c r="K200" s="28">
        <f>K155/SUM(K155,'Calculations white'!K155,'Calculations black'!K155,'Calculations otherrace'!K155)</f>
        <v>3.4243865910935631E-2</v>
      </c>
      <c r="L200" s="28">
        <f>L155/SUM(L155,'Calculations white'!L155,'Calculations black'!L155,'Calculations otherrace'!L155)</f>
        <v>3.4888600352670197E-2</v>
      </c>
      <c r="M200" s="28">
        <f>M155/SUM(M155,'Calculations white'!M155,'Calculations black'!M155,'Calculations otherrace'!M155)</f>
        <v>3.560065529214472E-2</v>
      </c>
      <c r="N200" s="28">
        <f>N155/SUM(N155,'Calculations white'!N155,'Calculations black'!N155,'Calculations otherrace'!N155)</f>
        <v>3.631717404977533E-2</v>
      </c>
      <c r="O200" s="28">
        <f>O155/SUM(O155,'Calculations white'!O155,'Calculations black'!O155,'Calculations otherrace'!O155)</f>
        <v>3.7038109113359106E-2</v>
      </c>
      <c r="P200" s="28">
        <f>P155/SUM(P155,'Calculations white'!P155,'Calculations black'!P155,'Calculations otherrace'!P155)</f>
        <v>3.7763412518206571E-2</v>
      </c>
      <c r="Q200" s="28">
        <f>Q155/SUM(Q155,'Calculations white'!Q155,'Calculations black'!Q155,'Calculations otherrace'!Q155)</f>
        <v>3.8493035856129301E-2</v>
      </c>
      <c r="R200" s="28">
        <f>R155/SUM(R155,'Calculations white'!R155,'Calculations black'!R155,'Calculations otherrace'!R155)</f>
        <v>3.9226930284597991E-2</v>
      </c>
      <c r="S200" s="28">
        <f>S155/SUM(S155,'Calculations white'!S155,'Calculations black'!S155,'Calculations otherrace'!S155)</f>
        <v>3.996504653607634E-2</v>
      </c>
      <c r="T200" s="28">
        <f>T155/SUM(T155,'Calculations white'!T155,'Calculations black'!T155,'Calculations otherrace'!T155)</f>
        <v>4.0707334927527546E-2</v>
      </c>
      <c r="U200" s="28">
        <f>U155/SUM(U155,'Calculations white'!U155,'Calculations black'!U155,'Calculations otherrace'!U155)</f>
        <v>4.145374537009662E-2</v>
      </c>
      <c r="V200" s="28">
        <f>V155/SUM(V155,'Calculations white'!V155,'Calculations black'!V155,'Calculations otherrace'!V155)</f>
        <v>4.2204227378967209E-2</v>
      </c>
      <c r="W200" s="28">
        <f>W155/SUM(W155,'Calculations white'!W155,'Calculations black'!W155,'Calculations otherrace'!W155)</f>
        <v>4.2958730083391058E-2</v>
      </c>
      <c r="X200" s="28">
        <f>X155/SUM(X155,'Calculations white'!X155,'Calculations black'!X155,'Calculations otherrace'!X155)</f>
        <v>4.371720223688947E-2</v>
      </c>
      <c r="Y200" s="28">
        <f>Y155/SUM(Y155,'Calculations white'!Y155,'Calculations black'!Y155,'Calculations otherrace'!Y155)</f>
        <v>4.4479592227624612E-2</v>
      </c>
      <c r="Z200" s="28">
        <f>Z155/SUM(Z155,'Calculations white'!Z155,'Calculations black'!Z155,'Calculations otherrace'!Z155)</f>
        <v>4.5245848088937654E-2</v>
      </c>
      <c r="AA200" s="28">
        <f>AA155/SUM(AA155,'Calculations white'!AA155,'Calculations black'!AA155,'Calculations otherrace'!AA155)</f>
        <v>4.6015917510049555E-2</v>
      </c>
      <c r="AB200" s="28">
        <f>AB155/SUM(AB155,'Calculations white'!AB155,'Calculations black'!AB155,'Calculations otherrace'!AB155)</f>
        <v>4.6789747846923566E-2</v>
      </c>
      <c r="AC200" s="28">
        <f>AC155/SUM(AC155,'Calculations white'!AC155,'Calculations black'!AC155,'Calculations otherrace'!AC155)</f>
        <v>4.7567286133282115E-2</v>
      </c>
      <c r="AD200" s="28">
        <f>AD155/SUM(AD155,'Calculations white'!AD155,'Calculations black'!AD155,'Calculations otherrace'!AD155)</f>
        <v>4.8348479091774907E-2</v>
      </c>
      <c r="AE200" s="28">
        <f>AE155/SUM(AE155,'Calculations white'!AE155,'Calculations black'!AE155,'Calculations otherrace'!AE155)</f>
        <v>4.9133273145294427E-2</v>
      </c>
      <c r="AF200" s="28">
        <f>AF155/SUM(AF155,'Calculations white'!AF155,'Calculations black'!AF155,'Calculations otherrace'!AF155)</f>
        <v>4.9921614428431071E-2</v>
      </c>
    </row>
    <row r="201" spans="1:32" x14ac:dyDescent="0.2">
      <c r="A201" s="6" t="s">
        <v>37</v>
      </c>
      <c r="B201" s="28">
        <f>B156/SUM(B156,'Calculations white'!B156,'Calculations black'!B156,'Calculations otherrace'!B156)</f>
        <v>0.22800000000000004</v>
      </c>
      <c r="C201" s="28">
        <f>C156/SUM(C156,'Calculations white'!C156,'Calculations black'!C156,'Calculations otherrace'!C156)</f>
        <v>0.23026633218827716</v>
      </c>
      <c r="D201" s="28">
        <f>D156/SUM(D156,'Calculations white'!D156,'Calculations black'!D156,'Calculations otherrace'!D156)</f>
        <v>0.23261223842768519</v>
      </c>
      <c r="E201" s="28">
        <f>E156/SUM(E156,'Calculations white'!E156,'Calculations black'!E156,'Calculations otherrace'!E156)</f>
        <v>0.2349670958219986</v>
      </c>
      <c r="F201" s="28">
        <f>F156/SUM(F156,'Calculations white'!F156,'Calculations black'!F156,'Calculations otherrace'!F156)</f>
        <v>0.23731604214635968</v>
      </c>
      <c r="G201" s="28">
        <f>G156/SUM(G156,'Calculations white'!G156,'Calculations black'!G156,'Calculations otherrace'!G156)</f>
        <v>0.23968183384501229</v>
      </c>
      <c r="H201" s="28">
        <f>H156/SUM(H156,'Calculations white'!H156,'Calculations black'!H156,'Calculations otherrace'!H156)</f>
        <v>0.24212258520987626</v>
      </c>
      <c r="I201" s="28">
        <f>I156/SUM(I156,'Calculations white'!I156,'Calculations black'!I156,'Calculations otherrace'!I156)</f>
        <v>0.24454476134521505</v>
      </c>
      <c r="J201" s="28">
        <f>J156/SUM(J156,'Calculations white'!J156,'Calculations black'!J156,'Calculations otherrace'!J156)</f>
        <v>0.24698577024373425</v>
      </c>
      <c r="K201" s="28">
        <f>K156/SUM(K156,'Calculations white'!K156,'Calculations black'!K156,'Calculations otherrace'!K156)</f>
        <v>0.24941600953492113</v>
      </c>
      <c r="L201" s="28">
        <f>L156/SUM(L156,'Calculations white'!L156,'Calculations black'!L156,'Calculations otherrace'!L156)</f>
        <v>0.25153811173906709</v>
      </c>
      <c r="M201" s="28">
        <f>M156/SUM(M156,'Calculations white'!M156,'Calculations black'!M156,'Calculations otherrace'!M156)</f>
        <v>0.25385124538914605</v>
      </c>
      <c r="N201" s="28">
        <f>N156/SUM(N156,'Calculations white'!N156,'Calculations black'!N156,'Calculations otherrace'!N156)</f>
        <v>0.25615462974742265</v>
      </c>
      <c r="O201" s="28">
        <f>O156/SUM(O156,'Calculations white'!O156,'Calculations black'!O156,'Calculations otherrace'!O156)</f>
        <v>0.2584480579570515</v>
      </c>
      <c r="P201" s="28">
        <f>P156/SUM(P156,'Calculations white'!P156,'Calculations black'!P156,'Calculations otherrace'!P156)</f>
        <v>0.26073132932501009</v>
      </c>
      <c r="Q201" s="28">
        <f>Q156/SUM(Q156,'Calculations white'!Q156,'Calculations black'!Q156,'Calculations otherrace'!Q156)</f>
        <v>0.2630042493054851</v>
      </c>
      <c r="R201" s="28">
        <f>R156/SUM(R156,'Calculations white'!R156,'Calculations black'!R156,'Calculations otherrace'!R156)</f>
        <v>0.2652666294790062</v>
      </c>
      <c r="S201" s="28">
        <f>S156/SUM(S156,'Calculations white'!S156,'Calculations black'!S156,'Calculations otherrace'!S156)</f>
        <v>0.26751828752745332</v>
      </c>
      <c r="T201" s="28">
        <f>T156/SUM(T156,'Calculations white'!T156,'Calculations black'!T156,'Calculations otherrace'!T156)</f>
        <v>0.26975904720504684</v>
      </c>
      <c r="U201" s="28">
        <f>U156/SUM(U156,'Calculations white'!U156,'Calculations black'!U156,'Calculations otherrace'!U156)</f>
        <v>0.27198873830544895</v>
      </c>
      <c r="V201" s="28">
        <f>V156/SUM(V156,'Calculations white'!V156,'Calculations black'!V156,'Calculations otherrace'!V156)</f>
        <v>0.27420719662510645</v>
      </c>
      <c r="W201" s="28">
        <f>W156/SUM(W156,'Calculations white'!W156,'Calculations black'!W156,'Calculations otherrace'!W156)</f>
        <v>0.27641426392295776</v>
      </c>
      <c r="X201" s="28">
        <f>X156/SUM(X156,'Calculations white'!X156,'Calculations black'!X156,'Calculations otherrace'!X156)</f>
        <v>0.27860978787664009</v>
      </c>
      <c r="Y201" s="28">
        <f>Y156/SUM(Y156,'Calculations white'!Y156,'Calculations black'!Y156,'Calculations otherrace'!Y156)</f>
        <v>0.28079362203533498</v>
      </c>
      <c r="Z201" s="28">
        <f>Z156/SUM(Z156,'Calculations white'!Z156,'Calculations black'!Z156,'Calculations otherrace'!Z156)</f>
        <v>0.28296562576938183</v>
      </c>
      <c r="AA201" s="28">
        <f>AA156/SUM(AA156,'Calculations white'!AA156,'Calculations black'!AA156,'Calculations otherrace'!AA156)</f>
        <v>0.28512566421680141</v>
      </c>
      <c r="AB201" s="28">
        <f>AB156/SUM(AB156,'Calculations white'!AB156,'Calculations black'!AB156,'Calculations otherrace'!AB156)</f>
        <v>0.28727360822686826</v>
      </c>
      <c r="AC201" s="28">
        <f>AC156/SUM(AC156,'Calculations white'!AC156,'Calculations black'!AC156,'Calculations otherrace'!AC156)</f>
        <v>0.28940933430086835</v>
      </c>
      <c r="AD201" s="28">
        <f>AD156/SUM(AD156,'Calculations white'!AD156,'Calculations black'!AD156,'Calculations otherrace'!AD156)</f>
        <v>0.29153272453018297</v>
      </c>
      <c r="AE201" s="28">
        <f>AE156/SUM(AE156,'Calculations white'!AE156,'Calculations black'!AE156,'Calculations otherrace'!AE156)</f>
        <v>0.29364366653184021</v>
      </c>
      <c r="AF201" s="28">
        <f>AF156/SUM(AF156,'Calculations white'!AF156,'Calculations black'!AF156,'Calculations otherrace'!AF156)</f>
        <v>0.29574205338166931</v>
      </c>
    </row>
    <row r="202" spans="1:32" x14ac:dyDescent="0.2">
      <c r="A202" s="6" t="s">
        <v>38</v>
      </c>
      <c r="B202" s="28">
        <f>B157/SUM(B157,'Calculations white'!B157,'Calculations black'!B157,'Calculations otherrace'!B157)</f>
        <v>5.5E-2</v>
      </c>
      <c r="C202" s="28">
        <f>C157/SUM(C157,'Calculations white'!C157,'Calculations black'!C157,'Calculations otherrace'!C157)</f>
        <v>5.5977425520061706E-2</v>
      </c>
      <c r="D202" s="28">
        <f>D157/SUM(D157,'Calculations white'!D157,'Calculations black'!D157,'Calculations otherrace'!D157)</f>
        <v>5.6995617736874685E-2</v>
      </c>
      <c r="E202" s="28">
        <f>E157/SUM(E157,'Calculations white'!E157,'Calculations black'!E157,'Calculations otherrace'!E157)</f>
        <v>5.8027320889287269E-2</v>
      </c>
      <c r="F202" s="28">
        <f>F157/SUM(F157,'Calculations white'!F157,'Calculations black'!F157,'Calculations otherrace'!F157)</f>
        <v>5.9065249892386672E-2</v>
      </c>
      <c r="G202" s="28">
        <f>G157/SUM(G157,'Calculations white'!G157,'Calculations black'!G157,'Calculations otherrace'!G157)</f>
        <v>6.0120968033789253E-2</v>
      </c>
      <c r="H202" s="28">
        <f>H157/SUM(H157,'Calculations white'!H157,'Calculations black'!H157,'Calculations otherrace'!H157)</f>
        <v>6.1221008100393839E-2</v>
      </c>
      <c r="I202" s="28">
        <f>I157/SUM(I157,'Calculations white'!I157,'Calculations black'!I157,'Calculations otherrace'!I157)</f>
        <v>6.232120604294749E-2</v>
      </c>
      <c r="J202" s="28">
        <f>J157/SUM(J157,'Calculations white'!J157,'Calculations black'!J157,'Calculations otherrace'!J157)</f>
        <v>6.343990924614229E-2</v>
      </c>
      <c r="K202" s="28">
        <f>K157/SUM(K157,'Calculations white'!K157,'Calculations black'!K157,'Calculations otherrace'!K157)</f>
        <v>6.4564397170781482E-2</v>
      </c>
      <c r="L202" s="28">
        <f>L157/SUM(L157,'Calculations white'!L157,'Calculations black'!L157,'Calculations otherrace'!L157)</f>
        <v>6.5550562804617338E-2</v>
      </c>
      <c r="M202" s="28">
        <f>M157/SUM(M157,'Calculations white'!M157,'Calculations black'!M157,'Calculations otherrace'!M157)</f>
        <v>6.6637219121027547E-2</v>
      </c>
      <c r="N202" s="28">
        <f>N157/SUM(N157,'Calculations white'!N157,'Calculations black'!N157,'Calculations otherrace'!N157)</f>
        <v>6.772855106226322E-2</v>
      </c>
      <c r="O202" s="28">
        <f>O157/SUM(O157,'Calculations white'!O157,'Calculations black'!O157,'Calculations otherrace'!O157)</f>
        <v>6.8824447094422078E-2</v>
      </c>
      <c r="P202" s="28">
        <f>P157/SUM(P157,'Calculations white'!P157,'Calculations black'!P157,'Calculations otherrace'!P157)</f>
        <v>6.9924795227345252E-2</v>
      </c>
      <c r="Q202" s="28">
        <f>Q157/SUM(Q157,'Calculations white'!Q157,'Calculations black'!Q157,'Calculations otherrace'!Q157)</f>
        <v>7.1029483056337578E-2</v>
      </c>
      <c r="R202" s="28">
        <f>R157/SUM(R157,'Calculations white'!R157,'Calculations black'!R157,'Calculations otherrace'!R157)</f>
        <v>7.2138397803999554E-2</v>
      </c>
      <c r="S202" s="28">
        <f>S157/SUM(S157,'Calculations white'!S157,'Calculations black'!S157,'Calculations otherrace'!S157)</f>
        <v>7.3251426362135386E-2</v>
      </c>
      <c r="T202" s="28">
        <f>T157/SUM(T157,'Calculations white'!T157,'Calculations black'!T157,'Calculations otherrace'!T157)</f>
        <v>7.4368455333691311E-2</v>
      </c>
      <c r="U202" s="28">
        <f>U157/SUM(U157,'Calculations white'!U157,'Calculations black'!U157,'Calculations otherrace'!U157)</f>
        <v>7.5489371074686618E-2</v>
      </c>
      <c r="V202" s="28">
        <f>V157/SUM(V157,'Calculations white'!V157,'Calculations black'!V157,'Calculations otherrace'!V157)</f>
        <v>7.6614059736097861E-2</v>
      </c>
      <c r="W202" s="28">
        <f>W157/SUM(W157,'Calculations white'!W157,'Calculations black'!W157,'Calculations otherrace'!W157)</f>
        <v>7.7742407305653474E-2</v>
      </c>
      <c r="X202" s="28">
        <f>X157/SUM(X157,'Calculations white'!X157,'Calculations black'!X157,'Calculations otherrace'!X157)</f>
        <v>7.8874299649501087E-2</v>
      </c>
      <c r="Y202" s="28">
        <f>Y157/SUM(Y157,'Calculations white'!Y157,'Calculations black'!Y157,'Calculations otherrace'!Y157)</f>
        <v>8.0009622553710205E-2</v>
      </c>
      <c r="Z202" s="28">
        <f>Z157/SUM(Z157,'Calculations white'!Z157,'Calculations black'!Z157,'Calculations otherrace'!Z157)</f>
        <v>8.1148261765569024E-2</v>
      </c>
      <c r="AA202" s="28">
        <f>AA157/SUM(AA157,'Calculations white'!AA157,'Calculations black'!AA157,'Calculations otherrace'!AA157)</f>
        <v>8.2290103034639503E-2</v>
      </c>
      <c r="AB202" s="28">
        <f>AB157/SUM(AB157,'Calculations white'!AB157,'Calculations black'!AB157,'Calculations otherrace'!AB157)</f>
        <v>8.3435032153534705E-2</v>
      </c>
      <c r="AC202" s="28">
        <f>AC157/SUM(AC157,'Calculations white'!AC157,'Calculations black'!AC157,'Calculations otherrace'!AC157)</f>
        <v>8.4582934998380835E-2</v>
      </c>
      <c r="AD202" s="28">
        <f>AD157/SUM(AD157,'Calculations white'!AD157,'Calculations black'!AD157,'Calculations otherrace'!AD157)</f>
        <v>8.5733697568928735E-2</v>
      </c>
      <c r="AE202" s="28">
        <f>AE157/SUM(AE157,'Calculations white'!AE157,'Calculations black'!AE157,'Calculations otherrace'!AE157)</f>
        <v>8.6887206028283842E-2</v>
      </c>
      <c r="AF202" s="28">
        <f>AF157/SUM(AF157,'Calculations white'!AF157,'Calculations black'!AF157,'Calculations otherrace'!AF157)</f>
        <v>8.8043346742216977E-2</v>
      </c>
    </row>
    <row r="203" spans="1:32" x14ac:dyDescent="0.2">
      <c r="A203" s="6" t="s">
        <v>39</v>
      </c>
      <c r="B203" s="28">
        <f>B158/SUM(B158,'Calculations white'!B158,'Calculations black'!B158,'Calculations otherrace'!B158)</f>
        <v>4.5999999999999999E-2</v>
      </c>
      <c r="C203" s="28">
        <f>C158/SUM(C158,'Calculations white'!C158,'Calculations black'!C158,'Calculations otherrace'!C158)</f>
        <v>4.6866641089152478E-2</v>
      </c>
      <c r="D203" s="28">
        <f>D158/SUM(D158,'Calculations white'!D158,'Calculations black'!D158,'Calculations otherrace'!D158)</f>
        <v>4.7769927866953978E-2</v>
      </c>
      <c r="E203" s="28">
        <f>E158/SUM(E158,'Calculations white'!E158,'Calculations black'!E158,'Calculations otherrace'!E158)</f>
        <v>4.8685903718975181E-2</v>
      </c>
      <c r="F203" s="28">
        <f>F158/SUM(F158,'Calculations white'!F158,'Calculations black'!F158,'Calculations otherrace'!F158)</f>
        <v>4.960807280574691E-2</v>
      </c>
      <c r="G203" s="28">
        <f>G158/SUM(G158,'Calculations white'!G158,'Calculations black'!G158,'Calculations otherrace'!G158)</f>
        <v>5.0546817847005404E-2</v>
      </c>
      <c r="H203" s="28">
        <f>H158/SUM(H158,'Calculations white'!H158,'Calculations black'!H158,'Calculations otherrace'!H158)</f>
        <v>5.1525797825161687E-2</v>
      </c>
      <c r="I203" s="28">
        <f>I158/SUM(I158,'Calculations white'!I158,'Calculations black'!I158,'Calculations otherrace'!I158)</f>
        <v>5.2505616835176128E-2</v>
      </c>
      <c r="J203" s="28">
        <f>J158/SUM(J158,'Calculations white'!J158,'Calculations black'!J158,'Calculations otherrace'!J158)</f>
        <v>5.350271474140425E-2</v>
      </c>
      <c r="K203" s="28">
        <f>K158/SUM(K158,'Calculations white'!K158,'Calculations black'!K158,'Calculations otherrace'!K158)</f>
        <v>5.4505826760058392E-2</v>
      </c>
      <c r="L203" s="28">
        <f>L158/SUM(L158,'Calculations white'!L158,'Calculations black'!L158,'Calculations otherrace'!L158)</f>
        <v>5.5385992593991275E-2</v>
      </c>
      <c r="M203" s="28">
        <f>M158/SUM(M158,'Calculations white'!M158,'Calculations black'!M158,'Calculations otherrace'!M158)</f>
        <v>5.6356758192012343E-2</v>
      </c>
      <c r="N203" s="28">
        <f>N158/SUM(N158,'Calculations white'!N158,'Calculations black'!N158,'Calculations otherrace'!N158)</f>
        <v>5.7332487986226699E-2</v>
      </c>
      <c r="O203" s="28">
        <f>O158/SUM(O158,'Calculations white'!O158,'Calculations black'!O158,'Calculations otherrace'!O158)</f>
        <v>5.8313098891390094E-2</v>
      </c>
      <c r="P203" s="28">
        <f>P158/SUM(P158,'Calculations white'!P158,'Calculations black'!P158,'Calculations otherrace'!P158)</f>
        <v>5.9298507260449579E-2</v>
      </c>
      <c r="Q203" s="28">
        <f>Q158/SUM(Q158,'Calculations white'!Q158,'Calculations black'!Q158,'Calculations otherrace'!Q158)</f>
        <v>6.0288628907991949E-2</v>
      </c>
      <c r="R203" s="28">
        <f>R158/SUM(R158,'Calculations white'!R158,'Calculations black'!R158,'Calculations otherrace'!R158)</f>
        <v>6.1283379134002447E-2</v>
      </c>
      <c r="S203" s="28">
        <f>S158/SUM(S158,'Calculations white'!S158,'Calculations black'!S158,'Calculations otherrace'!S158)</f>
        <v>6.2282672747921271E-2</v>
      </c>
      <c r="T203" s="28">
        <f>T158/SUM(T158,'Calculations white'!T158,'Calculations black'!T158,'Calculations otherrace'!T158)</f>
        <v>6.3286424092975635E-2</v>
      </c>
      <c r="U203" s="28">
        <f>U158/SUM(U158,'Calculations white'!U158,'Calculations black'!U158,'Calculations otherrace'!U158)</f>
        <v>6.429454707077073E-2</v>
      </c>
      <c r="V203" s="28">
        <f>V158/SUM(V158,'Calculations white'!V158,'Calculations black'!V158,'Calculations otherrace'!V158)</f>
        <v>6.5306955166121547E-2</v>
      </c>
      <c r="W203" s="28">
        <f>W158/SUM(W158,'Calculations white'!W158,'Calculations black'!W158,'Calculations otherrace'!W158)</f>
        <v>6.6323561472103068E-2</v>
      </c>
      <c r="X203" s="28">
        <f>X158/SUM(X158,'Calculations white'!X158,'Calculations black'!X158,'Calculations otherrace'!X158)</f>
        <v>6.7344278715300271E-2</v>
      </c>
      <c r="Y203" s="28">
        <f>Y158/SUM(Y158,'Calculations white'!Y158,'Calculations black'!Y158,'Calculations otherrace'!Y158)</f>
        <v>6.8369019281238785E-2</v>
      </c>
      <c r="Z203" s="28">
        <f>Z158/SUM(Z158,'Calculations white'!Z158,'Calculations black'!Z158,'Calculations otherrace'!Z158)</f>
        <v>6.9397695239972565E-2</v>
      </c>
      <c r="AA203" s="28">
        <f>AA158/SUM(AA158,'Calculations white'!AA158,'Calculations black'!AA158,'Calculations otherrace'!AA158)</f>
        <v>7.0430218371808823E-2</v>
      </c>
      <c r="AB203" s="28">
        <f>AB158/SUM(AB158,'Calculations white'!AB158,'Calculations black'!AB158,'Calculations otherrace'!AB158)</f>
        <v>7.1466500193150637E-2</v>
      </c>
      <c r="AC203" s="28">
        <f>AC158/SUM(AC158,'Calculations white'!AC158,'Calculations black'!AC158,'Calculations otherrace'!AC158)</f>
        <v>7.2506451982432704E-2</v>
      </c>
      <c r="AD203" s="28">
        <f>AD158/SUM(AD158,'Calculations white'!AD158,'Calculations black'!AD158,'Calculations otherrace'!AD158)</f>
        <v>7.3549984806130425E-2</v>
      </c>
      <c r="AE203" s="28">
        <f>AE158/SUM(AE158,'Calculations white'!AE158,'Calculations black'!AE158,'Calculations otherrace'!AE158)</f>
        <v>7.4597009544821846E-2</v>
      </c>
      <c r="AF203" s="28">
        <f>AF158/SUM(AF158,'Calculations white'!AF158,'Calculations black'!AF158,'Calculations otherrace'!AF158)</f>
        <v>7.5647436919278055E-2</v>
      </c>
    </row>
    <row r="204" spans="1:32" x14ac:dyDescent="0.2">
      <c r="A204" s="6" t="s">
        <v>40</v>
      </c>
      <c r="B204" s="28">
        <f>B159/SUM(B159,'Calculations white'!B159,'Calculations black'!B159,'Calculations otherrace'!B159)</f>
        <v>6.5000000000000002E-2</v>
      </c>
      <c r="C204" s="28">
        <f>C159/SUM(C159,'Calculations white'!C159,'Calculations black'!C159,'Calculations otherrace'!C159)</f>
        <v>6.6121134122671135E-2</v>
      </c>
      <c r="D204" s="28">
        <f>D159/SUM(D159,'Calculations white'!D159,'Calculations black'!D159,'Calculations otherrace'!D159)</f>
        <v>6.7288463146167501E-2</v>
      </c>
      <c r="E204" s="28">
        <f>E159/SUM(E159,'Calculations white'!E159,'Calculations black'!E159,'Calculations otherrace'!E159)</f>
        <v>6.8470979775199128E-2</v>
      </c>
      <c r="F204" s="28">
        <f>F159/SUM(F159,'Calculations white'!F159,'Calculations black'!F159,'Calculations otherrace'!F159)</f>
        <v>6.9660209589006442E-2</v>
      </c>
      <c r="G204" s="28">
        <f>G159/SUM(G159,'Calculations white'!G159,'Calculations black'!G159,'Calculations otherrace'!G159)</f>
        <v>7.0869516725176968E-2</v>
      </c>
      <c r="H204" s="28">
        <f>H159/SUM(H159,'Calculations white'!H159,'Calculations black'!H159,'Calculations otherrace'!H159)</f>
        <v>7.2129235978915435E-2</v>
      </c>
      <c r="I204" s="28">
        <f>I159/SUM(I159,'Calculations white'!I159,'Calculations black'!I159,'Calculations otherrace'!I159)</f>
        <v>7.3388459242802989E-2</v>
      </c>
      <c r="J204" s="28">
        <f>J159/SUM(J159,'Calculations white'!J159,'Calculations black'!J159,'Calculations otherrace'!J159)</f>
        <v>7.4668287705797032E-2</v>
      </c>
      <c r="K204" s="28">
        <f>K159/SUM(K159,'Calculations white'!K159,'Calculations black'!K159,'Calculations otherrace'!K159)</f>
        <v>7.5954209999388983E-2</v>
      </c>
      <c r="L204" s="28">
        <f>L159/SUM(L159,'Calculations white'!L159,'Calculations black'!L159,'Calculations otherrace'!L159)</f>
        <v>7.7080925866790745E-2</v>
      </c>
      <c r="M204" s="28">
        <f>M159/SUM(M159,'Calculations white'!M159,'Calculations black'!M159,'Calculations otherrace'!M159)</f>
        <v>7.8322220116387217E-2</v>
      </c>
      <c r="N204" s="28">
        <f>N159/SUM(N159,'Calculations white'!N159,'Calculations black'!N159,'Calculations otherrace'!N159)</f>
        <v>7.9568206899679778E-2</v>
      </c>
      <c r="O204" s="28">
        <f>O159/SUM(O159,'Calculations white'!O159,'Calculations black'!O159,'Calculations otherrace'!O159)</f>
        <v>8.0818729845509141E-2</v>
      </c>
      <c r="P204" s="28">
        <f>P159/SUM(P159,'Calculations white'!P159,'Calculations black'!P159,'Calculations otherrace'!P159)</f>
        <v>8.2073632311564629E-2</v>
      </c>
      <c r="Q204" s="28">
        <f>Q159/SUM(Q159,'Calculations white'!Q159,'Calculations black'!Q159,'Calculations otherrace'!Q159)</f>
        <v>8.3332757462617674E-2</v>
      </c>
      <c r="R204" s="28">
        <f>R159/SUM(R159,'Calculations white'!R159,'Calculations black'!R159,'Calculations otherrace'!R159)</f>
        <v>8.4595948348009264E-2</v>
      </c>
      <c r="S204" s="28">
        <f>S159/SUM(S159,'Calculations white'!S159,'Calculations black'!S159,'Calculations otherrace'!S159)</f>
        <v>8.586304797831984E-2</v>
      </c>
      <c r="T204" s="28">
        <f>T159/SUM(T159,'Calculations white'!T159,'Calculations black'!T159,'Calculations otherrace'!T159)</f>
        <v>8.7133899401140399E-2</v>
      </c>
      <c r="U204" s="28">
        <f>U159/SUM(U159,'Calculations white'!U159,'Calculations black'!U159,'Calculations otherrace'!U159)</f>
        <v>8.8408345775876626E-2</v>
      </c>
      <c r="V204" s="28">
        <f>V159/SUM(V159,'Calculations white'!V159,'Calculations black'!V159,'Calculations otherrace'!V159)</f>
        <v>8.9686230447515947E-2</v>
      </c>
      <c r="W204" s="28">
        <f>W159/SUM(W159,'Calculations white'!W159,'Calculations black'!W159,'Calculations otherrace'!W159)</f>
        <v>9.0967397019290505E-2</v>
      </c>
      <c r="X204" s="28">
        <f>X159/SUM(X159,'Calculations white'!X159,'Calculations black'!X159,'Calculations otherrace'!X159)</f>
        <v>9.2251689424173194E-2</v>
      </c>
      <c r="Y204" s="28">
        <f>Y159/SUM(Y159,'Calculations white'!Y159,'Calculations black'!Y159,'Calculations otherrace'!Y159)</f>
        <v>9.3538951995149333E-2</v>
      </c>
      <c r="Z204" s="28">
        <f>Z159/SUM(Z159,'Calculations white'!Z159,'Calculations black'!Z159,'Calculations otherrace'!Z159)</f>
        <v>9.4829029534204301E-2</v>
      </c>
      <c r="AA204" s="28">
        <f>AA159/SUM(AA159,'Calculations white'!AA159,'Calculations black'!AA159,'Calculations otherrace'!AA159)</f>
        <v>9.6121767379974535E-2</v>
      </c>
      <c r="AB204" s="28">
        <f>AB159/SUM(AB159,'Calculations white'!AB159,'Calculations black'!AB159,'Calculations otherrace'!AB159)</f>
        <v>9.7417011474014631E-2</v>
      </c>
      <c r="AC204" s="28">
        <f>AC159/SUM(AC159,'Calculations white'!AC159,'Calculations black'!AC159,'Calculations otherrace'!AC159)</f>
        <v>9.8714608425629624E-2</v>
      </c>
      <c r="AD204" s="28">
        <f>AD159/SUM(AD159,'Calculations white'!AD159,'Calculations black'!AD159,'Calculations otherrace'!AD159)</f>
        <v>0.10001440557523117</v>
      </c>
      <c r="AE204" s="28">
        <f>AE159/SUM(AE159,'Calculations white'!AE159,'Calculations black'!AE159,'Calculations otherrace'!AE159)</f>
        <v>0.10131625105617845</v>
      </c>
      <c r="AF204" s="28">
        <f>AF159/SUM(AF159,'Calculations white'!AF159,'Calculations black'!AF159,'Calculations otherrace'!AF159)</f>
        <v>0.10261999385506425</v>
      </c>
    </row>
    <row r="205" spans="1:32" x14ac:dyDescent="0.2">
      <c r="A205" s="6" t="s">
        <v>41</v>
      </c>
      <c r="B205" s="28">
        <f>B160/SUM(B160,'Calculations white'!B160,'Calculations black'!B160,'Calculations otherrace'!B160)</f>
        <v>7.387861271676302E-2</v>
      </c>
      <c r="C205" s="28">
        <f>C160/SUM(C160,'Calculations white'!C160,'Calculations black'!C160,'Calculations otherrace'!C160)</f>
        <v>7.5069712334116356E-2</v>
      </c>
      <c r="D205" s="28">
        <f>D160/SUM(D160,'Calculations white'!D160,'Calculations black'!D160,'Calculations otherrace'!D160)</f>
        <v>7.6309380177616404E-2</v>
      </c>
      <c r="E205" s="28">
        <f>E160/SUM(E160,'Calculations white'!E160,'Calculations black'!E160,'Calculations otherrace'!E160)</f>
        <v>7.7564126185607513E-2</v>
      </c>
      <c r="F205" s="28">
        <f>F160/SUM(F160,'Calculations white'!F160,'Calculations black'!F160,'Calculations otherrace'!F160)</f>
        <v>7.88251319020698E-2</v>
      </c>
      <c r="G205" s="28">
        <f>G160/SUM(G160,'Calculations white'!G160,'Calculations black'!G160,'Calculations otherrace'!G160)</f>
        <v>8.0106306789769294E-2</v>
      </c>
      <c r="H205" s="28">
        <f>H160/SUM(H160,'Calculations white'!H160,'Calculations black'!H160,'Calculations otherrace'!H160)</f>
        <v>8.1439743586268876E-2</v>
      </c>
      <c r="I205" s="28">
        <f>I160/SUM(I160,'Calculations white'!I160,'Calculations black'!I160,'Calculations otherrace'!I160)</f>
        <v>8.2772024683068476E-2</v>
      </c>
      <c r="J205" s="28">
        <f>J160/SUM(J160,'Calculations white'!J160,'Calculations black'!J160,'Calculations otherrace'!J160)</f>
        <v>8.412524733053843E-2</v>
      </c>
      <c r="K205" s="28">
        <f>K160/SUM(K160,'Calculations white'!K160,'Calculations black'!K160,'Calculations otherrace'!K160)</f>
        <v>8.5483935139486419E-2</v>
      </c>
      <c r="L205" s="28">
        <f>L160/SUM(L160,'Calculations white'!L160,'Calculations black'!L160,'Calculations otherrace'!L160)</f>
        <v>8.6674603308876802E-2</v>
      </c>
      <c r="M205" s="28">
        <f>M160/SUM(M160,'Calculations white'!M160,'Calculations black'!M160,'Calculations otherrace'!M160)</f>
        <v>8.7985075772343851E-2</v>
      </c>
      <c r="N205" s="28">
        <f>N160/SUM(N160,'Calculations white'!N160,'Calculations black'!N160,'Calculations otherrace'!N160)</f>
        <v>8.9299832328211315E-2</v>
      </c>
      <c r="O205" s="28">
        <f>O160/SUM(O160,'Calculations white'!O160,'Calculations black'!O160,'Calculations otherrace'!O160)</f>
        <v>9.0618732023016652E-2</v>
      </c>
      <c r="P205" s="28">
        <f>P160/SUM(P160,'Calculations white'!P160,'Calculations black'!P160,'Calculations otherrace'!P160)</f>
        <v>9.194163379286549E-2</v>
      </c>
      <c r="Q205" s="28">
        <f>Q160/SUM(Q160,'Calculations white'!Q160,'Calculations black'!Q160,'Calculations otherrace'!Q160)</f>
        <v>9.3268396514145424E-2</v>
      </c>
      <c r="R205" s="28">
        <f>R160/SUM(R160,'Calculations white'!R160,'Calculations black'!R160,'Calculations otherrace'!R160)</f>
        <v>9.4598879054089216E-2</v>
      </c>
      <c r="S205" s="28">
        <f>S160/SUM(S160,'Calculations white'!S160,'Calculations black'!S160,'Calculations otherrace'!S160)</f>
        <v>9.5932940321143925E-2</v>
      </c>
      <c r="T205" s="28">
        <f>T160/SUM(T160,'Calculations white'!T160,'Calculations black'!T160,'Calculations otherrace'!T160)</f>
        <v>9.7270439315090509E-2</v>
      </c>
      <c r="U205" s="28">
        <f>U160/SUM(U160,'Calculations white'!U160,'Calculations black'!U160,'Calculations otherrace'!U160)</f>
        <v>9.8611235176868109E-2</v>
      </c>
      <c r="V205" s="28">
        <f>V160/SUM(V160,'Calculations white'!V160,'Calculations black'!V160,'Calculations otherrace'!V160)</f>
        <v>9.9955187238057616E-2</v>
      </c>
      <c r="W205" s="28">
        <f>W160/SUM(W160,'Calculations white'!W160,'Calculations black'!W160,'Calculations otherrace'!W160)</f>
        <v>0.10130215506997324</v>
      </c>
      <c r="X205" s="28">
        <f>X160/SUM(X160,'Calculations white'!X160,'Calculations black'!X160,'Calculations otherrace'!X160)</f>
        <v>0.10265199853231927</v>
      </c>
      <c r="Y205" s="28">
        <f>Y160/SUM(Y160,'Calculations white'!Y160,'Calculations black'!Y160,'Calculations otherrace'!Y160)</f>
        <v>0.10400457782136878</v>
      </c>
      <c r="Z205" s="28">
        <f>Z160/SUM(Z160,'Calculations white'!Z160,'Calculations black'!Z160,'Calculations otherrace'!Z160)</f>
        <v>0.10535975351761802</v>
      </c>
      <c r="AA205" s="28">
        <f>AA160/SUM(AA160,'Calculations white'!AA160,'Calculations black'!AA160,'Calculations otherrace'!AA160)</f>
        <v>0.10671738663287603</v>
      </c>
      <c r="AB205" s="28">
        <f>AB160/SUM(AB160,'Calculations white'!AB160,'Calculations black'!AB160,'Calculations otherrace'!AB160)</f>
        <v>0.10807733865675062</v>
      </c>
      <c r="AC205" s="28">
        <f>AC160/SUM(AC160,'Calculations white'!AC160,'Calculations black'!AC160,'Calculations otherrace'!AC160)</f>
        <v>0.10943947160248893</v>
      </c>
      <c r="AD205" s="28">
        <f>AD160/SUM(AD160,'Calculations white'!AD160,'Calculations black'!AD160,'Calculations otherrace'!AD160)</f>
        <v>0.11080364805213513</v>
      </c>
      <c r="AE205" s="28">
        <f>AE160/SUM(AE160,'Calculations white'!AE160,'Calculations black'!AE160,'Calculations otherrace'!AE160)</f>
        <v>0.11216973120097273</v>
      </c>
      <c r="AF205" s="28">
        <f>AF160/SUM(AF160,'Calculations white'!AF160,'Calculations black'!AF160,'Calculations otherrace'!AF160)</f>
        <v>0.11353758490121148</v>
      </c>
    </row>
    <row r="206" spans="1:32" x14ac:dyDescent="0.2">
      <c r="A206" s="6" t="s">
        <v>42</v>
      </c>
      <c r="B206" s="28">
        <f>B161/SUM(B161,'Calculations white'!B161,'Calculations black'!B161,'Calculations otherrace'!B161)</f>
        <v>9.1000000000000011E-2</v>
      </c>
      <c r="C206" s="28">
        <f>C161/SUM(C161,'Calculations white'!C161,'Calculations black'!C161,'Calculations otherrace'!C161)</f>
        <v>9.236344293794306E-2</v>
      </c>
      <c r="D206" s="28">
        <f>D161/SUM(D161,'Calculations white'!D161,'Calculations black'!D161,'Calculations otherrace'!D161)</f>
        <v>9.3781087390129608E-2</v>
      </c>
      <c r="E206" s="28">
        <f>E161/SUM(E161,'Calculations white'!E161,'Calculations black'!E161,'Calculations otherrace'!E161)</f>
        <v>9.5214157663905188E-2</v>
      </c>
      <c r="F206" s="28">
        <f>F161/SUM(F161,'Calculations white'!F161,'Calculations black'!F161,'Calculations otherrace'!F161)</f>
        <v>9.6652647693558802E-2</v>
      </c>
      <c r="G206" s="28">
        <f>G161/SUM(G161,'Calculations white'!G161,'Calculations black'!G161,'Calculations otherrace'!G161)</f>
        <v>9.8112207244108615E-2</v>
      </c>
      <c r="H206" s="28">
        <f>H161/SUM(H161,'Calculations white'!H161,'Calculations black'!H161,'Calculations otherrace'!H161)</f>
        <v>9.9629252246810407E-2</v>
      </c>
      <c r="I206" s="28">
        <f>I161/SUM(I161,'Calculations white'!I161,'Calculations black'!I161,'Calculations otherrace'!I161)</f>
        <v>0.10114319388291443</v>
      </c>
      <c r="J206" s="28">
        <f>J161/SUM(J161,'Calculations white'!J161,'Calculations black'!J161,'Calculations otherrace'!J161)</f>
        <v>0.10267894983010251</v>
      </c>
      <c r="K206" s="28">
        <f>K161/SUM(K161,'Calculations white'!K161,'Calculations black'!K161,'Calculations otherrace'!K161)</f>
        <v>0.10421881849090724</v>
      </c>
      <c r="L206" s="28">
        <f>L161/SUM(L161,'Calculations white'!L161,'Calculations black'!L161,'Calculations otherrace'!L161)</f>
        <v>0.10556707523438655</v>
      </c>
      <c r="M206" s="28">
        <f>M161/SUM(M161,'Calculations white'!M161,'Calculations black'!M161,'Calculations otherrace'!M161)</f>
        <v>0.10704886970790101</v>
      </c>
      <c r="N206" s="28">
        <f>N161/SUM(N161,'Calculations white'!N161,'Calculations black'!N161,'Calculations otherrace'!N161)</f>
        <v>0.10853363121452712</v>
      </c>
      <c r="O206" s="28">
        <f>O161/SUM(O161,'Calculations white'!O161,'Calculations black'!O161,'Calculations otherrace'!O161)</f>
        <v>0.11002118245481299</v>
      </c>
      <c r="P206" s="28">
        <f>P161/SUM(P161,'Calculations white'!P161,'Calculations black'!P161,'Calculations otherrace'!P161)</f>
        <v>0.11151134677629507</v>
      </c>
      <c r="Q206" s="28">
        <f>Q161/SUM(Q161,'Calculations white'!Q161,'Calculations black'!Q161,'Calculations otherrace'!Q161)</f>
        <v>0.11300394824178697</v>
      </c>
      <c r="R206" s="28">
        <f>R161/SUM(R161,'Calculations white'!R161,'Calculations black'!R161,'Calculations otherrace'!R161)</f>
        <v>0.11449881169659397</v>
      </c>
      <c r="S206" s="28">
        <f>S161/SUM(S161,'Calculations white'!S161,'Calculations black'!S161,'Calculations otherrace'!S161)</f>
        <v>0.11599576283459941</v>
      </c>
      <c r="T206" s="28">
        <f>T161/SUM(T161,'Calculations white'!T161,'Calculations black'!T161,'Calculations otherrace'!T161)</f>
        <v>0.11749462826315647</v>
      </c>
      <c r="U206" s="28">
        <f>U161/SUM(U161,'Calculations white'!U161,'Calculations black'!U161,'Calculations otherrace'!U161)</f>
        <v>0.11899523556673243</v>
      </c>
      <c r="V206" s="28">
        <f>V161/SUM(V161,'Calculations white'!V161,'Calculations black'!V161,'Calculations otherrace'!V161)</f>
        <v>0.12049741336925236</v>
      </c>
      <c r="W206" s="28">
        <f>W161/SUM(W161,'Calculations white'!W161,'Calculations black'!W161,'Calculations otherrace'!W161)</f>
        <v>0.12200099139508837</v>
      </c>
      <c r="X206" s="28">
        <f>X161/SUM(X161,'Calculations white'!X161,'Calculations black'!X161,'Calculations otherrace'!X161)</f>
        <v>0.12350580052864776</v>
      </c>
      <c r="Y206" s="28">
        <f>Y161/SUM(Y161,'Calculations white'!Y161,'Calculations black'!Y161,'Calculations otherrace'!Y161)</f>
        <v>0.12501167287251799</v>
      </c>
      <c r="Z206" s="28">
        <f>Z161/SUM(Z161,'Calculations white'!Z161,'Calculations black'!Z161,'Calculations otherrace'!Z161)</f>
        <v>0.12651844180412258</v>
      </c>
      <c r="AA206" s="28">
        <f>AA161/SUM(AA161,'Calculations white'!AA161,'Calculations black'!AA161,'Calculations otherrace'!AA161)</f>
        <v>0.12802594203085099</v>
      </c>
      <c r="AB206" s="28">
        <f>AB161/SUM(AB161,'Calculations white'!AB161,'Calculations black'!AB161,'Calculations otherrace'!AB161)</f>
        <v>0.12953400964362885</v>
      </c>
      <c r="AC206" s="28">
        <f>AC161/SUM(AC161,'Calculations white'!AC161,'Calculations black'!AC161,'Calculations otherrace'!AC161)</f>
        <v>0.13104248216889283</v>
      </c>
      <c r="AD206" s="28">
        <f>AD161/SUM(AD161,'Calculations white'!AD161,'Calculations black'!AD161,'Calculations otherrace'!AD161)</f>
        <v>0.13255119861894182</v>
      </c>
      <c r="AE206" s="28">
        <f>AE161/SUM(AE161,'Calculations white'!AE161,'Calculations black'!AE161,'Calculations otherrace'!AE161)</f>
        <v>0.13405999954063991</v>
      </c>
      <c r="AF206" s="28">
        <f>AF161/SUM(AF161,'Calculations white'!AF161,'Calculations black'!AF161,'Calculations otherrace'!AF161)</f>
        <v>0.13556872706244469</v>
      </c>
    </row>
    <row r="207" spans="1:32" x14ac:dyDescent="0.2">
      <c r="A207" s="6" t="s">
        <v>105</v>
      </c>
      <c r="B207" s="28">
        <f>B162/SUM(B162,'Calculations white'!B162,'Calculations black'!B162,'Calculations otherrace'!B162)</f>
        <v>4.0999999999999995E-2</v>
      </c>
      <c r="C207" s="28">
        <f>C162/SUM(C162,'Calculations white'!C162,'Calculations black'!C162,'Calculations otherrace'!C162)</f>
        <v>4.180496169856527E-2</v>
      </c>
      <c r="D207" s="28">
        <f>D162/SUM(D162,'Calculations white'!D162,'Calculations black'!D162,'Calculations otherrace'!D162)</f>
        <v>4.2644221391288546E-2</v>
      </c>
      <c r="E207" s="28">
        <f>E162/SUM(E162,'Calculations white'!E162,'Calculations black'!E162,'Calculations otherrace'!E162)</f>
        <v>4.3495598887958259E-2</v>
      </c>
      <c r="F207" s="28">
        <f>F162/SUM(F162,'Calculations white'!F162,'Calculations black'!F162,'Calculations otherrace'!F162)</f>
        <v>4.4353045656393947E-2</v>
      </c>
      <c r="G207" s="28">
        <f>G162/SUM(G162,'Calculations white'!G162,'Calculations black'!G162,'Calculations otherrace'!G162)</f>
        <v>4.5226252503548371E-2</v>
      </c>
      <c r="H207" s="28">
        <f>H162/SUM(H162,'Calculations white'!H162,'Calculations black'!H162,'Calculations otherrace'!H162)</f>
        <v>4.6137253227046655E-2</v>
      </c>
      <c r="I207" s="28">
        <f>I162/SUM(I162,'Calculations white'!I162,'Calculations black'!I162,'Calculations otherrace'!I162)</f>
        <v>4.7049355044397508E-2</v>
      </c>
      <c r="J207" s="28">
        <f>J162/SUM(J162,'Calculations white'!J162,'Calculations black'!J162,'Calculations otherrace'!J162)</f>
        <v>4.7977893829490595E-2</v>
      </c>
      <c r="K207" s="28">
        <f>K162/SUM(K162,'Calculations white'!K162,'Calculations black'!K162,'Calculations otherrace'!K162)</f>
        <v>4.8912403295780449E-2</v>
      </c>
      <c r="L207" s="28">
        <f>L162/SUM(L162,'Calculations white'!L162,'Calculations black'!L162,'Calculations otherrace'!L162)</f>
        <v>4.9732578440611047E-2</v>
      </c>
      <c r="M207" s="28">
        <f>M162/SUM(M162,'Calculations white'!M162,'Calculations black'!M162,'Calculations otherrace'!M162)</f>
        <v>5.0637552723510171E-2</v>
      </c>
      <c r="N207" s="28">
        <f>N162/SUM(N162,'Calculations white'!N162,'Calculations black'!N162,'Calculations otherrace'!N162)</f>
        <v>5.1547481387645477E-2</v>
      </c>
      <c r="O207" s="28">
        <f>O162/SUM(O162,'Calculations white'!O162,'Calculations black'!O162,'Calculations otherrace'!O162)</f>
        <v>5.2462289250319573E-2</v>
      </c>
      <c r="P207" s="28">
        <f>P162/SUM(P162,'Calculations white'!P162,'Calculations black'!P162,'Calculations otherrace'!P162)</f>
        <v>5.3381900513487922E-2</v>
      </c>
      <c r="Q207" s="28">
        <f>Q162/SUM(Q162,'Calculations white'!Q162,'Calculations black'!Q162,'Calculations otherrace'!Q162)</f>
        <v>5.4306238785308998E-2</v>
      </c>
      <c r="R207" s="28">
        <f>R162/SUM(R162,'Calculations white'!R162,'Calculations black'!R162,'Calculations otherrace'!R162)</f>
        <v>5.5235227102022347E-2</v>
      </c>
      <c r="S207" s="28">
        <f>S162/SUM(S162,'Calculations white'!S162,'Calculations black'!S162,'Calculations otherrace'!S162)</f>
        <v>5.6168787950144475E-2</v>
      </c>
      <c r="T207" s="28">
        <f>T162/SUM(T162,'Calculations white'!T162,'Calculations black'!T162,'Calculations otherrace'!T162)</f>
        <v>5.710684328896122E-2</v>
      </c>
      <c r="U207" s="28">
        <f>U162/SUM(U162,'Calculations white'!U162,'Calculations black'!U162,'Calculations otherrace'!U162)</f>
        <v>5.8049314573302403E-2</v>
      </c>
      <c r="V207" s="28">
        <f>V162/SUM(V162,'Calculations white'!V162,'Calculations black'!V162,'Calculations otherrace'!V162)</f>
        <v>5.899612277658265E-2</v>
      </c>
      <c r="W207" s="28">
        <f>W162/SUM(W162,'Calculations white'!W162,'Calculations black'!W162,'Calculations otherrace'!W162)</f>
        <v>5.9947188414086632E-2</v>
      </c>
      <c r="X207" s="28">
        <f>X162/SUM(X162,'Calculations white'!X162,'Calculations black'!X162,'Calculations otherrace'!X162)</f>
        <v>6.090243156648343E-2</v>
      </c>
      <c r="Y207" s="28">
        <f>Y162/SUM(Y162,'Calculations white'!Y162,'Calculations black'!Y162,'Calculations otherrace'!Y162)</f>
        <v>6.1861771903550709E-2</v>
      </c>
      <c r="Z207" s="28">
        <f>Z162/SUM(Z162,'Calculations white'!Z162,'Calculations black'!Z162,'Calculations otherrace'!Z162)</f>
        <v>6.2825128708088374E-2</v>
      </c>
      <c r="AA207" s="28">
        <f>AA162/SUM(AA162,'Calculations white'!AA162,'Calculations black'!AA162,'Calculations otherrace'!AA162)</f>
        <v>6.3792420900002755E-2</v>
      </c>
      <c r="AB207" s="28">
        <f>AB162/SUM(AB162,'Calculations white'!AB162,'Calculations black'!AB162,'Calculations otherrace'!AB162)</f>
        <v>6.4763567060543065E-2</v>
      </c>
      <c r="AC207" s="28">
        <f>AC162/SUM(AC162,'Calculations white'!AC162,'Calculations black'!AC162,'Calculations otherrace'!AC162)</f>
        <v>6.5738485456667842E-2</v>
      </c>
      <c r="AD207" s="28">
        <f>AD162/SUM(AD162,'Calculations white'!AD162,'Calculations black'!AD162,'Calculations otherrace'!AD162)</f>
        <v>6.6717094065522065E-2</v>
      </c>
      <c r="AE207" s="28">
        <f>AE162/SUM(AE162,'Calculations white'!AE162,'Calculations black'!AE162,'Calculations otherrace'!AE162)</f>
        <v>6.7699310599006815E-2</v>
      </c>
      <c r="AF207" s="28">
        <f>AF162/SUM(AF162,'Calculations white'!AF162,'Calculations black'!AF162,'Calculations otherrace'!AF162)</f>
        <v>6.8685052528418125E-2</v>
      </c>
    </row>
    <row r="208" spans="1:32" x14ac:dyDescent="0.2">
      <c r="A208" s="6" t="s">
        <v>106</v>
      </c>
      <c r="B208" s="28">
        <f>B163/SUM(B163,'Calculations white'!B163,'Calculations black'!B163,'Calculations otherrace'!B163)</f>
        <v>3.9000000000000014E-2</v>
      </c>
      <c r="C208" s="28">
        <f>C163/SUM(C163,'Calculations white'!C163,'Calculations black'!C163,'Calculations otherrace'!C163)</f>
        <v>3.9777290091650819E-2</v>
      </c>
      <c r="D208" s="28">
        <f>D163/SUM(D163,'Calculations white'!D163,'Calculations black'!D163,'Calculations otherrace'!D163)</f>
        <v>4.0587741923027901E-2</v>
      </c>
      <c r="E208" s="28">
        <f>E163/SUM(E163,'Calculations white'!E163,'Calculations black'!E163,'Calculations otherrace'!E163)</f>
        <v>4.1409904671743783E-2</v>
      </c>
      <c r="F208" s="28">
        <f>F163/SUM(F163,'Calculations white'!F163,'Calculations black'!F163,'Calculations otherrace'!F163)</f>
        <v>4.2237947147290761E-2</v>
      </c>
      <c r="G208" s="28">
        <f>G163/SUM(G163,'Calculations white'!G163,'Calculations black'!G163,'Calculations otherrace'!G163)</f>
        <v>4.3081212000558727E-2</v>
      </c>
      <c r="H208" s="28">
        <f>H163/SUM(H163,'Calculations white'!H163,'Calculations black'!H163,'Calculations otherrace'!H163)</f>
        <v>4.3960978548795437E-2</v>
      </c>
      <c r="I208" s="28">
        <f>I163/SUM(I163,'Calculations white'!I163,'Calculations black'!I163,'Calculations otherrace'!I163)</f>
        <v>4.4841840231441506E-2</v>
      </c>
      <c r="J208" s="28">
        <f>J163/SUM(J163,'Calculations white'!J163,'Calculations black'!J163,'Calculations otherrace'!J163)</f>
        <v>4.5738592818298479E-2</v>
      </c>
      <c r="K208" s="28">
        <f>K163/SUM(K163,'Calculations white'!K163,'Calculations black'!K163,'Calculations otherrace'!K163)</f>
        <v>4.6641120026324076E-2</v>
      </c>
      <c r="L208" s="28">
        <f>L163/SUM(L163,'Calculations white'!L163,'Calculations black'!L163,'Calculations otherrace'!L163)</f>
        <v>4.7433284593859003E-2</v>
      </c>
      <c r="M208" s="28">
        <f>M163/SUM(M163,'Calculations white'!M163,'Calculations black'!M163,'Calculations otherrace'!M163)</f>
        <v>4.8307332089491659E-2</v>
      </c>
      <c r="N208" s="28">
        <f>N163/SUM(N163,'Calculations white'!N163,'Calculations black'!N163,'Calculations otherrace'!N163)</f>
        <v>4.9186177895156738E-2</v>
      </c>
      <c r="O208" s="28">
        <f>O163/SUM(O163,'Calculations white'!O163,'Calculations black'!O163,'Calculations otherrace'!O163)</f>
        <v>5.0069748723682458E-2</v>
      </c>
      <c r="P208" s="28">
        <f>P163/SUM(P163,'Calculations white'!P163,'Calculations black'!P163,'Calculations otherrace'!P163)</f>
        <v>5.0957970696930678E-2</v>
      </c>
      <c r="Q208" s="28">
        <f>Q163/SUM(Q163,'Calculations white'!Q163,'Calculations black'!Q163,'Calculations otherrace'!Q163)</f>
        <v>5.185076936728282E-2</v>
      </c>
      <c r="R208" s="28">
        <f>R163/SUM(R163,'Calculations white'!R163,'Calculations black'!R163,'Calculations otherrace'!R163)</f>
        <v>5.2748069739430456E-2</v>
      </c>
      <c r="S208" s="28">
        <f>S163/SUM(S163,'Calculations white'!S163,'Calculations black'!S163,'Calculations otherrace'!S163)</f>
        <v>5.3649796292459452E-2</v>
      </c>
      <c r="T208" s="28">
        <f>T163/SUM(T163,'Calculations white'!T163,'Calculations black'!T163,'Calculations otherrace'!T163)</f>
        <v>5.4555873002207662E-2</v>
      </c>
      <c r="U208" s="28">
        <f>U163/SUM(U163,'Calculations white'!U163,'Calculations black'!U163,'Calculations otherrace'!U163)</f>
        <v>5.5466223363881358E-2</v>
      </c>
      <c r="V208" s="28">
        <f>V163/SUM(V163,'Calculations white'!V163,'Calculations black'!V163,'Calculations otherrace'!V163)</f>
        <v>5.6380770414913878E-2</v>
      </c>
      <c r="W208" s="28">
        <f>W163/SUM(W163,'Calculations white'!W163,'Calculations black'!W163,'Calculations otherrace'!W163)</f>
        <v>5.7299436758046399E-2</v>
      </c>
      <c r="X208" s="28">
        <f>X163/SUM(X163,'Calculations white'!X163,'Calculations black'!X163,'Calculations otherrace'!X163)</f>
        <v>5.822214458461368E-2</v>
      </c>
      <c r="Y208" s="28">
        <f>Y163/SUM(Y163,'Calculations white'!Y163,'Calculations black'!Y163,'Calculations otherrace'!Y163)</f>
        <v>5.9148815698017929E-2</v>
      </c>
      <c r="Z208" s="28">
        <f>Z163/SUM(Z163,'Calculations white'!Z163,'Calculations black'!Z163,'Calculations otherrace'!Z163)</f>
        <v>6.0079371537368538E-2</v>
      </c>
      <c r="AA208" s="28">
        <f>AA163/SUM(AA163,'Calculations white'!AA163,'Calculations black'!AA163,'Calculations otherrace'!AA163)</f>
        <v>6.1013733201270938E-2</v>
      </c>
      <c r="AB208" s="28">
        <f>AB163/SUM(AB163,'Calculations white'!AB163,'Calculations black'!AB163,'Calculations otherrace'!AB163)</f>
        <v>6.1951821471745015E-2</v>
      </c>
      <c r="AC208" s="28">
        <f>AC163/SUM(AC163,'Calculations white'!AC163,'Calculations black'!AC163,'Calculations otherrace'!AC163)</f>
        <v>6.2893556838252138E-2</v>
      </c>
      <c r="AD208" s="28">
        <f>AD163/SUM(AD163,'Calculations white'!AD163,'Calculations black'!AD163,'Calculations otherrace'!AD163)</f>
        <v>6.3838859521811911E-2</v>
      </c>
      <c r="AE208" s="28">
        <f>AE163/SUM(AE163,'Calculations white'!AE163,'Calculations black'!AE163,'Calculations otherrace'!AE163)</f>
        <v>6.4787649499189748E-2</v>
      </c>
      <c r="AF208" s="28">
        <f>AF163/SUM(AF163,'Calculations white'!AF163,'Calculations black'!AF163,'Calculations otherrace'!AF163)</f>
        <v>6.5739846527134035E-2</v>
      </c>
    </row>
    <row r="209" spans="1:32" x14ac:dyDescent="0.2">
      <c r="A209" s="6" t="s">
        <v>107</v>
      </c>
      <c r="B209" s="28">
        <f>B164/SUM(B164,'Calculations white'!B164,'Calculations black'!B164,'Calculations otherrace'!B164)</f>
        <v>2.7217286914765899E-2</v>
      </c>
      <c r="C209" s="28">
        <f>C164/SUM(C164,'Calculations white'!C164,'Calculations black'!C164,'Calculations otherrace'!C164)</f>
        <v>2.7847545929279242E-2</v>
      </c>
      <c r="D209" s="28">
        <f>D164/SUM(D164,'Calculations white'!D164,'Calculations black'!D164,'Calculations otherrace'!D164)</f>
        <v>2.8505456510225201E-2</v>
      </c>
      <c r="E209" s="28">
        <f>E164/SUM(E164,'Calculations white'!E164,'Calculations black'!E164,'Calculations otherrace'!E164)</f>
        <v>2.9173844605717557E-2</v>
      </c>
      <c r="F209" s="28">
        <f>F164/SUM(F164,'Calculations white'!F164,'Calculations black'!F164,'Calculations otherrace'!F164)</f>
        <v>2.9847932923580216E-2</v>
      </c>
      <c r="G209" s="28">
        <f>G164/SUM(G164,'Calculations white'!G164,'Calculations black'!G164,'Calculations otherrace'!G164)</f>
        <v>3.0535439424937798E-2</v>
      </c>
      <c r="H209" s="28">
        <f>H164/SUM(H164,'Calculations white'!H164,'Calculations black'!H164,'Calculations otherrace'!H164)</f>
        <v>3.1253789538807718E-2</v>
      </c>
      <c r="I209" s="28">
        <f>I164/SUM(I164,'Calculations white'!I164,'Calculations black'!I164,'Calculations otherrace'!I164)</f>
        <v>3.1973963767624222E-2</v>
      </c>
      <c r="J209" s="28">
        <f>J164/SUM(J164,'Calculations white'!J164,'Calculations black'!J164,'Calculations otherrace'!J164)</f>
        <v>3.2708156480882225E-2</v>
      </c>
      <c r="K209" s="28">
        <f>K164/SUM(K164,'Calculations white'!K164,'Calculations black'!K164,'Calculations otherrace'!K164)</f>
        <v>3.3448156609507992E-2</v>
      </c>
      <c r="L209" s="28">
        <f>L164/SUM(L164,'Calculations white'!L164,'Calculations black'!L164,'Calculations otherrace'!L164)</f>
        <v>3.4098231233787718E-2</v>
      </c>
      <c r="M209" s="28">
        <f>M164/SUM(M164,'Calculations white'!M164,'Calculations black'!M164,'Calculations otherrace'!M164)</f>
        <v>3.4816601910808632E-2</v>
      </c>
      <c r="N209" s="28">
        <f>N164/SUM(N164,'Calculations white'!N164,'Calculations black'!N164,'Calculations otherrace'!N164)</f>
        <v>3.5539855968900427E-2</v>
      </c>
      <c r="O209" s="28">
        <f>O164/SUM(O164,'Calculations white'!O164,'Calculations black'!O164,'Calculations otherrace'!O164)</f>
        <v>3.6267937029500742E-2</v>
      </c>
      <c r="P209" s="28">
        <f>P164/SUM(P164,'Calculations white'!P164,'Calculations black'!P164,'Calculations otherrace'!P164)</f>
        <v>3.7000787867286E-2</v>
      </c>
      <c r="Q209" s="28">
        <f>Q164/SUM(Q164,'Calculations white'!Q164,'Calculations black'!Q164,'Calculations otherrace'!Q164)</f>
        <v>3.7738350430995223E-2</v>
      </c>
      <c r="R209" s="28">
        <f>R164/SUM(R164,'Calculations white'!R164,'Calculations black'!R164,'Calculations otherrace'!R164)</f>
        <v>3.8480565864691167E-2</v>
      </c>
      <c r="S209" s="28">
        <f>S164/SUM(S164,'Calculations white'!S164,'Calculations black'!S164,'Calculations otherrace'!S164)</f>
        <v>3.9227374529442929E-2</v>
      </c>
      <c r="T209" s="28">
        <f>T164/SUM(T164,'Calculations white'!T164,'Calculations black'!T164,'Calculations otherrace'!T164)</f>
        <v>3.9978716025407347E-2</v>
      </c>
      <c r="U209" s="28">
        <f>U164/SUM(U164,'Calculations white'!U164,'Calculations black'!U164,'Calculations otherrace'!U164)</f>
        <v>4.0734529214290091E-2</v>
      </c>
      <c r="V209" s="28">
        <f>V164/SUM(V164,'Calculations white'!V164,'Calculations black'!V164,'Calculations otherrace'!V164)</f>
        <v>4.1494752242166484E-2</v>
      </c>
      <c r="W209" s="28">
        <f>W164/SUM(W164,'Calculations white'!W164,'Calculations black'!W164,'Calculations otherrace'!W164)</f>
        <v>4.2259322562638972E-2</v>
      </c>
      <c r="X209" s="28">
        <f>X164/SUM(X164,'Calculations white'!X164,'Calculations black'!X164,'Calculations otherrace'!X164)</f>
        <v>4.3028176960310333E-2</v>
      </c>
      <c r="Y209" s="28">
        <f>Y164/SUM(Y164,'Calculations white'!Y164,'Calculations black'!Y164,'Calculations otherrace'!Y164)</f>
        <v>4.3801251574552225E-2</v>
      </c>
      <c r="Z209" s="28">
        <f>Z164/SUM(Z164,'Calculations white'!Z164,'Calculations black'!Z164,'Calculations otherrace'!Z164)</f>
        <v>4.4578481923544196E-2</v>
      </c>
      <c r="AA209" s="28">
        <f>AA164/SUM(AA164,'Calculations white'!AA164,'Calculations black'!AA164,'Calculations otherrace'!AA164)</f>
        <v>4.5359802928562572E-2</v>
      </c>
      <c r="AB209" s="28">
        <f>AB164/SUM(AB164,'Calculations white'!AB164,'Calculations black'!AB164,'Calculations otherrace'!AB164)</f>
        <v>4.6145148938496784E-2</v>
      </c>
      <c r="AC209" s="28">
        <f>AC164/SUM(AC164,'Calculations white'!AC164,'Calculations black'!AC164,'Calculations otherrace'!AC164)</f>
        <v>4.6934453754569144E-2</v>
      </c>
      <c r="AD209" s="28">
        <f>AD164/SUM(AD164,'Calculations white'!AD164,'Calculations black'!AD164,'Calculations otherrace'!AD164)</f>
        <v>4.7727650655236077E-2</v>
      </c>
      <c r="AE209" s="28">
        <f>AE164/SUM(AE164,'Calculations white'!AE164,'Calculations black'!AE164,'Calculations otherrace'!AE164)</f>
        <v>4.8524672421248687E-2</v>
      </c>
      <c r="AF209" s="28">
        <f>AF164/SUM(AF164,'Calculations white'!AF164,'Calculations black'!AF164,'Calculations otherrace'!AF164)</f>
        <v>4.9325451360848746E-2</v>
      </c>
    </row>
    <row r="210" spans="1:32" x14ac:dyDescent="0.2">
      <c r="A210" s="6" t="s">
        <v>43</v>
      </c>
      <c r="B210" s="28">
        <f>B165/SUM(B165,'Calculations white'!B165,'Calculations black'!B165,'Calculations otherrace'!B165)</f>
        <v>1.9999999999999993E-2</v>
      </c>
      <c r="C210" s="28">
        <f>C165/SUM(C165,'Calculations white'!C165,'Calculations black'!C165,'Calculations otherrace'!C165)</f>
        <v>2.0519205663245336E-2</v>
      </c>
      <c r="D210" s="28">
        <f>D165/SUM(D165,'Calculations white'!D165,'Calculations black'!D165,'Calculations otherrace'!D165)</f>
        <v>2.1061253265968194E-2</v>
      </c>
      <c r="E210" s="28">
        <f>E165/SUM(E165,'Calculations white'!E165,'Calculations black'!E165,'Calculations otherrace'!E165)</f>
        <v>2.1612026937710596E-2</v>
      </c>
      <c r="F210" s="28">
        <f>F165/SUM(F165,'Calculations white'!F165,'Calculations black'!F165,'Calculations otherrace'!F165)</f>
        <v>2.2167592367240963E-2</v>
      </c>
      <c r="G210" s="28">
        <f>G165/SUM(G165,'Calculations white'!G165,'Calculations black'!G165,'Calculations otherrace'!G165)</f>
        <v>2.2734331124551085E-2</v>
      </c>
      <c r="H210" s="28">
        <f>H165/SUM(H165,'Calculations white'!H165,'Calculations black'!H165,'Calculations otherrace'!H165)</f>
        <v>2.3326624290096562E-2</v>
      </c>
      <c r="I210" s="28">
        <f>I165/SUM(I165,'Calculations white'!I165,'Calculations black'!I165,'Calculations otherrace'!I165)</f>
        <v>2.3920540651726586E-2</v>
      </c>
      <c r="J210" s="28">
        <f>J165/SUM(J165,'Calculations white'!J165,'Calculations black'!J165,'Calculations otherrace'!J165)</f>
        <v>2.4526157762947781E-2</v>
      </c>
      <c r="K210" s="28">
        <f>K165/SUM(K165,'Calculations white'!K165,'Calculations black'!K165,'Calculations otherrace'!K165)</f>
        <v>2.5136720688274487E-2</v>
      </c>
      <c r="L210" s="28">
        <f>L165/SUM(L165,'Calculations white'!L165,'Calculations black'!L165,'Calculations otherrace'!L165)</f>
        <v>2.5673187216051403E-2</v>
      </c>
      <c r="M210" s="28">
        <f>M165/SUM(M165,'Calculations white'!M165,'Calculations black'!M165,'Calculations otherrace'!M165)</f>
        <v>2.6266184271062434E-2</v>
      </c>
      <c r="N210" s="28">
        <f>N165/SUM(N165,'Calculations white'!N165,'Calculations black'!N165,'Calculations otherrace'!N165)</f>
        <v>2.6863375649566916E-2</v>
      </c>
      <c r="O210" s="28">
        <f>O165/SUM(O165,'Calculations white'!O165,'Calculations black'!O165,'Calculations otherrace'!O165)</f>
        <v>2.7464724911121854E-2</v>
      </c>
      <c r="P210" s="28">
        <f>P165/SUM(P165,'Calculations white'!P165,'Calculations black'!P165,'Calculations otherrace'!P165)</f>
        <v>2.8070195088166973E-2</v>
      </c>
      <c r="Q210" s="28">
        <f>Q165/SUM(Q165,'Calculations white'!Q165,'Calculations black'!Q165,'Calculations otherrace'!Q165)</f>
        <v>2.8679748694136344E-2</v>
      </c>
      <c r="R210" s="28">
        <f>R165/SUM(R165,'Calculations white'!R165,'Calculations black'!R165,'Calculations otherrace'!R165)</f>
        <v>2.9293347731779888E-2</v>
      </c>
      <c r="S210" s="28">
        <f>S165/SUM(S165,'Calculations white'!S165,'Calculations black'!S165,'Calculations otherrace'!S165)</f>
        <v>2.9910953701697569E-2</v>
      </c>
      <c r="T210" s="28">
        <f>T165/SUM(T165,'Calculations white'!T165,'Calculations black'!T165,'Calculations otherrace'!T165)</f>
        <v>3.0532527611082619E-2</v>
      </c>
      <c r="U210" s="28">
        <f>U165/SUM(U165,'Calculations white'!U165,'Calculations black'!U165,'Calculations otherrace'!U165)</f>
        <v>3.115802998267346E-2</v>
      </c>
      <c r="V210" s="28">
        <f>V165/SUM(V165,'Calculations white'!V165,'Calculations black'!V165,'Calculations otherrace'!V165)</f>
        <v>3.1787420863913618E-2</v>
      </c>
      <c r="W210" s="28">
        <f>W165/SUM(W165,'Calculations white'!W165,'Calculations black'!W165,'Calculations otherrace'!W165)</f>
        <v>3.2420659836314446E-2</v>
      </c>
      <c r="X210" s="28">
        <f>X165/SUM(X165,'Calculations white'!X165,'Calculations black'!X165,'Calculations otherrace'!X165)</f>
        <v>3.3057706025019701E-2</v>
      </c>
      <c r="Y210" s="28">
        <f>Y165/SUM(Y165,'Calculations white'!Y165,'Calculations black'!Y165,'Calculations otherrace'!Y165)</f>
        <v>3.3698518108568346E-2</v>
      </c>
      <c r="Z210" s="28">
        <f>Z165/SUM(Z165,'Calculations white'!Z165,'Calculations black'!Z165,'Calculations otherrace'!Z165)</f>
        <v>3.4343054328850431E-2</v>
      </c>
      <c r="AA210" s="28">
        <f>AA165/SUM(AA165,'Calculations white'!AA165,'Calculations black'!AA165,'Calculations otherrace'!AA165)</f>
        <v>3.4991272501252613E-2</v>
      </c>
      <c r="AB210" s="28">
        <f>AB165/SUM(AB165,'Calculations white'!AB165,'Calculations black'!AB165,'Calculations otherrace'!AB165)</f>
        <v>3.5643130024988985E-2</v>
      </c>
      <c r="AC210" s="28">
        <f>AC165/SUM(AC165,'Calculations white'!AC165,'Calculations black'!AC165,'Calculations otherrace'!AC165)</f>
        <v>3.6298583893610716E-2</v>
      </c>
      <c r="AD210" s="28">
        <f>AD165/SUM(AD165,'Calculations white'!AD165,'Calculations black'!AD165,'Calculations otherrace'!AD165)</f>
        <v>3.6957590705689464E-2</v>
      </c>
      <c r="AE210" s="28">
        <f>AE165/SUM(AE165,'Calculations white'!AE165,'Calculations black'!AE165,'Calculations otherrace'!AE165)</f>
        <v>3.762010667566984E-2</v>
      </c>
      <c r="AF210" s="28">
        <f>AF165/SUM(AF165,'Calculations white'!AF165,'Calculations black'!AF165,'Calculations otherrace'!AF165)</f>
        <v>3.8286087644882894E-2</v>
      </c>
    </row>
    <row r="211" spans="1:32" x14ac:dyDescent="0.2">
      <c r="A211" s="6" t="s">
        <v>44</v>
      </c>
      <c r="B211" s="28">
        <f>B166/SUM(B166,'Calculations white'!B166,'Calculations black'!B166,'Calculations otherrace'!B166)</f>
        <v>5.7000000000000002E-2</v>
      </c>
      <c r="C211" s="28">
        <f>C166/SUM(C166,'Calculations white'!C166,'Calculations black'!C166,'Calculations otherrace'!C166)</f>
        <v>5.8006422601446242E-2</v>
      </c>
      <c r="D211" s="28">
        <f>D166/SUM(D166,'Calculations white'!D166,'Calculations black'!D166,'Calculations otherrace'!D166)</f>
        <v>5.9054653993548728E-2</v>
      </c>
      <c r="E211" s="28">
        <f>E166/SUM(E166,'Calculations white'!E166,'Calculations black'!E166,'Calculations otherrace'!E166)</f>
        <v>6.0116638698403592E-2</v>
      </c>
      <c r="F211" s="28">
        <f>F166/SUM(F166,'Calculations white'!F166,'Calculations black'!F166,'Calculations otherrace'!F166)</f>
        <v>6.1184856727539143E-2</v>
      </c>
      <c r="G211" s="28">
        <f>G166/SUM(G166,'Calculations white'!G166,'Calculations black'!G166,'Calculations otherrace'!G166)</f>
        <v>6.2271209538570432E-2</v>
      </c>
      <c r="H211" s="28">
        <f>H166/SUM(H166,'Calculations white'!H166,'Calculations black'!H166,'Calculations otherrace'!H166)</f>
        <v>6.3402976176499731E-2</v>
      </c>
      <c r="I211" s="28">
        <f>I166/SUM(I166,'Calculations white'!I166,'Calculations black'!I166,'Calculations otherrace'!I166)</f>
        <v>6.4534667677168187E-2</v>
      </c>
      <c r="J211" s="28">
        <f>J166/SUM(J166,'Calculations white'!J166,'Calculations black'!J166,'Calculations otherrace'!J166)</f>
        <v>6.5685155622934505E-2</v>
      </c>
      <c r="K211" s="28">
        <f>K166/SUM(K166,'Calculations white'!K166,'Calculations black'!K166,'Calculations otherrace'!K166)</f>
        <v>6.6841350665003518E-2</v>
      </c>
      <c r="L211" s="28">
        <f>L166/SUM(L166,'Calculations white'!L166,'Calculations black'!L166,'Calculations otherrace'!L166)</f>
        <v>6.7855046716177217E-2</v>
      </c>
      <c r="M211" s="28">
        <f>M166/SUM(M166,'Calculations white'!M166,'Calculations black'!M166,'Calculations otherrace'!M166)</f>
        <v>6.8971838355719142E-2</v>
      </c>
      <c r="N211" s="28">
        <f>N166/SUM(N166,'Calculations white'!N166,'Calculations black'!N166,'Calculations otherrace'!N166)</f>
        <v>7.009317052965483E-2</v>
      </c>
      <c r="O211" s="28">
        <f>O166/SUM(O166,'Calculations white'!O166,'Calculations black'!O166,'Calculations otherrace'!O166)</f>
        <v>7.1218916959294928E-2</v>
      </c>
      <c r="P211" s="28">
        <f>P166/SUM(P166,'Calculations white'!P166,'Calculations black'!P166,'Calculations otherrace'!P166)</f>
        <v>7.2348950974892329E-2</v>
      </c>
      <c r="Q211" s="28">
        <f>Q166/SUM(Q166,'Calculations white'!Q166,'Calculations black'!Q166,'Calculations otherrace'!Q166)</f>
        <v>7.3483145570826983E-2</v>
      </c>
      <c r="R211" s="28">
        <f>R166/SUM(R166,'Calculations white'!R166,'Calculations black'!R166,'Calculations otherrace'!R166)</f>
        <v>7.4621373460629623E-2</v>
      </c>
      <c r="S211" s="28">
        <f>S166/SUM(S166,'Calculations white'!S166,'Calculations black'!S166,'Calculations otherrace'!S166)</f>
        <v>7.5763507131793195E-2</v>
      </c>
      <c r="T211" s="28">
        <f>T166/SUM(T166,'Calculations white'!T166,'Calculations black'!T166,'Calculations otherrace'!T166)</f>
        <v>7.6909418900312568E-2</v>
      </c>
      <c r="U211" s="28">
        <f>U166/SUM(U166,'Calculations white'!U166,'Calculations black'!U166,'Calculations otherrace'!U166)</f>
        <v>7.8058980964898231E-2</v>
      </c>
      <c r="V211" s="28">
        <f>V166/SUM(V166,'Calculations white'!V166,'Calculations black'!V166,'Calculations otherrace'!V166)</f>
        <v>7.9212065460814218E-2</v>
      </c>
      <c r="W211" s="28">
        <f>W166/SUM(W166,'Calculations white'!W166,'Calculations black'!W166,'Calculations otherrace'!W166)</f>
        <v>8.0368544513283152E-2</v>
      </c>
      <c r="X211" s="28">
        <f>X166/SUM(X166,'Calculations white'!X166,'Calculations black'!X166,'Calculations otherrace'!X166)</f>
        <v>8.1528290290410699E-2</v>
      </c>
      <c r="Y211" s="28">
        <f>Y166/SUM(Y166,'Calculations white'!Y166,'Calculations black'!Y166,'Calculations otherrace'!Y166)</f>
        <v>8.2691175055581836E-2</v>
      </c>
      <c r="Z211" s="28">
        <f>Z166/SUM(Z166,'Calculations white'!Z166,'Calculations black'!Z166,'Calculations otherrace'!Z166)</f>
        <v>8.3857071219277338E-2</v>
      </c>
      <c r="AA211" s="28">
        <f>AA166/SUM(AA166,'Calculations white'!AA166,'Calculations black'!AA166,'Calculations otherrace'!AA166)</f>
        <v>8.5025851390267429E-2</v>
      </c>
      <c r="AB211" s="28">
        <f>AB166/SUM(AB166,'Calculations white'!AB166,'Calculations black'!AB166,'Calculations otherrace'!AB166)</f>
        <v>8.6197388426139193E-2</v>
      </c>
      <c r="AC211" s="28">
        <f>AC166/SUM(AC166,'Calculations white'!AC166,'Calculations black'!AC166,'Calculations otherrace'!AC166)</f>
        <v>8.7371555483111762E-2</v>
      </c>
      <c r="AD211" s="28">
        <f>AD166/SUM(AD166,'Calculations white'!AD166,'Calculations black'!AD166,'Calculations otherrace'!AD166)</f>
        <v>8.854822606510139E-2</v>
      </c>
      <c r="AE211" s="28">
        <f>AE166/SUM(AE166,'Calculations white'!AE166,'Calculations black'!AE166,'Calculations otherrace'!AE166)</f>
        <v>8.9727274071997987E-2</v>
      </c>
      <c r="AF211" s="28">
        <f>AF166/SUM(AF166,'Calculations white'!AF166,'Calculations black'!AF166,'Calculations otherrace'!AF166)</f>
        <v>9.0908573847113677E-2</v>
      </c>
    </row>
    <row r="212" spans="1:32" x14ac:dyDescent="0.2">
      <c r="A212" s="6" t="s">
        <v>45</v>
      </c>
      <c r="B212" s="28">
        <f>B167/SUM(B167,'Calculations white'!B167,'Calculations black'!B167,'Calculations otherrace'!B167)</f>
        <v>5.6000000000000008E-2</v>
      </c>
      <c r="C212" s="28">
        <f>C167/SUM(C167,'Calculations white'!C167,'Calculations black'!C167,'Calculations otherrace'!C167)</f>
        <v>5.7013785701208887E-2</v>
      </c>
      <c r="D212" s="28">
        <f>D167/SUM(D167,'Calculations white'!D167,'Calculations black'!D167,'Calculations otherrace'!D167)</f>
        <v>5.8069561421239591E-2</v>
      </c>
      <c r="E212" s="28">
        <f>E167/SUM(E167,'Calculations white'!E167,'Calculations black'!E167,'Calculations otherrace'!E167)</f>
        <v>5.9139388927475889E-2</v>
      </c>
      <c r="F212" s="28">
        <f>F167/SUM(F167,'Calculations white'!F167,'Calculations black'!F167,'Calculations otherrace'!F167)</f>
        <v>6.0215566324048717E-2</v>
      </c>
      <c r="G212" s="28">
        <f>G167/SUM(G167,'Calculations white'!G167,'Calculations black'!G167,'Calculations otherrace'!G167)</f>
        <v>6.1310236267993694E-2</v>
      </c>
      <c r="H212" s="28">
        <f>H167/SUM(H167,'Calculations white'!H167,'Calculations black'!H167,'Calculations otherrace'!H167)</f>
        <v>6.2450872116043651E-2</v>
      </c>
      <c r="I212" s="28">
        <f>I167/SUM(I167,'Calculations white'!I167,'Calculations black'!I167,'Calculations otherrace'!I167)</f>
        <v>6.3591284493804578E-2</v>
      </c>
      <c r="J212" s="28">
        <f>J167/SUM(J167,'Calculations white'!J167,'Calculations black'!J167,'Calculations otherrace'!J167)</f>
        <v>6.4750624590969391E-2</v>
      </c>
      <c r="K212" s="28">
        <f>K167/SUM(K167,'Calculations white'!K167,'Calculations black'!K167,'Calculations otherrace'!K167)</f>
        <v>6.5915771883507959E-2</v>
      </c>
      <c r="L212" s="28">
        <f>L167/SUM(L167,'Calculations white'!L167,'Calculations black'!L167,'Calculations otherrace'!L167)</f>
        <v>6.6936685671801277E-2</v>
      </c>
      <c r="M212" s="28">
        <f>M167/SUM(M167,'Calculations white'!M167,'Calculations black'!M167,'Calculations otherrace'!M167)</f>
        <v>6.8061749104479111E-2</v>
      </c>
      <c r="N212" s="28">
        <f>N167/SUM(N167,'Calculations white'!N167,'Calculations black'!N167,'Calculations otherrace'!N167)</f>
        <v>6.9191267209652282E-2</v>
      </c>
      <c r="O212" s="28">
        <f>O167/SUM(O167,'Calculations white'!O167,'Calculations black'!O167,'Calculations otherrace'!O167)</f>
        <v>7.0325089137734817E-2</v>
      </c>
      <c r="P212" s="28">
        <f>P167/SUM(P167,'Calculations white'!P167,'Calculations black'!P167,'Calculations otherrace'!P167)</f>
        <v>7.1463063829796364E-2</v>
      </c>
      <c r="Q212" s="28">
        <f>Q167/SUM(Q167,'Calculations white'!Q167,'Calculations black'!Q167,'Calculations otherrace'!Q167)</f>
        <v>7.2605040100030702E-2</v>
      </c>
      <c r="R212" s="28">
        <f>R167/SUM(R167,'Calculations white'!R167,'Calculations black'!R167,'Calculations otherrace'!R167)</f>
        <v>7.3750866717154279E-2</v>
      </c>
      <c r="S212" s="28">
        <f>S167/SUM(S167,'Calculations white'!S167,'Calculations black'!S167,'Calculations otherrace'!S167)</f>
        <v>7.4900392484661737E-2</v>
      </c>
      <c r="T212" s="28">
        <f>T167/SUM(T167,'Calculations white'!T167,'Calculations black'!T167,'Calculations otherrace'!T167)</f>
        <v>7.6053466319857224E-2</v>
      </c>
      <c r="U212" s="28">
        <f>U167/SUM(U167,'Calculations white'!U167,'Calculations black'!U167,'Calculations otherrace'!U167)</f>
        <v>7.7209937331591982E-2</v>
      </c>
      <c r="V212" s="28">
        <f>V167/SUM(V167,'Calculations white'!V167,'Calculations black'!V167,'Calculations otherrace'!V167)</f>
        <v>7.8369654896641119E-2</v>
      </c>
      <c r="W212" s="28">
        <f>W167/SUM(W167,'Calculations white'!W167,'Calculations black'!W167,'Calculations otherrace'!W167)</f>
        <v>7.9532468734652598E-2</v>
      </c>
      <c r="X212" s="28">
        <f>X167/SUM(X167,'Calculations white'!X167,'Calculations black'!X167,'Calculations otherrace'!X167)</f>
        <v>8.0698228981608944E-2</v>
      </c>
      <c r="Y212" s="28">
        <f>Y167/SUM(Y167,'Calculations white'!Y167,'Calculations black'!Y167,'Calculations otherrace'!Y167)</f>
        <v>8.1866786261747732E-2</v>
      </c>
      <c r="Z212" s="28">
        <f>Z167/SUM(Z167,'Calculations white'!Z167,'Calculations black'!Z167,'Calculations otherrace'!Z167)</f>
        <v>8.3037991757884219E-2</v>
      </c>
      <c r="AA212" s="28">
        <f>AA167/SUM(AA167,'Calculations white'!AA167,'Calculations black'!AA167,'Calculations otherrace'!AA167)</f>
        <v>8.4211697280089995E-2</v>
      </c>
      <c r="AB212" s="28">
        <f>AB167/SUM(AB167,'Calculations white'!AB167,'Calculations black'!AB167,'Calculations otherrace'!AB167)</f>
        <v>8.5387755332683335E-2</v>
      </c>
      <c r="AC212" s="28">
        <f>AC167/SUM(AC167,'Calculations white'!AC167,'Calculations black'!AC167,'Calculations otherrace'!AC167)</f>
        <v>8.6566019179488446E-2</v>
      </c>
      <c r="AD212" s="28">
        <f>AD167/SUM(AD167,'Calculations white'!AD167,'Calculations black'!AD167,'Calculations otherrace'!AD167)</f>
        <v>8.7746342907327551E-2</v>
      </c>
      <c r="AE212" s="28">
        <f>AE167/SUM(AE167,'Calculations white'!AE167,'Calculations black'!AE167,'Calculations otherrace'!AE167)</f>
        <v>8.8928581487713543E-2</v>
      </c>
      <c r="AF212" s="28">
        <f>AF167/SUM(AF167,'Calculations white'!AF167,'Calculations black'!AF167,'Calculations otherrace'!AF167)</f>
        <v>9.0112590836711443E-2</v>
      </c>
    </row>
    <row r="213" spans="1:32" x14ac:dyDescent="0.2">
      <c r="A213" s="6" t="s">
        <v>46</v>
      </c>
      <c r="B213" s="28">
        <f>B168/SUM(B168,'Calculations white'!B168,'Calculations black'!B168,'Calculations otherrace'!B168)</f>
        <v>6.9000000000000006E-2</v>
      </c>
      <c r="C213" s="28">
        <f>C168/SUM(C168,'Calculations white'!C168,'Calculations black'!C168,'Calculations otherrace'!C168)</f>
        <v>7.0140343841358643E-2</v>
      </c>
      <c r="D213" s="28">
        <f>D168/SUM(D168,'Calculations white'!D168,'Calculations black'!D168,'Calculations otherrace'!D168)</f>
        <v>7.1326908391406846E-2</v>
      </c>
      <c r="E213" s="28">
        <f>E168/SUM(E168,'Calculations white'!E168,'Calculations black'!E168,'Calculations otherrace'!E168)</f>
        <v>7.2527675876426292E-2</v>
      </c>
      <c r="F213" s="28">
        <f>F168/SUM(F168,'Calculations white'!F168,'Calculations black'!F168,'Calculations otherrace'!F168)</f>
        <v>7.373415174620386E-2</v>
      </c>
      <c r="G213" s="28">
        <f>G168/SUM(G168,'Calculations white'!G168,'Calculations black'!G168,'Calculations otherrace'!G168)</f>
        <v>7.4959660456837954E-2</v>
      </c>
      <c r="H213" s="28">
        <f>H168/SUM(H168,'Calculations white'!H168,'Calculations black'!H168,'Calculations otherrace'!H168)</f>
        <v>7.6234855624086342E-2</v>
      </c>
      <c r="I213" s="28">
        <f>I168/SUM(I168,'Calculations white'!I168,'Calculations black'!I168,'Calculations otherrace'!I168)</f>
        <v>7.7508513261219159E-2</v>
      </c>
      <c r="J213" s="28">
        <f>J168/SUM(J168,'Calculations white'!J168,'Calculations black'!J168,'Calculations otherrace'!J168)</f>
        <v>7.8801769025737184E-2</v>
      </c>
      <c r="K213" s="28">
        <f>K168/SUM(K168,'Calculations white'!K168,'Calculations black'!K168,'Calculations otherrace'!K168)</f>
        <v>8.0099825563502369E-2</v>
      </c>
      <c r="L213" s="28">
        <f>L168/SUM(L168,'Calculations white'!L168,'Calculations black'!L168,'Calculations otherrace'!L168)</f>
        <v>8.1236771767095012E-2</v>
      </c>
      <c r="M213" s="28">
        <f>M168/SUM(M168,'Calculations white'!M168,'Calculations black'!M168,'Calculations otherrace'!M168)</f>
        <v>8.2487798907651011E-2</v>
      </c>
      <c r="N213" s="28">
        <f>N168/SUM(N168,'Calculations white'!N168,'Calculations black'!N168,'Calculations otherrace'!N168)</f>
        <v>8.3742416028763866E-2</v>
      </c>
      <c r="O213" s="28">
        <f>O168/SUM(O168,'Calculations white'!O168,'Calculations black'!O168,'Calculations otherrace'!O168)</f>
        <v>8.5000461702950489E-2</v>
      </c>
      <c r="P213" s="28">
        <f>P168/SUM(P168,'Calculations white'!P168,'Calculations black'!P168,'Calculations otherrace'!P168)</f>
        <v>8.6261774778939912E-2</v>
      </c>
      <c r="Q213" s="28">
        <f>Q168/SUM(Q168,'Calculations white'!Q168,'Calculations black'!Q168,'Calculations otherrace'!Q168)</f>
        <v>8.7526194457623455E-2</v>
      </c>
      <c r="R213" s="28">
        <f>R168/SUM(R168,'Calculations white'!R168,'Calculations black'!R168,'Calculations otherrace'!R168)</f>
        <v>8.8793560366800334E-2</v>
      </c>
      <c r="S213" s="28">
        <f>S168/SUM(S168,'Calculations white'!S168,'Calculations black'!S168,'Calculations otherrace'!S168)</f>
        <v>9.0063712634653834E-2</v>
      </c>
      <c r="T213" s="28">
        <f>T168/SUM(T168,'Calculations white'!T168,'Calculations black'!T168,'Calculations otherrace'!T168)</f>
        <v>9.1336491961888366E-2</v>
      </c>
      <c r="U213" s="28">
        <f>U168/SUM(U168,'Calculations white'!U168,'Calculations black'!U168,'Calculations otherrace'!U168)</f>
        <v>9.2611739692466916E-2</v>
      </c>
      <c r="V213" s="28">
        <f>V168/SUM(V168,'Calculations white'!V168,'Calculations black'!V168,'Calculations otherrace'!V168)</f>
        <v>9.3889297882890854E-2</v>
      </c>
      <c r="W213" s="28">
        <f>W168/SUM(W168,'Calculations white'!W168,'Calculations black'!W168,'Calculations otherrace'!W168)</f>
        <v>9.5169009369965044E-2</v>
      </c>
      <c r="X213" s="28">
        <f>X168/SUM(X168,'Calculations white'!X168,'Calculations black'!X168,'Calculations otherrace'!X168)</f>
        <v>9.6450717836996921E-2</v>
      </c>
      <c r="Y213" s="28">
        <f>Y168/SUM(Y168,'Calculations white'!Y168,'Calculations black'!Y168,'Calculations otherrace'!Y168)</f>
        <v>9.7734267878384504E-2</v>
      </c>
      <c r="Z213" s="28">
        <f>Z168/SUM(Z168,'Calculations white'!Z168,'Calculations black'!Z168,'Calculations otherrace'!Z168)</f>
        <v>9.9019505062544907E-2</v>
      </c>
      <c r="AA213" s="28">
        <f>AA168/SUM(AA168,'Calculations white'!AA168,'Calculations black'!AA168,'Calculations otherrace'!AA168)</f>
        <v>0.10030627599314573</v>
      </c>
      <c r="AB213" s="28">
        <f>AB168/SUM(AB168,'Calculations white'!AB168,'Calculations black'!AB168,'Calculations otherrace'!AB168)</f>
        <v>0.10159442836860233</v>
      </c>
      <c r="AC213" s="28">
        <f>AC168/SUM(AC168,'Calculations white'!AC168,'Calculations black'!AC168,'Calculations otherrace'!AC168)</f>
        <v>0.10288381103980623</v>
      </c>
      <c r="AD213" s="28">
        <f>AD168/SUM(AD168,'Calculations white'!AD168,'Calculations black'!AD168,'Calculations otherrace'!AD168)</f>
        <v>0.10417427406605502</v>
      </c>
      <c r="AE213" s="28">
        <f>AE168/SUM(AE168,'Calculations white'!AE168,'Calculations black'!AE168,'Calculations otherrace'!AE168)</f>
        <v>0.10546566876916066</v>
      </c>
      <c r="AF213" s="28">
        <f>AF168/SUM(AF168,'Calculations white'!AF168,'Calculations black'!AF168,'Calculations otherrace'!AF168)</f>
        <v>0.10675784778570853</v>
      </c>
    </row>
    <row r="214" spans="1:32" x14ac:dyDescent="0.2">
      <c r="A214" s="6" t="s">
        <v>47</v>
      </c>
      <c r="B214" s="28">
        <f>B169/SUM(B169,'Calculations white'!B169,'Calculations black'!B169,'Calculations otherrace'!B169)</f>
        <v>5.1628649635036508E-2</v>
      </c>
      <c r="C214" s="28">
        <f>C169/SUM(C169,'Calculations white'!C169,'Calculations black'!C169,'Calculations otherrace'!C169)</f>
        <v>5.2570429290387119E-2</v>
      </c>
      <c r="D214" s="28">
        <f>D169/SUM(D169,'Calculations white'!D169,'Calculations black'!D169,'Calculations otherrace'!D169)</f>
        <v>5.3551795914729132E-2</v>
      </c>
      <c r="E214" s="28">
        <f>E169/SUM(E169,'Calculations white'!E169,'Calculations black'!E169,'Calculations otherrace'!E169)</f>
        <v>5.4546646172671007E-2</v>
      </c>
      <c r="F214" s="28">
        <f>F169/SUM(F169,'Calculations white'!F169,'Calculations black'!F169,'Calculations otherrace'!F169)</f>
        <v>5.5547924941599498E-2</v>
      </c>
      <c r="G214" s="28">
        <f>G169/SUM(G169,'Calculations white'!G169,'Calculations black'!G169,'Calculations otherrace'!G169)</f>
        <v>5.6566866477617529E-2</v>
      </c>
      <c r="H214" s="28">
        <f>H169/SUM(H169,'Calculations white'!H169,'Calculations black'!H169,'Calculations otherrace'!H169)</f>
        <v>5.7629116878671352E-2</v>
      </c>
      <c r="I214" s="28">
        <f>I169/SUM(I169,'Calculations white'!I169,'Calculations black'!I169,'Calculations otherrace'!I169)</f>
        <v>5.8691940270254088E-2</v>
      </c>
      <c r="J214" s="28">
        <f>J169/SUM(J169,'Calculations white'!J169,'Calculations black'!J169,'Calculations otherrace'!J169)</f>
        <v>5.9773132145034068E-2</v>
      </c>
      <c r="K214" s="28">
        <f>K169/SUM(K169,'Calculations white'!K169,'Calculations black'!K169,'Calculations otherrace'!K169)</f>
        <v>6.0860447148452623E-2</v>
      </c>
      <c r="L214" s="28">
        <f>L169/SUM(L169,'Calculations white'!L169,'Calculations black'!L169,'Calculations otherrace'!L169)</f>
        <v>6.181422965934473E-2</v>
      </c>
      <c r="M214" s="28">
        <f>M169/SUM(M169,'Calculations white'!M169,'Calculations black'!M169,'Calculations otherrace'!M169)</f>
        <v>6.2865786446550151E-2</v>
      </c>
      <c r="N214" s="28">
        <f>N169/SUM(N169,'Calculations white'!N169,'Calculations black'!N169,'Calculations otherrace'!N169)</f>
        <v>6.3922334768637873E-2</v>
      </c>
      <c r="O214" s="28">
        <f>O169/SUM(O169,'Calculations white'!O169,'Calculations black'!O169,'Calculations otherrace'!O169)</f>
        <v>6.4983772396580958E-2</v>
      </c>
      <c r="P214" s="28">
        <f>P169/SUM(P169,'Calculations white'!P169,'Calculations black'!P169,'Calculations otherrace'!P169)</f>
        <v>6.6049996498598357E-2</v>
      </c>
      <c r="Q214" s="28">
        <f>Q169/SUM(Q169,'Calculations white'!Q169,'Calculations black'!Q169,'Calculations otherrace'!Q169)</f>
        <v>6.7120903677049079E-2</v>
      </c>
      <c r="R214" s="28">
        <f>R169/SUM(R169,'Calculations white'!R169,'Calculations black'!R169,'Calculations otherrace'!R169)</f>
        <v>6.8196390005583418E-2</v>
      </c>
      <c r="S214" s="28">
        <f>S169/SUM(S169,'Calculations white'!S169,'Calculations black'!S169,'Calculations otherrace'!S169)</f>
        <v>6.9276351066519692E-2</v>
      </c>
      <c r="T214" s="28">
        <f>T169/SUM(T169,'Calculations white'!T169,'Calculations black'!T169,'Calculations otherrace'!T169)</f>
        <v>7.0360681988407725E-2</v>
      </c>
      <c r="U214" s="28">
        <f>U169/SUM(U169,'Calculations white'!U169,'Calculations black'!U169,'Calculations otherrace'!U169)</f>
        <v>7.1449277483743717E-2</v>
      </c>
      <c r="V214" s="28">
        <f>V169/SUM(V169,'Calculations white'!V169,'Calculations black'!V169,'Calculations otherrace'!V169)</f>
        <v>7.2542031886802902E-2</v>
      </c>
      <c r="W214" s="28">
        <f>W169/SUM(W169,'Calculations white'!W169,'Calculations black'!W169,'Calculations otherrace'!W169)</f>
        <v>7.363883919155155E-2</v>
      </c>
      <c r="X214" s="28">
        <f>X169/SUM(X169,'Calculations white'!X169,'Calculations black'!X169,'Calculations otherrace'!X169)</f>
        <v>7.4739593089602305E-2</v>
      </c>
      <c r="Y214" s="28">
        <f>Y169/SUM(Y169,'Calculations white'!Y169,'Calculations black'!Y169,'Calculations otherrace'!Y169)</f>
        <v>7.5844187008181255E-2</v>
      </c>
      <c r="Z214" s="28">
        <f>Z169/SUM(Z169,'Calculations white'!Z169,'Calculations black'!Z169,'Calculations otherrace'!Z169)</f>
        <v>7.6952514148066989E-2</v>
      </c>
      <c r="AA214" s="28">
        <f>AA169/SUM(AA169,'Calculations white'!AA169,'Calculations black'!AA169,'Calculations otherrace'!AA169)</f>
        <v>7.8064467521468145E-2</v>
      </c>
      <c r="AB214" s="28">
        <f>AB169/SUM(AB169,'Calculations white'!AB169,'Calculations black'!AB169,'Calculations otherrace'!AB169)</f>
        <v>7.9179939989807477E-2</v>
      </c>
      <c r="AC214" s="28">
        <f>AC169/SUM(AC169,'Calculations white'!AC169,'Calculations black'!AC169,'Calculations otherrace'!AC169)</f>
        <v>8.0298824301374694E-2</v>
      </c>
      <c r="AD214" s="28">
        <f>AD169/SUM(AD169,'Calculations white'!AD169,'Calculations black'!AD169,'Calculations otherrace'!AD169)</f>
        <v>8.1421013128816458E-2</v>
      </c>
      <c r="AE214" s="28">
        <f>AE169/SUM(AE169,'Calculations white'!AE169,'Calculations black'!AE169,'Calculations otherrace'!AE169)</f>
        <v>8.2546399106431426E-2</v>
      </c>
      <c r="AF214" s="28">
        <f>AF169/SUM(AF169,'Calculations white'!AF169,'Calculations black'!AF169,'Calculations otherrace'!AF169)</f>
        <v>8.3674874867236806E-2</v>
      </c>
    </row>
    <row r="215" spans="1:32" x14ac:dyDescent="0.2">
      <c r="A215" s="6" t="s">
        <v>48</v>
      </c>
      <c r="B215" s="28">
        <f>B170/SUM(B170,'Calculations white'!B170,'Calculations black'!B170,'Calculations otherrace'!B170)</f>
        <v>0.10239018404907975</v>
      </c>
      <c r="C215" s="28">
        <f>C170/SUM(C170,'Calculations white'!C170,'Calculations black'!C170,'Calculations otherrace'!C170)</f>
        <v>0.1038799440118643</v>
      </c>
      <c r="D215" s="28">
        <f>D170/SUM(D170,'Calculations white'!D170,'Calculations black'!D170,'Calculations otherrace'!D170)</f>
        <v>0.10542769773296777</v>
      </c>
      <c r="E215" s="28">
        <f>E170/SUM(E170,'Calculations white'!E170,'Calculations black'!E170,'Calculations otherrace'!E170)</f>
        <v>0.10699133380257229</v>
      </c>
      <c r="F215" s="28">
        <f>F170/SUM(F170,'Calculations white'!F170,'Calculations black'!F170,'Calculations otherrace'!F170)</f>
        <v>0.10855979650153923</v>
      </c>
      <c r="G215" s="28">
        <f>G170/SUM(G170,'Calculations white'!G170,'Calculations black'!G170,'Calculations otherrace'!G170)</f>
        <v>0.11015026706269278</v>
      </c>
      <c r="H215" s="28">
        <f>H170/SUM(H170,'Calculations white'!H170,'Calculations black'!H170,'Calculations otherrace'!H170)</f>
        <v>0.11180232430498885</v>
      </c>
      <c r="I215" s="28">
        <f>I170/SUM(I170,'Calculations white'!I170,'Calculations black'!I170,'Calculations otherrace'!I170)</f>
        <v>0.11344960356123344</v>
      </c>
      <c r="J215" s="28">
        <f>J170/SUM(J170,'Calculations white'!J170,'Calculations black'!J170,'Calculations otherrace'!J170)</f>
        <v>0.11511932707682872</v>
      </c>
      <c r="K215" s="28">
        <f>K170/SUM(K170,'Calculations white'!K170,'Calculations black'!K170,'Calculations otherrace'!K170)</f>
        <v>0.11679228935893098</v>
      </c>
      <c r="L215" s="28">
        <f>L170/SUM(L170,'Calculations white'!L170,'Calculations black'!L170,'Calculations otherrace'!L170)</f>
        <v>0.11825543502634268</v>
      </c>
      <c r="M215" s="28">
        <f>M170/SUM(M170,'Calculations white'!M170,'Calculations black'!M170,'Calculations otherrace'!M170)</f>
        <v>0.11986267113135697</v>
      </c>
      <c r="N215" s="28">
        <f>N170/SUM(N170,'Calculations white'!N170,'Calculations black'!N170,'Calculations otherrace'!N170)</f>
        <v>0.1214718372347308</v>
      </c>
      <c r="O215" s="28">
        <f>O170/SUM(O170,'Calculations white'!O170,'Calculations black'!O170,'Calculations otherrace'!O170)</f>
        <v>0.12308271903137717</v>
      </c>
      <c r="P215" s="28">
        <f>P170/SUM(P170,'Calculations white'!P170,'Calculations black'!P170,'Calculations otherrace'!P170)</f>
        <v>0.12469510374163144</v>
      </c>
      <c r="Q215" s="28">
        <f>Q170/SUM(Q170,'Calculations white'!Q170,'Calculations black'!Q170,'Calculations otherrace'!Q170)</f>
        <v>0.12630878020085448</v>
      </c>
      <c r="R215" s="28">
        <f>R170/SUM(R170,'Calculations white'!R170,'Calculations black'!R170,'Calculations otherrace'!R170)</f>
        <v>0.12792353894639313</v>
      </c>
      <c r="S215" s="28">
        <f>S170/SUM(S170,'Calculations white'!S170,'Calculations black'!S170,'Calculations otherrace'!S170)</f>
        <v>0.12953917230184903</v>
      </c>
      <c r="T215" s="28">
        <f>T170/SUM(T170,'Calculations white'!T170,'Calculations black'!T170,'Calculations otherrace'!T170)</f>
        <v>0.13115547445859896</v>
      </c>
      <c r="U215" s="28">
        <f>U170/SUM(U170,'Calculations white'!U170,'Calculations black'!U170,'Calculations otherrace'!U170)</f>
        <v>0.13277224155452283</v>
      </c>
      <c r="V215" s="28">
        <f>V170/SUM(V170,'Calculations white'!V170,'Calculations black'!V170,'Calculations otherrace'!V170)</f>
        <v>0.13438927174990475</v>
      </c>
      <c r="W215" s="28">
        <f>W170/SUM(W170,'Calculations white'!W170,'Calculations black'!W170,'Calculations otherrace'!W170)</f>
        <v>0.13600636530046736</v>
      </c>
      <c r="X215" s="28">
        <f>X170/SUM(X170,'Calculations white'!X170,'Calculations black'!X170,'Calculations otherrace'!X170)</f>
        <v>0.13762332462751442</v>
      </c>
      <c r="Y215" s="28">
        <f>Y170/SUM(Y170,'Calculations white'!Y170,'Calculations black'!Y170,'Calculations otherrace'!Y170)</f>
        <v>0.1392399543851626</v>
      </c>
      <c r="Z215" s="28">
        <f>Z170/SUM(Z170,'Calculations white'!Z170,'Calculations black'!Z170,'Calculations otherrace'!Z170)</f>
        <v>0.14085606152463925</v>
      </c>
      <c r="AA215" s="28">
        <f>AA170/SUM(AA170,'Calculations white'!AA170,'Calculations black'!AA170,'Calculations otherrace'!AA170)</f>
        <v>0.14247145535563899</v>
      </c>
      <c r="AB215" s="28">
        <f>AB170/SUM(AB170,'Calculations white'!AB170,'Calculations black'!AB170,'Calculations otherrace'!AB170)</f>
        <v>0.14408594760473273</v>
      </c>
      <c r="AC215" s="28">
        <f>AC170/SUM(AC170,'Calculations white'!AC170,'Calculations black'!AC170,'Calculations otherrace'!AC170)</f>
        <v>0.1456993524708248</v>
      </c>
      <c r="AD215" s="28">
        <f>AD170/SUM(AD170,'Calculations white'!AD170,'Calculations black'!AD170,'Calculations otherrace'!AD170)</f>
        <v>0.14731148667766195</v>
      </c>
      <c r="AE215" s="28">
        <f>AE170/SUM(AE170,'Calculations white'!AE170,'Calculations black'!AE170,'Calculations otherrace'!AE170)</f>
        <v>0.14892216952340623</v>
      </c>
      <c r="AF215" s="28">
        <f>AF170/SUM(AF170,'Calculations white'!AF170,'Calculations black'!AF170,'Calculations otherrace'!AF170)</f>
        <v>0.15053122292727758</v>
      </c>
    </row>
    <row r="216" spans="1:32" x14ac:dyDescent="0.2">
      <c r="A216" s="6" t="s">
        <v>49</v>
      </c>
      <c r="B216" s="28">
        <f>B171/SUM(B171,'Calculations white'!B171,'Calculations black'!B171,'Calculations otherrace'!B171)</f>
        <v>0.17205663430420703</v>
      </c>
      <c r="C216" s="28">
        <f>C171/SUM(C171,'Calculations white'!C171,'Calculations black'!C171,'Calculations otherrace'!C171)</f>
        <v>0.17404355904376675</v>
      </c>
      <c r="D216" s="28">
        <f>D171/SUM(D171,'Calculations white'!D171,'Calculations black'!D171,'Calculations otherrace'!D171)</f>
        <v>0.17610319478810368</v>
      </c>
      <c r="E216" s="28">
        <f>E171/SUM(E171,'Calculations white'!E171,'Calculations black'!E171,'Calculations otherrace'!E171)</f>
        <v>0.17817612838376018</v>
      </c>
      <c r="F216" s="28">
        <f>F171/SUM(F171,'Calculations white'!F171,'Calculations black'!F171,'Calculations otherrace'!F171)</f>
        <v>0.18024857203961314</v>
      </c>
      <c r="G216" s="28">
        <f>G171/SUM(G171,'Calculations white'!G171,'Calculations black'!G171,'Calculations otherrace'!G171)</f>
        <v>0.18234172794275066</v>
      </c>
      <c r="H216" s="28">
        <f>H171/SUM(H171,'Calculations white'!H171,'Calculations black'!H171,'Calculations otherrace'!H171)</f>
        <v>0.18450725815661623</v>
      </c>
      <c r="I216" s="28">
        <f>I171/SUM(I171,'Calculations white'!I171,'Calculations black'!I171,'Calculations otherrace'!I171)</f>
        <v>0.18666041013325321</v>
      </c>
      <c r="J216" s="28">
        <f>J171/SUM(J171,'Calculations white'!J171,'Calculations black'!J171,'Calculations otherrace'!J171)</f>
        <v>0.18883544485138068</v>
      </c>
      <c r="K216" s="28">
        <f>K171/SUM(K171,'Calculations white'!K171,'Calculations black'!K171,'Calculations otherrace'!K171)</f>
        <v>0.19100655676815648</v>
      </c>
      <c r="L216" s="28">
        <f>L171/SUM(L171,'Calculations white'!L171,'Calculations black'!L171,'Calculations otherrace'!L171)</f>
        <v>0.19290346738546127</v>
      </c>
      <c r="M216" s="28">
        <f>M171/SUM(M171,'Calculations white'!M171,'Calculations black'!M171,'Calculations otherrace'!M171)</f>
        <v>0.19497782563431731</v>
      </c>
      <c r="N216" s="28">
        <f>N171/SUM(N171,'Calculations white'!N171,'Calculations black'!N171,'Calculations otherrace'!N171)</f>
        <v>0.19704805737483794</v>
      </c>
      <c r="O216" s="28">
        <f>O171/SUM(O171,'Calculations white'!O171,'Calculations black'!O171,'Calculations otherrace'!O171)</f>
        <v>0.19911393200331653</v>
      </c>
      <c r="P216" s="28">
        <f>P171/SUM(P171,'Calculations white'!P171,'Calculations black'!P171,'Calculations otherrace'!P171)</f>
        <v>0.20117522308865993</v>
      </c>
      <c r="Q216" s="28">
        <f>Q171/SUM(Q171,'Calculations white'!Q171,'Calculations black'!Q171,'Calculations otherrace'!Q171)</f>
        <v>0.20323170841521679</v>
      </c>
      <c r="R216" s="28">
        <f>R171/SUM(R171,'Calculations white'!R171,'Calculations black'!R171,'Calculations otherrace'!R171)</f>
        <v>0.20528317002185098</v>
      </c>
      <c r="S216" s="28">
        <f>S171/SUM(S171,'Calculations white'!S171,'Calculations black'!S171,'Calculations otherrace'!S171)</f>
        <v>0.20732939423728711</v>
      </c>
      <c r="T216" s="28">
        <f>T171/SUM(T171,'Calculations white'!T171,'Calculations black'!T171,'Calculations otherrace'!T171)</f>
        <v>0.20937017171174768</v>
      </c>
      <c r="U216" s="28">
        <f>U171/SUM(U171,'Calculations white'!U171,'Calculations black'!U171,'Calculations otherrace'!U171)</f>
        <v>0.21140529744491968</v>
      </c>
      <c r="V216" s="28">
        <f>V171/SUM(V171,'Calculations white'!V171,'Calculations black'!V171,'Calculations otherrace'!V171)</f>
        <v>0.21343457081028855</v>
      </c>
      <c r="W216" s="28">
        <f>W171/SUM(W171,'Calculations white'!W171,'Calculations black'!W171,'Calculations otherrace'!W171)</f>
        <v>0.21545779557587996</v>
      </c>
      <c r="X216" s="28">
        <f>X171/SUM(X171,'Calculations white'!X171,'Calculations black'!X171,'Calculations otherrace'!X171)</f>
        <v>0.21747477992145911</v>
      </c>
      <c r="Y216" s="28">
        <f>Y171/SUM(Y171,'Calculations white'!Y171,'Calculations black'!Y171,'Calculations otherrace'!Y171)</f>
        <v>0.21948533645224513</v>
      </c>
      <c r="Z216" s="28">
        <f>Z171/SUM(Z171,'Calculations white'!Z171,'Calculations black'!Z171,'Calculations otherrace'!Z171)</f>
        <v>0.22148928220919137</v>
      </c>
      <c r="AA216" s="28">
        <f>AA171/SUM(AA171,'Calculations white'!AA171,'Calculations black'!AA171,'Calculations otherrace'!AA171)</f>
        <v>0.22348643867589726</v>
      </c>
      <c r="AB216" s="28">
        <f>AB171/SUM(AB171,'Calculations white'!AB171,'Calculations black'!AB171,'Calculations otherrace'!AB171)</f>
        <v>0.22547663178221986</v>
      </c>
      <c r="AC216" s="28">
        <f>AC171/SUM(AC171,'Calculations white'!AC171,'Calculations black'!AC171,'Calculations otherrace'!AC171)</f>
        <v>0.22745969190464976</v>
      </c>
      <c r="AD216" s="28">
        <f>AD171/SUM(AD171,'Calculations white'!AD171,'Calculations black'!AD171,'Calculations otherrace'!AD171)</f>
        <v>0.22943545386352551</v>
      </c>
      <c r="AE216" s="28">
        <f>AE171/SUM(AE171,'Calculations white'!AE171,'Calculations black'!AE171,'Calculations otherrace'!AE171)</f>
        <v>0.23140375691716658</v>
      </c>
      <c r="AF216" s="28">
        <f>AF171/SUM(AF171,'Calculations white'!AF171,'Calculations black'!AF171,'Calculations otherrace'!AF171)</f>
        <v>0.23336444475299703</v>
      </c>
    </row>
    <row r="217" spans="1:32" x14ac:dyDescent="0.2">
      <c r="A217" s="6" t="s">
        <v>50</v>
      </c>
      <c r="B217" s="28">
        <f>B172/SUM(B172,'Calculations white'!B172,'Calculations black'!B172,'Calculations otherrace'!B172)</f>
        <v>9.2999999999999999E-2</v>
      </c>
      <c r="C217" s="28">
        <f>C172/SUM(C172,'Calculations white'!C172,'Calculations black'!C172,'Calculations otherrace'!C172)</f>
        <v>9.438930404622814E-2</v>
      </c>
      <c r="D217" s="28">
        <f>D172/SUM(D172,'Calculations white'!D172,'Calculations black'!D172,'Calculations otherrace'!D172)</f>
        <v>9.5833890074595807E-2</v>
      </c>
      <c r="E217" s="28">
        <f>E172/SUM(E172,'Calculations white'!E172,'Calculations black'!E172,'Calculations otherrace'!E172)</f>
        <v>9.7294339859799683E-2</v>
      </c>
      <c r="F217" s="28">
        <f>F172/SUM(F172,'Calculations white'!F172,'Calculations black'!F172,'Calculations otherrace'!F172)</f>
        <v>9.8760435092440285E-2</v>
      </c>
      <c r="G217" s="28">
        <f>G172/SUM(G172,'Calculations white'!G172,'Calculations black'!G172,'Calculations otherrace'!G172)</f>
        <v>0.10024817077445031</v>
      </c>
      <c r="H217" s="28">
        <f>H172/SUM(H172,'Calculations white'!H172,'Calculations black'!H172,'Calculations otherrace'!H172)</f>
        <v>0.10179467725095111</v>
      </c>
      <c r="I217" s="28">
        <f>I172/SUM(I172,'Calculations white'!I172,'Calculations black'!I172,'Calculations otherrace'!I172)</f>
        <v>0.10333812871265174</v>
      </c>
      <c r="J217" s="28">
        <f>J172/SUM(J172,'Calculations white'!J172,'Calculations black'!J172,'Calculations otherrace'!J172)</f>
        <v>0.10490396975368303</v>
      </c>
      <c r="K217" s="28">
        <f>K172/SUM(K172,'Calculations white'!K172,'Calculations black'!K172,'Calculations otherrace'!K172)</f>
        <v>0.10647417772832705</v>
      </c>
      <c r="L217" s="28">
        <f>L172/SUM(L172,'Calculations white'!L172,'Calculations black'!L172,'Calculations otherrace'!L172)</f>
        <v>0.10784901410087888</v>
      </c>
      <c r="M217" s="28">
        <f>M172/SUM(M172,'Calculations white'!M172,'Calculations black'!M172,'Calculations otherrace'!M172)</f>
        <v>0.10936024263377565</v>
      </c>
      <c r="N217" s="28">
        <f>N172/SUM(N172,'Calculations white'!N172,'Calculations black'!N172,'Calculations otherrace'!N172)</f>
        <v>0.11087464606350775</v>
      </c>
      <c r="O217" s="28">
        <f>O172/SUM(O172,'Calculations white'!O172,'Calculations black'!O172,'Calculations otherrace'!O172)</f>
        <v>0.1123920466521551</v>
      </c>
      <c r="P217" s="28">
        <f>P172/SUM(P172,'Calculations white'!P172,'Calculations black'!P172,'Calculations otherrace'!P172)</f>
        <v>0.11391226722256852</v>
      </c>
      <c r="Q217" s="28">
        <f>Q172/SUM(Q172,'Calculations white'!Q172,'Calculations black'!Q172,'Calculations otherrace'!Q172)</f>
        <v>0.11543513122582344</v>
      </c>
      <c r="R217" s="28">
        <f>R172/SUM(R172,'Calculations white'!R172,'Calculations black'!R172,'Calculations otherrace'!R172)</f>
        <v>0.11696046280772746</v>
      </c>
      <c r="S217" s="28">
        <f>S172/SUM(S172,'Calculations white'!S172,'Calculations black'!S172,'Calculations otherrace'!S172)</f>
        <v>0.11848808687432534</v>
      </c>
      <c r="T217" s="28">
        <f>T172/SUM(T172,'Calculations white'!T172,'Calculations black'!T172,'Calculations otherrace'!T172)</f>
        <v>0.12001782915633688</v>
      </c>
      <c r="U217" s="28">
        <f>U172/SUM(U172,'Calculations white'!U172,'Calculations black'!U172,'Calculations otherrace'!U172)</f>
        <v>0.12154951627247053</v>
      </c>
      <c r="V217" s="28">
        <f>V172/SUM(V172,'Calculations white'!V172,'Calculations black'!V172,'Calculations otherrace'!V172)</f>
        <v>0.12308297579156123</v>
      </c>
      <c r="W217" s="28">
        <f>W172/SUM(W172,'Calculations white'!W172,'Calculations black'!W172,'Calculations otherrace'!W172)</f>
        <v>0.12461803629347565</v>
      </c>
      <c r="X217" s="28">
        <f>X172/SUM(X172,'Calculations white'!X172,'Calculations black'!X172,'Calculations otherrace'!X172)</f>
        <v>0.1261545274287367</v>
      </c>
      <c r="Y217" s="28">
        <f>Y172/SUM(Y172,'Calculations white'!Y172,'Calculations black'!Y172,'Calculations otherrace'!Y172)</f>
        <v>0.12769227997682486</v>
      </c>
      <c r="Z217" s="28">
        <f>Z172/SUM(Z172,'Calculations white'!Z172,'Calculations black'!Z172,'Calculations otherrace'!Z172)</f>
        <v>0.12923112590310556</v>
      </c>
      <c r="AA217" s="28">
        <f>AA172/SUM(AA172,'Calculations white'!AA172,'Calculations black'!AA172,'Calculations otherrace'!AA172)</f>
        <v>0.13077089841434628</v>
      </c>
      <c r="AB217" s="28">
        <f>AB172/SUM(AB172,'Calculations white'!AB172,'Calculations black'!AB172,'Calculations otherrace'!AB172)</f>
        <v>0.13231143201278603</v>
      </c>
      <c r="AC217" s="28">
        <f>AC172/SUM(AC172,'Calculations white'!AC172,'Calculations black'!AC172,'Calculations otherrace'!AC172)</f>
        <v>0.13385256254871883</v>
      </c>
      <c r="AD217" s="28">
        <f>AD172/SUM(AD172,'Calculations white'!AD172,'Calculations black'!AD172,'Calculations otherrace'!AD172)</f>
        <v>0.13539412727156014</v>
      </c>
      <c r="AE217" s="28">
        <f>AE172/SUM(AE172,'Calculations white'!AE172,'Calculations black'!AE172,'Calculations otherrace'!AE172)</f>
        <v>0.13693596487937024</v>
      </c>
      <c r="AF217" s="28">
        <f>AF172/SUM(AF172,'Calculations white'!AF172,'Calculations black'!AF172,'Calculations otherrace'!AF172)</f>
        <v>0.13847791556680281</v>
      </c>
    </row>
    <row r="218" spans="1:32" x14ac:dyDescent="0.2">
      <c r="A218" s="6" t="s">
        <v>51</v>
      </c>
      <c r="B218" s="28">
        <f>B173/SUM(B173,'Calculations white'!B173,'Calculations black'!B173,'Calculations otherrace'!B173)</f>
        <v>4.5000000000000012E-2</v>
      </c>
      <c r="C218" s="28">
        <f>C173/SUM(C173,'Calculations white'!C173,'Calculations black'!C173,'Calculations otherrace'!C173)</f>
        <v>4.5859124991800566E-2</v>
      </c>
      <c r="D218" s="28">
        <f>D173/SUM(D173,'Calculations white'!D173,'Calculations black'!D173,'Calculations otherrace'!D173)</f>
        <v>4.6754705547584673E-2</v>
      </c>
      <c r="E218" s="28">
        <f>E173/SUM(E173,'Calculations white'!E173,'Calculations black'!E173,'Calculations otherrace'!E173)</f>
        <v>4.7663023532117273E-2</v>
      </c>
      <c r="F218" s="28">
        <f>F173/SUM(F173,'Calculations white'!F173,'Calculations black'!F173,'Calculations otherrace'!F173)</f>
        <v>4.8577627406656589E-2</v>
      </c>
      <c r="G218" s="28">
        <f>G173/SUM(G173,'Calculations white'!G173,'Calculations black'!G173,'Calculations otherrace'!G173)</f>
        <v>4.9508828497111183E-2</v>
      </c>
      <c r="H218" s="28">
        <f>H173/SUM(H173,'Calculations white'!H173,'Calculations black'!H173,'Calculations otherrace'!H173)</f>
        <v>5.0480102985406138E-2</v>
      </c>
      <c r="I218" s="28">
        <f>I173/SUM(I173,'Calculations white'!I173,'Calculations black'!I173,'Calculations otherrace'!I173)</f>
        <v>5.1452341208226351E-2</v>
      </c>
      <c r="J218" s="28">
        <f>J173/SUM(J173,'Calculations white'!J173,'Calculations black'!J173,'Calculations otherrace'!J173)</f>
        <v>5.2441866293028966E-2</v>
      </c>
      <c r="K218" s="28">
        <f>K173/SUM(K173,'Calculations white'!K173,'Calculations black'!K173,'Calculations otherrace'!K173)</f>
        <v>5.3437505174322456E-2</v>
      </c>
      <c r="L218" s="28">
        <f>L173/SUM(L173,'Calculations white'!L173,'Calculations black'!L173,'Calculations otherrace'!L173)</f>
        <v>5.4311172991627223E-2</v>
      </c>
      <c r="M218" s="28">
        <f>M173/SUM(M173,'Calculations white'!M173,'Calculations black'!M173,'Calculations otherrace'!M173)</f>
        <v>5.5274916461309991E-2</v>
      </c>
      <c r="N218" s="28">
        <f>N173/SUM(N173,'Calculations white'!N173,'Calculations black'!N173,'Calculations otherrace'!N173)</f>
        <v>5.6243698525548384E-2</v>
      </c>
      <c r="O218" s="28">
        <f>O173/SUM(O173,'Calculations white'!O173,'Calculations black'!O173,'Calculations otherrace'!O173)</f>
        <v>5.7217432217766387E-2</v>
      </c>
      <c r="P218" s="28">
        <f>P173/SUM(P173,'Calculations white'!P173,'Calculations black'!P173,'Calculations otherrace'!P173)</f>
        <v>5.8196029908793905E-2</v>
      </c>
      <c r="Q218" s="28">
        <f>Q173/SUM(Q173,'Calculations white'!Q173,'Calculations black'!Q173,'Calculations otherrace'!Q173)</f>
        <v>5.9179403335977376E-2</v>
      </c>
      <c r="R218" s="28">
        <f>R173/SUM(R173,'Calculations white'!R173,'Calculations black'!R173,'Calculations otherrace'!R173)</f>
        <v>6.0167463632624291E-2</v>
      </c>
      <c r="S218" s="28">
        <f>S173/SUM(S173,'Calculations white'!S173,'Calculations black'!S173,'Calculations otherrace'!S173)</f>
        <v>6.1160121357761589E-2</v>
      </c>
      <c r="T218" s="28">
        <f>T173/SUM(T173,'Calculations white'!T173,'Calculations black'!T173,'Calculations otherrace'!T173)</f>
        <v>6.2157286526176574E-2</v>
      </c>
      <c r="U218" s="28">
        <f>U173/SUM(U173,'Calculations white'!U173,'Calculations black'!U173,'Calculations otherrace'!U173)</f>
        <v>6.3158868638715296E-2</v>
      </c>
      <c r="V218" s="28">
        <f>V173/SUM(V173,'Calculations white'!V173,'Calculations black'!V173,'Calculations otherrace'!V173)</f>
        <v>6.4164776712813162E-2</v>
      </c>
      <c r="W218" s="28">
        <f>W173/SUM(W173,'Calculations white'!W173,'Calculations black'!W173,'Calculations otherrace'!W173)</f>
        <v>6.5174919313226817E-2</v>
      </c>
      <c r="X218" s="28">
        <f>X173/SUM(X173,'Calculations white'!X173,'Calculations black'!X173,'Calculations otherrace'!X173)</f>
        <v>6.6189204582941183E-2</v>
      </c>
      <c r="Y218" s="28">
        <f>Y173/SUM(Y173,'Calculations white'!Y173,'Calculations black'!Y173,'Calculations otherrace'!Y173)</f>
        <v>6.7207540274225666E-2</v>
      </c>
      <c r="Z218" s="28">
        <f>Z173/SUM(Z173,'Calculations white'!Z173,'Calculations black'!Z173,'Calculations otherrace'!Z173)</f>
        <v>6.8229833779808138E-2</v>
      </c>
      <c r="AA218" s="28">
        <f>AA173/SUM(AA173,'Calculations white'!AA173,'Calculations black'!AA173,'Calculations otherrace'!AA173)</f>
        <v>6.9255992164140454E-2</v>
      </c>
      <c r="AB218" s="28">
        <f>AB173/SUM(AB173,'Calculations white'!AB173,'Calculations black'!AB173,'Calculations otherrace'!AB173)</f>
        <v>7.0285922194729178E-2</v>
      </c>
      <c r="AC218" s="28">
        <f>AC173/SUM(AC173,'Calculations white'!AC173,'Calculations black'!AC173,'Calculations otherrace'!AC173)</f>
        <v>7.1319530373500611E-2</v>
      </c>
      <c r="AD218" s="28">
        <f>AD173/SUM(AD173,'Calculations white'!AD173,'Calculations black'!AD173,'Calculations otherrace'!AD173)</f>
        <v>7.2356722968174039E-2</v>
      </c>
      <c r="AE218" s="28">
        <f>AE173/SUM(AE173,'Calculations white'!AE173,'Calculations black'!AE173,'Calculations otherrace'!AE173)</f>
        <v>7.3397406043616858E-2</v>
      </c>
      <c r="AF218" s="28">
        <f>AF173/SUM(AF173,'Calculations white'!AF173,'Calculations black'!AF173,'Calculations otherrace'!AF173)</f>
        <v>7.4441485493152257E-2</v>
      </c>
    </row>
    <row r="219" spans="1:32" x14ac:dyDescent="0.2">
      <c r="A219" s="6" t="s">
        <v>52</v>
      </c>
      <c r="B219" s="28">
        <f>B174/SUM(B174,'Calculations white'!B174,'Calculations black'!B174,'Calculations otherrace'!B174)</f>
        <v>9.4999999999999987E-2</v>
      </c>
      <c r="C219" s="28">
        <f>C174/SUM(C174,'Calculations white'!C174,'Calculations black'!C174,'Calculations otherrace'!C174)</f>
        <v>9.6400816121170796E-2</v>
      </c>
      <c r="D219" s="28">
        <f>D174/SUM(D174,'Calculations white'!D174,'Calculations black'!D174,'Calculations otherrace'!D174)</f>
        <v>9.7857124885018076E-2</v>
      </c>
      <c r="E219" s="28">
        <f>E174/SUM(E174,'Calculations white'!E174,'Calculations black'!E174,'Calculations otherrace'!E174)</f>
        <v>9.9328980622571783E-2</v>
      </c>
      <c r="F219" s="28">
        <f>F174/SUM(F174,'Calculations white'!F174,'Calculations black'!F174,'Calculations otherrace'!F174)</f>
        <v>0.10080613481518799</v>
      </c>
      <c r="G219" s="28">
        <f>G174/SUM(G174,'Calculations white'!G174,'Calculations black'!G174,'Calculations otherrace'!G174)</f>
        <v>0.10230460701875675</v>
      </c>
      <c r="H219" s="28">
        <f>H174/SUM(H174,'Calculations white'!H174,'Calculations black'!H174,'Calculations otherrace'!H174)</f>
        <v>0.10386176641846244</v>
      </c>
      <c r="I219" s="28">
        <f>I174/SUM(I174,'Calculations white'!I174,'Calculations black'!I174,'Calculations otherrace'!I174)</f>
        <v>0.10541549707540908</v>
      </c>
      <c r="J219" s="28">
        <f>J174/SUM(J174,'Calculations white'!J174,'Calculations black'!J174,'Calculations otherrace'!J174)</f>
        <v>0.10699132699938918</v>
      </c>
      <c r="K219" s="28">
        <f>K174/SUM(K174,'Calculations white'!K174,'Calculations black'!K174,'Calculations otherrace'!K174)</f>
        <v>0.10857106510502794</v>
      </c>
      <c r="L219" s="28">
        <f>L174/SUM(L174,'Calculations white'!L174,'Calculations black'!L174,'Calculations otherrace'!L174)</f>
        <v>0.10995414316202455</v>
      </c>
      <c r="M219" s="28">
        <f>M174/SUM(M174,'Calculations white'!M174,'Calculations black'!M174,'Calculations otherrace'!M174)</f>
        <v>0.11147385813969293</v>
      </c>
      <c r="N219" s="28">
        <f>N174/SUM(N174,'Calculations white'!N174,'Calculations black'!N174,'Calculations otherrace'!N174)</f>
        <v>0.11299636246977932</v>
      </c>
      <c r="O219" s="28">
        <f>O174/SUM(O174,'Calculations white'!O174,'Calculations black'!O174,'Calculations otherrace'!O174)</f>
        <v>0.11452147644187378</v>
      </c>
      <c r="P219" s="28">
        <f>P174/SUM(P174,'Calculations white'!P174,'Calculations black'!P174,'Calculations otherrace'!P174)</f>
        <v>0.11604902108371747</v>
      </c>
      <c r="Q219" s="28">
        <f>Q174/SUM(Q174,'Calculations white'!Q174,'Calculations black'!Q174,'Calculations otherrace'!Q174)</f>
        <v>0.1175788182279066</v>
      </c>
      <c r="R219" s="28">
        <f>R174/SUM(R174,'Calculations white'!R174,'Calculations black'!R174,'Calculations otherrace'!R174)</f>
        <v>0.11911069057752091</v>
      </c>
      <c r="S219" s="28">
        <f>S174/SUM(S174,'Calculations white'!S174,'Calculations black'!S174,'Calculations otherrace'!S174)</f>
        <v>0.12064446177062066</v>
      </c>
      <c r="T219" s="28">
        <f>T174/SUM(T174,'Calculations white'!T174,'Calculations black'!T174,'Calculations otherrace'!T174)</f>
        <v>0.12217995644355065</v>
      </c>
      <c r="U219" s="28">
        <f>U174/SUM(U174,'Calculations white'!U174,'Calculations black'!U174,'Calculations otherrace'!U174)</f>
        <v>0.1237170002929965</v>
      </c>
      <c r="V219" s="28">
        <f>V174/SUM(V174,'Calculations white'!V174,'Calculations black'!V174,'Calculations otherrace'!V174)</f>
        <v>0.12525542013674459</v>
      </c>
      <c r="W219" s="28">
        <f>W174/SUM(W174,'Calculations white'!W174,'Calculations black'!W174,'Calculations otherrace'!W174)</f>
        <v>0.12679504397309116</v>
      </c>
      <c r="X219" s="28">
        <f>X174/SUM(X174,'Calculations white'!X174,'Calculations black'!X174,'Calculations otherrace'!X174)</f>
        <v>0.12833570103885544</v>
      </c>
      <c r="Y219" s="28">
        <f>Y174/SUM(Y174,'Calculations white'!Y174,'Calculations black'!Y174,'Calculations otherrace'!Y174)</f>
        <v>0.12987722186595804</v>
      </c>
      <c r="Z219" s="28">
        <f>Z174/SUM(Z174,'Calculations white'!Z174,'Calculations black'!Z174,'Calculations otherrace'!Z174)</f>
        <v>0.13141943833651598</v>
      </c>
      <c r="AA219" s="28">
        <f>AA174/SUM(AA174,'Calculations white'!AA174,'Calculations black'!AA174,'Calculations otherrace'!AA174)</f>
        <v>0.13296218373642316</v>
      </c>
      <c r="AB219" s="28">
        <f>AB174/SUM(AB174,'Calculations white'!AB174,'Calculations black'!AB174,'Calculations otherrace'!AB174)</f>
        <v>0.13450529280737972</v>
      </c>
      <c r="AC219" s="28">
        <f>AC174/SUM(AC174,'Calculations white'!AC174,'Calculations black'!AC174,'Calculations otherrace'!AC174)</f>
        <v>0.13604860179733858</v>
      </c>
      <c r="AD219" s="28">
        <f>AD174/SUM(AD174,'Calculations white'!AD174,'Calculations black'!AD174,'Calculations otherrace'!AD174)</f>
        <v>0.13759194850933965</v>
      </c>
      <c r="AE219" s="28">
        <f>AE174/SUM(AE174,'Calculations white'!AE174,'Calculations black'!AE174,'Calculations otherrace'!AE174)</f>
        <v>0.13913517234870915</v>
      </c>
      <c r="AF219" s="28">
        <f>AF174/SUM(AF174,'Calculations white'!AF174,'Calculations black'!AF174,'Calculations otherrace'!AF174)</f>
        <v>0.14067811436859942</v>
      </c>
    </row>
    <row r="220" spans="1:32" x14ac:dyDescent="0.2">
      <c r="A220" s="6" t="s">
        <v>53</v>
      </c>
      <c r="B220" s="28">
        <f>B175/SUM(B175,'Calculations white'!B175,'Calculations black'!B175,'Calculations otherrace'!B175)</f>
        <v>4.5999999999999992E-2</v>
      </c>
      <c r="C220" s="28">
        <f>C175/SUM(C175,'Calculations white'!C175,'Calculations black'!C175,'Calculations otherrace'!C175)</f>
        <v>4.6884711985335691E-2</v>
      </c>
      <c r="D220" s="28">
        <f>D175/SUM(D175,'Calculations white'!D175,'Calculations black'!D175,'Calculations otherrace'!D175)</f>
        <v>4.7806723833142432E-2</v>
      </c>
      <c r="E220" s="28">
        <f>E175/SUM(E175,'Calculations white'!E175,'Calculations black'!E175,'Calculations otherrace'!E175)</f>
        <v>4.8741653045565957E-2</v>
      </c>
      <c r="F220" s="28">
        <f>F175/SUM(F175,'Calculations white'!F175,'Calculations black'!F175,'Calculations otherrace'!F175)</f>
        <v>4.9682801204812319E-2</v>
      </c>
      <c r="G220" s="28">
        <f>G175/SUM(G175,'Calculations white'!G175,'Calculations black'!G175,'Calculations otherrace'!G175)</f>
        <v>5.0640791216238532E-2</v>
      </c>
      <c r="H220" s="28">
        <f>H175/SUM(H175,'Calculations white'!H175,'Calculations black'!H175,'Calculations otherrace'!H175)</f>
        <v>5.1639727619613017E-2</v>
      </c>
      <c r="I220" s="28">
        <f>I175/SUM(I175,'Calculations white'!I175,'Calculations black'!I175,'Calculations otherrace'!I175)</f>
        <v>5.2639245917116252E-2</v>
      </c>
      <c r="J220" s="28">
        <f>J175/SUM(J175,'Calculations white'!J175,'Calculations black'!J175,'Calculations otherrace'!J175)</f>
        <v>5.3656132316948935E-2</v>
      </c>
      <c r="K220" s="28">
        <f>K175/SUM(K175,'Calculations white'!K175,'Calculations black'!K175,'Calculations otherrace'!K175)</f>
        <v>5.4678892489939082E-2</v>
      </c>
      <c r="L220" s="28">
        <f>L175/SUM(L175,'Calculations white'!L175,'Calculations black'!L175,'Calculations otherrace'!L175)</f>
        <v>5.5575780322663658E-2</v>
      </c>
      <c r="M220" s="28">
        <f>M175/SUM(M175,'Calculations white'!M175,'Calculations black'!M175,'Calculations otherrace'!M175)</f>
        <v>5.6564822183643275E-2</v>
      </c>
      <c r="N220" s="28">
        <f>N175/SUM(N175,'Calculations white'!N175,'Calculations black'!N175,'Calculations otherrace'!N175)</f>
        <v>5.7558534357298026E-2</v>
      </c>
      <c r="O220" s="28">
        <f>O175/SUM(O175,'Calculations white'!O175,'Calculations black'!O175,'Calculations otherrace'!O175)</f>
        <v>5.8556794870679892E-2</v>
      </c>
      <c r="P220" s="28">
        <f>P175/SUM(P175,'Calculations white'!P175,'Calculations black'!P175,'Calculations otherrace'!P175)</f>
        <v>5.9559481200204462E-2</v>
      </c>
      <c r="Q220" s="28">
        <f>Q175/SUM(Q175,'Calculations white'!Q175,'Calculations black'!Q175,'Calculations otherrace'!Q175)</f>
        <v>6.0566470337261674E-2</v>
      </c>
      <c r="R220" s="28">
        <f>R175/SUM(R175,'Calculations white'!R175,'Calculations black'!R175,'Calculations otherrace'!R175)</f>
        <v>6.1577638853439698E-2</v>
      </c>
      <c r="S220" s="28">
        <f>S175/SUM(S175,'Calculations white'!S175,'Calculations black'!S175,'Calculations otherrace'!S175)</f>
        <v>6.2592862965297133E-2</v>
      </c>
      <c r="T220" s="28">
        <f>T175/SUM(T175,'Calculations white'!T175,'Calculations black'!T175,'Calculations otherrace'!T175)</f>
        <v>6.3612018598611306E-2</v>
      </c>
      <c r="U220" s="28">
        <f>U175/SUM(U175,'Calculations white'!U175,'Calculations black'!U175,'Calculations otherrace'!U175)</f>
        <v>6.4634981452039178E-2</v>
      </c>
      <c r="V220" s="28">
        <f>V175/SUM(V175,'Calculations white'!V175,'Calculations black'!V175,'Calculations otherrace'!V175)</f>
        <v>6.5661627060128666E-2</v>
      </c>
      <c r="W220" s="28">
        <f>W175/SUM(W175,'Calculations white'!W175,'Calculations black'!W175,'Calculations otherrace'!W175)</f>
        <v>6.6691830855616918E-2</v>
      </c>
      <c r="X220" s="28">
        <f>X175/SUM(X175,'Calculations white'!X175,'Calculations black'!X175,'Calculations otherrace'!X175)</f>
        <v>6.7725468230957903E-2</v>
      </c>
      <c r="Y220" s="28">
        <f>Y175/SUM(Y175,'Calculations white'!Y175,'Calculations black'!Y175,'Calculations otherrace'!Y175)</f>
        <v>6.876241459902542E-2</v>
      </c>
      <c r="Z220" s="28">
        <f>Z175/SUM(Z175,'Calculations white'!Z175,'Calculations black'!Z175,'Calculations otherrace'!Z175)</f>
        <v>6.9802545452934531E-2</v>
      </c>
      <c r="AA220" s="28">
        <f>AA175/SUM(AA175,'Calculations white'!AA175,'Calculations black'!AA175,'Calculations otherrace'!AA175)</f>
        <v>7.0845736424931929E-2</v>
      </c>
      <c r="AB220" s="28">
        <f>AB175/SUM(AB175,'Calculations white'!AB175,'Calculations black'!AB175,'Calculations otherrace'!AB175)</f>
        <v>7.1891863344308915E-2</v>
      </c>
      <c r="AC220" s="28">
        <f>AC175/SUM(AC175,'Calculations white'!AC175,'Calculations black'!AC175,'Calculations otherrace'!AC175)</f>
        <v>7.2940802294287441E-2</v>
      </c>
      <c r="AD220" s="28">
        <f>AD175/SUM(AD175,'Calculations white'!AD175,'Calculations black'!AD175,'Calculations otherrace'!AD175)</f>
        <v>7.3992429667838241E-2</v>
      </c>
      <c r="AE220" s="28">
        <f>AE175/SUM(AE175,'Calculations white'!AE175,'Calculations black'!AE175,'Calculations otherrace'!AE175)</f>
        <v>7.5046622222391973E-2</v>
      </c>
      <c r="AF220" s="28">
        <f>AF175/SUM(AF175,'Calculations white'!AF175,'Calculations black'!AF175,'Calculations otherrace'!AF175)</f>
        <v>7.6103257133401714E-2</v>
      </c>
    </row>
    <row r="221" spans="1:32" x14ac:dyDescent="0.2">
      <c r="A221" s="6" t="s">
        <v>54</v>
      </c>
      <c r="B221" s="28">
        <f>B176/SUM(B176,'Calculations white'!B176,'Calculations black'!B176,'Calculations otherrace'!B176)</f>
        <v>5.4000000000000006E-2</v>
      </c>
      <c r="C221" s="28">
        <f>C176/SUM(C176,'Calculations white'!C176,'Calculations black'!C176,'Calculations otherrace'!C176)</f>
        <v>5.497123929350714E-2</v>
      </c>
      <c r="D221" s="28">
        <f>D176/SUM(D176,'Calculations white'!D176,'Calculations black'!D176,'Calculations otherrace'!D176)</f>
        <v>5.598312382915744E-2</v>
      </c>
      <c r="E221" s="28">
        <f>E176/SUM(E176,'Calculations white'!E176,'Calculations black'!E176,'Calculations otherrace'!E176)</f>
        <v>5.7008672856918491E-2</v>
      </c>
      <c r="F221" s="28">
        <f>F176/SUM(F176,'Calculations white'!F176,'Calculations black'!F176,'Calculations otherrace'!F176)</f>
        <v>5.8040617763856474E-2</v>
      </c>
      <c r="G221" s="28">
        <f>G176/SUM(G176,'Calculations white'!G176,'Calculations black'!G176,'Calculations otherrace'!G176)</f>
        <v>5.9090504703966075E-2</v>
      </c>
      <c r="H221" s="28">
        <f>H176/SUM(H176,'Calculations white'!H176,'Calculations black'!H176,'Calculations otherrace'!H176)</f>
        <v>6.0184734605904747E-2</v>
      </c>
      <c r="I221" s="28">
        <f>I176/SUM(I176,'Calculations white'!I176,'Calculations black'!I176,'Calculations otherrace'!I176)</f>
        <v>6.1279302188980707E-2</v>
      </c>
      <c r="J221" s="28">
        <f>J176/SUM(J176,'Calculations white'!J176,'Calculations black'!J176,'Calculations otherrace'!J176)</f>
        <v>6.2392504721859442E-2</v>
      </c>
      <c r="K221" s="28">
        <f>K176/SUM(K176,'Calculations white'!K176,'Calculations black'!K176,'Calculations otherrace'!K176)</f>
        <v>6.3511711382999228E-2</v>
      </c>
      <c r="L221" s="28">
        <f>L176/SUM(L176,'Calculations white'!L176,'Calculations black'!L176,'Calculations otherrace'!L176)</f>
        <v>6.4493283097366488E-2</v>
      </c>
      <c r="M221" s="28">
        <f>M176/SUM(M176,'Calculations white'!M176,'Calculations black'!M176,'Calculations otherrace'!M176)</f>
        <v>6.5575170678416964E-2</v>
      </c>
      <c r="N221" s="28">
        <f>N176/SUM(N176,'Calculations white'!N176,'Calculations black'!N176,'Calculations otherrace'!N176)</f>
        <v>6.6661910229882979E-2</v>
      </c>
      <c r="O221" s="28">
        <f>O176/SUM(O176,'Calculations white'!O176,'Calculations black'!O176,'Calculations otherrace'!O176)</f>
        <v>6.7753389448590981E-2</v>
      </c>
      <c r="P221" s="28">
        <f>P176/SUM(P176,'Calculations white'!P176,'Calculations black'!P176,'Calculations otherrace'!P176)</f>
        <v>6.8849495482962667E-2</v>
      </c>
      <c r="Q221" s="28">
        <f>Q176/SUM(Q176,'Calculations white'!Q176,'Calculations black'!Q176,'Calculations otherrace'!Q176)</f>
        <v>6.9950114977462577E-2</v>
      </c>
      <c r="R221" s="28">
        <f>R176/SUM(R176,'Calculations white'!R176,'Calculations black'!R176,'Calculations otherrace'!R176)</f>
        <v>7.1055134117178675E-2</v>
      </c>
      <c r="S221" s="28">
        <f>S176/SUM(S176,'Calculations white'!S176,'Calculations black'!S176,'Calculations otherrace'!S176)</f>
        <v>7.2164438672496223E-2</v>
      </c>
      <c r="T221" s="28">
        <f>T176/SUM(T176,'Calculations white'!T176,'Calculations black'!T176,'Calculations otherrace'!T176)</f>
        <v>7.3277914043814812E-2</v>
      </c>
      <c r="U221" s="28">
        <f>U176/SUM(U176,'Calculations white'!U176,'Calculations black'!U176,'Calculations otherrace'!U176)</f>
        <v>7.4395445306268251E-2</v>
      </c>
      <c r="V221" s="28">
        <f>V176/SUM(V176,'Calculations white'!V176,'Calculations black'!V176,'Calculations otherrace'!V176)</f>
        <v>7.5516917254402072E-2</v>
      </c>
      <c r="W221" s="28">
        <f>W176/SUM(W176,'Calculations white'!W176,'Calculations black'!W176,'Calculations otherrace'!W176)</f>
        <v>7.6642214446764875E-2</v>
      </c>
      <c r="X221" s="28">
        <f>X176/SUM(X176,'Calculations white'!X176,'Calculations black'!X176,'Calculations otherrace'!X176)</f>
        <v>7.7771221250369754E-2</v>
      </c>
      <c r="Y221" s="28">
        <f>Y176/SUM(Y176,'Calculations white'!Y176,'Calculations black'!Y176,'Calculations otherrace'!Y176)</f>
        <v>7.890382188498711E-2</v>
      </c>
      <c r="Z221" s="28">
        <f>Z176/SUM(Z176,'Calculations white'!Z176,'Calculations black'!Z176,'Calculations otherrace'!Z176)</f>
        <v>8.0039900467222758E-2</v>
      </c>
      <c r="AA221" s="28">
        <f>AA176/SUM(AA176,'Calculations white'!AA176,'Calculations black'!AA176,'Calculations otherrace'!AA176)</f>
        <v>8.1179341054343088E-2</v>
      </c>
      <c r="AB221" s="28">
        <f>AB176/SUM(AB176,'Calculations white'!AB176,'Calculations black'!AB176,'Calculations otherrace'!AB176)</f>
        <v>8.2322027687808774E-2</v>
      </c>
      <c r="AC221" s="28">
        <f>AC176/SUM(AC176,'Calculations white'!AC176,'Calculations black'!AC176,'Calculations otherrace'!AC176)</f>
        <v>8.3467844436475119E-2</v>
      </c>
      <c r="AD221" s="28">
        <f>AD176/SUM(AD176,'Calculations white'!AD176,'Calculations black'!AD176,'Calculations otherrace'!AD176)</f>
        <v>8.4616675439422487E-2</v>
      </c>
      <c r="AE221" s="28">
        <f>AE176/SUM(AE176,'Calculations white'!AE176,'Calculations black'!AE176,'Calculations otherrace'!AE176)</f>
        <v>8.5768404948381435E-2</v>
      </c>
      <c r="AF221" s="28">
        <f>AF176/SUM(AF176,'Calculations white'!AF176,'Calculations black'!AF176,'Calculations otherrace'!AF176)</f>
        <v>8.6922917369714706E-2</v>
      </c>
    </row>
    <row r="222" spans="1:32" x14ac:dyDescent="0.2">
      <c r="A222" s="6" t="s">
        <v>55</v>
      </c>
      <c r="B222" s="28">
        <f>B177/SUM(B177,'Calculations white'!B177,'Calculations black'!B177,'Calculations otherrace'!B177)</f>
        <v>6.8000000000000019E-2</v>
      </c>
      <c r="C222" s="28">
        <f>C177/SUM(C177,'Calculations white'!C177,'Calculations black'!C177,'Calculations otherrace'!C177)</f>
        <v>6.9146422243967373E-2</v>
      </c>
      <c r="D222" s="28">
        <f>D177/SUM(D177,'Calculations white'!D177,'Calculations black'!D177,'Calculations otherrace'!D177)</f>
        <v>7.0339583912574249E-2</v>
      </c>
      <c r="E222" s="28">
        <f>E177/SUM(E177,'Calculations white'!E177,'Calculations black'!E177,'Calculations otherrace'!E177)</f>
        <v>7.1547621175792581E-2</v>
      </c>
      <c r="F222" s="28">
        <f>F177/SUM(F177,'Calculations white'!F177,'Calculations black'!F177,'Calculations otherrace'!F177)</f>
        <v>7.2761899348383147E-2</v>
      </c>
      <c r="G222" s="28">
        <f>G177/SUM(G177,'Calculations white'!G177,'Calculations black'!G177,'Calculations otherrace'!G177)</f>
        <v>7.3995985300842088E-2</v>
      </c>
      <c r="H222" s="28">
        <f>H177/SUM(H177,'Calculations white'!H177,'Calculations black'!H177,'Calculations otherrace'!H177)</f>
        <v>7.5280782084337805E-2</v>
      </c>
      <c r="I222" s="28">
        <f>I177/SUM(I177,'Calculations white'!I177,'Calculations black'!I177,'Calculations otherrace'!I177)</f>
        <v>7.6564434285016622E-2</v>
      </c>
      <c r="J222" s="28">
        <f>J177/SUM(J177,'Calculations white'!J177,'Calculations black'!J177,'Calculations otherrace'!J177)</f>
        <v>7.7868383028062899E-2</v>
      </c>
      <c r="K222" s="28">
        <f>K177/SUM(K177,'Calculations white'!K177,'Calculations black'!K177,'Calculations otherrace'!K177)</f>
        <v>7.9177793148457701E-2</v>
      </c>
      <c r="L222" s="28">
        <f>L177/SUM(L177,'Calculations white'!L177,'Calculations black'!L177,'Calculations otherrace'!L177)</f>
        <v>8.032466956467578E-2</v>
      </c>
      <c r="M222" s="28">
        <f>M177/SUM(M177,'Calculations white'!M177,'Calculations black'!M177,'Calculations otherrace'!M177)</f>
        <v>8.1587414126420038E-2</v>
      </c>
      <c r="N222" s="28">
        <f>N177/SUM(N177,'Calculations white'!N177,'Calculations black'!N177,'Calculations otherrace'!N177)</f>
        <v>8.2854262684416299E-2</v>
      </c>
      <c r="O222" s="28">
        <f>O177/SUM(O177,'Calculations white'!O177,'Calculations black'!O177,'Calculations otherrace'!O177)</f>
        <v>8.4125049707888783E-2</v>
      </c>
      <c r="P222" s="28">
        <f>P177/SUM(P177,'Calculations white'!P177,'Calculations black'!P177,'Calculations otherrace'!P177)</f>
        <v>8.539960973059918E-2</v>
      </c>
      <c r="Q222" s="28">
        <f>Q177/SUM(Q177,'Calculations white'!Q177,'Calculations black'!Q177,'Calculations otherrace'!Q177)</f>
        <v>8.6677777433451342E-2</v>
      </c>
      <c r="R222" s="28">
        <f>R177/SUM(R177,'Calculations white'!R177,'Calculations black'!R177,'Calculations otherrace'!R177)</f>
        <v>8.7959387725925736E-2</v>
      </c>
      <c r="S222" s="28">
        <f>S177/SUM(S177,'Calculations white'!S177,'Calculations black'!S177,'Calculations otherrace'!S177)</f>
        <v>8.9244275826270536E-2</v>
      </c>
      <c r="T222" s="28">
        <f>T177/SUM(T177,'Calculations white'!T177,'Calculations black'!T177,'Calculations otherrace'!T177)</f>
        <v>9.0532277340370865E-2</v>
      </c>
      <c r="U222" s="28">
        <f>U177/SUM(U177,'Calculations white'!U177,'Calculations black'!U177,'Calculations otherrace'!U177)</f>
        <v>9.182322833922843E-2</v>
      </c>
      <c r="V222" s="28">
        <f>V177/SUM(V177,'Calculations white'!V177,'Calculations black'!V177,'Calculations otherrace'!V177)</f>
        <v>9.3116965434986543E-2</v>
      </c>
      <c r="W222" s="28">
        <f>W177/SUM(W177,'Calculations white'!W177,'Calculations black'!W177,'Calculations otherrace'!W177)</f>
        <v>9.4413325855434937E-2</v>
      </c>
      <c r="X222" s="28">
        <f>X177/SUM(X177,'Calculations white'!X177,'Calculations black'!X177,'Calculations otherrace'!X177)</f>
        <v>9.571214751693681E-2</v>
      </c>
      <c r="Y222" s="28">
        <f>Y177/SUM(Y177,'Calculations white'!Y177,'Calculations black'!Y177,'Calculations otherrace'!Y177)</f>
        <v>9.7013269095725968E-2</v>
      </c>
      <c r="Z222" s="28">
        <f>Z177/SUM(Z177,'Calculations white'!Z177,'Calculations black'!Z177,'Calculations otherrace'!Z177)</f>
        <v>9.8316530097519506E-2</v>
      </c>
      <c r="AA222" s="28">
        <f>AA177/SUM(AA177,'Calculations white'!AA177,'Calculations black'!AA177,'Calculations otherrace'!AA177)</f>
        <v>9.9621770925400199E-2</v>
      </c>
      <c r="AB222" s="28">
        <f>AB177/SUM(AB177,'Calculations white'!AB177,'Calculations black'!AB177,'Calculations otherrace'!AB177)</f>
        <v>0.10092883294592829</v>
      </c>
      <c r="AC222" s="28">
        <f>AC177/SUM(AC177,'Calculations white'!AC177,'Calculations black'!AC177,'Calculations otherrace'!AC177)</f>
        <v>0.10223755855343897</v>
      </c>
      <c r="AD222" s="28">
        <f>AD177/SUM(AD177,'Calculations white'!AD177,'Calculations black'!AD177,'Calculations otherrace'!AD177)</f>
        <v>0.10354779123249253</v>
      </c>
      <c r="AE222" s="28">
        <f>AE177/SUM(AE177,'Calculations white'!AE177,'Calculations black'!AE177,'Calculations otherrace'!AE177)</f>
        <v>0.10485937561844684</v>
      </c>
      <c r="AF222" s="28">
        <f>AF177/SUM(AF177,'Calculations white'!AF177,'Calculations black'!AF177,'Calculations otherrace'!AF177)</f>
        <v>0.10617215755612133</v>
      </c>
    </row>
    <row r="223" spans="1:32" x14ac:dyDescent="0.2">
      <c r="A223" s="6" t="s">
        <v>56</v>
      </c>
      <c r="B223" s="28">
        <f>B178/SUM(B178,'Calculations white'!B178,'Calculations black'!B178,'Calculations otherrace'!B178)</f>
        <v>4.300000000000001E-2</v>
      </c>
      <c r="C223" s="28">
        <f>C178/SUM(C178,'Calculations white'!C178,'Calculations black'!C178,'Calculations otherrace'!C178)</f>
        <v>4.3829019924107052E-2</v>
      </c>
      <c r="D223" s="28">
        <f>D178/SUM(D178,'Calculations white'!D178,'Calculations black'!D178,'Calculations otherrace'!D178)</f>
        <v>4.4693106987811128E-2</v>
      </c>
      <c r="E223" s="28">
        <f>E178/SUM(E178,'Calculations white'!E178,'Calculations black'!E178,'Calculations otherrace'!E178)</f>
        <v>4.5569160458522995E-2</v>
      </c>
      <c r="F223" s="28">
        <f>F178/SUM(F178,'Calculations white'!F178,'Calculations black'!F178,'Calculations otherrace'!F178)</f>
        <v>4.645100055632833E-2</v>
      </c>
      <c r="G223" s="28">
        <f>G178/SUM(G178,'Calculations white'!G178,'Calculations black'!G178,'Calculations otherrace'!G178)</f>
        <v>4.7348462615325736E-2</v>
      </c>
      <c r="H223" s="28">
        <f>H178/SUM(H178,'Calculations white'!H178,'Calculations black'!H178,'Calculations otherrace'!H178)</f>
        <v>4.8284140355535306E-2</v>
      </c>
      <c r="I223" s="28">
        <f>I178/SUM(I178,'Calculations white'!I178,'Calculations black'!I178,'Calculations otherrace'!I178)</f>
        <v>4.9220487336201171E-2</v>
      </c>
      <c r="J223" s="28">
        <f>J178/SUM(J178,'Calculations white'!J178,'Calculations black'!J178,'Calculations otherrace'!J178)</f>
        <v>5.0173124844322799E-2</v>
      </c>
      <c r="K223" s="28">
        <f>K178/SUM(K178,'Calculations white'!K178,'Calculations black'!K178,'Calculations otherrace'!K178)</f>
        <v>5.1131231610425758E-2</v>
      </c>
      <c r="L223" s="28">
        <f>L178/SUM(L178,'Calculations white'!L178,'Calculations black'!L178,'Calculations otherrace'!L178)</f>
        <v>5.197190477041537E-2</v>
      </c>
      <c r="M223" s="28">
        <f>M178/SUM(M178,'Calculations white'!M178,'Calculations black'!M178,'Calculations otherrace'!M178)</f>
        <v>5.2898720258224105E-2</v>
      </c>
      <c r="N223" s="28">
        <f>N178/SUM(N178,'Calculations white'!N178,'Calculations black'!N178,'Calculations otherrace'!N178)</f>
        <v>5.3830007993905069E-2</v>
      </c>
      <c r="O223" s="28">
        <f>O178/SUM(O178,'Calculations white'!O178,'Calculations black'!O178,'Calculations otherrace'!O178)</f>
        <v>5.4765671156509307E-2</v>
      </c>
      <c r="P223" s="28">
        <f>P178/SUM(P178,'Calculations white'!P178,'Calculations black'!P178,'Calculations otherrace'!P178)</f>
        <v>5.5705612399521091E-2</v>
      </c>
      <c r="Q223" s="28">
        <f>Q178/SUM(Q178,'Calculations white'!Q178,'Calculations black'!Q178,'Calculations otherrace'!Q178)</f>
        <v>5.6649733891760451E-2</v>
      </c>
      <c r="R223" s="28">
        <f>R178/SUM(R178,'Calculations white'!R178,'Calculations black'!R178,'Calculations otherrace'!R178)</f>
        <v>5.7597937358355764E-2</v>
      </c>
      <c r="S223" s="28">
        <f>S178/SUM(S178,'Calculations white'!S178,'Calculations black'!S178,'Calculations otherrace'!S178)</f>
        <v>5.855012412174871E-2</v>
      </c>
      <c r="T223" s="28">
        <f>T178/SUM(T178,'Calculations white'!T178,'Calculations black'!T178,'Calculations otherrace'!T178)</f>
        <v>5.9506195142687512E-2</v>
      </c>
      <c r="U223" s="28">
        <f>U178/SUM(U178,'Calculations white'!U178,'Calculations black'!U178,'Calculations otherrace'!U178)</f>
        <v>6.0466051061168771E-2</v>
      </c>
      <c r="V223" s="28">
        <f>V178/SUM(V178,'Calculations white'!V178,'Calculations black'!V178,'Calculations otherrace'!V178)</f>
        <v>6.1429592237289013E-2</v>
      </c>
      <c r="W223" s="28">
        <f>W178/SUM(W178,'Calculations white'!W178,'Calculations black'!W178,'Calculations otherrace'!W178)</f>
        <v>6.2396718791964442E-2</v>
      </c>
      <c r="X223" s="28">
        <f>X178/SUM(X178,'Calculations white'!X178,'Calculations black'!X178,'Calculations otherrace'!X178)</f>
        <v>6.3367330647480208E-2</v>
      </c>
      <c r="Y223" s="28">
        <f>Y178/SUM(Y178,'Calculations white'!Y178,'Calculations black'!Y178,'Calculations otherrace'!Y178)</f>
        <v>6.4341327567832923E-2</v>
      </c>
      <c r="Z223" s="28">
        <f>Z178/SUM(Z178,'Calculations white'!Z178,'Calculations black'!Z178,'Calculations otherrace'!Z178)</f>
        <v>6.5318609198826622E-2</v>
      </c>
      <c r="AA223" s="28">
        <f>AA178/SUM(AA178,'Calculations white'!AA178,'Calculations black'!AA178,'Calculations otherrace'!AA178)</f>
        <v>6.6299075107886241E-2</v>
      </c>
      <c r="AB223" s="28">
        <f>AB178/SUM(AB178,'Calculations white'!AB178,'Calculations black'!AB178,'Calculations otherrace'!AB178)</f>
        <v>6.7282624823554973E-2</v>
      </c>
      <c r="AC223" s="28">
        <f>AC178/SUM(AC178,'Calculations white'!AC178,'Calculations black'!AC178,'Calculations otherrace'!AC178)</f>
        <v>6.826915787463772E-2</v>
      </c>
      <c r="AD223" s="28">
        <f>AD178/SUM(AD178,'Calculations white'!AD178,'Calculations black'!AD178,'Calculations otherrace'!AD178)</f>
        <v>6.9258573828958669E-2</v>
      </c>
      <c r="AE223" s="28">
        <f>AE178/SUM(AE178,'Calculations white'!AE178,'Calculations black'!AE178,'Calculations otherrace'!AE178)</f>
        <v>7.0250772331701419E-2</v>
      </c>
      <c r="AF223" s="28">
        <f>AF178/SUM(AF178,'Calculations white'!AF178,'Calculations black'!AF178,'Calculations otherrace'!AF178)</f>
        <v>7.1245653143298129E-2</v>
      </c>
    </row>
    <row r="224" spans="1:32" x14ac:dyDescent="0.2">
      <c r="A224" s="6" t="s">
        <v>57</v>
      </c>
      <c r="B224" s="28">
        <f>B179/SUM(B179,'Calculations white'!B179,'Calculations black'!B179,'Calculations otherrace'!B179)</f>
        <v>5.8999999999999997E-2</v>
      </c>
      <c r="C224" s="28">
        <f>C179/SUM(C179,'Calculations white'!C179,'Calculations black'!C179,'Calculations otherrace'!C179)</f>
        <v>6.0020808077469394E-2</v>
      </c>
      <c r="D224" s="28">
        <f>D179/SUM(D179,'Calculations white'!D179,'Calculations black'!D179,'Calculations otherrace'!D179)</f>
        <v>6.1083823873757256E-2</v>
      </c>
      <c r="E224" s="28">
        <f>E179/SUM(E179,'Calculations white'!E179,'Calculations black'!E179,'Calculations otherrace'!E179)</f>
        <v>6.2160405200377626E-2</v>
      </c>
      <c r="F224" s="28">
        <f>F179/SUM(F179,'Calculations white'!F179,'Calculations black'!F179,'Calculations otherrace'!F179)</f>
        <v>6.3242980092570053E-2</v>
      </c>
      <c r="G224" s="28">
        <f>G179/SUM(G179,'Calculations white'!G179,'Calculations black'!G179,'Calculations otherrace'!G179)</f>
        <v>6.4343520861833634E-2</v>
      </c>
      <c r="H224" s="28">
        <f>H179/SUM(H179,'Calculations white'!H179,'Calculations black'!H179,'Calculations otherrace'!H179)</f>
        <v>6.5489641063770213E-2</v>
      </c>
      <c r="I224" s="28">
        <f>I179/SUM(I179,'Calculations white'!I179,'Calculations black'!I179,'Calculations otherrace'!I179)</f>
        <v>6.6635415772025308E-2</v>
      </c>
      <c r="J224" s="28">
        <f>J179/SUM(J179,'Calculations white'!J179,'Calculations black'!J179,'Calculations otherrace'!J179)</f>
        <v>6.7799872540331582E-2</v>
      </c>
      <c r="K224" s="28">
        <f>K179/SUM(K179,'Calculations white'!K179,'Calculations black'!K179,'Calculations otherrace'!K179)</f>
        <v>6.8969715291344907E-2</v>
      </c>
      <c r="L224" s="28">
        <f>L179/SUM(L179,'Calculations white'!L179,'Calculations black'!L179,'Calculations otherrace'!L179)</f>
        <v>6.9995361511775281E-2</v>
      </c>
      <c r="M224" s="28">
        <f>M179/SUM(M179,'Calculations white'!M179,'Calculations black'!M179,'Calculations otherrace'!M179)</f>
        <v>7.112483763838337E-2</v>
      </c>
      <c r="N224" s="28">
        <f>N179/SUM(N179,'Calculations white'!N179,'Calculations black'!N179,'Calculations otherrace'!N179)</f>
        <v>7.2258605260002856E-2</v>
      </c>
      <c r="O224" s="28">
        <f>O179/SUM(O179,'Calculations white'!O179,'Calculations black'!O179,'Calculations otherrace'!O179)</f>
        <v>7.339653972602482E-2</v>
      </c>
      <c r="P224" s="28">
        <f>P179/SUM(P179,'Calculations white'!P179,'Calculations black'!P179,'Calculations otherrace'!P179)</f>
        <v>7.4538516124681889E-2</v>
      </c>
      <c r="Q224" s="28">
        <f>Q179/SUM(Q179,'Calculations white'!Q179,'Calculations black'!Q179,'Calculations otherrace'!Q179)</f>
        <v>7.5684409333175523E-2</v>
      </c>
      <c r="R224" s="28">
        <f>R179/SUM(R179,'Calculations white'!R179,'Calculations black'!R179,'Calculations otherrace'!R179)</f>
        <v>7.6834094067647823E-2</v>
      </c>
      <c r="S224" s="28">
        <f>S179/SUM(S179,'Calculations white'!S179,'Calculations black'!S179,'Calculations otherrace'!S179)</f>
        <v>7.7987444932951899E-2</v>
      </c>
      <c r="T224" s="28">
        <f>T179/SUM(T179,'Calculations white'!T179,'Calculations black'!T179,'Calculations otherrace'!T179)</f>
        <v>7.9144336472169258E-2</v>
      </c>
      <c r="U224" s="28">
        <f>U179/SUM(U179,'Calculations white'!U179,'Calculations black'!U179,'Calculations otherrace'!U179)</f>
        <v>8.0304643215825991E-2</v>
      </c>
      <c r="V224" s="28">
        <f>V179/SUM(V179,'Calculations white'!V179,'Calculations black'!V179,'Calculations otherrace'!V179)</f>
        <v>8.1468239730763545E-2</v>
      </c>
      <c r="W224" s="28">
        <f>W179/SUM(W179,'Calculations white'!W179,'Calculations black'!W179,'Calculations otherrace'!W179)</f>
        <v>8.2635000668613651E-2</v>
      </c>
      <c r="X224" s="28">
        <f>X179/SUM(X179,'Calculations white'!X179,'Calculations black'!X179,'Calculations otherrace'!X179)</f>
        <v>8.3804800813834804E-2</v>
      </c>
      <c r="Y224" s="28">
        <f>Y179/SUM(Y179,'Calculations white'!Y179,'Calculations black'!Y179,'Calculations otherrace'!Y179)</f>
        <v>8.4977515131268125E-2</v>
      </c>
      <c r="Z224" s="28">
        <f>Z179/SUM(Z179,'Calculations white'!Z179,'Calculations black'!Z179,'Calculations otherrace'!Z179)</f>
        <v>8.615301881316581E-2</v>
      </c>
      <c r="AA224" s="28">
        <f>AA179/SUM(AA179,'Calculations white'!AA179,'Calculations black'!AA179,'Calculations otherrace'!AA179)</f>
        <v>8.7331187325654813E-2</v>
      </c>
      <c r="AB224" s="28">
        <f>AB179/SUM(AB179,'Calculations white'!AB179,'Calculations black'!AB179,'Calculations otherrace'!AB179)</f>
        <v>8.8511896454595271E-2</v>
      </c>
      <c r="AC224" s="28">
        <f>AC179/SUM(AC179,'Calculations white'!AC179,'Calculations black'!AC179,'Calculations otherrace'!AC179)</f>
        <v>8.9695022350794643E-2</v>
      </c>
      <c r="AD224" s="28">
        <f>AD179/SUM(AD179,'Calculations white'!AD179,'Calculations black'!AD179,'Calculations otherrace'!AD179)</f>
        <v>9.0880441574539936E-2</v>
      </c>
      <c r="AE224" s="28">
        <f>AE179/SUM(AE179,'Calculations white'!AE179,'Calculations black'!AE179,'Calculations otherrace'!AE179)</f>
        <v>9.2068031139417167E-2</v>
      </c>
      <c r="AF224" s="28">
        <f>AF179/SUM(AF179,'Calculations white'!AF179,'Calculations black'!AF179,'Calculations otherrace'!AF179)</f>
        <v>9.3257668555379383E-2</v>
      </c>
    </row>
  </sheetData>
  <phoneticPr fontId="1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1-SUM('Calculations white'!B3,'Calculations black'!B3,'Calculations asian'!B3)</f>
        <v>3.5999999999999921E-2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1-SUM('Calculations white'!B4,'Calculations black'!B4,'Calculations asian'!B4)</f>
        <v>3.8000000000000034E-2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1-SUM('Calculations white'!B5,'Calculations black'!B5,'Calculations asian'!B5)</f>
        <v>4.8000000000000043E-2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1-SUM('Calculations white'!B6,'Calculations black'!B6,'Calculations asian'!B6)</f>
        <v>6.2999999999999945E-2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1-SUM('Calculations white'!B7,'Calculations black'!B7,'Calculations asian'!B7)</f>
        <v>3.5999999999999921E-2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1-SUM('Calculations white'!B8,'Calculations black'!B8,'Calculations asian'!B8)</f>
        <v>4.0126213592233118E-2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1-SUM('Calculations white'!B9,'Calculations black'!B9,'Calculations asian'!B9)</f>
        <v>3.7000000000000033E-2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1-SUM('Calculations white'!B10,'Calculations black'!B10,'Calculations asian'!B10)</f>
        <v>4.1000000000000036E-2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1-SUM('Calculations white'!B11,'Calculations black'!B11,'Calculations asian'!B11)</f>
        <v>3.0999999999999917E-2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1-SUM('Calculations white'!B12,'Calculations black'!B12,'Calculations asian'!B12)</f>
        <v>5.8000000000000052E-2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1-SUM('Calculations white'!B13,'Calculations black'!B13,'Calculations asian'!B13)</f>
        <v>3.0607407407407305E-2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1-SUM('Calculations white'!B14,'Calculations black'!B14,'Calculations asian'!B14)</f>
        <v>1.6000000000000014E-2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1-SUM('Calculations white'!B15,'Calculations black'!B15,'Calculations asian'!B15)</f>
        <v>2.2999999999999909E-2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1-SUM('Calculations white'!B16,'Calculations black'!B16,'Calculations asian'!B16)</f>
        <v>6.1999999999999944E-2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1-SUM('Calculations white'!B17,'Calculations black'!B17,'Calculations asian'!B17)</f>
        <v>4.1999999999999926E-2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1-SUM('Calculations white'!B18,'Calculations black'!B18,'Calculations asian'!B18)</f>
        <v>3.3999999999999919E-2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1-SUM('Calculations white'!B19,'Calculations black'!B19,'Calculations asian'!B19)</f>
        <v>8.999999999999897E-3</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1-SUM('Calculations white'!B20,'Calculations black'!B20,'Calculations asian'!B20)</f>
        <v>2.4889324191968654E-2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1-SUM('Calculations white'!B21,'Calculations black'!B21,'Calculations asian'!B21)</f>
        <v>3.2000000000000028E-2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1-SUM('Calculations white'!B22,'Calculations black'!B22,'Calculations asian'!B22)</f>
        <v>3.5000000000000031E-2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1-SUM('Calculations white'!B23,'Calculations black'!B23,'Calculations asian'!B23)</f>
        <v>2.2999999999999909E-2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1-SUM('Calculations white'!B24,'Calculations black'!B24,'Calculations asian'!B24)</f>
        <v>2.200000000000002E-2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1-SUM('Calculations white'!B25,'Calculations black'!B25,'Calculations asian'!B25)</f>
        <v>2.4219653179190614E-2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1-SUM('Calculations white'!B26,'Calculations black'!B26,'Calculations asian'!B26)</f>
        <v>3.2000000000000028E-2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1-SUM('Calculations white'!B27,'Calculations black'!B27,'Calculations asian'!B27)</f>
        <v>2.5000000000000022E-2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1-SUM('Calculations white'!B28,'Calculations black'!B28,'Calculations asian'!B28)</f>
        <v>3.1999999999999917E-2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1-SUM('Calculations white'!B29,'Calculations black'!B29,'Calculations asian'!B29)</f>
        <v>3.1540216086434758E-2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1-SUM('Calculations white'!B30,'Calculations black'!B30,'Calculations asian'!B30)</f>
        <v>3.400000000000003E-2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1-SUM('Calculations white'!B31,'Calculations black'!B31,'Calculations asian'!B31)</f>
        <v>3.9999999999999925E-2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1-SUM('Calculations white'!B32,'Calculations black'!B32,'Calculations asian'!B32)</f>
        <v>3.6000000000000032E-2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1-SUM('Calculations white'!B33,'Calculations black'!B33,'Calculations asian'!B33)</f>
        <v>5.0999999999999934E-2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1-SUM('Calculations white'!B34,'Calculations black'!B34,'Calculations asian'!B34)</f>
        <v>2.6183394160584017E-2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1-SUM('Calculations white'!B35,'Calculations black'!B35,'Calculations asian'!B35)</f>
        <v>2.6999999999999913E-2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1-SUM('Calculations white'!B36,'Calculations black'!B36,'Calculations asian'!B36)</f>
        <v>3.0072815533980446E-2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1-SUM('Calculations white'!B37,'Calculations black'!B37,'Calculations asian'!B37)</f>
        <v>2.4000000000000021E-2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1-SUM('Calculations white'!B38,'Calculations black'!B38,'Calculations asian'!B38)</f>
        <v>2.6000000000000023E-2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1-SUM('Calculations white'!B39,'Calculations black'!B39,'Calculations asian'!B39)</f>
        <v>3.0000000000000138E-2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1-SUM('Calculations white'!B40,'Calculations black'!B40,'Calculations asian'!B40)</f>
        <v>4.6000000000000041E-2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1-SUM('Calculations white'!B41,'Calculations black'!B41,'Calculations asian'!B41)</f>
        <v>3.0999999999999917E-2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1-SUM('Calculations white'!B42,'Calculations black'!B42,'Calculations asian'!B42)</f>
        <v>3.2999999999999918E-2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1-SUM('Calculations white'!B43,'Calculations black'!B43,'Calculations asian'!B43)</f>
        <v>6.0000000000000053E-2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1-SUM('Calculations white'!B44,'Calculations black'!B44,'Calculations asian'!B44)</f>
        <v>4.599999999999993E-2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0.16360359487440007</v>
      </c>
    </row>
    <row r="49" spans="1:2" x14ac:dyDescent="0.2">
      <c r="A49" s="6" t="s">
        <v>94</v>
      </c>
      <c r="B49" s="28">
        <f>('S Curve Equation'!$B$11-(LN(1/((B4/'S Curve Equation'!$B$14)-'S Curve Equation'!$B$13)-1)/'S Curve Equation'!$B$10))/'S Curve Equation'!$B$12</f>
        <v>0.16843954418694962</v>
      </c>
    </row>
    <row r="50" spans="1:2" x14ac:dyDescent="0.2">
      <c r="A50" s="6" t="s">
        <v>93</v>
      </c>
      <c r="B50" s="28">
        <f>('S Curve Equation'!$B$11-(LN(1/((B5/'S Curve Equation'!$B$14)-'S Curve Equation'!$B$13)-1)/'S Curve Equation'!$B$10))/'S Curve Equation'!$B$12</f>
        <v>0.19013289377609455</v>
      </c>
    </row>
    <row r="51" spans="1:2" x14ac:dyDescent="0.2">
      <c r="A51" s="6" t="s">
        <v>28</v>
      </c>
      <c r="B51" s="28">
        <f>('S Curve Equation'!$B$11-(LN(1/((B6/'S Curve Equation'!$B$14)-'S Curve Equation'!$B$13)-1)/'S Curve Equation'!$B$10))/'S Curve Equation'!$B$12</f>
        <v>0.21695759834779527</v>
      </c>
    </row>
    <row r="52" spans="1:2" x14ac:dyDescent="0.2">
      <c r="A52" s="6" t="s">
        <v>29</v>
      </c>
      <c r="B52" s="28">
        <f>('S Curve Equation'!$B$11-(LN(1/((B7/'S Curve Equation'!$B$14)-'S Curve Equation'!$B$13)-1)/'S Curve Equation'!$B$10))/'S Curve Equation'!$B$12</f>
        <v>0.16360359487440007</v>
      </c>
    </row>
    <row r="53" spans="1:2" x14ac:dyDescent="0.2">
      <c r="A53" s="6" t="s">
        <v>30</v>
      </c>
      <c r="B53" s="28">
        <f>('S Curve Equation'!$B$11-(LN(1/((B8/'S Curve Equation'!$B$14)-'S Curve Equation'!$B$13)-1)/'S Curve Equation'!$B$10))/'S Curve Equation'!$B$12</f>
        <v>0.17338028085638829</v>
      </c>
    </row>
    <row r="54" spans="1:2" x14ac:dyDescent="0.2">
      <c r="A54" s="6" t="s">
        <v>31</v>
      </c>
      <c r="B54" s="28">
        <f>('S Curve Equation'!$B$11-(LN(1/((B9/'S Curve Equation'!$B$14)-'S Curve Equation'!$B$13)-1)/'S Curve Equation'!$B$10))/'S Curve Equation'!$B$12</f>
        <v>0.16604539560037879</v>
      </c>
    </row>
    <row r="55" spans="1:2" x14ac:dyDescent="0.2">
      <c r="A55" s="6" t="s">
        <v>32</v>
      </c>
      <c r="B55" s="28">
        <f>('S Curve Equation'!$B$11-(LN(1/((B10/'S Curve Equation'!$B$14)-'S Curve Equation'!$B$13)-1)/'S Curve Equation'!$B$10))/'S Curve Equation'!$B$12</f>
        <v>0.17535473215044528</v>
      </c>
    </row>
    <row r="56" spans="1:2" x14ac:dyDescent="0.2">
      <c r="A56" s="6" t="s">
        <v>33</v>
      </c>
      <c r="B56" s="28">
        <f>('S Curve Equation'!$B$11-(LN(1/((B11/'S Curve Equation'!$B$14)-'S Curve Equation'!$B$13)-1)/'S Curve Equation'!$B$10))/'S Curve Equation'!$B$12</f>
        <v>0.15060328537092266</v>
      </c>
    </row>
    <row r="57" spans="1:2" x14ac:dyDescent="0.2">
      <c r="A57" s="6" t="s">
        <v>34</v>
      </c>
      <c r="B57" s="28">
        <f>('S Curve Equation'!$B$11-(LN(1/((B12/'S Curve Equation'!$B$14)-'S Curve Equation'!$B$13)-1)/'S Curve Equation'!$B$10))/'S Curve Equation'!$B$12</f>
        <v>0.20862543120368843</v>
      </c>
    </row>
    <row r="58" spans="1:2" x14ac:dyDescent="0.2">
      <c r="A58" s="6" t="s">
        <v>92</v>
      </c>
      <c r="B58" s="28">
        <f>('S Curve Equation'!$B$11-(LN(1/((B13/'S Curve Equation'!$B$14)-'S Curve Equation'!$B$13)-1)/'S Curve Equation'!$B$10))/'S Curve Equation'!$B$12</f>
        <v>0.14952110738981961</v>
      </c>
    </row>
    <row r="59" spans="1:2" x14ac:dyDescent="0.2">
      <c r="A59" s="6" t="s">
        <v>89</v>
      </c>
      <c r="B59" s="28">
        <f>('S Curve Equation'!$B$11-(LN(1/((B14/'S Curve Equation'!$B$14)-'S Curve Equation'!$B$13)-1)/'S Curve Equation'!$B$10))/'S Curve Equation'!$B$12</f>
        <v>0.1001645448730758</v>
      </c>
    </row>
    <row r="60" spans="1:2" x14ac:dyDescent="0.2">
      <c r="A60" s="6" t="s">
        <v>35</v>
      </c>
      <c r="B60" s="28">
        <f>('S Curve Equation'!$B$11-(LN(1/((B15/'S Curve Equation'!$B$14)-'S Curve Equation'!$B$13)-1)/'S Curve Equation'!$B$10))/'S Curve Equation'!$B$12</f>
        <v>0.12636599387770836</v>
      </c>
    </row>
    <row r="61" spans="1:2" x14ac:dyDescent="0.2">
      <c r="A61" s="6" t="s">
        <v>98</v>
      </c>
      <c r="B61" s="28">
        <f>('S Curve Equation'!$B$11-(LN(1/((B16/'S Curve Equation'!$B$14)-'S Curve Equation'!$B$13)-1)/'S Curve Equation'!$B$10))/'S Curve Equation'!$B$12</f>
        <v>0.21533353757861851</v>
      </c>
    </row>
    <row r="62" spans="1:2" x14ac:dyDescent="0.2">
      <c r="A62" s="6" t="s">
        <v>97</v>
      </c>
      <c r="B62" s="28">
        <f>('S Curve Equation'!$B$11-(LN(1/((B17/'S Curve Equation'!$B$14)-'S Curve Equation'!$B$13)-1)/'S Curve Equation'!$B$10))/'S Curve Equation'!$B$12</f>
        <v>0.17757639343768322</v>
      </c>
    </row>
    <row r="63" spans="1:2" x14ac:dyDescent="0.2">
      <c r="A63" s="6" t="s">
        <v>101</v>
      </c>
      <c r="B63" s="28">
        <f>('S Curve Equation'!$B$11-(LN(1/((B18/'S Curve Equation'!$B$14)-'S Curve Equation'!$B$13)-1)/'S Curve Equation'!$B$10))/'S Curve Equation'!$B$12</f>
        <v>0.15856872374752284</v>
      </c>
    </row>
    <row r="64" spans="1:2" x14ac:dyDescent="0.2">
      <c r="A64" s="6" t="s">
        <v>104</v>
      </c>
      <c r="B64" s="28">
        <f>('S Curve Equation'!$B$11-(LN(1/((B19/'S Curve Equation'!$B$14)-'S Curve Equation'!$B$13)-1)/'S Curve Equation'!$B$10))/'S Curve Equation'!$B$12</f>
        <v>6.6374170249243525E-2</v>
      </c>
    </row>
    <row r="65" spans="1:2" x14ac:dyDescent="0.2">
      <c r="A65" s="6" t="s">
        <v>36</v>
      </c>
      <c r="B65" s="28">
        <f>('S Curve Equation'!$B$11-(LN(1/((B20/'S Curve Equation'!$B$14)-'S Curve Equation'!$B$13)-1)/'S Curve Equation'!$B$10))/'S Curve Equation'!$B$12</f>
        <v>0.13254748493886892</v>
      </c>
    </row>
    <row r="66" spans="1:2" x14ac:dyDescent="0.2">
      <c r="A66" s="6" t="s">
        <v>37</v>
      </c>
      <c r="B66" s="28">
        <f>('S Curve Equation'!$B$11-(LN(1/((B21/'S Curve Equation'!$B$14)-'S Curve Equation'!$B$13)-1)/'S Curve Equation'!$B$10))/'S Curve Equation'!$B$12</f>
        <v>0.15331688958450496</v>
      </c>
    </row>
    <row r="67" spans="1:2" x14ac:dyDescent="0.2">
      <c r="A67" s="6" t="s">
        <v>38</v>
      </c>
      <c r="B67" s="28">
        <f>('S Curve Equation'!$B$11-(LN(1/((B22/'S Curve Equation'!$B$14)-'S Curve Equation'!$B$13)-1)/'S Curve Equation'!$B$10))/'S Curve Equation'!$B$12</f>
        <v>0.16111209722876491</v>
      </c>
    </row>
    <row r="68" spans="1:2" x14ac:dyDescent="0.2">
      <c r="A68" s="6" t="s">
        <v>39</v>
      </c>
      <c r="B68" s="28">
        <f>('S Curve Equation'!$B$11-(LN(1/((B23/'S Curve Equation'!$B$14)-'S Curve Equation'!$B$13)-1)/'S Curve Equation'!$B$10))/'S Curve Equation'!$B$12</f>
        <v>0.12636599387770836</v>
      </c>
    </row>
    <row r="69" spans="1:2" x14ac:dyDescent="0.2">
      <c r="A69" s="6" t="s">
        <v>40</v>
      </c>
      <c r="B69" s="28">
        <f>('S Curve Equation'!$B$11-(LN(1/((B24/'S Curve Equation'!$B$14)-'S Curve Equation'!$B$13)-1)/'S Curve Equation'!$B$10))/'S Curve Equation'!$B$12</f>
        <v>0.12295961267047706</v>
      </c>
    </row>
    <row r="70" spans="1:2" x14ac:dyDescent="0.2">
      <c r="A70" s="6" t="s">
        <v>41</v>
      </c>
      <c r="B70" s="28">
        <f>('S Curve Equation'!$B$11-(LN(1/((B25/'S Curve Equation'!$B$14)-'S Curve Equation'!$B$13)-1)/'S Curve Equation'!$B$10))/'S Curve Equation'!$B$12</f>
        <v>0.13039289857351344</v>
      </c>
    </row>
    <row r="71" spans="1:2" x14ac:dyDescent="0.2">
      <c r="A71" s="6" t="s">
        <v>42</v>
      </c>
      <c r="B71" s="28">
        <f>('S Curve Equation'!$B$11-(LN(1/((B26/'S Curve Equation'!$B$14)-'S Curve Equation'!$B$13)-1)/'S Curve Equation'!$B$10))/'S Curve Equation'!$B$12</f>
        <v>0.15331688958450496</v>
      </c>
    </row>
    <row r="72" spans="1:2" x14ac:dyDescent="0.2">
      <c r="A72" s="6" t="s">
        <v>105</v>
      </c>
      <c r="B72" s="28">
        <f>('S Curve Equation'!$B$11-(LN(1/((B27/'S Curve Equation'!$B$14)-'S Curve Equation'!$B$13)-1)/'S Curve Equation'!$B$10))/'S Curve Equation'!$B$12</f>
        <v>0.13289986052109748</v>
      </c>
    </row>
    <row r="73" spans="1:2" x14ac:dyDescent="0.2">
      <c r="A73" s="6" t="s">
        <v>106</v>
      </c>
      <c r="B73" s="28">
        <f>('S Curve Equation'!$B$11-(LN(1/((B28/'S Curve Equation'!$B$14)-'S Curve Equation'!$B$13)-1)/'S Curve Equation'!$B$10))/'S Curve Equation'!$B$12</f>
        <v>0.15331688958450462</v>
      </c>
    </row>
    <row r="74" spans="1:2" x14ac:dyDescent="0.2">
      <c r="A74" s="6" t="s">
        <v>107</v>
      </c>
      <c r="B74" s="28">
        <f>('S Curve Equation'!$B$11-(LN(1/((B29/'S Curve Equation'!$B$14)-'S Curve Equation'!$B$13)-1)/'S Curve Equation'!$B$10))/'S Curve Equation'!$B$12</f>
        <v>0.15207675566537238</v>
      </c>
    </row>
    <row r="75" spans="1:2" x14ac:dyDescent="0.2">
      <c r="A75" s="6" t="s">
        <v>43</v>
      </c>
      <c r="B75" s="28">
        <f>('S Curve Equation'!$B$11-(LN(1/((B30/'S Curve Equation'!$B$14)-'S Curve Equation'!$B$13)-1)/'S Curve Equation'!$B$10))/'S Curve Equation'!$B$12</f>
        <v>0.15856872374752318</v>
      </c>
    </row>
    <row r="76" spans="1:2" x14ac:dyDescent="0.2">
      <c r="A76" s="6" t="s">
        <v>44</v>
      </c>
      <c r="B76" s="28">
        <f>('S Curve Equation'!$B$11-(LN(1/((B31/'S Curve Equation'!$B$14)-'S Curve Equation'!$B$13)-1)/'S Curve Equation'!$B$10))/'S Curve Equation'!$B$12</f>
        <v>0.17309245706224419</v>
      </c>
    </row>
    <row r="77" spans="1:2" x14ac:dyDescent="0.2">
      <c r="A77" s="6" t="s">
        <v>45</v>
      </c>
      <c r="B77" s="28">
        <f>('S Curve Equation'!$B$11-(LN(1/((B32/'S Curve Equation'!$B$14)-'S Curve Equation'!$B$13)-1)/'S Curve Equation'!$B$10))/'S Curve Equation'!$B$12</f>
        <v>0.16360359487440035</v>
      </c>
    </row>
    <row r="78" spans="1:2" x14ac:dyDescent="0.2">
      <c r="A78" s="6" t="s">
        <v>46</v>
      </c>
      <c r="B78" s="28">
        <f>('S Curve Equation'!$B$11-(LN(1/((B33/'S Curve Equation'!$B$14)-'S Curve Equation'!$B$13)-1)/'S Curve Equation'!$B$10))/'S Curve Equation'!$B$12</f>
        <v>0.19596903937504107</v>
      </c>
    </row>
    <row r="79" spans="1:2" x14ac:dyDescent="0.2">
      <c r="A79" s="6" t="s">
        <v>47</v>
      </c>
      <c r="B79" s="28">
        <f>('S Curve Equation'!$B$11-(LN(1/((B34/'S Curve Equation'!$B$14)-'S Curve Equation'!$B$13)-1)/'S Curve Equation'!$B$10))/'S Curve Equation'!$B$12</f>
        <v>0.13660414830680645</v>
      </c>
    </row>
    <row r="80" spans="1:2" x14ac:dyDescent="0.2">
      <c r="A80" s="6" t="s">
        <v>48</v>
      </c>
      <c r="B80" s="28">
        <f>('S Curve Equation'!$B$11-(LN(1/((B35/'S Curve Equation'!$B$14)-'S Curve Equation'!$B$13)-1)/'S Curve Equation'!$B$10))/'S Curve Equation'!$B$12</f>
        <v>0.13909514302669507</v>
      </c>
    </row>
    <row r="81" spans="1:32" x14ac:dyDescent="0.2">
      <c r="A81" s="6" t="s">
        <v>49</v>
      </c>
      <c r="B81" s="28">
        <f>('S Curve Equation'!$B$11-(LN(1/((B36/'S Curve Equation'!$B$14)-'S Curve Equation'!$B$13)-1)/'S Curve Equation'!$B$10))/'S Curve Equation'!$B$12</f>
        <v>0.14803177242408416</v>
      </c>
    </row>
    <row r="82" spans="1:32" x14ac:dyDescent="0.2">
      <c r="A82" s="6" t="s">
        <v>50</v>
      </c>
      <c r="B82" s="28">
        <f>('S Curve Equation'!$B$11-(LN(1/((B37/'S Curve Equation'!$B$14)-'S Curve Equation'!$B$13)-1)/'S Curve Equation'!$B$10))/'S Curve Equation'!$B$12</f>
        <v>0.12967763984598502</v>
      </c>
    </row>
    <row r="83" spans="1:32" x14ac:dyDescent="0.2">
      <c r="A83" s="6" t="s">
        <v>51</v>
      </c>
      <c r="B83" s="28">
        <f>('S Curve Equation'!$B$11-(LN(1/((B38/'S Curve Equation'!$B$14)-'S Curve Equation'!$B$13)-1)/'S Curve Equation'!$B$10))/'S Curve Equation'!$B$12</f>
        <v>0.13603753210034619</v>
      </c>
    </row>
    <row r="84" spans="1:32" x14ac:dyDescent="0.2">
      <c r="A84" s="6" t="s">
        <v>52</v>
      </c>
      <c r="B84" s="28">
        <f>('S Curve Equation'!$B$11-(LN(1/((B39/'S Curve Equation'!$B$14)-'S Curve Equation'!$B$13)-1)/'S Curve Equation'!$B$10))/'S Curve Equation'!$B$12</f>
        <v>0.14782748660248213</v>
      </c>
    </row>
    <row r="85" spans="1:32" x14ac:dyDescent="0.2">
      <c r="A85" s="6" t="s">
        <v>53</v>
      </c>
      <c r="B85" s="28">
        <f>('S Curve Equation'!$B$11-(LN(1/((B40/'S Curve Equation'!$B$14)-'S Curve Equation'!$B$13)-1)/'S Curve Equation'!$B$10))/'S Curve Equation'!$B$12</f>
        <v>0.18608601791429769</v>
      </c>
    </row>
    <row r="86" spans="1:32" x14ac:dyDescent="0.2">
      <c r="A86" s="6" t="s">
        <v>54</v>
      </c>
      <c r="B86" s="28">
        <f>('S Curve Equation'!$B$11-(LN(1/((B41/'S Curve Equation'!$B$14)-'S Curve Equation'!$B$13)-1)/'S Curve Equation'!$B$10))/'S Curve Equation'!$B$12</f>
        <v>0.15060328537092266</v>
      </c>
    </row>
    <row r="87" spans="1:32" x14ac:dyDescent="0.2">
      <c r="A87" s="6" t="s">
        <v>55</v>
      </c>
      <c r="B87" s="28">
        <f>('S Curve Equation'!$B$11-(LN(1/((B42/'S Curve Equation'!$B$14)-'S Curve Equation'!$B$13)-1)/'S Curve Equation'!$B$10))/'S Curve Equation'!$B$12</f>
        <v>0.15597114938243695</v>
      </c>
    </row>
    <row r="88" spans="1:32" x14ac:dyDescent="0.2">
      <c r="A88" s="6" t="s">
        <v>56</v>
      </c>
      <c r="B88" s="28">
        <f>('S Curve Equation'!$B$11-(LN(1/((B43/'S Curve Equation'!$B$14)-'S Curve Equation'!$B$13)-1)/'S Curve Equation'!$B$10))/'S Curve Equation'!$B$12</f>
        <v>0.21202305014390865</v>
      </c>
    </row>
    <row r="89" spans="1:32" x14ac:dyDescent="0.2">
      <c r="A89" s="6" t="s">
        <v>57</v>
      </c>
      <c r="B89" s="28">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6" t="s">
        <v>94</v>
      </c>
      <c r="B94" s="28">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6" t="s">
        <v>93</v>
      </c>
      <c r="B95" s="28">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6" t="s">
        <v>28</v>
      </c>
      <c r="B96" s="28">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6" t="s">
        <v>29</v>
      </c>
      <c r="B97" s="28">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6" t="s">
        <v>30</v>
      </c>
      <c r="B98" s="28">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6" t="s">
        <v>31</v>
      </c>
      <c r="B99" s="28">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6" t="s">
        <v>32</v>
      </c>
      <c r="B100" s="28">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6" t="s">
        <v>33</v>
      </c>
      <c r="B101" s="28">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6" t="s">
        <v>34</v>
      </c>
      <c r="B102" s="28">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6" t="s">
        <v>92</v>
      </c>
      <c r="B103" s="28">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6" t="s">
        <v>89</v>
      </c>
      <c r="B104" s="28">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6" t="s">
        <v>35</v>
      </c>
      <c r="B105" s="28">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6" t="s">
        <v>98</v>
      </c>
      <c r="B106" s="28">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6" t="s">
        <v>97</v>
      </c>
      <c r="B107" s="28">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6" t="s">
        <v>101</v>
      </c>
      <c r="B108" s="28">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6" t="s">
        <v>104</v>
      </c>
      <c r="B109" s="28">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6" t="s">
        <v>36</v>
      </c>
      <c r="B110" s="28">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6" t="s">
        <v>37</v>
      </c>
      <c r="B111" s="28">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6" t="s">
        <v>38</v>
      </c>
      <c r="B112" s="28">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6" t="s">
        <v>39</v>
      </c>
      <c r="B113" s="28">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6" t="s">
        <v>40</v>
      </c>
      <c r="B114" s="28">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6" t="s">
        <v>41</v>
      </c>
      <c r="B115" s="28">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6" t="s">
        <v>42</v>
      </c>
      <c r="B116" s="28">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6" t="s">
        <v>105</v>
      </c>
      <c r="B117" s="28">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6" t="s">
        <v>106</v>
      </c>
      <c r="B118" s="28">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6" t="s">
        <v>107</v>
      </c>
      <c r="B119" s="28">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6" t="s">
        <v>43</v>
      </c>
      <c r="B120" s="28">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6" t="s">
        <v>44</v>
      </c>
      <c r="B121" s="28">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6" t="s">
        <v>45</v>
      </c>
      <c r="B122" s="28">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6" t="s">
        <v>46</v>
      </c>
      <c r="B123" s="28">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6" t="s">
        <v>47</v>
      </c>
      <c r="B124" s="28">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6" t="s">
        <v>48</v>
      </c>
      <c r="B125" s="28">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6" t="s">
        <v>49</v>
      </c>
      <c r="B126" s="28">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6" t="s">
        <v>50</v>
      </c>
      <c r="B127" s="28">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6" t="s">
        <v>51</v>
      </c>
      <c r="B128" s="28">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6" t="s">
        <v>52</v>
      </c>
      <c r="B129" s="28">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6" t="s">
        <v>53</v>
      </c>
      <c r="B130" s="28">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6" t="s">
        <v>54</v>
      </c>
      <c r="B131" s="28">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6" t="s">
        <v>55</v>
      </c>
      <c r="B132" s="28">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6" t="s">
        <v>56</v>
      </c>
      <c r="B133" s="28">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6" t="s">
        <v>57</v>
      </c>
      <c r="B134" s="28">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28"/>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3.5999999999999928E-2</v>
      </c>
      <c r="C138" s="28">
        <f>(1/(1+EXP(('S Curve Equation'!$B$11-C93*'S Curve Equation'!$B$12)*'S Curve Equation'!$B$10))+'S Curve Equation'!$B$13)*'S Curve Equation'!$B$14</f>
        <v>3.6710147185827595E-2</v>
      </c>
      <c r="D138" s="28">
        <f>(1/(1+EXP(('S Curve Equation'!$B$11-D93*'S Curve Equation'!$B$12)*'S Curve Equation'!$B$10))+'S Curve Equation'!$B$13)*'S Curve Equation'!$B$14</f>
        <v>3.7449128644974058E-2</v>
      </c>
      <c r="E138" s="28">
        <f>(1/(1+EXP(('S Curve Equation'!$B$11-E93*'S Curve Equation'!$B$12)*'S Curve Equation'!$B$10))+'S Curve Equation'!$B$13)*'S Curve Equation'!$B$14</f>
        <v>3.8197982726967658E-2</v>
      </c>
      <c r="F138" s="28">
        <f>(1/(1+EXP(('S Curve Equation'!$B$11-F93*'S Curve Equation'!$B$12)*'S Curve Equation'!$B$10))+'S Curve Equation'!$B$13)*'S Curve Equation'!$B$14</f>
        <v>3.8951166631954942E-2</v>
      </c>
      <c r="G138" s="28">
        <f>(1/(1+EXP(('S Curve Equation'!$B$11-G93*'S Curve Equation'!$B$12)*'S Curve Equation'!$B$10))+'S Curve Equation'!$B$13)*'S Curve Equation'!$B$14</f>
        <v>3.9717506174651286E-2</v>
      </c>
      <c r="H138" s="28">
        <f>(1/(1+EXP(('S Curve Equation'!$B$11-H93*'S Curve Equation'!$B$12)*'S Curve Equation'!$B$10))+'S Curve Equation'!$B$13)*'S Curve Equation'!$B$14</f>
        <v>4.0516272823878485E-2</v>
      </c>
      <c r="I138" s="28">
        <f>(1/(1+EXP(('S Curve Equation'!$B$11-I93*'S Curve Equation'!$B$12)*'S Curve Equation'!$B$10))+'S Curve Equation'!$B$13)*'S Curve Equation'!$B$14</f>
        <v>4.1314612286287591E-2</v>
      </c>
      <c r="J138" s="28">
        <f>(1/(1+EXP(('S Curve Equation'!$B$11-J93*'S Curve Equation'!$B$12)*'S Curve Equation'!$B$10))+'S Curve Equation'!$B$13)*'S Curve Equation'!$B$14</f>
        <v>4.2126243887232191E-2</v>
      </c>
      <c r="K138" s="28">
        <f>(1/(1+EXP(('S Curve Equation'!$B$11-K93*'S Curve Equation'!$B$12)*'S Curve Equation'!$B$10))+'S Curve Equation'!$B$13)*'S Curve Equation'!$B$14</f>
        <v>4.2942184589612652E-2</v>
      </c>
      <c r="L138" s="28">
        <f>(1/(1+EXP(('S Curve Equation'!$B$11-L93*'S Curve Equation'!$B$12)*'S Curve Equation'!$B$10))+'S Curve Equation'!$B$13)*'S Curve Equation'!$B$14</f>
        <v>4.3656255868514286E-2</v>
      </c>
      <c r="M138" s="28">
        <f>(1/(1+EXP(('S Curve Equation'!$B$11-M93*'S Curve Equation'!$B$12)*'S Curve Equation'!$B$10))+'S Curve Equation'!$B$13)*'S Curve Equation'!$B$14</f>
        <v>4.444398551667756E-2</v>
      </c>
      <c r="N138" s="28">
        <f>(1/(1+EXP(('S Curve Equation'!$B$11-N93*'S Curve Equation'!$B$12)*'S Curve Equation'!$B$10))+'S Curve Equation'!$B$13)*'S Curve Equation'!$B$14</f>
        <v>4.5234996193778146E-2</v>
      </c>
      <c r="O138" s="28">
        <f>(1/(1+EXP(('S Curve Equation'!$B$11-O93*'S Curve Equation'!$B$12)*'S Curve Equation'!$B$10))+'S Curve Equation'!$B$13)*'S Curve Equation'!$B$14</f>
        <v>4.6029219787068344E-2</v>
      </c>
      <c r="P138" s="28">
        <f>(1/(1+EXP(('S Curve Equation'!$B$11-P93*'S Curve Equation'!$B$12)*'S Curve Equation'!$B$10))+'S Curve Equation'!$B$13)*'S Curve Equation'!$B$14</f>
        <v>4.6826588526769679E-2</v>
      </c>
      <c r="Q138" s="28">
        <f>(1/(1+EXP(('S Curve Equation'!$B$11-Q93*'S Curve Equation'!$B$12)*'S Curve Equation'!$B$10))+'S Curve Equation'!$B$13)*'S Curve Equation'!$B$14</f>
        <v>4.7627035000215832E-2</v>
      </c>
      <c r="R138" s="28">
        <f>(1/(1+EXP(('S Curve Equation'!$B$11-R93*'S Curve Equation'!$B$12)*'S Curve Equation'!$B$10))+'S Curve Equation'!$B$13)*'S Curve Equation'!$B$14</f>
        <v>4.8430492165414618E-2</v>
      </c>
      <c r="S138" s="28">
        <f>(1/(1+EXP(('S Curve Equation'!$B$11-S93*'S Curve Equation'!$B$12)*'S Curve Equation'!$B$10))+'S Curve Equation'!$B$13)*'S Curve Equation'!$B$14</f>
        <v>4.9236893364045325E-2</v>
      </c>
      <c r="T138" s="28">
        <f>(1/(1+EXP(('S Curve Equation'!$B$11-T93*'S Curve Equation'!$B$12)*'S Curve Equation'!$B$10))+'S Curve Equation'!$B$13)*'S Curve Equation'!$B$14</f>
        <v>5.004617233389913E-2</v>
      </c>
      <c r="U138" s="28">
        <f>(1/(1+EXP(('S Curve Equation'!$B$11-U93*'S Curve Equation'!$B$12)*'S Curve Equation'!$B$10))+'S Curve Equation'!$B$13)*'S Curve Equation'!$B$14</f>
        <v>5.0858263220775884E-2</v>
      </c>
      <c r="V138" s="28">
        <f>(1/(1+EXP(('S Curve Equation'!$B$11-V93*'S Curve Equation'!$B$12)*'S Curve Equation'!$B$10))+'S Curve Equation'!$B$13)*'S Curve Equation'!$B$14</f>
        <v>5.1673100589850494E-2</v>
      </c>
      <c r="W138" s="28">
        <f>(1/(1+EXP(('S Curve Equation'!$B$11-W93*'S Curve Equation'!$B$12)*'S Curve Equation'!$B$10))+'S Curve Equation'!$B$13)*'S Curve Equation'!$B$14</f>
        <v>5.2490619436517373E-2</v>
      </c>
      <c r="X138" s="28">
        <f>(1/(1+EXP(('S Curve Equation'!$B$11-X93*'S Curve Equation'!$B$12)*'S Curve Equation'!$B$10))+'S Curve Equation'!$B$13)*'S Curve Equation'!$B$14</f>
        <v>5.3310755196726782E-2</v>
      </c>
      <c r="Y138" s="28">
        <f>(1/(1+EXP(('S Curve Equation'!$B$11-Y93*'S Curve Equation'!$B$12)*'S Curve Equation'!$B$10))+'S Curve Equation'!$B$13)*'S Curve Equation'!$B$14</f>
        <v>5.4133443756824738E-2</v>
      </c>
      <c r="Z138" s="28">
        <f>(1/(1+EXP(('S Curve Equation'!$B$11-Z93*'S Curve Equation'!$B$12)*'S Curve Equation'!$B$10))+'S Curve Equation'!$B$13)*'S Curve Equation'!$B$14</f>
        <v>5.4958621462906143E-2</v>
      </c>
      <c r="AA138" s="28">
        <f>(1/(1+EXP(('S Curve Equation'!$B$11-AA93*'S Curve Equation'!$B$12)*'S Curve Equation'!$B$10))+'S Curve Equation'!$B$13)*'S Curve Equation'!$B$14</f>
        <v>5.5786225129693577E-2</v>
      </c>
      <c r="AB138" s="28">
        <f>(1/(1+EXP(('S Curve Equation'!$B$11-AB93*'S Curve Equation'!$B$12)*'S Curve Equation'!$B$10))+'S Curve Equation'!$B$13)*'S Curve Equation'!$B$14</f>
        <v>5.6616192048954087E-2</v>
      </c>
      <c r="AC138" s="28">
        <f>(1/(1+EXP(('S Curve Equation'!$B$11-AC93*'S Curve Equation'!$B$12)*'S Curve Equation'!$B$10))+'S Curve Equation'!$B$13)*'S Curve Equation'!$B$14</f>
        <v>5.7448459997462981E-2</v>
      </c>
      <c r="AD138" s="28">
        <f>(1/(1+EXP(('S Curve Equation'!$B$11-AD93*'S Curve Equation'!$B$12)*'S Curve Equation'!$B$10))+'S Curve Equation'!$B$13)*'S Curve Equation'!$B$14</f>
        <v>5.8282967244526571E-2</v>
      </c>
      <c r="AE138" s="28">
        <f>(1/(1+EXP(('S Curve Equation'!$B$11-AE93*'S Curve Equation'!$B$12)*'S Curve Equation'!$B$10))+'S Curve Equation'!$B$13)*'S Curve Equation'!$B$14</f>
        <v>5.9119652559076231E-2</v>
      </c>
      <c r="AF138" s="28">
        <f>(1/(1+EXP(('S Curve Equation'!$B$11-AF93*'S Curve Equation'!$B$12)*'S Curve Equation'!$B$10))+'S Curve Equation'!$B$13)*'S Curve Equation'!$B$14</f>
        <v>5.995845521634223E-2</v>
      </c>
    </row>
    <row r="139" spans="1:32" x14ac:dyDescent="0.2">
      <c r="A139" s="6" t="s">
        <v>94</v>
      </c>
      <c r="B139" s="28">
        <f>(1/(1+EXP(('S Curve Equation'!$B$11-B94*'S Curve Equation'!$B$12)*'S Curve Equation'!$B$10))+'S Curve Equation'!$B$13)*'S Curve Equation'!$B$14</f>
        <v>3.8000000000000027E-2</v>
      </c>
      <c r="C139" s="28">
        <f>(1/(1+EXP(('S Curve Equation'!$B$11-C94*'S Curve Equation'!$B$12)*'S Curve Equation'!$B$10))+'S Curve Equation'!$B$13)*'S Curve Equation'!$B$14</f>
        <v>3.873437482796678E-2</v>
      </c>
      <c r="D139" s="28">
        <f>(1/(1+EXP(('S Curve Equation'!$B$11-D94*'S Curve Equation'!$B$12)*'S Curve Equation'!$B$10))+'S Curve Equation'!$B$13)*'S Curve Equation'!$B$14</f>
        <v>3.9498456479338792E-2</v>
      </c>
      <c r="E139" s="28">
        <f>(1/(1+EXP(('S Curve Equation'!$B$11-E94*'S Curve Equation'!$B$12)*'S Curve Equation'!$B$10))+'S Curve Equation'!$B$13)*'S Curve Equation'!$B$14</f>
        <v>4.0272631594801878E-2</v>
      </c>
      <c r="F139" s="28">
        <f>(1/(1+EXP(('S Curve Equation'!$B$11-F94*'S Curve Equation'!$B$12)*'S Curve Equation'!$B$10))+'S Curve Equation'!$B$13)*'S Curve Equation'!$B$14</f>
        <v>4.1051167865222643E-2</v>
      </c>
      <c r="G139" s="28">
        <f>(1/(1+EXP(('S Curve Equation'!$B$11-G94*'S Curve Equation'!$B$12)*'S Curve Equation'!$B$10))+'S Curve Equation'!$B$13)*'S Curve Equation'!$B$14</f>
        <v>4.1843185344836803E-2</v>
      </c>
      <c r="H139" s="28">
        <f>(1/(1+EXP(('S Curve Equation'!$B$11-H94*'S Curve Equation'!$B$12)*'S Curve Equation'!$B$10))+'S Curve Equation'!$B$13)*'S Curve Equation'!$B$14</f>
        <v>4.2668591869716485E-2</v>
      </c>
      <c r="I139" s="28">
        <f>(1/(1+EXP(('S Curve Equation'!$B$11-I94*'S Curve Equation'!$B$12)*'S Curve Equation'!$B$10))+'S Curve Equation'!$B$13)*'S Curve Equation'!$B$14</f>
        <v>4.3493431162608877E-2</v>
      </c>
      <c r="J139" s="28">
        <f>(1/(1+EXP(('S Curve Equation'!$B$11-J94*'S Curve Equation'!$B$12)*'S Curve Equation'!$B$10))+'S Curve Equation'!$B$13)*'S Curve Equation'!$B$14</f>
        <v>4.4331876191700759E-2</v>
      </c>
      <c r="K139" s="28">
        <f>(1/(1+EXP(('S Curve Equation'!$B$11-K94*'S Curve Equation'!$B$12)*'S Curve Equation'!$B$10))+'S Curve Equation'!$B$13)*'S Curve Equation'!$B$14</f>
        <v>4.517464427988576E-2</v>
      </c>
      <c r="L139" s="28">
        <f>(1/(1+EXP(('S Curve Equation'!$B$11-L94*'S Curve Equation'!$B$12)*'S Curve Equation'!$B$10))+'S Curve Equation'!$B$13)*'S Curve Equation'!$B$14</f>
        <v>4.5912088939765276E-2</v>
      </c>
      <c r="M139" s="28">
        <f>(1/(1+EXP(('S Curve Equation'!$B$11-M94*'S Curve Equation'!$B$12)*'S Curve Equation'!$B$10))+'S Curve Equation'!$B$13)*'S Curve Equation'!$B$14</f>
        <v>4.6725490745465378E-2</v>
      </c>
      <c r="N139" s="28">
        <f>(1/(1+EXP(('S Curve Equation'!$B$11-N94*'S Curve Equation'!$B$12)*'S Curve Equation'!$B$10))+'S Curve Equation'!$B$13)*'S Curve Equation'!$B$14</f>
        <v>4.7542163079357727E-2</v>
      </c>
      <c r="O139" s="28">
        <f>(1/(1+EXP(('S Curve Equation'!$B$11-O94*'S Curve Equation'!$B$12)*'S Curve Equation'!$B$10))+'S Curve Equation'!$B$13)*'S Curve Equation'!$B$14</f>
        <v>4.8362035250590622E-2</v>
      </c>
      <c r="P139" s="28">
        <f>(1/(1+EXP(('S Curve Equation'!$B$11-P94*'S Curve Equation'!$B$12)*'S Curve Equation'!$B$10))+'S Curve Equation'!$B$13)*'S Curve Equation'!$B$14</f>
        <v>4.9185036954563555E-2</v>
      </c>
      <c r="Q139" s="28">
        <f>(1/(1+EXP(('S Curve Equation'!$B$11-Q94*'S Curve Equation'!$B$12)*'S Curve Equation'!$B$10))+'S Curve Equation'!$B$13)*'S Curve Equation'!$B$14</f>
        <v>5.0011098287052462E-2</v>
      </c>
      <c r="R139" s="28">
        <f>(1/(1+EXP(('S Curve Equation'!$B$11-R94*'S Curve Equation'!$B$12)*'S Curve Equation'!$B$10))+'S Curve Equation'!$B$13)*'S Curve Equation'!$B$14</f>
        <v>5.0840149757729623E-2</v>
      </c>
      <c r="S139" s="28">
        <f>(1/(1+EXP(('S Curve Equation'!$B$11-S94*'S Curve Equation'!$B$12)*'S Curve Equation'!$B$10))+'S Curve Equation'!$B$13)*'S Curve Equation'!$B$14</f>
        <v>5.1672122303096799E-2</v>
      </c>
      <c r="T139" s="28">
        <f>(1/(1+EXP(('S Curve Equation'!$B$11-T94*'S Curve Equation'!$B$12)*'S Curve Equation'!$B$10))+'S Curve Equation'!$B$13)*'S Curve Equation'!$B$14</f>
        <v>5.2506947298839028E-2</v>
      </c>
      <c r="U139" s="28">
        <f>(1/(1+EXP(('S Curve Equation'!$B$11-U94*'S Curve Equation'!$B$12)*'S Curve Equation'!$B$10))+'S Curve Equation'!$B$13)*'S Curve Equation'!$B$14</f>
        <v>5.3344556571614687E-2</v>
      </c>
      <c r="V139" s="28">
        <f>(1/(1+EXP(('S Curve Equation'!$B$11-V94*'S Curve Equation'!$B$12)*'S Curve Equation'!$B$10))+'S Curve Equation'!$B$13)*'S Curve Equation'!$B$14</f>
        <v>5.4184882410294434E-2</v>
      </c>
      <c r="W139" s="28">
        <f>(1/(1+EXP(('S Curve Equation'!$B$11-W94*'S Curve Equation'!$B$12)*'S Curve Equation'!$B$10))+'S Curve Equation'!$B$13)*'S Curve Equation'!$B$14</f>
        <v>5.5027857576659192E-2</v>
      </c>
      <c r="X139" s="28">
        <f>(1/(1+EXP(('S Curve Equation'!$B$11-X94*'S Curve Equation'!$B$12)*'S Curve Equation'!$B$10))+'S Curve Equation'!$B$13)*'S Curve Equation'!$B$14</f>
        <v>5.587341531557128E-2</v>
      </c>
      <c r="Y139" s="28">
        <f>(1/(1+EXP(('S Curve Equation'!$B$11-Y94*'S Curve Equation'!$B$12)*'S Curve Equation'!$B$10))+'S Curve Equation'!$B$13)*'S Curve Equation'!$B$14</f>
        <v>5.6721489364631894E-2</v>
      </c>
      <c r="Z139" s="28">
        <f>(1/(1+EXP(('S Curve Equation'!$B$11-Z94*'S Curve Equation'!$B$12)*'S Curve Equation'!$B$10))+'S Curve Equation'!$B$13)*'S Curve Equation'!$B$14</f>
        <v>5.7572013963334438E-2</v>
      </c>
      <c r="AA139" s="28">
        <f>(1/(1+EXP(('S Curve Equation'!$B$11-AA94*'S Curve Equation'!$B$12)*'S Curve Equation'!$B$10))+'S Curve Equation'!$B$13)*'S Curve Equation'!$B$14</f>
        <v>5.842492386172754E-2</v>
      </c>
      <c r="AB139" s="28">
        <f>(1/(1+EXP(('S Curve Equation'!$B$11-AB94*'S Curve Equation'!$B$12)*'S Curve Equation'!$B$10))+'S Curve Equation'!$B$13)*'S Curve Equation'!$B$14</f>
        <v>5.9280154328600648E-2</v>
      </c>
      <c r="AC139" s="28">
        <f>(1/(1+EXP(('S Curve Equation'!$B$11-AC94*'S Curve Equation'!$B$12)*'S Curve Equation'!$B$10))+'S Curve Equation'!$B$13)*'S Curve Equation'!$B$14</f>
        <v>6.0137641159201699E-2</v>
      </c>
      <c r="AD139" s="28">
        <f>(1/(1+EXP(('S Curve Equation'!$B$11-AD94*'S Curve Equation'!$B$12)*'S Curve Equation'!$B$10))+'S Curve Equation'!$B$13)*'S Curve Equation'!$B$14</f>
        <v>6.0997320682500245E-2</v>
      </c>
      <c r="AE139" s="28">
        <f>(1/(1+EXP(('S Curve Equation'!$B$11-AE94*'S Curve Equation'!$B$12)*'S Curve Equation'!$B$10))+'S Curve Equation'!$B$13)*'S Curve Equation'!$B$14</f>
        <v>6.1859129768007767E-2</v>
      </c>
      <c r="AF139" s="28">
        <f>(1/(1+EXP(('S Curve Equation'!$B$11-AF94*'S Curve Equation'!$B$12)*'S Curve Equation'!$B$10))+'S Curve Equation'!$B$13)*'S Curve Equation'!$B$14</f>
        <v>6.2723005832166029E-2</v>
      </c>
    </row>
    <row r="140" spans="1:32" x14ac:dyDescent="0.2">
      <c r="A140" s="6" t="s">
        <v>93</v>
      </c>
      <c r="B140" s="28">
        <f>(1/(1+EXP(('S Curve Equation'!$B$11-B95*'S Curve Equation'!$B$12)*'S Curve Equation'!$B$10))+'S Curve Equation'!$B$13)*'S Curve Equation'!$B$14</f>
        <v>4.8000000000000029E-2</v>
      </c>
      <c r="C140" s="28">
        <f>(1/(1+EXP(('S Curve Equation'!$B$11-C95*'S Curve Equation'!$B$12)*'S Curve Equation'!$B$10))+'S Curve Equation'!$B$13)*'S Curve Equation'!$B$14</f>
        <v>4.8851361336238297E-2</v>
      </c>
      <c r="D140" s="28">
        <f>(1/(1+EXP(('S Curve Equation'!$B$11-D95*'S Curve Equation'!$B$12)*'S Curve Equation'!$B$10))+'S Curve Equation'!$B$13)*'S Curve Equation'!$B$14</f>
        <v>4.9736564263657863E-2</v>
      </c>
      <c r="E140" s="28">
        <f>(1/(1+EXP(('S Curve Equation'!$B$11-E95*'S Curve Equation'!$B$12)*'S Curve Equation'!$B$10))+'S Curve Equation'!$B$13)*'S Curve Equation'!$B$14</f>
        <v>5.0632845630054935E-2</v>
      </c>
      <c r="F140" s="28">
        <f>(1/(1+EXP(('S Curve Equation'!$B$11-F95*'S Curve Equation'!$B$12)*'S Curve Equation'!$B$10))+'S Curve Equation'!$B$13)*'S Curve Equation'!$B$14</f>
        <v>5.1533558244835874E-2</v>
      </c>
      <c r="G140" s="28">
        <f>(1/(1+EXP(('S Curve Equation'!$B$11-G95*'S Curve Equation'!$B$12)*'S Curve Equation'!$B$10))+'S Curve Equation'!$B$13)*'S Curve Equation'!$B$14</f>
        <v>5.2449238618696305E-2</v>
      </c>
      <c r="H140" s="28">
        <f>(1/(1+EXP(('S Curve Equation'!$B$11-H95*'S Curve Equation'!$B$12)*'S Curve Equation'!$B$10))+'S Curve Equation'!$B$13)*'S Curve Equation'!$B$14</f>
        <v>5.3402853191734614E-2</v>
      </c>
      <c r="I140" s="28">
        <f>(1/(1+EXP(('S Curve Equation'!$B$11-I95*'S Curve Equation'!$B$12)*'S Curve Equation'!$B$10))+'S Curve Equation'!$B$13)*'S Curve Equation'!$B$14</f>
        <v>5.435513836623785E-2</v>
      </c>
      <c r="J140" s="28">
        <f>(1/(1+EXP(('S Curve Equation'!$B$11-J95*'S Curve Equation'!$B$12)*'S Curve Equation'!$B$10))+'S Curve Equation'!$B$13)*'S Curve Equation'!$B$14</f>
        <v>5.5322448136958788E-2</v>
      </c>
      <c r="K140" s="28">
        <f>(1/(1+EXP(('S Curve Equation'!$B$11-K95*'S Curve Equation'!$B$12)*'S Curve Equation'!$B$10))+'S Curve Equation'!$B$13)*'S Curve Equation'!$B$14</f>
        <v>5.6294058299472913E-2</v>
      </c>
      <c r="L140" s="28">
        <f>(1/(1+EXP(('S Curve Equation'!$B$11-L95*'S Curve Equation'!$B$12)*'S Curve Equation'!$B$10))+'S Curve Equation'!$B$13)*'S Curve Equation'!$B$14</f>
        <v>5.7143683669016322E-2</v>
      </c>
      <c r="M140" s="28">
        <f>(1/(1+EXP(('S Curve Equation'!$B$11-M95*'S Curve Equation'!$B$12)*'S Curve Equation'!$B$10))+'S Curve Equation'!$B$13)*'S Curve Equation'!$B$14</f>
        <v>5.8080220919221798E-2</v>
      </c>
      <c r="N140" s="28">
        <f>(1/(1+EXP(('S Curve Equation'!$B$11-N95*'S Curve Equation'!$B$12)*'S Curve Equation'!$B$10))+'S Curve Equation'!$B$13)*'S Curve Equation'!$B$14</f>
        <v>5.9019896575495487E-2</v>
      </c>
      <c r="O140" s="28">
        <f>(1/(1+EXP(('S Curve Equation'!$B$11-O95*'S Curve Equation'!$B$12)*'S Curve Equation'!$B$10))+'S Curve Equation'!$B$13)*'S Curve Equation'!$B$14</f>
        <v>5.9962627818278311E-2</v>
      </c>
      <c r="P140" s="28">
        <f>(1/(1+EXP(('S Curve Equation'!$B$11-P95*'S Curve Equation'!$B$12)*'S Curve Equation'!$B$10))+'S Curve Equation'!$B$13)*'S Curve Equation'!$B$14</f>
        <v>6.0908332444550052E-2</v>
      </c>
      <c r="Q140" s="28">
        <f>(1/(1+EXP(('S Curve Equation'!$B$11-Q95*'S Curve Equation'!$B$12)*'S Curve Equation'!$B$10))+'S Curve Equation'!$B$13)*'S Curve Equation'!$B$14</f>
        <v>6.1856928881258294E-2</v>
      </c>
      <c r="R140" s="28">
        <f>(1/(1+EXP(('S Curve Equation'!$B$11-R95*'S Curve Equation'!$B$12)*'S Curve Equation'!$B$10))+'S Curve Equation'!$B$13)*'S Curve Equation'!$B$14</f>
        <v>6.2808336198032111E-2</v>
      </c>
      <c r="S140" s="28">
        <f>(1/(1+EXP(('S Curve Equation'!$B$11-S95*'S Curve Equation'!$B$12)*'S Curve Equation'!$B$10))+'S Curve Equation'!$B$13)*'S Curve Equation'!$B$14</f>
        <v>6.3762474119202953E-2</v>
      </c>
      <c r="T140" s="28">
        <f>(1/(1+EXP(('S Curve Equation'!$B$11-T95*'S Curve Equation'!$B$12)*'S Curve Equation'!$B$10))+'S Curve Equation'!$B$13)*'S Curve Equation'!$B$14</f>
        <v>6.4719263035145261E-2</v>
      </c>
      <c r="U140" s="28">
        <f>(1/(1+EXP(('S Curve Equation'!$B$11-U95*'S Curve Equation'!$B$12)*'S Curve Equation'!$B$10))+'S Curve Equation'!$B$13)*'S Curve Equation'!$B$14</f>
        <v>6.5678624012956779E-2</v>
      </c>
      <c r="V140" s="28">
        <f>(1/(1+EXP(('S Curve Equation'!$B$11-V95*'S Curve Equation'!$B$12)*'S Curve Equation'!$B$10))+'S Curve Equation'!$B$13)*'S Curve Equation'!$B$14</f>
        <v>6.6640478806495484E-2</v>
      </c>
      <c r="W140" s="28">
        <f>(1/(1+EXP(('S Curve Equation'!$B$11-W95*'S Curve Equation'!$B$12)*'S Curve Equation'!$B$10))+'S Curve Equation'!$B$13)*'S Curve Equation'!$B$14</f>
        <v>6.7604749865787572E-2</v>
      </c>
      <c r="X140" s="28">
        <f>(1/(1+EXP(('S Curve Equation'!$B$11-X95*'S Curve Equation'!$B$12)*'S Curve Equation'!$B$10))+'S Curve Equation'!$B$13)*'S Curve Equation'!$B$14</f>
        <v>6.8571360345824756E-2</v>
      </c>
      <c r="Y140" s="28">
        <f>(1/(1+EXP(('S Curve Equation'!$B$11-Y95*'S Curve Equation'!$B$12)*'S Curve Equation'!$B$10))+'S Curve Equation'!$B$13)*'S Curve Equation'!$B$14</f>
        <v>6.9540234114768756E-2</v>
      </c>
      <c r="Z140" s="28">
        <f>(1/(1+EXP(('S Curve Equation'!$B$11-Z95*'S Curve Equation'!$B$12)*'S Curve Equation'!$B$10))+'S Curve Equation'!$B$13)*'S Curve Equation'!$B$14</f>
        <v>7.051129576157518E-2</v>
      </c>
      <c r="AA140" s="28">
        <f>(1/(1+EXP(('S Curve Equation'!$B$11-AA95*'S Curve Equation'!$B$12)*'S Curve Equation'!$B$10))+'S Curve Equation'!$B$13)*'S Curve Equation'!$B$14</f>
        <v>7.1484470603055766E-2</v>
      </c>
      <c r="AB140" s="28">
        <f>(1/(1+EXP(('S Curve Equation'!$B$11-AB95*'S Curve Equation'!$B$12)*'S Curve Equation'!$B$10))+'S Curve Equation'!$B$13)*'S Curve Equation'!$B$14</f>
        <v>7.2459684690395321E-2</v>
      </c>
      <c r="AC140" s="28">
        <f>(1/(1+EXP(('S Curve Equation'!$B$11-AC95*'S Curve Equation'!$B$12)*'S Curve Equation'!$B$10))+'S Curve Equation'!$B$13)*'S Curve Equation'!$B$14</f>
        <v>7.3436864815135991E-2</v>
      </c>
      <c r="AD140" s="28">
        <f>(1/(1+EXP(('S Curve Equation'!$B$11-AD95*'S Curve Equation'!$B$12)*'S Curve Equation'!$B$10))+'S Curve Equation'!$B$13)*'S Curve Equation'!$B$14</f>
        <v>7.4415938514646063E-2</v>
      </c>
      <c r="AE140" s="28">
        <f>(1/(1+EXP(('S Curve Equation'!$B$11-AE95*'S Curve Equation'!$B$12)*'S Curve Equation'!$B$10))+'S Curve Equation'!$B$13)*'S Curve Equation'!$B$14</f>
        <v>7.5396834077089525E-2</v>
      </c>
      <c r="AF140" s="28">
        <f>(1/(1+EXP(('S Curve Equation'!$B$11-AF95*'S Curve Equation'!$B$12)*'S Curve Equation'!$B$10))+'S Curve Equation'!$B$13)*'S Curve Equation'!$B$14</f>
        <v>7.6379480545909165E-2</v>
      </c>
    </row>
    <row r="141" spans="1:32" x14ac:dyDescent="0.2">
      <c r="A141" s="6" t="s">
        <v>28</v>
      </c>
      <c r="B141" s="28">
        <f>(1/(1+EXP(('S Curve Equation'!$B$11-B96*'S Curve Equation'!$B$12)*'S Curve Equation'!$B$10))+'S Curve Equation'!$B$13)*'S Curve Equation'!$B$14</f>
        <v>6.2999999999999945E-2</v>
      </c>
      <c r="C141" s="28">
        <f>(1/(1+EXP(('S Curve Equation'!$B$11-C96*'S Curve Equation'!$B$12)*'S Curve Equation'!$B$10))+'S Curve Equation'!$B$13)*'S Curve Equation'!$B$14</f>
        <v>6.401510473236742E-2</v>
      </c>
      <c r="D141" s="28">
        <f>(1/(1+EXP(('S Curve Equation'!$B$11-D96*'S Curve Equation'!$B$12)*'S Curve Equation'!$B$10))+'S Curve Equation'!$B$13)*'S Curve Equation'!$B$14</f>
        <v>6.5069621990975893E-2</v>
      </c>
      <c r="E141" s="28">
        <f>(1/(1+EXP(('S Curve Equation'!$B$11-E96*'S Curve Equation'!$B$12)*'S Curve Equation'!$B$10))+'S Curve Equation'!$B$13)*'S Curve Equation'!$B$14</f>
        <v>6.6136372202703297E-2</v>
      </c>
      <c r="F141" s="28">
        <f>(1/(1+EXP(('S Curve Equation'!$B$11-F96*'S Curve Equation'!$B$12)*'S Curve Equation'!$B$10))+'S Curve Equation'!$B$13)*'S Curve Equation'!$B$14</f>
        <v>6.7207428516969897E-2</v>
      </c>
      <c r="G141" s="28">
        <f>(1/(1+EXP(('S Curve Equation'!$B$11-G96*'S Curve Equation'!$B$12)*'S Curve Equation'!$B$10))+'S Curve Equation'!$B$13)*'S Curve Equation'!$B$14</f>
        <v>6.8295298499243651E-2</v>
      </c>
      <c r="H141" s="28">
        <f>(1/(1+EXP(('S Curve Equation'!$B$11-H96*'S Curve Equation'!$B$12)*'S Curve Equation'!$B$10))+'S Curve Equation'!$B$13)*'S Curve Equation'!$B$14</f>
        <v>6.9427191052150311E-2</v>
      </c>
      <c r="I141" s="28">
        <f>(1/(1+EXP(('S Curve Equation'!$B$11-I96*'S Curve Equation'!$B$12)*'S Curve Equation'!$B$10))+'S Curve Equation'!$B$13)*'S Curve Equation'!$B$14</f>
        <v>7.0556452305200495E-2</v>
      </c>
      <c r="J141" s="28">
        <f>(1/(1+EXP(('S Curve Equation'!$B$11-J96*'S Curve Equation'!$B$12)*'S Curve Equation'!$B$10))+'S Curve Equation'!$B$13)*'S Curve Equation'!$B$14</f>
        <v>7.1702463441970621E-2</v>
      </c>
      <c r="K141" s="28">
        <f>(1/(1+EXP(('S Curve Equation'!$B$11-K96*'S Curve Equation'!$B$12)*'S Curve Equation'!$B$10))+'S Curve Equation'!$B$13)*'S Curve Equation'!$B$14</f>
        <v>7.2852497632859697E-2</v>
      </c>
      <c r="L141" s="28">
        <f>(1/(1+EXP(('S Curve Equation'!$B$11-L96*'S Curve Equation'!$B$12)*'S Curve Equation'!$B$10))+'S Curve Equation'!$B$13)*'S Curve Equation'!$B$14</f>
        <v>7.3857273948049987E-2</v>
      </c>
      <c r="M141" s="28">
        <f>(1/(1+EXP(('S Curve Equation'!$B$11-M96*'S Curve Equation'!$B$12)*'S Curve Equation'!$B$10))+'S Curve Equation'!$B$13)*'S Curve Equation'!$B$14</f>
        <v>7.4963898997856743E-2</v>
      </c>
      <c r="N141" s="28">
        <f>(1/(1+EXP(('S Curve Equation'!$B$11-N96*'S Curve Equation'!$B$12)*'S Curve Equation'!$B$10))+'S Curve Equation'!$B$13)*'S Curve Equation'!$B$14</f>
        <v>7.607325656178536E-2</v>
      </c>
      <c r="O141" s="28">
        <f>(1/(1+EXP(('S Curve Equation'!$B$11-O96*'S Curve Equation'!$B$12)*'S Curve Equation'!$B$10))+'S Curve Equation'!$B$13)*'S Curve Equation'!$B$14</f>
        <v>7.7185248071466442E-2</v>
      </c>
      <c r="P141" s="28">
        <f>(1/(1+EXP(('S Curve Equation'!$B$11-P96*'S Curve Equation'!$B$12)*'S Curve Equation'!$B$10))+'S Curve Equation'!$B$13)*'S Curve Equation'!$B$14</f>
        <v>7.829977595257967E-2</v>
      </c>
      <c r="Q141" s="28">
        <f>(1/(1+EXP(('S Curve Equation'!$B$11-Q96*'S Curve Equation'!$B$12)*'S Curve Equation'!$B$10))+'S Curve Equation'!$B$13)*'S Curve Equation'!$B$14</f>
        <v>7.9416743635444487E-2</v>
      </c>
      <c r="R141" s="28">
        <f>(1/(1+EXP(('S Curve Equation'!$B$11-R96*'S Curve Equation'!$B$12)*'S Curve Equation'!$B$10))+'S Curve Equation'!$B$13)*'S Curve Equation'!$B$14</f>
        <v>8.0536055564758999E-2</v>
      </c>
      <c r="S141" s="28">
        <f>(1/(1+EXP(('S Curve Equation'!$B$11-S96*'S Curve Equation'!$B$12)*'S Curve Equation'!$B$10))+'S Curve Equation'!$B$13)*'S Curve Equation'!$B$14</f>
        <v>8.1657617208515956E-2</v>
      </c>
      <c r="T141" s="28">
        <f>(1/(1+EXP(('S Curve Equation'!$B$11-T96*'S Curve Equation'!$B$12)*'S Curve Equation'!$B$10))+'S Curve Equation'!$B$13)*'S Curve Equation'!$B$14</f>
        <v>8.2781335066117026E-2</v>
      </c>
      <c r="U141" s="28">
        <f>(1/(1+EXP(('S Curve Equation'!$B$11-U96*'S Curve Equation'!$B$12)*'S Curve Equation'!$B$10))+'S Curve Equation'!$B$13)*'S Curve Equation'!$B$14</f>
        <v>8.3907116675710935E-2</v>
      </c>
      <c r="V141" s="28">
        <f>(1/(1+EXP(('S Curve Equation'!$B$11-V96*'S Curve Equation'!$B$12)*'S Curve Equation'!$B$10))+'S Curve Equation'!$B$13)*'S Curve Equation'!$B$14</f>
        <v>8.5034870620781189E-2</v>
      </c>
      <c r="W141" s="28">
        <f>(1/(1+EXP(('S Curve Equation'!$B$11-W96*'S Curve Equation'!$B$12)*'S Curve Equation'!$B$10))+'S Curve Equation'!$B$13)*'S Curve Equation'!$B$14</f>
        <v>8.6164506536002869E-2</v>
      </c>
      <c r="X141" s="28">
        <f>(1/(1+EXP(('S Curve Equation'!$B$11-X96*'S Curve Equation'!$B$12)*'S Curve Equation'!$B$10))+'S Curve Equation'!$B$13)*'S Curve Equation'!$B$14</f>
        <v>8.7295935112394862E-2</v>
      </c>
      <c r="Y141" s="28">
        <f>(1/(1+EXP(('S Curve Equation'!$B$11-Y96*'S Curve Equation'!$B$12)*'S Curve Equation'!$B$10))+'S Curve Equation'!$B$13)*'S Curve Equation'!$B$14</f>
        <v>8.8429068101790145E-2</v>
      </c>
      <c r="Z141" s="28">
        <f>(1/(1+EXP(('S Curve Equation'!$B$11-Z96*'S Curve Equation'!$B$12)*'S Curve Equation'!$B$10))+'S Curve Equation'!$B$13)*'S Curve Equation'!$B$14</f>
        <v>8.9563818320644903E-2</v>
      </c>
      <c r="AA141" s="28">
        <f>(1/(1+EXP(('S Curve Equation'!$B$11-AA96*'S Curve Equation'!$B$12)*'S Curve Equation'!$B$10))+'S Curve Equation'!$B$13)*'S Curve Equation'!$B$14</f>
        <v>9.0700099653208494E-2</v>
      </c>
      <c r="AB141" s="28">
        <f>(1/(1+EXP(('S Curve Equation'!$B$11-AB96*'S Curve Equation'!$B$12)*'S Curve Equation'!$B$10))+'S Curve Equation'!$B$13)*'S Curve Equation'!$B$14</f>
        <v>9.1837827054079016E-2</v>
      </c>
      <c r="AC141" s="28">
        <f>(1/(1+EXP(('S Curve Equation'!$B$11-AC96*'S Curve Equation'!$B$12)*'S Curve Equation'!$B$10))+'S Curve Equation'!$B$13)*'S Curve Equation'!$B$14</f>
        <v>9.297691655016177E-2</v>
      </c>
      <c r="AD141" s="28">
        <f>(1/(1+EXP(('S Curve Equation'!$B$11-AD96*'S Curve Equation'!$B$12)*'S Curve Equation'!$B$10))+'S Curve Equation'!$B$13)*'S Curve Equation'!$B$14</f>
        <v>9.4117285242052373E-2</v>
      </c>
      <c r="AE141" s="28">
        <f>(1/(1+EXP(('S Curve Equation'!$B$11-AE96*'S Curve Equation'!$B$12)*'S Curve Equation'!$B$10))+'S Curve Equation'!$B$13)*'S Curve Equation'!$B$14</f>
        <v>9.5258851304867762E-2</v>
      </c>
      <c r="AF141" s="28">
        <f>(1/(1+EXP(('S Curve Equation'!$B$11-AF96*'S Curve Equation'!$B$12)*'S Curve Equation'!$B$10))+'S Curve Equation'!$B$13)*'S Curve Equation'!$B$14</f>
        <v>9.640153398854151E-2</v>
      </c>
    </row>
    <row r="142" spans="1:32" x14ac:dyDescent="0.2">
      <c r="A142" s="6" t="s">
        <v>29</v>
      </c>
      <c r="B142" s="28">
        <f>(1/(1+EXP(('S Curve Equation'!$B$11-B97*'S Curve Equation'!$B$12)*'S Curve Equation'!$B$10))+'S Curve Equation'!$B$13)*'S Curve Equation'!$B$14</f>
        <v>3.5999999999999928E-2</v>
      </c>
      <c r="C142" s="28">
        <f>(1/(1+EXP(('S Curve Equation'!$B$11-C97*'S Curve Equation'!$B$12)*'S Curve Equation'!$B$10))+'S Curve Equation'!$B$13)*'S Curve Equation'!$B$14</f>
        <v>3.6710147185827595E-2</v>
      </c>
      <c r="D142" s="28">
        <f>(1/(1+EXP(('S Curve Equation'!$B$11-D97*'S Curve Equation'!$B$12)*'S Curve Equation'!$B$10))+'S Curve Equation'!$B$13)*'S Curve Equation'!$B$14</f>
        <v>3.7449128644974058E-2</v>
      </c>
      <c r="E142" s="28">
        <f>(1/(1+EXP(('S Curve Equation'!$B$11-E97*'S Curve Equation'!$B$12)*'S Curve Equation'!$B$10))+'S Curve Equation'!$B$13)*'S Curve Equation'!$B$14</f>
        <v>3.8197982726967658E-2</v>
      </c>
      <c r="F142" s="28">
        <f>(1/(1+EXP(('S Curve Equation'!$B$11-F97*'S Curve Equation'!$B$12)*'S Curve Equation'!$B$10))+'S Curve Equation'!$B$13)*'S Curve Equation'!$B$14</f>
        <v>3.8951166631954942E-2</v>
      </c>
      <c r="G142" s="28">
        <f>(1/(1+EXP(('S Curve Equation'!$B$11-G97*'S Curve Equation'!$B$12)*'S Curve Equation'!$B$10))+'S Curve Equation'!$B$13)*'S Curve Equation'!$B$14</f>
        <v>3.9717506174651286E-2</v>
      </c>
      <c r="H142" s="28">
        <f>(1/(1+EXP(('S Curve Equation'!$B$11-H97*'S Curve Equation'!$B$12)*'S Curve Equation'!$B$10))+'S Curve Equation'!$B$13)*'S Curve Equation'!$B$14</f>
        <v>4.0516272823878485E-2</v>
      </c>
      <c r="I142" s="28">
        <f>(1/(1+EXP(('S Curve Equation'!$B$11-I97*'S Curve Equation'!$B$12)*'S Curve Equation'!$B$10))+'S Curve Equation'!$B$13)*'S Curve Equation'!$B$14</f>
        <v>4.1314612286287591E-2</v>
      </c>
      <c r="J142" s="28">
        <f>(1/(1+EXP(('S Curve Equation'!$B$11-J97*'S Curve Equation'!$B$12)*'S Curve Equation'!$B$10))+'S Curve Equation'!$B$13)*'S Curve Equation'!$B$14</f>
        <v>4.2126243887232191E-2</v>
      </c>
      <c r="K142" s="28">
        <f>(1/(1+EXP(('S Curve Equation'!$B$11-K97*'S Curve Equation'!$B$12)*'S Curve Equation'!$B$10))+'S Curve Equation'!$B$13)*'S Curve Equation'!$B$14</f>
        <v>4.2942184589612652E-2</v>
      </c>
      <c r="L142" s="28">
        <f>(1/(1+EXP(('S Curve Equation'!$B$11-L97*'S Curve Equation'!$B$12)*'S Curve Equation'!$B$10))+'S Curve Equation'!$B$13)*'S Curve Equation'!$B$14</f>
        <v>4.3656255868514286E-2</v>
      </c>
      <c r="M142" s="28">
        <f>(1/(1+EXP(('S Curve Equation'!$B$11-M97*'S Curve Equation'!$B$12)*'S Curve Equation'!$B$10))+'S Curve Equation'!$B$13)*'S Curve Equation'!$B$14</f>
        <v>4.444398551667756E-2</v>
      </c>
      <c r="N142" s="28">
        <f>(1/(1+EXP(('S Curve Equation'!$B$11-N97*'S Curve Equation'!$B$12)*'S Curve Equation'!$B$10))+'S Curve Equation'!$B$13)*'S Curve Equation'!$B$14</f>
        <v>4.5234996193778146E-2</v>
      </c>
      <c r="O142" s="28">
        <f>(1/(1+EXP(('S Curve Equation'!$B$11-O97*'S Curve Equation'!$B$12)*'S Curve Equation'!$B$10))+'S Curve Equation'!$B$13)*'S Curve Equation'!$B$14</f>
        <v>4.6029219787068344E-2</v>
      </c>
      <c r="P142" s="28">
        <f>(1/(1+EXP(('S Curve Equation'!$B$11-P97*'S Curve Equation'!$B$12)*'S Curve Equation'!$B$10))+'S Curve Equation'!$B$13)*'S Curve Equation'!$B$14</f>
        <v>4.6826588526769679E-2</v>
      </c>
      <c r="Q142" s="28">
        <f>(1/(1+EXP(('S Curve Equation'!$B$11-Q97*'S Curve Equation'!$B$12)*'S Curve Equation'!$B$10))+'S Curve Equation'!$B$13)*'S Curve Equation'!$B$14</f>
        <v>4.7627035000215832E-2</v>
      </c>
      <c r="R142" s="28">
        <f>(1/(1+EXP(('S Curve Equation'!$B$11-R97*'S Curve Equation'!$B$12)*'S Curve Equation'!$B$10))+'S Curve Equation'!$B$13)*'S Curve Equation'!$B$14</f>
        <v>4.8430492165414618E-2</v>
      </c>
      <c r="S142" s="28">
        <f>(1/(1+EXP(('S Curve Equation'!$B$11-S97*'S Curve Equation'!$B$12)*'S Curve Equation'!$B$10))+'S Curve Equation'!$B$13)*'S Curve Equation'!$B$14</f>
        <v>4.9236893364045325E-2</v>
      </c>
      <c r="T142" s="28">
        <f>(1/(1+EXP(('S Curve Equation'!$B$11-T97*'S Curve Equation'!$B$12)*'S Curve Equation'!$B$10))+'S Curve Equation'!$B$13)*'S Curve Equation'!$B$14</f>
        <v>5.004617233389913E-2</v>
      </c>
      <c r="U142" s="28">
        <f>(1/(1+EXP(('S Curve Equation'!$B$11-U97*'S Curve Equation'!$B$12)*'S Curve Equation'!$B$10))+'S Curve Equation'!$B$13)*'S Curve Equation'!$B$14</f>
        <v>5.0858263220775884E-2</v>
      </c>
      <c r="V142" s="28">
        <f>(1/(1+EXP(('S Curve Equation'!$B$11-V97*'S Curve Equation'!$B$12)*'S Curve Equation'!$B$10))+'S Curve Equation'!$B$13)*'S Curve Equation'!$B$14</f>
        <v>5.1673100589850494E-2</v>
      </c>
      <c r="W142" s="28">
        <f>(1/(1+EXP(('S Curve Equation'!$B$11-W97*'S Curve Equation'!$B$12)*'S Curve Equation'!$B$10))+'S Curve Equation'!$B$13)*'S Curve Equation'!$B$14</f>
        <v>5.2490619436517373E-2</v>
      </c>
      <c r="X142" s="28">
        <f>(1/(1+EXP(('S Curve Equation'!$B$11-X97*'S Curve Equation'!$B$12)*'S Curve Equation'!$B$10))+'S Curve Equation'!$B$13)*'S Curve Equation'!$B$14</f>
        <v>5.3310755196726782E-2</v>
      </c>
      <c r="Y142" s="28">
        <f>(1/(1+EXP(('S Curve Equation'!$B$11-Y97*'S Curve Equation'!$B$12)*'S Curve Equation'!$B$10))+'S Curve Equation'!$B$13)*'S Curve Equation'!$B$14</f>
        <v>5.4133443756824738E-2</v>
      </c>
      <c r="Z142" s="28">
        <f>(1/(1+EXP(('S Curve Equation'!$B$11-Z97*'S Curve Equation'!$B$12)*'S Curve Equation'!$B$10))+'S Curve Equation'!$B$13)*'S Curve Equation'!$B$14</f>
        <v>5.4958621462906143E-2</v>
      </c>
      <c r="AA142" s="28">
        <f>(1/(1+EXP(('S Curve Equation'!$B$11-AA97*'S Curve Equation'!$B$12)*'S Curve Equation'!$B$10))+'S Curve Equation'!$B$13)*'S Curve Equation'!$B$14</f>
        <v>5.5786225129693577E-2</v>
      </c>
      <c r="AB142" s="28">
        <f>(1/(1+EXP(('S Curve Equation'!$B$11-AB97*'S Curve Equation'!$B$12)*'S Curve Equation'!$B$10))+'S Curve Equation'!$B$13)*'S Curve Equation'!$B$14</f>
        <v>5.6616192048954087E-2</v>
      </c>
      <c r="AC142" s="28">
        <f>(1/(1+EXP(('S Curve Equation'!$B$11-AC97*'S Curve Equation'!$B$12)*'S Curve Equation'!$B$10))+'S Curve Equation'!$B$13)*'S Curve Equation'!$B$14</f>
        <v>5.7448459997462981E-2</v>
      </c>
      <c r="AD142" s="28">
        <f>(1/(1+EXP(('S Curve Equation'!$B$11-AD97*'S Curve Equation'!$B$12)*'S Curve Equation'!$B$10))+'S Curve Equation'!$B$13)*'S Curve Equation'!$B$14</f>
        <v>5.8282967244526571E-2</v>
      </c>
      <c r="AE142" s="28">
        <f>(1/(1+EXP(('S Curve Equation'!$B$11-AE97*'S Curve Equation'!$B$12)*'S Curve Equation'!$B$10))+'S Curve Equation'!$B$13)*'S Curve Equation'!$B$14</f>
        <v>5.9119652559076231E-2</v>
      </c>
      <c r="AF142" s="28">
        <f>(1/(1+EXP(('S Curve Equation'!$B$11-AF97*'S Curve Equation'!$B$12)*'S Curve Equation'!$B$10))+'S Curve Equation'!$B$13)*'S Curve Equation'!$B$14</f>
        <v>5.995845521634223E-2</v>
      </c>
    </row>
    <row r="143" spans="1:32" x14ac:dyDescent="0.2">
      <c r="A143" s="6" t="s">
        <v>30</v>
      </c>
      <c r="B143" s="28">
        <f>(1/(1+EXP(('S Curve Equation'!$B$11-B98*'S Curve Equation'!$B$12)*'S Curve Equation'!$B$10))+'S Curve Equation'!$B$13)*'S Curve Equation'!$B$14</f>
        <v>4.0126213592233111E-2</v>
      </c>
      <c r="C143" s="28">
        <f>(1/(1+EXP(('S Curve Equation'!$B$11-C98*'S Curve Equation'!$B$12)*'S Curve Equation'!$B$10))+'S Curve Equation'!$B$13)*'S Curve Equation'!$B$14</f>
        <v>4.0886031316988689E-2</v>
      </c>
      <c r="D143" s="28">
        <f>(1/(1+EXP(('S Curve Equation'!$B$11-D98*'S Curve Equation'!$B$12)*'S Curve Equation'!$B$10))+'S Curve Equation'!$B$13)*'S Curve Equation'!$B$14</f>
        <v>4.1676466148379707E-2</v>
      </c>
      <c r="E143" s="28">
        <f>(1/(1+EXP(('S Curve Equation'!$B$11-E98*'S Curve Equation'!$B$12)*'S Curve Equation'!$B$10))+'S Curve Equation'!$B$13)*'S Curve Equation'!$B$14</f>
        <v>4.2477220100669406E-2</v>
      </c>
      <c r="F143" s="28">
        <f>(1/(1+EXP(('S Curve Equation'!$B$11-F98*'S Curve Equation'!$B$12)*'S Curve Equation'!$B$10))+'S Curve Equation'!$B$13)*'S Curve Equation'!$B$14</f>
        <v>4.3282361861368107E-2</v>
      </c>
      <c r="G143" s="28">
        <f>(1/(1+EXP(('S Curve Equation'!$B$11-G98*'S Curve Equation'!$B$12)*'S Curve Equation'!$B$10))+'S Curve Equation'!$B$13)*'S Curve Equation'!$B$14</f>
        <v>4.4101320147828561E-2</v>
      </c>
      <c r="H143" s="28">
        <f>(1/(1+EXP(('S Curve Equation'!$B$11-H98*'S Curve Equation'!$B$12)*'S Curve Equation'!$B$10))+'S Curve Equation'!$B$13)*'S Curve Equation'!$B$14</f>
        <v>4.4954669988395021E-2</v>
      </c>
      <c r="I143" s="28">
        <f>(1/(1+EXP(('S Curve Equation'!$B$11-I98*'S Curve Equation'!$B$12)*'S Curve Equation'!$B$10))+'S Curve Equation'!$B$13)*'S Curve Equation'!$B$14</f>
        <v>4.5807298902202476E-2</v>
      </c>
      <c r="J143" s="28">
        <f>(1/(1+EXP(('S Curve Equation'!$B$11-J98*'S Curve Equation'!$B$12)*'S Curve Equation'!$B$10))+'S Curve Equation'!$B$13)*'S Curve Equation'!$B$14</f>
        <v>4.6673855523808878E-2</v>
      </c>
      <c r="K143" s="28">
        <f>(1/(1+EXP(('S Curve Equation'!$B$11-K98*'S Curve Equation'!$B$12)*'S Curve Equation'!$B$10))+'S Curve Equation'!$B$13)*'S Curve Equation'!$B$14</f>
        <v>4.7544742912750564E-2</v>
      </c>
      <c r="L143" s="28">
        <f>(1/(1+EXP(('S Curve Equation'!$B$11-L98*'S Curve Equation'!$B$12)*'S Curve Equation'!$B$10))+'S Curve Equation'!$B$13)*'S Curve Equation'!$B$14</f>
        <v>4.8306680896164376E-2</v>
      </c>
      <c r="M143" s="28">
        <f>(1/(1+EXP(('S Curve Equation'!$B$11-M98*'S Curve Equation'!$B$12)*'S Curve Equation'!$B$10))+'S Curve Equation'!$B$13)*'S Curve Equation'!$B$14</f>
        <v>4.9146978904037214E-2</v>
      </c>
      <c r="N143" s="28">
        <f>(1/(1+EXP(('S Curve Equation'!$B$11-N98*'S Curve Equation'!$B$12)*'S Curve Equation'!$B$10))+'S Curve Equation'!$B$13)*'S Curve Equation'!$B$14</f>
        <v>4.999053012124207E-2</v>
      </c>
      <c r="O143" s="28">
        <f>(1/(1+EXP(('S Curve Equation'!$B$11-O98*'S Curve Equation'!$B$12)*'S Curve Equation'!$B$10))+'S Curve Equation'!$B$13)*'S Curve Equation'!$B$14</f>
        <v>5.0837261171197828E-2</v>
      </c>
      <c r="P143" s="28">
        <f>(1/(1+EXP(('S Curve Equation'!$B$11-P98*'S Curve Equation'!$B$12)*'S Curve Equation'!$B$10))+'S Curve Equation'!$B$13)*'S Curve Equation'!$B$14</f>
        <v>5.168709911069002E-2</v>
      </c>
      <c r="Q143" s="28">
        <f>(1/(1+EXP(('S Curve Equation'!$B$11-Q98*'S Curve Equation'!$B$12)*'S Curve Equation'!$B$10))+'S Curve Equation'!$B$13)*'S Curve Equation'!$B$14</f>
        <v>5.2539971443930938E-2</v>
      </c>
      <c r="R143" s="28">
        <f>(1/(1+EXP(('S Curve Equation'!$B$11-R98*'S Curve Equation'!$B$12)*'S Curve Equation'!$B$10))+'S Curve Equation'!$B$13)*'S Curve Equation'!$B$14</f>
        <v>5.3395806135991652E-2</v>
      </c>
      <c r="S143" s="28">
        <f>(1/(1+EXP(('S Curve Equation'!$B$11-S98*'S Curve Equation'!$B$12)*'S Curve Equation'!$B$10))+'S Curve Equation'!$B$13)*'S Curve Equation'!$B$14</f>
        <v>5.4254531625621973E-2</v>
      </c>
      <c r="T143" s="28">
        <f>(1/(1+EXP(('S Curve Equation'!$B$11-T98*'S Curve Equation'!$B$12)*'S Curve Equation'!$B$10))+'S Curve Equation'!$B$13)*'S Curve Equation'!$B$14</f>
        <v>5.5116076837469871E-2</v>
      </c>
      <c r="U143" s="28">
        <f>(1/(1+EXP(('S Curve Equation'!$B$11-U98*'S Curve Equation'!$B$12)*'S Curve Equation'!$B$10))+'S Curve Equation'!$B$13)*'S Curve Equation'!$B$14</f>
        <v>5.5980371193714455E-2</v>
      </c>
      <c r="V143" s="28">
        <f>(1/(1+EXP(('S Curve Equation'!$B$11-V98*'S Curve Equation'!$B$12)*'S Curve Equation'!$B$10))+'S Curve Equation'!$B$13)*'S Curve Equation'!$B$14</f>
        <v>5.6847344625127666E-2</v>
      </c>
      <c r="W143" s="28">
        <f>(1/(1+EXP(('S Curve Equation'!$B$11-W98*'S Curve Equation'!$B$12)*'S Curve Equation'!$B$10))+'S Curve Equation'!$B$13)*'S Curve Equation'!$B$14</f>
        <v>5.7716927581574602E-2</v>
      </c>
      <c r="X143" s="28">
        <f>(1/(1+EXP(('S Curve Equation'!$B$11-X98*'S Curve Equation'!$B$12)*'S Curve Equation'!$B$10))+'S Curve Equation'!$B$13)*'S Curve Equation'!$B$14</f>
        <v>5.8589051041968619E-2</v>
      </c>
      <c r="Y143" s="28">
        <f>(1/(1+EXP(('S Curve Equation'!$B$11-Y98*'S Curve Equation'!$B$12)*'S Curve Equation'!$B$10))+'S Curve Equation'!$B$13)*'S Curve Equation'!$B$14</f>
        <v>5.9463646523693584E-2</v>
      </c>
      <c r="Z143" s="28">
        <f>(1/(1+EXP(('S Curve Equation'!$B$11-Z98*'S Curve Equation'!$B$12)*'S Curve Equation'!$B$10))+'S Curve Equation'!$B$13)*'S Curve Equation'!$B$14</f>
        <v>6.0340646091505641E-2</v>
      </c>
      <c r="AA143" s="28">
        <f>(1/(1+EXP(('S Curve Equation'!$B$11-AA98*'S Curve Equation'!$B$12)*'S Curve Equation'!$B$10))+'S Curve Equation'!$B$13)*'S Curve Equation'!$B$14</f>
        <v>6.1219982365927628E-2</v>
      </c>
      <c r="AB143" s="28">
        <f>(1/(1+EXP(('S Curve Equation'!$B$11-AB98*'S Curve Equation'!$B$12)*'S Curve Equation'!$B$10))+'S Curve Equation'!$B$13)*'S Curve Equation'!$B$14</f>
        <v>6.2101588531149991E-2</v>
      </c>
      <c r="AC143" s="28">
        <f>(1/(1+EXP(('S Curve Equation'!$B$11-AC98*'S Curve Equation'!$B$12)*'S Curve Equation'!$B$10))+'S Curve Equation'!$B$13)*'S Curve Equation'!$B$14</f>
        <v>6.2985398342449761E-2</v>
      </c>
      <c r="AD143" s="28">
        <f>(1/(1+EXP(('S Curve Equation'!$B$11-AD98*'S Curve Equation'!$B$12)*'S Curve Equation'!$B$10))+'S Curve Equation'!$B$13)*'S Curve Equation'!$B$14</f>
        <v>6.3871346133139356E-2</v>
      </c>
      <c r="AE143" s="28">
        <f>(1/(1+EXP(('S Curve Equation'!$B$11-AE98*'S Curve Equation'!$B$12)*'S Curve Equation'!$B$10))+'S Curve Equation'!$B$13)*'S Curve Equation'!$B$14</f>
        <v>6.4759366821060385E-2</v>
      </c>
      <c r="AF143" s="28">
        <f>(1/(1+EXP(('S Curve Equation'!$B$11-AF98*'S Curve Equation'!$B$12)*'S Curve Equation'!$B$10))+'S Curve Equation'!$B$13)*'S Curve Equation'!$B$14</f>
        <v>6.5649395914631883E-2</v>
      </c>
    </row>
    <row r="144" spans="1:32" x14ac:dyDescent="0.2">
      <c r="A144" s="6" t="s">
        <v>31</v>
      </c>
      <c r="B144" s="28">
        <f>(1/(1+EXP(('S Curve Equation'!$B$11-B99*'S Curve Equation'!$B$12)*'S Curve Equation'!$B$10))+'S Curve Equation'!$B$13)*'S Curve Equation'!$B$14</f>
        <v>3.700000000000004E-2</v>
      </c>
      <c r="C144" s="28">
        <f>(1/(1+EXP(('S Curve Equation'!$B$11-C99*'S Curve Equation'!$B$12)*'S Curve Equation'!$B$10))+'S Curve Equation'!$B$13)*'S Curve Equation'!$B$14</f>
        <v>3.7722297267730735E-2</v>
      </c>
      <c r="D144" s="28">
        <f>(1/(1+EXP(('S Curve Equation'!$B$11-D99*'S Curve Equation'!$B$12)*'S Curve Equation'!$B$10))+'S Curve Equation'!$B$13)*'S Curve Equation'!$B$14</f>
        <v>3.8473867092318051E-2</v>
      </c>
      <c r="E144" s="28">
        <f>(1/(1+EXP(('S Curve Equation'!$B$11-E99*'S Curve Equation'!$B$12)*'S Curve Equation'!$B$10))+'S Curve Equation'!$B$13)*'S Curve Equation'!$B$14</f>
        <v>3.9235421020156813E-2</v>
      </c>
      <c r="F144" s="28">
        <f>(1/(1+EXP(('S Curve Equation'!$B$11-F99*'S Curve Equation'!$B$12)*'S Curve Equation'!$B$10))+'S Curve Equation'!$B$13)*'S Curve Equation'!$B$14</f>
        <v>4.0001321211901614E-2</v>
      </c>
      <c r="G144" s="28">
        <f>(1/(1+EXP(('S Curve Equation'!$B$11-G99*'S Curve Equation'!$B$12)*'S Curve Equation'!$B$10))+'S Curve Equation'!$B$13)*'S Curve Equation'!$B$14</f>
        <v>4.0780541081617133E-2</v>
      </c>
      <c r="H144" s="28">
        <f>(1/(1+EXP(('S Curve Equation'!$B$11-H99*'S Curve Equation'!$B$12)*'S Curve Equation'!$B$10))+'S Curve Equation'!$B$13)*'S Curve Equation'!$B$14</f>
        <v>4.159267136189946E-2</v>
      </c>
      <c r="I144" s="28">
        <f>(1/(1+EXP(('S Curve Equation'!$B$11-I99*'S Curve Equation'!$B$12)*'S Curve Equation'!$B$10))+'S Curve Equation'!$B$13)*'S Curve Equation'!$B$14</f>
        <v>4.2404304995347988E-2</v>
      </c>
      <c r="J144" s="28">
        <f>(1/(1+EXP(('S Curve Equation'!$B$11-J99*'S Curve Equation'!$B$12)*'S Curve Equation'!$B$10))+'S Curve Equation'!$B$13)*'S Curve Equation'!$B$14</f>
        <v>4.3229388893026709E-2</v>
      </c>
      <c r="K144" s="28">
        <f>(1/(1+EXP(('S Curve Equation'!$B$11-K99*'S Curve Equation'!$B$12)*'S Curve Equation'!$B$10))+'S Curve Equation'!$B$13)*'S Curve Equation'!$B$14</f>
        <v>4.4058789702177435E-2</v>
      </c>
      <c r="L144" s="28">
        <f>(1/(1+EXP(('S Curve Equation'!$B$11-L99*'S Curve Equation'!$B$12)*'S Curve Equation'!$B$10))+'S Curve Equation'!$B$13)*'S Curve Equation'!$B$14</f>
        <v>4.4784588767369848E-2</v>
      </c>
      <c r="M144" s="28">
        <f>(1/(1+EXP(('S Curve Equation'!$B$11-M99*'S Curve Equation'!$B$12)*'S Curve Equation'!$B$10))+'S Curve Equation'!$B$13)*'S Curve Equation'!$B$14</f>
        <v>4.558520033695062E-2</v>
      </c>
      <c r="N144" s="28">
        <f>(1/(1+EXP(('S Curve Equation'!$B$11-N99*'S Curve Equation'!$B$12)*'S Curve Equation'!$B$10))+'S Curve Equation'!$B$13)*'S Curve Equation'!$B$14</f>
        <v>4.6389088403391961E-2</v>
      </c>
      <c r="O144" s="28">
        <f>(1/(1+EXP(('S Curve Equation'!$B$11-O99*'S Curve Equation'!$B$12)*'S Curve Equation'!$B$10))+'S Curve Equation'!$B$13)*'S Curve Equation'!$B$14</f>
        <v>4.7196183558650608E-2</v>
      </c>
      <c r="P144" s="28">
        <f>(1/(1+EXP(('S Curve Equation'!$B$11-P99*'S Curve Equation'!$B$12)*'S Curve Equation'!$B$10))+'S Curve Equation'!$B$13)*'S Curve Equation'!$B$14</f>
        <v>4.8006416759163874E-2</v>
      </c>
      <c r="Q144" s="28">
        <f>(1/(1+EXP(('S Curve Equation'!$B$11-Q99*'S Curve Equation'!$B$12)*'S Curve Equation'!$B$10))+'S Curve Equation'!$B$13)*'S Curve Equation'!$B$14</f>
        <v>4.8819719339988674E-2</v>
      </c>
      <c r="R144" s="28">
        <f>(1/(1+EXP(('S Curve Equation'!$B$11-R99*'S Curve Equation'!$B$12)*'S Curve Equation'!$B$10))+'S Curve Equation'!$B$13)*'S Curve Equation'!$B$14</f>
        <v>4.9636023028347728E-2</v>
      </c>
      <c r="S144" s="28">
        <f>(1/(1+EXP(('S Curve Equation'!$B$11-S99*'S Curve Equation'!$B$12)*'S Curve Equation'!$B$10))+'S Curve Equation'!$B$13)*'S Curve Equation'!$B$14</f>
        <v>5.0455259956599663E-2</v>
      </c>
      <c r="T144" s="28">
        <f>(1/(1+EXP(('S Curve Equation'!$B$11-T99*'S Curve Equation'!$B$12)*'S Curve Equation'!$B$10))+'S Curve Equation'!$B$13)*'S Curve Equation'!$B$14</f>
        <v>5.1277362674641266E-2</v>
      </c>
      <c r="U144" s="28">
        <f>(1/(1+EXP(('S Curve Equation'!$B$11-U99*'S Curve Equation'!$B$12)*'S Curve Equation'!$B$10))+'S Curve Equation'!$B$13)*'S Curve Equation'!$B$14</f>
        <v>5.2102264161755715E-2</v>
      </c>
      <c r="V144" s="28">
        <f>(1/(1+EXP(('S Curve Equation'!$B$11-V99*'S Curve Equation'!$B$12)*'S Curve Equation'!$B$10))+'S Curve Equation'!$B$13)*'S Curve Equation'!$B$14</f>
        <v>5.2929897837920216E-2</v>
      </c>
      <c r="W144" s="28">
        <f>(1/(1+EXP(('S Curve Equation'!$B$11-W99*'S Curve Equation'!$B$12)*'S Curve Equation'!$B$10))+'S Curve Equation'!$B$13)*'S Curve Equation'!$B$14</f>
        <v>5.3760197574581794E-2</v>
      </c>
      <c r="X144" s="28">
        <f>(1/(1+EXP(('S Curve Equation'!$B$11-X99*'S Curve Equation'!$B$12)*'S Curve Equation'!$B$10))+'S Curve Equation'!$B$13)*'S Curve Equation'!$B$14</f>
        <v>5.4593097704916008E-2</v>
      </c>
      <c r="Y144" s="28">
        <f>(1/(1+EXP(('S Curve Equation'!$B$11-Y99*'S Curve Equation'!$B$12)*'S Curve Equation'!$B$10))+'S Curve Equation'!$B$13)*'S Curve Equation'!$B$14</f>
        <v>5.5428533033580051E-2</v>
      </c>
      <c r="Z144" s="28">
        <f>(1/(1+EXP(('S Curve Equation'!$B$11-Z99*'S Curve Equation'!$B$12)*'S Curve Equation'!$B$10))+'S Curve Equation'!$B$13)*'S Curve Equation'!$B$14</f>
        <v>5.6266438845970664E-2</v>
      </c>
      <c r="AA144" s="28">
        <f>(1/(1+EXP(('S Curve Equation'!$B$11-AA99*'S Curve Equation'!$B$12)*'S Curve Equation'!$B$10))+'S Curve Equation'!$B$13)*'S Curve Equation'!$B$14</f>
        <v>5.7106750916999627E-2</v>
      </c>
      <c r="AB144" s="28">
        <f>(1/(1+EXP(('S Curve Equation'!$B$11-AB99*'S Curve Equation'!$B$12)*'S Curve Equation'!$B$10))+'S Curve Equation'!$B$13)*'S Curve Equation'!$B$14</f>
        <v>5.7949405519399262E-2</v>
      </c>
      <c r="AC144" s="28">
        <f>(1/(1+EXP(('S Curve Equation'!$B$11-AC99*'S Curve Equation'!$B$12)*'S Curve Equation'!$B$10))+'S Curve Equation'!$B$13)*'S Curve Equation'!$B$14</f>
        <v>5.8794339431567554E-2</v>
      </c>
      <c r="AD144" s="28">
        <f>(1/(1+EXP(('S Curve Equation'!$B$11-AD99*'S Curve Equation'!$B$12)*'S Curve Equation'!$B$10))+'S Curve Equation'!$B$13)*'S Curve Equation'!$B$14</f>
        <v>5.9641489944965466E-2</v>
      </c>
      <c r="AE144" s="28">
        <f>(1/(1+EXP(('S Curve Equation'!$B$11-AE99*'S Curve Equation'!$B$12)*'S Curve Equation'!$B$10))+'S Curve Equation'!$B$13)*'S Curve Equation'!$B$14</f>
        <v>6.0490794871078273E-2</v>
      </c>
      <c r="AF144" s="28">
        <f>(1/(1+EXP(('S Curve Equation'!$B$11-AF99*'S Curve Equation'!$B$12)*'S Curve Equation'!$B$10))+'S Curve Equation'!$B$13)*'S Curve Equation'!$B$14</f>
        <v>6.1342192547950661E-2</v>
      </c>
    </row>
    <row r="145" spans="1:32" x14ac:dyDescent="0.2">
      <c r="A145" s="6" t="s">
        <v>32</v>
      </c>
      <c r="B145" s="28">
        <f>(1/(1+EXP(('S Curve Equation'!$B$11-B100*'S Curve Equation'!$B$12)*'S Curve Equation'!$B$10))+'S Curve Equation'!$B$13)*'S Curve Equation'!$B$14</f>
        <v>4.1000000000000043E-2</v>
      </c>
      <c r="C145" s="28">
        <f>(1/(1+EXP(('S Curve Equation'!$B$11-C100*'S Curve Equation'!$B$12)*'S Curve Equation'!$B$10))+'S Curve Equation'!$B$13)*'S Curve Equation'!$B$14</f>
        <v>4.1770182033746321E-2</v>
      </c>
      <c r="D145" s="28">
        <f>(1/(1+EXP(('S Curve Equation'!$B$11-D100*'S Curve Equation'!$B$12)*'S Curve Equation'!$B$10))+'S Curve Equation'!$B$13)*'S Curve Equation'!$B$14</f>
        <v>4.2571350218489276E-2</v>
      </c>
      <c r="E145" s="28">
        <f>(1/(1+EXP(('S Curve Equation'!$B$11-E100*'S Curve Equation'!$B$12)*'S Curve Equation'!$B$10))+'S Curve Equation'!$B$13)*'S Curve Equation'!$B$14</f>
        <v>4.3382927615898487E-2</v>
      </c>
      <c r="F145" s="28">
        <f>(1/(1+EXP(('S Curve Equation'!$B$11-F100*'S Curve Equation'!$B$12)*'S Curve Equation'!$B$10))+'S Curve Equation'!$B$13)*'S Curve Equation'!$B$14</f>
        <v>4.4198901852316952E-2</v>
      </c>
      <c r="G145" s="28">
        <f>(1/(1+EXP(('S Curve Equation'!$B$11-G100*'S Curve Equation'!$B$12)*'S Curve Equation'!$B$10))+'S Curve Equation'!$B$13)*'S Curve Equation'!$B$14</f>
        <v>4.5028827283301362E-2</v>
      </c>
      <c r="H145" s="28">
        <f>(1/(1+EXP(('S Curve Equation'!$B$11-H100*'S Curve Equation'!$B$12)*'S Curve Equation'!$B$10))+'S Curve Equation'!$B$13)*'S Curve Equation'!$B$14</f>
        <v>4.5893550402340264E-2</v>
      </c>
      <c r="I145" s="28">
        <f>(1/(1+EXP(('S Curve Equation'!$B$11-I100*'S Curve Equation'!$B$12)*'S Curve Equation'!$B$10))+'S Curve Equation'!$B$13)*'S Curve Equation'!$B$14</f>
        <v>4.6757488051678793E-2</v>
      </c>
      <c r="J145" s="28">
        <f>(1/(1+EXP(('S Curve Equation'!$B$11-J100*'S Curve Equation'!$B$12)*'S Curve Equation'!$B$10))+'S Curve Equation'!$B$13)*'S Curve Equation'!$B$14</f>
        <v>4.7635482418295294E-2</v>
      </c>
      <c r="K145" s="28">
        <f>(1/(1+EXP(('S Curve Equation'!$B$11-K100*'S Curve Equation'!$B$12)*'S Curve Equation'!$B$10))+'S Curve Equation'!$B$13)*'S Curve Equation'!$B$14</f>
        <v>4.8517808664241685E-2</v>
      </c>
      <c r="L145" s="28">
        <f>(1/(1+EXP(('S Curve Equation'!$B$11-L100*'S Curve Equation'!$B$12)*'S Curve Equation'!$B$10))+'S Curve Equation'!$B$13)*'S Curve Equation'!$B$14</f>
        <v>4.928970881844702E-2</v>
      </c>
      <c r="M145" s="28">
        <f>(1/(1+EXP(('S Curve Equation'!$B$11-M100*'S Curve Equation'!$B$12)*'S Curve Equation'!$B$10))+'S Curve Equation'!$B$13)*'S Curve Equation'!$B$14</f>
        <v>5.0140944553508017E-2</v>
      </c>
      <c r="N145" s="28">
        <f>(1/(1+EXP(('S Curve Equation'!$B$11-N100*'S Curve Equation'!$B$12)*'S Curve Equation'!$B$10))+'S Curve Equation'!$B$13)*'S Curve Equation'!$B$14</f>
        <v>5.0995424608754947E-2</v>
      </c>
      <c r="O145" s="28">
        <f>(1/(1+EXP(('S Curve Equation'!$B$11-O100*'S Curve Equation'!$B$12)*'S Curve Equation'!$B$10))+'S Curve Equation'!$B$13)*'S Curve Equation'!$B$14</f>
        <v>5.1853074520469333E-2</v>
      </c>
      <c r="P145" s="28">
        <f>(1/(1+EXP(('S Curve Equation'!$B$11-P100*'S Curve Equation'!$B$12)*'S Curve Equation'!$B$10))+'S Curve Equation'!$B$13)*'S Curve Equation'!$B$14</f>
        <v>5.2713820277973458E-2</v>
      </c>
      <c r="Q145" s="28">
        <f>(1/(1+EXP(('S Curve Equation'!$B$11-Q100*'S Curve Equation'!$B$12)*'S Curve Equation'!$B$10))+'S Curve Equation'!$B$13)*'S Curve Equation'!$B$14</f>
        <v>5.3577588337651055E-2</v>
      </c>
      <c r="R145" s="28">
        <f>(1/(1+EXP(('S Curve Equation'!$B$11-R100*'S Curve Equation'!$B$12)*'S Curve Equation'!$B$10))+'S Curve Equation'!$B$13)*'S Curve Equation'!$B$14</f>
        <v>5.4444305636329439E-2</v>
      </c>
      <c r="S145" s="28">
        <f>(1/(1+EXP(('S Curve Equation'!$B$11-S100*'S Curve Equation'!$B$12)*'S Curve Equation'!$B$10))+'S Curve Equation'!$B$13)*'S Curve Equation'!$B$14</f>
        <v>5.5313899604040463E-2</v>
      </c>
      <c r="T145" s="28">
        <f>(1/(1+EXP(('S Curve Equation'!$B$11-T100*'S Curve Equation'!$B$12)*'S Curve Equation'!$B$10))+'S Curve Equation'!$B$13)*'S Curve Equation'!$B$14</f>
        <v>5.6186298176171816E-2</v>
      </c>
      <c r="U145" s="28">
        <f>(1/(1+EXP(('S Curve Equation'!$B$11-U100*'S Curve Equation'!$B$12)*'S Curve Equation'!$B$10))+'S Curve Equation'!$B$13)*'S Curve Equation'!$B$14</f>
        <v>5.7061429805022594E-2</v>
      </c>
      <c r="V145" s="28">
        <f>(1/(1+EXP(('S Curve Equation'!$B$11-V100*'S Curve Equation'!$B$12)*'S Curve Equation'!$B$10))+'S Curve Equation'!$B$13)*'S Curve Equation'!$B$14</f>
        <v>5.7939223470779941E-2</v>
      </c>
      <c r="W145" s="28">
        <f>(1/(1+EXP(('S Curve Equation'!$B$11-W100*'S Curve Equation'!$B$12)*'S Curve Equation'!$B$10))+'S Curve Equation'!$B$13)*'S Curve Equation'!$B$14</f>
        <v>5.8819608691925838E-2</v>
      </c>
      <c r="X145" s="28">
        <f>(1/(1+EXP(('S Curve Equation'!$B$11-X100*'S Curve Equation'!$B$12)*'S Curve Equation'!$B$10))+'S Curve Equation'!$B$13)*'S Curve Equation'!$B$14</f>
        <v>5.9702515535091157E-2</v>
      </c>
      <c r="Y145" s="28">
        <f>(1/(1+EXP(('S Curve Equation'!$B$11-Y100*'S Curve Equation'!$B$12)*'S Curve Equation'!$B$10))+'S Curve Equation'!$B$13)*'S Curve Equation'!$B$14</f>
        <v>6.0587874624369674E-2</v>
      </c>
      <c r="Z145" s="28">
        <f>(1/(1+EXP(('S Curve Equation'!$B$11-Z100*'S Curve Equation'!$B$12)*'S Curve Equation'!$B$10))+'S Curve Equation'!$B$13)*'S Curve Equation'!$B$14</f>
        <v>6.1475617150104453E-2</v>
      </c>
      <c r="AA145" s="28">
        <f>(1/(1+EXP(('S Curve Equation'!$B$11-AA100*'S Curve Equation'!$B$12)*'S Curve Equation'!$B$10))+'S Curve Equation'!$B$13)*'S Curve Equation'!$B$14</f>
        <v>6.2365674877160542E-2</v>
      </c>
      <c r="AB145" s="28">
        <f>(1/(1+EXP(('S Curve Equation'!$B$11-AB100*'S Curve Equation'!$B$12)*'S Curve Equation'!$B$10))+'S Curve Equation'!$B$13)*'S Curve Equation'!$B$14</f>
        <v>6.3257980152697693E-2</v>
      </c>
      <c r="AC145" s="28">
        <f>(1/(1+EXP(('S Curve Equation'!$B$11-AC100*'S Curve Equation'!$B$12)*'S Curve Equation'!$B$10))+'S Curve Equation'!$B$13)*'S Curve Equation'!$B$14</f>
        <v>6.4152465913455026E-2</v>
      </c>
      <c r="AD145" s="28">
        <f>(1/(1+EXP(('S Curve Equation'!$B$11-AD100*'S Curve Equation'!$B$12)*'S Curve Equation'!$B$10))+'S Curve Equation'!$B$13)*'S Curve Equation'!$B$14</f>
        <v>6.5049065692560262E-2</v>
      </c>
      <c r="AE145" s="28">
        <f>(1/(1+EXP(('S Curve Equation'!$B$11-AE100*'S Curve Equation'!$B$12)*'S Curve Equation'!$B$10))+'S Curve Equation'!$B$13)*'S Curve Equation'!$B$14</f>
        <v>6.5947713625878437E-2</v>
      </c>
      <c r="AF145" s="28">
        <f>(1/(1+EXP(('S Curve Equation'!$B$11-AF100*'S Curve Equation'!$B$12)*'S Curve Equation'!$B$10))+'S Curve Equation'!$B$13)*'S Curve Equation'!$B$14</f>
        <v>6.6848344457909797E-2</v>
      </c>
    </row>
    <row r="146" spans="1:32" x14ac:dyDescent="0.2">
      <c r="A146" s="6" t="s">
        <v>33</v>
      </c>
      <c r="B146" s="28">
        <f>(1/(1+EXP(('S Curve Equation'!$B$11-B101*'S Curve Equation'!$B$12)*'S Curve Equation'!$B$10))+'S Curve Equation'!$B$13)*'S Curve Equation'!$B$14</f>
        <v>3.099999999999992E-2</v>
      </c>
      <c r="C146" s="28">
        <f>(1/(1+EXP(('S Curve Equation'!$B$11-C101*'S Curve Equation'!$B$12)*'S Curve Equation'!$B$10))+'S Curve Equation'!$B$13)*'S Curve Equation'!$B$14</f>
        <v>3.1648271598599349E-2</v>
      </c>
      <c r="D146" s="28">
        <f>(1/(1+EXP(('S Curve Equation'!$B$11-D101*'S Curve Equation'!$B$12)*'S Curve Equation'!$B$10))+'S Curve Equation'!$B$13)*'S Curve Equation'!$B$14</f>
        <v>3.2323123365130491E-2</v>
      </c>
      <c r="E146" s="28">
        <f>(1/(1+EXP(('S Curve Equation'!$B$11-E101*'S Curve Equation'!$B$12)*'S Curve Equation'!$B$10))+'S Curve Equation'!$B$13)*'S Curve Equation'!$B$14</f>
        <v>3.3007257079651499E-2</v>
      </c>
      <c r="F146" s="28">
        <f>(1/(1+EXP(('S Curve Equation'!$B$11-F101*'S Curve Equation'!$B$12)*'S Curve Equation'!$B$10))+'S Curve Equation'!$B$13)*'S Curve Equation'!$B$14</f>
        <v>3.3695613969162264E-2</v>
      </c>
      <c r="G146" s="28">
        <f>(1/(1+EXP(('S Curve Equation'!$B$11-G101*'S Curve Equation'!$B$12)*'S Curve Equation'!$B$10))+'S Curve Equation'!$B$13)*'S Curve Equation'!$B$14</f>
        <v>3.439626693843098E-2</v>
      </c>
      <c r="H146" s="28">
        <f>(1/(1+EXP(('S Curve Equation'!$B$11-H101*'S Curve Equation'!$B$12)*'S Curve Equation'!$B$10))+'S Curve Equation'!$B$13)*'S Curve Equation'!$B$14</f>
        <v>3.5126857538983675E-2</v>
      </c>
      <c r="I146" s="28">
        <f>(1/(1+EXP(('S Curve Equation'!$B$11-I101*'S Curve Equation'!$B$12)*'S Curve Equation'!$B$10))+'S Curve Equation'!$B$13)*'S Curve Equation'!$B$14</f>
        <v>3.5857350340687127E-2</v>
      </c>
      <c r="J146" s="28">
        <f>(1/(1+EXP(('S Curve Equation'!$B$11-J101*'S Curve Equation'!$B$12)*'S Curve Equation'!$B$10))+'S Curve Equation'!$B$13)*'S Curve Equation'!$B$14</f>
        <v>3.6600302964831834E-2</v>
      </c>
      <c r="K146" s="28">
        <f>(1/(1+EXP(('S Curve Equation'!$B$11-K101*'S Curve Equation'!$B$12)*'S Curve Equation'!$B$10))+'S Curve Equation'!$B$13)*'S Curve Equation'!$B$14</f>
        <v>3.7347499346711548E-2</v>
      </c>
      <c r="L146" s="28">
        <f>(1/(1+EXP(('S Curve Equation'!$B$11-L101*'S Curve Equation'!$B$12)*'S Curve Equation'!$B$10))+'S Curve Equation'!$B$13)*'S Curve Equation'!$B$14</f>
        <v>3.8001652969707499E-2</v>
      </c>
      <c r="M146" s="28">
        <f>(1/(1+EXP(('S Curve Equation'!$B$11-M101*'S Curve Equation'!$B$12)*'S Curve Equation'!$B$10))+'S Curve Equation'!$B$13)*'S Curve Equation'!$B$14</f>
        <v>3.8723546189051189E-2</v>
      </c>
      <c r="N146" s="28">
        <f>(1/(1+EXP(('S Curve Equation'!$B$11-N101*'S Curve Equation'!$B$12)*'S Curve Equation'!$B$10))+'S Curve Equation'!$B$13)*'S Curve Equation'!$B$14</f>
        <v>3.9448720323561684E-2</v>
      </c>
      <c r="O146" s="28">
        <f>(1/(1+EXP(('S Curve Equation'!$B$11-O101*'S Curve Equation'!$B$12)*'S Curve Equation'!$B$10))+'S Curve Equation'!$B$13)*'S Curve Equation'!$B$14</f>
        <v>4.0177113921658042E-2</v>
      </c>
      <c r="P146" s="28">
        <f>(1/(1+EXP(('S Curve Equation'!$B$11-P101*'S Curve Equation'!$B$12)*'S Curve Equation'!$B$10))+'S Curve Equation'!$B$13)*'S Curve Equation'!$B$14</f>
        <v>4.0908665771365121E-2</v>
      </c>
      <c r="Q146" s="28">
        <f>(1/(1+EXP(('S Curve Equation'!$B$11-Q101*'S Curve Equation'!$B$12)*'S Curve Equation'!$B$10))+'S Curve Equation'!$B$13)*'S Curve Equation'!$B$14</f>
        <v>4.1643314914319399E-2</v>
      </c>
      <c r="R146" s="28">
        <f>(1/(1+EXP(('S Curve Equation'!$B$11-R101*'S Curve Equation'!$B$12)*'S Curve Equation'!$B$10))+'S Curve Equation'!$B$13)*'S Curve Equation'!$B$14</f>
        <v>4.2381000659255381E-2</v>
      </c>
      <c r="S146" s="28">
        <f>(1/(1+EXP(('S Curve Equation'!$B$11-S101*'S Curve Equation'!$B$12)*'S Curve Equation'!$B$10))+'S Curve Equation'!$B$13)*'S Curve Equation'!$B$14</f>
        <v>4.3121662594984705E-2</v>
      </c>
      <c r="T146" s="28">
        <f>(1/(1+EXP(('S Curve Equation'!$B$11-T101*'S Curve Equation'!$B$12)*'S Curve Equation'!$B$10))+'S Curve Equation'!$B$13)*'S Curve Equation'!$B$14</f>
        <v>4.3865240602875805E-2</v>
      </c>
      <c r="U146" s="28">
        <f>(1/(1+EXP(('S Curve Equation'!$B$11-U101*'S Curve Equation'!$B$12)*'S Curve Equation'!$B$10))+'S Curve Equation'!$B$13)*'S Curve Equation'!$B$14</f>
        <v>4.4611674868843897E-2</v>
      </c>
      <c r="V146" s="28">
        <f>(1/(1+EXP(('S Curve Equation'!$B$11-V101*'S Curve Equation'!$B$12)*'S Curve Equation'!$B$10))+'S Curve Equation'!$B$13)*'S Curve Equation'!$B$14</f>
        <v>4.5360905894862989E-2</v>
      </c>
      <c r="W146" s="28">
        <f>(1/(1+EXP(('S Curve Equation'!$B$11-W101*'S Curve Equation'!$B$12)*'S Curve Equation'!$B$10))+'S Curve Equation'!$B$13)*'S Curve Equation'!$B$14</f>
        <v>4.6112874510006396E-2</v>
      </c>
      <c r="X146" s="28">
        <f>(1/(1+EXP(('S Curve Equation'!$B$11-X101*'S Curve Equation'!$B$12)*'S Curve Equation'!$B$10))+'S Curve Equation'!$B$13)*'S Curve Equation'!$B$14</f>
        <v>4.6867521881027545E-2</v>
      </c>
      <c r="Y146" s="28">
        <f>(1/(1+EXP(('S Curve Equation'!$B$11-Y101*'S Curve Equation'!$B$12)*'S Curve Equation'!$B$10))+'S Curve Equation'!$B$13)*'S Curve Equation'!$B$14</f>
        <v>4.7624789522490968E-2</v>
      </c>
      <c r="Z146" s="28">
        <f>(1/(1+EXP(('S Curve Equation'!$B$11-Z101*'S Curve Equation'!$B$12)*'S Curve Equation'!$B$10))+'S Curve Equation'!$B$13)*'S Curve Equation'!$B$14</f>
        <v>4.8384619306460999E-2</v>
      </c>
      <c r="AA146" s="28">
        <f>(1/(1+EXP(('S Curve Equation'!$B$11-AA101*'S Curve Equation'!$B$12)*'S Curve Equation'!$B$10))+'S Curve Equation'!$B$13)*'S Curve Equation'!$B$14</f>
        <v>4.9146953471759285E-2</v>
      </c>
      <c r="AB146" s="28">
        <f>(1/(1+EXP(('S Curve Equation'!$B$11-AB101*'S Curve Equation'!$B$12)*'S Curve Equation'!$B$10))+'S Curve Equation'!$B$13)*'S Curve Equation'!$B$14</f>
        <v>4.9911734632800894E-2</v>
      </c>
      <c r="AC146" s="28">
        <f>(1/(1+EXP(('S Curve Equation'!$B$11-AC101*'S Curve Equation'!$B$12)*'S Curve Equation'!$B$10))+'S Curve Equation'!$B$13)*'S Curve Equation'!$B$14</f>
        <v>5.0678905788017134E-2</v>
      </c>
      <c r="AD146" s="28">
        <f>(1/(1+EXP(('S Curve Equation'!$B$11-AD101*'S Curve Equation'!$B$12)*'S Curve Equation'!$B$10))+'S Curve Equation'!$B$13)*'S Curve Equation'!$B$14</f>
        <v>5.1448410327874519E-2</v>
      </c>
      <c r="AE146" s="28">
        <f>(1/(1+EXP(('S Curve Equation'!$B$11-AE101*'S Curve Equation'!$B$12)*'S Curve Equation'!$B$10))+'S Curve Equation'!$B$13)*'S Curve Equation'!$B$14</f>
        <v>5.2220192042501244E-2</v>
      </c>
      <c r="AF146" s="28">
        <f>(1/(1+EXP(('S Curve Equation'!$B$11-AF101*'S Curve Equation'!$B$12)*'S Curve Equation'!$B$10))+'S Curve Equation'!$B$13)*'S Curve Equation'!$B$14</f>
        <v>5.2994195128927599E-2</v>
      </c>
    </row>
    <row r="147" spans="1:32" x14ac:dyDescent="0.2">
      <c r="A147" s="6" t="s">
        <v>34</v>
      </c>
      <c r="B147" s="28">
        <f>(1/(1+EXP(('S Curve Equation'!$B$11-B102*'S Curve Equation'!$B$12)*'S Curve Equation'!$B$10))+'S Curve Equation'!$B$13)*'S Curve Equation'!$B$14</f>
        <v>5.8000000000000072E-2</v>
      </c>
      <c r="C147" s="28">
        <f>(1/(1+EXP(('S Curve Equation'!$B$11-C102*'S Curve Equation'!$B$12)*'S Curve Equation'!$B$10))+'S Curve Equation'!$B$13)*'S Curve Equation'!$B$14</f>
        <v>5.8961985985858924E-2</v>
      </c>
      <c r="D147" s="28">
        <f>(1/(1+EXP(('S Curve Equation'!$B$11-D102*'S Curve Equation'!$B$12)*'S Curve Equation'!$B$10))+'S Curve Equation'!$B$13)*'S Curve Equation'!$B$14</f>
        <v>5.9961604923941272E-2</v>
      </c>
      <c r="E147" s="28">
        <f>(1/(1+EXP(('S Curve Equation'!$B$11-E102*'S Curve Equation'!$B$12)*'S Curve Equation'!$B$10))+'S Curve Equation'!$B$13)*'S Curve Equation'!$B$14</f>
        <v>6.0973110892533072E-2</v>
      </c>
      <c r="F147" s="28">
        <f>(1/(1+EXP(('S Curve Equation'!$B$11-F102*'S Curve Equation'!$B$12)*'S Curve Equation'!$B$10))+'S Curve Equation'!$B$13)*'S Curve Equation'!$B$14</f>
        <v>6.1988992019551312E-2</v>
      </c>
      <c r="G147" s="28">
        <f>(1/(1+EXP(('S Curve Equation'!$B$11-G102*'S Curve Equation'!$B$12)*'S Curve Equation'!$B$10))+'S Curve Equation'!$B$13)*'S Curve Equation'!$B$14</f>
        <v>6.3021117891588541E-2</v>
      </c>
      <c r="H147" s="28">
        <f>(1/(1+EXP(('S Curve Equation'!$B$11-H102*'S Curve Equation'!$B$12)*'S Curve Equation'!$B$10))+'S Curve Equation'!$B$13)*'S Curve Equation'!$B$14</f>
        <v>6.4095326028155875E-2</v>
      </c>
      <c r="I147" s="28">
        <f>(1/(1+EXP(('S Curve Equation'!$B$11-I102*'S Curve Equation'!$B$12)*'S Curve Equation'!$B$10))+'S Curve Equation'!$B$13)*'S Curve Equation'!$B$14</f>
        <v>6.5167355062148158E-2</v>
      </c>
      <c r="J147" s="28">
        <f>(1/(1+EXP(('S Curve Equation'!$B$11-J102*'S Curve Equation'!$B$12)*'S Curve Equation'!$B$10))+'S Curve Equation'!$B$13)*'S Curve Equation'!$B$14</f>
        <v>6.6255607364354402E-2</v>
      </c>
      <c r="K147" s="28">
        <f>(1/(1+EXP(('S Curve Equation'!$B$11-K102*'S Curve Equation'!$B$12)*'S Curve Equation'!$B$10))+'S Curve Equation'!$B$13)*'S Curve Equation'!$B$14</f>
        <v>6.7348003804807849E-2</v>
      </c>
      <c r="L147" s="28">
        <f>(1/(1+EXP(('S Curve Equation'!$B$11-L102*'S Curve Equation'!$B$12)*'S Curve Equation'!$B$10))+'S Curve Equation'!$B$13)*'S Curve Equation'!$B$14</f>
        <v>6.8302686036168042E-2</v>
      </c>
      <c r="M147" s="28">
        <f>(1/(1+EXP(('S Curve Equation'!$B$11-M102*'S Curve Equation'!$B$12)*'S Curve Equation'!$B$10))+'S Curve Equation'!$B$13)*'S Curve Equation'!$B$14</f>
        <v>6.9354421669349242E-2</v>
      </c>
      <c r="N147" s="28">
        <f>(1/(1+EXP(('S Curve Equation'!$B$11-N102*'S Curve Equation'!$B$12)*'S Curve Equation'!$B$10))+'S Curve Equation'!$B$13)*'S Curve Equation'!$B$14</f>
        <v>7.04090493795652E-2</v>
      </c>
      <c r="O147" s="28">
        <f>(1/(1+EXP(('S Curve Equation'!$B$11-O102*'S Curve Equation'!$B$12)*'S Curve Equation'!$B$10))+'S Curve Equation'!$B$13)*'S Curve Equation'!$B$14</f>
        <v>7.1466475518143724E-2</v>
      </c>
      <c r="P147" s="28">
        <f>(1/(1+EXP(('S Curve Equation'!$B$11-P102*'S Curve Equation'!$B$12)*'S Curve Equation'!$B$10))+'S Curve Equation'!$B$13)*'S Curve Equation'!$B$14</f>
        <v>7.2526607301344609E-2</v>
      </c>
      <c r="Q147" s="28">
        <f>(1/(1+EXP(('S Curve Equation'!$B$11-Q102*'S Curve Equation'!$B$12)*'S Curve Equation'!$B$10))+'S Curve Equation'!$B$13)*'S Curve Equation'!$B$14</f>
        <v>7.358935282212585E-2</v>
      </c>
      <c r="R147" s="28">
        <f>(1/(1+EXP(('S Curve Equation'!$B$11-R102*'S Curve Equation'!$B$12)*'S Curve Equation'!$B$10))+'S Curve Equation'!$B$13)*'S Curve Equation'!$B$14</f>
        <v>7.4654621061099255E-2</v>
      </c>
      <c r="S147" s="28">
        <f>(1/(1+EXP(('S Curve Equation'!$B$11-S102*'S Curve Equation'!$B$12)*'S Curve Equation'!$B$10))+'S Curve Equation'!$B$13)*'S Curve Equation'!$B$14</f>
        <v>7.5722321896702513E-2</v>
      </c>
      <c r="T147" s="28">
        <f>(1/(1+EXP(('S Curve Equation'!$B$11-T102*'S Curve Equation'!$B$12)*'S Curve Equation'!$B$10))+'S Curve Equation'!$B$13)*'S Curve Equation'!$B$14</f>
        <v>7.6792366114605271E-2</v>
      </c>
      <c r="U147" s="28">
        <f>(1/(1+EXP(('S Curve Equation'!$B$11-U102*'S Curve Equation'!$B$12)*'S Curve Equation'!$B$10))+'S Curve Equation'!$B$13)*'S Curve Equation'!$B$14</f>
        <v>7.7864665416373727E-2</v>
      </c>
      <c r="V147" s="28">
        <f>(1/(1+EXP(('S Curve Equation'!$B$11-V102*'S Curve Equation'!$B$12)*'S Curve Equation'!$B$10))+'S Curve Equation'!$B$13)*'S Curve Equation'!$B$14</f>
        <v>7.8939132427415348E-2</v>
      </c>
      <c r="W147" s="28">
        <f>(1/(1+EXP(('S Curve Equation'!$B$11-W102*'S Curve Equation'!$B$12)*'S Curve Equation'!$B$10))+'S Curve Equation'!$B$13)*'S Curve Equation'!$B$14</f>
        <v>8.0015680704223227E-2</v>
      </c>
      <c r="X147" s="28">
        <f>(1/(1+EXP(('S Curve Equation'!$B$11-X102*'S Curve Equation'!$B$12)*'S Curve Equation'!$B$10))+'S Curve Equation'!$B$13)*'S Curve Equation'!$B$14</f>
        <v>8.1094224740941467E-2</v>
      </c>
      <c r="Y147" s="28">
        <f>(1/(1+EXP(('S Curve Equation'!$B$11-Y102*'S Curve Equation'!$B$12)*'S Curve Equation'!$B$10))+'S Curve Equation'!$B$13)*'S Curve Equation'!$B$14</f>
        <v>8.2174679975274736E-2</v>
      </c>
      <c r="Z147" s="28">
        <f>(1/(1+EXP(('S Curve Equation'!$B$11-Z102*'S Curve Equation'!$B$12)*'S Curve Equation'!$B$10))+'S Curve Equation'!$B$13)*'S Curve Equation'!$B$14</f>
        <v>8.3256962793758507E-2</v>
      </c>
      <c r="AA147" s="28">
        <f>(1/(1+EXP(('S Curve Equation'!$B$11-AA102*'S Curve Equation'!$B$12)*'S Curve Equation'!$B$10))+'S Curve Equation'!$B$13)*'S Curve Equation'!$B$14</f>
        <v>8.4340990536411656E-2</v>
      </c>
      <c r="AB147" s="28">
        <f>(1/(1+EXP(('S Curve Equation'!$B$11-AB102*'S Curve Equation'!$B$12)*'S Curve Equation'!$B$10))+'S Curve Equation'!$B$13)*'S Curve Equation'!$B$14</f>
        <v>8.5426681500792898E-2</v>
      </c>
      <c r="AC147" s="28">
        <f>(1/(1+EXP(('S Curve Equation'!$B$11-AC102*'S Curve Equation'!$B$12)*'S Curve Equation'!$B$10))+'S Curve Equation'!$B$13)*'S Curve Equation'!$B$14</f>
        <v>8.6513954945477367E-2</v>
      </c>
      <c r="AD147" s="28">
        <f>(1/(1+EXP(('S Curve Equation'!$B$11-AD102*'S Curve Equation'!$B$12)*'S Curve Equation'!$B$10))+'S Curve Equation'!$B$13)*'S Curve Equation'!$B$14</f>
        <v>8.760273109297316E-2</v>
      </c>
      <c r="AE147" s="28">
        <f>(1/(1+EXP(('S Curve Equation'!$B$11-AE102*'S Curve Equation'!$B$12)*'S Curve Equation'!$B$10))+'S Curve Equation'!$B$13)*'S Curve Equation'!$B$14</f>
        <v>8.8692931132098848E-2</v>
      </c>
      <c r="AF147" s="28">
        <f>(1/(1+EXP(('S Curve Equation'!$B$11-AF102*'S Curve Equation'!$B$12)*'S Curve Equation'!$B$10))+'S Curve Equation'!$B$13)*'S Curve Equation'!$B$14</f>
        <v>8.9784477219837011E-2</v>
      </c>
    </row>
    <row r="148" spans="1:32" x14ac:dyDescent="0.2">
      <c r="A148" s="6" t="s">
        <v>92</v>
      </c>
      <c r="B148" s="28">
        <f>(1/(1+EXP(('S Curve Equation'!$B$11-B103*'S Curve Equation'!$B$12)*'S Curve Equation'!$B$10))+'S Curve Equation'!$B$13)*'S Curve Equation'!$B$14</f>
        <v>3.0607407407407295E-2</v>
      </c>
      <c r="C148" s="28">
        <f>(1/(1+EXP(('S Curve Equation'!$B$11-C103*'S Curve Equation'!$B$12)*'S Curve Equation'!$B$10))+'S Curve Equation'!$B$13)*'S Curve Equation'!$B$14</f>
        <v>3.1250738622433695E-2</v>
      </c>
      <c r="D148" s="28">
        <f>(1/(1+EXP(('S Curve Equation'!$B$11-D103*'S Curve Equation'!$B$12)*'S Curve Equation'!$B$10))+'S Curve Equation'!$B$13)*'S Curve Equation'!$B$14</f>
        <v>3.1920468423320247E-2</v>
      </c>
      <c r="E148" s="28">
        <f>(1/(1+EXP(('S Curve Equation'!$B$11-E103*'S Curve Equation'!$B$12)*'S Curve Equation'!$B$10))+'S Curve Equation'!$B$13)*'S Curve Equation'!$B$14</f>
        <v>3.2599431342415587E-2</v>
      </c>
      <c r="F148" s="28">
        <f>(1/(1+EXP(('S Curve Equation'!$B$11-F103*'S Curve Equation'!$B$12)*'S Curve Equation'!$B$10))+'S Curve Equation'!$B$13)*'S Curve Equation'!$B$14</f>
        <v>3.3282607254637678E-2</v>
      </c>
      <c r="G148" s="28">
        <f>(1/(1+EXP(('S Curve Equation'!$B$11-G103*'S Curve Equation'!$B$12)*'S Curve Equation'!$B$10))+'S Curve Equation'!$B$13)*'S Curve Equation'!$B$14</f>
        <v>3.3978008858378102E-2</v>
      </c>
      <c r="H148" s="28">
        <f>(1/(1+EXP(('S Curve Equation'!$B$11-H103*'S Curve Equation'!$B$12)*'S Curve Equation'!$B$10))+'S Curve Equation'!$B$13)*'S Curve Equation'!$B$14</f>
        <v>3.4703147272340369E-2</v>
      </c>
      <c r="I148" s="28">
        <f>(1/(1+EXP(('S Curve Equation'!$B$11-I103*'S Curve Equation'!$B$12)*'S Curve Equation'!$B$10))+'S Curve Equation'!$B$13)*'S Curve Equation'!$B$14</f>
        <v>3.5428212414576291E-2</v>
      </c>
      <c r="J148" s="28">
        <f>(1/(1+EXP(('S Curve Equation'!$B$11-J103*'S Curve Equation'!$B$12)*'S Curve Equation'!$B$10))+'S Curve Equation'!$B$13)*'S Curve Equation'!$B$14</f>
        <v>3.6165668954328628E-2</v>
      </c>
      <c r="K148" s="28">
        <f>(1/(1+EXP(('S Curve Equation'!$B$11-K103*'S Curve Equation'!$B$12)*'S Curve Equation'!$B$10))+'S Curve Equation'!$B$13)*'S Curve Equation'!$B$14</f>
        <v>3.6907362171280995E-2</v>
      </c>
      <c r="L148" s="28">
        <f>(1/(1+EXP(('S Curve Equation'!$B$11-L103*'S Curve Equation'!$B$12)*'S Curve Equation'!$B$10))+'S Curve Equation'!$B$13)*'S Curve Equation'!$B$14</f>
        <v>3.7556717718656346E-2</v>
      </c>
      <c r="M148" s="28">
        <f>(1/(1+EXP(('S Curve Equation'!$B$11-M103*'S Curve Equation'!$B$12)*'S Curve Equation'!$B$10))+'S Curve Equation'!$B$13)*'S Curve Equation'!$B$14</f>
        <v>3.8273337281916606E-2</v>
      </c>
      <c r="N148" s="28">
        <f>(1/(1+EXP(('S Curve Equation'!$B$11-N103*'S Curve Equation'!$B$12)*'S Curve Equation'!$B$10))+'S Curve Equation'!$B$13)*'S Curve Equation'!$B$14</f>
        <v>3.8993236059083135E-2</v>
      </c>
      <c r="O148" s="28">
        <f>(1/(1+EXP(('S Curve Equation'!$B$11-O103*'S Curve Equation'!$B$12)*'S Curve Equation'!$B$10))+'S Curve Equation'!$B$13)*'S Curve Equation'!$B$14</f>
        <v>3.9716353134443716E-2</v>
      </c>
      <c r="P148" s="28">
        <f>(1/(1+EXP(('S Curve Equation'!$B$11-P103*'S Curve Equation'!$B$12)*'S Curve Equation'!$B$10))+'S Curve Equation'!$B$13)*'S Curve Equation'!$B$14</f>
        <v>4.0442627824092296E-2</v>
      </c>
      <c r="Q148" s="28">
        <f>(1/(1+EXP(('S Curve Equation'!$B$11-Q103*'S Curve Equation'!$B$12)*'S Curve Equation'!$B$10))+'S Curve Equation'!$B$13)*'S Curve Equation'!$B$14</f>
        <v>4.1171999689913225E-2</v>
      </c>
      <c r="R148" s="28">
        <f>(1/(1+EXP(('S Curve Equation'!$B$11-R103*'S Curve Equation'!$B$12)*'S Curve Equation'!$B$10))+'S Curve Equation'!$B$13)*'S Curve Equation'!$B$14</f>
        <v>4.1904408553050047E-2</v>
      </c>
      <c r="S148" s="28">
        <f>(1/(1+EXP(('S Curve Equation'!$B$11-S103*'S Curve Equation'!$B$12)*'S Curve Equation'!$B$10))+'S Curve Equation'!$B$13)*'S Curve Equation'!$B$14</f>
        <v>4.2639794506872851E-2</v>
      </c>
      <c r="T148" s="28">
        <f>(1/(1+EXP(('S Curve Equation'!$B$11-T103*'S Curve Equation'!$B$12)*'S Curve Equation'!$B$10))+'S Curve Equation'!$B$13)*'S Curve Equation'!$B$14</f>
        <v>4.3378097929449383E-2</v>
      </c>
      <c r="U148" s="28">
        <f>(1/(1+EXP(('S Curve Equation'!$B$11-U103*'S Curve Equation'!$B$12)*'S Curve Equation'!$B$10))+'S Curve Equation'!$B$13)*'S Curve Equation'!$B$14</f>
        <v>4.4119259495532338E-2</v>
      </c>
      <c r="V148" s="28">
        <f>(1/(1+EXP(('S Curve Equation'!$B$11-V103*'S Curve Equation'!$B$12)*'S Curve Equation'!$B$10))+'S Curve Equation'!$B$13)*'S Curve Equation'!$B$14</f>
        <v>4.4863220188071588E-2</v>
      </c>
      <c r="W148" s="28">
        <f>(1/(1+EXP(('S Curve Equation'!$B$11-W103*'S Curve Equation'!$B$12)*'S Curve Equation'!$B$10))+'S Curve Equation'!$B$13)*'S Curve Equation'!$B$14</f>
        <v>4.5609921309259949E-2</v>
      </c>
      <c r="X148" s="28">
        <f>(1/(1+EXP(('S Curve Equation'!$B$11-X103*'S Curve Equation'!$B$12)*'S Curve Equation'!$B$10))+'S Curve Equation'!$B$13)*'S Curve Equation'!$B$14</f>
        <v>4.6359304491122598E-2</v>
      </c>
      <c r="Y148" s="28">
        <f>(1/(1+EXP(('S Curve Equation'!$B$11-Y103*'S Curve Equation'!$B$12)*'S Curve Equation'!$B$10))+'S Curve Equation'!$B$13)*'S Curve Equation'!$B$14</f>
        <v>4.7111311705660588E-2</v>
      </c>
      <c r="Z148" s="28">
        <f>(1/(1+EXP(('S Curve Equation'!$B$11-Z103*'S Curve Equation'!$B$12)*'S Curve Equation'!$B$10))+'S Curve Equation'!$B$13)*'S Curve Equation'!$B$14</f>
        <v>4.7865885274556139E-2</v>
      </c>
      <c r="AA148" s="28">
        <f>(1/(1+EXP(('S Curve Equation'!$B$11-AA103*'S Curve Equation'!$B$12)*'S Curve Equation'!$B$10))+'S Curve Equation'!$B$13)*'S Curve Equation'!$B$14</f>
        <v>4.862296787844949E-2</v>
      </c>
      <c r="AB148" s="28">
        <f>(1/(1+EXP(('S Curve Equation'!$B$11-AB103*'S Curve Equation'!$B$12)*'S Curve Equation'!$B$10))+'S Curve Equation'!$B$13)*'S Curve Equation'!$B$14</f>
        <v>4.9382502565798347E-2</v>
      </c>
      <c r="AC148" s="28">
        <f>(1/(1+EXP(('S Curve Equation'!$B$11-AC103*'S Curve Equation'!$B$12)*'S Curve Equation'!$B$10))+'S Curve Equation'!$B$13)*'S Curve Equation'!$B$14</f>
        <v>5.0144432761326775E-2</v>
      </c>
      <c r="AD148" s="28">
        <f>(1/(1+EXP(('S Curve Equation'!$B$11-AD103*'S Curve Equation'!$B$12)*'S Curve Equation'!$B$10))+'S Curve Equation'!$B$13)*'S Curve Equation'!$B$14</f>
        <v>5.0908702274074076E-2</v>
      </c>
      <c r="AE148" s="28">
        <f>(1/(1+EXP(('S Curve Equation'!$B$11-AE103*'S Curve Equation'!$B$12)*'S Curve Equation'!$B$10))+'S Curve Equation'!$B$13)*'S Curve Equation'!$B$14</f>
        <v>5.1675255305053118E-2</v>
      </c>
      <c r="AF148" s="28">
        <f>(1/(1+EXP(('S Curve Equation'!$B$11-AF103*'S Curve Equation'!$B$12)*'S Curve Equation'!$B$10))+'S Curve Equation'!$B$13)*'S Curve Equation'!$B$14</f>
        <v>5.2444036454526208E-2</v>
      </c>
    </row>
    <row r="149" spans="1:32" x14ac:dyDescent="0.2">
      <c r="A149" s="6" t="s">
        <v>89</v>
      </c>
      <c r="B149" s="28">
        <f>(1/(1+EXP(('S Curve Equation'!$B$11-B104*'S Curve Equation'!$B$12)*'S Curve Equation'!$B$10))+'S Curve Equation'!$B$13)*'S Curve Equation'!$B$14</f>
        <v>1.6000000000000004E-2</v>
      </c>
      <c r="C149" s="28">
        <f>(1/(1+EXP(('S Curve Equation'!$B$11-C104*'S Curve Equation'!$B$12)*'S Curve Equation'!$B$10))+'S Curve Equation'!$B$13)*'S Curve Equation'!$B$14</f>
        <v>1.6449934658286883E-2</v>
      </c>
      <c r="D149" s="28">
        <f>(1/(1+EXP(('S Curve Equation'!$B$11-D104*'S Curve Equation'!$B$12)*'S Curve Equation'!$B$10))+'S Curve Equation'!$B$13)*'S Curve Equation'!$B$14</f>
        <v>1.6918965572689498E-2</v>
      </c>
      <c r="E149" s="28">
        <f>(1/(1+EXP(('S Curve Equation'!$B$11-E104*'S Curve Equation'!$B$12)*'S Curve Equation'!$B$10))+'S Curve Equation'!$B$13)*'S Curve Equation'!$B$14</f>
        <v>1.7395116197943903E-2</v>
      </c>
      <c r="F149" s="28">
        <f>(1/(1+EXP(('S Curve Equation'!$B$11-F104*'S Curve Equation'!$B$12)*'S Curve Equation'!$B$10))+'S Curve Equation'!$B$13)*'S Curve Equation'!$B$14</f>
        <v>1.7874879212233012E-2</v>
      </c>
      <c r="G149" s="28">
        <f>(1/(1+EXP(('S Curve Equation'!$B$11-G104*'S Curve Equation'!$B$12)*'S Curve Equation'!$B$10))+'S Curve Equation'!$B$13)*'S Curve Equation'!$B$14</f>
        <v>1.8363899148836002E-2</v>
      </c>
      <c r="H149" s="28">
        <f>(1/(1+EXP(('S Curve Equation'!$B$11-H104*'S Curve Equation'!$B$12)*'S Curve Equation'!$B$10))+'S Curve Equation'!$B$13)*'S Curve Equation'!$B$14</f>
        <v>1.8874545246597846E-2</v>
      </c>
      <c r="I149" s="28">
        <f>(1/(1+EXP(('S Curve Equation'!$B$11-I104*'S Curve Equation'!$B$12)*'S Curve Equation'!$B$10))+'S Curve Equation'!$B$13)*'S Curve Equation'!$B$14</f>
        <v>1.9385862441976077E-2</v>
      </c>
      <c r="J149" s="28">
        <f>(1/(1+EXP(('S Curve Equation'!$B$11-J104*'S Curve Equation'!$B$12)*'S Curve Equation'!$B$10))+'S Curve Equation'!$B$13)*'S Curve Equation'!$B$14</f>
        <v>1.990665245231292E-2</v>
      </c>
      <c r="K149" s="28">
        <f>(1/(1+EXP(('S Curve Equation'!$B$11-K104*'S Curve Equation'!$B$12)*'S Curve Equation'!$B$10))+'S Curve Equation'!$B$13)*'S Curve Equation'!$B$14</f>
        <v>2.043117451987779E-2</v>
      </c>
      <c r="L149" s="28">
        <f>(1/(1+EXP(('S Curve Equation'!$B$11-L104*'S Curve Equation'!$B$12)*'S Curve Equation'!$B$10))+'S Curve Equation'!$B$13)*'S Curve Equation'!$B$14</f>
        <v>2.0890999890795806E-2</v>
      </c>
      <c r="M149" s="28">
        <f>(1/(1+EXP(('S Curve Equation'!$B$11-M104*'S Curve Equation'!$B$12)*'S Curve Equation'!$B$10))+'S Curve Equation'!$B$13)*'S Curve Equation'!$B$14</f>
        <v>2.1399105750753208E-2</v>
      </c>
      <c r="N149" s="28">
        <f>(1/(1+EXP(('S Curve Equation'!$B$11-N104*'S Curve Equation'!$B$12)*'S Curve Equation'!$B$10))+'S Curve Equation'!$B$13)*'S Curve Equation'!$B$14</f>
        <v>2.1910216807008654E-2</v>
      </c>
      <c r="O149" s="28">
        <f>(1/(1+EXP(('S Curve Equation'!$B$11-O104*'S Curve Equation'!$B$12)*'S Curve Equation'!$B$10))+'S Curve Equation'!$B$13)*'S Curve Equation'!$B$14</f>
        <v>2.2424293323208534E-2</v>
      </c>
      <c r="P149" s="28">
        <f>(1/(1+EXP(('S Curve Equation'!$B$11-P104*'S Curve Equation'!$B$12)*'S Curve Equation'!$B$10))+'S Curve Equation'!$B$13)*'S Curve Equation'!$B$14</f>
        <v>2.2941295545369462E-2</v>
      </c>
      <c r="Q149" s="28">
        <f>(1/(1+EXP(('S Curve Equation'!$B$11-Q104*'S Curve Equation'!$B$12)*'S Curve Equation'!$B$10))+'S Curve Equation'!$B$13)*'S Curve Equation'!$B$14</f>
        <v>2.3461183713831619E-2</v>
      </c>
      <c r="R149" s="28">
        <f>(1/(1+EXP(('S Curve Equation'!$B$11-R104*'S Curve Equation'!$B$12)*'S Curve Equation'!$B$10))+'S Curve Equation'!$B$13)*'S Curve Equation'!$B$14</f>
        <v>2.3983918074886569E-2</v>
      </c>
      <c r="S149" s="28">
        <f>(1/(1+EXP(('S Curve Equation'!$B$11-S104*'S Curve Equation'!$B$12)*'S Curve Equation'!$B$10))+'S Curve Equation'!$B$13)*'S Curve Equation'!$B$14</f>
        <v>2.4509458892085893E-2</v>
      </c>
      <c r="T149" s="28">
        <f>(1/(1+EXP(('S Curve Equation'!$B$11-T104*'S Curve Equation'!$B$12)*'S Curve Equation'!$B$10))+'S Curve Equation'!$B$13)*'S Curve Equation'!$B$14</f>
        <v>2.5037766457232918E-2</v>
      </c>
      <c r="U149" s="28">
        <f>(1/(1+EXP(('S Curve Equation'!$B$11-U104*'S Curve Equation'!$B$12)*'S Curve Equation'!$B$10))+'S Curve Equation'!$B$13)*'S Curve Equation'!$B$14</f>
        <v>2.556880110106239E-2</v>
      </c>
      <c r="V149" s="28">
        <f>(1/(1+EXP(('S Curve Equation'!$B$11-V104*'S Curve Equation'!$B$12)*'S Curve Equation'!$B$10))+'S Curve Equation'!$B$13)*'S Curve Equation'!$B$14</f>
        <v>2.6102523203613226E-2</v>
      </c>
      <c r="W149" s="28">
        <f>(1/(1+EXP(('S Curve Equation'!$B$11-W104*'S Curve Equation'!$B$12)*'S Curve Equation'!$B$10))+'S Curve Equation'!$B$13)*'S Curve Equation'!$B$14</f>
        <v>2.6638893204297062E-2</v>
      </c>
      <c r="X149" s="28">
        <f>(1/(1+EXP(('S Curve Equation'!$B$11-X104*'S Curve Equation'!$B$12)*'S Curve Equation'!$B$10))+'S Curve Equation'!$B$13)*'S Curve Equation'!$B$14</f>
        <v>2.7177871611667917E-2</v>
      </c>
      <c r="Y149" s="28">
        <f>(1/(1+EXP(('S Curve Equation'!$B$11-Y104*'S Curve Equation'!$B$12)*'S Curve Equation'!$B$10))+'S Curve Equation'!$B$13)*'S Curve Equation'!$B$14</f>
        <v>2.7719419012898247E-2</v>
      </c>
      <c r="Z149" s="28">
        <f>(1/(1+EXP(('S Curve Equation'!$B$11-Z104*'S Curve Equation'!$B$12)*'S Curve Equation'!$B$10))+'S Curve Equation'!$B$13)*'S Curve Equation'!$B$14</f>
        <v>2.8263496082963975E-2</v>
      </c>
      <c r="AA149" s="28">
        <f>(1/(1+EXP(('S Curve Equation'!$B$11-AA104*'S Curve Equation'!$B$12)*'S Curve Equation'!$B$10))+'S Curve Equation'!$B$13)*'S Curve Equation'!$B$14</f>
        <v>2.8810063593544363E-2</v>
      </c>
      <c r="AB149" s="28">
        <f>(1/(1+EXP(('S Curve Equation'!$B$11-AB104*'S Curve Equation'!$B$12)*'S Curve Equation'!$B$10))+'S Curve Equation'!$B$13)*'S Curve Equation'!$B$14</f>
        <v>2.9359082421641553E-2</v>
      </c>
      <c r="AC149" s="28">
        <f>(1/(1+EXP(('S Curve Equation'!$B$11-AC104*'S Curve Equation'!$B$12)*'S Curve Equation'!$B$10))+'S Curve Equation'!$B$13)*'S Curve Equation'!$B$14</f>
        <v>2.9910513557923311E-2</v>
      </c>
      <c r="AD149" s="28">
        <f>(1/(1+EXP(('S Curve Equation'!$B$11-AD104*'S Curve Equation'!$B$12)*'S Curve Equation'!$B$10))+'S Curve Equation'!$B$13)*'S Curve Equation'!$B$14</f>
        <v>3.0464318114794015E-2</v>
      </c>
      <c r="AE149" s="28">
        <f>(1/(1+EXP(('S Curve Equation'!$B$11-AE104*'S Curve Equation'!$B$12)*'S Curve Equation'!$B$10))+'S Curve Equation'!$B$13)*'S Curve Equation'!$B$14</f>
        <v>3.1020457334199374E-2</v>
      </c>
      <c r="AF149" s="28">
        <f>(1/(1+EXP(('S Curve Equation'!$B$11-AF104*'S Curve Equation'!$B$12)*'S Curve Equation'!$B$10))+'S Curve Equation'!$B$13)*'S Curve Equation'!$B$14</f>
        <v>3.1578892595168245E-2</v>
      </c>
    </row>
    <row r="150" spans="1:32" x14ac:dyDescent="0.2">
      <c r="A150" s="6" t="s">
        <v>35</v>
      </c>
      <c r="B150" s="28">
        <f>(1/(1+EXP(('S Curve Equation'!$B$11-B105*'S Curve Equation'!$B$12)*'S Curve Equation'!$B$10))+'S Curve Equation'!$B$13)*'S Curve Equation'!$B$14</f>
        <v>2.2999999999999899E-2</v>
      </c>
      <c r="C150" s="28">
        <f>(1/(1+EXP(('S Curve Equation'!$B$11-C105*'S Curve Equation'!$B$12)*'S Curve Equation'!$B$10))+'S Curve Equation'!$B$13)*'S Curve Equation'!$B$14</f>
        <v>2.3545063841670145E-2</v>
      </c>
      <c r="D150" s="28">
        <f>(1/(1+EXP(('S Curve Equation'!$B$11-D105*'S Curve Equation'!$B$12)*'S Curve Equation'!$B$10))+'S Curve Equation'!$B$13)*'S Curve Equation'!$B$14</f>
        <v>2.4112864063495922E-2</v>
      </c>
      <c r="E150" s="28">
        <f>(1/(1+EXP(('S Curve Equation'!$B$11-E105*'S Curve Equation'!$B$12)*'S Curve Equation'!$B$10))+'S Curve Equation'!$B$13)*'S Curve Equation'!$B$14</f>
        <v>2.4688873723267255E-2</v>
      </c>
      <c r="F150" s="28">
        <f>(1/(1+EXP(('S Curve Equation'!$B$11-F105*'S Curve Equation'!$B$12)*'S Curve Equation'!$B$10))+'S Curve Equation'!$B$13)*'S Curve Equation'!$B$14</f>
        <v>2.5268841425525247E-2</v>
      </c>
      <c r="G150" s="28">
        <f>(1/(1+EXP(('S Curve Equation'!$B$11-G105*'S Curve Equation'!$B$12)*'S Curve Equation'!$B$10))+'S Curve Equation'!$B$13)*'S Curve Equation'!$B$14</f>
        <v>2.5859579413496848E-2</v>
      </c>
      <c r="H150" s="28">
        <f>(1/(1+EXP(('S Curve Equation'!$B$11-H105*'S Curve Equation'!$B$12)*'S Curve Equation'!$B$10))+'S Curve Equation'!$B$13)*'S Curve Equation'!$B$14</f>
        <v>2.6475995115356619E-2</v>
      </c>
      <c r="I150" s="28">
        <f>(1/(1+EXP(('S Curve Equation'!$B$11-I105*'S Curve Equation'!$B$12)*'S Curve Equation'!$B$10))+'S Curve Equation'!$B$13)*'S Curve Equation'!$B$14</f>
        <v>2.7092769500601348E-2</v>
      </c>
      <c r="J150" s="28">
        <f>(1/(1+EXP(('S Curve Equation'!$B$11-J105*'S Curve Equation'!$B$12)*'S Curve Equation'!$B$10))+'S Curve Equation'!$B$13)*'S Curve Equation'!$B$14</f>
        <v>2.7720512104952234E-2</v>
      </c>
      <c r="K150" s="28">
        <f>(1/(1+EXP(('S Curve Equation'!$B$11-K105*'S Curve Equation'!$B$12)*'S Curve Equation'!$B$10))+'S Curve Equation'!$B$13)*'S Curve Equation'!$B$14</f>
        <v>2.8352291680805573E-2</v>
      </c>
      <c r="L150" s="28">
        <f>(1/(1+EXP(('S Curve Equation'!$B$11-L105*'S Curve Equation'!$B$12)*'S Curve Equation'!$B$10))+'S Curve Equation'!$B$13)*'S Curve Equation'!$B$14</f>
        <v>2.8905768616375761E-2</v>
      </c>
      <c r="M150" s="28">
        <f>(1/(1+EXP(('S Curve Equation'!$B$11-M105*'S Curve Equation'!$B$12)*'S Curve Equation'!$B$10))+'S Curve Equation'!$B$13)*'S Curve Equation'!$B$14</f>
        <v>2.9516955114273484E-2</v>
      </c>
      <c r="N150" s="28">
        <f>(1/(1+EXP(('S Curve Equation'!$B$11-N105*'S Curve Equation'!$B$12)*'S Curve Equation'!$B$10))+'S Curve Equation'!$B$13)*'S Curve Equation'!$B$14</f>
        <v>3.0131333383410685E-2</v>
      </c>
      <c r="O150" s="28">
        <f>(1/(1+EXP(('S Curve Equation'!$B$11-O105*'S Curve Equation'!$B$12)*'S Curve Equation'!$B$10))+'S Curve Equation'!$B$13)*'S Curve Equation'!$B$14</f>
        <v>3.074885324706533E-2</v>
      </c>
      <c r="P150" s="28">
        <f>(1/(1+EXP(('S Curve Equation'!$B$11-P105*'S Curve Equation'!$B$12)*'S Curve Equation'!$B$10))+'S Curve Equation'!$B$13)*'S Curve Equation'!$B$14</f>
        <v>3.1369464619628355E-2</v>
      </c>
      <c r="Q150" s="28">
        <f>(1/(1+EXP(('S Curve Equation'!$B$11-Q105*'S Curve Equation'!$B$12)*'S Curve Equation'!$B$10))+'S Curve Equation'!$B$13)*'S Curve Equation'!$B$14</f>
        <v>3.1993117519831062E-2</v>
      </c>
      <c r="R150" s="28">
        <f>(1/(1+EXP(('S Curve Equation'!$B$11-R105*'S Curve Equation'!$B$12)*'S Curve Equation'!$B$10))+'S Curve Equation'!$B$13)*'S Curve Equation'!$B$14</f>
        <v>3.2619762083555021E-2</v>
      </c>
      <c r="S150" s="28">
        <f>(1/(1+EXP(('S Curve Equation'!$B$11-S105*'S Curve Equation'!$B$12)*'S Curve Equation'!$B$10))+'S Curve Equation'!$B$13)*'S Curve Equation'!$B$14</f>
        <v>3.3249348576232927E-2</v>
      </c>
      <c r="T150" s="28">
        <f>(1/(1+EXP(('S Curve Equation'!$B$11-T105*'S Curve Equation'!$B$12)*'S Curve Equation'!$B$10))+'S Curve Equation'!$B$13)*'S Curve Equation'!$B$14</f>
        <v>3.3881827404845473E-2</v>
      </c>
      <c r="U150" s="28">
        <f>(1/(1+EXP(('S Curve Equation'!$B$11-U105*'S Curve Equation'!$B$12)*'S Curve Equation'!$B$10))+'S Curve Equation'!$B$13)*'S Curve Equation'!$B$14</f>
        <v>3.4517149129521037E-2</v>
      </c>
      <c r="V150" s="28">
        <f>(1/(1+EXP(('S Curve Equation'!$B$11-V105*'S Curve Equation'!$B$12)*'S Curve Equation'!$B$10))+'S Curve Equation'!$B$13)*'S Curve Equation'!$B$14</f>
        <v>3.5155264474746199E-2</v>
      </c>
      <c r="W150" s="28">
        <f>(1/(1+EXP(('S Curve Equation'!$B$11-W105*'S Curve Equation'!$B$12)*'S Curve Equation'!$B$10))+'S Curve Equation'!$B$13)*'S Curve Equation'!$B$14</f>
        <v>3.5796124340191721E-2</v>
      </c>
      <c r="X150" s="28">
        <f>(1/(1+EXP(('S Curve Equation'!$B$11-X105*'S Curve Equation'!$B$12)*'S Curve Equation'!$B$10))+'S Curve Equation'!$B$13)*'S Curve Equation'!$B$14</f>
        <v>3.6439679811161738E-2</v>
      </c>
      <c r="Y150" s="28">
        <f>(1/(1+EXP(('S Curve Equation'!$B$11-Y105*'S Curve Equation'!$B$12)*'S Curve Equation'!$B$10))+'S Curve Equation'!$B$13)*'S Curve Equation'!$B$14</f>
        <v>3.7085882168673916E-2</v>
      </c>
      <c r="Z150" s="28">
        <f>(1/(1+EXP(('S Curve Equation'!$B$11-Z105*'S Curve Equation'!$B$12)*'S Curve Equation'!$B$10))+'S Curve Equation'!$B$13)*'S Curve Equation'!$B$14</f>
        <v>3.7734682899175087E-2</v>
      </c>
      <c r="AA150" s="28">
        <f>(1/(1+EXP(('S Curve Equation'!$B$11-AA105*'S Curve Equation'!$B$12)*'S Curve Equation'!$B$10))+'S Curve Equation'!$B$13)*'S Curve Equation'!$B$14</f>
        <v>3.8386033703900639E-2</v>
      </c>
      <c r="AB150" s="28">
        <f>(1/(1+EXP(('S Curve Equation'!$B$11-AB105*'S Curve Equation'!$B$12)*'S Curve Equation'!$B$10))+'S Curve Equation'!$B$13)*'S Curve Equation'!$B$14</f>
        <v>3.9039886507884654E-2</v>
      </c>
      <c r="AC150" s="28">
        <f>(1/(1+EXP(('S Curve Equation'!$B$11-AC105*'S Curve Equation'!$B$12)*'S Curve Equation'!$B$10))+'S Curve Equation'!$B$13)*'S Curve Equation'!$B$14</f>
        <v>3.9696193468626309E-2</v>
      </c>
      <c r="AD150" s="28">
        <f>(1/(1+EXP(('S Curve Equation'!$B$11-AD105*'S Curve Equation'!$B$12)*'S Curve Equation'!$B$10))+'S Curve Equation'!$B$13)*'S Curve Equation'!$B$14</f>
        <v>4.0354906984420055E-2</v>
      </c>
      <c r="AE150" s="28">
        <f>(1/(1+EXP(('S Curve Equation'!$B$11-AE105*'S Curve Equation'!$B$12)*'S Curve Equation'!$B$10))+'S Curve Equation'!$B$13)*'S Curve Equation'!$B$14</f>
        <v>4.1015979702356549E-2</v>
      </c>
      <c r="AF150" s="28">
        <f>(1/(1+EXP(('S Curve Equation'!$B$11-AF105*'S Curve Equation'!$B$12)*'S Curve Equation'!$B$10))+'S Curve Equation'!$B$13)*'S Curve Equation'!$B$14</f>
        <v>4.1679364526000587E-2</v>
      </c>
    </row>
    <row r="151" spans="1:32" x14ac:dyDescent="0.2">
      <c r="A151" s="6" t="s">
        <v>98</v>
      </c>
      <c r="B151" s="28">
        <f>(1/(1+EXP(('S Curve Equation'!$B$11-B106*'S Curve Equation'!$B$12)*'S Curve Equation'!$B$10))+'S Curve Equation'!$B$13)*'S Curve Equation'!$B$14</f>
        <v>6.1999999999999951E-2</v>
      </c>
      <c r="C151" s="28">
        <f>(1/(1+EXP(('S Curve Equation'!$B$11-C106*'S Curve Equation'!$B$12)*'S Curve Equation'!$B$10))+'S Curve Equation'!$B$13)*'S Curve Equation'!$B$14</f>
        <v>6.3004593172863221E-2</v>
      </c>
      <c r="D151" s="28">
        <f>(1/(1+EXP(('S Curve Equation'!$B$11-D106*'S Curve Equation'!$B$12)*'S Curve Equation'!$B$10))+'S Curve Equation'!$B$13)*'S Curve Equation'!$B$14</f>
        <v>6.4048248830952406E-2</v>
      </c>
      <c r="E151" s="28">
        <f>(1/(1+EXP(('S Curve Equation'!$B$11-E106*'S Curve Equation'!$B$12)*'S Curve Equation'!$B$10))+'S Curve Equation'!$B$13)*'S Curve Equation'!$B$14</f>
        <v>6.5104071174738015E-2</v>
      </c>
      <c r="F151" s="28">
        <f>(1/(1+EXP(('S Curve Equation'!$B$11-F106*'S Curve Equation'!$B$12)*'S Curve Equation'!$B$10))+'S Curve Equation'!$B$13)*'S Curve Equation'!$B$14</f>
        <v>6.6164215459948481E-2</v>
      </c>
      <c r="G151" s="28">
        <f>(1/(1+EXP(('S Curve Equation'!$B$11-G106*'S Curve Equation'!$B$12)*'S Curve Equation'!$B$10))+'S Curve Equation'!$B$13)*'S Curve Equation'!$B$14</f>
        <v>6.7241063111676755E-2</v>
      </c>
      <c r="H151" s="28">
        <f>(1/(1+EXP(('S Curve Equation'!$B$11-H106*'S Curve Equation'!$B$12)*'S Curve Equation'!$B$10))+'S Curve Equation'!$B$13)*'S Curve Equation'!$B$14</f>
        <v>6.836155202326008E-2</v>
      </c>
      <c r="I151" s="28">
        <f>(1/(1+EXP(('S Curve Equation'!$B$11-I106*'S Curve Equation'!$B$12)*'S Curve Equation'!$B$10))+'S Curve Equation'!$B$13)*'S Curve Equation'!$B$14</f>
        <v>6.9479501394006576E-2</v>
      </c>
      <c r="J151" s="28">
        <f>(1/(1+EXP(('S Curve Equation'!$B$11-J106*'S Curve Equation'!$B$12)*'S Curve Equation'!$B$10))+'S Curve Equation'!$B$13)*'S Curve Equation'!$B$14</f>
        <v>7.0614098955613866E-2</v>
      </c>
      <c r="K151" s="28">
        <f>(1/(1+EXP(('S Curve Equation'!$B$11-K106*'S Curve Equation'!$B$12)*'S Curve Equation'!$B$10))+'S Curve Equation'!$B$13)*'S Curve Equation'!$B$14</f>
        <v>7.175274589901369E-2</v>
      </c>
      <c r="L151" s="28">
        <f>(1/(1+EXP(('S Curve Equation'!$B$11-L106*'S Curve Equation'!$B$12)*'S Curve Equation'!$B$10))+'S Curve Equation'!$B$13)*'S Curve Equation'!$B$14</f>
        <v>7.2747627289103861E-2</v>
      </c>
      <c r="M151" s="28">
        <f>(1/(1+EXP(('S Curve Equation'!$B$11-M106*'S Curve Equation'!$B$12)*'S Curve Equation'!$B$10))+'S Curve Equation'!$B$13)*'S Curve Equation'!$B$14</f>
        <v>7.3843412295866467E-2</v>
      </c>
      <c r="N151" s="28">
        <f>(1/(1+EXP(('S Curve Equation'!$B$11-N106*'S Curve Equation'!$B$12)*'S Curve Equation'!$B$10))+'S Curve Equation'!$B$13)*'S Curve Equation'!$B$14</f>
        <v>7.4941963508431769E-2</v>
      </c>
      <c r="O151" s="28">
        <f>(1/(1+EXP(('S Curve Equation'!$B$11-O106*'S Curve Equation'!$B$12)*'S Curve Equation'!$B$10))+'S Curve Equation'!$B$13)*'S Curve Equation'!$B$14</f>
        <v>7.6043183315864266E-2</v>
      </c>
      <c r="P151" s="28">
        <f>(1/(1+EXP(('S Curve Equation'!$B$11-P106*'S Curve Equation'!$B$12)*'S Curve Equation'!$B$10))+'S Curve Equation'!$B$13)*'S Curve Equation'!$B$14</f>
        <v>7.7146975075241542E-2</v>
      </c>
      <c r="Q151" s="28">
        <f>(1/(1+EXP(('S Curve Equation'!$B$11-Q106*'S Curve Equation'!$B$12)*'S Curve Equation'!$B$10))+'S Curve Equation'!$B$13)*'S Curve Equation'!$B$14</f>
        <v>7.8253243122498137E-2</v>
      </c>
      <c r="R151" s="28">
        <f>(1/(1+EXP(('S Curve Equation'!$B$11-R106*'S Curve Equation'!$B$12)*'S Curve Equation'!$B$10))+'S Curve Equation'!$B$13)*'S Curve Equation'!$B$14</f>
        <v>7.9361892782424878E-2</v>
      </c>
      <c r="S151" s="28">
        <f>(1/(1+EXP(('S Curve Equation'!$B$11-S106*'S Curve Equation'!$B$12)*'S Curve Equation'!$B$10))+'S Curve Equation'!$B$13)*'S Curve Equation'!$B$14</f>
        <v>8.0472830377853632E-2</v>
      </c>
      <c r="T151" s="28">
        <f>(1/(1+EXP(('S Curve Equation'!$B$11-T106*'S Curve Equation'!$B$12)*'S Curve Equation'!$B$10))+'S Curve Equation'!$B$13)*'S Curve Equation'!$B$14</f>
        <v>8.1585963238046066E-2</v>
      </c>
      <c r="U151" s="28">
        <f>(1/(1+EXP(('S Curve Equation'!$B$11-U106*'S Curve Equation'!$B$12)*'S Curve Equation'!$B$10))+'S Curve Equation'!$B$13)*'S Curve Equation'!$B$14</f>
        <v>8.2701199706314149E-2</v>
      </c>
      <c r="V151" s="28">
        <f>(1/(1+EXP(('S Curve Equation'!$B$11-V106*'S Curve Equation'!$B$12)*'S Curve Equation'!$B$10))+'S Curve Equation'!$B$13)*'S Curve Equation'!$B$14</f>
        <v>8.3818449146894194E-2</v>
      </c>
      <c r="W151" s="28">
        <f>(1/(1+EXP(('S Curve Equation'!$B$11-W106*'S Curve Equation'!$B$12)*'S Curve Equation'!$B$10))+'S Curve Equation'!$B$13)*'S Curve Equation'!$B$14</f>
        <v>8.4937621951097997E-2</v>
      </c>
      <c r="X151" s="28">
        <f>(1/(1+EXP(('S Curve Equation'!$B$11-X106*'S Curve Equation'!$B$12)*'S Curve Equation'!$B$10))+'S Curve Equation'!$B$13)*'S Curve Equation'!$B$14</f>
        <v>8.6058629542761667E-2</v>
      </c>
      <c r="Y151" s="28">
        <f>(1/(1+EXP(('S Curve Equation'!$B$11-Y106*'S Curve Equation'!$B$12)*'S Curve Equation'!$B$10))+'S Curve Equation'!$B$13)*'S Curve Equation'!$B$14</f>
        <v>8.7181384383019478E-2</v>
      </c>
      <c r="Z151" s="28">
        <f>(1/(1+EXP(('S Curve Equation'!$B$11-Z106*'S Curve Equation'!$B$12)*'S Curve Equation'!$B$10))+'S Curve Equation'!$B$13)*'S Curve Equation'!$B$14</f>
        <v>8.830579997441905E-2</v>
      </c>
      <c r="AA151" s="28">
        <f>(1/(1+EXP(('S Curve Equation'!$B$11-AA106*'S Curve Equation'!$B$12)*'S Curve Equation'!$B$10))+'S Curve Equation'!$B$13)*'S Curve Equation'!$B$14</f>
        <v>8.9431790864402436E-2</v>
      </c>
      <c r="AB151" s="28">
        <f>(1/(1+EXP(('S Curve Equation'!$B$11-AB106*'S Curve Equation'!$B$12)*'S Curve Equation'!$B$10))+'S Curve Equation'!$B$13)*'S Curve Equation'!$B$14</f>
        <v>9.0559272648175149E-2</v>
      </c>
      <c r="AC151" s="28">
        <f>(1/(1+EXP(('S Curve Equation'!$B$11-AC106*'S Curve Equation'!$B$12)*'S Curve Equation'!$B$10))+'S Curve Equation'!$B$13)*'S Curve Equation'!$B$14</f>
        <v>9.1688161970981466E-2</v>
      </c>
      <c r="AD151" s="28">
        <f>(1/(1+EXP(('S Curve Equation'!$B$11-AD106*'S Curve Equation'!$B$12)*'S Curve Equation'!$B$10))+'S Curve Equation'!$B$13)*'S Curve Equation'!$B$14</f>
        <v>9.2818376529807636E-2</v>
      </c>
      <c r="AE151" s="28">
        <f>(1/(1+EXP(('S Curve Equation'!$B$11-AE106*'S Curve Equation'!$B$12)*'S Curve Equation'!$B$10))+'S Curve Equation'!$B$13)*'S Curve Equation'!$B$14</f>
        <v>9.3949835074534457E-2</v>
      </c>
      <c r="AF151" s="28">
        <f>(1/(1+EXP(('S Curve Equation'!$B$11-AF106*'S Curve Equation'!$B$12)*'S Curve Equation'!$B$10))+'S Curve Equation'!$B$13)*'S Curve Equation'!$B$14</f>
        <v>9.5082457408556406E-2</v>
      </c>
    </row>
    <row r="152" spans="1:32" x14ac:dyDescent="0.2">
      <c r="A152" s="6" t="s">
        <v>97</v>
      </c>
      <c r="B152" s="28">
        <f>(1/(1+EXP(('S Curve Equation'!$B$11-B107*'S Curve Equation'!$B$12)*'S Curve Equation'!$B$10))+'S Curve Equation'!$B$13)*'S Curve Equation'!$B$14</f>
        <v>4.1999999999999933E-2</v>
      </c>
      <c r="C152" s="28">
        <f>(1/(1+EXP(('S Curve Equation'!$B$11-C107*'S Curve Equation'!$B$12)*'S Curve Equation'!$B$10))+'S Curve Equation'!$B$13)*'S Curve Equation'!$B$14</f>
        <v>4.2781978984733453E-2</v>
      </c>
      <c r="D152" s="28">
        <f>(1/(1+EXP(('S Curve Equation'!$B$11-D107*'S Curve Equation'!$B$12)*'S Curve Equation'!$B$10))+'S Curve Equation'!$B$13)*'S Curve Equation'!$B$14</f>
        <v>4.3595362937554366E-2</v>
      </c>
      <c r="E152" s="28">
        <f>(1/(1+EXP(('S Curve Equation'!$B$11-E107*'S Curve Equation'!$B$12)*'S Curve Equation'!$B$10))+'S Curve Equation'!$B$13)*'S Curve Equation'!$B$14</f>
        <v>4.4419257362224789E-2</v>
      </c>
      <c r="F152" s="28">
        <f>(1/(1+EXP(('S Curve Equation'!$B$11-F107*'S Curve Equation'!$B$12)*'S Curve Equation'!$B$10))+'S Curve Equation'!$B$13)*'S Curve Equation'!$B$14</f>
        <v>4.5247557622078924E-2</v>
      </c>
      <c r="G152" s="28">
        <f>(1/(1+EXP(('S Curve Equation'!$B$11-G107*'S Curve Equation'!$B$12)*'S Curve Equation'!$B$10))+'S Curve Equation'!$B$13)*'S Curve Equation'!$B$14</f>
        <v>4.6089961009516935E-2</v>
      </c>
      <c r="H152" s="28">
        <f>(1/(1+EXP(('S Curve Equation'!$B$11-H107*'S Curve Equation'!$B$12)*'S Curve Equation'!$B$10))+'S Curve Equation'!$B$13)*'S Curve Equation'!$B$14</f>
        <v>4.6967622783438676E-2</v>
      </c>
      <c r="I152" s="28">
        <f>(1/(1+EXP(('S Curve Equation'!$B$11-I107*'S Curve Equation'!$B$12)*'S Curve Equation'!$B$10))+'S Curve Equation'!$B$13)*'S Curve Equation'!$B$14</f>
        <v>4.7844424265797277E-2</v>
      </c>
      <c r="J152" s="28">
        <f>(1/(1+EXP(('S Curve Equation'!$B$11-J107*'S Curve Equation'!$B$12)*'S Curve Equation'!$B$10))+'S Curve Equation'!$B$13)*'S Curve Equation'!$B$14</f>
        <v>4.8735427801282316E-2</v>
      </c>
      <c r="K152" s="28">
        <f>(1/(1+EXP(('S Curve Equation'!$B$11-K107*'S Curve Equation'!$B$12)*'S Curve Equation'!$B$10))+'S Curve Equation'!$B$13)*'S Curve Equation'!$B$14</f>
        <v>4.9630763059656066E-2</v>
      </c>
      <c r="L152" s="28">
        <f>(1/(1+EXP(('S Curve Equation'!$B$11-L107*'S Curve Equation'!$B$12)*'S Curve Equation'!$B$10))+'S Curve Equation'!$B$13)*'S Curve Equation'!$B$14</f>
        <v>5.0413991685482454E-2</v>
      </c>
      <c r="M152" s="28">
        <f>(1/(1+EXP(('S Curve Equation'!$B$11-M107*'S Curve Equation'!$B$12)*'S Curve Equation'!$B$10))+'S Curve Equation'!$B$13)*'S Curve Equation'!$B$14</f>
        <v>5.1277664004957604E-2</v>
      </c>
      <c r="N152" s="28">
        <f>(1/(1+EXP(('S Curve Equation'!$B$11-N107*'S Curve Equation'!$B$12)*'S Curve Equation'!$B$10))+'S Curve Equation'!$B$13)*'S Curve Equation'!$B$14</f>
        <v>5.2144569241459215E-2</v>
      </c>
      <c r="O152" s="28">
        <f>(1/(1+EXP(('S Curve Equation'!$B$11-O107*'S Curve Equation'!$B$12)*'S Curve Equation'!$B$10))+'S Curve Equation'!$B$13)*'S Curve Equation'!$B$14</f>
        <v>5.3014631699025677E-2</v>
      </c>
      <c r="P152" s="28">
        <f>(1/(1+EXP(('S Curve Equation'!$B$11-P107*'S Curve Equation'!$B$12)*'S Curve Equation'!$B$10))+'S Curve Equation'!$B$13)*'S Curve Equation'!$B$14</f>
        <v>5.3887776157465477E-2</v>
      </c>
      <c r="Q152" s="28">
        <f>(1/(1+EXP(('S Curve Equation'!$B$11-Q107*'S Curve Equation'!$B$12)*'S Curve Equation'!$B$10))+'S Curve Equation'!$B$13)*'S Curve Equation'!$B$14</f>
        <v>5.4763927886323512E-2</v>
      </c>
      <c r="R152" s="28">
        <f>(1/(1+EXP(('S Curve Equation'!$B$11-R107*'S Curve Equation'!$B$12)*'S Curve Equation'!$B$10))+'S Curve Equation'!$B$13)*'S Curve Equation'!$B$14</f>
        <v>5.5643012658196656E-2</v>
      </c>
      <c r="S152" s="28">
        <f>(1/(1+EXP(('S Curve Equation'!$B$11-S107*'S Curve Equation'!$B$12)*'S Curve Equation'!$B$10))+'S Curve Equation'!$B$13)*'S Curve Equation'!$B$14</f>
        <v>5.6524956761418207E-2</v>
      </c>
      <c r="T152" s="28">
        <f>(1/(1+EXP(('S Curve Equation'!$B$11-T107*'S Curve Equation'!$B$12)*'S Curve Equation'!$B$10))+'S Curve Equation'!$B$13)*'S Curve Equation'!$B$14</f>
        <v>5.7409687012121645E-2</v>
      </c>
      <c r="U152" s="28">
        <f>(1/(1+EXP(('S Curve Equation'!$B$11-U107*'S Curve Equation'!$B$12)*'S Curve Equation'!$B$10))+'S Curve Equation'!$B$13)*'S Curve Equation'!$B$14</f>
        <v>5.8297130765699624E-2</v>
      </c>
      <c r="V152" s="28">
        <f>(1/(1+EXP(('S Curve Equation'!$B$11-V107*'S Curve Equation'!$B$12)*'S Curve Equation'!$B$10))+'S Curve Equation'!$B$13)*'S Curve Equation'!$B$14</f>
        <v>5.9187215927673398E-2</v>
      </c>
      <c r="W152" s="28">
        <f>(1/(1+EXP(('S Curve Equation'!$B$11-W107*'S Curve Equation'!$B$12)*'S Curve Equation'!$B$10))+'S Curve Equation'!$B$13)*'S Curve Equation'!$B$14</f>
        <v>6.0079870963984691E-2</v>
      </c>
      <c r="X152" s="28">
        <f>(1/(1+EXP(('S Curve Equation'!$B$11-X107*'S Curve Equation'!$B$12)*'S Curve Equation'!$B$10))+'S Curve Equation'!$B$13)*'S Curve Equation'!$B$14</f>
        <v>6.097502491072513E-2</v>
      </c>
      <c r="Y152" s="28">
        <f>(1/(1+EXP(('S Curve Equation'!$B$11-Y107*'S Curve Equation'!$B$12)*'S Curve Equation'!$B$10))+'S Curve Equation'!$B$13)*'S Curve Equation'!$B$14</f>
        <v>6.1872607383318165E-2</v>
      </c>
      <c r="Z152" s="28">
        <f>(1/(1+EXP(('S Curve Equation'!$B$11-Z107*'S Curve Equation'!$B$12)*'S Curve Equation'!$B$10))+'S Curve Equation'!$B$13)*'S Curve Equation'!$B$14</f>
        <v>6.2772548585165316E-2</v>
      </c>
      <c r="AA152" s="28">
        <f>(1/(1+EXP(('S Curve Equation'!$B$11-AA107*'S Curve Equation'!$B$12)*'S Curve Equation'!$B$10))+'S Curve Equation'!$B$13)*'S Curve Equation'!$B$14</f>
        <v>6.3674779315770841E-2</v>
      </c>
      <c r="AB152" s="28">
        <f>(1/(1+EXP(('S Curve Equation'!$B$11-AB107*'S Curve Equation'!$B$12)*'S Curve Equation'!$B$10))+'S Curve Equation'!$B$13)*'S Curve Equation'!$B$14</f>
        <v>6.4579230978360408E-2</v>
      </c>
      <c r="AC152" s="28">
        <f>(1/(1+EXP(('S Curve Equation'!$B$11-AC107*'S Curve Equation'!$B$12)*'S Curve Equation'!$B$10))+'S Curve Equation'!$B$13)*'S Curve Equation'!$B$14</f>
        <v>6.5485835587003965E-2</v>
      </c>
      <c r="AD152" s="28">
        <f>(1/(1+EXP(('S Curve Equation'!$B$11-AD107*'S Curve Equation'!$B$12)*'S Curve Equation'!$B$10))+'S Curve Equation'!$B$13)*'S Curve Equation'!$B$14</f>
        <v>6.6394525773257648E-2</v>
      </c>
      <c r="AE152" s="28">
        <f>(1/(1+EXP(('S Curve Equation'!$B$11-AE107*'S Curve Equation'!$B$12)*'S Curve Equation'!$B$10))+'S Curve Equation'!$B$13)*'S Curve Equation'!$B$14</f>
        <v>6.7305234792338686E-2</v>
      </c>
      <c r="AF152" s="28">
        <f>(1/(1+EXP(('S Curve Equation'!$B$11-AF107*'S Curve Equation'!$B$12)*'S Curve Equation'!$B$10))+'S Curve Equation'!$B$13)*'S Curve Equation'!$B$14</f>
        <v>6.8217896528844135E-2</v>
      </c>
    </row>
    <row r="153" spans="1:32" x14ac:dyDescent="0.2">
      <c r="A153" s="6" t="s">
        <v>101</v>
      </c>
      <c r="B153" s="28">
        <f>(1/(1+EXP(('S Curve Equation'!$B$11-B108*'S Curve Equation'!$B$12)*'S Curve Equation'!$B$10))+'S Curve Equation'!$B$13)*'S Curve Equation'!$B$14</f>
        <v>3.3999999999999912E-2</v>
      </c>
      <c r="C153" s="28">
        <f>(1/(1+EXP(('S Curve Equation'!$B$11-C108*'S Curve Equation'!$B$12)*'S Curve Equation'!$B$10))+'S Curve Equation'!$B$13)*'S Curve Equation'!$B$14</f>
        <v>3.4685625321162969E-2</v>
      </c>
      <c r="D153" s="28">
        <f>(1/(1+EXP(('S Curve Equation'!$B$11-D108*'S Curve Equation'!$B$12)*'S Curve Equation'!$B$10))+'S Curve Equation'!$B$13)*'S Curve Equation'!$B$14</f>
        <v>3.5399196028095443E-2</v>
      </c>
      <c r="E153" s="28">
        <f>(1/(1+EXP(('S Curve Equation'!$B$11-E108*'S Curve Equation'!$B$12)*'S Curve Equation'!$B$10))+'S Curve Equation'!$B$13)*'S Curve Equation'!$B$14</f>
        <v>3.612240987443812E-2</v>
      </c>
      <c r="F153" s="28">
        <f>(1/(1+EXP(('S Curve Equation'!$B$11-F108*'S Curve Equation'!$B$12)*'S Curve Equation'!$B$10))+'S Curve Equation'!$B$13)*'S Curve Equation'!$B$14</f>
        <v>3.6849915879862839E-2</v>
      </c>
      <c r="G153" s="28">
        <f>(1/(1+EXP(('S Curve Equation'!$B$11-G108*'S Curve Equation'!$B$12)*'S Curve Equation'!$B$10))+'S Curve Equation'!$B$13)*'S Curve Equation'!$B$14</f>
        <v>3.7590241724657865E-2</v>
      </c>
      <c r="H153" s="28">
        <f>(1/(1+EXP(('S Curve Equation'!$B$11-H108*'S Curve Equation'!$B$12)*'S Curve Equation'!$B$10))+'S Curve Equation'!$B$13)*'S Curve Equation'!$B$14</f>
        <v>3.8362013736982455E-2</v>
      </c>
      <c r="I153" s="28">
        <f>(1/(1+EXP(('S Curve Equation'!$B$11-I108*'S Curve Equation'!$B$12)*'S Curve Equation'!$B$10))+'S Curve Equation'!$B$13)*'S Curve Equation'!$B$14</f>
        <v>3.9133493992372675E-2</v>
      </c>
      <c r="J153" s="28">
        <f>(1/(1+EXP(('S Curve Equation'!$B$11-J108*'S Curve Equation'!$B$12)*'S Curve Equation'!$B$10))+'S Curve Equation'!$B$13)*'S Curve Equation'!$B$14</f>
        <v>3.9917941965237014E-2</v>
      </c>
      <c r="K153" s="28">
        <f>(1/(1+EXP(('S Curve Equation'!$B$11-K108*'S Curve Equation'!$B$12)*'S Curve Equation'!$B$10))+'S Curve Equation'!$B$13)*'S Curve Equation'!$B$14</f>
        <v>4.0706678281805256E-2</v>
      </c>
      <c r="L153" s="28">
        <f>(1/(1+EXP(('S Curve Equation'!$B$11-L108*'S Curve Equation'!$B$12)*'S Curve Equation'!$B$10))+'S Curve Equation'!$B$13)*'S Curve Equation'!$B$14</f>
        <v>4.1397042335511371E-2</v>
      </c>
      <c r="M153" s="28">
        <f>(1/(1+EXP(('S Curve Equation'!$B$11-M108*'S Curve Equation'!$B$12)*'S Curve Equation'!$B$10))+'S Curve Equation'!$B$13)*'S Curve Equation'!$B$14</f>
        <v>4.2158727376707041E-2</v>
      </c>
      <c r="N153" s="28">
        <f>(1/(1+EXP(('S Curve Equation'!$B$11-N108*'S Curve Equation'!$B$12)*'S Curve Equation'!$B$10))+'S Curve Equation'!$B$13)*'S Curve Equation'!$B$14</f>
        <v>4.2923698065445964E-2</v>
      </c>
      <c r="O153" s="28">
        <f>(1/(1+EXP(('S Curve Equation'!$B$11-O108*'S Curve Equation'!$B$12)*'S Curve Equation'!$B$10))+'S Curve Equation'!$B$13)*'S Curve Equation'!$B$14</f>
        <v>4.3691888916748113E-2</v>
      </c>
      <c r="P153" s="28">
        <f>(1/(1+EXP(('S Curve Equation'!$B$11-P108*'S Curve Equation'!$B$12)*'S Curve Equation'!$B$10))+'S Curve Equation'!$B$13)*'S Curve Equation'!$B$14</f>
        <v>4.446323474639214E-2</v>
      </c>
      <c r="Q153" s="28">
        <f>(1/(1+EXP(('S Curve Equation'!$B$11-Q108*'S Curve Equation'!$B$12)*'S Curve Equation'!$B$10))+'S Curve Equation'!$B$13)*'S Curve Equation'!$B$14</f>
        <v>4.5237670685034891E-2</v>
      </c>
      <c r="R153" s="28">
        <f>(1/(1+EXP(('S Curve Equation'!$B$11-R108*'S Curve Equation'!$B$12)*'S Curve Equation'!$B$10))+'S Curve Equation'!$B$13)*'S Curve Equation'!$B$14</f>
        <v>4.6015132191774354E-2</v>
      </c>
      <c r="S153" s="28">
        <f>(1/(1+EXP(('S Curve Equation'!$B$11-S108*'S Curve Equation'!$B$12)*'S Curve Equation'!$B$10))+'S Curve Equation'!$B$13)*'S Curve Equation'!$B$14</f>
        <v>4.6795555067170744E-2</v>
      </c>
      <c r="T153" s="28">
        <f>(1/(1+EXP(('S Curve Equation'!$B$11-T108*'S Curve Equation'!$B$12)*'S Curve Equation'!$B$10))+'S Curve Equation'!$B$13)*'S Curve Equation'!$B$14</f>
        <v>4.7578875465732938E-2</v>
      </c>
      <c r="U153" s="28">
        <f>(1/(1+EXP(('S Curve Equation'!$B$11-U108*'S Curve Equation'!$B$12)*'S Curve Equation'!$B$10))+'S Curve Equation'!$B$13)*'S Curve Equation'!$B$14</f>
        <v>4.8365029907883036E-2</v>
      </c>
      <c r="V153" s="28">
        <f>(1/(1+EXP(('S Curve Equation'!$B$11-V108*'S Curve Equation'!$B$12)*'S Curve Equation'!$B$10))+'S Curve Equation'!$B$13)*'S Curve Equation'!$B$14</f>
        <v>4.9153955291410728E-2</v>
      </c>
      <c r="W153" s="28">
        <f>(1/(1+EXP(('S Curve Equation'!$B$11-W108*'S Curve Equation'!$B$12)*'S Curve Equation'!$B$10))+'S Curve Equation'!$B$13)*'S Curve Equation'!$B$14</f>
        <v>4.9945588902425848E-2</v>
      </c>
      <c r="X153" s="28">
        <f>(1/(1+EXP(('S Curve Equation'!$B$11-X108*'S Curve Equation'!$B$12)*'S Curve Equation'!$B$10))+'S Curve Equation'!$B$13)*'S Curve Equation'!$B$14</f>
        <v>5.0739868425821288E-2</v>
      </c>
      <c r="Y153" s="28">
        <f>(1/(1+EXP(('S Curve Equation'!$B$11-Y108*'S Curve Equation'!$B$12)*'S Curve Equation'!$B$10))+'S Curve Equation'!$B$13)*'S Curve Equation'!$B$14</f>
        <v>5.1536731955258604E-2</v>
      </c>
      <c r="Z153" s="28">
        <f>(1/(1+EXP(('S Curve Equation'!$B$11-Z108*'S Curve Equation'!$B$12)*'S Curve Equation'!$B$10))+'S Curve Equation'!$B$13)*'S Curve Equation'!$B$14</f>
        <v>5.2336118002683348E-2</v>
      </c>
      <c r="AA153" s="28">
        <f>(1/(1+EXP(('S Curve Equation'!$B$11-AA108*'S Curve Equation'!$B$12)*'S Curve Equation'!$B$10))+'S Curve Equation'!$B$13)*'S Curve Equation'!$B$14</f>
        <v>5.3137965507383381E-2</v>
      </c>
      <c r="AB153" s="28">
        <f>(1/(1+EXP(('S Curve Equation'!$B$11-AB108*'S Curve Equation'!$B$12)*'S Curve Equation'!$B$10))+'S Curve Equation'!$B$13)*'S Curve Equation'!$B$14</f>
        <v>5.394221384460119E-2</v>
      </c>
      <c r="AC153" s="28">
        <f>(1/(1+EXP(('S Curve Equation'!$B$11-AC108*'S Curve Equation'!$B$12)*'S Curve Equation'!$B$10))+'S Curve Equation'!$B$13)*'S Curve Equation'!$B$14</f>
        <v>5.4748802833708074E-2</v>
      </c>
      <c r="AD153" s="28">
        <f>(1/(1+EXP(('S Curve Equation'!$B$11-AD108*'S Curve Equation'!$B$12)*'S Curve Equation'!$B$10))+'S Curve Equation'!$B$13)*'S Curve Equation'!$B$14</f>
        <v>5.555767274595249E-2</v>
      </c>
      <c r="AE153" s="28">
        <f>(1/(1+EXP(('S Curve Equation'!$B$11-AE108*'S Curve Equation'!$B$12)*'S Curve Equation'!$B$10))+'S Curve Equation'!$B$13)*'S Curve Equation'!$B$14</f>
        <v>5.636876431179294E-2</v>
      </c>
      <c r="AF153" s="28">
        <f>(1/(1+EXP(('S Curve Equation'!$B$11-AF108*'S Curve Equation'!$B$12)*'S Curve Equation'!$B$10))+'S Curve Equation'!$B$13)*'S Curve Equation'!$B$14</f>
        <v>5.718201872782467E-2</v>
      </c>
    </row>
    <row r="154" spans="1:32" x14ac:dyDescent="0.2">
      <c r="A154" s="6" t="s">
        <v>104</v>
      </c>
      <c r="B154" s="28">
        <f>(1/(1+EXP(('S Curve Equation'!$B$11-B109*'S Curve Equation'!$B$12)*'S Curve Equation'!$B$10))+'S Curve Equation'!$B$13)*'S Curve Equation'!$B$14</f>
        <v>8.9999999999999039E-3</v>
      </c>
      <c r="C154" s="28">
        <f>(1/(1+EXP(('S Curve Equation'!$B$11-C109*'S Curve Equation'!$B$12)*'S Curve Equation'!$B$10))+'S Curve Equation'!$B$13)*'S Curve Equation'!$B$14</f>
        <v>9.3494257787806023E-3</v>
      </c>
      <c r="D154" s="28">
        <f>(1/(1+EXP(('S Curve Equation'!$B$11-D109*'S Curve Equation'!$B$12)*'S Curve Equation'!$B$10))+'S Curve Equation'!$B$13)*'S Curve Equation'!$B$14</f>
        <v>9.7139923343420274E-3</v>
      </c>
      <c r="E154" s="28">
        <f>(1/(1+EXP(('S Curve Equation'!$B$11-E109*'S Curve Equation'!$B$12)*'S Curve Equation'!$B$10))+'S Curve Equation'!$B$13)*'S Curve Equation'!$B$14</f>
        <v>1.0084413113061142E-2</v>
      </c>
      <c r="F154" s="28">
        <f>(1/(1+EXP(('S Curve Equation'!$B$11-F109*'S Curve Equation'!$B$12)*'S Curve Equation'!$B$10))+'S Curve Equation'!$B$13)*'S Curve Equation'!$B$14</f>
        <v>1.045796664584436E-2</v>
      </c>
      <c r="G154" s="28">
        <f>(1/(1+EXP(('S Curve Equation'!$B$11-G109*'S Curve Equation'!$B$12)*'S Curve Equation'!$B$10))+'S Curve Equation'!$B$13)*'S Curve Equation'!$B$14</f>
        <v>1.0839057072467875E-2</v>
      </c>
      <c r="H154" s="28">
        <f>(1/(1+EXP(('S Curve Equation'!$B$11-H109*'S Curve Equation'!$B$12)*'S Curve Equation'!$B$10))+'S Curve Equation'!$B$13)*'S Curve Equation'!$B$14</f>
        <v>1.1237351271277637E-2</v>
      </c>
      <c r="I154" s="28">
        <f>(1/(1+EXP(('S Curve Equation'!$B$11-I109*'S Curve Equation'!$B$12)*'S Curve Equation'!$B$10))+'S Curve Equation'!$B$13)*'S Curve Equation'!$B$14</f>
        <v>1.1636523631829085E-2</v>
      </c>
      <c r="J154" s="28">
        <f>(1/(1+EXP(('S Curve Equation'!$B$11-J109*'S Curve Equation'!$B$12)*'S Curve Equation'!$B$10))+'S Curve Equation'!$B$13)*'S Curve Equation'!$B$14</f>
        <v>1.2043451783064868E-2</v>
      </c>
      <c r="K154" s="28">
        <f>(1/(1+EXP(('S Curve Equation'!$B$11-K109*'S Curve Equation'!$B$12)*'S Curve Equation'!$B$10))+'S Curve Equation'!$B$13)*'S Curve Equation'!$B$14</f>
        <v>1.2453659620779847E-2</v>
      </c>
      <c r="L154" s="28">
        <f>(1/(1+EXP(('S Curve Equation'!$B$11-L109*'S Curve Equation'!$B$12)*'S Curve Equation'!$B$10))+'S Curve Equation'!$B$13)*'S Curve Equation'!$B$14</f>
        <v>1.2813567599934518E-2</v>
      </c>
      <c r="M154" s="28">
        <f>(1/(1+EXP(('S Curve Equation'!$B$11-M109*'S Curve Equation'!$B$12)*'S Curve Equation'!$B$10))+'S Curve Equation'!$B$13)*'S Curve Equation'!$B$14</f>
        <v>1.3211584110171282E-2</v>
      </c>
      <c r="N154" s="28">
        <f>(1/(1+EXP(('S Curve Equation'!$B$11-N109*'S Curve Equation'!$B$12)*'S Curve Equation'!$B$10))+'S Curve Equation'!$B$13)*'S Curve Equation'!$B$14</f>
        <v>1.3612289198111836E-2</v>
      </c>
      <c r="O154" s="28">
        <f>(1/(1+EXP(('S Curve Equation'!$B$11-O109*'S Curve Equation'!$B$12)*'S Curve Equation'!$B$10))+'S Curve Equation'!$B$13)*'S Curve Equation'!$B$14</f>
        <v>1.4015654022756013E-2</v>
      </c>
      <c r="P154" s="28">
        <f>(1/(1+EXP(('S Curve Equation'!$B$11-P109*'S Curve Equation'!$B$12)*'S Curve Equation'!$B$10))+'S Curve Equation'!$B$13)*'S Curve Equation'!$B$14</f>
        <v>1.4421649642393598E-2</v>
      </c>
      <c r="Q154" s="28">
        <f>(1/(1+EXP(('S Curve Equation'!$B$11-Q109*'S Curve Equation'!$B$12)*'S Curve Equation'!$B$10))+'S Curve Equation'!$B$13)*'S Curve Equation'!$B$14</f>
        <v>1.4830247024686469E-2</v>
      </c>
      <c r="R154" s="28">
        <f>(1/(1+EXP(('S Curve Equation'!$B$11-R109*'S Curve Equation'!$B$12)*'S Curve Equation'!$B$10))+'S Curve Equation'!$B$13)*'S Curve Equation'!$B$14</f>
        <v>1.5241417056518993E-2</v>
      </c>
      <c r="S154" s="28">
        <f>(1/(1+EXP(('S Curve Equation'!$B$11-S109*'S Curve Equation'!$B$12)*'S Curve Equation'!$B$10))+'S Curve Equation'!$B$13)*'S Curve Equation'!$B$14</f>
        <v>1.5655130553620736E-2</v>
      </c>
      <c r="T154" s="28">
        <f>(1/(1+EXP(('S Curve Equation'!$B$11-T109*'S Curve Equation'!$B$12)*'S Curve Equation'!$B$10))+'S Curve Equation'!$B$13)*'S Curve Equation'!$B$14</f>
        <v>1.6071358269961578E-2</v>
      </c>
      <c r="U154" s="28">
        <f>(1/(1+EXP(('S Curve Equation'!$B$11-U109*'S Curve Equation'!$B$12)*'S Curve Equation'!$B$10))+'S Curve Equation'!$B$13)*'S Curve Equation'!$B$14</f>
        <v>1.6490070906922616E-2</v>
      </c>
      <c r="V154" s="28">
        <f>(1/(1+EXP(('S Curve Equation'!$B$11-V109*'S Curve Equation'!$B$12)*'S Curve Equation'!$B$10))+'S Curve Equation'!$B$13)*'S Curve Equation'!$B$14</f>
        <v>1.6911239122244875E-2</v>
      </c>
      <c r="W154" s="28">
        <f>(1/(1+EXP(('S Curve Equation'!$B$11-W109*'S Curve Equation'!$B$12)*'S Curve Equation'!$B$10))+'S Curve Equation'!$B$13)*'S Curve Equation'!$B$14</f>
        <v>1.7334833538757574E-2</v>
      </c>
      <c r="X154" s="28">
        <f>(1/(1+EXP(('S Curve Equation'!$B$11-X109*'S Curve Equation'!$B$12)*'S Curve Equation'!$B$10))+'S Curve Equation'!$B$13)*'S Curve Equation'!$B$14</f>
        <v>1.7760824752888496E-2</v>
      </c>
      <c r="Y154" s="28">
        <f>(1/(1+EXP(('S Curve Equation'!$B$11-Y109*'S Curve Equation'!$B$12)*'S Curve Equation'!$B$10))+'S Curve Equation'!$B$13)*'S Curve Equation'!$B$14</f>
        <v>1.8189183342959943E-2</v>
      </c>
      <c r="Z154" s="28">
        <f>(1/(1+EXP(('S Curve Equation'!$B$11-Z109*'S Curve Equation'!$B$12)*'S Curve Equation'!$B$10))+'S Curve Equation'!$B$13)*'S Curve Equation'!$B$14</f>
        <v>1.8619879877271095E-2</v>
      </c>
      <c r="AA154" s="28">
        <f>(1/(1+EXP(('S Curve Equation'!$B$11-AA109*'S Curve Equation'!$B$12)*'S Curve Equation'!$B$10))+'S Curve Equation'!$B$13)*'S Curve Equation'!$B$14</f>
        <v>1.9052884921970142E-2</v>
      </c>
      <c r="AB154" s="28">
        <f>(1/(1+EXP(('S Curve Equation'!$B$11-AB109*'S Curve Equation'!$B$12)*'S Curve Equation'!$B$10))+'S Curve Equation'!$B$13)*'S Curve Equation'!$B$14</f>
        <v>1.9488169048719781E-2</v>
      </c>
      <c r="AC154" s="28">
        <f>(1/(1+EXP(('S Curve Equation'!$B$11-AC109*'S Curve Equation'!$B$12)*'S Curve Equation'!$B$10))+'S Curve Equation'!$B$13)*'S Curve Equation'!$B$14</f>
        <v>1.9925702842156785E-2</v>
      </c>
      <c r="AD154" s="28">
        <f>(1/(1+EXP(('S Curve Equation'!$B$11-AD109*'S Curve Equation'!$B$12)*'S Curve Equation'!$B$10))+'S Curve Equation'!$B$13)*'S Curve Equation'!$B$14</f>
        <v>2.0365456907149752E-2</v>
      </c>
      <c r="AE154" s="28">
        <f>(1/(1+EXP(('S Curve Equation'!$B$11-AE109*'S Curve Equation'!$B$12)*'S Curve Equation'!$B$10))+'S Curve Equation'!$B$13)*'S Curve Equation'!$B$14</f>
        <v>2.0807401875857785E-2</v>
      </c>
      <c r="AF154" s="28">
        <f>(1/(1+EXP(('S Curve Equation'!$B$11-AF109*'S Curve Equation'!$B$12)*'S Curve Equation'!$B$10))+'S Curve Equation'!$B$13)*'S Curve Equation'!$B$14</f>
        <v>2.125150841459205E-2</v>
      </c>
    </row>
    <row r="155" spans="1:32" x14ac:dyDescent="0.2">
      <c r="A155" s="6" t="s">
        <v>36</v>
      </c>
      <c r="B155" s="28">
        <f>(1/(1+EXP(('S Curve Equation'!$B$11-B110*'S Curve Equation'!$B$12)*'S Curve Equation'!$B$10))+'S Curve Equation'!$B$13)*'S Curve Equation'!$B$14</f>
        <v>2.4889324191968654E-2</v>
      </c>
      <c r="C155" s="28">
        <f>(1/(1+EXP(('S Curve Equation'!$B$11-C110*'S Curve Equation'!$B$12)*'S Curve Equation'!$B$10))+'S Curve Equation'!$B$13)*'S Curve Equation'!$B$14</f>
        <v>2.5459260156184781E-2</v>
      </c>
      <c r="D155" s="28">
        <f>(1/(1+EXP(('S Curve Equation'!$B$11-D110*'S Curve Equation'!$B$12)*'S Curve Equation'!$B$10))+'S Curve Equation'!$B$13)*'S Curve Equation'!$B$14</f>
        <v>2.6052868617307663E-2</v>
      </c>
      <c r="E155" s="28">
        <f>(1/(1+EXP(('S Curve Equation'!$B$11-E110*'S Curve Equation'!$B$12)*'S Curve Equation'!$B$10))+'S Curve Equation'!$B$13)*'S Curve Equation'!$B$14</f>
        <v>2.665495517346337E-2</v>
      </c>
      <c r="F155" s="28">
        <f>(1/(1+EXP(('S Curve Equation'!$B$11-F110*'S Curve Equation'!$B$12)*'S Curve Equation'!$B$10))+'S Curve Equation'!$B$13)*'S Curve Equation'!$B$14</f>
        <v>2.7261073862877815E-2</v>
      </c>
      <c r="G155" s="28">
        <f>(1/(1+EXP(('S Curve Equation'!$B$11-G110*'S Curve Equation'!$B$12)*'S Curve Equation'!$B$10))+'S Curve Equation'!$B$13)*'S Curve Equation'!$B$14</f>
        <v>2.7878341306803705E-2</v>
      </c>
      <c r="H155" s="28">
        <f>(1/(1+EXP(('S Curve Equation'!$B$11-H110*'S Curve Equation'!$B$12)*'S Curve Equation'!$B$10))+'S Curve Equation'!$B$13)*'S Curve Equation'!$B$14</f>
        <v>2.8522325644906667E-2</v>
      </c>
      <c r="I155" s="28">
        <f>(1/(1+EXP(('S Curve Equation'!$B$11-I110*'S Curve Equation'!$B$12)*'S Curve Equation'!$B$10))+'S Curve Equation'!$B$13)*'S Curve Equation'!$B$14</f>
        <v>2.9166569544015454E-2</v>
      </c>
      <c r="J155" s="28">
        <f>(1/(1+EXP(('S Curve Equation'!$B$11-J110*'S Curve Equation'!$B$12)*'S Curve Equation'!$B$10))+'S Curve Equation'!$B$13)*'S Curve Equation'!$B$14</f>
        <v>2.9822153232600145E-2</v>
      </c>
      <c r="K155" s="28">
        <f>(1/(1+EXP(('S Curve Equation'!$B$11-K110*'S Curve Equation'!$B$12)*'S Curve Equation'!$B$10))+'S Curve Equation'!$B$13)*'S Curve Equation'!$B$14</f>
        <v>3.0481835197874962E-2</v>
      </c>
      <c r="L155" s="28">
        <f>(1/(1+EXP(('S Curve Equation'!$B$11-L110*'S Curve Equation'!$B$12)*'S Curve Equation'!$B$10))+'S Curve Equation'!$B$13)*'S Curve Equation'!$B$14</f>
        <v>3.1059660290628247E-2</v>
      </c>
      <c r="M155" s="28">
        <f>(1/(1+EXP(('S Curve Equation'!$B$11-M110*'S Curve Equation'!$B$12)*'S Curve Equation'!$B$10))+'S Curve Equation'!$B$13)*'S Curve Equation'!$B$14</f>
        <v>3.1697630573883799E-2</v>
      </c>
      <c r="N155" s="28">
        <f>(1/(1+EXP(('S Curve Equation'!$B$11-N110*'S Curve Equation'!$B$12)*'S Curve Equation'!$B$10))+'S Curve Equation'!$B$13)*'S Curve Equation'!$B$14</f>
        <v>3.2338824568707576E-2</v>
      </c>
      <c r="O155" s="28">
        <f>(1/(1+EXP(('S Curve Equation'!$B$11-O110*'S Curve Equation'!$B$12)*'S Curve Equation'!$B$10))+'S Curve Equation'!$B$13)*'S Curve Equation'!$B$14</f>
        <v>3.2983189369638205E-2</v>
      </c>
      <c r="P155" s="28">
        <f>(1/(1+EXP(('S Curve Equation'!$B$11-P110*'S Curve Equation'!$B$12)*'S Curve Equation'!$B$10))+'S Curve Equation'!$B$13)*'S Curve Equation'!$B$14</f>
        <v>3.3630672195291547E-2</v>
      </c>
      <c r="Q155" s="28">
        <f>(1/(1+EXP(('S Curve Equation'!$B$11-Q110*'S Curve Equation'!$B$12)*'S Curve Equation'!$B$10))+'S Curve Equation'!$B$13)*'S Curve Equation'!$B$14</f>
        <v>3.4281220401835948E-2</v>
      </c>
      <c r="R155" s="28">
        <f>(1/(1+EXP(('S Curve Equation'!$B$11-R110*'S Curve Equation'!$B$12)*'S Curve Equation'!$B$10))+'S Curve Equation'!$B$13)*'S Curve Equation'!$B$14</f>
        <v>3.4934781496024782E-2</v>
      </c>
      <c r="S155" s="28">
        <f>(1/(1+EXP(('S Curve Equation'!$B$11-S110*'S Curve Equation'!$B$12)*'S Curve Equation'!$B$10))+'S Curve Equation'!$B$13)*'S Curve Equation'!$B$14</f>
        <v>3.5591303147797029E-2</v>
      </c>
      <c r="T155" s="28">
        <f>(1/(1+EXP(('S Curve Equation'!$B$11-T110*'S Curve Equation'!$B$12)*'S Curve Equation'!$B$10))+'S Curve Equation'!$B$13)*'S Curve Equation'!$B$14</f>
        <v>3.6250733202450078E-2</v>
      </c>
      <c r="U155" s="28">
        <f>(1/(1+EXP(('S Curve Equation'!$B$11-U110*'S Curve Equation'!$B$12)*'S Curve Equation'!$B$10))+'S Curve Equation'!$B$13)*'S Curve Equation'!$B$14</f>
        <v>3.6913019692393599E-2</v>
      </c>
      <c r="V155" s="28">
        <f>(1/(1+EXP(('S Curve Equation'!$B$11-V110*'S Curve Equation'!$B$12)*'S Curve Equation'!$B$10))+'S Curve Equation'!$B$13)*'S Curve Equation'!$B$14</f>
        <v>3.7578110848492496E-2</v>
      </c>
      <c r="W155" s="28">
        <f>(1/(1+EXP(('S Curve Equation'!$B$11-W110*'S Curve Equation'!$B$12)*'S Curve Equation'!$B$10))+'S Curve Equation'!$B$13)*'S Curve Equation'!$B$14</f>
        <v>3.8245955111004211E-2</v>
      </c>
      <c r="X155" s="28">
        <f>(1/(1+EXP(('S Curve Equation'!$B$11-X110*'S Curve Equation'!$B$12)*'S Curve Equation'!$B$10))+'S Curve Equation'!$B$13)*'S Curve Equation'!$B$14</f>
        <v>3.8916501140119041E-2</v>
      </c>
      <c r="Y155" s="28">
        <f>(1/(1+EXP(('S Curve Equation'!$B$11-Y110*'S Curve Equation'!$B$12)*'S Curve Equation'!$B$10))+'S Curve Equation'!$B$13)*'S Curve Equation'!$B$14</f>
        <v>3.9589697826111832E-2</v>
      </c>
      <c r="Z155" s="28">
        <f>(1/(1+EXP(('S Curve Equation'!$B$11-Z110*'S Curve Equation'!$B$12)*'S Curve Equation'!$B$10))+'S Curve Equation'!$B$13)*'S Curve Equation'!$B$14</f>
        <v>4.0265494299110097E-2</v>
      </c>
      <c r="AA155" s="28">
        <f>(1/(1+EXP(('S Curve Equation'!$B$11-AA110*'S Curve Equation'!$B$12)*'S Curve Equation'!$B$10))+'S Curve Equation'!$B$13)*'S Curve Equation'!$B$14</f>
        <v>4.0943839938487381E-2</v>
      </c>
      <c r="AB155" s="28">
        <f>(1/(1+EXP(('S Curve Equation'!$B$11-AB110*'S Curve Equation'!$B$12)*'S Curve Equation'!$B$10))+'S Curve Equation'!$B$13)*'S Curve Equation'!$B$14</f>
        <v>4.1624684381890049E-2</v>
      </c>
      <c r="AC155" s="28">
        <f>(1/(1+EXP(('S Curve Equation'!$B$11-AC110*'S Curve Equation'!$B$12)*'S Curve Equation'!$B$10))+'S Curve Equation'!$B$13)*'S Curve Equation'!$B$14</f>
        <v>4.2307977533902801E-2</v>
      </c>
      <c r="AD155" s="28">
        <f>(1/(1+EXP(('S Curve Equation'!$B$11-AD110*'S Curve Equation'!$B$12)*'S Curve Equation'!$B$10))+'S Curve Equation'!$B$13)*'S Curve Equation'!$B$14</f>
        <v>4.2993669574361466E-2</v>
      </c>
      <c r="AE155" s="28">
        <f>(1/(1+EXP(('S Curve Equation'!$B$11-AE110*'S Curve Equation'!$B$12)*'S Curve Equation'!$B$10))+'S Curve Equation'!$B$13)*'S Curve Equation'!$B$14</f>
        <v>4.3681710966320918E-2</v>
      </c>
      <c r="AF155" s="28">
        <f>(1/(1+EXP(('S Curve Equation'!$B$11-AF110*'S Curve Equation'!$B$12)*'S Curve Equation'!$B$10))+'S Curve Equation'!$B$13)*'S Curve Equation'!$B$14</f>
        <v>4.4372052463684163E-2</v>
      </c>
    </row>
    <row r="156" spans="1:32" x14ac:dyDescent="0.2">
      <c r="A156" s="6" t="s">
        <v>37</v>
      </c>
      <c r="B156" s="28">
        <f>(1/(1+EXP(('S Curve Equation'!$B$11-B111*'S Curve Equation'!$B$12)*'S Curve Equation'!$B$10))+'S Curve Equation'!$B$13)*'S Curve Equation'!$B$14</f>
        <v>3.2000000000000035E-2</v>
      </c>
      <c r="C156" s="28">
        <f>(1/(1+EXP(('S Curve Equation'!$B$11-C111*'S Curve Equation'!$B$12)*'S Curve Equation'!$B$10))+'S Curve Equation'!$B$13)*'S Curve Equation'!$B$14</f>
        <v>3.2660800524770245E-2</v>
      </c>
      <c r="D156" s="28">
        <f>(1/(1+EXP(('S Curve Equation'!$B$11-D111*'S Curve Equation'!$B$12)*'S Curve Equation'!$B$10))+'S Curve Equation'!$B$13)*'S Curve Equation'!$B$14</f>
        <v>3.3348640643218276E-2</v>
      </c>
      <c r="E156" s="28">
        <f>(1/(1+EXP(('S Curve Equation'!$B$11-E111*'S Curve Equation'!$B$12)*'S Curve Equation'!$B$10))+'S Curve Equation'!$B$13)*'S Curve Equation'!$B$14</f>
        <v>3.4045885430689447E-2</v>
      </c>
      <c r="F156" s="28">
        <f>(1/(1+EXP(('S Curve Equation'!$B$11-F111*'S Curve Equation'!$B$12)*'S Curve Equation'!$B$10))+'S Curve Equation'!$B$13)*'S Curve Equation'!$B$14</f>
        <v>3.4747378102802658E-2</v>
      </c>
      <c r="G156" s="28">
        <f>(1/(1+EXP(('S Curve Equation'!$B$11-G111*'S Curve Equation'!$B$12)*'S Curve Equation'!$B$10))+'S Curve Equation'!$B$13)*'S Curve Equation'!$B$14</f>
        <v>3.5461344187986646E-2</v>
      </c>
      <c r="H156" s="28">
        <f>(1/(1+EXP(('S Curve Equation'!$B$11-H111*'S Curve Equation'!$B$12)*'S Curve Equation'!$B$10))+'S Curve Equation'!$B$13)*'S Curve Equation'!$B$14</f>
        <v>3.6205755821968742E-2</v>
      </c>
      <c r="I156" s="28">
        <f>(1/(1+EXP(('S Curve Equation'!$B$11-I111*'S Curve Equation'!$B$12)*'S Curve Equation'!$B$10))+'S Curve Equation'!$B$13)*'S Curve Equation'!$B$14</f>
        <v>3.6950006272453165E-2</v>
      </c>
      <c r="J156" s="28">
        <f>(1/(1+EXP(('S Curve Equation'!$B$11-J111*'S Curve Equation'!$B$12)*'S Curve Equation'!$B$10))+'S Curve Equation'!$B$13)*'S Curve Equation'!$B$14</f>
        <v>3.7706888757389714E-2</v>
      </c>
      <c r="K156" s="28">
        <f>(1/(1+EXP(('S Curve Equation'!$B$11-K111*'S Curve Equation'!$B$12)*'S Curve Equation'!$B$10))+'S Curve Equation'!$B$13)*'S Curve Equation'!$B$14</f>
        <v>3.8468031711924436E-2</v>
      </c>
      <c r="L156" s="28">
        <f>(1/(1+EXP(('S Curve Equation'!$B$11-L111*'S Curve Equation'!$B$12)*'S Curve Equation'!$B$10))+'S Curve Equation'!$B$13)*'S Curve Equation'!$B$14</f>
        <v>3.91343440070532E-2</v>
      </c>
      <c r="M156" s="28">
        <f>(1/(1+EXP(('S Curve Equation'!$B$11-M111*'S Curve Equation'!$B$12)*'S Curve Equation'!$B$10))+'S Curve Equation'!$B$13)*'S Curve Equation'!$B$14</f>
        <v>3.986959997583632E-2</v>
      </c>
      <c r="N156" s="28">
        <f>(1/(1+EXP(('S Curve Equation'!$B$11-N111*'S Curve Equation'!$B$12)*'S Curve Equation'!$B$10))+'S Curve Equation'!$B$13)*'S Curve Equation'!$B$14</f>
        <v>4.0608140043078979E-2</v>
      </c>
      <c r="O156" s="28">
        <f>(1/(1+EXP(('S Curve Equation'!$B$11-O111*'S Curve Equation'!$B$12)*'S Curve Equation'!$B$10))+'S Curve Equation'!$B$13)*'S Curve Equation'!$B$14</f>
        <v>4.1349901400615639E-2</v>
      </c>
      <c r="P156" s="28">
        <f>(1/(1+EXP(('S Curve Equation'!$B$11-P111*'S Curve Equation'!$B$12)*'S Curve Equation'!$B$10))+'S Curve Equation'!$B$13)*'S Curve Equation'!$B$14</f>
        <v>4.2094821499970188E-2</v>
      </c>
      <c r="Q156" s="28">
        <f>(1/(1+EXP(('S Curve Equation'!$B$11-Q111*'S Curve Equation'!$B$12)*'S Curve Equation'!$B$10))+'S Curve Equation'!$B$13)*'S Curve Equation'!$B$14</f>
        <v>4.2842838066410316E-2</v>
      </c>
      <c r="R156" s="28">
        <f>(1/(1+EXP(('S Curve Equation'!$B$11-R111*'S Curve Equation'!$B$12)*'S Curve Equation'!$B$10))+'S Curve Equation'!$B$13)*'S Curve Equation'!$B$14</f>
        <v>4.3593889112469836E-2</v>
      </c>
      <c r="S156" s="28">
        <f>(1/(1+EXP(('S Curve Equation'!$B$11-S111*'S Curve Equation'!$B$12)*'S Curve Equation'!$B$10))+'S Curve Equation'!$B$13)*'S Curve Equation'!$B$14</f>
        <v>4.4347912950952154E-2</v>
      </c>
      <c r="T156" s="28">
        <f>(1/(1+EXP(('S Curve Equation'!$B$11-T111*'S Curve Equation'!$B$12)*'S Curve Equation'!$B$10))+'S Curve Equation'!$B$13)*'S Curve Equation'!$B$14</f>
        <v>4.5104848207422665E-2</v>
      </c>
      <c r="U156" s="28">
        <f>(1/(1+EXP(('S Curve Equation'!$B$11-U111*'S Curve Equation'!$B$12)*'S Curve Equation'!$B$10))+'S Curve Equation'!$B$13)*'S Curve Equation'!$B$14</f>
        <v>4.5864633832200213E-2</v>
      </c>
      <c r="V156" s="28">
        <f>(1/(1+EXP(('S Curve Equation'!$B$11-V111*'S Curve Equation'!$B$12)*'S Curve Equation'!$B$10))+'S Curve Equation'!$B$13)*'S Curve Equation'!$B$14</f>
        <v>4.6627209111860086E-2</v>
      </c>
      <c r="W156" s="28">
        <f>(1/(1+EXP(('S Curve Equation'!$B$11-W111*'S Curve Equation'!$B$12)*'S Curve Equation'!$B$10))+'S Curve Equation'!$B$13)*'S Curve Equation'!$B$14</f>
        <v>4.7392513680255169E-2</v>
      </c>
      <c r="X156" s="28">
        <f>(1/(1+EXP(('S Curve Equation'!$B$11-X111*'S Curve Equation'!$B$12)*'S Curve Equation'!$B$10))+'S Curve Equation'!$B$13)*'S Curve Equation'!$B$14</f>
        <v>4.8160487529067222E-2</v>
      </c>
      <c r="Y156" s="28">
        <f>(1/(1+EXP(('S Curve Equation'!$B$11-Y111*'S Curve Equation'!$B$12)*'S Curve Equation'!$B$10))+'S Curve Equation'!$B$13)*'S Curve Equation'!$B$14</f>
        <v>4.8931071017899133E-2</v>
      </c>
      <c r="Z156" s="28">
        <f>(1/(1+EXP(('S Curve Equation'!$B$11-Z111*'S Curve Equation'!$B$12)*'S Curve Equation'!$B$10))+'S Curve Equation'!$B$13)*'S Curve Equation'!$B$14</f>
        <v>4.9704204883915436E-2</v>
      </c>
      <c r="AA156" s="28">
        <f>(1/(1+EXP(('S Curve Equation'!$B$11-AA111*'S Curve Equation'!$B$12)*'S Curve Equation'!$B$10))+'S Curve Equation'!$B$13)*'S Curve Equation'!$B$14</f>
        <v>5.0479830251042919E-2</v>
      </c>
      <c r="AB156" s="28">
        <f>(1/(1+EXP(('S Curve Equation'!$B$11-AB111*'S Curve Equation'!$B$12)*'S Curve Equation'!$B$10))+'S Curve Equation'!$B$13)*'S Curve Equation'!$B$14</f>
        <v>5.1257888638741284E-2</v>
      </c>
      <c r="AC156" s="28">
        <f>(1/(1+EXP(('S Curve Equation'!$B$11-AC111*'S Curve Equation'!$B$12)*'S Curve Equation'!$B$10))+'S Curve Equation'!$B$13)*'S Curve Equation'!$B$14</f>
        <v>5.2038321970352346E-2</v>
      </c>
      <c r="AD156" s="28">
        <f>(1/(1+EXP(('S Curve Equation'!$B$11-AD111*'S Curve Equation'!$B$12)*'S Curve Equation'!$B$10))+'S Curve Equation'!$B$13)*'S Curve Equation'!$B$14</f>
        <v>5.2821072581037964E-2</v>
      </c>
      <c r="AE156" s="28">
        <f>(1/(1+EXP(('S Curve Equation'!$B$11-AE111*'S Curve Equation'!$B$12)*'S Curve Equation'!$B$10))+'S Curve Equation'!$B$13)*'S Curve Equation'!$B$14</f>
        <v>5.3606083225317493E-2</v>
      </c>
      <c r="AF156" s="28">
        <f>(1/(1+EXP(('S Curve Equation'!$B$11-AF111*'S Curve Equation'!$B$12)*'S Curve Equation'!$B$10))+'S Curve Equation'!$B$13)*'S Curve Equation'!$B$14</f>
        <v>5.4393297084212096E-2</v>
      </c>
    </row>
    <row r="157" spans="1:32" x14ac:dyDescent="0.2">
      <c r="A157" s="6" t="s">
        <v>38</v>
      </c>
      <c r="B157" s="28">
        <f>(1/(1+EXP(('S Curve Equation'!$B$11-B112*'S Curve Equation'!$B$12)*'S Curve Equation'!$B$10))+'S Curve Equation'!$B$13)*'S Curve Equation'!$B$14</f>
        <v>3.5000000000000031E-2</v>
      </c>
      <c r="C157" s="28">
        <f>(1/(1+EXP(('S Curve Equation'!$B$11-C112*'S Curve Equation'!$B$12)*'S Curve Equation'!$B$10))+'S Curve Equation'!$B$13)*'S Curve Equation'!$B$14</f>
        <v>3.5697923558811726E-2</v>
      </c>
      <c r="D157" s="28">
        <f>(1/(1+EXP(('S Curve Equation'!$B$11-D112*'S Curve Equation'!$B$12)*'S Curve Equation'!$B$10))+'S Curve Equation'!$B$13)*'S Curve Equation'!$B$14</f>
        <v>3.6424239023713278E-2</v>
      </c>
      <c r="E157" s="28">
        <f>(1/(1+EXP(('S Curve Equation'!$B$11-E112*'S Curve Equation'!$B$12)*'S Curve Equation'!$B$10))+'S Curve Equation'!$B$13)*'S Curve Equation'!$B$14</f>
        <v>3.7160313470915245E-2</v>
      </c>
      <c r="F157" s="28">
        <f>(1/(1+EXP(('S Curve Equation'!$B$11-F112*'S Curve Equation'!$B$12)*'S Curve Equation'!$B$10))+'S Curve Equation'!$B$13)*'S Curve Equation'!$B$14</f>
        <v>3.7900699717537747E-2</v>
      </c>
      <c r="G157" s="28">
        <f>(1/(1+EXP(('S Curve Equation'!$B$11-G112*'S Curve Equation'!$B$12)*'S Curve Equation'!$B$10))+'S Curve Equation'!$B$13)*'S Curve Equation'!$B$14</f>
        <v>3.8654075005367654E-2</v>
      </c>
      <c r="H157" s="28">
        <f>(1/(1+EXP(('S Curve Equation'!$B$11-H112*'S Curve Equation'!$B$12)*'S Curve Equation'!$B$10))+'S Curve Equation'!$B$13)*'S Curve Equation'!$B$14</f>
        <v>3.9439389346434151E-2</v>
      </c>
      <c r="I157" s="28">
        <f>(1/(1+EXP(('S Curve Equation'!$B$11-I112*'S Curve Equation'!$B$12)*'S Curve Equation'!$B$10))+'S Curve Equation'!$B$13)*'S Curve Equation'!$B$14</f>
        <v>4.0224344807157739E-2</v>
      </c>
      <c r="J157" s="28">
        <f>(1/(1+EXP(('S Curve Equation'!$B$11-J112*'S Curve Equation'!$B$12)*'S Curve Equation'!$B$10))+'S Curve Equation'!$B$13)*'S Curve Equation'!$B$14</f>
        <v>4.1022431575391254E-2</v>
      </c>
      <c r="K157" s="28">
        <f>(1/(1+EXP(('S Curve Equation'!$B$11-K112*'S Curve Equation'!$B$12)*'S Curve Equation'!$B$10))+'S Curve Equation'!$B$13)*'S Curve Equation'!$B$14</f>
        <v>4.1824817935377498E-2</v>
      </c>
      <c r="L157" s="28">
        <f>(1/(1+EXP(('S Curve Equation'!$B$11-L112*'S Curve Equation'!$B$12)*'S Curve Equation'!$B$10))+'S Curve Equation'!$B$13)*'S Curve Equation'!$B$14</f>
        <v>4.2527077979760582E-2</v>
      </c>
      <c r="M157" s="28">
        <f>(1/(1+EXP(('S Curve Equation'!$B$11-M112*'S Curve Equation'!$B$12)*'S Curve Equation'!$B$10))+'S Curve Equation'!$B$13)*'S Curve Equation'!$B$14</f>
        <v>4.3301832608561269E-2</v>
      </c>
      <c r="N157" s="28">
        <f>(1/(1+EXP(('S Curve Equation'!$B$11-N112*'S Curve Equation'!$B$12)*'S Curve Equation'!$B$10))+'S Curve Equation'!$B$13)*'S Curve Equation'!$B$14</f>
        <v>4.4079871328177728E-2</v>
      </c>
      <c r="O157" s="28">
        <f>(1/(1+EXP(('S Curve Equation'!$B$11-O112*'S Curve Equation'!$B$12)*'S Curve Equation'!$B$10))+'S Curve Equation'!$B$13)*'S Curve Equation'!$B$14</f>
        <v>4.4861127333574946E-2</v>
      </c>
      <c r="P157" s="28">
        <f>(1/(1+EXP(('S Curve Equation'!$B$11-P112*'S Curve Equation'!$B$12)*'S Curve Equation'!$B$10))+'S Curve Equation'!$B$13)*'S Curve Equation'!$B$14</f>
        <v>4.5645534141443504E-2</v>
      </c>
      <c r="Q157" s="28">
        <f>(1/(1+EXP(('S Curve Equation'!$B$11-Q112*'S Curve Equation'!$B$12)*'S Curve Equation'!$B$10))+'S Curve Equation'!$B$13)*'S Curve Equation'!$B$14</f>
        <v>4.6433025604336195E-2</v>
      </c>
      <c r="R157" s="28">
        <f>(1/(1+EXP(('S Curve Equation'!$B$11-R112*'S Curve Equation'!$B$12)*'S Curve Equation'!$B$10))+'S Curve Equation'!$B$13)*'S Curve Equation'!$B$14</f>
        <v>4.722353592423563E-2</v>
      </c>
      <c r="S157" s="28">
        <f>(1/(1+EXP(('S Curve Equation'!$B$11-S112*'S Curve Equation'!$B$12)*'S Curve Equation'!$B$10))+'S Curve Equation'!$B$13)*'S Curve Equation'!$B$14</f>
        <v>4.8016999665568549E-2</v>
      </c>
      <c r="T157" s="28">
        <f>(1/(1+EXP(('S Curve Equation'!$B$11-T112*'S Curve Equation'!$B$12)*'S Curve Equation'!$B$10))+'S Curve Equation'!$B$13)*'S Curve Equation'!$B$14</f>
        <v>4.8813351767674103E-2</v>
      </c>
      <c r="U157" s="28">
        <f>(1/(1+EXP(('S Curve Equation'!$B$11-U112*'S Curve Equation'!$B$12)*'S Curve Equation'!$B$10))+'S Curve Equation'!$B$13)*'S Curve Equation'!$B$14</f>
        <v>4.9612527556739866E-2</v>
      </c>
      <c r="V157" s="28">
        <f>(1/(1+EXP(('S Curve Equation'!$B$11-V112*'S Curve Equation'!$B$12)*'S Curve Equation'!$B$10))+'S Curve Equation'!$B$13)*'S Curve Equation'!$B$14</f>
        <v>5.041446275721688E-2</v>
      </c>
      <c r="W157" s="28">
        <f>(1/(1+EXP(('S Curve Equation'!$B$11-W112*'S Curve Equation'!$B$12)*'S Curve Equation'!$B$10))+'S Curve Equation'!$B$13)*'S Curve Equation'!$B$14</f>
        <v>5.1219093502723051E-2</v>
      </c>
      <c r="X157" s="28">
        <f>(1/(1+EXP(('S Curve Equation'!$B$11-X112*'S Curve Equation'!$B$12)*'S Curve Equation'!$B$10))+'S Curve Equation'!$B$13)*'S Curve Equation'!$B$14</f>
        <v>5.2026356346447769E-2</v>
      </c>
      <c r="Y157" s="28">
        <f>(1/(1+EXP(('S Curve Equation'!$B$11-Y112*'S Curve Equation'!$B$12)*'S Curve Equation'!$B$10))+'S Curve Equation'!$B$13)*'S Curve Equation'!$B$14</f>
        <v>5.2836188271068958E-2</v>
      </c>
      <c r="Z157" s="28">
        <f>(1/(1+EXP(('S Curve Equation'!$B$11-Z112*'S Curve Equation'!$B$12)*'S Curve Equation'!$B$10))+'S Curve Equation'!$B$13)*'S Curve Equation'!$B$14</f>
        <v>5.3648526698192492E-2</v>
      </c>
      <c r="AA157" s="28">
        <f>(1/(1+EXP(('S Curve Equation'!$B$11-AA112*'S Curve Equation'!$B$12)*'S Curve Equation'!$B$10))+'S Curve Equation'!$B$13)*'S Curve Equation'!$B$14</f>
        <v>5.446330949732512E-2</v>
      </c>
      <c r="AB157" s="28">
        <f>(1/(1+EXP(('S Curve Equation'!$B$11-AB112*'S Curve Equation'!$B$12)*'S Curve Equation'!$B$10))+'S Curve Equation'!$B$13)*'S Curve Equation'!$B$14</f>
        <v>5.5280474994393446E-2</v>
      </c>
      <c r="AC157" s="28">
        <f>(1/(1+EXP(('S Curve Equation'!$B$11-AC112*'S Curve Equation'!$B$12)*'S Curve Equation'!$B$10))+'S Curve Equation'!$B$13)*'S Curve Equation'!$B$14</f>
        <v>5.6099961979817557E-2</v>
      </c>
      <c r="AD157" s="28">
        <f>(1/(1+EXP(('S Curve Equation'!$B$11-AD112*'S Curve Equation'!$B$12)*'S Curve Equation'!$B$10))+'S Curve Equation'!$B$13)*'S Curve Equation'!$B$14</f>
        <v>5.6921709716150737E-2</v>
      </c>
      <c r="AE157" s="28">
        <f>(1/(1+EXP(('S Curve Equation'!$B$11-AE112*'S Curve Equation'!$B$12)*'S Curve Equation'!$B$10))+'S Curve Equation'!$B$13)*'S Curve Equation'!$B$14</f>
        <v>5.7745657945297603E-2</v>
      </c>
      <c r="AF157" s="28">
        <f>(1/(1+EXP(('S Curve Equation'!$B$11-AF112*'S Curve Equation'!$B$12)*'S Curve Equation'!$B$10))+'S Curve Equation'!$B$13)*'S Curve Equation'!$B$14</f>
        <v>5.8571746895318293E-2</v>
      </c>
    </row>
    <row r="158" spans="1:32" x14ac:dyDescent="0.2">
      <c r="A158" s="6" t="s">
        <v>39</v>
      </c>
      <c r="B158" s="28">
        <f>(1/(1+EXP(('S Curve Equation'!$B$11-B113*'S Curve Equation'!$B$12)*'S Curve Equation'!$B$10))+'S Curve Equation'!$B$13)*'S Curve Equation'!$B$14</f>
        <v>2.2999999999999899E-2</v>
      </c>
      <c r="C158" s="28">
        <f>(1/(1+EXP(('S Curve Equation'!$B$11-C113*'S Curve Equation'!$B$12)*'S Curve Equation'!$B$10))+'S Curve Equation'!$B$13)*'S Curve Equation'!$B$14</f>
        <v>2.3545063841670145E-2</v>
      </c>
      <c r="D158" s="28">
        <f>(1/(1+EXP(('S Curve Equation'!$B$11-D113*'S Curve Equation'!$B$12)*'S Curve Equation'!$B$10))+'S Curve Equation'!$B$13)*'S Curve Equation'!$B$14</f>
        <v>2.4112864063495922E-2</v>
      </c>
      <c r="E158" s="28">
        <f>(1/(1+EXP(('S Curve Equation'!$B$11-E113*'S Curve Equation'!$B$12)*'S Curve Equation'!$B$10))+'S Curve Equation'!$B$13)*'S Curve Equation'!$B$14</f>
        <v>2.4688873723267255E-2</v>
      </c>
      <c r="F158" s="28">
        <f>(1/(1+EXP(('S Curve Equation'!$B$11-F113*'S Curve Equation'!$B$12)*'S Curve Equation'!$B$10))+'S Curve Equation'!$B$13)*'S Curve Equation'!$B$14</f>
        <v>2.5268841425525247E-2</v>
      </c>
      <c r="G158" s="28">
        <f>(1/(1+EXP(('S Curve Equation'!$B$11-G113*'S Curve Equation'!$B$12)*'S Curve Equation'!$B$10))+'S Curve Equation'!$B$13)*'S Curve Equation'!$B$14</f>
        <v>2.5859579413496848E-2</v>
      </c>
      <c r="H158" s="28">
        <f>(1/(1+EXP(('S Curve Equation'!$B$11-H113*'S Curve Equation'!$B$12)*'S Curve Equation'!$B$10))+'S Curve Equation'!$B$13)*'S Curve Equation'!$B$14</f>
        <v>2.6475995115356619E-2</v>
      </c>
      <c r="I158" s="28">
        <f>(1/(1+EXP(('S Curve Equation'!$B$11-I113*'S Curve Equation'!$B$12)*'S Curve Equation'!$B$10))+'S Curve Equation'!$B$13)*'S Curve Equation'!$B$14</f>
        <v>2.7092769500601348E-2</v>
      </c>
      <c r="J158" s="28">
        <f>(1/(1+EXP(('S Curve Equation'!$B$11-J113*'S Curve Equation'!$B$12)*'S Curve Equation'!$B$10))+'S Curve Equation'!$B$13)*'S Curve Equation'!$B$14</f>
        <v>2.7720512104952234E-2</v>
      </c>
      <c r="K158" s="28">
        <f>(1/(1+EXP(('S Curve Equation'!$B$11-K113*'S Curve Equation'!$B$12)*'S Curve Equation'!$B$10))+'S Curve Equation'!$B$13)*'S Curve Equation'!$B$14</f>
        <v>2.8352291680805573E-2</v>
      </c>
      <c r="L158" s="28">
        <f>(1/(1+EXP(('S Curve Equation'!$B$11-L113*'S Curve Equation'!$B$12)*'S Curve Equation'!$B$10))+'S Curve Equation'!$B$13)*'S Curve Equation'!$B$14</f>
        <v>2.8905768616375761E-2</v>
      </c>
      <c r="M158" s="28">
        <f>(1/(1+EXP(('S Curve Equation'!$B$11-M113*'S Curve Equation'!$B$12)*'S Curve Equation'!$B$10))+'S Curve Equation'!$B$13)*'S Curve Equation'!$B$14</f>
        <v>2.9516955114273484E-2</v>
      </c>
      <c r="N158" s="28">
        <f>(1/(1+EXP(('S Curve Equation'!$B$11-N113*'S Curve Equation'!$B$12)*'S Curve Equation'!$B$10))+'S Curve Equation'!$B$13)*'S Curve Equation'!$B$14</f>
        <v>3.0131333383410685E-2</v>
      </c>
      <c r="O158" s="28">
        <f>(1/(1+EXP(('S Curve Equation'!$B$11-O113*'S Curve Equation'!$B$12)*'S Curve Equation'!$B$10))+'S Curve Equation'!$B$13)*'S Curve Equation'!$B$14</f>
        <v>3.074885324706533E-2</v>
      </c>
      <c r="P158" s="28">
        <f>(1/(1+EXP(('S Curve Equation'!$B$11-P113*'S Curve Equation'!$B$12)*'S Curve Equation'!$B$10))+'S Curve Equation'!$B$13)*'S Curve Equation'!$B$14</f>
        <v>3.1369464619628355E-2</v>
      </c>
      <c r="Q158" s="28">
        <f>(1/(1+EXP(('S Curve Equation'!$B$11-Q113*'S Curve Equation'!$B$12)*'S Curve Equation'!$B$10))+'S Curve Equation'!$B$13)*'S Curve Equation'!$B$14</f>
        <v>3.1993117519831062E-2</v>
      </c>
      <c r="R158" s="28">
        <f>(1/(1+EXP(('S Curve Equation'!$B$11-R113*'S Curve Equation'!$B$12)*'S Curve Equation'!$B$10))+'S Curve Equation'!$B$13)*'S Curve Equation'!$B$14</f>
        <v>3.2619762083555021E-2</v>
      </c>
      <c r="S158" s="28">
        <f>(1/(1+EXP(('S Curve Equation'!$B$11-S113*'S Curve Equation'!$B$12)*'S Curve Equation'!$B$10))+'S Curve Equation'!$B$13)*'S Curve Equation'!$B$14</f>
        <v>3.3249348576232927E-2</v>
      </c>
      <c r="T158" s="28">
        <f>(1/(1+EXP(('S Curve Equation'!$B$11-T113*'S Curve Equation'!$B$12)*'S Curve Equation'!$B$10))+'S Curve Equation'!$B$13)*'S Curve Equation'!$B$14</f>
        <v>3.3881827404845473E-2</v>
      </c>
      <c r="U158" s="28">
        <f>(1/(1+EXP(('S Curve Equation'!$B$11-U113*'S Curve Equation'!$B$12)*'S Curve Equation'!$B$10))+'S Curve Equation'!$B$13)*'S Curve Equation'!$B$14</f>
        <v>3.4517149129521037E-2</v>
      </c>
      <c r="V158" s="28">
        <f>(1/(1+EXP(('S Curve Equation'!$B$11-V113*'S Curve Equation'!$B$12)*'S Curve Equation'!$B$10))+'S Curve Equation'!$B$13)*'S Curve Equation'!$B$14</f>
        <v>3.5155264474746199E-2</v>
      </c>
      <c r="W158" s="28">
        <f>(1/(1+EXP(('S Curve Equation'!$B$11-W113*'S Curve Equation'!$B$12)*'S Curve Equation'!$B$10))+'S Curve Equation'!$B$13)*'S Curve Equation'!$B$14</f>
        <v>3.5796124340191721E-2</v>
      </c>
      <c r="X158" s="28">
        <f>(1/(1+EXP(('S Curve Equation'!$B$11-X113*'S Curve Equation'!$B$12)*'S Curve Equation'!$B$10))+'S Curve Equation'!$B$13)*'S Curve Equation'!$B$14</f>
        <v>3.6439679811161738E-2</v>
      </c>
      <c r="Y158" s="28">
        <f>(1/(1+EXP(('S Curve Equation'!$B$11-Y113*'S Curve Equation'!$B$12)*'S Curve Equation'!$B$10))+'S Curve Equation'!$B$13)*'S Curve Equation'!$B$14</f>
        <v>3.7085882168673916E-2</v>
      </c>
      <c r="Z158" s="28">
        <f>(1/(1+EXP(('S Curve Equation'!$B$11-Z113*'S Curve Equation'!$B$12)*'S Curve Equation'!$B$10))+'S Curve Equation'!$B$13)*'S Curve Equation'!$B$14</f>
        <v>3.7734682899175087E-2</v>
      </c>
      <c r="AA158" s="28">
        <f>(1/(1+EXP(('S Curve Equation'!$B$11-AA113*'S Curve Equation'!$B$12)*'S Curve Equation'!$B$10))+'S Curve Equation'!$B$13)*'S Curve Equation'!$B$14</f>
        <v>3.8386033703900639E-2</v>
      </c>
      <c r="AB158" s="28">
        <f>(1/(1+EXP(('S Curve Equation'!$B$11-AB113*'S Curve Equation'!$B$12)*'S Curve Equation'!$B$10))+'S Curve Equation'!$B$13)*'S Curve Equation'!$B$14</f>
        <v>3.9039886507884654E-2</v>
      </c>
      <c r="AC158" s="28">
        <f>(1/(1+EXP(('S Curve Equation'!$B$11-AC113*'S Curve Equation'!$B$12)*'S Curve Equation'!$B$10))+'S Curve Equation'!$B$13)*'S Curve Equation'!$B$14</f>
        <v>3.9696193468626309E-2</v>
      </c>
      <c r="AD158" s="28">
        <f>(1/(1+EXP(('S Curve Equation'!$B$11-AD113*'S Curve Equation'!$B$12)*'S Curve Equation'!$B$10))+'S Curve Equation'!$B$13)*'S Curve Equation'!$B$14</f>
        <v>4.0354906984420055E-2</v>
      </c>
      <c r="AE158" s="28">
        <f>(1/(1+EXP(('S Curve Equation'!$B$11-AE113*'S Curve Equation'!$B$12)*'S Curve Equation'!$B$10))+'S Curve Equation'!$B$13)*'S Curve Equation'!$B$14</f>
        <v>4.1015979702356549E-2</v>
      </c>
      <c r="AF158" s="28">
        <f>(1/(1+EXP(('S Curve Equation'!$B$11-AF113*'S Curve Equation'!$B$12)*'S Curve Equation'!$B$10))+'S Curve Equation'!$B$13)*'S Curve Equation'!$B$14</f>
        <v>4.1679364526000587E-2</v>
      </c>
    </row>
    <row r="159" spans="1:32" x14ac:dyDescent="0.2">
      <c r="A159" s="6" t="s">
        <v>40</v>
      </c>
      <c r="B159" s="28">
        <f>(1/(1+EXP(('S Curve Equation'!$B$11-B114*'S Curve Equation'!$B$12)*'S Curve Equation'!$B$10))+'S Curve Equation'!$B$13)*'S Curve Equation'!$B$14</f>
        <v>2.2000000000000002E-2</v>
      </c>
      <c r="C159" s="28">
        <f>(1/(1+EXP(('S Curve Equation'!$B$11-C114*'S Curve Equation'!$B$12)*'S Curve Equation'!$B$10))+'S Curve Equation'!$B$13)*'S Curve Equation'!$B$14</f>
        <v>2.2531767181200497E-2</v>
      </c>
      <c r="D159" s="28">
        <f>(1/(1+EXP(('S Curve Equation'!$B$11-D114*'S Curve Equation'!$B$12)*'S Curve Equation'!$B$10))+'S Curve Equation'!$B$13)*'S Curve Equation'!$B$14</f>
        <v>2.308576768723684E-2</v>
      </c>
      <c r="E159" s="28">
        <f>(1/(1+EXP(('S Curve Equation'!$B$11-E114*'S Curve Equation'!$B$12)*'S Curve Equation'!$B$10))+'S Curve Equation'!$B$13)*'S Curve Equation'!$B$14</f>
        <v>2.3647831294401619E-2</v>
      </c>
      <c r="F159" s="28">
        <f>(1/(1+EXP(('S Curve Equation'!$B$11-F114*'S Curve Equation'!$B$12)*'S Curve Equation'!$B$10))+'S Curve Equation'!$B$13)*'S Curve Equation'!$B$14</f>
        <v>2.4213810619811271E-2</v>
      </c>
      <c r="G159" s="28">
        <f>(1/(1+EXP(('S Curve Equation'!$B$11-G114*'S Curve Equation'!$B$12)*'S Curve Equation'!$B$10))+'S Curve Equation'!$B$13)*'S Curve Equation'!$B$14</f>
        <v>2.4790355032470127E-2</v>
      </c>
      <c r="H159" s="28">
        <f>(1/(1+EXP(('S Curve Equation'!$B$11-H114*'S Curve Equation'!$B$12)*'S Curve Equation'!$B$10))+'S Curve Equation'!$B$13)*'S Curve Equation'!$B$14</f>
        <v>2.5392018258950849E-2</v>
      </c>
      <c r="I159" s="28">
        <f>(1/(1+EXP(('S Curve Equation'!$B$11-I114*'S Curve Equation'!$B$12)*'S Curve Equation'!$B$10))+'S Curve Equation'!$B$13)*'S Curve Equation'!$B$14</f>
        <v>2.5994090255452577E-2</v>
      </c>
      <c r="J159" s="28">
        <f>(1/(1+EXP(('S Curve Equation'!$B$11-J114*'S Curve Equation'!$B$12)*'S Curve Equation'!$B$10))+'S Curve Equation'!$B$13)*'S Curve Equation'!$B$14</f>
        <v>2.6606928597426218E-2</v>
      </c>
      <c r="K159" s="28">
        <f>(1/(1+EXP(('S Curve Equation'!$B$11-K114*'S Curve Equation'!$B$12)*'S Curve Equation'!$B$10))+'S Curve Equation'!$B$13)*'S Curve Equation'!$B$14</f>
        <v>2.7223768072790613E-2</v>
      </c>
      <c r="L159" s="28">
        <f>(1/(1+EXP(('S Curve Equation'!$B$11-L114*'S Curve Equation'!$B$12)*'S Curve Equation'!$B$10))+'S Curve Equation'!$B$13)*'S Curve Equation'!$B$14</f>
        <v>2.7764205529845262E-2</v>
      </c>
      <c r="M159" s="28">
        <f>(1/(1+EXP(('S Curve Equation'!$B$11-M114*'S Curve Equation'!$B$12)*'S Curve Equation'!$B$10))+'S Curve Equation'!$B$13)*'S Curve Equation'!$B$14</f>
        <v>2.8361045524019416E-2</v>
      </c>
      <c r="N159" s="28">
        <f>(1/(1+EXP(('S Curve Equation'!$B$11-N114*'S Curve Equation'!$B$12)*'S Curve Equation'!$B$10))+'S Curve Equation'!$B$13)*'S Curve Equation'!$B$14</f>
        <v>2.8961057415638276E-2</v>
      </c>
      <c r="O159" s="28">
        <f>(1/(1+EXP(('S Curve Equation'!$B$11-O114*'S Curve Equation'!$B$12)*'S Curve Equation'!$B$10))+'S Curve Equation'!$B$13)*'S Curve Equation'!$B$14</f>
        <v>2.9564192488160994E-2</v>
      </c>
      <c r="P159" s="28">
        <f>(1/(1+EXP(('S Curve Equation'!$B$11-P114*'S Curve Equation'!$B$12)*'S Curve Equation'!$B$10))+'S Curve Equation'!$B$13)*'S Curve Equation'!$B$14</f>
        <v>3.0170402099291511E-2</v>
      </c>
      <c r="Q159" s="28">
        <f>(1/(1+EXP(('S Curve Equation'!$B$11-Q114*'S Curve Equation'!$B$12)*'S Curve Equation'!$B$10))+'S Curve Equation'!$B$13)*'S Curve Equation'!$B$14</f>
        <v>3.0779637694059152E-2</v>
      </c>
      <c r="R159" s="28">
        <f>(1/(1+EXP(('S Curve Equation'!$B$11-R114*'S Curve Equation'!$B$12)*'S Curve Equation'!$B$10))+'S Curve Equation'!$B$13)*'S Curve Equation'!$B$14</f>
        <v>3.1391850817493877E-2</v>
      </c>
      <c r="S159" s="28">
        <f>(1/(1+EXP(('S Curve Equation'!$B$11-S114*'S Curve Equation'!$B$12)*'S Curve Equation'!$B$10))+'S Curve Equation'!$B$13)*'S Curve Equation'!$B$14</f>
        <v>3.2006993126905817E-2</v>
      </c>
      <c r="T159" s="28">
        <f>(1/(1+EXP(('S Curve Equation'!$B$11-T114*'S Curve Equation'!$B$12)*'S Curve Equation'!$B$10))+'S Curve Equation'!$B$13)*'S Curve Equation'!$B$14</f>
        <v>3.262501640377264E-2</v>
      </c>
      <c r="U159" s="28">
        <f>(1/(1+EXP(('S Curve Equation'!$B$11-U114*'S Curve Equation'!$B$12)*'S Curve Equation'!$B$10))+'S Curve Equation'!$B$13)*'S Curve Equation'!$B$14</f>
        <v>3.3245872565241884E-2</v>
      </c>
      <c r="V159" s="28">
        <f>(1/(1+EXP(('S Curve Equation'!$B$11-V114*'S Curve Equation'!$B$12)*'S Curve Equation'!$B$10))+'S Curve Equation'!$B$13)*'S Curve Equation'!$B$14</f>
        <v>3.3869513675255668E-2</v>
      </c>
      <c r="W159" s="28">
        <f>(1/(1+EXP(('S Curve Equation'!$B$11-W114*'S Curve Equation'!$B$12)*'S Curve Equation'!$B$10))+'S Curve Equation'!$B$13)*'S Curve Equation'!$B$14</f>
        <v>3.4495891955302047E-2</v>
      </c>
      <c r="X159" s="28">
        <f>(1/(1+EXP(('S Curve Equation'!$B$11-X114*'S Curve Equation'!$B$12)*'S Curve Equation'!$B$10))+'S Curve Equation'!$B$13)*'S Curve Equation'!$B$14</f>
        <v>3.5124959794800549E-2</v>
      </c>
      <c r="Y159" s="28">
        <f>(1/(1+EXP(('S Curve Equation'!$B$11-Y114*'S Curve Equation'!$B$12)*'S Curve Equation'!$B$10))+'S Curve Equation'!$B$13)*'S Curve Equation'!$B$14</f>
        <v>3.5756669761128894E-2</v>
      </c>
      <c r="Z159" s="28">
        <f>(1/(1+EXP(('S Curve Equation'!$B$11-Z114*'S Curve Equation'!$B$12)*'S Curve Equation'!$B$10))+'S Curve Equation'!$B$13)*'S Curve Equation'!$B$14</f>
        <v>3.6390974609295863E-2</v>
      </c>
      <c r="AA159" s="28">
        <f>(1/(1+EXP(('S Curve Equation'!$B$11-AA114*'S Curve Equation'!$B$12)*'S Curve Equation'!$B$10))+'S Curve Equation'!$B$13)*'S Curve Equation'!$B$14</f>
        <v>3.7027827291267405E-2</v>
      </c>
      <c r="AB159" s="28">
        <f>(1/(1+EXP(('S Curve Equation'!$B$11-AB114*'S Curve Equation'!$B$12)*'S Curve Equation'!$B$10))+'S Curve Equation'!$B$13)*'S Curve Equation'!$B$14</f>
        <v>3.7667180964953285E-2</v>
      </c>
      <c r="AC159" s="28">
        <f>(1/(1+EXP(('S Curve Equation'!$B$11-AC114*'S Curve Equation'!$B$12)*'S Curve Equation'!$B$10))+'S Curve Equation'!$B$13)*'S Curve Equation'!$B$14</f>
        <v>3.8308989002859145E-2</v>
      </c>
      <c r="AD159" s="28">
        <f>(1/(1+EXP(('S Curve Equation'!$B$11-AD114*'S Curve Equation'!$B$12)*'S Curve Equation'!$B$10))+'S Curve Equation'!$B$13)*'S Curve Equation'!$B$14</f>
        <v>3.8953205000411072E-2</v>
      </c>
      <c r="AE159" s="28">
        <f>(1/(1+EXP(('S Curve Equation'!$B$11-AE114*'S Curve Equation'!$B$12)*'S Curve Equation'!$B$10))+'S Curve Equation'!$B$13)*'S Curve Equation'!$B$14</f>
        <v>3.9599782783960001E-2</v>
      </c>
      <c r="AF159" s="28">
        <f>(1/(1+EXP(('S Curve Equation'!$B$11-AF114*'S Curve Equation'!$B$12)*'S Curve Equation'!$B$10))+'S Curve Equation'!$B$13)*'S Curve Equation'!$B$14</f>
        <v>4.0248676418470804E-2</v>
      </c>
    </row>
    <row r="160" spans="1:32" x14ac:dyDescent="0.2">
      <c r="A160" s="6" t="s">
        <v>41</v>
      </c>
      <c r="B160" s="28">
        <f>(1/(1+EXP(('S Curve Equation'!$B$11-B115*'S Curve Equation'!$B$12)*'S Curve Equation'!$B$10))+'S Curve Equation'!$B$13)*'S Curve Equation'!$B$14</f>
        <v>2.4219653179190608E-2</v>
      </c>
      <c r="C160" s="28">
        <f>(1/(1+EXP(('S Curve Equation'!$B$11-C115*'S Curve Equation'!$B$12)*'S Curve Equation'!$B$10))+'S Curve Equation'!$B$13)*'S Curve Equation'!$B$14</f>
        <v>2.4780809993492511E-2</v>
      </c>
      <c r="D160" s="28">
        <f>(1/(1+EXP(('S Curve Equation'!$B$11-D115*'S Curve Equation'!$B$12)*'S Curve Equation'!$B$10))+'S Curve Equation'!$B$13)*'S Curve Equation'!$B$14</f>
        <v>2.5365309603535589E-2</v>
      </c>
      <c r="E160" s="28">
        <f>(1/(1+EXP(('S Curve Equation'!$B$11-E115*'S Curve Equation'!$B$12)*'S Curve Equation'!$B$10))+'S Curve Equation'!$B$13)*'S Curve Equation'!$B$14</f>
        <v>2.5958193230916509E-2</v>
      </c>
      <c r="F160" s="28">
        <f>(1/(1+EXP(('S Curve Equation'!$B$11-F115*'S Curve Equation'!$B$12)*'S Curve Equation'!$B$10))+'S Curve Equation'!$B$13)*'S Curve Equation'!$B$14</f>
        <v>2.6555083590871258E-2</v>
      </c>
      <c r="G160" s="28">
        <f>(1/(1+EXP(('S Curve Equation'!$B$11-G115*'S Curve Equation'!$B$12)*'S Curve Equation'!$B$10))+'S Curve Equation'!$B$13)*'S Curve Equation'!$B$14</f>
        <v>2.7162989910230174E-2</v>
      </c>
      <c r="H160" s="28">
        <f>(1/(1+EXP(('S Curve Equation'!$B$11-H115*'S Curve Equation'!$B$12)*'S Curve Equation'!$B$10))+'S Curve Equation'!$B$13)*'S Curve Equation'!$B$14</f>
        <v>2.7797247250295011E-2</v>
      </c>
      <c r="I160" s="28">
        <f>(1/(1+EXP(('S Curve Equation'!$B$11-I115*'S Curve Equation'!$B$12)*'S Curve Equation'!$B$10))+'S Curve Equation'!$B$13)*'S Curve Equation'!$B$14</f>
        <v>2.8431799941901037E-2</v>
      </c>
      <c r="J160" s="28">
        <f>(1/(1+EXP(('S Curve Equation'!$B$11-J115*'S Curve Equation'!$B$12)*'S Curve Equation'!$B$10))+'S Curve Equation'!$B$13)*'S Curve Equation'!$B$14</f>
        <v>2.907756216286193E-2</v>
      </c>
      <c r="K160" s="28">
        <f>(1/(1+EXP(('S Curve Equation'!$B$11-K115*'S Curve Equation'!$B$12)*'S Curve Equation'!$B$10))+'S Curve Equation'!$B$13)*'S Curve Equation'!$B$14</f>
        <v>2.9727401868684864E-2</v>
      </c>
      <c r="L160" s="28">
        <f>(1/(1+EXP(('S Curve Equation'!$B$11-L115*'S Curve Equation'!$B$12)*'S Curve Equation'!$B$10))+'S Curve Equation'!$B$13)*'S Curve Equation'!$B$14</f>
        <v>3.0296639098619758E-2</v>
      </c>
      <c r="M160" s="28">
        <f>(1/(1+EXP(('S Curve Equation'!$B$11-M115*'S Curve Equation'!$B$12)*'S Curve Equation'!$B$10))+'S Curve Equation'!$B$13)*'S Curve Equation'!$B$14</f>
        <v>3.0925163176454936E-2</v>
      </c>
      <c r="N160" s="28">
        <f>(1/(1+EXP(('S Curve Equation'!$B$11-N115*'S Curve Equation'!$B$12)*'S Curve Equation'!$B$10))+'S Curve Equation'!$B$13)*'S Curve Equation'!$B$14</f>
        <v>3.1556900465138635E-2</v>
      </c>
      <c r="O160" s="28">
        <f>(1/(1+EXP(('S Curve Equation'!$B$11-O115*'S Curve Equation'!$B$12)*'S Curve Equation'!$B$10))+'S Curve Equation'!$B$13)*'S Curve Equation'!$B$14</f>
        <v>3.2191799021870894E-2</v>
      </c>
      <c r="P160" s="28">
        <f>(1/(1+EXP(('S Curve Equation'!$B$11-P115*'S Curve Equation'!$B$12)*'S Curve Equation'!$B$10))+'S Curve Equation'!$B$13)*'S Curve Equation'!$B$14</f>
        <v>3.2829807016084948E-2</v>
      </c>
      <c r="Q160" s="28">
        <f>(1/(1+EXP(('S Curve Equation'!$B$11-Q115*'S Curve Equation'!$B$12)*'S Curve Equation'!$B$10))+'S Curve Equation'!$B$13)*'S Curve Equation'!$B$14</f>
        <v>3.3470872742839025E-2</v>
      </c>
      <c r="R160" s="28">
        <f>(1/(1+EXP(('S Curve Equation'!$B$11-R115*'S Curve Equation'!$B$12)*'S Curve Equation'!$B$10))+'S Curve Equation'!$B$13)*'S Curve Equation'!$B$14</f>
        <v>3.4114944635774726E-2</v>
      </c>
      <c r="S160" s="28">
        <f>(1/(1+EXP(('S Curve Equation'!$B$11-S115*'S Curve Equation'!$B$12)*'S Curve Equation'!$B$10))+'S Curve Equation'!$B$13)*'S Curve Equation'!$B$14</f>
        <v>3.4761971279651152E-2</v>
      </c>
      <c r="T160" s="28">
        <f>(1/(1+EXP(('S Curve Equation'!$B$11-T115*'S Curve Equation'!$B$12)*'S Curve Equation'!$B$10))+'S Curve Equation'!$B$13)*'S Curve Equation'!$B$14</f>
        <v>3.5411901422460069E-2</v>
      </c>
      <c r="U160" s="28">
        <f>(1/(1+EXP(('S Curve Equation'!$B$11-U115*'S Curve Equation'!$B$12)*'S Curve Equation'!$B$10))+'S Curve Equation'!$B$13)*'S Curve Equation'!$B$14</f>
        <v>3.6064683987129267E-2</v>
      </c>
      <c r="V160" s="28">
        <f>(1/(1+EXP(('S Curve Equation'!$B$11-V115*'S Curve Equation'!$B$12)*'S Curve Equation'!$B$10))+'S Curve Equation'!$B$13)*'S Curve Equation'!$B$14</f>
        <v>3.6720268082823325E-2</v>
      </c>
      <c r="W160" s="28">
        <f>(1/(1+EXP(('S Curve Equation'!$B$11-W115*'S Curve Equation'!$B$12)*'S Curve Equation'!$B$10))+'S Curve Equation'!$B$13)*'S Curve Equation'!$B$14</f>
        <v>3.7378603015845557E-2</v>
      </c>
      <c r="X160" s="28">
        <f>(1/(1+EXP(('S Curve Equation'!$B$11-X115*'S Curve Equation'!$B$12)*'S Curve Equation'!$B$10))+'S Curve Equation'!$B$13)*'S Curve Equation'!$B$14</f>
        <v>3.803963830015069E-2</v>
      </c>
      <c r="Y160" s="28">
        <f>(1/(1+EXP(('S Curve Equation'!$B$11-Y115*'S Curve Equation'!$B$12)*'S Curve Equation'!$B$10))+'S Curve Equation'!$B$13)*'S Curve Equation'!$B$14</f>
        <v>3.8703323667475156E-2</v>
      </c>
      <c r="Z160" s="28">
        <f>(1/(1+EXP(('S Curve Equation'!$B$11-Z115*'S Curve Equation'!$B$12)*'S Curve Equation'!$B$10))+'S Curve Equation'!$B$13)*'S Curve Equation'!$B$14</f>
        <v>3.9369609077091167E-2</v>
      </c>
      <c r="AA160" s="28">
        <f>(1/(1+EXP(('S Curve Equation'!$B$11-AA115*'S Curve Equation'!$B$12)*'S Curve Equation'!$B$10))+'S Curve Equation'!$B$13)*'S Curve Equation'!$B$14</f>
        <v>4.0038444725192156E-2</v>
      </c>
      <c r="AB160" s="28">
        <f>(1/(1+EXP(('S Curve Equation'!$B$11-AB115*'S Curve Equation'!$B$12)*'S Curve Equation'!$B$10))+'S Curve Equation'!$B$13)*'S Curve Equation'!$B$14</f>
        <v>4.070978105391776E-2</v>
      </c>
      <c r="AC160" s="28">
        <f>(1/(1+EXP(('S Curve Equation'!$B$11-AC115*'S Curve Equation'!$B$12)*'S Curve Equation'!$B$10))+'S Curve Equation'!$B$13)*'S Curve Equation'!$B$14</f>
        <v>4.138356876002388E-2</v>
      </c>
      <c r="AD160" s="28">
        <f>(1/(1+EXP(('S Curve Equation'!$B$11-AD115*'S Curve Equation'!$B$12)*'S Curve Equation'!$B$10))+'S Curve Equation'!$B$13)*'S Curve Equation'!$B$14</f>
        <v>4.2059758803205755E-2</v>
      </c>
      <c r="AE160" s="28">
        <f>(1/(1+EXP(('S Curve Equation'!$B$11-AE115*'S Curve Equation'!$B$12)*'S Curve Equation'!$B$10))+'S Curve Equation'!$B$13)*'S Curve Equation'!$B$14</f>
        <v>4.2738302414081379E-2</v>
      </c>
      <c r="AF160" s="28">
        <f>(1/(1+EXP(('S Curve Equation'!$B$11-AF115*'S Curve Equation'!$B$12)*'S Curve Equation'!$B$10))+'S Curve Equation'!$B$13)*'S Curve Equation'!$B$14</f>
        <v>4.3419151101842336E-2</v>
      </c>
    </row>
    <row r="161" spans="1:32" x14ac:dyDescent="0.2">
      <c r="A161" s="6" t="s">
        <v>42</v>
      </c>
      <c r="B161" s="28">
        <f>(1/(1+EXP(('S Curve Equation'!$B$11-B116*'S Curve Equation'!$B$12)*'S Curve Equation'!$B$10))+'S Curve Equation'!$B$13)*'S Curve Equation'!$B$14</f>
        <v>3.2000000000000035E-2</v>
      </c>
      <c r="C161" s="28">
        <f>(1/(1+EXP(('S Curve Equation'!$B$11-C116*'S Curve Equation'!$B$12)*'S Curve Equation'!$B$10))+'S Curve Equation'!$B$13)*'S Curve Equation'!$B$14</f>
        <v>3.2660800524770245E-2</v>
      </c>
      <c r="D161" s="28">
        <f>(1/(1+EXP(('S Curve Equation'!$B$11-D116*'S Curve Equation'!$B$12)*'S Curve Equation'!$B$10))+'S Curve Equation'!$B$13)*'S Curve Equation'!$B$14</f>
        <v>3.3348640643218276E-2</v>
      </c>
      <c r="E161" s="28">
        <f>(1/(1+EXP(('S Curve Equation'!$B$11-E116*'S Curve Equation'!$B$12)*'S Curve Equation'!$B$10))+'S Curve Equation'!$B$13)*'S Curve Equation'!$B$14</f>
        <v>3.4045885430689447E-2</v>
      </c>
      <c r="F161" s="28">
        <f>(1/(1+EXP(('S Curve Equation'!$B$11-F116*'S Curve Equation'!$B$12)*'S Curve Equation'!$B$10))+'S Curve Equation'!$B$13)*'S Curve Equation'!$B$14</f>
        <v>3.4747378102802658E-2</v>
      </c>
      <c r="G161" s="28">
        <f>(1/(1+EXP(('S Curve Equation'!$B$11-G116*'S Curve Equation'!$B$12)*'S Curve Equation'!$B$10))+'S Curve Equation'!$B$13)*'S Curve Equation'!$B$14</f>
        <v>3.5461344187986646E-2</v>
      </c>
      <c r="H161" s="28">
        <f>(1/(1+EXP(('S Curve Equation'!$B$11-H116*'S Curve Equation'!$B$12)*'S Curve Equation'!$B$10))+'S Curve Equation'!$B$13)*'S Curve Equation'!$B$14</f>
        <v>3.6205755821968742E-2</v>
      </c>
      <c r="I161" s="28">
        <f>(1/(1+EXP(('S Curve Equation'!$B$11-I116*'S Curve Equation'!$B$12)*'S Curve Equation'!$B$10))+'S Curve Equation'!$B$13)*'S Curve Equation'!$B$14</f>
        <v>3.6950006272453165E-2</v>
      </c>
      <c r="J161" s="28">
        <f>(1/(1+EXP(('S Curve Equation'!$B$11-J116*'S Curve Equation'!$B$12)*'S Curve Equation'!$B$10))+'S Curve Equation'!$B$13)*'S Curve Equation'!$B$14</f>
        <v>3.7706888757389714E-2</v>
      </c>
      <c r="K161" s="28">
        <f>(1/(1+EXP(('S Curve Equation'!$B$11-K116*'S Curve Equation'!$B$12)*'S Curve Equation'!$B$10))+'S Curve Equation'!$B$13)*'S Curve Equation'!$B$14</f>
        <v>3.8468031711924436E-2</v>
      </c>
      <c r="L161" s="28">
        <f>(1/(1+EXP(('S Curve Equation'!$B$11-L116*'S Curve Equation'!$B$12)*'S Curve Equation'!$B$10))+'S Curve Equation'!$B$13)*'S Curve Equation'!$B$14</f>
        <v>3.91343440070532E-2</v>
      </c>
      <c r="M161" s="28">
        <f>(1/(1+EXP(('S Curve Equation'!$B$11-M116*'S Curve Equation'!$B$12)*'S Curve Equation'!$B$10))+'S Curve Equation'!$B$13)*'S Curve Equation'!$B$14</f>
        <v>3.986959997583632E-2</v>
      </c>
      <c r="N161" s="28">
        <f>(1/(1+EXP(('S Curve Equation'!$B$11-N116*'S Curve Equation'!$B$12)*'S Curve Equation'!$B$10))+'S Curve Equation'!$B$13)*'S Curve Equation'!$B$14</f>
        <v>4.0608140043078979E-2</v>
      </c>
      <c r="O161" s="28">
        <f>(1/(1+EXP(('S Curve Equation'!$B$11-O116*'S Curve Equation'!$B$12)*'S Curve Equation'!$B$10))+'S Curve Equation'!$B$13)*'S Curve Equation'!$B$14</f>
        <v>4.1349901400615639E-2</v>
      </c>
      <c r="P161" s="28">
        <f>(1/(1+EXP(('S Curve Equation'!$B$11-P116*'S Curve Equation'!$B$12)*'S Curve Equation'!$B$10))+'S Curve Equation'!$B$13)*'S Curve Equation'!$B$14</f>
        <v>4.2094821499970188E-2</v>
      </c>
      <c r="Q161" s="28">
        <f>(1/(1+EXP(('S Curve Equation'!$B$11-Q116*'S Curve Equation'!$B$12)*'S Curve Equation'!$B$10))+'S Curve Equation'!$B$13)*'S Curve Equation'!$B$14</f>
        <v>4.2842838066410316E-2</v>
      </c>
      <c r="R161" s="28">
        <f>(1/(1+EXP(('S Curve Equation'!$B$11-R116*'S Curve Equation'!$B$12)*'S Curve Equation'!$B$10))+'S Curve Equation'!$B$13)*'S Curve Equation'!$B$14</f>
        <v>4.3593889112469836E-2</v>
      </c>
      <c r="S161" s="28">
        <f>(1/(1+EXP(('S Curve Equation'!$B$11-S116*'S Curve Equation'!$B$12)*'S Curve Equation'!$B$10))+'S Curve Equation'!$B$13)*'S Curve Equation'!$B$14</f>
        <v>4.4347912950952154E-2</v>
      </c>
      <c r="T161" s="28">
        <f>(1/(1+EXP(('S Curve Equation'!$B$11-T116*'S Curve Equation'!$B$12)*'S Curve Equation'!$B$10))+'S Curve Equation'!$B$13)*'S Curve Equation'!$B$14</f>
        <v>4.5104848207422665E-2</v>
      </c>
      <c r="U161" s="28">
        <f>(1/(1+EXP(('S Curve Equation'!$B$11-U116*'S Curve Equation'!$B$12)*'S Curve Equation'!$B$10))+'S Curve Equation'!$B$13)*'S Curve Equation'!$B$14</f>
        <v>4.5864633832200213E-2</v>
      </c>
      <c r="V161" s="28">
        <f>(1/(1+EXP(('S Curve Equation'!$B$11-V116*'S Curve Equation'!$B$12)*'S Curve Equation'!$B$10))+'S Curve Equation'!$B$13)*'S Curve Equation'!$B$14</f>
        <v>4.6627209111860086E-2</v>
      </c>
      <c r="W161" s="28">
        <f>(1/(1+EXP(('S Curve Equation'!$B$11-W116*'S Curve Equation'!$B$12)*'S Curve Equation'!$B$10))+'S Curve Equation'!$B$13)*'S Curve Equation'!$B$14</f>
        <v>4.7392513680255169E-2</v>
      </c>
      <c r="X161" s="28">
        <f>(1/(1+EXP(('S Curve Equation'!$B$11-X116*'S Curve Equation'!$B$12)*'S Curve Equation'!$B$10))+'S Curve Equation'!$B$13)*'S Curve Equation'!$B$14</f>
        <v>4.8160487529067222E-2</v>
      </c>
      <c r="Y161" s="28">
        <f>(1/(1+EXP(('S Curve Equation'!$B$11-Y116*'S Curve Equation'!$B$12)*'S Curve Equation'!$B$10))+'S Curve Equation'!$B$13)*'S Curve Equation'!$B$14</f>
        <v>4.8931071017899133E-2</v>
      </c>
      <c r="Z161" s="28">
        <f>(1/(1+EXP(('S Curve Equation'!$B$11-Z116*'S Curve Equation'!$B$12)*'S Curve Equation'!$B$10))+'S Curve Equation'!$B$13)*'S Curve Equation'!$B$14</f>
        <v>4.9704204883915436E-2</v>
      </c>
      <c r="AA161" s="28">
        <f>(1/(1+EXP(('S Curve Equation'!$B$11-AA116*'S Curve Equation'!$B$12)*'S Curve Equation'!$B$10))+'S Curve Equation'!$B$13)*'S Curve Equation'!$B$14</f>
        <v>5.0479830251042919E-2</v>
      </c>
      <c r="AB161" s="28">
        <f>(1/(1+EXP(('S Curve Equation'!$B$11-AB116*'S Curve Equation'!$B$12)*'S Curve Equation'!$B$10))+'S Curve Equation'!$B$13)*'S Curve Equation'!$B$14</f>
        <v>5.1257888638741284E-2</v>
      </c>
      <c r="AC161" s="28">
        <f>(1/(1+EXP(('S Curve Equation'!$B$11-AC116*'S Curve Equation'!$B$12)*'S Curve Equation'!$B$10))+'S Curve Equation'!$B$13)*'S Curve Equation'!$B$14</f>
        <v>5.2038321970352346E-2</v>
      </c>
      <c r="AD161" s="28">
        <f>(1/(1+EXP(('S Curve Equation'!$B$11-AD116*'S Curve Equation'!$B$12)*'S Curve Equation'!$B$10))+'S Curve Equation'!$B$13)*'S Curve Equation'!$B$14</f>
        <v>5.2821072581037964E-2</v>
      </c>
      <c r="AE161" s="28">
        <f>(1/(1+EXP(('S Curve Equation'!$B$11-AE116*'S Curve Equation'!$B$12)*'S Curve Equation'!$B$10))+'S Curve Equation'!$B$13)*'S Curve Equation'!$B$14</f>
        <v>5.3606083225317493E-2</v>
      </c>
      <c r="AF161" s="28">
        <f>(1/(1+EXP(('S Curve Equation'!$B$11-AF116*'S Curve Equation'!$B$12)*'S Curve Equation'!$B$10))+'S Curve Equation'!$B$13)*'S Curve Equation'!$B$14</f>
        <v>5.4393297084212096E-2</v>
      </c>
    </row>
    <row r="162" spans="1:32" x14ac:dyDescent="0.2">
      <c r="A162" s="6" t="s">
        <v>105</v>
      </c>
      <c r="B162" s="28">
        <f>(1/(1+EXP(('S Curve Equation'!$B$11-B117*'S Curve Equation'!$B$12)*'S Curve Equation'!$B$10))+'S Curve Equation'!$B$13)*'S Curve Equation'!$B$14</f>
        <v>2.5000000000000029E-2</v>
      </c>
      <c r="C162" s="28">
        <f>(1/(1+EXP(('S Curve Equation'!$B$11-C117*'S Curve Equation'!$B$12)*'S Curve Equation'!$B$10))+'S Curve Equation'!$B$13)*'S Curve Equation'!$B$14</f>
        <v>2.5571383048219695E-2</v>
      </c>
      <c r="D162" s="28">
        <f>(1/(1+EXP(('S Curve Equation'!$B$11-D117*'S Curve Equation'!$B$12)*'S Curve Equation'!$B$10))+'S Curve Equation'!$B$13)*'S Curve Equation'!$B$14</f>
        <v>2.6166492863437724E-2</v>
      </c>
      <c r="E162" s="28">
        <f>(1/(1+EXP(('S Curve Equation'!$B$11-E117*'S Curve Equation'!$B$12)*'S Curve Equation'!$B$10))+'S Curve Equation'!$B$13)*'S Curve Equation'!$B$14</f>
        <v>2.6770096202477164E-2</v>
      </c>
      <c r="F162" s="28">
        <f>(1/(1+EXP(('S Curve Equation'!$B$11-F117*'S Curve Equation'!$B$12)*'S Curve Equation'!$B$10))+'S Curve Equation'!$B$13)*'S Curve Equation'!$B$14</f>
        <v>2.7377735783344501E-2</v>
      </c>
      <c r="G162" s="28">
        <f>(1/(1+EXP(('S Curve Equation'!$B$11-G117*'S Curve Equation'!$B$12)*'S Curve Equation'!$B$10))+'S Curve Equation'!$B$13)*'S Curve Equation'!$B$14</f>
        <v>2.7996545924918695E-2</v>
      </c>
      <c r="H162" s="28">
        <f>(1/(1+EXP(('S Curve Equation'!$B$11-H117*'S Curve Equation'!$B$12)*'S Curve Equation'!$B$10))+'S Curve Equation'!$B$13)*'S Curve Equation'!$B$14</f>
        <v>2.864213317167167E-2</v>
      </c>
      <c r="I162" s="28">
        <f>(1/(1+EXP(('S Curve Equation'!$B$11-I117*'S Curve Equation'!$B$12)*'S Curve Equation'!$B$10))+'S Curve Equation'!$B$13)*'S Curve Equation'!$B$14</f>
        <v>2.928797399636052E-2</v>
      </c>
      <c r="J162" s="28">
        <f>(1/(1+EXP(('S Curve Equation'!$B$11-J117*'S Curve Equation'!$B$12)*'S Curve Equation'!$B$10))+'S Curve Equation'!$B$13)*'S Curve Equation'!$B$14</f>
        <v>2.9945175988489725E-2</v>
      </c>
      <c r="K162" s="28">
        <f>(1/(1+EXP(('S Curve Equation'!$B$11-K117*'S Curve Equation'!$B$12)*'S Curve Equation'!$B$10))+'S Curve Equation'!$B$13)*'S Curve Equation'!$B$14</f>
        <v>3.0606479596260384E-2</v>
      </c>
      <c r="L162" s="28">
        <f>(1/(1+EXP(('S Curve Equation'!$B$11-L117*'S Curve Equation'!$B$12)*'S Curve Equation'!$B$10))+'S Curve Equation'!$B$13)*'S Curve Equation'!$B$14</f>
        <v>3.1185719582174344E-2</v>
      </c>
      <c r="M162" s="28">
        <f>(1/(1+EXP(('S Curve Equation'!$B$11-M117*'S Curve Equation'!$B$12)*'S Curve Equation'!$B$10))+'S Curve Equation'!$B$13)*'S Curve Equation'!$B$14</f>
        <v>3.1825246098741218E-2</v>
      </c>
      <c r="N162" s="28">
        <f>(1/(1+EXP(('S Curve Equation'!$B$11-N117*'S Curve Equation'!$B$12)*'S Curve Equation'!$B$10))+'S Curve Equation'!$B$13)*'S Curve Equation'!$B$14</f>
        <v>3.246799797724708E-2</v>
      </c>
      <c r="O162" s="28">
        <f>(1/(1+EXP(('S Curve Equation'!$B$11-O117*'S Curve Equation'!$B$12)*'S Curve Equation'!$B$10))+'S Curve Equation'!$B$13)*'S Curve Equation'!$B$14</f>
        <v>3.3113922153616991E-2</v>
      </c>
      <c r="P162" s="28">
        <f>(1/(1+EXP(('S Curve Equation'!$B$11-P117*'S Curve Equation'!$B$12)*'S Curve Equation'!$B$10))+'S Curve Equation'!$B$13)*'S Curve Equation'!$B$14</f>
        <v>3.3762965689827333E-2</v>
      </c>
      <c r="Q162" s="28">
        <f>(1/(1+EXP(('S Curve Equation'!$B$11-Q117*'S Curve Equation'!$B$12)*'S Curve Equation'!$B$10))+'S Curve Equation'!$B$13)*'S Curve Equation'!$B$14</f>
        <v>3.4415075787394354E-2</v>
      </c>
      <c r="R162" s="28">
        <f>(1/(1+EXP(('S Curve Equation'!$B$11-R117*'S Curve Equation'!$B$12)*'S Curve Equation'!$B$10))+'S Curve Equation'!$B$13)*'S Curve Equation'!$B$14</f>
        <v>3.5070199800418318E-2</v>
      </c>
      <c r="S162" s="28">
        <f>(1/(1+EXP(('S Curve Equation'!$B$11-S117*'S Curve Equation'!$B$12)*'S Curve Equation'!$B$10))+'S Curve Equation'!$B$13)*'S Curve Equation'!$B$14</f>
        <v>3.5728285248194644E-2</v>
      </c>
      <c r="T162" s="28">
        <f>(1/(1+EXP(('S Curve Equation'!$B$11-T117*'S Curve Equation'!$B$12)*'S Curve Equation'!$B$10))+'S Curve Equation'!$B$13)*'S Curve Equation'!$B$14</f>
        <v>3.638927982739594E-2</v>
      </c>
      <c r="U162" s="28">
        <f>(1/(1+EXP(('S Curve Equation'!$B$11-U117*'S Curve Equation'!$B$12)*'S Curve Equation'!$B$10))+'S Curve Equation'!$B$13)*'S Curve Equation'!$B$14</f>
        <v>3.7053131423833582E-2</v>
      </c>
      <c r="V162" s="28">
        <f>(1/(1+EXP(('S Curve Equation'!$B$11-V117*'S Curve Equation'!$B$12)*'S Curve Equation'!$B$10))+'S Curve Equation'!$B$13)*'S Curve Equation'!$B$14</f>
        <v>3.7719788123807177E-2</v>
      </c>
      <c r="W162" s="28">
        <f>(1/(1+EXP(('S Curve Equation'!$B$11-W117*'S Curve Equation'!$B$12)*'S Curve Equation'!$B$10))+'S Curve Equation'!$B$13)*'S Curve Equation'!$B$14</f>
        <v>3.8389198225047237E-2</v>
      </c>
      <c r="X162" s="28">
        <f>(1/(1+EXP(('S Curve Equation'!$B$11-X117*'S Curve Equation'!$B$12)*'S Curve Equation'!$B$10))+'S Curve Equation'!$B$13)*'S Curve Equation'!$B$14</f>
        <v>3.906131024725977E-2</v>
      </c>
      <c r="Y162" s="28">
        <f>(1/(1+EXP(('S Curve Equation'!$B$11-Y117*'S Curve Equation'!$B$12)*'S Curve Equation'!$B$10))+'S Curve Equation'!$B$13)*'S Curve Equation'!$B$14</f>
        <v>3.9736072942280883E-2</v>
      </c>
      <c r="Z162" s="28">
        <f>(1/(1+EXP(('S Curve Equation'!$B$11-Z117*'S Curve Equation'!$B$12)*'S Curve Equation'!$B$10))+'S Curve Equation'!$B$13)*'S Curve Equation'!$B$14</f>
        <v>4.0413435303846793E-2</v>
      </c>
      <c r="AA162" s="28">
        <f>(1/(1+EXP(('S Curve Equation'!$B$11-AA117*'S Curve Equation'!$B$12)*'S Curve Equation'!$B$10))+'S Curve Equation'!$B$13)*'S Curve Equation'!$B$14</f>
        <v>4.1093346576988238E-2</v>
      </c>
      <c r="AB162" s="28">
        <f>(1/(1+EXP(('S Curve Equation'!$B$11-AB117*'S Curve Equation'!$B$12)*'S Curve Equation'!$B$10))+'S Curve Equation'!$B$13)*'S Curve Equation'!$B$14</f>
        <v>4.1775756267056846E-2</v>
      </c>
      <c r="AC162" s="28">
        <f>(1/(1+EXP(('S Curve Equation'!$B$11-AC117*'S Curve Equation'!$B$12)*'S Curve Equation'!$B$10))+'S Curve Equation'!$B$13)*'S Curve Equation'!$B$14</f>
        <v>4.2460614148389642E-2</v>
      </c>
      <c r="AD162" s="28">
        <f>(1/(1+EXP(('S Curve Equation'!$B$11-AD117*'S Curve Equation'!$B$12)*'S Curve Equation'!$B$10))+'S Curve Equation'!$B$13)*'S Curve Equation'!$B$14</f>
        <v>4.3147870272619723E-2</v>
      </c>
      <c r="AE162" s="28">
        <f>(1/(1+EXP(('S Curve Equation'!$B$11-AE117*'S Curve Equation'!$B$12)*'S Curve Equation'!$B$10))+'S Curve Equation'!$B$13)*'S Curve Equation'!$B$14</f>
        <v>4.3837474976641123E-2</v>
      </c>
      <c r="AF162" s="28">
        <f>(1/(1+EXP(('S Curve Equation'!$B$11-AF117*'S Curve Equation'!$B$12)*'S Curve Equation'!$B$10))+'S Curve Equation'!$B$13)*'S Curve Equation'!$B$14</f>
        <v>4.4529378890233909E-2</v>
      </c>
    </row>
    <row r="163" spans="1:32" x14ac:dyDescent="0.2">
      <c r="A163" s="6" t="s">
        <v>106</v>
      </c>
      <c r="B163" s="28">
        <f>(1/(1+EXP(('S Curve Equation'!$B$11-B118*'S Curve Equation'!$B$12)*'S Curve Equation'!$B$10))+'S Curve Equation'!$B$13)*'S Curve Equation'!$B$14</f>
        <v>3.199999999999991E-2</v>
      </c>
      <c r="C163" s="28">
        <f>(1/(1+EXP(('S Curve Equation'!$B$11-C118*'S Curve Equation'!$B$12)*'S Curve Equation'!$B$10))+'S Curve Equation'!$B$13)*'S Curve Equation'!$B$14</f>
        <v>3.2660800524770134E-2</v>
      </c>
      <c r="D163" s="28">
        <f>(1/(1+EXP(('S Curve Equation'!$B$11-D118*'S Curve Equation'!$B$12)*'S Curve Equation'!$B$10))+'S Curve Equation'!$B$13)*'S Curve Equation'!$B$14</f>
        <v>3.3348640643218137E-2</v>
      </c>
      <c r="E163" s="28">
        <f>(1/(1+EXP(('S Curve Equation'!$B$11-E118*'S Curve Equation'!$B$12)*'S Curve Equation'!$B$10))+'S Curve Equation'!$B$13)*'S Curve Equation'!$B$14</f>
        <v>3.4045885430689315E-2</v>
      </c>
      <c r="F163" s="28">
        <f>(1/(1+EXP(('S Curve Equation'!$B$11-F118*'S Curve Equation'!$B$12)*'S Curve Equation'!$B$10))+'S Curve Equation'!$B$13)*'S Curve Equation'!$B$14</f>
        <v>3.4747378102802512E-2</v>
      </c>
      <c r="G163" s="28">
        <f>(1/(1+EXP(('S Curve Equation'!$B$11-G118*'S Curve Equation'!$B$12)*'S Curve Equation'!$B$10))+'S Curve Equation'!$B$13)*'S Curve Equation'!$B$14</f>
        <v>3.54613441879865E-2</v>
      </c>
      <c r="H163" s="28">
        <f>(1/(1+EXP(('S Curve Equation'!$B$11-H118*'S Curve Equation'!$B$12)*'S Curve Equation'!$B$10))+'S Curve Equation'!$B$13)*'S Curve Equation'!$B$14</f>
        <v>3.6205755821968603E-2</v>
      </c>
      <c r="I163" s="28">
        <f>(1/(1+EXP(('S Curve Equation'!$B$11-I118*'S Curve Equation'!$B$12)*'S Curve Equation'!$B$10))+'S Curve Equation'!$B$13)*'S Curve Equation'!$B$14</f>
        <v>3.6950006272453019E-2</v>
      </c>
      <c r="J163" s="28">
        <f>(1/(1+EXP(('S Curve Equation'!$B$11-J118*'S Curve Equation'!$B$12)*'S Curve Equation'!$B$10))+'S Curve Equation'!$B$13)*'S Curve Equation'!$B$14</f>
        <v>3.7706888757389562E-2</v>
      </c>
      <c r="K163" s="28">
        <f>(1/(1+EXP(('S Curve Equation'!$B$11-K118*'S Curve Equation'!$B$12)*'S Curve Equation'!$B$10))+'S Curve Equation'!$B$13)*'S Curve Equation'!$B$14</f>
        <v>3.846803171192429E-2</v>
      </c>
      <c r="L163" s="28">
        <f>(1/(1+EXP(('S Curve Equation'!$B$11-L118*'S Curve Equation'!$B$12)*'S Curve Equation'!$B$10))+'S Curve Equation'!$B$13)*'S Curve Equation'!$B$14</f>
        <v>3.9134344007053054E-2</v>
      </c>
      <c r="M163" s="28">
        <f>(1/(1+EXP(('S Curve Equation'!$B$11-M118*'S Curve Equation'!$B$12)*'S Curve Equation'!$B$10))+'S Curve Equation'!$B$13)*'S Curve Equation'!$B$14</f>
        <v>3.9869599975836174E-2</v>
      </c>
      <c r="N163" s="28">
        <f>(1/(1+EXP(('S Curve Equation'!$B$11-N118*'S Curve Equation'!$B$12)*'S Curve Equation'!$B$10))+'S Curve Equation'!$B$13)*'S Curve Equation'!$B$14</f>
        <v>4.0608140043078819E-2</v>
      </c>
      <c r="O163" s="28">
        <f>(1/(1+EXP(('S Curve Equation'!$B$11-O118*'S Curve Equation'!$B$12)*'S Curve Equation'!$B$10))+'S Curve Equation'!$B$13)*'S Curve Equation'!$B$14</f>
        <v>4.1349901400615501E-2</v>
      </c>
      <c r="P163" s="28">
        <f>(1/(1+EXP(('S Curve Equation'!$B$11-P118*'S Curve Equation'!$B$12)*'S Curve Equation'!$B$10))+'S Curve Equation'!$B$13)*'S Curve Equation'!$B$14</f>
        <v>4.2094821499970063E-2</v>
      </c>
      <c r="Q163" s="28">
        <f>(1/(1+EXP(('S Curve Equation'!$B$11-Q118*'S Curve Equation'!$B$12)*'S Curve Equation'!$B$10))+'S Curve Equation'!$B$13)*'S Curve Equation'!$B$14</f>
        <v>4.2842838066410205E-2</v>
      </c>
      <c r="R163" s="28">
        <f>(1/(1+EXP(('S Curve Equation'!$B$11-R118*'S Curve Equation'!$B$12)*'S Curve Equation'!$B$10))+'S Curve Equation'!$B$13)*'S Curve Equation'!$B$14</f>
        <v>4.3593889112469662E-2</v>
      </c>
      <c r="S163" s="28">
        <f>(1/(1+EXP(('S Curve Equation'!$B$11-S118*'S Curve Equation'!$B$12)*'S Curve Equation'!$B$10))+'S Curve Equation'!$B$13)*'S Curve Equation'!$B$14</f>
        <v>4.4347912950952001E-2</v>
      </c>
      <c r="T163" s="28">
        <f>(1/(1+EXP(('S Curve Equation'!$B$11-T118*'S Curve Equation'!$B$12)*'S Curve Equation'!$B$10))+'S Curve Equation'!$B$13)*'S Curve Equation'!$B$14</f>
        <v>4.5104848207422506E-2</v>
      </c>
      <c r="U163" s="28">
        <f>(1/(1+EXP(('S Curve Equation'!$B$11-U118*'S Curve Equation'!$B$12)*'S Curve Equation'!$B$10))+'S Curve Equation'!$B$13)*'S Curve Equation'!$B$14</f>
        <v>4.5864633832200088E-2</v>
      </c>
      <c r="V163" s="28">
        <f>(1/(1+EXP(('S Curve Equation'!$B$11-V118*'S Curve Equation'!$B$12)*'S Curve Equation'!$B$10))+'S Curve Equation'!$B$13)*'S Curve Equation'!$B$14</f>
        <v>4.6627209111859962E-2</v>
      </c>
      <c r="W163" s="28">
        <f>(1/(1+EXP(('S Curve Equation'!$B$11-W118*'S Curve Equation'!$B$12)*'S Curve Equation'!$B$10))+'S Curve Equation'!$B$13)*'S Curve Equation'!$B$14</f>
        <v>4.7392513680255002E-2</v>
      </c>
      <c r="X163" s="28">
        <f>(1/(1+EXP(('S Curve Equation'!$B$11-X118*'S Curve Equation'!$B$12)*'S Curve Equation'!$B$10))+'S Curve Equation'!$B$13)*'S Curve Equation'!$B$14</f>
        <v>4.8160487529067098E-2</v>
      </c>
      <c r="Y163" s="28">
        <f>(1/(1+EXP(('S Curve Equation'!$B$11-Y118*'S Curve Equation'!$B$12)*'S Curve Equation'!$B$10))+'S Curve Equation'!$B$13)*'S Curve Equation'!$B$14</f>
        <v>4.8931071017898987E-2</v>
      </c>
      <c r="Z163" s="28">
        <f>(1/(1+EXP(('S Curve Equation'!$B$11-Z118*'S Curve Equation'!$B$12)*'S Curve Equation'!$B$10))+'S Curve Equation'!$B$13)*'S Curve Equation'!$B$14</f>
        <v>4.9704204883915304E-2</v>
      </c>
      <c r="AA163" s="28">
        <f>(1/(1+EXP(('S Curve Equation'!$B$11-AA118*'S Curve Equation'!$B$12)*'S Curve Equation'!$B$10))+'S Curve Equation'!$B$13)*'S Curve Equation'!$B$14</f>
        <v>5.0479830251042766E-2</v>
      </c>
      <c r="AB163" s="28">
        <f>(1/(1+EXP(('S Curve Equation'!$B$11-AB118*'S Curve Equation'!$B$12)*'S Curve Equation'!$B$10))+'S Curve Equation'!$B$13)*'S Curve Equation'!$B$14</f>
        <v>5.1257888638741117E-2</v>
      </c>
      <c r="AC163" s="28">
        <f>(1/(1+EXP(('S Curve Equation'!$B$11-AC118*'S Curve Equation'!$B$12)*'S Curve Equation'!$B$10))+'S Curve Equation'!$B$13)*'S Curve Equation'!$B$14</f>
        <v>5.2038321970352172E-2</v>
      </c>
      <c r="AD163" s="28">
        <f>(1/(1+EXP(('S Curve Equation'!$B$11-AD118*'S Curve Equation'!$B$12)*'S Curve Equation'!$B$10))+'S Curve Equation'!$B$13)*'S Curve Equation'!$B$14</f>
        <v>5.282107258103784E-2</v>
      </c>
      <c r="AE163" s="28">
        <f>(1/(1+EXP(('S Curve Equation'!$B$11-AE118*'S Curve Equation'!$B$12)*'S Curve Equation'!$B$10))+'S Curve Equation'!$B$13)*'S Curve Equation'!$B$14</f>
        <v>5.3606083225317305E-2</v>
      </c>
      <c r="AF163" s="28">
        <f>(1/(1+EXP(('S Curve Equation'!$B$11-AF118*'S Curve Equation'!$B$12)*'S Curve Equation'!$B$10))+'S Curve Equation'!$B$13)*'S Curve Equation'!$B$14</f>
        <v>5.4393297084211915E-2</v>
      </c>
    </row>
    <row r="164" spans="1:32" x14ac:dyDescent="0.2">
      <c r="A164" s="6" t="s">
        <v>107</v>
      </c>
      <c r="B164" s="28">
        <f>(1/(1+EXP(('S Curve Equation'!$B$11-B119*'S Curve Equation'!$B$12)*'S Curve Equation'!$B$10))+'S Curve Equation'!$B$13)*'S Curve Equation'!$B$14</f>
        <v>3.1540216086434744E-2</v>
      </c>
      <c r="C164" s="28">
        <f>(1/(1+EXP(('S Curve Equation'!$B$11-C119*'S Curve Equation'!$B$12)*'S Curve Equation'!$B$10))+'S Curve Equation'!$B$13)*'S Curve Equation'!$B$14</f>
        <v>3.2195265785465582E-2</v>
      </c>
      <c r="D164" s="28">
        <f>(1/(1+EXP(('S Curve Equation'!$B$11-D119*'S Curve Equation'!$B$12)*'S Curve Equation'!$B$10))+'S Curve Equation'!$B$13)*'S Curve Equation'!$B$14</f>
        <v>3.2877144390362545E-2</v>
      </c>
      <c r="E164" s="28">
        <f>(1/(1+EXP(('S Curve Equation'!$B$11-E119*'S Curve Equation'!$B$12)*'S Curve Equation'!$B$10))+'S Curve Equation'!$B$13)*'S Curve Equation'!$B$14</f>
        <v>3.3568371532672933E-2</v>
      </c>
      <c r="F164" s="28">
        <f>(1/(1+EXP(('S Curve Equation'!$B$11-F119*'S Curve Equation'!$B$12)*'S Curve Equation'!$B$10))+'S Curve Equation'!$B$13)*'S Curve Equation'!$B$14</f>
        <v>3.4263835415496657E-2</v>
      </c>
      <c r="G164" s="28">
        <f>(1/(1+EXP(('S Curve Equation'!$B$11-G119*'S Curve Equation'!$B$12)*'S Curve Equation'!$B$10))+'S Curve Equation'!$B$13)*'S Curve Equation'!$B$14</f>
        <v>3.4971691523261551E-2</v>
      </c>
      <c r="H164" s="28">
        <f>(1/(1+EXP(('S Curve Equation'!$B$11-H119*'S Curve Equation'!$B$12)*'S Curve Equation'!$B$10))+'S Curve Equation'!$B$13)*'S Curve Equation'!$B$14</f>
        <v>3.5709760287179211E-2</v>
      </c>
      <c r="I164" s="28">
        <f>(1/(1+EXP(('S Curve Equation'!$B$11-I119*'S Curve Equation'!$B$12)*'S Curve Equation'!$B$10))+'S Curve Equation'!$B$13)*'S Curve Equation'!$B$14</f>
        <v>3.6447697171773194E-2</v>
      </c>
      <c r="J164" s="28">
        <f>(1/(1+EXP(('S Curve Equation'!$B$11-J119*'S Curve Equation'!$B$12)*'S Curve Equation'!$B$10))+'S Curve Equation'!$B$13)*'S Curve Equation'!$B$14</f>
        <v>3.719818727864594E-2</v>
      </c>
      <c r="K164" s="28">
        <f>(1/(1+EXP(('S Curve Equation'!$B$11-K119*'S Curve Equation'!$B$12)*'S Curve Equation'!$B$10))+'S Curve Equation'!$B$13)*'S Curve Equation'!$B$14</f>
        <v>3.7952930405540729E-2</v>
      </c>
      <c r="L164" s="28">
        <f>(1/(1+EXP(('S Curve Equation'!$B$11-L119*'S Curve Equation'!$B$12)*'S Curve Equation'!$B$10))+'S Curve Equation'!$B$13)*'S Curve Equation'!$B$14</f>
        <v>3.8613663486760187E-2</v>
      </c>
      <c r="M164" s="28">
        <f>(1/(1+EXP(('S Curve Equation'!$B$11-M119*'S Curve Equation'!$B$12)*'S Curve Equation'!$B$10))+'S Curve Equation'!$B$13)*'S Curve Equation'!$B$14</f>
        <v>3.9342787922019153E-2</v>
      </c>
      <c r="N164" s="28">
        <f>(1/(1+EXP(('S Curve Equation'!$B$11-N119*'S Curve Equation'!$B$12)*'S Curve Equation'!$B$10))+'S Curve Equation'!$B$13)*'S Curve Equation'!$B$14</f>
        <v>4.0075195195633795E-2</v>
      </c>
      <c r="O164" s="28">
        <f>(1/(1+EXP(('S Curve Equation'!$B$11-O119*'S Curve Equation'!$B$12)*'S Curve Equation'!$B$10))+'S Curve Equation'!$B$13)*'S Curve Equation'!$B$14</f>
        <v>4.0810823121678733E-2</v>
      </c>
      <c r="P164" s="28">
        <f>(1/(1+EXP(('S Curve Equation'!$B$11-P119*'S Curve Equation'!$B$12)*'S Curve Equation'!$B$10))+'S Curve Equation'!$B$13)*'S Curve Equation'!$B$14</f>
        <v>4.1549609764645515E-2</v>
      </c>
      <c r="Q164" s="28">
        <f>(1/(1+EXP(('S Curve Equation'!$B$11-Q119*'S Curve Equation'!$B$12)*'S Curve Equation'!$B$10))+'S Curve Equation'!$B$13)*'S Curve Equation'!$B$14</f>
        <v>4.2291493453476318E-2</v>
      </c>
      <c r="R164" s="28">
        <f>(1/(1+EXP(('S Curve Equation'!$B$11-R119*'S Curve Equation'!$B$12)*'S Curve Equation'!$B$10))+'S Curve Equation'!$B$13)*'S Curve Equation'!$B$14</f>
        <v>4.3036412795070478E-2</v>
      </c>
      <c r="S164" s="28">
        <f>(1/(1+EXP(('S Curve Equation'!$B$11-S119*'S Curve Equation'!$B$12)*'S Curve Equation'!$B$10))+'S Curve Equation'!$B$13)*'S Curve Equation'!$B$14</f>
        <v>4.3784306687278694E-2</v>
      </c>
      <c r="T164" s="28">
        <f>(1/(1+EXP(('S Curve Equation'!$B$11-T119*'S Curve Equation'!$B$12)*'S Curve Equation'!$B$10))+'S Curve Equation'!$B$13)*'S Curve Equation'!$B$14</f>
        <v>4.4535114331390249E-2</v>
      </c>
      <c r="U164" s="28">
        <f>(1/(1+EXP(('S Curve Equation'!$B$11-U119*'S Curve Equation'!$B$12)*'S Curve Equation'!$B$10))+'S Curve Equation'!$B$13)*'S Curve Equation'!$B$14</f>
        <v>4.5288775244125584E-2</v>
      </c>
      <c r="V164" s="28">
        <f>(1/(1+EXP(('S Curve Equation'!$B$11-V119*'S Curve Equation'!$B$12)*'S Curve Equation'!$B$10))+'S Curve Equation'!$B$13)*'S Curve Equation'!$B$14</f>
        <v>4.6045229269144311E-2</v>
      </c>
      <c r="W164" s="28">
        <f>(1/(1+EXP(('S Curve Equation'!$B$11-W119*'S Curve Equation'!$B$12)*'S Curve Equation'!$B$10))+'S Curve Equation'!$B$13)*'S Curve Equation'!$B$14</f>
        <v>4.6804416588076742E-2</v>
      </c>
      <c r="X164" s="28">
        <f>(1/(1+EXP(('S Curve Equation'!$B$11-X119*'S Curve Equation'!$B$12)*'S Curve Equation'!$B$10))+'S Curve Equation'!$B$13)*'S Curve Equation'!$B$14</f>
        <v>4.7566277731089936E-2</v>
      </c>
      <c r="Y164" s="28">
        <f>(1/(1+EXP(('S Curve Equation'!$B$11-Y119*'S Curve Equation'!$B$12)*'S Curve Equation'!$B$10))+'S Curve Equation'!$B$13)*'S Curve Equation'!$B$14</f>
        <v>4.8330753586998898E-2</v>
      </c>
      <c r="Z164" s="28">
        <f>(1/(1+EXP(('S Curve Equation'!$B$11-Z119*'S Curve Equation'!$B$12)*'S Curve Equation'!$B$10))+'S Curve Equation'!$B$13)*'S Curve Equation'!$B$14</f>
        <v>4.9097785412930431E-2</v>
      </c>
      <c r="AA164" s="28">
        <f>(1/(1+EXP(('S Curve Equation'!$B$11-AA119*'S Curve Equation'!$B$12)*'S Curve Equation'!$B$10))+'S Curve Equation'!$B$13)*'S Curve Equation'!$B$14</f>
        <v>4.9867314843551301E-2</v>
      </c>
      <c r="AB164" s="28">
        <f>(1/(1+EXP(('S Curve Equation'!$B$11-AB119*'S Curve Equation'!$B$12)*'S Curve Equation'!$B$10))+'S Curve Equation'!$B$13)*'S Curve Equation'!$B$14</f>
        <v>5.0639283899869915E-2</v>
      </c>
      <c r="AC164" s="28">
        <f>(1/(1+EXP(('S Curve Equation'!$B$11-AC119*'S Curve Equation'!$B$12)*'S Curve Equation'!$B$10))+'S Curve Equation'!$B$13)*'S Curve Equation'!$B$14</f>
        <v>5.1413634997620652E-2</v>
      </c>
      <c r="AD164" s="28">
        <f>(1/(1+EXP(('S Curve Equation'!$B$11-AD119*'S Curve Equation'!$B$12)*'S Curve Equation'!$B$10))+'S Curve Equation'!$B$13)*'S Curve Equation'!$B$14</f>
        <v>5.2190310955240071E-2</v>
      </c>
      <c r="AE164" s="28">
        <f>(1/(1+EXP(('S Curve Equation'!$B$11-AE119*'S Curve Equation'!$B$12)*'S Curve Equation'!$B$10))+'S Curve Equation'!$B$13)*'S Curve Equation'!$B$14</f>
        <v>5.296925500144653E-2</v>
      </c>
      <c r="AF164" s="28">
        <f>(1/(1+EXP(('S Curve Equation'!$B$11-AF119*'S Curve Equation'!$B$12)*'S Curve Equation'!$B$10))+'S Curve Equation'!$B$13)*'S Curve Equation'!$B$14</f>
        <v>5.3750410782429835E-2</v>
      </c>
    </row>
    <row r="165" spans="1:32" x14ac:dyDescent="0.2">
      <c r="A165" s="6" t="s">
        <v>43</v>
      </c>
      <c r="B165" s="28">
        <f>(1/(1+EXP(('S Curve Equation'!$B$11-B120*'S Curve Equation'!$B$12)*'S Curve Equation'!$B$10))+'S Curve Equation'!$B$13)*'S Curve Equation'!$B$14</f>
        <v>3.400000000000003E-2</v>
      </c>
      <c r="C165" s="28">
        <f>(1/(1+EXP(('S Curve Equation'!$B$11-C120*'S Curve Equation'!$B$12)*'S Curve Equation'!$B$10))+'S Curve Equation'!$B$13)*'S Curve Equation'!$B$14</f>
        <v>3.4685625321163101E-2</v>
      </c>
      <c r="D165" s="28">
        <f>(1/(1+EXP(('S Curve Equation'!$B$11-D120*'S Curve Equation'!$B$12)*'S Curve Equation'!$B$10))+'S Curve Equation'!$B$13)*'S Curve Equation'!$B$14</f>
        <v>3.5399196028095561E-2</v>
      </c>
      <c r="E165" s="28">
        <f>(1/(1+EXP(('S Curve Equation'!$B$11-E120*'S Curve Equation'!$B$12)*'S Curve Equation'!$B$10))+'S Curve Equation'!$B$13)*'S Curve Equation'!$B$14</f>
        <v>3.6122409874438266E-2</v>
      </c>
      <c r="F165" s="28">
        <f>(1/(1+EXP(('S Curve Equation'!$B$11-F120*'S Curve Equation'!$B$12)*'S Curve Equation'!$B$10))+'S Curve Equation'!$B$13)*'S Curve Equation'!$B$14</f>
        <v>3.6849915879862964E-2</v>
      </c>
      <c r="G165" s="28">
        <f>(1/(1+EXP(('S Curve Equation'!$B$11-G120*'S Curve Equation'!$B$12)*'S Curve Equation'!$B$10))+'S Curve Equation'!$B$13)*'S Curve Equation'!$B$14</f>
        <v>3.759024172465799E-2</v>
      </c>
      <c r="H165" s="28">
        <f>(1/(1+EXP(('S Curve Equation'!$B$11-H120*'S Curve Equation'!$B$12)*'S Curve Equation'!$B$10))+'S Curve Equation'!$B$13)*'S Curve Equation'!$B$14</f>
        <v>3.8362013736982607E-2</v>
      </c>
      <c r="I165" s="28">
        <f>(1/(1+EXP(('S Curve Equation'!$B$11-I120*'S Curve Equation'!$B$12)*'S Curve Equation'!$B$10))+'S Curve Equation'!$B$13)*'S Curve Equation'!$B$14</f>
        <v>3.9133493992372807E-2</v>
      </c>
      <c r="J165" s="28">
        <f>(1/(1+EXP(('S Curve Equation'!$B$11-J120*'S Curve Equation'!$B$12)*'S Curve Equation'!$B$10))+'S Curve Equation'!$B$13)*'S Curve Equation'!$B$14</f>
        <v>3.9917941965237166E-2</v>
      </c>
      <c r="K165" s="28">
        <f>(1/(1+EXP(('S Curve Equation'!$B$11-K120*'S Curve Equation'!$B$12)*'S Curve Equation'!$B$10))+'S Curve Equation'!$B$13)*'S Curve Equation'!$B$14</f>
        <v>4.0706678281805402E-2</v>
      </c>
      <c r="L165" s="28">
        <f>(1/(1+EXP(('S Curve Equation'!$B$11-L120*'S Curve Equation'!$B$12)*'S Curve Equation'!$B$10))+'S Curve Equation'!$B$13)*'S Curve Equation'!$B$14</f>
        <v>4.1397042335511537E-2</v>
      </c>
      <c r="M165" s="28">
        <f>(1/(1+EXP(('S Curve Equation'!$B$11-M120*'S Curve Equation'!$B$12)*'S Curve Equation'!$B$10))+'S Curve Equation'!$B$13)*'S Curve Equation'!$B$14</f>
        <v>4.2158727376707207E-2</v>
      </c>
      <c r="N165" s="28">
        <f>(1/(1+EXP(('S Curve Equation'!$B$11-N120*'S Curve Equation'!$B$12)*'S Curve Equation'!$B$10))+'S Curve Equation'!$B$13)*'S Curve Equation'!$B$14</f>
        <v>4.2923698065446096E-2</v>
      </c>
      <c r="O165" s="28">
        <f>(1/(1+EXP(('S Curve Equation'!$B$11-O120*'S Curve Equation'!$B$12)*'S Curve Equation'!$B$10))+'S Curve Equation'!$B$13)*'S Curve Equation'!$B$14</f>
        <v>4.3691888916748266E-2</v>
      </c>
      <c r="P165" s="28">
        <f>(1/(1+EXP(('S Curve Equation'!$B$11-P120*'S Curve Equation'!$B$12)*'S Curve Equation'!$B$10))+'S Curve Equation'!$B$13)*'S Curve Equation'!$B$14</f>
        <v>4.4463234746392306E-2</v>
      </c>
      <c r="Q165" s="28">
        <f>(1/(1+EXP(('S Curve Equation'!$B$11-Q120*'S Curve Equation'!$B$12)*'S Curve Equation'!$B$10))+'S Curve Equation'!$B$13)*'S Curve Equation'!$B$14</f>
        <v>4.5237670685035057E-2</v>
      </c>
      <c r="R165" s="28">
        <f>(1/(1+EXP(('S Curve Equation'!$B$11-R120*'S Curve Equation'!$B$12)*'S Curve Equation'!$B$10))+'S Curve Equation'!$B$13)*'S Curve Equation'!$B$14</f>
        <v>4.6015132191774499E-2</v>
      </c>
      <c r="S165" s="28">
        <f>(1/(1+EXP(('S Curve Equation'!$B$11-S120*'S Curve Equation'!$B$12)*'S Curve Equation'!$B$10))+'S Curve Equation'!$B$13)*'S Curve Equation'!$B$14</f>
        <v>4.679555506717091E-2</v>
      </c>
      <c r="T165" s="28">
        <f>(1/(1+EXP(('S Curve Equation'!$B$11-T120*'S Curve Equation'!$B$12)*'S Curve Equation'!$B$10))+'S Curve Equation'!$B$13)*'S Curve Equation'!$B$14</f>
        <v>4.7578875465733104E-2</v>
      </c>
      <c r="U165" s="28">
        <f>(1/(1+EXP(('S Curve Equation'!$B$11-U120*'S Curve Equation'!$B$12)*'S Curve Equation'!$B$10))+'S Curve Equation'!$B$13)*'S Curve Equation'!$B$14</f>
        <v>4.8365029907883175E-2</v>
      </c>
      <c r="V165" s="28">
        <f>(1/(1+EXP(('S Curve Equation'!$B$11-V120*'S Curve Equation'!$B$12)*'S Curve Equation'!$B$10))+'S Curve Equation'!$B$13)*'S Curve Equation'!$B$14</f>
        <v>4.9153955291410888E-2</v>
      </c>
      <c r="W165" s="28">
        <f>(1/(1+EXP(('S Curve Equation'!$B$11-W120*'S Curve Equation'!$B$12)*'S Curve Equation'!$B$10))+'S Curve Equation'!$B$13)*'S Curve Equation'!$B$14</f>
        <v>4.9945588902426008E-2</v>
      </c>
      <c r="X165" s="28">
        <f>(1/(1+EXP(('S Curve Equation'!$B$11-X120*'S Curve Equation'!$B$12)*'S Curve Equation'!$B$10))+'S Curve Equation'!$B$13)*'S Curve Equation'!$B$14</f>
        <v>5.0739868425821476E-2</v>
      </c>
      <c r="Y165" s="28">
        <f>(1/(1+EXP(('S Curve Equation'!$B$11-Y120*'S Curve Equation'!$B$12)*'S Curve Equation'!$B$10))+'S Curve Equation'!$B$13)*'S Curve Equation'!$B$14</f>
        <v>5.1536731955258791E-2</v>
      </c>
      <c r="Z165" s="28">
        <f>(1/(1+EXP(('S Curve Equation'!$B$11-Z120*'S Curve Equation'!$B$12)*'S Curve Equation'!$B$10))+'S Curve Equation'!$B$13)*'S Curve Equation'!$B$14</f>
        <v>5.2336118002683486E-2</v>
      </c>
      <c r="AA165" s="28">
        <f>(1/(1+EXP(('S Curve Equation'!$B$11-AA120*'S Curve Equation'!$B$12)*'S Curve Equation'!$B$10))+'S Curve Equation'!$B$13)*'S Curve Equation'!$B$14</f>
        <v>5.3137965507383533E-2</v>
      </c>
      <c r="AB165" s="28">
        <f>(1/(1+EXP(('S Curve Equation'!$B$11-AB120*'S Curve Equation'!$B$12)*'S Curve Equation'!$B$10))+'S Curve Equation'!$B$13)*'S Curve Equation'!$B$14</f>
        <v>5.3942213844601392E-2</v>
      </c>
      <c r="AC165" s="28">
        <f>(1/(1+EXP(('S Curve Equation'!$B$11-AC120*'S Curve Equation'!$B$12)*'S Curve Equation'!$B$10))+'S Curve Equation'!$B$13)*'S Curve Equation'!$B$14</f>
        <v>5.4748802833708275E-2</v>
      </c>
      <c r="AD165" s="28">
        <f>(1/(1+EXP(('S Curve Equation'!$B$11-AD120*'S Curve Equation'!$B$12)*'S Curve Equation'!$B$10))+'S Curve Equation'!$B$13)*'S Curve Equation'!$B$14</f>
        <v>5.5557672745952684E-2</v>
      </c>
      <c r="AE165" s="28">
        <f>(1/(1+EXP(('S Curve Equation'!$B$11-AE120*'S Curve Equation'!$B$12)*'S Curve Equation'!$B$10))+'S Curve Equation'!$B$13)*'S Curve Equation'!$B$14</f>
        <v>5.63687643117931E-2</v>
      </c>
      <c r="AF165" s="28">
        <f>(1/(1+EXP(('S Curve Equation'!$B$11-AF120*'S Curve Equation'!$B$12)*'S Curve Equation'!$B$10))+'S Curve Equation'!$B$13)*'S Curve Equation'!$B$14</f>
        <v>5.7182018727824815E-2</v>
      </c>
    </row>
    <row r="166" spans="1:32" x14ac:dyDescent="0.2">
      <c r="A166" s="6" t="s">
        <v>44</v>
      </c>
      <c r="B166" s="28">
        <f>(1/(1+EXP(('S Curve Equation'!$B$11-B121*'S Curve Equation'!$B$12)*'S Curve Equation'!$B$10))+'S Curve Equation'!$B$13)*'S Curve Equation'!$B$14</f>
        <v>3.9999999999999925E-2</v>
      </c>
      <c r="C166" s="28">
        <f>(1/(1+EXP(('S Curve Equation'!$B$11-C121*'S Curve Equation'!$B$12)*'S Curve Equation'!$B$10))+'S Curve Equation'!$B$13)*'S Curve Equation'!$B$14</f>
        <v>4.0758316281824532E-2</v>
      </c>
      <c r="D166" s="28">
        <f>(1/(1+EXP(('S Curve Equation'!$B$11-D121*'S Curve Equation'!$B$12)*'S Curve Equation'!$B$10))+'S Curve Equation'!$B$13)*'S Curve Equation'!$B$14</f>
        <v>4.154719612346594E-2</v>
      </c>
      <c r="E166" s="28">
        <f>(1/(1+EXP(('S Curve Equation'!$B$11-E121*'S Curve Equation'!$B$12)*'S Curve Equation'!$B$10))+'S Curve Equation'!$B$13)*'S Curve Equation'!$B$14</f>
        <v>4.2346381946961963E-2</v>
      </c>
      <c r="F166" s="28">
        <f>(1/(1+EXP(('S Curve Equation'!$B$11-F121*'S Curve Equation'!$B$12)*'S Curve Equation'!$B$10))+'S Curve Equation'!$B$13)*'S Curve Equation'!$B$14</f>
        <v>4.314995418308612E-2</v>
      </c>
      <c r="G166" s="28">
        <f>(1/(1+EXP(('S Curve Equation'!$B$11-G121*'S Curve Equation'!$B$12)*'S Curve Equation'!$B$10))+'S Curve Equation'!$B$13)*'S Curve Equation'!$B$14</f>
        <v>4.3967323343742329E-2</v>
      </c>
      <c r="H166" s="28">
        <f>(1/(1+EXP(('S Curve Equation'!$B$11-H121*'S Curve Equation'!$B$12)*'S Curve Equation'!$B$10))+'S Curve Equation'!$B$13)*'S Curve Equation'!$B$14</f>
        <v>4.4819025115727509E-2</v>
      </c>
      <c r="I166" s="28">
        <f>(1/(1+EXP(('S Curve Equation'!$B$11-I121*'S Curve Equation'!$B$12)*'S Curve Equation'!$B$10))+'S Curve Equation'!$B$13)*'S Curve Equation'!$B$14</f>
        <v>4.5670015218403408E-2</v>
      </c>
      <c r="J166" s="28">
        <f>(1/(1+EXP(('S Curve Equation'!$B$11-J121*'S Curve Equation'!$B$12)*'S Curve Equation'!$B$10))+'S Curve Equation'!$B$13)*'S Curve Equation'!$B$14</f>
        <v>4.6534914236839885E-2</v>
      </c>
      <c r="K166" s="28">
        <f>(1/(1+EXP(('S Curve Equation'!$B$11-K121*'S Curve Equation'!$B$12)*'S Curve Equation'!$B$10))+'S Curve Equation'!$B$13)*'S Curve Equation'!$B$14</f>
        <v>4.7404143764394648E-2</v>
      </c>
      <c r="L166" s="28">
        <f>(1/(1+EXP(('S Curve Equation'!$B$11-L121*'S Curve Equation'!$B$12)*'S Curve Equation'!$B$10))+'S Curve Equation'!$B$13)*'S Curve Equation'!$B$14</f>
        <v>4.8164637827109384E-2</v>
      </c>
      <c r="M166" s="28">
        <f>(1/(1+EXP(('S Curve Equation'!$B$11-M121*'S Curve Equation'!$B$12)*'S Curve Equation'!$B$10))+'S Curve Equation'!$B$13)*'S Curve Equation'!$B$14</f>
        <v>4.9003350432066307E-2</v>
      </c>
      <c r="N166" s="28">
        <f>(1/(1+EXP(('S Curve Equation'!$B$11-N121*'S Curve Equation'!$B$12)*'S Curve Equation'!$B$10))+'S Curve Equation'!$B$13)*'S Curve Equation'!$B$14</f>
        <v>4.984531744628453E-2</v>
      </c>
      <c r="O166" s="28">
        <f>(1/(1+EXP(('S Curve Equation'!$B$11-O121*'S Curve Equation'!$B$12)*'S Curve Equation'!$B$10))+'S Curve Equation'!$B$13)*'S Curve Equation'!$B$14</f>
        <v>5.0690465651015072E-2</v>
      </c>
      <c r="P166" s="28">
        <f>(1/(1+EXP(('S Curve Equation'!$B$11-P121*'S Curve Equation'!$B$12)*'S Curve Equation'!$B$10))+'S Curve Equation'!$B$13)*'S Curve Equation'!$B$14</f>
        <v>5.1538722258048127E-2</v>
      </c>
      <c r="Q166" s="28">
        <f>(1/(1+EXP(('S Curve Equation'!$B$11-Q121*'S Curve Equation'!$B$12)*'S Curve Equation'!$B$10))+'S Curve Equation'!$B$13)*'S Curve Equation'!$B$14</f>
        <v>5.2390014923778948E-2</v>
      </c>
      <c r="R166" s="28">
        <f>(1/(1+EXP(('S Curve Equation'!$B$11-R121*'S Curve Equation'!$B$12)*'S Curve Equation'!$B$10))+'S Curve Equation'!$B$13)*'S Curve Equation'!$B$14</f>
        <v>5.3244271762645727E-2</v>
      </c>
      <c r="S166" s="28">
        <f>(1/(1+EXP(('S Curve Equation'!$B$11-S121*'S Curve Equation'!$B$12)*'S Curve Equation'!$B$10))+'S Curve Equation'!$B$13)*'S Curve Equation'!$B$14</f>
        <v>5.4101421359958088E-2</v>
      </c>
      <c r="T166" s="28">
        <f>(1/(1+EXP(('S Curve Equation'!$B$11-T121*'S Curve Equation'!$B$12)*'S Curve Equation'!$B$10))+'S Curve Equation'!$B$13)*'S Curve Equation'!$B$14</f>
        <v>5.4961392784125304E-2</v>
      </c>
      <c r="U166" s="28">
        <f>(1/(1+EXP(('S Curve Equation'!$B$11-U121*'S Curve Equation'!$B$12)*'S Curve Equation'!$B$10))+'S Curve Equation'!$B$13)*'S Curve Equation'!$B$14</f>
        <v>5.5824115598300104E-2</v>
      </c>
      <c r="V166" s="28">
        <f>(1/(1+EXP(('S Curve Equation'!$B$11-V121*'S Curve Equation'!$B$12)*'S Curve Equation'!$B$10))+'S Curve Equation'!$B$13)*'S Curve Equation'!$B$14</f>
        <v>5.66895198714518E-2</v>
      </c>
      <c r="W166" s="28">
        <f>(1/(1+EXP(('S Curve Equation'!$B$11-W121*'S Curve Equation'!$B$12)*'S Curve Equation'!$B$10))+'S Curve Equation'!$B$13)*'S Curve Equation'!$B$14</f>
        <v>5.7557536188879897E-2</v>
      </c>
      <c r="X166" s="28">
        <f>(1/(1+EXP(('S Curve Equation'!$B$11-X121*'S Curve Equation'!$B$12)*'S Curve Equation'!$B$10))+'S Curve Equation'!$B$13)*'S Curve Equation'!$B$14</f>
        <v>5.8428095662182745E-2</v>
      </c>
      <c r="Y166" s="28">
        <f>(1/(1+EXP(('S Curve Equation'!$B$11-Y121*'S Curve Equation'!$B$12)*'S Curve Equation'!$B$10))+'S Curve Equation'!$B$13)*'S Curve Equation'!$B$14</f>
        <v>5.9301129938695421E-2</v>
      </c>
      <c r="Z166" s="28">
        <f>(1/(1+EXP(('S Curve Equation'!$B$11-Z121*'S Curve Equation'!$B$12)*'S Curve Equation'!$B$10))+'S Curve Equation'!$B$13)*'S Curve Equation'!$B$14</f>
        <v>6.0176571210407016E-2</v>
      </c>
      <c r="AA166" s="28">
        <f>(1/(1+EXP(('S Curve Equation'!$B$11-AA121*'S Curve Equation'!$B$12)*'S Curve Equation'!$B$10))+'S Curve Equation'!$B$13)*'S Curve Equation'!$B$14</f>
        <v>6.1054352222372502E-2</v>
      </c>
      <c r="AB166" s="28">
        <f>(1/(1+EXP(('S Curve Equation'!$B$11-AB121*'S Curve Equation'!$B$12)*'S Curve Equation'!$B$10))+'S Curve Equation'!$B$13)*'S Curve Equation'!$B$14</f>
        <v>6.1934406280631515E-2</v>
      </c>
      <c r="AC166" s="28">
        <f>(1/(1+EXP(('S Curve Equation'!$B$11-AC121*'S Curve Equation'!$B$12)*'S Curve Equation'!$B$10))+'S Curve Equation'!$B$13)*'S Curve Equation'!$B$14</f>
        <v>6.2816667259646089E-2</v>
      </c>
      <c r="AD166" s="28">
        <f>(1/(1+EXP(('S Curve Equation'!$B$11-AD121*'S Curve Equation'!$B$12)*'S Curve Equation'!$B$10))+'S Curve Equation'!$B$13)*'S Curve Equation'!$B$14</f>
        <v>6.3701069609269231E-2</v>
      </c>
      <c r="AE166" s="28">
        <f>(1/(1+EXP(('S Curve Equation'!$B$11-AE121*'S Curve Equation'!$B$12)*'S Curve Equation'!$B$10))+'S Curve Equation'!$B$13)*'S Curve Equation'!$B$14</f>
        <v>6.4587548361259073E-2</v>
      </c>
      <c r="AF166" s="28">
        <f>(1/(1+EXP(('S Curve Equation'!$B$11-AF121*'S Curve Equation'!$B$12)*'S Curve Equation'!$B$10))+'S Curve Equation'!$B$13)*'S Curve Equation'!$B$14</f>
        <v>6.5476039135348399E-2</v>
      </c>
    </row>
    <row r="167" spans="1:32" x14ac:dyDescent="0.2">
      <c r="A167" s="6" t="s">
        <v>45</v>
      </c>
      <c r="B167" s="28">
        <f>(1/(1+EXP(('S Curve Equation'!$B$11-B122*'S Curve Equation'!$B$12)*'S Curve Equation'!$B$10))+'S Curve Equation'!$B$13)*'S Curve Equation'!$B$14</f>
        <v>3.6000000000000039E-2</v>
      </c>
      <c r="C167" s="28">
        <f>(1/(1+EXP(('S Curve Equation'!$B$11-C122*'S Curve Equation'!$B$12)*'S Curve Equation'!$B$10))+'S Curve Equation'!$B$13)*'S Curve Equation'!$B$14</f>
        <v>3.6710147185827678E-2</v>
      </c>
      <c r="D167" s="28">
        <f>(1/(1+EXP(('S Curve Equation'!$B$11-D122*'S Curve Equation'!$B$12)*'S Curve Equation'!$B$10))+'S Curve Equation'!$B$13)*'S Curve Equation'!$B$14</f>
        <v>3.7449128644974163E-2</v>
      </c>
      <c r="E167" s="28">
        <f>(1/(1+EXP(('S Curve Equation'!$B$11-E122*'S Curve Equation'!$B$12)*'S Curve Equation'!$B$10))+'S Curve Equation'!$B$13)*'S Curve Equation'!$B$14</f>
        <v>3.8197982726967762E-2</v>
      </c>
      <c r="F167" s="28">
        <f>(1/(1+EXP(('S Curve Equation'!$B$11-F122*'S Curve Equation'!$B$12)*'S Curve Equation'!$B$10))+'S Curve Equation'!$B$13)*'S Curve Equation'!$B$14</f>
        <v>3.8951166631955053E-2</v>
      </c>
      <c r="G167" s="28">
        <f>(1/(1+EXP(('S Curve Equation'!$B$11-G122*'S Curve Equation'!$B$12)*'S Curve Equation'!$B$10))+'S Curve Equation'!$B$13)*'S Curve Equation'!$B$14</f>
        <v>3.9717506174651411E-2</v>
      </c>
      <c r="H167" s="28">
        <f>(1/(1+EXP(('S Curve Equation'!$B$11-H122*'S Curve Equation'!$B$12)*'S Curve Equation'!$B$10))+'S Curve Equation'!$B$13)*'S Curve Equation'!$B$14</f>
        <v>4.0516272823878596E-2</v>
      </c>
      <c r="I167" s="28">
        <f>(1/(1+EXP(('S Curve Equation'!$B$11-I122*'S Curve Equation'!$B$12)*'S Curve Equation'!$B$10))+'S Curve Equation'!$B$13)*'S Curve Equation'!$B$14</f>
        <v>4.1314612286287723E-2</v>
      </c>
      <c r="J167" s="28">
        <f>(1/(1+EXP(('S Curve Equation'!$B$11-J122*'S Curve Equation'!$B$12)*'S Curve Equation'!$B$10))+'S Curve Equation'!$B$13)*'S Curve Equation'!$B$14</f>
        <v>4.212624388723233E-2</v>
      </c>
      <c r="K167" s="28">
        <f>(1/(1+EXP(('S Curve Equation'!$B$11-K122*'S Curve Equation'!$B$12)*'S Curve Equation'!$B$10))+'S Curve Equation'!$B$13)*'S Curve Equation'!$B$14</f>
        <v>4.2942184589612763E-2</v>
      </c>
      <c r="L167" s="28">
        <f>(1/(1+EXP(('S Curve Equation'!$B$11-L122*'S Curve Equation'!$B$12)*'S Curve Equation'!$B$10))+'S Curve Equation'!$B$13)*'S Curve Equation'!$B$14</f>
        <v>4.3656255868514439E-2</v>
      </c>
      <c r="M167" s="28">
        <f>(1/(1+EXP(('S Curve Equation'!$B$11-M122*'S Curve Equation'!$B$12)*'S Curve Equation'!$B$10))+'S Curve Equation'!$B$13)*'S Curve Equation'!$B$14</f>
        <v>4.4443985516677727E-2</v>
      </c>
      <c r="N167" s="28">
        <f>(1/(1+EXP(('S Curve Equation'!$B$11-N122*'S Curve Equation'!$B$12)*'S Curve Equation'!$B$10))+'S Curve Equation'!$B$13)*'S Curve Equation'!$B$14</f>
        <v>4.5234996193778271E-2</v>
      </c>
      <c r="O167" s="28">
        <f>(1/(1+EXP(('S Curve Equation'!$B$11-O122*'S Curve Equation'!$B$12)*'S Curve Equation'!$B$10))+'S Curve Equation'!$B$13)*'S Curve Equation'!$B$14</f>
        <v>4.6029219787068483E-2</v>
      </c>
      <c r="P167" s="28">
        <f>(1/(1+EXP(('S Curve Equation'!$B$11-P122*'S Curve Equation'!$B$12)*'S Curve Equation'!$B$10))+'S Curve Equation'!$B$13)*'S Curve Equation'!$B$14</f>
        <v>4.6826588526769845E-2</v>
      </c>
      <c r="Q167" s="28">
        <f>(1/(1+EXP(('S Curve Equation'!$B$11-Q122*'S Curve Equation'!$B$12)*'S Curve Equation'!$B$10))+'S Curve Equation'!$B$13)*'S Curve Equation'!$B$14</f>
        <v>4.762703500021595E-2</v>
      </c>
      <c r="R167" s="28">
        <f>(1/(1+EXP(('S Curve Equation'!$B$11-R122*'S Curve Equation'!$B$12)*'S Curve Equation'!$B$10))+'S Curve Equation'!$B$13)*'S Curve Equation'!$B$14</f>
        <v>4.8430492165414715E-2</v>
      </c>
      <c r="S167" s="28">
        <f>(1/(1+EXP(('S Curve Equation'!$B$11-S122*'S Curve Equation'!$B$12)*'S Curve Equation'!$B$10))+'S Curve Equation'!$B$13)*'S Curve Equation'!$B$14</f>
        <v>4.9236893364045478E-2</v>
      </c>
      <c r="T167" s="28">
        <f>(1/(1+EXP(('S Curve Equation'!$B$11-T122*'S Curve Equation'!$B$12)*'S Curve Equation'!$B$10))+'S Curve Equation'!$B$13)*'S Curve Equation'!$B$14</f>
        <v>5.0046172333899269E-2</v>
      </c>
      <c r="U167" s="28">
        <f>(1/(1+EXP(('S Curve Equation'!$B$11-U122*'S Curve Equation'!$B$12)*'S Curve Equation'!$B$10))+'S Curve Equation'!$B$13)*'S Curve Equation'!$B$14</f>
        <v>5.0858263220776044E-2</v>
      </c>
      <c r="V167" s="28">
        <f>(1/(1+EXP(('S Curve Equation'!$B$11-V122*'S Curve Equation'!$B$12)*'S Curve Equation'!$B$10))+'S Curve Equation'!$B$13)*'S Curve Equation'!$B$14</f>
        <v>5.1673100589850612E-2</v>
      </c>
      <c r="W167" s="28">
        <f>(1/(1+EXP(('S Curve Equation'!$B$11-W122*'S Curve Equation'!$B$12)*'S Curve Equation'!$B$10))+'S Curve Equation'!$B$13)*'S Curve Equation'!$B$14</f>
        <v>5.2490619436517498E-2</v>
      </c>
      <c r="X167" s="28">
        <f>(1/(1+EXP(('S Curve Equation'!$B$11-X122*'S Curve Equation'!$B$12)*'S Curve Equation'!$B$10))+'S Curve Equation'!$B$13)*'S Curve Equation'!$B$14</f>
        <v>5.3310755196726914E-2</v>
      </c>
      <c r="Y167" s="28">
        <f>(1/(1+EXP(('S Curve Equation'!$B$11-Y122*'S Curve Equation'!$B$12)*'S Curve Equation'!$B$10))+'S Curve Equation'!$B$13)*'S Curve Equation'!$B$14</f>
        <v>5.4133443756824877E-2</v>
      </c>
      <c r="Z167" s="28">
        <f>(1/(1+EXP(('S Curve Equation'!$B$11-Z122*'S Curve Equation'!$B$12)*'S Curve Equation'!$B$10))+'S Curve Equation'!$B$13)*'S Curve Equation'!$B$14</f>
        <v>5.4958621462906303E-2</v>
      </c>
      <c r="AA167" s="28">
        <f>(1/(1+EXP(('S Curve Equation'!$B$11-AA122*'S Curve Equation'!$B$12)*'S Curve Equation'!$B$10))+'S Curve Equation'!$B$13)*'S Curve Equation'!$B$14</f>
        <v>5.5786225129693723E-2</v>
      </c>
      <c r="AB167" s="28">
        <f>(1/(1+EXP(('S Curve Equation'!$B$11-AB122*'S Curve Equation'!$B$12)*'S Curve Equation'!$B$10))+'S Curve Equation'!$B$13)*'S Curve Equation'!$B$14</f>
        <v>5.6616192048954253E-2</v>
      </c>
      <c r="AC167" s="28">
        <f>(1/(1+EXP(('S Curve Equation'!$B$11-AC122*'S Curve Equation'!$B$12)*'S Curve Equation'!$B$10))+'S Curve Equation'!$B$13)*'S Curve Equation'!$B$14</f>
        <v>5.7448459997463133E-2</v>
      </c>
      <c r="AD167" s="28">
        <f>(1/(1+EXP(('S Curve Equation'!$B$11-AD122*'S Curve Equation'!$B$12)*'S Curve Equation'!$B$10))+'S Curve Equation'!$B$13)*'S Curve Equation'!$B$14</f>
        <v>5.8282967244526765E-2</v>
      </c>
      <c r="AE167" s="28">
        <f>(1/(1+EXP(('S Curve Equation'!$B$11-AE122*'S Curve Equation'!$B$12)*'S Curve Equation'!$B$10))+'S Curve Equation'!$B$13)*'S Curve Equation'!$B$14</f>
        <v>5.9119652559076377E-2</v>
      </c>
      <c r="AF167" s="28">
        <f>(1/(1+EXP(('S Curve Equation'!$B$11-AF122*'S Curve Equation'!$B$12)*'S Curve Equation'!$B$10))+'S Curve Equation'!$B$13)*'S Curve Equation'!$B$14</f>
        <v>5.9958455216342382E-2</v>
      </c>
    </row>
    <row r="168" spans="1:32" x14ac:dyDescent="0.2">
      <c r="A168" s="6" t="s">
        <v>46</v>
      </c>
      <c r="B168" s="28">
        <f>(1/(1+EXP(('S Curve Equation'!$B$11-B123*'S Curve Equation'!$B$12)*'S Curve Equation'!$B$10))+'S Curve Equation'!$B$13)*'S Curve Equation'!$B$14</f>
        <v>5.09999999999999E-2</v>
      </c>
      <c r="C168" s="28">
        <f>(1/(1+EXP(('S Curve Equation'!$B$11-C123*'S Curve Equation'!$B$12)*'S Curve Equation'!$B$10))+'S Curve Equation'!$B$13)*'S Curve Equation'!$B$14</f>
        <v>5.1885186235055419E-2</v>
      </c>
      <c r="D168" s="28">
        <f>(1/(1+EXP(('S Curve Equation'!$B$11-D123*'S Curve Equation'!$B$12)*'S Curve Equation'!$B$10))+'S Curve Equation'!$B$13)*'S Curve Equation'!$B$14</f>
        <v>5.2805385521414588E-2</v>
      </c>
      <c r="E168" s="28">
        <f>(1/(1+EXP(('S Curve Equation'!$B$11-E123*'S Curve Equation'!$B$12)*'S Curve Equation'!$B$10))+'S Curve Equation'!$B$13)*'S Curve Equation'!$B$14</f>
        <v>5.373692311642192E-2</v>
      </c>
      <c r="F168" s="28">
        <f>(1/(1+EXP(('S Curve Equation'!$B$11-F123*'S Curve Equation'!$B$12)*'S Curve Equation'!$B$10))+'S Curve Equation'!$B$13)*'S Curve Equation'!$B$14</f>
        <v>5.467288738608634E-2</v>
      </c>
      <c r="G168" s="28">
        <f>(1/(1+EXP(('S Curve Equation'!$B$11-G123*'S Curve Equation'!$B$12)*'S Curve Equation'!$B$10))+'S Curve Equation'!$B$13)*'S Curve Equation'!$B$14</f>
        <v>5.5624223089113835E-2</v>
      </c>
      <c r="H168" s="28">
        <f>(1/(1+EXP(('S Curve Equation'!$B$11-H123*'S Curve Equation'!$B$12)*'S Curve Equation'!$B$10))+'S Curve Equation'!$B$13)*'S Curve Equation'!$B$14</f>
        <v>5.6614776701808152E-2</v>
      </c>
      <c r="I168" s="28">
        <f>(1/(1+EXP(('S Curve Equation'!$B$11-I123*'S Curve Equation'!$B$12)*'S Curve Equation'!$B$10))+'S Curve Equation'!$B$13)*'S Curve Equation'!$B$14</f>
        <v>5.7603754331307329E-2</v>
      </c>
      <c r="J168" s="28">
        <f>(1/(1+EXP(('S Curve Equation'!$B$11-J123*'S Curve Equation'!$B$12)*'S Curve Equation'!$B$10))+'S Curve Equation'!$B$13)*'S Curve Equation'!$B$14</f>
        <v>5.8608137720554676E-2</v>
      </c>
      <c r="K168" s="28">
        <f>(1/(1+EXP(('S Curve Equation'!$B$11-K123*'S Curve Equation'!$B$12)*'S Curve Equation'!$B$10))+'S Curve Equation'!$B$13)*'S Curve Equation'!$B$14</f>
        <v>5.9616787524284939E-2</v>
      </c>
      <c r="L168" s="28">
        <f>(1/(1+EXP(('S Curve Equation'!$B$11-L123*'S Curve Equation'!$B$12)*'S Curve Equation'!$B$10))+'S Curve Equation'!$B$13)*'S Curve Equation'!$B$14</f>
        <v>6.0498640367666549E-2</v>
      </c>
      <c r="M168" s="28">
        <f>(1/(1+EXP(('S Curve Equation'!$B$11-M123*'S Curve Equation'!$B$12)*'S Curve Equation'!$B$10))+'S Curve Equation'!$B$13)*'S Curve Equation'!$B$14</f>
        <v>6.1470528257251057E-2</v>
      </c>
      <c r="N168" s="28">
        <f>(1/(1+EXP(('S Curve Equation'!$B$11-N123*'S Curve Equation'!$B$12)*'S Curve Equation'!$B$10))+'S Curve Equation'!$B$13)*'S Curve Equation'!$B$14</f>
        <v>6.244549162956918E-2</v>
      </c>
      <c r="O168" s="28">
        <f>(1/(1+EXP(('S Curve Equation'!$B$11-O123*'S Curve Equation'!$B$12)*'S Curve Equation'!$B$10))+'S Curve Equation'!$B$13)*'S Curve Equation'!$B$14</f>
        <v>6.3423444278481719E-2</v>
      </c>
      <c r="P168" s="28">
        <f>(1/(1+EXP(('S Curve Equation'!$B$11-P123*'S Curve Equation'!$B$12)*'S Curve Equation'!$B$10))+'S Curve Equation'!$B$13)*'S Curve Equation'!$B$14</f>
        <v>6.4404300687292665E-2</v>
      </c>
      <c r="Q168" s="28">
        <f>(1/(1+EXP(('S Curve Equation'!$B$11-Q123*'S Curve Equation'!$B$12)*'S Curve Equation'!$B$10))+'S Curve Equation'!$B$13)*'S Curve Equation'!$B$14</f>
        <v>6.5387976041778317E-2</v>
      </c>
      <c r="R168" s="28">
        <f>(1/(1+EXP(('S Curve Equation'!$B$11-R123*'S Curve Equation'!$B$12)*'S Curve Equation'!$B$10))+'S Curve Equation'!$B$13)*'S Curve Equation'!$B$14</f>
        <v>6.6374386242470412E-2</v>
      </c>
      <c r="S168" s="28">
        <f>(1/(1+EXP(('S Curve Equation'!$B$11-S123*'S Curve Equation'!$B$12)*'S Curve Equation'!$B$10))+'S Curve Equation'!$B$13)*'S Curve Equation'!$B$14</f>
        <v>6.736344791621815E-2</v>
      </c>
      <c r="T168" s="28">
        <f>(1/(1+EXP(('S Curve Equation'!$B$11-T123*'S Curve Equation'!$B$12)*'S Curve Equation'!$B$10))+'S Curve Equation'!$B$13)*'S Curve Equation'!$B$14</f>
        <v>6.8355078427042013E-2</v>
      </c>
      <c r="U168" s="28">
        <f>(1/(1+EXP(('S Curve Equation'!$B$11-U123*'S Curve Equation'!$B$12)*'S Curve Equation'!$B$10))+'S Curve Equation'!$B$13)*'S Curve Equation'!$B$14</f>
        <v>6.934919588630141E-2</v>
      </c>
      <c r="V168" s="28">
        <f>(1/(1+EXP(('S Curve Equation'!$B$11-V123*'S Curve Equation'!$B$12)*'S Curve Equation'!$B$10))+'S Curve Equation'!$B$13)*'S Curve Equation'!$B$14</f>
        <v>7.0345719162194259E-2</v>
      </c>
      <c r="W168" s="28">
        <f>(1/(1+EXP(('S Curve Equation'!$B$11-W123*'S Curve Equation'!$B$12)*'S Curve Equation'!$B$10))+'S Curve Equation'!$B$13)*'S Curve Equation'!$B$14</f>
        <v>7.1344567888604021E-2</v>
      </c>
      <c r="X168" s="28">
        <f>(1/(1+EXP(('S Curve Equation'!$B$11-X123*'S Curve Equation'!$B$12)*'S Curve Equation'!$B$10))+'S Curve Equation'!$B$13)*'S Curve Equation'!$B$14</f>
        <v>7.2345662473314393E-2</v>
      </c>
      <c r="Y168" s="28">
        <f>(1/(1+EXP(('S Curve Equation'!$B$11-Y123*'S Curve Equation'!$B$12)*'S Curve Equation'!$B$10))+'S Curve Equation'!$B$13)*'S Curve Equation'!$B$14</f>
        <v>7.3348924105609878E-2</v>
      </c>
      <c r="Z168" s="28">
        <f>(1/(1+EXP(('S Curve Equation'!$B$11-Z123*'S Curve Equation'!$B$12)*'S Curve Equation'!$B$10))+'S Curve Equation'!$B$13)*'S Curve Equation'!$B$14</f>
        <v>7.4354274763276676E-2</v>
      </c>
      <c r="AA168" s="28">
        <f>(1/(1+EXP(('S Curve Equation'!$B$11-AA123*'S Curve Equation'!$B$12)*'S Curve Equation'!$B$10))+'S Curve Equation'!$B$13)*'S Curve Equation'!$B$14</f>
        <v>7.5361637219023184E-2</v>
      </c>
      <c r="AB168" s="28">
        <f>(1/(1+EXP(('S Curve Equation'!$B$11-AB123*'S Curve Equation'!$B$12)*'S Curve Equation'!$B$10))+'S Curve Equation'!$B$13)*'S Curve Equation'!$B$14</f>
        <v>7.6370935046337837E-2</v>
      </c>
      <c r="AC168" s="28">
        <f>(1/(1+EXP(('S Curve Equation'!$B$11-AC123*'S Curve Equation'!$B$12)*'S Curve Equation'!$B$10))+'S Curve Equation'!$B$13)*'S Curve Equation'!$B$14</f>
        <v>7.738209262479892E-2</v>
      </c>
      <c r="AD168" s="28">
        <f>(1/(1+EXP(('S Curve Equation'!$B$11-AD123*'S Curve Equation'!$B$12)*'S Curve Equation'!$B$10))+'S Curve Equation'!$B$13)*'S Curve Equation'!$B$14</f>
        <v>7.839503514485309E-2</v>
      </c>
      <c r="AE168" s="28">
        <f>(1/(1+EXP(('S Curve Equation'!$B$11-AE123*'S Curve Equation'!$B$12)*'S Curve Equation'!$B$10))+'S Curve Equation'!$B$13)*'S Curve Equation'!$B$14</f>
        <v>7.9409688612081059E-2</v>
      </c>
      <c r="AF168" s="28">
        <f>(1/(1+EXP(('S Curve Equation'!$B$11-AF123*'S Curve Equation'!$B$12)*'S Curve Equation'!$B$10))+'S Curve Equation'!$B$13)*'S Curve Equation'!$B$14</f>
        <v>8.0425979850963628E-2</v>
      </c>
    </row>
    <row r="169" spans="1:32" x14ac:dyDescent="0.2">
      <c r="A169" s="6" t="s">
        <v>47</v>
      </c>
      <c r="B169" s="28">
        <f>(1/(1+EXP(('S Curve Equation'!$B$11-B124*'S Curve Equation'!$B$12)*'S Curve Equation'!$B$10))+'S Curve Equation'!$B$13)*'S Curve Equation'!$B$14</f>
        <v>2.6183394160584017E-2</v>
      </c>
      <c r="C169" s="28">
        <f>(1/(1+EXP(('S Curve Equation'!$B$11-C124*'S Curve Equation'!$B$12)*'S Curve Equation'!$B$10))+'S Curve Equation'!$B$13)*'S Curve Equation'!$B$14</f>
        <v>2.6770182900132864E-2</v>
      </c>
      <c r="D169" s="28">
        <f>(1/(1+EXP(('S Curve Equation'!$B$11-D124*'S Curve Equation'!$B$12)*'S Curve Equation'!$B$10))+'S Curve Equation'!$B$13)*'S Curve Equation'!$B$14</f>
        <v>2.7381274854479068E-2</v>
      </c>
      <c r="E169" s="28">
        <f>(1/(1+EXP(('S Curve Equation'!$B$11-E124*'S Curve Equation'!$B$12)*'S Curve Equation'!$B$10))+'S Curve Equation'!$B$13)*'S Curve Equation'!$B$14</f>
        <v>2.8001023222122782E-2</v>
      </c>
      <c r="F169" s="28">
        <f>(1/(1+EXP(('S Curve Equation'!$B$11-F124*'S Curve Equation'!$B$12)*'S Curve Equation'!$B$10))+'S Curve Equation'!$B$13)*'S Curve Equation'!$B$14</f>
        <v>2.8624850204925632E-2</v>
      </c>
      <c r="G169" s="28">
        <f>(1/(1+EXP(('S Curve Equation'!$B$11-G124*'S Curve Equation'!$B$12)*'S Curve Equation'!$B$10))+'S Curve Equation'!$B$13)*'S Curve Equation'!$B$14</f>
        <v>2.9260078454466026E-2</v>
      </c>
      <c r="H169" s="28">
        <f>(1/(1+EXP(('S Curve Equation'!$B$11-H124*'S Curve Equation'!$B$12)*'S Curve Equation'!$B$10))+'S Curve Equation'!$B$13)*'S Curve Equation'!$B$14</f>
        <v>2.9922723130463322E-2</v>
      </c>
      <c r="I169" s="28">
        <f>(1/(1+EXP(('S Curve Equation'!$B$11-I124*'S Curve Equation'!$B$12)*'S Curve Equation'!$B$10))+'S Curve Equation'!$B$13)*'S Curve Equation'!$B$14</f>
        <v>3.0585556228682614E-2</v>
      </c>
      <c r="J169" s="28">
        <f>(1/(1+EXP(('S Curve Equation'!$B$11-J124*'S Curve Equation'!$B$12)*'S Curve Equation'!$B$10))+'S Curve Equation'!$B$13)*'S Curve Equation'!$B$14</f>
        <v>3.1259976460771284E-2</v>
      </c>
      <c r="K169" s="28">
        <f>(1/(1+EXP(('S Curve Equation'!$B$11-K124*'S Curve Equation'!$B$12)*'S Curve Equation'!$B$10))+'S Curve Equation'!$B$13)*'S Curve Equation'!$B$14</f>
        <v>3.1938532316123744E-2</v>
      </c>
      <c r="L169" s="28">
        <f>(1/(1+EXP(('S Curve Equation'!$B$11-L124*'S Curve Equation'!$B$12)*'S Curve Equation'!$B$10))+'S Curve Equation'!$B$13)*'S Curve Equation'!$B$14</f>
        <v>3.2532823758165796E-2</v>
      </c>
      <c r="M169" s="28">
        <f>(1/(1+EXP(('S Curve Equation'!$B$11-M124*'S Curve Equation'!$B$12)*'S Curve Equation'!$B$10))+'S Curve Equation'!$B$13)*'S Curve Equation'!$B$14</f>
        <v>3.3188903962265932E-2</v>
      </c>
      <c r="N169" s="28">
        <f>(1/(1+EXP(('S Curve Equation'!$B$11-N124*'S Curve Equation'!$B$12)*'S Curve Equation'!$B$10))+'S Curve Equation'!$B$13)*'S Curve Equation'!$B$14</f>
        <v>3.3848225694553064E-2</v>
      </c>
      <c r="O169" s="28">
        <f>(1/(1+EXP(('S Curve Equation'!$B$11-O124*'S Curve Equation'!$B$12)*'S Curve Equation'!$B$10))+'S Curve Equation'!$B$13)*'S Curve Equation'!$B$14</f>
        <v>3.4510734203652631E-2</v>
      </c>
      <c r="P169" s="28">
        <f>(1/(1+EXP(('S Curve Equation'!$B$11-P124*'S Curve Equation'!$B$12)*'S Curve Equation'!$B$10))+'S Curve Equation'!$B$13)*'S Curve Equation'!$B$14</f>
        <v>3.5176374885635645E-2</v>
      </c>
      <c r="Q169" s="28">
        <f>(1/(1+EXP(('S Curve Equation'!$B$11-Q124*'S Curve Equation'!$B$12)*'S Curve Equation'!$B$10))+'S Curve Equation'!$B$13)*'S Curve Equation'!$B$14</f>
        <v>3.5845093297640497E-2</v>
      </c>
      <c r="R169" s="28">
        <f>(1/(1+EXP(('S Curve Equation'!$B$11-R124*'S Curve Equation'!$B$12)*'S Curve Equation'!$B$10))+'S Curve Equation'!$B$13)*'S Curve Equation'!$B$14</f>
        <v>3.6516835171035357E-2</v>
      </c>
      <c r="S169" s="28">
        <f>(1/(1+EXP(('S Curve Equation'!$B$11-S124*'S Curve Equation'!$B$12)*'S Curve Equation'!$B$10))+'S Curve Equation'!$B$13)*'S Curve Equation'!$B$14</f>
        <v>3.7191546424132513E-2</v>
      </c>
      <c r="T169" s="28">
        <f>(1/(1+EXP(('S Curve Equation'!$B$11-T124*'S Curve Equation'!$B$12)*'S Curve Equation'!$B$10))+'S Curve Equation'!$B$13)*'S Curve Equation'!$B$14</f>
        <v>3.7869173174459668E-2</v>
      </c>
      <c r="U169" s="28">
        <f>(1/(1+EXP(('S Curve Equation'!$B$11-U124*'S Curve Equation'!$B$12)*'S Curve Equation'!$B$10))+'S Curve Equation'!$B$13)*'S Curve Equation'!$B$14</f>
        <v>3.8549661750596702E-2</v>
      </c>
      <c r="V169" s="28">
        <f>(1/(1+EXP(('S Curve Equation'!$B$11-V124*'S Curve Equation'!$B$12)*'S Curve Equation'!$B$10))+'S Curve Equation'!$B$13)*'S Curve Equation'!$B$14</f>
        <v>3.9232958703587145E-2</v>
      </c>
      <c r="W169" s="28">
        <f>(1/(1+EXP(('S Curve Equation'!$B$11-W124*'S Curve Equation'!$B$12)*'S Curve Equation'!$B$10))+'S Curve Equation'!$B$13)*'S Curve Equation'!$B$14</f>
        <v>3.9919010817929847E-2</v>
      </c>
      <c r="X169" s="28">
        <f>(1/(1+EXP(('S Curve Equation'!$B$11-X124*'S Curve Equation'!$B$12)*'S Curve Equation'!$B$10))+'S Curve Equation'!$B$13)*'S Curve Equation'!$B$14</f>
        <v>4.0607765122159967E-2</v>
      </c>
      <c r="Y169" s="28">
        <f>(1/(1+EXP(('S Curve Equation'!$B$11-Y124*'S Curve Equation'!$B$12)*'S Curve Equation'!$B$10))+'S Curve Equation'!$B$13)*'S Curve Equation'!$B$14</f>
        <v>4.1299168899028023E-2</v>
      </c>
      <c r="Z169" s="28">
        <f>(1/(1+EXP(('S Curve Equation'!$B$11-Z124*'S Curve Equation'!$B$12)*'S Curve Equation'!$B$10))+'S Curve Equation'!$B$13)*'S Curve Equation'!$B$14</f>
        <v>4.1993169695282481E-2</v>
      </c>
      <c r="AA169" s="28">
        <f>(1/(1+EXP(('S Curve Equation'!$B$11-AA124*'S Curve Equation'!$B$12)*'S Curve Equation'!$B$10))+'S Curve Equation'!$B$13)*'S Curve Equation'!$B$14</f>
        <v>4.2689715331065671E-2</v>
      </c>
      <c r="AB169" s="28">
        <f>(1/(1+EXP(('S Curve Equation'!$B$11-AB124*'S Curve Equation'!$B$12)*'S Curve Equation'!$B$10))+'S Curve Equation'!$B$13)*'S Curve Equation'!$B$14</f>
        <v>4.3388753908930489E-2</v>
      </c>
      <c r="AC169" s="28">
        <f>(1/(1+EXP(('S Curve Equation'!$B$11-AC124*'S Curve Equation'!$B$12)*'S Curve Equation'!$B$10))+'S Curve Equation'!$B$13)*'S Curve Equation'!$B$14</f>
        <v>4.4090233822485073E-2</v>
      </c>
      <c r="AD169" s="28">
        <f>(1/(1+EXP(('S Curve Equation'!$B$11-AD124*'S Curve Equation'!$B$12)*'S Curve Equation'!$B$10))+'S Curve Equation'!$B$13)*'S Curve Equation'!$B$14</f>
        <v>4.4794103764673091E-2</v>
      </c>
      <c r="AE169" s="28">
        <f>(1/(1+EXP(('S Curve Equation'!$B$11-AE124*'S Curve Equation'!$B$12)*'S Curve Equation'!$B$10))+'S Curve Equation'!$B$13)*'S Curve Equation'!$B$14</f>
        <v>4.550031273569901E-2</v>
      </c>
      <c r="AF169" s="28">
        <f>(1/(1+EXP(('S Curve Equation'!$B$11-AF124*'S Curve Equation'!$B$12)*'S Curve Equation'!$B$10))+'S Curve Equation'!$B$13)*'S Curve Equation'!$B$14</f>
        <v>4.6208810050603774E-2</v>
      </c>
    </row>
    <row r="170" spans="1:32" x14ac:dyDescent="0.2">
      <c r="A170" s="6" t="s">
        <v>48</v>
      </c>
      <c r="B170" s="28">
        <f>(1/(1+EXP(('S Curve Equation'!$B$11-B125*'S Curve Equation'!$B$12)*'S Curve Equation'!$B$10))+'S Curve Equation'!$B$13)*'S Curve Equation'!$B$14</f>
        <v>2.699999999999992E-2</v>
      </c>
      <c r="C170" s="28">
        <f>(1/(1+EXP(('S Curve Equation'!$B$11-C125*'S Curve Equation'!$B$12)*'S Curve Equation'!$B$10))+'S Curve Equation'!$B$13)*'S Curve Equation'!$B$14</f>
        <v>2.7597348825799808E-2</v>
      </c>
      <c r="D170" s="28">
        <f>(1/(1+EXP(('S Curve Equation'!$B$11-D125*'S Curve Equation'!$B$12)*'S Curve Equation'!$B$10))+'S Curve Equation'!$B$13)*'S Curve Equation'!$B$14</f>
        <v>2.8219394622041202E-2</v>
      </c>
      <c r="E170" s="28">
        <f>(1/(1+EXP(('S Curve Equation'!$B$11-E125*'S Curve Equation'!$B$12)*'S Curve Equation'!$B$10))+'S Curve Equation'!$B$13)*'S Curve Equation'!$B$14</f>
        <v>2.8850207051446735E-2</v>
      </c>
      <c r="F170" s="28">
        <f>(1/(1+EXP(('S Curve Equation'!$B$11-F125*'S Curve Equation'!$B$12)*'S Curve Equation'!$B$10))+'S Curve Equation'!$B$13)*'S Curve Equation'!$B$14</f>
        <v>2.9485125705437723E-2</v>
      </c>
      <c r="G170" s="28">
        <f>(1/(1+EXP(('S Curve Equation'!$B$11-G125*'S Curve Equation'!$B$12)*'S Curve Equation'!$B$10))+'S Curve Equation'!$B$13)*'S Curve Equation'!$B$14</f>
        <v>3.013160225100572E-2</v>
      </c>
      <c r="H170" s="28">
        <f>(1/(1+EXP(('S Curve Equation'!$B$11-H125*'S Curve Equation'!$B$12)*'S Curve Equation'!$B$10))+'S Curve Equation'!$B$13)*'S Curve Equation'!$B$14</f>
        <v>3.080593168457231E-2</v>
      </c>
      <c r="I170" s="28">
        <f>(1/(1+EXP(('S Curve Equation'!$B$11-I125*'S Curve Equation'!$B$12)*'S Curve Equation'!$B$10))+'S Curve Equation'!$B$13)*'S Curve Equation'!$B$14</f>
        <v>3.1480403344953736E-2</v>
      </c>
      <c r="J170" s="28">
        <f>(1/(1+EXP(('S Curve Equation'!$B$11-J125*'S Curve Equation'!$B$12)*'S Curve Equation'!$B$10))+'S Curve Equation'!$B$13)*'S Curve Equation'!$B$14</f>
        <v>3.2166615326115901E-2</v>
      </c>
      <c r="K170" s="28">
        <f>(1/(1+EXP(('S Curve Equation'!$B$11-K125*'S Curve Equation'!$B$12)*'S Curve Equation'!$B$10))+'S Curve Equation'!$B$13)*'S Curve Equation'!$B$14</f>
        <v>3.2856984625632399E-2</v>
      </c>
      <c r="L170" s="28">
        <f>(1/(1+EXP(('S Curve Equation'!$B$11-L125*'S Curve Equation'!$B$12)*'S Curve Equation'!$B$10))+'S Curve Equation'!$B$13)*'S Curve Equation'!$B$14</f>
        <v>3.3461581224220487E-2</v>
      </c>
      <c r="M170" s="28">
        <f>(1/(1+EXP(('S Curve Equation'!$B$11-M125*'S Curve Equation'!$B$12)*'S Curve Equation'!$B$10))+'S Curve Equation'!$B$13)*'S Curve Equation'!$B$14</f>
        <v>3.4128993710742822E-2</v>
      </c>
      <c r="N170" s="28">
        <f>(1/(1+EXP(('S Curve Equation'!$B$11-N125*'S Curve Equation'!$B$12)*'S Curve Equation'!$B$10))+'S Curve Equation'!$B$13)*'S Curve Equation'!$B$14</f>
        <v>3.4799657333579724E-2</v>
      </c>
      <c r="O170" s="28">
        <f>(1/(1+EXP(('S Curve Equation'!$B$11-O125*'S Curve Equation'!$B$12)*'S Curve Equation'!$B$10))+'S Curve Equation'!$B$13)*'S Curve Equation'!$B$14</f>
        <v>3.5473516186350182E-2</v>
      </c>
      <c r="P170" s="28">
        <f>(1/(1+EXP(('S Curve Equation'!$B$11-P125*'S Curve Equation'!$B$12)*'S Curve Equation'!$B$10))+'S Curve Equation'!$B$13)*'S Curve Equation'!$B$14</f>
        <v>3.6150514525181407E-2</v>
      </c>
      <c r="Q170" s="28">
        <f>(1/(1+EXP(('S Curve Equation'!$B$11-Q125*'S Curve Equation'!$B$12)*'S Curve Equation'!$B$10))+'S Curve Equation'!$B$13)*'S Curve Equation'!$B$14</f>
        <v>3.6830596782413627E-2</v>
      </c>
      <c r="R170" s="28">
        <f>(1/(1+EXP(('S Curve Equation'!$B$11-R125*'S Curve Equation'!$B$12)*'S Curve Equation'!$B$10))+'S Curve Equation'!$B$13)*'S Curve Equation'!$B$14</f>
        <v>3.7513707579835048E-2</v>
      </c>
      <c r="S170" s="28">
        <f>(1/(1+EXP(('S Curve Equation'!$B$11-S125*'S Curve Equation'!$B$12)*'S Curve Equation'!$B$10))+'S Curve Equation'!$B$13)*'S Curve Equation'!$B$14</f>
        <v>3.8199791741458579E-2</v>
      </c>
      <c r="T170" s="28">
        <f>(1/(1+EXP(('S Curve Equation'!$B$11-T125*'S Curve Equation'!$B$12)*'S Curve Equation'!$B$10))+'S Curve Equation'!$B$13)*'S Curve Equation'!$B$14</f>
        <v>3.8888794305845728E-2</v>
      </c>
      <c r="U170" s="28">
        <f>(1/(1+EXP(('S Curve Equation'!$B$11-U125*'S Curve Equation'!$B$12)*'S Curve Equation'!$B$10))+'S Curve Equation'!$B$13)*'S Curve Equation'!$B$14</f>
        <v>3.9580660537986714E-2</v>
      </c>
      <c r="V170" s="28">
        <f>(1/(1+EXP(('S Curve Equation'!$B$11-V125*'S Curve Equation'!$B$12)*'S Curve Equation'!$B$10))+'S Curve Equation'!$B$13)*'S Curve Equation'!$B$14</f>
        <v>4.0275335940745935E-2</v>
      </c>
      <c r="W170" s="28">
        <f>(1/(1+EXP(('S Curve Equation'!$B$11-W125*'S Curve Equation'!$B$12)*'S Curve Equation'!$B$10))+'S Curve Equation'!$B$13)*'S Curve Equation'!$B$14</f>
        <v>4.0972766265878854E-2</v>
      </c>
      <c r="X170" s="28">
        <f>(1/(1+EXP(('S Curve Equation'!$B$11-X125*'S Curve Equation'!$B$12)*'S Curve Equation'!$B$10))+'S Curve Equation'!$B$13)*'S Curve Equation'!$B$14</f>
        <v>4.1672897524629632E-2</v>
      </c>
      <c r="Y170" s="28">
        <f>(1/(1+EXP(('S Curve Equation'!$B$11-Y125*'S Curve Equation'!$B$12)*'S Curve Equation'!$B$10))+'S Curve Equation'!$B$13)*'S Curve Equation'!$B$14</f>
        <v>4.2375675997918527E-2</v>
      </c>
      <c r="Z170" s="28">
        <f>(1/(1+EXP(('S Curve Equation'!$B$11-Z125*'S Curve Equation'!$B$12)*'S Curve Equation'!$B$10))+'S Curve Equation'!$B$13)*'S Curve Equation'!$B$14</f>
        <v>4.3081048246124957E-2</v>
      </c>
      <c r="AA170" s="28">
        <f>(1/(1+EXP(('S Curve Equation'!$B$11-AA125*'S Curve Equation'!$B$12)*'S Curve Equation'!$B$10))+'S Curve Equation'!$B$13)*'S Curve Equation'!$B$14</f>
        <v>4.3788961118475994E-2</v>
      </c>
      <c r="AB170" s="28">
        <f>(1/(1+EXP(('S Curve Equation'!$B$11-AB125*'S Curve Equation'!$B$12)*'S Curve Equation'!$B$10))+'S Curve Equation'!$B$13)*'S Curve Equation'!$B$14</f>
        <v>4.4499361762048557E-2</v>
      </c>
      <c r="AC170" s="28">
        <f>(1/(1+EXP(('S Curve Equation'!$B$11-AC125*'S Curve Equation'!$B$12)*'S Curve Equation'!$B$10))+'S Curve Equation'!$B$13)*'S Curve Equation'!$B$14</f>
        <v>4.5212197630391991E-2</v>
      </c>
      <c r="AD170" s="28">
        <f>(1/(1+EXP(('S Curve Equation'!$B$11-AD125*'S Curve Equation'!$B$12)*'S Curve Equation'!$B$10))+'S Curve Equation'!$B$13)*'S Curve Equation'!$B$14</f>
        <v>4.592741649177981E-2</v>
      </c>
      <c r="AE170" s="28">
        <f>(1/(1+EXP(('S Curve Equation'!$B$11-AE125*'S Curve Equation'!$B$12)*'S Curve Equation'!$B$10))+'S Curve Equation'!$B$13)*'S Curve Equation'!$B$14</f>
        <v>4.6644966437099443E-2</v>
      </c>
      <c r="AF170" s="28">
        <f>(1/(1+EXP(('S Curve Equation'!$B$11-AF125*'S Curve Equation'!$B$12)*'S Curve Equation'!$B$10))+'S Curve Equation'!$B$13)*'S Curve Equation'!$B$14</f>
        <v>4.7364795887386207E-2</v>
      </c>
    </row>
    <row r="171" spans="1:32" x14ac:dyDescent="0.2">
      <c r="A171" s="6" t="s">
        <v>49</v>
      </c>
      <c r="B171" s="28">
        <f>(1/(1+EXP(('S Curve Equation'!$B$11-B126*'S Curve Equation'!$B$12)*'S Curve Equation'!$B$10))+'S Curve Equation'!$B$13)*'S Curve Equation'!$B$14</f>
        <v>3.0072815533980442E-2</v>
      </c>
      <c r="C171" s="28">
        <f>(1/(1+EXP(('S Curve Equation'!$B$11-C126*'S Curve Equation'!$B$12)*'S Curve Equation'!$B$10))+'S Curve Equation'!$B$13)*'S Curve Equation'!$B$14</f>
        <v>3.0709399639600444E-2</v>
      </c>
      <c r="D171" s="28">
        <f>(1/(1+EXP(('S Curve Equation'!$B$11-D126*'S Curve Equation'!$B$12)*'S Curve Equation'!$B$10))+'S Curve Equation'!$B$13)*'S Curve Equation'!$B$14</f>
        <v>3.1372133956562645E-2</v>
      </c>
      <c r="E171" s="28">
        <f>(1/(1+EXP(('S Curve Equation'!$B$11-E126*'S Curve Equation'!$B$12)*'S Curve Equation'!$B$10))+'S Curve Equation'!$B$13)*'S Curve Equation'!$B$14</f>
        <v>3.2044034302584665E-2</v>
      </c>
      <c r="F171" s="28">
        <f>(1/(1+EXP(('S Curve Equation'!$B$11-F126*'S Curve Equation'!$B$12)*'S Curve Equation'!$B$10))+'S Curve Equation'!$B$13)*'S Curve Equation'!$B$14</f>
        <v>3.2720133334437795E-2</v>
      </c>
      <c r="G171" s="28">
        <f>(1/(1+EXP(('S Curve Equation'!$B$11-G126*'S Curve Equation'!$B$12)*'S Curve Equation'!$B$10))+'S Curve Equation'!$B$13)*'S Curve Equation'!$B$14</f>
        <v>3.3408361504197098E-2</v>
      </c>
      <c r="H171" s="28">
        <f>(1/(1+EXP(('S Curve Equation'!$B$11-H126*'S Curve Equation'!$B$12)*'S Curve Equation'!$B$10))+'S Curve Equation'!$B$13)*'S Curve Equation'!$B$14</f>
        <v>3.4126051726673198E-2</v>
      </c>
      <c r="I171" s="28">
        <f>(1/(1+EXP(('S Curve Equation'!$B$11-I126*'S Curve Equation'!$B$12)*'S Curve Equation'!$B$10))+'S Curve Equation'!$B$13)*'S Curve Equation'!$B$14</f>
        <v>3.4843701746364808E-2</v>
      </c>
      <c r="J171" s="28">
        <f>(1/(1+EXP(('S Curve Equation'!$B$11-J126*'S Curve Equation'!$B$12)*'S Curve Equation'!$B$10))+'S Curve Equation'!$B$13)*'S Curve Equation'!$B$14</f>
        <v>3.5573649239656023E-2</v>
      </c>
      <c r="K171" s="28">
        <f>(1/(1+EXP(('S Curve Equation'!$B$11-K126*'S Curve Equation'!$B$12)*'S Curve Equation'!$B$10))+'S Curve Equation'!$B$13)*'S Curve Equation'!$B$14</f>
        <v>3.6307823290078513E-2</v>
      </c>
      <c r="L171" s="28">
        <f>(1/(1+EXP(('S Curve Equation'!$B$11-L126*'S Curve Equation'!$B$12)*'S Curve Equation'!$B$10))+'S Curve Equation'!$B$13)*'S Curve Equation'!$B$14</f>
        <v>3.6950622695429064E-2</v>
      </c>
      <c r="M171" s="28">
        <f>(1/(1+EXP(('S Curve Equation'!$B$11-M126*'S Curve Equation'!$B$12)*'S Curve Equation'!$B$10))+'S Curve Equation'!$B$13)*'S Curve Equation'!$B$14</f>
        <v>3.766003588836106E-2</v>
      </c>
      <c r="N171" s="28">
        <f>(1/(1+EXP(('S Curve Equation'!$B$11-N126*'S Curve Equation'!$B$12)*'S Curve Equation'!$B$10))+'S Curve Equation'!$B$13)*'S Curve Equation'!$B$14</f>
        <v>3.8372725562494076E-2</v>
      </c>
      <c r="O171" s="28">
        <f>(1/(1+EXP(('S Curve Equation'!$B$11-O126*'S Curve Equation'!$B$12)*'S Curve Equation'!$B$10))+'S Curve Equation'!$B$13)*'S Curve Equation'!$B$14</f>
        <v>3.9088631534767444E-2</v>
      </c>
      <c r="P171" s="28">
        <f>(1/(1+EXP(('S Curve Equation'!$B$11-P126*'S Curve Equation'!$B$12)*'S Curve Equation'!$B$10))+'S Curve Equation'!$B$13)*'S Curve Equation'!$B$14</f>
        <v>3.980769384338502E-2</v>
      </c>
      <c r="Q171" s="28">
        <f>(1/(1+EXP(('S Curve Equation'!$B$11-Q126*'S Curve Equation'!$B$12)*'S Curve Equation'!$B$10))+'S Curve Equation'!$B$13)*'S Curve Equation'!$B$14</f>
        <v>4.0529852761766495E-2</v>
      </c>
      <c r="R171" s="28">
        <f>(1/(1+EXP(('S Curve Equation'!$B$11-R126*'S Curve Equation'!$B$12)*'S Curve Equation'!$B$10))+'S Curve Equation'!$B$13)*'S Curve Equation'!$B$14</f>
        <v>4.125504881199072E-2</v>
      </c>
      <c r="S171" s="28">
        <f>(1/(1+EXP(('S Curve Equation'!$B$11-S126*'S Curve Equation'!$B$12)*'S Curve Equation'!$B$10))+'S Curve Equation'!$B$13)*'S Curve Equation'!$B$14</f>
        <v>4.1983222777743176E-2</v>
      </c>
      <c r="T171" s="28">
        <f>(1/(1+EXP(('S Curve Equation'!$B$11-T126*'S Curve Equation'!$B$12)*'S Curve Equation'!$B$10))+'S Curve Equation'!$B$13)*'S Curve Equation'!$B$14</f>
        <v>4.2714315716774351E-2</v>
      </c>
      <c r="U171" s="28">
        <f>(1/(1+EXP(('S Curve Equation'!$B$11-U126*'S Curve Equation'!$B$12)*'S Curve Equation'!$B$10))+'S Curve Equation'!$B$13)*'S Curve Equation'!$B$14</f>
        <v>4.3448268972879255E-2</v>
      </c>
      <c r="V171" s="28">
        <f>(1/(1+EXP(('S Curve Equation'!$B$11-V126*'S Curve Equation'!$B$12)*'S Curve Equation'!$B$10))+'S Curve Equation'!$B$13)*'S Curve Equation'!$B$14</f>
        <v>4.4185024187408592E-2</v>
      </c>
      <c r="W171" s="28">
        <f>(1/(1+EXP(('S Curve Equation'!$B$11-W126*'S Curve Equation'!$B$12)*'S Curve Equation'!$B$10))+'S Curve Equation'!$B$13)*'S Curve Equation'!$B$14</f>
        <v>4.4924523310318529E-2</v>
      </c>
      <c r="X171" s="28">
        <f>(1/(1+EXP(('S Curve Equation'!$B$11-X126*'S Curve Equation'!$B$12)*'S Curve Equation'!$B$10))+'S Curve Equation'!$B$13)*'S Curve Equation'!$B$14</f>
        <v>4.5666708610769588E-2</v>
      </c>
      <c r="Y171" s="28">
        <f>(1/(1+EXP(('S Curve Equation'!$B$11-Y126*'S Curve Equation'!$B$12)*'S Curve Equation'!$B$10))+'S Curve Equation'!$B$13)*'S Curve Equation'!$B$14</f>
        <v>4.6411522687284962E-2</v>
      </c>
      <c r="Z171" s="28">
        <f>(1/(1+EXP(('S Curve Equation'!$B$11-Z126*'S Curve Equation'!$B$12)*'S Curve Equation'!$B$10))+'S Curve Equation'!$B$13)*'S Curve Equation'!$B$14</f>
        <v>4.7158908477475336E-2</v>
      </c>
      <c r="AA171" s="28">
        <f>(1/(1+EXP(('S Curve Equation'!$B$11-AA126*'S Curve Equation'!$B$12)*'S Curve Equation'!$B$10))+'S Curve Equation'!$B$13)*'S Curve Equation'!$B$14</f>
        <v>4.790880926734041E-2</v>
      </c>
      <c r="AB171" s="28">
        <f>(1/(1+EXP(('S Curve Equation'!$B$11-AB126*'S Curve Equation'!$B$12)*'S Curve Equation'!$B$10))+'S Curve Equation'!$B$13)*'S Curve Equation'!$B$14</f>
        <v>4.8661168700157388E-2</v>
      </c>
      <c r="AC171" s="28">
        <f>(1/(1+EXP(('S Curve Equation'!$B$11-AC126*'S Curve Equation'!$B$12)*'S Curve Equation'!$B$10))+'S Curve Equation'!$B$13)*'S Curve Equation'!$B$14</f>
        <v>4.9415930784963417E-2</v>
      </c>
      <c r="AD171" s="28">
        <f>(1/(1+EXP(('S Curve Equation'!$B$11-AD126*'S Curve Equation'!$B$12)*'S Curve Equation'!$B$10))+'S Curve Equation'!$B$13)*'S Curve Equation'!$B$14</f>
        <v>5.0173039904642204E-2</v>
      </c>
      <c r="AE171" s="28">
        <f>(1/(1+EXP(('S Curve Equation'!$B$11-AE126*'S Curve Equation'!$B$12)*'S Curve Equation'!$B$10))+'S Curve Equation'!$B$13)*'S Curve Equation'!$B$14</f>
        <v>5.093244082362413E-2</v>
      </c>
      <c r="AF171" s="28">
        <f>(1/(1+EXP(('S Curve Equation'!$B$11-AF126*'S Curve Equation'!$B$12)*'S Curve Equation'!$B$10))+'S Curve Equation'!$B$13)*'S Curve Equation'!$B$14</f>
        <v>5.1694078695208159E-2</v>
      </c>
    </row>
    <row r="172" spans="1:32" x14ac:dyDescent="0.2">
      <c r="A172" s="6" t="s">
        <v>50</v>
      </c>
      <c r="B172" s="28">
        <f>(1/(1+EXP(('S Curve Equation'!$B$11-B127*'S Curve Equation'!$B$12)*'S Curve Equation'!$B$10))+'S Curve Equation'!$B$13)*'S Curve Equation'!$B$14</f>
        <v>2.4000000000000021E-2</v>
      </c>
      <c r="C172" s="28">
        <f>(1/(1+EXP(('S Curve Equation'!$B$11-C127*'S Curve Equation'!$B$12)*'S Curve Equation'!$B$10))+'S Curve Equation'!$B$13)*'S Curve Equation'!$B$14</f>
        <v>2.4558268503148434E-2</v>
      </c>
      <c r="D172" s="28">
        <f>(1/(1+EXP(('S Curve Equation'!$B$11-D127*'S Curve Equation'!$B$12)*'S Curve Equation'!$B$10))+'S Curve Equation'!$B$13)*'S Curve Equation'!$B$14</f>
        <v>2.5139771159827917E-2</v>
      </c>
      <c r="E172" s="28">
        <f>(1/(1+EXP(('S Curve Equation'!$B$11-E127*'S Curve Equation'!$B$12)*'S Curve Equation'!$B$10))+'S Curve Equation'!$B$13)*'S Curve Equation'!$B$14</f>
        <v>2.5729626704028154E-2</v>
      </c>
      <c r="F172" s="28">
        <f>(1/(1+EXP(('S Curve Equation'!$B$11-F127*'S Curve Equation'!$B$12)*'S Curve Equation'!$B$10))+'S Curve Equation'!$B$13)*'S Curve Equation'!$B$14</f>
        <v>2.6323480445350888E-2</v>
      </c>
      <c r="G172" s="28">
        <f>(1/(1+EXP(('S Curve Equation'!$B$11-G127*'S Curve Equation'!$B$12)*'S Curve Equation'!$B$10))+'S Curve Equation'!$B$13)*'S Curve Equation'!$B$14</f>
        <v>2.6928306268158338E-2</v>
      </c>
      <c r="H172" s="28">
        <f>(1/(1+EXP(('S Curve Equation'!$B$11-H127*'S Curve Equation'!$B$12)*'S Curve Equation'!$B$10))+'S Curve Equation'!$B$13)*'S Curve Equation'!$B$14</f>
        <v>2.7559362519894298E-2</v>
      </c>
      <c r="I172" s="28">
        <f>(1/(1+EXP(('S Curve Equation'!$B$11-I127*'S Curve Equation'!$B$12)*'S Curve Equation'!$B$10))+'S Curve Equation'!$B$13)*'S Curve Equation'!$B$14</f>
        <v>2.8190725707118912E-2</v>
      </c>
      <c r="J172" s="28">
        <f>(1/(1+EXP(('S Curve Equation'!$B$11-J127*'S Curve Equation'!$B$12)*'S Curve Equation'!$B$10))+'S Curve Equation'!$B$13)*'S Curve Equation'!$B$14</f>
        <v>2.8833255356027935E-2</v>
      </c>
      <c r="K172" s="28">
        <f>(1/(1+EXP(('S Curve Equation'!$B$11-K127*'S Curve Equation'!$B$12)*'S Curve Equation'!$B$10))+'S Curve Equation'!$B$13)*'S Curve Equation'!$B$14</f>
        <v>2.9479855447901718E-2</v>
      </c>
      <c r="L172" s="28">
        <f>(1/(1+EXP(('S Curve Equation'!$B$11-L127*'S Curve Equation'!$B$12)*'S Curve Equation'!$B$10))+'S Curve Equation'!$B$13)*'S Curve Equation'!$B$14</f>
        <v>3.0046265790986307E-2</v>
      </c>
      <c r="M172" s="28">
        <f>(1/(1+EXP(('S Curve Equation'!$B$11-M127*'S Curve Equation'!$B$12)*'S Curve Equation'!$B$10))+'S Curve Equation'!$B$13)*'S Curve Equation'!$B$14</f>
        <v>3.0671680265577077E-2</v>
      </c>
      <c r="N172" s="28">
        <f>(1/(1+EXP(('S Curve Equation'!$B$11-N127*'S Curve Equation'!$B$12)*'S Curve Equation'!$B$10))+'S Curve Equation'!$B$13)*'S Curve Equation'!$B$14</f>
        <v>3.130030431245915E-2</v>
      </c>
      <c r="O172" s="28">
        <f>(1/(1+EXP(('S Curve Equation'!$B$11-O127*'S Curve Equation'!$B$12)*'S Curve Equation'!$B$10))+'S Curve Equation'!$B$13)*'S Curve Equation'!$B$14</f>
        <v>3.1932086305678092E-2</v>
      </c>
      <c r="P172" s="28">
        <f>(1/(1+EXP(('S Curve Equation'!$B$11-P127*'S Curve Equation'!$B$12)*'S Curve Equation'!$B$10))+'S Curve Equation'!$B$13)*'S Curve Equation'!$B$14</f>
        <v>3.2566974727665565E-2</v>
      </c>
      <c r="Q172" s="28">
        <f>(1/(1+EXP(('S Curve Equation'!$B$11-Q127*'S Curve Equation'!$B$12)*'S Curve Equation'!$B$10))+'S Curve Equation'!$B$13)*'S Curve Equation'!$B$14</f>
        <v>3.320491818260287E-2</v>
      </c>
      <c r="R172" s="28">
        <f>(1/(1+EXP(('S Curve Equation'!$B$11-R127*'S Curve Equation'!$B$12)*'S Curve Equation'!$B$10))+'S Curve Equation'!$B$13)*'S Curve Equation'!$B$14</f>
        <v>3.3845865409353637E-2</v>
      </c>
      <c r="S172" s="28">
        <f>(1/(1+EXP(('S Curve Equation'!$B$11-S127*'S Curve Equation'!$B$12)*'S Curve Equation'!$B$10))+'S Curve Equation'!$B$13)*'S Curve Equation'!$B$14</f>
        <v>3.4489765293975294E-2</v>
      </c>
      <c r="T172" s="28">
        <f>(1/(1+EXP(('S Curve Equation'!$B$11-T127*'S Curve Equation'!$B$12)*'S Curve Equation'!$B$10))+'S Curve Equation'!$B$13)*'S Curve Equation'!$B$14</f>
        <v>3.5136566881814039E-2</v>
      </c>
      <c r="U172" s="28">
        <f>(1/(1+EXP(('S Curve Equation'!$B$11-U127*'S Curve Equation'!$B$12)*'S Curve Equation'!$B$10))+'S Curve Equation'!$B$13)*'S Curve Equation'!$B$14</f>
        <v>3.5786219389190917E-2</v>
      </c>
      <c r="V172" s="28">
        <f>(1/(1+EXP(('S Curve Equation'!$B$11-V127*'S Curve Equation'!$B$12)*'S Curve Equation'!$B$10))+'S Curve Equation'!$B$13)*'S Curve Equation'!$B$14</f>
        <v>3.6438672214687232E-2</v>
      </c>
      <c r="W172" s="28">
        <f>(1/(1+EXP(('S Curve Equation'!$B$11-W127*'S Curve Equation'!$B$12)*'S Curve Equation'!$B$10))+'S Curve Equation'!$B$13)*'S Curve Equation'!$B$14</f>
        <v>3.7093874950034376E-2</v>
      </c>
      <c r="X172" s="28">
        <f>(1/(1+EXP(('S Curve Equation'!$B$11-X127*'S Curve Equation'!$B$12)*'S Curve Equation'!$B$10))+'S Curve Equation'!$B$13)*'S Curve Equation'!$B$14</f>
        <v>3.7751777390615804E-2</v>
      </c>
      <c r="Y172" s="28">
        <f>(1/(1+EXP(('S Curve Equation'!$B$11-Y127*'S Curve Equation'!$B$12)*'S Curve Equation'!$B$10))+'S Curve Equation'!$B$13)*'S Curve Equation'!$B$14</f>
        <v>3.8412329545589922E-2</v>
      </c>
      <c r="Z172" s="28">
        <f>(1/(1+EXP(('S Curve Equation'!$B$11-Z127*'S Curve Equation'!$B$12)*'S Curve Equation'!$B$10))+'S Curve Equation'!$B$13)*'S Curve Equation'!$B$14</f>
        <v>3.9075481647638008E-2</v>
      </c>
      <c r="AA172" s="28">
        <f>(1/(1+EXP(('S Curve Equation'!$B$11-AA127*'S Curve Equation'!$B$12)*'S Curve Equation'!$B$10))+'S Curve Equation'!$B$13)*'S Curve Equation'!$B$14</f>
        <v>3.9741184162346309E-2</v>
      </c>
      <c r="AB172" s="28">
        <f>(1/(1+EXP(('S Curve Equation'!$B$11-AB127*'S Curve Equation'!$B$12)*'S Curve Equation'!$B$10))+'S Curve Equation'!$B$13)*'S Curve Equation'!$B$14</f>
        <v>4.0409387797229329E-2</v>
      </c>
      <c r="AC172" s="28">
        <f>(1/(1+EXP(('S Curve Equation'!$B$11-AC127*'S Curve Equation'!$B$12)*'S Curve Equation'!$B$10))+'S Curve Equation'!$B$13)*'S Curve Equation'!$B$14</f>
        <v>4.1080043510400663E-2</v>
      </c>
      <c r="AD172" s="28">
        <f>(1/(1+EXP(('S Curve Equation'!$B$11-AD127*'S Curve Equation'!$B$12)*'S Curve Equation'!$B$10))+'S Curve Equation'!$B$13)*'S Curve Equation'!$B$14</f>
        <v>4.1753102518897925E-2</v>
      </c>
      <c r="AE172" s="28">
        <f>(1/(1+EXP(('S Curve Equation'!$B$11-AE127*'S Curve Equation'!$B$12)*'S Curve Equation'!$B$10))+'S Curve Equation'!$B$13)*'S Curve Equation'!$B$14</f>
        <v>4.2428516306671042E-2</v>
      </c>
      <c r="AF172" s="28">
        <f>(1/(1+EXP(('S Curve Equation'!$B$11-AF127*'S Curve Equation'!$B$12)*'S Curve Equation'!$B$10))+'S Curve Equation'!$B$13)*'S Curve Equation'!$B$14</f>
        <v>4.3106236632238351E-2</v>
      </c>
    </row>
    <row r="173" spans="1:32" x14ac:dyDescent="0.2">
      <c r="A173" s="6" t="s">
        <v>51</v>
      </c>
      <c r="B173" s="28">
        <f>(1/(1+EXP(('S Curve Equation'!$B$11-B128*'S Curve Equation'!$B$12)*'S Curve Equation'!$B$10))+'S Curve Equation'!$B$13)*'S Curve Equation'!$B$14</f>
        <v>2.6000000000000016E-2</v>
      </c>
      <c r="C173" s="28">
        <f>(1/(1+EXP(('S Curve Equation'!$B$11-C128*'S Curve Equation'!$B$12)*'S Curve Equation'!$B$10))+'S Curve Equation'!$B$13)*'S Curve Equation'!$B$14</f>
        <v>2.6584409259131778E-2</v>
      </c>
      <c r="D173" s="28">
        <f>(1/(1+EXP(('S Curve Equation'!$B$11-D128*'S Curve Equation'!$B$12)*'S Curve Equation'!$B$10))+'S Curve Equation'!$B$13)*'S Curve Equation'!$B$14</f>
        <v>2.7193032854370195E-2</v>
      </c>
      <c r="E173" s="28">
        <f>(1/(1+EXP(('S Curve Equation'!$B$11-E128*'S Curve Equation'!$B$12)*'S Curve Equation'!$B$10))+'S Curve Equation'!$B$13)*'S Curve Equation'!$B$14</f>
        <v>2.7810287866498938E-2</v>
      </c>
      <c r="F173" s="28">
        <f>(1/(1+EXP(('S Curve Equation'!$B$11-F128*'S Curve Equation'!$B$12)*'S Curve Equation'!$B$10))+'S Curve Equation'!$B$13)*'S Curve Equation'!$B$14</f>
        <v>2.843161511174153E-2</v>
      </c>
      <c r="G173" s="28">
        <f>(1/(1+EXP(('S Curve Equation'!$B$11-G128*'S Curve Equation'!$B$12)*'S Curve Equation'!$B$10))+'S Curve Equation'!$B$13)*'S Curve Equation'!$B$14</f>
        <v>2.9064308161933363E-2</v>
      </c>
      <c r="H173" s="28">
        <f>(1/(1+EXP(('S Curve Equation'!$B$11-H128*'S Curve Equation'!$B$12)*'S Curve Equation'!$B$10))+'S Curve Equation'!$B$13)*'S Curve Equation'!$B$14</f>
        <v>2.9724319093223761E-2</v>
      </c>
      <c r="I173" s="28">
        <f>(1/(1+EXP(('S Curve Equation'!$B$11-I128*'S Curve Equation'!$B$12)*'S Curve Equation'!$B$10))+'S Curve Equation'!$B$13)*'S Curve Equation'!$B$14</f>
        <v>3.0384528684107456E-2</v>
      </c>
      <c r="J173" s="28">
        <f>(1/(1+EXP(('S Curve Equation'!$B$11-J128*'S Curve Equation'!$B$12)*'S Curve Equation'!$B$10))+'S Curve Equation'!$B$13)*'S Curve Equation'!$B$14</f>
        <v>3.1056290700589604E-2</v>
      </c>
      <c r="K173" s="28">
        <f>(1/(1+EXP(('S Curve Equation'!$B$11-K128*'S Curve Equation'!$B$12)*'S Curve Equation'!$B$10))+'S Curve Equation'!$B$13)*'S Curve Equation'!$B$14</f>
        <v>3.1732183270861448E-2</v>
      </c>
      <c r="L173" s="28">
        <f>(1/(1+EXP(('S Curve Equation'!$B$11-L128*'S Curve Equation'!$B$12)*'S Curve Equation'!$B$10))+'S Curve Equation'!$B$13)*'S Curve Equation'!$B$14</f>
        <v>3.2324151318427786E-2</v>
      </c>
      <c r="M173" s="28">
        <f>(1/(1+EXP(('S Curve Equation'!$B$11-M128*'S Curve Equation'!$B$12)*'S Curve Equation'!$B$10))+'S Curve Equation'!$B$13)*'S Curve Equation'!$B$14</f>
        <v>3.2977676396533109E-2</v>
      </c>
      <c r="N173" s="28">
        <f>(1/(1+EXP(('S Curve Equation'!$B$11-N128*'S Curve Equation'!$B$12)*'S Curve Equation'!$B$10))+'S Curve Equation'!$B$13)*'S Curve Equation'!$B$14</f>
        <v>3.3634440672893826E-2</v>
      </c>
      <c r="O173" s="28">
        <f>(1/(1+EXP(('S Curve Equation'!$B$11-O128*'S Curve Equation'!$B$12)*'S Curve Equation'!$B$10))+'S Curve Equation'!$B$13)*'S Curve Equation'!$B$14</f>
        <v>3.4294389656578751E-2</v>
      </c>
      <c r="P173" s="28">
        <f>(1/(1+EXP(('S Curve Equation'!$B$11-P128*'S Curve Equation'!$B$12)*'S Curve Equation'!$B$10))+'S Curve Equation'!$B$13)*'S Curve Equation'!$B$14</f>
        <v>3.4957469000752792E-2</v>
      </c>
      <c r="Q173" s="28">
        <f>(1/(1+EXP(('S Curve Equation'!$B$11-Q128*'S Curve Equation'!$B$12)*'S Curve Equation'!$B$10))+'S Curve Equation'!$B$13)*'S Curve Equation'!$B$14</f>
        <v>3.5623624516279005E-2</v>
      </c>
      <c r="R173" s="28">
        <f>(1/(1+EXP(('S Curve Equation'!$B$11-R128*'S Curve Equation'!$B$12)*'S Curve Equation'!$B$10))+'S Curve Equation'!$B$13)*'S Curve Equation'!$B$14</f>
        <v>3.6292802184863859E-2</v>
      </c>
      <c r="S173" s="28">
        <f>(1/(1+EXP(('S Curve Equation'!$B$11-S128*'S Curve Equation'!$B$12)*'S Curve Equation'!$B$10))+'S Curve Equation'!$B$13)*'S Curve Equation'!$B$14</f>
        <v>3.6964948171756475E-2</v>
      </c>
      <c r="T173" s="28">
        <f>(1/(1+EXP(('S Curve Equation'!$B$11-T128*'S Curve Equation'!$B$12)*'S Curve Equation'!$B$10))+'S Curve Equation'!$B$13)*'S Curve Equation'!$B$14</f>
        <v>3.7640008838006923E-2</v>
      </c>
      <c r="U173" s="28">
        <f>(1/(1+EXP(('S Curve Equation'!$B$11-U128*'S Curve Equation'!$B$12)*'S Curve Equation'!$B$10))+'S Curve Equation'!$B$13)*'S Curve Equation'!$B$14</f>
        <v>3.8317930752292638E-2</v>
      </c>
      <c r="V173" s="28">
        <f>(1/(1+EXP(('S Curve Equation'!$B$11-V128*'S Curve Equation'!$B$12)*'S Curve Equation'!$B$10))+'S Curve Equation'!$B$13)*'S Curve Equation'!$B$14</f>
        <v>3.8998660702321095E-2</v>
      </c>
      <c r="W173" s="28">
        <f>(1/(1+EXP(('S Curve Equation'!$B$11-W128*'S Curve Equation'!$B$12)*'S Curve Equation'!$B$10))+'S Curve Equation'!$B$13)*'S Curve Equation'!$B$14</f>
        <v>3.9682145705814791E-2</v>
      </c>
      <c r="X173" s="28">
        <f>(1/(1+EXP(('S Curve Equation'!$B$11-X128*'S Curve Equation'!$B$12)*'S Curve Equation'!$B$10))+'S Curve Equation'!$B$13)*'S Curve Equation'!$B$14</f>
        <v>4.0368333021087686E-2</v>
      </c>
      <c r="Y173" s="28">
        <f>(1/(1+EXP(('S Curve Equation'!$B$11-Y128*'S Curve Equation'!$B$12)*'S Curve Equation'!$B$10))+'S Curve Equation'!$B$13)*'S Curve Equation'!$B$14</f>
        <v>4.1057170157221295E-2</v>
      </c>
      <c r="Z173" s="28">
        <f>(1/(1+EXP(('S Curve Equation'!$B$11-Z128*'S Curve Equation'!$B$12)*'S Curve Equation'!$B$10))+'S Curve Equation'!$B$13)*'S Curve Equation'!$B$14</f>
        <v>4.1748604883846484E-2</v>
      </c>
      <c r="AA173" s="28">
        <f>(1/(1+EXP(('S Curve Equation'!$B$11-AA128*'S Curve Equation'!$B$12)*'S Curve Equation'!$B$10))+'S Curve Equation'!$B$13)*'S Curve Equation'!$B$14</f>
        <v>4.2442585240539642E-2</v>
      </c>
      <c r="AB173" s="28">
        <f>(1/(1+EXP(('S Curve Equation'!$B$11-AB128*'S Curve Equation'!$B$12)*'S Curve Equation'!$B$10))+'S Curve Equation'!$B$13)*'S Curve Equation'!$B$14</f>
        <v>4.3139059545842282E-2</v>
      </c>
      <c r="AC173" s="28">
        <f>(1/(1+EXP(('S Curve Equation'!$B$11-AC128*'S Curve Equation'!$B$12)*'S Curve Equation'!$B$10))+'S Curve Equation'!$B$13)*'S Curve Equation'!$B$14</f>
        <v>4.3837976405909543E-2</v>
      </c>
      <c r="AD173" s="28">
        <f>(1/(1+EXP(('S Curve Equation'!$B$11-AD128*'S Curve Equation'!$B$12)*'S Curve Equation'!$B$10))+'S Curve Equation'!$B$13)*'S Curve Equation'!$B$14</f>
        <v>4.453928472279587E-2</v>
      </c>
      <c r="AE173" s="28">
        <f>(1/(1+EXP(('S Curve Equation'!$B$11-AE128*'S Curve Equation'!$B$12)*'S Curve Equation'!$B$10))+'S Curve Equation'!$B$13)*'S Curve Equation'!$B$14</f>
        <v>4.5242933702387619E-2</v>
      </c>
      <c r="AF173" s="28">
        <f>(1/(1+EXP(('S Curve Equation'!$B$11-AF128*'S Curve Equation'!$B$12)*'S Curve Equation'!$B$10))+'S Curve Equation'!$B$13)*'S Curve Equation'!$B$14</f>
        <v>4.5948872861987095E-2</v>
      </c>
    </row>
    <row r="174" spans="1:32" x14ac:dyDescent="0.2">
      <c r="A174" s="6" t="s">
        <v>52</v>
      </c>
      <c r="B174" s="28">
        <f>(1/(1+EXP(('S Curve Equation'!$B$11-B129*'S Curve Equation'!$B$12)*'S Curve Equation'!$B$10))+'S Curve Equation'!$B$13)*'S Curve Equation'!$B$14</f>
        <v>3.0000000000000141E-2</v>
      </c>
      <c r="C174" s="28">
        <f>(1/(1+EXP(('S Curve Equation'!$B$11-C129*'S Curve Equation'!$B$12)*'S Curve Equation'!$B$10))+'S Curve Equation'!$B$13)*'S Curve Equation'!$B$14</f>
        <v>3.0635663320089025E-2</v>
      </c>
      <c r="D174" s="28">
        <f>(1/(1+EXP(('S Curve Equation'!$B$11-D129*'S Curve Equation'!$B$12)*'S Curve Equation'!$B$10))+'S Curve Equation'!$B$13)*'S Curve Equation'!$B$14</f>
        <v>3.1297442920878438E-2</v>
      </c>
      <c r="E174" s="28">
        <f>(1/(1+EXP(('S Curve Equation'!$B$11-E129*'S Curve Equation'!$B$12)*'S Curve Equation'!$B$10))+'S Curve Equation'!$B$13)*'S Curve Equation'!$B$14</f>
        <v>3.1968379358938974E-2</v>
      </c>
      <c r="F174" s="28">
        <f>(1/(1+EXP(('S Curve Equation'!$B$11-F129*'S Curve Equation'!$B$12)*'S Curve Equation'!$B$10))+'S Curve Equation'!$B$13)*'S Curve Equation'!$B$14</f>
        <v>3.2643512494253561E-2</v>
      </c>
      <c r="G174" s="28">
        <f>(1/(1+EXP(('S Curve Equation'!$B$11-G129*'S Curve Equation'!$B$12)*'S Curve Equation'!$B$10))+'S Curve Equation'!$B$13)*'S Curve Equation'!$B$14</f>
        <v>3.333076155266361E-2</v>
      </c>
      <c r="H174" s="28">
        <f>(1/(1+EXP(('S Curve Equation'!$B$11-H129*'S Curve Equation'!$B$12)*'S Curve Equation'!$B$10))+'S Curve Equation'!$B$13)*'S Curve Equation'!$B$14</f>
        <v>3.4047435122919863E-2</v>
      </c>
      <c r="I174" s="28">
        <f>(1/(1+EXP(('S Curve Equation'!$B$11-I129*'S Curve Equation'!$B$12)*'S Curve Equation'!$B$10))+'S Curve Equation'!$B$13)*'S Curve Equation'!$B$14</f>
        <v>3.4764072964961035E-2</v>
      </c>
      <c r="J174" s="28">
        <f>(1/(1+EXP(('S Curve Equation'!$B$11-J129*'S Curve Equation'!$B$12)*'S Curve Equation'!$B$10))+'S Curve Equation'!$B$13)*'S Curve Equation'!$B$14</f>
        <v>3.5492995420030572E-2</v>
      </c>
      <c r="K174" s="28">
        <f>(1/(1+EXP(('S Curve Equation'!$B$11-K129*'S Curve Equation'!$B$12)*'S Curve Equation'!$B$10))+'S Curve Equation'!$B$13)*'S Curve Equation'!$B$14</f>
        <v>3.6226143010746586E-2</v>
      </c>
      <c r="L174" s="28">
        <f>(1/(1+EXP(('S Curve Equation'!$B$11-L129*'S Curve Equation'!$B$12)*'S Curve Equation'!$B$10))+'S Curve Equation'!$B$13)*'S Curve Equation'!$B$14</f>
        <v>3.6868047388592604E-2</v>
      </c>
      <c r="M174" s="28">
        <f>(1/(1+EXP(('S Curve Equation'!$B$11-M129*'S Curve Equation'!$B$12)*'S Curve Equation'!$B$10))+'S Curve Equation'!$B$13)*'S Curve Equation'!$B$14</f>
        <v>3.7576476751555343E-2</v>
      </c>
      <c r="N174" s="28">
        <f>(1/(1+EXP(('S Curve Equation'!$B$11-N129*'S Curve Equation'!$B$12)*'S Curve Equation'!$B$10))+'S Curve Equation'!$B$13)*'S Curve Equation'!$B$14</f>
        <v>3.8288182186054599E-2</v>
      </c>
      <c r="O174" s="28">
        <f>(1/(1+EXP(('S Curve Equation'!$B$11-O129*'S Curve Equation'!$B$12)*'S Curve Equation'!$B$10))+'S Curve Equation'!$B$13)*'S Curve Equation'!$B$14</f>
        <v>3.9003103609086057E-2</v>
      </c>
      <c r="P174" s="28">
        <f>(1/(1+EXP(('S Curve Equation'!$B$11-P129*'S Curve Equation'!$B$12)*'S Curve Equation'!$B$10))+'S Curve Equation'!$B$13)*'S Curve Equation'!$B$14</f>
        <v>3.9721181157480953E-2</v>
      </c>
      <c r="Q174" s="28">
        <f>(1/(1+EXP(('S Curve Equation'!$B$11-Q129*'S Curve Equation'!$B$12)*'S Curve Equation'!$B$10))+'S Curve Equation'!$B$13)*'S Curve Equation'!$B$14</f>
        <v>4.0442355201853096E-2</v>
      </c>
      <c r="R174" s="28">
        <f>(1/(1+EXP(('S Curve Equation'!$B$11-R129*'S Curve Equation'!$B$12)*'S Curve Equation'!$B$10))+'S Curve Equation'!$B$13)*'S Curve Equation'!$B$14</f>
        <v>4.1166566360038126E-2</v>
      </c>
      <c r="S174" s="28">
        <f>(1/(1+EXP(('S Curve Equation'!$B$11-S129*'S Curve Equation'!$B$12)*'S Curve Equation'!$B$10))+'S Curve Equation'!$B$13)*'S Curve Equation'!$B$14</f>
        <v>4.1893755510038357E-2</v>
      </c>
      <c r="T174" s="28">
        <f>(1/(1+EXP(('S Curve Equation'!$B$11-T129*'S Curve Equation'!$B$12)*'S Curve Equation'!$B$10))+'S Curve Equation'!$B$13)*'S Curve Equation'!$B$14</f>
        <v>4.2623863802478845E-2</v>
      </c>
      <c r="U174" s="28">
        <f>(1/(1+EXP(('S Curve Equation'!$B$11-U129*'S Curve Equation'!$B$12)*'S Curve Equation'!$B$10))+'S Curve Equation'!$B$13)*'S Curve Equation'!$B$14</f>
        <v>4.3356832672585971E-2</v>
      </c>
      <c r="V174" s="28">
        <f>(1/(1+EXP(('S Curve Equation'!$B$11-V129*'S Curve Equation'!$B$12)*'S Curve Equation'!$B$10))+'S Curve Equation'!$B$13)*'S Curve Equation'!$B$14</f>
        <v>4.4092603851697998E-2</v>
      </c>
      <c r="W174" s="28">
        <f>(1/(1+EXP(('S Curve Equation'!$B$11-W129*'S Curve Equation'!$B$12)*'S Curve Equation'!$B$10))+'S Curve Equation'!$B$13)*'S Curve Equation'!$B$14</f>
        <v>4.4831119378315104E-2</v>
      </c>
      <c r="X174" s="28">
        <f>(1/(1+EXP(('S Curve Equation'!$B$11-X129*'S Curve Equation'!$B$12)*'S Curve Equation'!$B$10))+'S Curve Equation'!$B$13)*'S Curve Equation'!$B$14</f>
        <v>4.5572321608699631E-2</v>
      </c>
      <c r="Y174" s="28">
        <f>(1/(1+EXP(('S Curve Equation'!$B$11-Y129*'S Curve Equation'!$B$12)*'S Curve Equation'!$B$10))+'S Curve Equation'!$B$13)*'S Curve Equation'!$B$14</f>
        <v>4.6316153227035993E-2</v>
      </c>
      <c r="Z174" s="28">
        <f>(1/(1+EXP(('S Curve Equation'!$B$11-Z129*'S Curve Equation'!$B$12)*'S Curve Equation'!$B$10))+'S Curve Equation'!$B$13)*'S Curve Equation'!$B$14</f>
        <v>4.7062557255158004E-2</v>
      </c>
      <c r="AA174" s="28">
        <f>(1/(1+EXP(('S Curve Equation'!$B$11-AA129*'S Curve Equation'!$B$12)*'S Curve Equation'!$B$10))+'S Curve Equation'!$B$13)*'S Curve Equation'!$B$14</f>
        <v>4.7811477061853527E-2</v>
      </c>
      <c r="AB174" s="28">
        <f>(1/(1+EXP(('S Curve Equation'!$B$11-AB129*'S Curve Equation'!$B$12)*'S Curve Equation'!$B$10))+'S Curve Equation'!$B$13)*'S Curve Equation'!$B$14</f>
        <v>4.856285637175662E-2</v>
      </c>
      <c r="AC174" s="28">
        <f>(1/(1+EXP(('S Curve Equation'!$B$11-AC129*'S Curve Equation'!$B$12)*'S Curve Equation'!$B$10))+'S Curve Equation'!$B$13)*'S Curve Equation'!$B$14</f>
        <v>4.9316639273834596E-2</v>
      </c>
      <c r="AD174" s="28">
        <f>(1/(1+EXP(('S Curve Equation'!$B$11-AD129*'S Curve Equation'!$B$12)*'S Curve Equation'!$B$10))+'S Curve Equation'!$B$13)*'S Curve Equation'!$B$14</f>
        <v>5.0072770229479133E-2</v>
      </c>
      <c r="AE174" s="28">
        <f>(1/(1+EXP(('S Curve Equation'!$B$11-AE129*'S Curve Equation'!$B$12)*'S Curve Equation'!$B$10))+'S Curve Equation'!$B$13)*'S Curve Equation'!$B$14</f>
        <v>5.0831194080212555E-2</v>
      </c>
      <c r="AF174" s="28">
        <f>(1/(1+EXP(('S Curve Equation'!$B$11-AF129*'S Curve Equation'!$B$12)*'S Curve Equation'!$B$10))+'S Curve Equation'!$B$13)*'S Curve Equation'!$B$14</f>
        <v>5.1591856055015005E-2</v>
      </c>
    </row>
    <row r="175" spans="1:32" x14ac:dyDescent="0.2">
      <c r="A175" s="6" t="s">
        <v>53</v>
      </c>
      <c r="B175" s="28">
        <f>(1/(1+EXP(('S Curve Equation'!$B$11-B130*'S Curve Equation'!$B$12)*'S Curve Equation'!$B$10))+'S Curve Equation'!$B$13)*'S Curve Equation'!$B$14</f>
        <v>4.6000000000000055E-2</v>
      </c>
      <c r="C175" s="28">
        <f>(1/(1+EXP(('S Curve Equation'!$B$11-C130*'S Curve Equation'!$B$12)*'S Curve Equation'!$B$10))+'S Curve Equation'!$B$13)*'S Curve Equation'!$B$14</f>
        <v>4.6828495291220303E-2</v>
      </c>
      <c r="D175" s="28">
        <f>(1/(1+EXP(('S Curve Equation'!$B$11-D130*'S Curve Equation'!$B$12)*'S Curve Equation'!$B$10))+'S Curve Equation'!$B$13)*'S Curve Equation'!$B$14</f>
        <v>4.7690034158558346E-2</v>
      </c>
      <c r="E175" s="28">
        <f>(1/(1+EXP(('S Curve Equation'!$B$11-E130*'S Curve Equation'!$B$12)*'S Curve Equation'!$B$10))+'S Curve Equation'!$B$13)*'S Curve Equation'!$B$14</f>
        <v>4.8562469477387654E-2</v>
      </c>
      <c r="F175" s="28">
        <f>(1/(1+EXP(('S Curve Equation'!$B$11-F130*'S Curve Equation'!$B$12)*'S Curve Equation'!$B$10))+'S Curve Equation'!$B$13)*'S Curve Equation'!$B$14</f>
        <v>4.9439332847670485E-2</v>
      </c>
      <c r="G175" s="28">
        <f>(1/(1+EXP(('S Curve Equation'!$B$11-G130*'S Curve Equation'!$B$12)*'S Curve Equation'!$B$10))+'S Curve Equation'!$B$13)*'S Curve Equation'!$B$14</f>
        <v>5.0330884473589049E-2</v>
      </c>
      <c r="H175" s="28">
        <f>(1/(1+EXP(('S Curve Equation'!$B$11-H130*'S Curve Equation'!$B$12)*'S Curve Equation'!$B$10))+'S Curve Equation'!$B$13)*'S Curve Equation'!$B$14</f>
        <v>5.1259494791468012E-2</v>
      </c>
      <c r="I175" s="28">
        <f>(1/(1+EXP(('S Curve Equation'!$B$11-I130*'S Curve Equation'!$B$12)*'S Curve Equation'!$B$10))+'S Curve Equation'!$B$13)*'S Curve Equation'!$B$14</f>
        <v>5.2186935778297826E-2</v>
      </c>
      <c r="J175" s="28">
        <f>(1/(1+EXP(('S Curve Equation'!$B$11-J130*'S Curve Equation'!$B$12)*'S Curve Equation'!$B$10))+'S Curve Equation'!$B$13)*'S Curve Equation'!$B$14</f>
        <v>5.312913634237932E-2</v>
      </c>
      <c r="K175" s="28">
        <f>(1/(1+EXP(('S Curve Equation'!$B$11-K130*'S Curve Equation'!$B$12)*'S Curve Equation'!$B$10))+'S Curve Equation'!$B$13)*'S Curve Equation'!$B$14</f>
        <v>5.4075653342160739E-2</v>
      </c>
      <c r="L175" s="28">
        <f>(1/(1+EXP(('S Curve Equation'!$B$11-L130*'S Curve Equation'!$B$12)*'S Curve Equation'!$B$10))+'S Curve Equation'!$B$13)*'S Curve Equation'!$B$14</f>
        <v>5.4903439965393951E-2</v>
      </c>
      <c r="M175" s="28">
        <f>(1/(1+EXP(('S Curve Equation'!$B$11-M130*'S Curve Equation'!$B$12)*'S Curve Equation'!$B$10))+'S Curve Equation'!$B$13)*'S Curve Equation'!$B$14</f>
        <v>5.5816015999567412E-2</v>
      </c>
      <c r="N175" s="28">
        <f>(1/(1+EXP(('S Curve Equation'!$B$11-N130*'S Curve Equation'!$B$12)*'S Curve Equation'!$B$10))+'S Curve Equation'!$B$13)*'S Curve Equation'!$B$14</f>
        <v>5.6731766743089752E-2</v>
      </c>
      <c r="O175" s="28">
        <f>(1/(1+EXP(('S Curve Equation'!$B$11-O130*'S Curve Equation'!$B$12)*'S Curve Equation'!$B$10))+'S Curve Equation'!$B$13)*'S Curve Equation'!$B$14</f>
        <v>5.7650611699251675E-2</v>
      </c>
      <c r="P175" s="28">
        <f>(1/(1+EXP(('S Curve Equation'!$B$11-P130*'S Curve Equation'!$B$12)*'S Curve Equation'!$B$10))+'S Curve Equation'!$B$13)*'S Curve Equation'!$B$14</f>
        <v>5.857247094016961E-2</v>
      </c>
      <c r="Q175" s="28">
        <f>(1/(1+EXP(('S Curve Equation'!$B$11-Q130*'S Curve Equation'!$B$12)*'S Curve Equation'!$B$10))+'S Curve Equation'!$B$13)*'S Curve Equation'!$B$14</f>
        <v>5.949726512043297E-2</v>
      </c>
      <c r="R175" s="28">
        <f>(1/(1+EXP(('S Curve Equation'!$B$11-R130*'S Curve Equation'!$B$12)*'S Curve Equation'!$B$10))+'S Curve Equation'!$B$13)*'S Curve Equation'!$B$14</f>
        <v>6.0424915490057046E-2</v>
      </c>
      <c r="S175" s="28">
        <f>(1/(1+EXP(('S Curve Equation'!$B$11-S130*'S Curve Equation'!$B$12)*'S Curve Equation'!$B$10))+'S Curve Equation'!$B$13)*'S Curve Equation'!$B$14</f>
        <v>6.1355343906763254E-2</v>
      </c>
      <c r="T175" s="28">
        <f>(1/(1+EXP(('S Curve Equation'!$B$11-T130*'S Curve Equation'!$B$12)*'S Curve Equation'!$B$10))+'S Curve Equation'!$B$13)*'S Curve Equation'!$B$14</f>
        <v>6.2288472847598482E-2</v>
      </c>
      <c r="U175" s="28">
        <f>(1/(1+EXP(('S Curve Equation'!$B$11-U130*'S Curve Equation'!$B$12)*'S Curve Equation'!$B$10))+'S Curve Equation'!$B$13)*'S Curve Equation'!$B$14</f>
        <v>6.3224225419911836E-2</v>
      </c>
      <c r="V175" s="28">
        <f>(1/(1+EXP(('S Curve Equation'!$B$11-V130*'S Curve Equation'!$B$12)*'S Curve Equation'!$B$10))+'S Curve Equation'!$B$13)*'S Curve Equation'!$B$14</f>
        <v>6.4162525371705317E-2</v>
      </c>
      <c r="W175" s="28">
        <f>(1/(1+EXP(('S Curve Equation'!$B$11-W130*'S Curve Equation'!$B$12)*'S Curve Equation'!$B$10))+'S Curve Equation'!$B$13)*'S Curve Equation'!$B$14</f>
        <v>6.5103297101372332E-2</v>
      </c>
      <c r="X175" s="28">
        <f>(1/(1+EXP(('S Curve Equation'!$B$11-X130*'S Curve Equation'!$B$12)*'S Curve Equation'!$B$10))+'S Curve Equation'!$B$13)*'S Curve Equation'!$B$14</f>
        <v>6.6046465666840928E-2</v>
      </c>
      <c r="Y175" s="28">
        <f>(1/(1+EXP(('S Curve Equation'!$B$11-Y130*'S Curve Equation'!$B$12)*'S Curve Equation'!$B$10))+'S Curve Equation'!$B$13)*'S Curve Equation'!$B$14</f>
        <v>6.699195679413826E-2</v>
      </c>
      <c r="Z175" s="28">
        <f>(1/(1+EXP(('S Curve Equation'!$B$11-Z130*'S Curve Equation'!$B$12)*'S Curve Equation'!$B$10))+'S Curve Equation'!$B$13)*'S Curve Equation'!$B$14</f>
        <v>6.7939696885389311E-2</v>
      </c>
      <c r="AA175" s="28">
        <f>(1/(1+EXP(('S Curve Equation'!$B$11-AA130*'S Curve Equation'!$B$12)*'S Curve Equation'!$B$10))+'S Curve Equation'!$B$13)*'S Curve Equation'!$B$14</f>
        <v>6.8889613026266727E-2</v>
      </c>
      <c r="AB175" s="28">
        <f>(1/(1+EXP(('S Curve Equation'!$B$11-AB130*'S Curve Equation'!$B$12)*'S Curve Equation'!$B$10))+'S Curve Equation'!$B$13)*'S Curve Equation'!$B$14</f>
        <v>6.9841632992906827E-2</v>
      </c>
      <c r="AC175" s="28">
        <f>(1/(1+EXP(('S Curve Equation'!$B$11-AC130*'S Curve Equation'!$B$12)*'S Curve Equation'!$B$10))+'S Curve Equation'!$B$13)*'S Curve Equation'!$B$14</f>
        <v>7.0795685258306068E-2</v>
      </c>
      <c r="AD175" s="28">
        <f>(1/(1+EXP(('S Curve Equation'!$B$11-AD130*'S Curve Equation'!$B$12)*'S Curve Equation'!$B$10))+'S Curve Equation'!$B$13)*'S Curve Equation'!$B$14</f>
        <v>7.1751698998211808E-2</v>
      </c>
      <c r="AE175" s="28">
        <f>(1/(1+EXP(('S Curve Equation'!$B$11-AE130*'S Curve Equation'!$B$12)*'S Curve Equation'!$B$10))+'S Curve Equation'!$B$13)*'S Curve Equation'!$B$14</f>
        <v>7.2709604096524313E-2</v>
      </c>
      <c r="AF175" s="28">
        <f>(1/(1+EXP(('S Curve Equation'!$B$11-AF130*'S Curve Equation'!$B$12)*'S Curve Equation'!$B$10))+'S Curve Equation'!$B$13)*'S Curve Equation'!$B$14</f>
        <v>7.3669331150221395E-2</v>
      </c>
    </row>
    <row r="176" spans="1:32" x14ac:dyDescent="0.2">
      <c r="A176" s="6" t="s">
        <v>54</v>
      </c>
      <c r="B176" s="28">
        <f>(1/(1+EXP(('S Curve Equation'!$B$11-B131*'S Curve Equation'!$B$12)*'S Curve Equation'!$B$10))+'S Curve Equation'!$B$13)*'S Curve Equation'!$B$14</f>
        <v>3.099999999999992E-2</v>
      </c>
      <c r="C176" s="28">
        <f>(1/(1+EXP(('S Curve Equation'!$B$11-C131*'S Curve Equation'!$B$12)*'S Curve Equation'!$B$10))+'S Curve Equation'!$B$13)*'S Curve Equation'!$B$14</f>
        <v>3.1648271598599349E-2</v>
      </c>
      <c r="D176" s="28">
        <f>(1/(1+EXP(('S Curve Equation'!$B$11-D131*'S Curve Equation'!$B$12)*'S Curve Equation'!$B$10))+'S Curve Equation'!$B$13)*'S Curve Equation'!$B$14</f>
        <v>3.2323123365130491E-2</v>
      </c>
      <c r="E176" s="28">
        <f>(1/(1+EXP(('S Curve Equation'!$B$11-E131*'S Curve Equation'!$B$12)*'S Curve Equation'!$B$10))+'S Curve Equation'!$B$13)*'S Curve Equation'!$B$14</f>
        <v>3.3007257079651499E-2</v>
      </c>
      <c r="F176" s="28">
        <f>(1/(1+EXP(('S Curve Equation'!$B$11-F131*'S Curve Equation'!$B$12)*'S Curve Equation'!$B$10))+'S Curve Equation'!$B$13)*'S Curve Equation'!$B$14</f>
        <v>3.3695613969162264E-2</v>
      </c>
      <c r="G176" s="28">
        <f>(1/(1+EXP(('S Curve Equation'!$B$11-G131*'S Curve Equation'!$B$12)*'S Curve Equation'!$B$10))+'S Curve Equation'!$B$13)*'S Curve Equation'!$B$14</f>
        <v>3.439626693843098E-2</v>
      </c>
      <c r="H176" s="28">
        <f>(1/(1+EXP(('S Curve Equation'!$B$11-H131*'S Curve Equation'!$B$12)*'S Curve Equation'!$B$10))+'S Curve Equation'!$B$13)*'S Curve Equation'!$B$14</f>
        <v>3.5126857538983675E-2</v>
      </c>
      <c r="I176" s="28">
        <f>(1/(1+EXP(('S Curve Equation'!$B$11-I131*'S Curve Equation'!$B$12)*'S Curve Equation'!$B$10))+'S Curve Equation'!$B$13)*'S Curve Equation'!$B$14</f>
        <v>3.5857350340687127E-2</v>
      </c>
      <c r="J176" s="28">
        <f>(1/(1+EXP(('S Curve Equation'!$B$11-J131*'S Curve Equation'!$B$12)*'S Curve Equation'!$B$10))+'S Curve Equation'!$B$13)*'S Curve Equation'!$B$14</f>
        <v>3.6600302964831834E-2</v>
      </c>
      <c r="K176" s="28">
        <f>(1/(1+EXP(('S Curve Equation'!$B$11-K131*'S Curve Equation'!$B$12)*'S Curve Equation'!$B$10))+'S Curve Equation'!$B$13)*'S Curve Equation'!$B$14</f>
        <v>3.7347499346711548E-2</v>
      </c>
      <c r="L176" s="28">
        <f>(1/(1+EXP(('S Curve Equation'!$B$11-L131*'S Curve Equation'!$B$12)*'S Curve Equation'!$B$10))+'S Curve Equation'!$B$13)*'S Curve Equation'!$B$14</f>
        <v>3.8001652969707499E-2</v>
      </c>
      <c r="M176" s="28">
        <f>(1/(1+EXP(('S Curve Equation'!$B$11-M131*'S Curve Equation'!$B$12)*'S Curve Equation'!$B$10))+'S Curve Equation'!$B$13)*'S Curve Equation'!$B$14</f>
        <v>3.8723546189051189E-2</v>
      </c>
      <c r="N176" s="28">
        <f>(1/(1+EXP(('S Curve Equation'!$B$11-N131*'S Curve Equation'!$B$12)*'S Curve Equation'!$B$10))+'S Curve Equation'!$B$13)*'S Curve Equation'!$B$14</f>
        <v>3.9448720323561684E-2</v>
      </c>
      <c r="O176" s="28">
        <f>(1/(1+EXP(('S Curve Equation'!$B$11-O131*'S Curve Equation'!$B$12)*'S Curve Equation'!$B$10))+'S Curve Equation'!$B$13)*'S Curve Equation'!$B$14</f>
        <v>4.0177113921658042E-2</v>
      </c>
      <c r="P176" s="28">
        <f>(1/(1+EXP(('S Curve Equation'!$B$11-P131*'S Curve Equation'!$B$12)*'S Curve Equation'!$B$10))+'S Curve Equation'!$B$13)*'S Curve Equation'!$B$14</f>
        <v>4.0908665771365121E-2</v>
      </c>
      <c r="Q176" s="28">
        <f>(1/(1+EXP(('S Curve Equation'!$B$11-Q131*'S Curve Equation'!$B$12)*'S Curve Equation'!$B$10))+'S Curve Equation'!$B$13)*'S Curve Equation'!$B$14</f>
        <v>4.1643314914319399E-2</v>
      </c>
      <c r="R176" s="28">
        <f>(1/(1+EXP(('S Curve Equation'!$B$11-R131*'S Curve Equation'!$B$12)*'S Curve Equation'!$B$10))+'S Curve Equation'!$B$13)*'S Curve Equation'!$B$14</f>
        <v>4.2381000659255381E-2</v>
      </c>
      <c r="S176" s="28">
        <f>(1/(1+EXP(('S Curve Equation'!$B$11-S131*'S Curve Equation'!$B$12)*'S Curve Equation'!$B$10))+'S Curve Equation'!$B$13)*'S Curve Equation'!$B$14</f>
        <v>4.3121662594984705E-2</v>
      </c>
      <c r="T176" s="28">
        <f>(1/(1+EXP(('S Curve Equation'!$B$11-T131*'S Curve Equation'!$B$12)*'S Curve Equation'!$B$10))+'S Curve Equation'!$B$13)*'S Curve Equation'!$B$14</f>
        <v>4.3865240602875805E-2</v>
      </c>
      <c r="U176" s="28">
        <f>(1/(1+EXP(('S Curve Equation'!$B$11-U131*'S Curve Equation'!$B$12)*'S Curve Equation'!$B$10))+'S Curve Equation'!$B$13)*'S Curve Equation'!$B$14</f>
        <v>4.4611674868843897E-2</v>
      </c>
      <c r="V176" s="28">
        <f>(1/(1+EXP(('S Curve Equation'!$B$11-V131*'S Curve Equation'!$B$12)*'S Curve Equation'!$B$10))+'S Curve Equation'!$B$13)*'S Curve Equation'!$B$14</f>
        <v>4.5360905894862989E-2</v>
      </c>
      <c r="W176" s="28">
        <f>(1/(1+EXP(('S Curve Equation'!$B$11-W131*'S Curve Equation'!$B$12)*'S Curve Equation'!$B$10))+'S Curve Equation'!$B$13)*'S Curve Equation'!$B$14</f>
        <v>4.6112874510006396E-2</v>
      </c>
      <c r="X176" s="28">
        <f>(1/(1+EXP(('S Curve Equation'!$B$11-X131*'S Curve Equation'!$B$12)*'S Curve Equation'!$B$10))+'S Curve Equation'!$B$13)*'S Curve Equation'!$B$14</f>
        <v>4.6867521881027545E-2</v>
      </c>
      <c r="Y176" s="28">
        <f>(1/(1+EXP(('S Curve Equation'!$B$11-Y131*'S Curve Equation'!$B$12)*'S Curve Equation'!$B$10))+'S Curve Equation'!$B$13)*'S Curve Equation'!$B$14</f>
        <v>4.7624789522490968E-2</v>
      </c>
      <c r="Z176" s="28">
        <f>(1/(1+EXP(('S Curve Equation'!$B$11-Z131*'S Curve Equation'!$B$12)*'S Curve Equation'!$B$10))+'S Curve Equation'!$B$13)*'S Curve Equation'!$B$14</f>
        <v>4.8384619306460999E-2</v>
      </c>
      <c r="AA176" s="28">
        <f>(1/(1+EXP(('S Curve Equation'!$B$11-AA131*'S Curve Equation'!$B$12)*'S Curve Equation'!$B$10))+'S Curve Equation'!$B$13)*'S Curve Equation'!$B$14</f>
        <v>4.9146953471759285E-2</v>
      </c>
      <c r="AB176" s="28">
        <f>(1/(1+EXP(('S Curve Equation'!$B$11-AB131*'S Curve Equation'!$B$12)*'S Curve Equation'!$B$10))+'S Curve Equation'!$B$13)*'S Curve Equation'!$B$14</f>
        <v>4.9911734632800894E-2</v>
      </c>
      <c r="AC176" s="28">
        <f>(1/(1+EXP(('S Curve Equation'!$B$11-AC131*'S Curve Equation'!$B$12)*'S Curve Equation'!$B$10))+'S Curve Equation'!$B$13)*'S Curve Equation'!$B$14</f>
        <v>5.0678905788017134E-2</v>
      </c>
      <c r="AD176" s="28">
        <f>(1/(1+EXP(('S Curve Equation'!$B$11-AD131*'S Curve Equation'!$B$12)*'S Curve Equation'!$B$10))+'S Curve Equation'!$B$13)*'S Curve Equation'!$B$14</f>
        <v>5.1448410327874519E-2</v>
      </c>
      <c r="AE176" s="28">
        <f>(1/(1+EXP(('S Curve Equation'!$B$11-AE131*'S Curve Equation'!$B$12)*'S Curve Equation'!$B$10))+'S Curve Equation'!$B$13)*'S Curve Equation'!$B$14</f>
        <v>5.2220192042501244E-2</v>
      </c>
      <c r="AF176" s="28">
        <f>(1/(1+EXP(('S Curve Equation'!$B$11-AF131*'S Curve Equation'!$B$12)*'S Curve Equation'!$B$10))+'S Curve Equation'!$B$13)*'S Curve Equation'!$B$14</f>
        <v>5.2994195128927599E-2</v>
      </c>
    </row>
    <row r="177" spans="1:32" x14ac:dyDescent="0.2">
      <c r="A177" s="6" t="s">
        <v>55</v>
      </c>
      <c r="B177" s="28">
        <f>(1/(1+EXP(('S Curve Equation'!$B$11-B132*'S Curve Equation'!$B$12)*'S Curve Equation'!$B$10))+'S Curve Equation'!$B$13)*'S Curve Equation'!$B$14</f>
        <v>3.2999999999999946E-2</v>
      </c>
      <c r="C177" s="28">
        <f>(1/(1+EXP(('S Curve Equation'!$B$11-C132*'S Curve Equation'!$B$12)*'S Curve Equation'!$B$10))+'S Curve Equation'!$B$13)*'S Curve Equation'!$B$14</f>
        <v>3.3673251362537765E-2</v>
      </c>
      <c r="D177" s="28">
        <f>(1/(1+EXP(('S Curve Equation'!$B$11-D132*'S Curve Equation'!$B$12)*'S Curve Equation'!$B$10))+'S Curve Equation'!$B$13)*'S Curve Equation'!$B$14</f>
        <v>3.4373997365156533E-2</v>
      </c>
      <c r="E177" s="28">
        <f>(1/(1+EXP(('S Curve Equation'!$B$11-E132*'S Curve Equation'!$B$12)*'S Curve Equation'!$B$10))+'S Curve Equation'!$B$13)*'S Curve Equation'!$B$14</f>
        <v>3.5084268418019766E-2</v>
      </c>
      <c r="F177" s="28">
        <f>(1/(1+EXP(('S Curve Equation'!$B$11-F132*'S Curve Equation'!$B$12)*'S Curve Equation'!$B$10))+'S Curve Equation'!$B$13)*'S Curve Equation'!$B$14</f>
        <v>3.5798810337365851E-2</v>
      </c>
      <c r="G177" s="28">
        <f>(1/(1+EXP(('S Curve Equation'!$B$11-G132*'S Curve Equation'!$B$12)*'S Curve Equation'!$B$10))+'S Curve Equation'!$B$13)*'S Curve Equation'!$B$14</f>
        <v>3.6526000237794065E-2</v>
      </c>
      <c r="H177" s="28">
        <f>(1/(1+EXP(('S Curve Equation'!$B$11-H132*'S Curve Equation'!$B$12)*'S Curve Equation'!$B$10))+'S Curve Equation'!$B$13)*'S Curve Equation'!$B$14</f>
        <v>3.7284138501031953E-2</v>
      </c>
      <c r="I177" s="28">
        <f>(1/(1+EXP(('S Curve Equation'!$B$11-I132*'S Curve Equation'!$B$12)*'S Curve Equation'!$B$10))+'S Curve Equation'!$B$13)*'S Curve Equation'!$B$14</f>
        <v>3.8042050916952182E-2</v>
      </c>
      <c r="J177" s="28">
        <f>(1/(1+EXP(('S Curve Equation'!$B$11-J132*'S Curve Equation'!$B$12)*'S Curve Equation'!$B$10))+'S Curve Equation'!$B$13)*'S Curve Equation'!$B$14</f>
        <v>3.8812764645410759E-2</v>
      </c>
      <c r="K177" s="28">
        <f>(1/(1+EXP(('S Curve Equation'!$B$11-K132*'S Curve Equation'!$B$12)*'S Curve Equation'!$B$10))+'S Curve Equation'!$B$13)*'S Curve Equation'!$B$14</f>
        <v>3.9587753690854224E-2</v>
      </c>
      <c r="L177" s="28">
        <f>(1/(1+EXP(('S Curve Equation'!$B$11-L132*'S Curve Equation'!$B$12)*'S Curve Equation'!$B$10))+'S Curve Equation'!$B$13)*'S Curve Equation'!$B$14</f>
        <v>4.0266135635123039E-2</v>
      </c>
      <c r="M177" s="28">
        <f>(1/(1+EXP(('S Curve Equation'!$B$11-M132*'S Curve Equation'!$B$12)*'S Curve Equation'!$B$10))+'S Curve Equation'!$B$13)*'S Curve Equation'!$B$14</f>
        <v>4.101465498874142E-2</v>
      </c>
      <c r="N177" s="28">
        <f>(1/(1+EXP(('S Curve Equation'!$B$11-N132*'S Curve Equation'!$B$12)*'S Curve Equation'!$B$10))+'S Curve Equation'!$B$13)*'S Curve Equation'!$B$14</f>
        <v>4.1766460005091294E-2</v>
      </c>
      <c r="O177" s="28">
        <f>(1/(1+EXP(('S Curve Equation'!$B$11-O132*'S Curve Equation'!$B$12)*'S Curve Equation'!$B$10))+'S Curve Equation'!$B$13)*'S Curve Equation'!$B$14</f>
        <v>4.2521486531510756E-2</v>
      </c>
      <c r="P177" s="28">
        <f>(1/(1+EXP(('S Curve Equation'!$B$11-P132*'S Curve Equation'!$B$12)*'S Curve Equation'!$B$10))+'S Curve Equation'!$B$13)*'S Curve Equation'!$B$14</f>
        <v>4.3279670695414697E-2</v>
      </c>
      <c r="Q177" s="28">
        <f>(1/(1+EXP(('S Curve Equation'!$B$11-Q132*'S Curve Equation'!$B$12)*'S Curve Equation'!$B$10))+'S Curve Equation'!$B$13)*'S Curve Equation'!$B$14</f>
        <v>4.404094891838705E-2</v>
      </c>
      <c r="R177" s="28">
        <f>(1/(1+EXP(('S Curve Equation'!$B$11-R132*'S Curve Equation'!$B$12)*'S Curve Equation'!$B$10))+'S Curve Equation'!$B$13)*'S Curve Equation'!$B$14</f>
        <v>4.4805257929728705E-2</v>
      </c>
      <c r="S177" s="28">
        <f>(1/(1+EXP(('S Curve Equation'!$B$11-S132*'S Curve Equation'!$B$12)*'S Curve Equation'!$B$10))+'S Curve Equation'!$B$13)*'S Curve Equation'!$B$14</f>
        <v>4.5572534779475059E-2</v>
      </c>
      <c r="T177" s="28">
        <f>(1/(1+EXP(('S Curve Equation'!$B$11-T132*'S Curve Equation'!$B$12)*'S Curve Equation'!$B$10))+'S Curve Equation'!$B$13)*'S Curve Equation'!$B$14</f>
        <v>4.6342716850890239E-2</v>
      </c>
      <c r="U177" s="28">
        <f>(1/(1+EXP(('S Curve Equation'!$B$11-U132*'S Curve Equation'!$B$12)*'S Curve Equation'!$B$10))+'S Curve Equation'!$B$13)*'S Curve Equation'!$B$14</f>
        <v>4.7115741872450483E-2</v>
      </c>
      <c r="V177" s="28">
        <f>(1/(1+EXP(('S Curve Equation'!$B$11-V132*'S Curve Equation'!$B$12)*'S Curve Equation'!$B$10))+'S Curve Equation'!$B$13)*'S Curve Equation'!$B$14</f>
        <v>4.7891547929327628E-2</v>
      </c>
      <c r="W177" s="28">
        <f>(1/(1+EXP(('S Curve Equation'!$B$11-W132*'S Curve Equation'!$B$12)*'S Curve Equation'!$B$10))+'S Curve Equation'!$B$13)*'S Curve Equation'!$B$14</f>
        <v>4.8670073474381105E-2</v>
      </c>
      <c r="X177" s="28">
        <f>(1/(1+EXP(('S Curve Equation'!$B$11-X132*'S Curve Equation'!$B$12)*'S Curve Equation'!$B$10))+'S Curve Equation'!$B$13)*'S Curve Equation'!$B$14</f>
        <v>4.9451257338669771E-2</v>
      </c>
      <c r="Y177" s="28">
        <f>(1/(1+EXP(('S Curve Equation'!$B$11-Y132*'S Curve Equation'!$B$12)*'S Curve Equation'!$B$10))+'S Curve Equation'!$B$13)*'S Curve Equation'!$B$14</f>
        <v>5.0235038741495555E-2</v>
      </c>
      <c r="Z177" s="28">
        <f>(1/(1+EXP(('S Curve Equation'!$B$11-Z132*'S Curve Equation'!$B$12)*'S Curve Equation'!$B$10))+'S Curve Equation'!$B$13)*'S Curve Equation'!$B$14</f>
        <v>5.1021357299986539E-2</v>
      </c>
      <c r="AA177" s="28">
        <f>(1/(1+EXP(('S Curve Equation'!$B$11-AA132*'S Curve Equation'!$B$12)*'S Curve Equation'!$B$10))+'S Curve Equation'!$B$13)*'S Curve Equation'!$B$14</f>
        <v>5.1810153038230694E-2</v>
      </c>
      <c r="AB177" s="28">
        <f>(1/(1+EXP(('S Curve Equation'!$B$11-AB132*'S Curve Equation'!$B$12)*'S Curve Equation'!$B$10))+'S Curve Equation'!$B$13)*'S Curve Equation'!$B$14</f>
        <v>5.2601366395972168E-2</v>
      </c>
      <c r="AC177" s="28">
        <f>(1/(1+EXP(('S Curve Equation'!$B$11-AC132*'S Curve Equation'!$B$12)*'S Curve Equation'!$B$10))+'S Curve Equation'!$B$13)*'S Curve Equation'!$B$14</f>
        <v>5.3394938236877597E-2</v>
      </c>
      <c r="AD177" s="28">
        <f>(1/(1+EXP(('S Curve Equation'!$B$11-AD132*'S Curve Equation'!$B$12)*'S Curve Equation'!$B$10))+'S Curve Equation'!$B$13)*'S Curve Equation'!$B$14</f>
        <v>5.4190809856383554E-2</v>
      </c>
      <c r="AE177" s="28">
        <f>(1/(1+EXP(('S Curve Equation'!$B$11-AE132*'S Curve Equation'!$B$12)*'S Curve Equation'!$B$10))+'S Curve Equation'!$B$13)*'S Curve Equation'!$B$14</f>
        <v>5.4988922989136338E-2</v>
      </c>
      <c r="AF177" s="28">
        <f>(1/(1+EXP(('S Curve Equation'!$B$11-AF132*'S Curve Equation'!$B$12)*'S Curve Equation'!$B$10))+'S Curve Equation'!$B$13)*'S Curve Equation'!$B$14</f>
        <v>5.5789219816031695E-2</v>
      </c>
    </row>
    <row r="178" spans="1:32" x14ac:dyDescent="0.2">
      <c r="A178" s="6" t="s">
        <v>56</v>
      </c>
      <c r="B178" s="28">
        <f>(1/(1+EXP(('S Curve Equation'!$B$11-B133*'S Curve Equation'!$B$12)*'S Curve Equation'!$B$10))+'S Curve Equation'!$B$13)*'S Curve Equation'!$B$14</f>
        <v>6.0000000000000074E-2</v>
      </c>
      <c r="C178" s="28">
        <f>(1/(1+EXP(('S Curve Equation'!$B$11-C133*'S Curve Equation'!$B$12)*'S Curve Equation'!$B$10))+'S Curve Equation'!$B$13)*'S Curve Equation'!$B$14</f>
        <v>6.0983402716458066E-2</v>
      </c>
      <c r="D178" s="28">
        <f>(1/(1+EXP(('S Curve Equation'!$B$11-D133*'S Curve Equation'!$B$12)*'S Curve Equation'!$B$10))+'S Curve Equation'!$B$13)*'S Curve Equation'!$B$14</f>
        <v>6.2005159088482809E-2</v>
      </c>
      <c r="E178" s="28">
        <f>(1/(1+EXP(('S Curve Equation'!$B$11-E133*'S Curve Equation'!$B$12)*'S Curve Equation'!$B$10))+'S Curve Equation'!$B$13)*'S Curve Equation'!$B$14</f>
        <v>6.3038945274611791E-2</v>
      </c>
      <c r="F178" s="28">
        <f>(1/(1+EXP(('S Curve Equation'!$B$11-F133*'S Curve Equation'!$B$12)*'S Curve Equation'!$B$10))+'S Curve Equation'!$B$13)*'S Curve Equation'!$B$14</f>
        <v>6.4077082070051E-2</v>
      </c>
      <c r="G178" s="28">
        <f>(1/(1+EXP(('S Curve Equation'!$B$11-G133*'S Curve Equation'!$B$12)*'S Curve Equation'!$B$10))+'S Curve Equation'!$B$13)*'S Curve Equation'!$B$14</f>
        <v>6.5131696449417131E-2</v>
      </c>
      <c r="H178" s="28">
        <f>(1/(1+EXP(('S Curve Equation'!$B$11-H133*'S Curve Equation'!$B$12)*'S Curve Equation'!$B$10))+'S Curve Equation'!$B$13)*'S Curve Equation'!$B$14</f>
        <v>6.6229179416952805E-2</v>
      </c>
      <c r="I178" s="28">
        <f>(1/(1+EXP(('S Curve Equation'!$B$11-I133*'S Curve Equation'!$B$12)*'S Curve Equation'!$B$10))+'S Curve Equation'!$B$13)*'S Curve Equation'!$B$14</f>
        <v>6.7324304409935073E-2</v>
      </c>
      <c r="J178" s="28">
        <f>(1/(1+EXP(('S Curve Equation'!$B$11-J133*'S Curve Equation'!$B$12)*'S Curve Equation'!$B$10))+'S Curve Equation'!$B$13)*'S Curve Equation'!$B$14</f>
        <v>6.8435868811874578E-2</v>
      </c>
      <c r="K178" s="28">
        <f>(1/(1+EXP(('S Curve Equation'!$B$11-K133*'S Curve Equation'!$B$12)*'S Curve Equation'!$B$10))+'S Curve Equation'!$B$13)*'S Curve Equation'!$B$14</f>
        <v>6.9551532120428153E-2</v>
      </c>
      <c r="L178" s="28">
        <f>(1/(1+EXP(('S Curve Equation'!$B$11-L133*'S Curve Equation'!$B$12)*'S Curve Equation'!$B$10))+'S Curve Equation'!$B$13)*'S Curve Equation'!$B$14</f>
        <v>7.0526438996443244E-2</v>
      </c>
      <c r="M178" s="28">
        <f>(1/(1+EXP(('S Curve Equation'!$B$11-M133*'S Curve Equation'!$B$12)*'S Curve Equation'!$B$10))+'S Curve Equation'!$B$13)*'S Curve Equation'!$B$14</f>
        <v>7.1600338476805997E-2</v>
      </c>
      <c r="N178" s="28">
        <f>(1/(1+EXP(('S Curve Equation'!$B$11-N133*'S Curve Equation'!$B$12)*'S Curve Equation'!$B$10))+'S Curve Equation'!$B$13)*'S Curve Equation'!$B$14</f>
        <v>7.2677068909829959E-2</v>
      </c>
      <c r="O178" s="28">
        <f>(1/(1+EXP(('S Curve Equation'!$B$11-O133*'S Curve Equation'!$B$12)*'S Curve Equation'!$B$10))+'S Curve Equation'!$B$13)*'S Curve Equation'!$B$14</f>
        <v>7.3756534639219926E-2</v>
      </c>
      <c r="P178" s="28">
        <f>(1/(1+EXP(('S Curve Equation'!$B$11-P133*'S Curve Equation'!$B$12)*'S Curve Equation'!$B$10))+'S Curve Equation'!$B$13)*'S Curve Equation'!$B$14</f>
        <v>7.4838640924930602E-2</v>
      </c>
      <c r="Q178" s="28">
        <f>(1/(1+EXP(('S Curve Equation'!$B$11-Q133*'S Curve Equation'!$B$12)*'S Curve Equation'!$B$10))+'S Curve Equation'!$B$13)*'S Curve Equation'!$B$14</f>
        <v>7.5923293954489518E-2</v>
      </c>
      <c r="R178" s="28">
        <f>(1/(1+EXP(('S Curve Equation'!$B$11-R133*'S Curve Equation'!$B$12)*'S Curve Equation'!$B$10))+'S Curve Equation'!$B$13)*'S Curve Equation'!$B$14</f>
        <v>7.7010400853492242E-2</v>
      </c>
      <c r="S178" s="28">
        <f>(1/(1+EXP(('S Curve Equation'!$B$11-S133*'S Curve Equation'!$B$12)*'S Curve Equation'!$B$10))+'S Curve Equation'!$B$13)*'S Curve Equation'!$B$14</f>
        <v>7.8099869695297836E-2</v>
      </c>
      <c r="T178" s="28">
        <f>(1/(1+EXP(('S Curve Equation'!$B$11-T133*'S Curve Equation'!$B$12)*'S Curve Equation'!$B$10))+'S Curve Equation'!$B$13)*'S Curve Equation'!$B$14</f>
        <v>7.9191609509943112E-2</v>
      </c>
      <c r="U178" s="28">
        <f>(1/(1+EXP(('S Curve Equation'!$B$11-U133*'S Curve Equation'!$B$12)*'S Curve Equation'!$B$10))+'S Curve Equation'!$B$13)*'S Curve Equation'!$B$14</f>
        <v>8.0285530292301538E-2</v>
      </c>
      <c r="V178" s="28">
        <f>(1/(1+EXP(('S Curve Equation'!$B$11-V133*'S Curve Equation'!$B$12)*'S Curve Equation'!$B$10))+'S Curve Equation'!$B$13)*'S Curve Equation'!$B$14</f>
        <v>8.1381543009509366E-2</v>
      </c>
      <c r="W178" s="28">
        <f>(1/(1+EXP(('S Curve Equation'!$B$11-W133*'S Curve Equation'!$B$12)*'S Curve Equation'!$B$10))+'S Curve Equation'!$B$13)*'S Curve Equation'!$B$14</f>
        <v>8.2479559607677902E-2</v>
      </c>
      <c r="X178" s="28">
        <f>(1/(1+EXP(('S Curve Equation'!$B$11-X133*'S Curve Equation'!$B$12)*'S Curve Equation'!$B$10))+'S Curve Equation'!$B$13)*'S Curve Equation'!$B$14</f>
        <v>8.3579493017917131E-2</v>
      </c>
      <c r="Y178" s="28">
        <f>(1/(1+EXP(('S Curve Equation'!$B$11-Y133*'S Curve Equation'!$B$12)*'S Curve Equation'!$B$10))+'S Curve Equation'!$B$13)*'S Curve Equation'!$B$14</f>
        <v>8.4681257161691809E-2</v>
      </c>
      <c r="Z178" s="28">
        <f>(1/(1+EXP(('S Curve Equation'!$B$11-Z133*'S Curve Equation'!$B$12)*'S Curve Equation'!$B$10))+'S Curve Equation'!$B$13)*'S Curve Equation'!$B$14</f>
        <v>8.5784766955528627E-2</v>
      </c>
      <c r="AA178" s="28">
        <f>(1/(1+EXP(('S Curve Equation'!$B$11-AA133*'S Curve Equation'!$B$12)*'S Curve Equation'!$B$10))+'S Curve Equation'!$B$13)*'S Curve Equation'!$B$14</f>
        <v>8.6889938315097795E-2</v>
      </c>
      <c r="AB178" s="28">
        <f>(1/(1+EXP(('S Curve Equation'!$B$11-AB133*'S Curve Equation'!$B$12)*'S Curve Equation'!$B$10))+'S Curve Equation'!$B$13)*'S Curve Equation'!$B$14</f>
        <v>8.7996688158689204E-2</v>
      </c>
      <c r="AC178" s="28">
        <f>(1/(1+EXP(('S Curve Equation'!$B$11-AC133*'S Curve Equation'!$B$12)*'S Curve Equation'!$B$10))+'S Curve Equation'!$B$13)*'S Curve Equation'!$B$14</f>
        <v>8.9104934410102032E-2</v>
      </c>
      <c r="AD178" s="28">
        <f>(1/(1+EXP(('S Curve Equation'!$B$11-AD133*'S Curve Equation'!$B$12)*'S Curve Equation'!$B$10))+'S Curve Equation'!$B$13)*'S Curve Equation'!$B$14</f>
        <v>9.0214596000967456E-2</v>
      </c>
      <c r="AE178" s="28">
        <f>(1/(1+EXP(('S Curve Equation'!$B$11-AE133*'S Curve Equation'!$B$12)*'S Curve Equation'!$B$10))+'S Curve Equation'!$B$13)*'S Curve Equation'!$B$14</f>
        <v>9.1325592872526992E-2</v>
      </c>
      <c r="AF178" s="28">
        <f>(1/(1+EXP(('S Curve Equation'!$B$11-AF133*'S Curve Equation'!$B$12)*'S Curve Equation'!$B$10))+'S Curve Equation'!$B$13)*'S Curve Equation'!$B$14</f>
        <v>9.2437845976880401E-2</v>
      </c>
    </row>
    <row r="179" spans="1:32" x14ac:dyDescent="0.2">
      <c r="A179" s="6" t="s">
        <v>57</v>
      </c>
      <c r="B179" s="28">
        <f>(1/(1+EXP(('S Curve Equation'!$B$11-B134*'S Curve Equation'!$B$12)*'S Curve Equation'!$B$10))+'S Curve Equation'!$B$13)*'S Curve Equation'!$B$14</f>
        <v>4.5999999999999923E-2</v>
      </c>
      <c r="C179" s="28">
        <f>(1/(1+EXP(('S Curve Equation'!$B$11-C134*'S Curve Equation'!$B$12)*'S Curve Equation'!$B$10))+'S Curve Equation'!$B$13)*'S Curve Equation'!$B$14</f>
        <v>4.6828495291220178E-2</v>
      </c>
      <c r="D179" s="28">
        <f>(1/(1+EXP(('S Curve Equation'!$B$11-D134*'S Curve Equation'!$B$12)*'S Curve Equation'!$B$10))+'S Curve Equation'!$B$13)*'S Curve Equation'!$B$14</f>
        <v>4.7690034158558159E-2</v>
      </c>
      <c r="E179" s="28">
        <f>(1/(1+EXP(('S Curve Equation'!$B$11-E134*'S Curve Equation'!$B$12)*'S Curve Equation'!$B$10))+'S Curve Equation'!$B$13)*'S Curve Equation'!$B$14</f>
        <v>4.8562469477387557E-2</v>
      </c>
      <c r="F179" s="28">
        <f>(1/(1+EXP(('S Curve Equation'!$B$11-F134*'S Curve Equation'!$B$12)*'S Curve Equation'!$B$10))+'S Curve Equation'!$B$13)*'S Curve Equation'!$B$14</f>
        <v>4.9439332847670311E-2</v>
      </c>
      <c r="G179" s="28">
        <f>(1/(1+EXP(('S Curve Equation'!$B$11-G134*'S Curve Equation'!$B$12)*'S Curve Equation'!$B$10))+'S Curve Equation'!$B$13)*'S Curve Equation'!$B$14</f>
        <v>5.0330884473588917E-2</v>
      </c>
      <c r="H179" s="28">
        <f>(1/(1+EXP(('S Curve Equation'!$B$11-H134*'S Curve Equation'!$B$12)*'S Curve Equation'!$B$10))+'S Curve Equation'!$B$13)*'S Curve Equation'!$B$14</f>
        <v>5.1259494791467818E-2</v>
      </c>
      <c r="I179" s="28">
        <f>(1/(1+EXP(('S Curve Equation'!$B$11-I134*'S Curve Equation'!$B$12)*'S Curve Equation'!$B$10))+'S Curve Equation'!$B$13)*'S Curve Equation'!$B$14</f>
        <v>5.2186935778297701E-2</v>
      </c>
      <c r="J179" s="28">
        <f>(1/(1+EXP(('S Curve Equation'!$B$11-J134*'S Curve Equation'!$B$12)*'S Curve Equation'!$B$10))+'S Curve Equation'!$B$13)*'S Curve Equation'!$B$14</f>
        <v>5.3129136342379181E-2</v>
      </c>
      <c r="K179" s="28">
        <f>(1/(1+EXP(('S Curve Equation'!$B$11-K134*'S Curve Equation'!$B$12)*'S Curve Equation'!$B$10))+'S Curve Equation'!$B$13)*'S Curve Equation'!$B$14</f>
        <v>5.4075653342160607E-2</v>
      </c>
      <c r="L179" s="28">
        <f>(1/(1+EXP(('S Curve Equation'!$B$11-L134*'S Curve Equation'!$B$12)*'S Curve Equation'!$B$10))+'S Curve Equation'!$B$13)*'S Curve Equation'!$B$14</f>
        <v>5.4903439965393763E-2</v>
      </c>
      <c r="M179" s="28">
        <f>(1/(1+EXP(('S Curve Equation'!$B$11-M134*'S Curve Equation'!$B$12)*'S Curve Equation'!$B$10))+'S Curve Equation'!$B$13)*'S Curve Equation'!$B$14</f>
        <v>5.5816015999567287E-2</v>
      </c>
      <c r="N179" s="28">
        <f>(1/(1+EXP(('S Curve Equation'!$B$11-N134*'S Curve Equation'!$B$12)*'S Curve Equation'!$B$10))+'S Curve Equation'!$B$13)*'S Curve Equation'!$B$14</f>
        <v>5.6731766743089614E-2</v>
      </c>
      <c r="O179" s="28">
        <f>(1/(1+EXP(('S Curve Equation'!$B$11-O134*'S Curve Equation'!$B$12)*'S Curve Equation'!$B$10))+'S Curve Equation'!$B$13)*'S Curve Equation'!$B$14</f>
        <v>5.7650611699251508E-2</v>
      </c>
      <c r="P179" s="28">
        <f>(1/(1+EXP(('S Curve Equation'!$B$11-P134*'S Curve Equation'!$B$12)*'S Curve Equation'!$B$10))+'S Curve Equation'!$B$13)*'S Curve Equation'!$B$14</f>
        <v>5.8572470940169472E-2</v>
      </c>
      <c r="Q179" s="28">
        <f>(1/(1+EXP(('S Curve Equation'!$B$11-Q134*'S Curve Equation'!$B$12)*'S Curve Equation'!$B$10))+'S Curve Equation'!$B$13)*'S Curve Equation'!$B$14</f>
        <v>5.9497265120432796E-2</v>
      </c>
      <c r="R179" s="28">
        <f>(1/(1+EXP(('S Curve Equation'!$B$11-R134*'S Curve Equation'!$B$12)*'S Curve Equation'!$B$10))+'S Curve Equation'!$B$13)*'S Curve Equation'!$B$14</f>
        <v>6.0424915490056859E-2</v>
      </c>
      <c r="S179" s="28">
        <f>(1/(1+EXP(('S Curve Equation'!$B$11-S134*'S Curve Equation'!$B$12)*'S Curve Equation'!$B$10))+'S Curve Equation'!$B$13)*'S Curve Equation'!$B$14</f>
        <v>6.1355343906763095E-2</v>
      </c>
      <c r="T179" s="28">
        <f>(1/(1+EXP(('S Curve Equation'!$B$11-T134*'S Curve Equation'!$B$12)*'S Curve Equation'!$B$10))+'S Curve Equation'!$B$13)*'S Curve Equation'!$B$14</f>
        <v>6.2288472847598329E-2</v>
      </c>
      <c r="U179" s="28">
        <f>(1/(1+EXP(('S Curve Equation'!$B$11-U134*'S Curve Equation'!$B$12)*'S Curve Equation'!$B$10))+'S Curve Equation'!$B$13)*'S Curve Equation'!$B$14</f>
        <v>6.3224225419911684E-2</v>
      </c>
      <c r="V179" s="28">
        <f>(1/(1+EXP(('S Curve Equation'!$B$11-V134*'S Curve Equation'!$B$12)*'S Curve Equation'!$B$10))+'S Curve Equation'!$B$13)*'S Curve Equation'!$B$14</f>
        <v>6.4162525371705109E-2</v>
      </c>
      <c r="W179" s="28">
        <f>(1/(1+EXP(('S Curve Equation'!$B$11-W134*'S Curve Equation'!$B$12)*'S Curve Equation'!$B$10))+'S Curve Equation'!$B$13)*'S Curve Equation'!$B$14</f>
        <v>6.5103297101372123E-2</v>
      </c>
      <c r="X179" s="28">
        <f>(1/(1+EXP(('S Curve Equation'!$B$11-X134*'S Curve Equation'!$B$12)*'S Curve Equation'!$B$10))+'S Curve Equation'!$B$13)*'S Curve Equation'!$B$14</f>
        <v>6.6046465666840734E-2</v>
      </c>
      <c r="Y179" s="28">
        <f>(1/(1+EXP(('S Curve Equation'!$B$11-Y134*'S Curve Equation'!$B$12)*'S Curve Equation'!$B$10))+'S Curve Equation'!$B$13)*'S Curve Equation'!$B$14</f>
        <v>6.6991956794138094E-2</v>
      </c>
      <c r="Z179" s="28">
        <f>(1/(1+EXP(('S Curve Equation'!$B$11-Z134*'S Curve Equation'!$B$12)*'S Curve Equation'!$B$10))+'S Curve Equation'!$B$13)*'S Curve Equation'!$B$14</f>
        <v>6.7939696885389186E-2</v>
      </c>
      <c r="AA179" s="28">
        <f>(1/(1+EXP(('S Curve Equation'!$B$11-AA134*'S Curve Equation'!$B$12)*'S Curve Equation'!$B$10))+'S Curve Equation'!$B$13)*'S Curve Equation'!$B$14</f>
        <v>6.8889613026266533E-2</v>
      </c>
      <c r="AB179" s="28">
        <f>(1/(1+EXP(('S Curve Equation'!$B$11-AB134*'S Curve Equation'!$B$12)*'S Curve Equation'!$B$10))+'S Curve Equation'!$B$13)*'S Curve Equation'!$B$14</f>
        <v>6.9841632992906633E-2</v>
      </c>
      <c r="AC179" s="28">
        <f>(1/(1+EXP(('S Curve Equation'!$B$11-AC134*'S Curve Equation'!$B$12)*'S Curve Equation'!$B$10))+'S Curve Equation'!$B$13)*'S Curve Equation'!$B$14</f>
        <v>7.0795685258305902E-2</v>
      </c>
      <c r="AD179" s="28">
        <f>(1/(1+EXP(('S Curve Equation'!$B$11-AD134*'S Curve Equation'!$B$12)*'S Curve Equation'!$B$10))+'S Curve Equation'!$B$13)*'S Curve Equation'!$B$14</f>
        <v>7.1751698998211627E-2</v>
      </c>
      <c r="AE179" s="28">
        <f>(1/(1+EXP(('S Curve Equation'!$B$11-AE134*'S Curve Equation'!$B$12)*'S Curve Equation'!$B$10))+'S Curve Equation'!$B$13)*'S Curve Equation'!$B$14</f>
        <v>7.2709604096524147E-2</v>
      </c>
      <c r="AF179" s="28">
        <f>(1/(1+EXP(('S Curve Equation'!$B$11-AF134*'S Curve Equation'!$B$12)*'S Curve Equation'!$B$10))+'S Curve Equation'!$B$13)*'S Curve Equation'!$B$14</f>
        <v>7.3669331150221173E-2</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white'!B138,'Calculations black'!B138,'Calculations asian'!B138)</f>
        <v>3.5999999999999928E-2</v>
      </c>
      <c r="C183" s="28">
        <f>C138/SUM(C138,'Calculations white'!C138,'Calculations black'!C138,'Calculations asian'!C138)</f>
        <v>3.6724378392221708E-2</v>
      </c>
      <c r="D183" s="28">
        <f>D138/SUM(D138,'Calculations white'!D138,'Calculations black'!D138,'Calculations asian'!D138)</f>
        <v>3.7479363233031762E-2</v>
      </c>
      <c r="E183" s="28">
        <f>E138/SUM(E138,'Calculations white'!E138,'Calculations black'!E138,'Calculations asian'!E138)</f>
        <v>3.8245080019894948E-2</v>
      </c>
      <c r="F183" s="28">
        <f>F138/SUM(F138,'Calculations white'!F138,'Calculations black'!F138,'Calculations asian'!F138)</f>
        <v>3.9016069172947032E-2</v>
      </c>
      <c r="G183" s="28">
        <f>G138/SUM(G138,'Calculations white'!G138,'Calculations black'!G138,'Calculations asian'!G138)</f>
        <v>3.9801093093859249E-2</v>
      </c>
      <c r="H183" s="28">
        <f>H138/SUM(H138,'Calculations white'!H138,'Calculations black'!H138,'Calculations asian'!H138)</f>
        <v>4.0619958998056753E-2</v>
      </c>
      <c r="I183" s="28">
        <f>I138/SUM(I138,'Calculations white'!I138,'Calculations black'!I138,'Calculations asian'!I138)</f>
        <v>4.1439610573354504E-2</v>
      </c>
      <c r="J183" s="28">
        <f>J138/SUM(J138,'Calculations white'!J138,'Calculations black'!J138,'Calculations asian'!J138)</f>
        <v>4.2273879219144536E-2</v>
      </c>
      <c r="K183" s="28">
        <f>K138/SUM(K138,'Calculations white'!K138,'Calculations black'!K138,'Calculations asian'!K138)</f>
        <v>4.3113394190155169E-2</v>
      </c>
      <c r="L183" s="28">
        <f>L138/SUM(L138,'Calculations white'!L138,'Calculations black'!L138,'Calculations asian'!L138)</f>
        <v>4.3849958407991677E-2</v>
      </c>
      <c r="M183" s="28">
        <f>M138/SUM(M138,'Calculations white'!M138,'Calculations black'!M138,'Calculations asian'!M138)</f>
        <v>4.4662672987811701E-2</v>
      </c>
      <c r="N183" s="28">
        <f>N138/SUM(N138,'Calculations white'!N138,'Calculations black'!N138,'Calculations asian'!N138)</f>
        <v>4.5479743853484113E-2</v>
      </c>
      <c r="O183" s="28">
        <f>O138/SUM(O138,'Calculations white'!O138,'Calculations black'!O138,'Calculations asian'!O138)</f>
        <v>4.6301116752764292E-2</v>
      </c>
      <c r="P183" s="28">
        <f>P138/SUM(P138,'Calculations white'!P138,'Calculations black'!P138,'Calculations asian'!P138)</f>
        <v>4.7126737290442901E-2</v>
      </c>
      <c r="Q183" s="28">
        <f>Q138/SUM(Q138,'Calculations white'!Q138,'Calculations black'!Q138,'Calculations asian'!Q138)</f>
        <v>4.7956550933885768E-2</v>
      </c>
      <c r="R183" s="28">
        <f>R138/SUM(R138,'Calculations white'!R138,'Calculations black'!R138,'Calculations asian'!R138)</f>
        <v>4.8790503018542417E-2</v>
      </c>
      <c r="S183" s="28">
        <f>S138/SUM(S138,'Calculations white'!S138,'Calculations black'!S138,'Calculations asian'!S138)</f>
        <v>4.9628538753438707E-2</v>
      </c>
      <c r="T183" s="28">
        <f>T138/SUM(T138,'Calculations white'!T138,'Calculations black'!T138,'Calculations asian'!T138)</f>
        <v>5.0470603226659361E-2</v>
      </c>
      <c r="U183" s="28">
        <f>U138/SUM(U138,'Calculations white'!U138,'Calculations black'!U138,'Calculations asian'!U138)</f>
        <v>5.1316641410831469E-2</v>
      </c>
      <c r="V183" s="28">
        <f>V138/SUM(V138,'Calculations white'!V138,'Calculations black'!V138,'Calculations asian'!V138)</f>
        <v>5.2166598168618884E-2</v>
      </c>
      <c r="W183" s="28">
        <f>W138/SUM(W138,'Calculations white'!W138,'Calculations black'!W138,'Calculations asian'!W138)</f>
        <v>5.3020418258232567E-2</v>
      </c>
      <c r="X183" s="28">
        <f>X138/SUM(X138,'Calculations white'!X138,'Calculations black'!X138,'Calculations asian'!X138)</f>
        <v>5.3878046338965875E-2</v>
      </c>
      <c r="Y183" s="28">
        <f>Y138/SUM(Y138,'Calculations white'!Y138,'Calculations black'!Y138,'Calculations asian'!Y138)</f>
        <v>5.4739426976762109E-2</v>
      </c>
      <c r="Z183" s="28">
        <f>Z138/SUM(Z138,'Calculations white'!Z138,'Calculations black'!Z138,'Calculations asian'!Z138)</f>
        <v>5.5604504649818018E-2</v>
      </c>
      <c r="AA183" s="28">
        <f>AA138/SUM(AA138,'Calculations white'!AA138,'Calculations black'!AA138,'Calculations asian'!AA138)</f>
        <v>5.647322375423014E-2</v>
      </c>
      <c r="AB183" s="28">
        <f>AB138/SUM(AB138,'Calculations white'!AB138,'Calculations black'!AB138,'Calculations asian'!AB138)</f>
        <v>5.7345528609689125E-2</v>
      </c>
      <c r="AC183" s="28">
        <f>AC138/SUM(AC138,'Calculations white'!AC138,'Calculations black'!AC138,'Calculations asian'!AC138)</f>
        <v>5.8221363465224954E-2</v>
      </c>
      <c r="AD183" s="28">
        <f>AD138/SUM(AD138,'Calculations white'!AD138,'Calculations black'!AD138,'Calculations asian'!AD138)</f>
        <v>5.9100672505006634E-2</v>
      </c>
      <c r="AE183" s="28">
        <f>AE138/SUM(AE138,'Calculations white'!AE138,'Calculations black'!AE138,'Calculations asian'!AE138)</f>
        <v>5.998339985420155E-2</v>
      </c>
      <c r="AF183" s="28">
        <f>AF138/SUM(AF138,'Calculations white'!AF138,'Calculations black'!AF138,'Calculations asian'!AF138)</f>
        <v>6.0869489584894187E-2</v>
      </c>
    </row>
    <row r="184" spans="1:32" x14ac:dyDescent="0.2">
      <c r="A184" s="6" t="s">
        <v>94</v>
      </c>
      <c r="B184" s="28">
        <f>B139/SUM(B139,'Calculations white'!B139,'Calculations black'!B139,'Calculations asian'!B139)</f>
        <v>3.8000000000000034E-2</v>
      </c>
      <c r="C184" s="28">
        <f>C139/SUM(C139,'Calculations white'!C139,'Calculations black'!C139,'Calculations asian'!C139)</f>
        <v>3.8751407768309168E-2</v>
      </c>
      <c r="D184" s="28">
        <f>D139/SUM(D139,'Calculations white'!D139,'Calculations black'!D139,'Calculations asian'!D139)</f>
        <v>3.9534505626109287E-2</v>
      </c>
      <c r="E184" s="28">
        <f>E139/SUM(E139,'Calculations white'!E139,'Calculations black'!E139,'Calculations asian'!E139)</f>
        <v>4.0328772895877649E-2</v>
      </c>
      <c r="F184" s="28">
        <f>F139/SUM(F139,'Calculations white'!F139,'Calculations black'!F139,'Calculations asian'!F139)</f>
        <v>4.1128521639863955E-2</v>
      </c>
      <c r="G184" s="28">
        <f>G139/SUM(G139,'Calculations white'!G139,'Calculations black'!G139,'Calculations asian'!G139)</f>
        <v>4.1942889290507192E-2</v>
      </c>
      <c r="H184" s="28">
        <f>H139/SUM(H139,'Calculations white'!H139,'Calculations black'!H139,'Calculations asian'!H139)</f>
        <v>4.2792428308736113E-2</v>
      </c>
      <c r="I184" s="28">
        <f>I139/SUM(I139,'Calculations white'!I139,'Calculations black'!I139,'Calculations asian'!I139)</f>
        <v>4.3642768445351192E-2</v>
      </c>
      <c r="J184" s="28">
        <f>J139/SUM(J139,'Calculations white'!J139,'Calculations black'!J139,'Calculations asian'!J139)</f>
        <v>4.4508304266241444E-2</v>
      </c>
      <c r="K184" s="28">
        <f>K139/SUM(K139,'Calculations white'!K139,'Calculations black'!K139,'Calculations asian'!K139)</f>
        <v>4.5379341807481814E-2</v>
      </c>
      <c r="L184" s="28">
        <f>L139/SUM(L139,'Calculations white'!L139,'Calculations black'!L139,'Calculations asian'!L139)</f>
        <v>4.6143458375463124E-2</v>
      </c>
      <c r="M184" s="28">
        <f>M139/SUM(M139,'Calculations white'!M139,'Calculations black'!M139,'Calculations asian'!M139)</f>
        <v>4.6986708861290451E-2</v>
      </c>
      <c r="N184" s="28">
        <f>N139/SUM(N139,'Calculations white'!N139,'Calculations black'!N139,'Calculations asian'!N139)</f>
        <v>4.7834520818703173E-2</v>
      </c>
      <c r="O184" s="28">
        <f>O139/SUM(O139,'Calculations white'!O139,'Calculations black'!O139,'Calculations asian'!O139)</f>
        <v>4.8686842023625387E-2</v>
      </c>
      <c r="P184" s="28">
        <f>P139/SUM(P139,'Calculations white'!P139,'Calculations black'!P139,'Calculations asian'!P139)</f>
        <v>4.9543620160626162E-2</v>
      </c>
      <c r="Q184" s="28">
        <f>Q139/SUM(Q139,'Calculations white'!Q139,'Calculations black'!Q139,'Calculations asian'!Q139)</f>
        <v>5.0404802826469641E-2</v>
      </c>
      <c r="R184" s="28">
        <f>R139/SUM(R139,'Calculations white'!R139,'Calculations black'!R139,'Calculations asian'!R139)</f>
        <v>5.1270337533590817E-2</v>
      </c>
      <c r="S184" s="28">
        <f>S139/SUM(S139,'Calculations white'!S139,'Calculations black'!S139,'Calculations asian'!S139)</f>
        <v>5.2140171713516197E-2</v>
      </c>
      <c r="T184" s="28">
        <f>T139/SUM(T139,'Calculations white'!T139,'Calculations black'!T139,'Calculations asian'!T139)</f>
        <v>5.3014252720237263E-2</v>
      </c>
      <c r="U184" s="28">
        <f>U139/SUM(U139,'Calculations white'!U139,'Calculations black'!U139,'Calculations asian'!U139)</f>
        <v>5.389252783355071E-2</v>
      </c>
      <c r="V184" s="28">
        <f>V139/SUM(V139,'Calculations white'!V139,'Calculations black'!V139,'Calculations asian'!V139)</f>
        <v>5.4774944262377889E-2</v>
      </c>
      <c r="W184" s="28">
        <f>W139/SUM(W139,'Calculations white'!W139,'Calculations black'!W139,'Calculations asian'!W139)</f>
        <v>5.5661449148070835E-2</v>
      </c>
      <c r="X184" s="28">
        <f>X139/SUM(X139,'Calculations white'!X139,'Calculations black'!X139,'Calculations asian'!X139)</f>
        <v>5.655198956771653E-2</v>
      </c>
      <c r="Y184" s="28">
        <f>Y139/SUM(Y139,'Calculations white'!Y139,'Calculations black'!Y139,'Calculations asian'!Y139)</f>
        <v>5.7446512537449985E-2</v>
      </c>
      <c r="Z184" s="28">
        <f>Z139/SUM(Z139,'Calculations white'!Z139,'Calculations black'!Z139,'Calculations asian'!Z139)</f>
        <v>5.8344965015781264E-2</v>
      </c>
      <c r="AA184" s="28">
        <f>AA139/SUM(AA139,'Calculations white'!AA139,'Calculations black'!AA139,'Calculations asian'!AA139)</f>
        <v>5.9247293906946587E-2</v>
      </c>
      <c r="AB184" s="28">
        <f>AB139/SUM(AB139,'Calculations white'!AB139,'Calculations black'!AB139,'Calculations asian'!AB139)</f>
        <v>6.0153446064291391E-2</v>
      </c>
      <c r="AC184" s="28">
        <f>AC139/SUM(AC139,'Calculations white'!AC139,'Calculations black'!AC139,'Calculations asian'!AC139)</f>
        <v>6.1063368293689801E-2</v>
      </c>
      <c r="AD184" s="28">
        <f>AD139/SUM(AD139,'Calculations white'!AD139,'Calculations black'!AD139,'Calculations asian'!AD139)</f>
        <v>6.1977007357007993E-2</v>
      </c>
      <c r="AE184" s="28">
        <f>AE139/SUM(AE139,'Calculations white'!AE139,'Calculations black'!AE139,'Calculations asian'!AE139)</f>
        <v>6.2894309975617402E-2</v>
      </c>
      <c r="AF184" s="28">
        <f>AF139/SUM(AF139,'Calculations white'!AF139,'Calculations black'!AF139,'Calculations asian'!AF139)</f>
        <v>6.3815222833961863E-2</v>
      </c>
    </row>
    <row r="185" spans="1:32" x14ac:dyDescent="0.2">
      <c r="A185" s="6" t="s">
        <v>93</v>
      </c>
      <c r="B185" s="28">
        <f>B140/SUM(B140,'Calculations white'!B140,'Calculations black'!B140,'Calculations asian'!B140)</f>
        <v>4.8000000000000029E-2</v>
      </c>
      <c r="C185" s="28">
        <f>C140/SUM(C140,'Calculations white'!C140,'Calculations black'!C140,'Calculations asian'!C140)</f>
        <v>4.8871782998242123E-2</v>
      </c>
      <c r="D185" s="28">
        <f>D140/SUM(D140,'Calculations white'!D140,'Calculations black'!D140,'Calculations asian'!D140)</f>
        <v>4.9780005081660743E-2</v>
      </c>
      <c r="E185" s="28">
        <f>E140/SUM(E140,'Calculations white'!E140,'Calculations black'!E140,'Calculations asian'!E140)</f>
        <v>5.069969314954495E-2</v>
      </c>
      <c r="F185" s="28">
        <f>F140/SUM(F140,'Calculations white'!F140,'Calculations black'!F140,'Calculations asian'!F140)</f>
        <v>5.16245400021247E-2</v>
      </c>
      <c r="G185" s="28">
        <f>G140/SUM(G140,'Calculations white'!G140,'Calculations black'!G140,'Calculations asian'!G140)</f>
        <v>5.2564534473318686E-2</v>
      </c>
      <c r="H185" s="28">
        <f>H140/SUM(H140,'Calculations white'!H140,'Calculations black'!H140,'Calculations asian'!H140)</f>
        <v>5.3543273672625687E-2</v>
      </c>
      <c r="I185" s="28">
        <f>I140/SUM(I140,'Calculations white'!I140,'Calculations black'!I140,'Calculations asian'!I140)</f>
        <v>5.4521984577111375E-2</v>
      </c>
      <c r="J185" s="28">
        <f>J140/SUM(J140,'Calculations white'!J140,'Calculations black'!J140,'Calculations asian'!J140)</f>
        <v>5.5516701580112716E-2</v>
      </c>
      <c r="K185" s="28">
        <f>K140/SUM(K140,'Calculations white'!K140,'Calculations black'!K140,'Calculations asian'!K140)</f>
        <v>5.651594844794617E-2</v>
      </c>
      <c r="L185" s="28">
        <f>L140/SUM(L140,'Calculations white'!L140,'Calculations black'!L140,'Calculations asian'!L140)</f>
        <v>5.7392799637897826E-2</v>
      </c>
      <c r="M185" s="28">
        <f>M140/SUM(M140,'Calculations white'!M140,'Calculations black'!M140,'Calculations asian'!M140)</f>
        <v>5.835795429930863E-2</v>
      </c>
      <c r="N185" s="28">
        <f>N140/SUM(N140,'Calculations white'!N140,'Calculations black'!N140,'Calculations asian'!N140)</f>
        <v>5.9326844793936691E-2</v>
      </c>
      <c r="O185" s="28">
        <f>O140/SUM(O140,'Calculations white'!O140,'Calculations black'!O140,'Calculations asian'!O140)</f>
        <v>6.0299368410764644E-2</v>
      </c>
      <c r="P185" s="28">
        <f>P140/SUM(P140,'Calculations white'!P140,'Calculations black'!P140,'Calculations asian'!P140)</f>
        <v>6.1275422323821223E-2</v>
      </c>
      <c r="Q185" s="28">
        <f>Q140/SUM(Q140,'Calculations white'!Q140,'Calculations black'!Q140,'Calculations asian'!Q140)</f>
        <v>6.2254903631103822E-2</v>
      </c>
      <c r="R185" s="28">
        <f>R140/SUM(R140,'Calculations white'!R140,'Calculations black'!R140,'Calculations asian'!R140)</f>
        <v>6.3237709393275152E-2</v>
      </c>
      <c r="S185" s="28">
        <f>S140/SUM(S140,'Calculations white'!S140,'Calculations black'!S140,'Calculations asian'!S140)</f>
        <v>6.4223736672102669E-2</v>
      </c>
      <c r="T185" s="28">
        <f>T140/SUM(T140,'Calculations white'!T140,'Calculations black'!T140,'Calculations asian'!T140)</f>
        <v>6.521288256860143E-2</v>
      </c>
      <c r="U185" s="28">
        <f>U140/SUM(U140,'Calculations white'!U140,'Calculations black'!U140,'Calculations asian'!U140)</f>
        <v>6.6205044260848223E-2</v>
      </c>
      <c r="V185" s="28">
        <f>V140/SUM(V140,'Calculations white'!V140,'Calculations black'!V140,'Calculations asian'!V140)</f>
        <v>6.720011904143397E-2</v>
      </c>
      <c r="W185" s="28">
        <f>W140/SUM(W140,'Calculations white'!W140,'Calculations black'!W140,'Calculations asian'!W140)</f>
        <v>6.8198004354519684E-2</v>
      </c>
      <c r="X185" s="28">
        <f>X140/SUM(X140,'Calculations white'!X140,'Calculations black'!X140,'Calculations asian'!X140)</f>
        <v>6.9198597832464875E-2</v>
      </c>
      <c r="Y185" s="28">
        <f>Y140/SUM(Y140,'Calculations white'!Y140,'Calculations black'!Y140,'Calculations asian'!Y140)</f>
        <v>7.0201797332000493E-2</v>
      </c>
      <c r="Z185" s="28">
        <f>Z140/SUM(Z140,'Calculations white'!Z140,'Calculations black'!Z140,'Calculations asian'!Z140)</f>
        <v>7.1207500969911741E-2</v>
      </c>
      <c r="AA185" s="28">
        <f>AA140/SUM(AA140,'Calculations white'!AA140,'Calculations black'!AA140,'Calculations asian'!AA140)</f>
        <v>7.2215607158206199E-2</v>
      </c>
      <c r="AB185" s="28">
        <f>AB140/SUM(AB140,'Calculations white'!AB140,'Calculations black'!AB140,'Calculations asian'!AB140)</f>
        <v>7.3226014638739276E-2</v>
      </c>
      <c r="AC185" s="28">
        <f>AC140/SUM(AC140,'Calculations white'!AC140,'Calculations black'!AC140,'Calculations asian'!AC140)</f>
        <v>7.4238622517268912E-2</v>
      </c>
      <c r="AD185" s="28">
        <f>AD140/SUM(AD140,'Calculations white'!AD140,'Calculations black'!AD140,'Calculations asian'!AD140)</f>
        <v>7.5253330296915819E-2</v>
      </c>
      <c r="AE185" s="28">
        <f>AE140/SUM(AE140,'Calculations white'!AE140,'Calculations black'!AE140,'Calculations asian'!AE140)</f>
        <v>7.6270037911006686E-2</v>
      </c>
      <c r="AF185" s="28">
        <f>AF140/SUM(AF140,'Calculations white'!AF140,'Calculations black'!AF140,'Calculations asian'!AF140)</f>
        <v>7.7288645755275623E-2</v>
      </c>
    </row>
    <row r="186" spans="1:32" x14ac:dyDescent="0.2">
      <c r="A186" s="6" t="s">
        <v>28</v>
      </c>
      <c r="B186" s="28">
        <f>B141/SUM(B141,'Calculations white'!B141,'Calculations black'!B141,'Calculations asian'!B141)</f>
        <v>6.2999999999999945E-2</v>
      </c>
      <c r="C186" s="28">
        <f>C141/SUM(C141,'Calculations white'!C141,'Calculations black'!C141,'Calculations asian'!C141)</f>
        <v>6.4029725175560576E-2</v>
      </c>
      <c r="D186" s="28">
        <f>D141/SUM(D141,'Calculations white'!D141,'Calculations black'!D141,'Calculations asian'!D141)</f>
        <v>6.5101446806004881E-2</v>
      </c>
      <c r="E186" s="28">
        <f>E141/SUM(E141,'Calculations white'!E141,'Calculations black'!E141,'Calculations asian'!E141)</f>
        <v>6.6185924589369671E-2</v>
      </c>
      <c r="F186" s="28">
        <f>F141/SUM(F141,'Calculations white'!F141,'Calculations black'!F141,'Calculations asian'!F141)</f>
        <v>6.7275652133401809E-2</v>
      </c>
      <c r="G186" s="28">
        <f>G141/SUM(G141,'Calculations white'!G141,'Calculations black'!G141,'Calculations asian'!G141)</f>
        <v>6.8382526699279425E-2</v>
      </c>
      <c r="H186" s="28">
        <f>H141/SUM(H141,'Calculations white'!H141,'Calculations black'!H141,'Calculations asian'!H141)</f>
        <v>6.9534293591357613E-2</v>
      </c>
      <c r="I186" s="28">
        <f>I141/SUM(I141,'Calculations white'!I141,'Calculations black'!I141,'Calculations asian'!I141)</f>
        <v>7.0685101634660158E-2</v>
      </c>
      <c r="J186" s="28">
        <f>J141/SUM(J141,'Calculations white'!J141,'Calculations black'!J141,'Calculations asian'!J141)</f>
        <v>7.1853934211737691E-2</v>
      </c>
      <c r="K186" s="28">
        <f>K141/SUM(K141,'Calculations white'!K141,'Calculations black'!K141,'Calculations asian'!K141)</f>
        <v>7.3027377899579818E-2</v>
      </c>
      <c r="L186" s="28">
        <f>L141/SUM(L141,'Calculations white'!L141,'Calculations black'!L141,'Calculations asian'!L141)</f>
        <v>7.4056163430531424E-2</v>
      </c>
      <c r="M186" s="28">
        <f>M141/SUM(M141,'Calculations white'!M141,'Calculations black'!M141,'Calculations asian'!M141)</f>
        <v>7.518817259327433E-2</v>
      </c>
      <c r="N186" s="28">
        <f>N141/SUM(N141,'Calculations white'!N141,'Calculations black'!N141,'Calculations asian'!N141)</f>
        <v>7.6323947326400118E-2</v>
      </c>
      <c r="O186" s="28">
        <f>O141/SUM(O141,'Calculations white'!O141,'Calculations black'!O141,'Calculations asian'!O141)</f>
        <v>7.7463395995530107E-2</v>
      </c>
      <c r="P186" s="28">
        <f>P141/SUM(P141,'Calculations white'!P141,'Calculations black'!P141,'Calculations asian'!P141)</f>
        <v>7.8606427221409342E-2</v>
      </c>
      <c r="Q186" s="28">
        <f>Q141/SUM(Q141,'Calculations white'!Q141,'Calculations black'!Q141,'Calculations asian'!Q141)</f>
        <v>7.9752949887990907E-2</v>
      </c>
      <c r="R186" s="28">
        <f>R141/SUM(R141,'Calculations white'!R141,'Calculations black'!R141,'Calculations asian'!R141)</f>
        <v>8.0902873150538457E-2</v>
      </c>
      <c r="S186" s="28">
        <f>S141/SUM(S141,'Calculations white'!S141,'Calculations black'!S141,'Calculations asian'!S141)</f>
        <v>8.2056106443758492E-2</v>
      </c>
      <c r="T186" s="28">
        <f>T141/SUM(T141,'Calculations white'!T141,'Calculations black'!T141,'Calculations asian'!T141)</f>
        <v>8.3212559489965976E-2</v>
      </c>
      <c r="U186" s="28">
        <f>U141/SUM(U141,'Calculations white'!U141,'Calculations black'!U141,'Calculations asian'!U141)</f>
        <v>8.4372142307289386E-2</v>
      </c>
      <c r="V186" s="28">
        <f>V141/SUM(V141,'Calculations white'!V141,'Calculations black'!V141,'Calculations asian'!V141)</f>
        <v>8.5534765217921388E-2</v>
      </c>
      <c r="W186" s="28">
        <f>W141/SUM(W141,'Calculations white'!W141,'Calculations black'!W141,'Calculations asian'!W141)</f>
        <v>8.6700338856415204E-2</v>
      </c>
      <c r="X186" s="28">
        <f>X141/SUM(X141,'Calculations white'!X141,'Calculations black'!X141,'Calculations asian'!X141)</f>
        <v>8.7868774178030587E-2</v>
      </c>
      <c r="Y186" s="28">
        <f>Y141/SUM(Y141,'Calculations white'!Y141,'Calculations black'!Y141,'Calculations asian'!Y141)</f>
        <v>8.9039982467132003E-2</v>
      </c>
      <c r="Z186" s="28">
        <f>Z141/SUM(Z141,'Calculations white'!Z141,'Calculations black'!Z141,'Calculations asian'!Z141)</f>
        <v>9.0213875345637046E-2</v>
      </c>
      <c r="AA186" s="28">
        <f>AA141/SUM(AA141,'Calculations white'!AA141,'Calculations black'!AA141,'Calculations asian'!AA141)</f>
        <v>9.1390364781515215E-2</v>
      </c>
      <c r="AB186" s="28">
        <f>AB141/SUM(AB141,'Calculations white'!AB141,'Calculations black'!AB141,'Calculations asian'!AB141)</f>
        <v>9.2569363097338486E-2</v>
      </c>
      <c r="AC186" s="28">
        <f>AC141/SUM(AC141,'Calculations white'!AC141,'Calculations black'!AC141,'Calculations asian'!AC141)</f>
        <v>9.375078297887865E-2</v>
      </c>
      <c r="AD186" s="28">
        <f>AD141/SUM(AD141,'Calculations white'!AD141,'Calculations black'!AD141,'Calculations asian'!AD141)</f>
        <v>9.4934537483749262E-2</v>
      </c>
      <c r="AE186" s="28">
        <f>AE141/SUM(AE141,'Calculations white'!AE141,'Calculations black'!AE141,'Calculations asian'!AE141)</f>
        <v>9.6120540050092088E-2</v>
      </c>
      <c r="AF186" s="28">
        <f>AF141/SUM(AF141,'Calculations white'!AF141,'Calculations black'!AF141,'Calculations asian'!AF141)</f>
        <v>9.7308704505301033E-2</v>
      </c>
    </row>
    <row r="187" spans="1:32" x14ac:dyDescent="0.2">
      <c r="A187" s="6" t="s">
        <v>29</v>
      </c>
      <c r="B187" s="28">
        <f>B142/SUM(B142,'Calculations white'!B142,'Calculations black'!B142,'Calculations asian'!B142)</f>
        <v>3.5999999999999935E-2</v>
      </c>
      <c r="C187" s="28">
        <f>C142/SUM(C142,'Calculations white'!C142,'Calculations black'!C142,'Calculations asian'!C142)</f>
        <v>3.6734365324512457E-2</v>
      </c>
      <c r="D187" s="28">
        <f>D142/SUM(D142,'Calculations white'!D142,'Calculations black'!D142,'Calculations asian'!D142)</f>
        <v>3.7500108944633452E-2</v>
      </c>
      <c r="E187" s="28">
        <f>E142/SUM(E142,'Calculations white'!E142,'Calculations black'!E142,'Calculations asian'!E142)</f>
        <v>3.8276930426122367E-2</v>
      </c>
      <c r="F187" s="28">
        <f>F142/SUM(F142,'Calculations white'!F142,'Calculations black'!F142,'Calculations asian'!F142)</f>
        <v>3.9059333143054355E-2</v>
      </c>
      <c r="G187" s="28">
        <f>G142/SUM(G142,'Calculations white'!G142,'Calculations black'!G142,'Calculations asian'!G142)</f>
        <v>3.9856129644309464E-2</v>
      </c>
      <c r="H187" s="28">
        <f>H142/SUM(H142,'Calculations white'!H142,'Calculations black'!H142,'Calculations asian'!H142)</f>
        <v>4.0687430711341621E-2</v>
      </c>
      <c r="I187" s="28">
        <f>I142/SUM(I142,'Calculations white'!I142,'Calculations black'!I142,'Calculations asian'!I142)</f>
        <v>4.1519814771385957E-2</v>
      </c>
      <c r="J187" s="28">
        <f>J142/SUM(J142,'Calculations white'!J142,'Calculations black'!J142,'Calculations asian'!J142)</f>
        <v>4.2367249781345394E-2</v>
      </c>
      <c r="K187" s="28">
        <f>K142/SUM(K142,'Calculations white'!K142,'Calculations black'!K142,'Calculations asian'!K142)</f>
        <v>4.3220169617810451E-2</v>
      </c>
      <c r="L187" s="28">
        <f>L142/SUM(L142,'Calculations white'!L142,'Calculations black'!L142,'Calculations asian'!L142)</f>
        <v>4.3968876830228119E-2</v>
      </c>
      <c r="M187" s="28">
        <f>M142/SUM(M142,'Calculations white'!M142,'Calculations black'!M142,'Calculations asian'!M142)</f>
        <v>4.4794973197150409E-2</v>
      </c>
      <c r="N187" s="28">
        <f>N142/SUM(N142,'Calculations white'!N142,'Calculations black'!N142,'Calculations asian'!N142)</f>
        <v>4.5625644192990783E-2</v>
      </c>
      <c r="O187" s="28">
        <f>O142/SUM(O142,'Calculations white'!O142,'Calculations black'!O142,'Calculations asian'!O142)</f>
        <v>4.6460822565336221E-2</v>
      </c>
      <c r="P187" s="28">
        <f>P142/SUM(P142,'Calculations white'!P142,'Calculations black'!P142,'Calculations asian'!P142)</f>
        <v>4.7300440545471063E-2</v>
      </c>
      <c r="Q187" s="28">
        <f>Q142/SUM(Q142,'Calculations white'!Q142,'Calculations black'!Q142,'Calculations asian'!Q142)</f>
        <v>4.8144429866601467E-2</v>
      </c>
      <c r="R187" s="28">
        <f>R142/SUM(R142,'Calculations white'!R142,'Calculations black'!R142,'Calculations asian'!R142)</f>
        <v>4.8992721782334367E-2</v>
      </c>
      <c r="S187" s="28">
        <f>S142/SUM(S142,'Calculations white'!S142,'Calculations black'!S142,'Calculations asian'!S142)</f>
        <v>4.9845247085405046E-2</v>
      </c>
      <c r="T187" s="28">
        <f>T142/SUM(T142,'Calculations white'!T142,'Calculations black'!T142,'Calculations asian'!T142)</f>
        <v>5.0701936126637606E-2</v>
      </c>
      <c r="U187" s="28">
        <f>U142/SUM(U142,'Calculations white'!U142,'Calculations black'!U142,'Calculations asian'!U142)</f>
        <v>5.156271883412792E-2</v>
      </c>
      <c r="V187" s="28">
        <f>V142/SUM(V142,'Calculations white'!V142,'Calculations black'!V142,'Calculations asian'!V142)</f>
        <v>5.2427524732637794E-2</v>
      </c>
      <c r="W187" s="28">
        <f>W142/SUM(W142,'Calculations white'!W142,'Calculations black'!W142,'Calculations asian'!W142)</f>
        <v>5.3296282963184373E-2</v>
      </c>
      <c r="X187" s="28">
        <f>X142/SUM(X142,'Calculations white'!X142,'Calculations black'!X142,'Calculations asian'!X142)</f>
        <v>5.4168922302812762E-2</v>
      </c>
      <c r="Y187" s="28">
        <f>Y142/SUM(Y142,'Calculations white'!Y142,'Calculations black'!Y142,'Calculations asian'!Y142)</f>
        <v>5.5045371184538588E-2</v>
      </c>
      <c r="Z187" s="28">
        <f>Z142/SUM(Z142,'Calculations white'!Z142,'Calculations black'!Z142,'Calculations asian'!Z142)</f>
        <v>5.5925557717443571E-2</v>
      </c>
      <c r="AA187" s="28">
        <f>AA142/SUM(AA142,'Calculations white'!AA142,'Calculations black'!AA142,'Calculations asian'!AA142)</f>
        <v>5.680940970691107E-2</v>
      </c>
      <c r="AB187" s="28">
        <f>AB142/SUM(AB142,'Calculations white'!AB142,'Calculations black'!AB142,'Calculations asian'!AB142)</f>
        <v>5.769685467498676E-2</v>
      </c>
      <c r="AC187" s="28">
        <f>AC142/SUM(AC142,'Calculations white'!AC142,'Calculations black'!AC142,'Calculations asian'!AC142)</f>
        <v>5.8587819880847714E-2</v>
      </c>
      <c r="AD187" s="28">
        <f>AD142/SUM(AD142,'Calculations white'!AD142,'Calculations black'!AD142,'Calculations asian'!AD142)</f>
        <v>5.9482232341364426E-2</v>
      </c>
      <c r="AE187" s="28">
        <f>AE142/SUM(AE142,'Calculations white'!AE142,'Calculations black'!AE142,'Calculations asian'!AE142)</f>
        <v>6.0380018851742101E-2</v>
      </c>
      <c r="AF187" s="28">
        <f>AF142/SUM(AF142,'Calculations white'!AF142,'Calculations black'!AF142,'Calculations asian'!AF142)</f>
        <v>6.1281106006222406E-2</v>
      </c>
    </row>
    <row r="188" spans="1:32" x14ac:dyDescent="0.2">
      <c r="A188" s="6" t="s">
        <v>30</v>
      </c>
      <c r="B188" s="28">
        <f>B143/SUM(B143,'Calculations white'!B143,'Calculations black'!B143,'Calculations asian'!B143)</f>
        <v>4.0126213592233104E-2</v>
      </c>
      <c r="C188" s="28">
        <f>C143/SUM(C143,'Calculations white'!C143,'Calculations black'!C143,'Calculations asian'!C143)</f>
        <v>4.0928567998489769E-2</v>
      </c>
      <c r="D188" s="28">
        <f>D143/SUM(D143,'Calculations white'!D143,'Calculations black'!D143,'Calculations asian'!D143)</f>
        <v>4.1765152178634683E-2</v>
      </c>
      <c r="E188" s="28">
        <f>E143/SUM(E143,'Calculations white'!E143,'Calculations black'!E143,'Calculations asian'!E143)</f>
        <v>4.2613816794521718E-2</v>
      </c>
      <c r="F188" s="28">
        <f>F143/SUM(F143,'Calculations white'!F143,'Calculations black'!F143,'Calculations asian'!F143)</f>
        <v>4.3468521449980015E-2</v>
      </c>
      <c r="G188" s="28">
        <f>G143/SUM(G143,'Calculations white'!G143,'Calculations black'!G143,'Calculations asian'!G143)</f>
        <v>4.4338900386627071E-2</v>
      </c>
      <c r="H188" s="28">
        <f>H143/SUM(H143,'Calculations white'!H143,'Calculations black'!H143,'Calculations asian'!H143)</f>
        <v>4.5246897330426965E-2</v>
      </c>
      <c r="I188" s="28">
        <f>I143/SUM(I143,'Calculations white'!I143,'Calculations black'!I143,'Calculations asian'!I143)</f>
        <v>4.6155926262920109E-2</v>
      </c>
      <c r="J188" s="28">
        <f>J143/SUM(J143,'Calculations white'!J143,'Calculations black'!J143,'Calculations asian'!J143)</f>
        <v>4.7081242534595238E-2</v>
      </c>
      <c r="K188" s="28">
        <f>K143/SUM(K143,'Calculations white'!K143,'Calculations black'!K143,'Calculations asian'!K143)</f>
        <v>4.8012391614418622E-2</v>
      </c>
      <c r="L188" s="28">
        <f>L143/SUM(L143,'Calculations white'!L143,'Calculations black'!L143,'Calculations asian'!L143)</f>
        <v>4.8829499805899415E-2</v>
      </c>
      <c r="M188" s="28">
        <f>M143/SUM(M143,'Calculations white'!M143,'Calculations black'!M143,'Calculations asian'!M143)</f>
        <v>4.9730947741772259E-2</v>
      </c>
      <c r="N188" s="28">
        <f>N143/SUM(N143,'Calculations white'!N143,'Calculations black'!N143,'Calculations asian'!N143)</f>
        <v>5.0637161323759929E-2</v>
      </c>
      <c r="O188" s="28">
        <f>O143/SUM(O143,'Calculations white'!O143,'Calculations black'!O143,'Calculations asian'!O143)</f>
        <v>5.1548044354066271E-2</v>
      </c>
      <c r="P188" s="28">
        <f>P143/SUM(P143,'Calculations white'!P143,'Calculations black'!P143,'Calculations asian'!P143)</f>
        <v>5.2463499925326743E-2</v>
      </c>
      <c r="Q188" s="28">
        <f>Q143/SUM(Q143,'Calculations white'!Q143,'Calculations black'!Q143,'Calculations asian'!Q143)</f>
        <v>5.3383430465956061E-2</v>
      </c>
      <c r="R188" s="28">
        <f>R143/SUM(R143,'Calculations white'!R143,'Calculations black'!R143,'Calculations asian'!R143)</f>
        <v>5.4307737785625192E-2</v>
      </c>
      <c r="S188" s="28">
        <f>S143/SUM(S143,'Calculations white'!S143,'Calculations black'!S143,'Calculations asian'!S143)</f>
        <v>5.5236323120821849E-2</v>
      </c>
      <c r="T188" s="28">
        <f>T143/SUM(T143,'Calculations white'!T143,'Calculations black'!T143,'Calculations asian'!T143)</f>
        <v>5.6169087180443347E-2</v>
      </c>
      <c r="U188" s="28">
        <f>U143/SUM(U143,'Calculations white'!U143,'Calculations black'!U143,'Calculations asian'!U143)</f>
        <v>5.710593019137488E-2</v>
      </c>
      <c r="V188" s="28">
        <f>V143/SUM(V143,'Calculations white'!V143,'Calculations black'!V143,'Calculations asian'!V143)</f>
        <v>5.8046751944008032E-2</v>
      </c>
      <c r="W188" s="28">
        <f>W143/SUM(W143,'Calculations white'!W143,'Calculations black'!W143,'Calculations asian'!W143)</f>
        <v>5.8991451837649402E-2</v>
      </c>
      <c r="X188" s="28">
        <f>X143/SUM(X143,'Calculations white'!X143,'Calculations black'!X143,'Calculations asian'!X143)</f>
        <v>5.9939928925776799E-2</v>
      </c>
      <c r="Y188" s="28">
        <f>Y143/SUM(Y143,'Calculations white'!Y143,'Calculations black'!Y143,'Calculations asian'!Y143)</f>
        <v>6.0892081961097681E-2</v>
      </c>
      <c r="Z188" s="28">
        <f>Z143/SUM(Z143,'Calculations white'!Z143,'Calculations black'!Z143,'Calculations asian'!Z143)</f>
        <v>6.1847809440365532E-2</v>
      </c>
      <c r="AA188" s="28">
        <f>AA143/SUM(AA143,'Calculations white'!AA143,'Calculations black'!AA143,'Calculations asian'!AA143)</f>
        <v>6.2807009648911991E-2</v>
      </c>
      <c r="AB188" s="28">
        <f>AB143/SUM(AB143,'Calculations white'!AB143,'Calculations black'!AB143,'Calculations asian'!AB143)</f>
        <v>6.3769580704853973E-2</v>
      </c>
      <c r="AC188" s="28">
        <f>AC143/SUM(AC143,'Calculations white'!AC143,'Calculations black'!AC143,'Calculations asian'!AC143)</f>
        <v>6.4735420602935079E-2</v>
      </c>
      <c r="AD188" s="28">
        <f>AD143/SUM(AD143,'Calculations white'!AD143,'Calculations black'!AD143,'Calculations asian'!AD143)</f>
        <v>6.570442725796069E-2</v>
      </c>
      <c r="AE188" s="28">
        <f>AE143/SUM(AE143,'Calculations white'!AE143,'Calculations black'!AE143,'Calculations asian'!AE143)</f>
        <v>6.6676498547792867E-2</v>
      </c>
      <c r="AF188" s="28">
        <f>AF143/SUM(AF143,'Calculations white'!AF143,'Calculations black'!AF143,'Calculations asian'!AF143)</f>
        <v>6.7651532355864852E-2</v>
      </c>
    </row>
    <row r="189" spans="1:32" x14ac:dyDescent="0.2">
      <c r="A189" s="6" t="s">
        <v>31</v>
      </c>
      <c r="B189" s="28">
        <f>B144/SUM(B144,'Calculations white'!B144,'Calculations black'!B144,'Calculations asian'!B144)</f>
        <v>3.7000000000000047E-2</v>
      </c>
      <c r="C189" s="28">
        <f>C144/SUM(C144,'Calculations white'!C144,'Calculations black'!C144,'Calculations asian'!C144)</f>
        <v>3.7754702329907158E-2</v>
      </c>
      <c r="D189" s="28">
        <f>D144/SUM(D144,'Calculations white'!D144,'Calculations black'!D144,'Calculations asian'!D144)</f>
        <v>3.8541523413757744E-2</v>
      </c>
      <c r="E189" s="28">
        <f>E144/SUM(E144,'Calculations white'!E144,'Calculations black'!E144,'Calculations asian'!E144)</f>
        <v>3.9339473458946124E-2</v>
      </c>
      <c r="F189" s="28">
        <f>F144/SUM(F144,'Calculations white'!F144,'Calculations black'!F144,'Calculations asian'!F144)</f>
        <v>4.0142906816152735E-2</v>
      </c>
      <c r="G189" s="28">
        <f>G144/SUM(G144,'Calculations white'!G144,'Calculations black'!G144,'Calculations asian'!G144)</f>
        <v>4.0960804030771701E-2</v>
      </c>
      <c r="H189" s="28">
        <f>H144/SUM(H144,'Calculations white'!H144,'Calculations black'!H144,'Calculations asian'!H144)</f>
        <v>4.1813765946400662E-2</v>
      </c>
      <c r="I189" s="28">
        <f>I144/SUM(I144,'Calculations white'!I144,'Calculations black'!I144,'Calculations asian'!I144)</f>
        <v>4.2667522466045119E-2</v>
      </c>
      <c r="J189" s="28">
        <f>J144/SUM(J144,'Calculations white'!J144,'Calculations black'!J144,'Calculations asian'!J144)</f>
        <v>4.3536331683800347E-2</v>
      </c>
      <c r="K189" s="28">
        <f>K144/SUM(K144,'Calculations white'!K144,'Calculations black'!K144,'Calculations asian'!K144)</f>
        <v>4.4410333735436111E-2</v>
      </c>
      <c r="L189" s="28">
        <f>L144/SUM(L144,'Calculations white'!L144,'Calculations black'!L144,'Calculations asian'!L144)</f>
        <v>4.5177267731433303E-2</v>
      </c>
      <c r="M189" s="28">
        <f>M144/SUM(M144,'Calculations white'!M144,'Calculations black'!M144,'Calculations asian'!M144)</f>
        <v>4.6022997939932961E-2</v>
      </c>
      <c r="N189" s="28">
        <f>N144/SUM(N144,'Calculations white'!N144,'Calculations black'!N144,'Calculations asian'!N144)</f>
        <v>4.6872953372669571E-2</v>
      </c>
      <c r="O189" s="28">
        <f>O144/SUM(O144,'Calculations white'!O144,'Calculations black'!O144,'Calculations asian'!O144)</f>
        <v>4.772703721374931E-2</v>
      </c>
      <c r="P189" s="28">
        <f>P144/SUM(P144,'Calculations white'!P144,'Calculations black'!P144,'Calculations asian'!P144)</f>
        <v>4.8585152156587527E-2</v>
      </c>
      <c r="Q189" s="28">
        <f>Q144/SUM(Q144,'Calculations white'!Q144,'Calculations black'!Q144,'Calculations asian'!Q144)</f>
        <v>4.9447200453144789E-2</v>
      </c>
      <c r="R189" s="28">
        <f>R144/SUM(R144,'Calculations white'!R144,'Calculations black'!R144,'Calculations asian'!R144)</f>
        <v>5.0313083962947105E-2</v>
      </c>
      <c r="S189" s="28">
        <f>S144/SUM(S144,'Calculations white'!S144,'Calculations black'!S144,'Calculations asian'!S144)</f>
        <v>5.1182704201843107E-2</v>
      </c>
      <c r="T189" s="28">
        <f>T144/SUM(T144,'Calculations white'!T144,'Calculations black'!T144,'Calculations asian'!T144)</f>
        <v>5.2055962390444036E-2</v>
      </c>
      <c r="U189" s="28">
        <f>U144/SUM(U144,'Calculations white'!U144,'Calculations black'!U144,'Calculations asian'!U144)</f>
        <v>5.2932759502199341E-2</v>
      </c>
      <c r="V189" s="28">
        <f>V144/SUM(V144,'Calculations white'!V144,'Calculations black'!V144,'Calculations asian'!V144)</f>
        <v>5.3812996311062095E-2</v>
      </c>
      <c r="W189" s="28">
        <f>W144/SUM(W144,'Calculations white'!W144,'Calculations black'!W144,'Calculations asian'!W144)</f>
        <v>5.4696573438695224E-2</v>
      </c>
      <c r="X189" s="28">
        <f>X144/SUM(X144,'Calculations white'!X144,'Calculations black'!X144,'Calculations asian'!X144)</f>
        <v>5.5583391401176609E-2</v>
      </c>
      <c r="Y189" s="28">
        <f>Y144/SUM(Y144,'Calculations white'!Y144,'Calculations black'!Y144,'Calculations asian'!Y144)</f>
        <v>5.6473350655160945E-2</v>
      </c>
      <c r="Z189" s="28">
        <f>Z144/SUM(Z144,'Calculations white'!Z144,'Calculations black'!Z144,'Calculations asian'!Z144)</f>
        <v>5.7366351643455417E-2</v>
      </c>
      <c r="AA189" s="28">
        <f>AA144/SUM(AA144,'Calculations white'!AA144,'Calculations black'!AA144,'Calculations asian'!AA144)</f>
        <v>5.8262294839971945E-2</v>
      </c>
      <c r="AB189" s="28">
        <f>AB144/SUM(AB144,'Calculations white'!AB144,'Calculations black'!AB144,'Calculations asian'!AB144)</f>
        <v>5.9161080794018626E-2</v>
      </c>
      <c r="AC189" s="28">
        <f>AC144/SUM(AC144,'Calculations white'!AC144,'Calculations black'!AC144,'Calculations asian'!AC144)</f>
        <v>6.0062610173893957E-2</v>
      </c>
      <c r="AD189" s="28">
        <f>AD144/SUM(AD144,'Calculations white'!AD144,'Calculations black'!AD144,'Calculations asian'!AD144)</f>
        <v>6.0966783809750666E-2</v>
      </c>
      <c r="AE189" s="28">
        <f>AE144/SUM(AE144,'Calculations white'!AE144,'Calculations black'!AE144,'Calculations asian'!AE144)</f>
        <v>6.1873502735698367E-2</v>
      </c>
      <c r="AF189" s="28">
        <f>AF144/SUM(AF144,'Calculations white'!AF144,'Calculations black'!AF144,'Calculations asian'!AF144)</f>
        <v>6.2782668231113281E-2</v>
      </c>
    </row>
    <row r="190" spans="1:32" x14ac:dyDescent="0.2">
      <c r="A190" s="6" t="s">
        <v>32</v>
      </c>
      <c r="B190" s="28">
        <f>B145/SUM(B145,'Calculations white'!B145,'Calculations black'!B145,'Calculations asian'!B145)</f>
        <v>4.1000000000000043E-2</v>
      </c>
      <c r="C190" s="28">
        <f>C145/SUM(C145,'Calculations white'!C145,'Calculations black'!C145,'Calculations asian'!C145)</f>
        <v>4.1810042627654025E-2</v>
      </c>
      <c r="D190" s="28">
        <f>D145/SUM(D145,'Calculations white'!D145,'Calculations black'!D145,'Calculations asian'!D145)</f>
        <v>4.2654732455986943E-2</v>
      </c>
      <c r="E190" s="28">
        <f>E145/SUM(E145,'Calculations white'!E145,'Calculations black'!E145,'Calculations asian'!E145)</f>
        <v>4.3511840127852731E-2</v>
      </c>
      <c r="F190" s="28">
        <f>F145/SUM(F145,'Calculations white'!F145,'Calculations black'!F145,'Calculations asian'!F145)</f>
        <v>4.437525652218953E-2</v>
      </c>
      <c r="G190" s="28">
        <f>G145/SUM(G145,'Calculations white'!G145,'Calculations black'!G145,'Calculations asian'!G145)</f>
        <v>4.5254785068426687E-2</v>
      </c>
      <c r="H190" s="28">
        <f>H145/SUM(H145,'Calculations white'!H145,'Calculations black'!H145,'Calculations asian'!H145)</f>
        <v>4.6172636309775104E-2</v>
      </c>
      <c r="I190" s="28">
        <f>I145/SUM(I145,'Calculations white'!I145,'Calculations black'!I145,'Calculations asian'!I145)</f>
        <v>4.7091783621244269E-2</v>
      </c>
      <c r="J190" s="28">
        <f>J145/SUM(J145,'Calculations white'!J145,'Calculations black'!J145,'Calculations asian'!J145)</f>
        <v>4.802772190431235E-2</v>
      </c>
      <c r="K190" s="28">
        <f>K145/SUM(K145,'Calculations white'!K145,'Calculations black'!K145,'Calculations asian'!K145)</f>
        <v>4.8969928192363302E-2</v>
      </c>
      <c r="L190" s="28">
        <f>L145/SUM(L145,'Calculations white'!L145,'Calculations black'!L145,'Calculations asian'!L145)</f>
        <v>4.9796928076430144E-2</v>
      </c>
      <c r="M190" s="28">
        <f>M145/SUM(M145,'Calculations white'!M145,'Calculations black'!M145,'Calculations asian'!M145)</f>
        <v>5.0709719997666811E-2</v>
      </c>
      <c r="N190" s="28">
        <f>N145/SUM(N145,'Calculations white'!N145,'Calculations black'!N145,'Calculations asian'!N145)</f>
        <v>5.1627720706128276E-2</v>
      </c>
      <c r="O190" s="28">
        <f>O145/SUM(O145,'Calculations white'!O145,'Calculations black'!O145,'Calculations asian'!O145)</f>
        <v>5.2550856364350092E-2</v>
      </c>
      <c r="P190" s="28">
        <f>P145/SUM(P145,'Calculations white'!P145,'Calculations black'!P145,'Calculations asian'!P145)</f>
        <v>5.3479052430898129E-2</v>
      </c>
      <c r="Q190" s="28">
        <f>Q145/SUM(Q145,'Calculations white'!Q145,'Calculations black'!Q145,'Calculations asian'!Q145)</f>
        <v>5.4412233681784404E-2</v>
      </c>
      <c r="R190" s="28">
        <f>R145/SUM(R145,'Calculations white'!R145,'Calculations black'!R145,'Calculations asian'!R145)</f>
        <v>5.5350324232265678E-2</v>
      </c>
      <c r="S190" s="28">
        <f>S145/SUM(S145,'Calculations white'!S145,'Calculations black'!S145,'Calculations asian'!S145)</f>
        <v>5.6293247559012251E-2</v>
      </c>
      <c r="T190" s="28">
        <f>T145/SUM(T145,'Calculations white'!T145,'Calculations black'!T145,'Calculations asian'!T145)</f>
        <v>5.7240926522627564E-2</v>
      </c>
      <c r="U190" s="28">
        <f>U145/SUM(U145,'Calculations white'!U145,'Calculations black'!U145,'Calculations asian'!U145)</f>
        <v>5.8193283390501178E-2</v>
      </c>
      <c r="V190" s="28">
        <f>V145/SUM(V145,'Calculations white'!V145,'Calculations black'!V145,'Calculations asian'!V145)</f>
        <v>5.915023985998033E-2</v>
      </c>
      <c r="W190" s="28">
        <f>W145/SUM(W145,'Calculations white'!W145,'Calculations black'!W145,'Calculations asian'!W145)</f>
        <v>6.0111717081836734E-2</v>
      </c>
      <c r="X190" s="28">
        <f>X145/SUM(X145,'Calculations white'!X145,'Calculations black'!X145,'Calculations asian'!X145)</f>
        <v>6.1077635684012727E-2</v>
      </c>
      <c r="Y190" s="28">
        <f>Y145/SUM(Y145,'Calculations white'!Y145,'Calculations black'!Y145,'Calculations asian'!Y145)</f>
        <v>6.2047915795627129E-2</v>
      </c>
      <c r="Z190" s="28">
        <f>Z145/SUM(Z145,'Calculations white'!Z145,'Calculations black'!Z145,'Calculations asian'!Z145)</f>
        <v>6.3022477071219163E-2</v>
      </c>
      <c r="AA190" s="28">
        <f>AA145/SUM(AA145,'Calculations white'!AA145,'Calculations black'!AA145,'Calculations asian'!AA145)</f>
        <v>6.4001238715211406E-2</v>
      </c>
      <c r="AB190" s="28">
        <f>AB145/SUM(AB145,'Calculations white'!AB145,'Calculations black'!AB145,'Calculations asian'!AB145)</f>
        <v>6.4984119506571875E-2</v>
      </c>
      <c r="AC190" s="28">
        <f>AC145/SUM(AC145,'Calculations white'!AC145,'Calculations black'!AC145,'Calculations asian'!AC145)</f>
        <v>6.5971037823652892E-2</v>
      </c>
      <c r="AD190" s="28">
        <f>AD145/SUM(AD145,'Calculations white'!AD145,'Calculations black'!AD145,'Calculations asian'!AD145)</f>
        <v>6.6961911669186372E-2</v>
      </c>
      <c r="AE190" s="28">
        <f>AE145/SUM(AE145,'Calculations white'!AE145,'Calculations black'!AE145,'Calculations asian'!AE145)</f>
        <v>6.7956658695416131E-2</v>
      </c>
      <c r="AF190" s="28">
        <f>AF145/SUM(AF145,'Calculations white'!AF145,'Calculations black'!AF145,'Calculations asian'!AF145)</f>
        <v>6.8955196229343527E-2</v>
      </c>
    </row>
    <row r="191" spans="1:32" x14ac:dyDescent="0.2">
      <c r="A191" s="6" t="s">
        <v>33</v>
      </c>
      <c r="B191" s="28">
        <f>B146/SUM(B146,'Calculations white'!B146,'Calculations black'!B146,'Calculations asian'!B146)</f>
        <v>3.0999999999999923E-2</v>
      </c>
      <c r="C191" s="28">
        <f>C146/SUM(C146,'Calculations white'!C146,'Calculations black'!C146,'Calculations asian'!C146)</f>
        <v>3.168198213333983E-2</v>
      </c>
      <c r="D191" s="28">
        <f>D146/SUM(D146,'Calculations white'!D146,'Calculations black'!D146,'Calculations asian'!D146)</f>
        <v>3.2393673736291546E-2</v>
      </c>
      <c r="E191" s="28">
        <f>E146/SUM(E146,'Calculations white'!E146,'Calculations black'!E146,'Calculations asian'!E146)</f>
        <v>3.3116457767080609E-2</v>
      </c>
      <c r="F191" s="28">
        <f>F146/SUM(F146,'Calculations white'!F146,'Calculations black'!F146,'Calculations asian'!F146)</f>
        <v>3.384517037557206E-2</v>
      </c>
      <c r="G191" s="28">
        <f>G146/SUM(G146,'Calculations white'!G146,'Calculations black'!G146,'Calculations asian'!G146)</f>
        <v>3.4588136732265622E-2</v>
      </c>
      <c r="H191" s="28">
        <f>H146/SUM(H146,'Calculations white'!H146,'Calculations black'!H146,'Calculations asian'!H146)</f>
        <v>3.5364167905883107E-2</v>
      </c>
      <c r="I191" s="28">
        <f>I146/SUM(I146,'Calculations white'!I146,'Calculations black'!I146,'Calculations asian'!I146)</f>
        <v>3.6141922446919723E-2</v>
      </c>
      <c r="J191" s="28">
        <f>J146/SUM(J146,'Calculations white'!J146,'Calculations black'!J146,'Calculations asian'!J146)</f>
        <v>3.6934554413500485E-2</v>
      </c>
      <c r="K191" s="28">
        <f>K146/SUM(K146,'Calculations white'!K146,'Calculations black'!K146,'Calculations asian'!K146)</f>
        <v>3.7733186163122774E-2</v>
      </c>
      <c r="L191" s="28">
        <f>L146/SUM(L146,'Calculations white'!L146,'Calculations black'!L146,'Calculations asian'!L146)</f>
        <v>3.8434591450444526E-2</v>
      </c>
      <c r="M191" s="28">
        <f>M146/SUM(M146,'Calculations white'!M146,'Calculations black'!M146,'Calculations asian'!M146)</f>
        <v>3.9209428036201324E-2</v>
      </c>
      <c r="N191" s="28">
        <f>N146/SUM(N146,'Calculations white'!N146,'Calculations black'!N146,'Calculations asian'!N146)</f>
        <v>3.9989291843417152E-2</v>
      </c>
      <c r="O191" s="28">
        <f>O146/SUM(O146,'Calculations white'!O146,'Calculations black'!O146,'Calculations asian'!O146)</f>
        <v>4.0774120789744711E-2</v>
      </c>
      <c r="P191" s="28">
        <f>P146/SUM(P146,'Calculations white'!P146,'Calculations black'!P146,'Calculations asian'!P146)</f>
        <v>4.1563851958397388E-2</v>
      </c>
      <c r="Q191" s="28">
        <f>Q146/SUM(Q146,'Calculations white'!Q146,'Calculations black'!Q146,'Calculations asian'!Q146)</f>
        <v>4.2358421620066061E-2</v>
      </c>
      <c r="R191" s="28">
        <f>R146/SUM(R146,'Calculations white'!R146,'Calculations black'!R146,'Calculations asian'!R146)</f>
        <v>4.3157765255269986E-2</v>
      </c>
      <c r="S191" s="28">
        <f>S146/SUM(S146,'Calculations white'!S146,'Calculations black'!S146,'Calculations asian'!S146)</f>
        <v>4.3961817577124883E-2</v>
      </c>
      <c r="T191" s="28">
        <f>T146/SUM(T146,'Calculations white'!T146,'Calculations black'!T146,'Calculations asian'!T146)</f>
        <v>4.4770512554505905E-2</v>
      </c>
      <c r="U191" s="28">
        <f>U146/SUM(U146,'Calculations white'!U146,'Calculations black'!U146,'Calculations asian'!U146)</f>
        <v>4.5583783435585098E-2</v>
      </c>
      <c r="V191" s="28">
        <f>V146/SUM(V146,'Calculations white'!V146,'Calculations black'!V146,'Calculations asian'!V146)</f>
        <v>4.6401562771723998E-2</v>
      </c>
      <c r="W191" s="28">
        <f>W146/SUM(W146,'Calculations white'!W146,'Calculations black'!W146,'Calculations asian'!W146)</f>
        <v>4.7223782441696463E-2</v>
      </c>
      <c r="X191" s="28">
        <f>X146/SUM(X146,'Calculations white'!X146,'Calculations black'!X146,'Calculations asian'!X146)</f>
        <v>4.8050373676221926E-2</v>
      </c>
      <c r="Y191" s="28">
        <f>Y146/SUM(Y146,'Calculations white'!Y146,'Calculations black'!Y146,'Calculations asian'!Y146)</f>
        <v>4.8881267082786728E-2</v>
      </c>
      <c r="Z191" s="28">
        <f>Z146/SUM(Z146,'Calculations white'!Z146,'Calculations black'!Z146,'Calculations asian'!Z146)</f>
        <v>4.9716392670728998E-2</v>
      </c>
      <c r="AA191" s="28">
        <f>AA146/SUM(AA146,'Calculations white'!AA146,'Calculations black'!AA146,'Calculations asian'!AA146)</f>
        <v>5.0555679876565583E-2</v>
      </c>
      <c r="AB191" s="28">
        <f>AB146/SUM(AB146,'Calculations white'!AB146,'Calculations black'!AB146,'Calculations asian'!AB146)</f>
        <v>5.1399057589538354E-2</v>
      </c>
      <c r="AC191" s="28">
        <f>AC146/SUM(AC146,'Calculations white'!AC146,'Calculations black'!AC146,'Calculations asian'!AC146)</f>
        <v>5.2246454177355281E-2</v>
      </c>
      <c r="AD191" s="28">
        <f>AD146/SUM(AD146,'Calculations white'!AD146,'Calculations black'!AD146,'Calculations asian'!AD146)</f>
        <v>5.3097797512102918E-2</v>
      </c>
      <c r="AE191" s="28">
        <f>AE146/SUM(AE146,'Calculations white'!AE146,'Calculations black'!AE146,'Calculations asian'!AE146)</f>
        <v>5.3953014996309535E-2</v>
      </c>
      <c r="AF191" s="28">
        <f>AF146/SUM(AF146,'Calculations white'!AF146,'Calculations black'!AF146,'Calculations asian'!AF146)</f>
        <v>5.4812033589132197E-2</v>
      </c>
    </row>
    <row r="192" spans="1:32" x14ac:dyDescent="0.2">
      <c r="A192" s="6" t="s">
        <v>34</v>
      </c>
      <c r="B192" s="28">
        <f>B147/SUM(B147,'Calculations white'!B147,'Calculations black'!B147,'Calculations asian'!B147)</f>
        <v>5.8000000000000072E-2</v>
      </c>
      <c r="C192" s="28">
        <f>C147/SUM(C147,'Calculations white'!C147,'Calculations black'!C147,'Calculations asian'!C147)</f>
        <v>5.9013509432523391E-2</v>
      </c>
      <c r="D192" s="28">
        <f>D147/SUM(D147,'Calculations white'!D147,'Calculations black'!D147,'Calculations asian'!D147)</f>
        <v>6.0068942101783394E-2</v>
      </c>
      <c r="E192" s="28">
        <f>E147/SUM(E147,'Calculations white'!E147,'Calculations black'!E147,'Calculations asian'!E147)</f>
        <v>6.1137928344631956E-2</v>
      </c>
      <c r="F192" s="28">
        <f>F147/SUM(F147,'Calculations white'!F147,'Calculations black'!F147,'Calculations asian'!F147)</f>
        <v>6.2212923027975729E-2</v>
      </c>
      <c r="G192" s="28">
        <f>G147/SUM(G147,'Calculations white'!G147,'Calculations black'!G147,'Calculations asian'!G147)</f>
        <v>6.3305845974665154E-2</v>
      </c>
      <c r="H192" s="28">
        <f>H147/SUM(H147,'Calculations white'!H147,'Calculations black'!H147,'Calculations asian'!H147)</f>
        <v>6.444411849720115E-2</v>
      </c>
      <c r="I192" s="28">
        <f>I147/SUM(I147,'Calculations white'!I147,'Calculations black'!I147,'Calculations asian'!I147)</f>
        <v>6.5582059870723616E-2</v>
      </c>
      <c r="J192" s="28">
        <f>J147/SUM(J147,'Calculations white'!J147,'Calculations black'!J147,'Calculations asian'!J147)</f>
        <v>6.6738594494969883E-2</v>
      </c>
      <c r="K192" s="28">
        <f>K147/SUM(K147,'Calculations white'!K147,'Calculations black'!K147,'Calculations asian'!K147)</f>
        <v>6.7900530545639506E-2</v>
      </c>
      <c r="L192" s="28">
        <f>L147/SUM(L147,'Calculations white'!L147,'Calculations black'!L147,'Calculations asian'!L147)</f>
        <v>6.8919146256457398E-2</v>
      </c>
      <c r="M192" s="28">
        <f>M147/SUM(M147,'Calculations white'!M147,'Calculations black'!M147,'Calculations asian'!M147)</f>
        <v>7.0040979084869961E-2</v>
      </c>
      <c r="N192" s="28">
        <f>N147/SUM(N147,'Calculations white'!N147,'Calculations black'!N147,'Calculations asian'!N147)</f>
        <v>7.1167082775512799E-2</v>
      </c>
      <c r="O192" s="28">
        <f>O147/SUM(O147,'Calculations white'!O147,'Calculations black'!O147,'Calculations asian'!O147)</f>
        <v>7.2297327342405696E-2</v>
      </c>
      <c r="P192" s="28">
        <f>P147/SUM(P147,'Calculations white'!P147,'Calculations black'!P147,'Calculations asian'!P147)</f>
        <v>7.3431582545454829E-2</v>
      </c>
      <c r="Q192" s="28">
        <f>Q147/SUM(Q147,'Calculations white'!Q147,'Calculations black'!Q147,'Calculations asian'!Q147)</f>
        <v>7.4569717947741671E-2</v>
      </c>
      <c r="R192" s="28">
        <f>R147/SUM(R147,'Calculations white'!R147,'Calculations black'!R147,'Calculations asian'!R147)</f>
        <v>7.5711602972490091E-2</v>
      </c>
      <c r="S192" s="28">
        <f>S147/SUM(S147,'Calculations white'!S147,'Calculations black'!S147,'Calculations asian'!S147)</f>
        <v>7.6857106959658042E-2</v>
      </c>
      <c r="T192" s="28">
        <f>T147/SUM(T147,'Calculations white'!T147,'Calculations black'!T147,'Calculations asian'!T147)</f>
        <v>7.8006099222092978E-2</v>
      </c>
      <c r="U192" s="28">
        <f>U147/SUM(U147,'Calculations white'!U147,'Calculations black'!U147,'Calculations asian'!U147)</f>
        <v>7.9158449101198652E-2</v>
      </c>
      <c r="V192" s="28">
        <f>V147/SUM(V147,'Calculations white'!V147,'Calculations black'!V147,'Calculations asian'!V147)</f>
        <v>8.0314026022059504E-2</v>
      </c>
      <c r="W192" s="28">
        <f>W147/SUM(W147,'Calculations white'!W147,'Calculations black'!W147,'Calculations asian'!W147)</f>
        <v>8.1472699547969721E-2</v>
      </c>
      <c r="X192" s="28">
        <f>X147/SUM(X147,'Calculations white'!X147,'Calculations black'!X147,'Calculations asian'!X147)</f>
        <v>8.2634339434316376E-2</v>
      </c>
      <c r="Y192" s="28">
        <f>Y147/SUM(Y147,'Calculations white'!Y147,'Calculations black'!Y147,'Calculations asian'!Y147)</f>
        <v>8.3798815681771749E-2</v>
      </c>
      <c r="Z192" s="28">
        <f>Z147/SUM(Z147,'Calculations white'!Z147,'Calculations black'!Z147,'Calculations asian'!Z147)</f>
        <v>8.4965998588743596E-2</v>
      </c>
      <c r="AA192" s="28">
        <f>AA147/SUM(AA147,'Calculations white'!AA147,'Calculations black'!AA147,'Calculations asian'!AA147)</f>
        <v>8.6135758803041459E-2</v>
      </c>
      <c r="AB192" s="28">
        <f>AB147/SUM(AB147,'Calculations white'!AB147,'Calculations black'!AB147,'Calculations asian'!AB147)</f>
        <v>8.730796737271726E-2</v>
      </c>
      <c r="AC192" s="28">
        <f>AC147/SUM(AC147,'Calculations white'!AC147,'Calculations black'!AC147,'Calculations asian'!AC147)</f>
        <v>8.8482495796037119E-2</v>
      </c>
      <c r="AD192" s="28">
        <f>AD147/SUM(AD147,'Calculations white'!AD147,'Calculations black'!AD147,'Calculations asian'!AD147)</f>
        <v>8.9659216070546333E-2</v>
      </c>
      <c r="AE192" s="28">
        <f>AE147/SUM(AE147,'Calculations white'!AE147,'Calculations black'!AE147,'Calculations asian'!AE147)</f>
        <v>9.08380007411939E-2</v>
      </c>
      <c r="AF192" s="28">
        <f>AF147/SUM(AF147,'Calculations white'!AF147,'Calculations black'!AF147,'Calculations asian'!AF147)</f>
        <v>9.2018722947477691E-2</v>
      </c>
    </row>
    <row r="193" spans="1:32" x14ac:dyDescent="0.2">
      <c r="A193" s="6" t="s">
        <v>92</v>
      </c>
      <c r="B193" s="28">
        <f>B148/SUM(B148,'Calculations white'!B148,'Calculations black'!B148,'Calculations asian'!B148)</f>
        <v>3.0607407407407295E-2</v>
      </c>
      <c r="C193" s="28">
        <f>C148/SUM(C148,'Calculations white'!C148,'Calculations black'!C148,'Calculations asian'!C148)</f>
        <v>3.1279171472753005E-2</v>
      </c>
      <c r="D193" s="28">
        <f>D148/SUM(D148,'Calculations white'!D148,'Calculations black'!D148,'Calculations asian'!D148)</f>
        <v>3.1980025558705591E-2</v>
      </c>
      <c r="E193" s="28">
        <f>E148/SUM(E148,'Calculations white'!E148,'Calculations black'!E148,'Calculations asian'!E148)</f>
        <v>3.2691448143775129E-2</v>
      </c>
      <c r="F193" s="28">
        <f>F148/SUM(F148,'Calculations white'!F148,'Calculations black'!F148,'Calculations asian'!F148)</f>
        <v>3.3408391169157517E-2</v>
      </c>
      <c r="G193" s="28">
        <f>G148/SUM(G148,'Calculations white'!G148,'Calculations black'!G148,'Calculations asian'!G148)</f>
        <v>3.413895214072378E-2</v>
      </c>
      <c r="H193" s="28">
        <f>H148/SUM(H148,'Calculations white'!H148,'Calculations black'!H148,'Calculations asian'!H148)</f>
        <v>3.4901593640100016E-2</v>
      </c>
      <c r="I193" s="28">
        <f>I148/SUM(I148,'Calculations white'!I148,'Calculations black'!I148,'Calculations asian'!I148)</f>
        <v>3.5665623245017014E-2</v>
      </c>
      <c r="J193" s="28">
        <f>J148/SUM(J148,'Calculations white'!J148,'Calculations black'!J148,'Calculations asian'!J148)</f>
        <v>3.6443876748319816E-2</v>
      </c>
      <c r="K193" s="28">
        <f>K148/SUM(K148,'Calculations white'!K148,'Calculations black'!K148,'Calculations asian'!K148)</f>
        <v>3.7227579581883295E-2</v>
      </c>
      <c r="L193" s="28">
        <f>L148/SUM(L148,'Calculations white'!L148,'Calculations black'!L148,'Calculations asian'!L148)</f>
        <v>3.79157604490915E-2</v>
      </c>
      <c r="M193" s="28">
        <f>M148/SUM(M148,'Calculations white'!M148,'Calculations black'!M148,'Calculations asian'!M148)</f>
        <v>3.8675457285091579E-2</v>
      </c>
      <c r="N193" s="28">
        <f>N148/SUM(N148,'Calculations white'!N148,'Calculations black'!N148,'Calculations asian'!N148)</f>
        <v>3.9439689638985725E-2</v>
      </c>
      <c r="O193" s="28">
        <f>O148/SUM(O148,'Calculations white'!O148,'Calculations black'!O148,'Calculations asian'!O148)</f>
        <v>4.0208385352700521E-2</v>
      </c>
      <c r="P193" s="28">
        <f>P148/SUM(P148,'Calculations white'!P148,'Calculations black'!P148,'Calculations asian'!P148)</f>
        <v>4.0981471543403702E-2</v>
      </c>
      <c r="Q193" s="28">
        <f>Q148/SUM(Q148,'Calculations white'!Q148,'Calculations black'!Q148,'Calculations asian'!Q148)</f>
        <v>4.1758874635182019E-2</v>
      </c>
      <c r="R193" s="28">
        <f>R148/SUM(R148,'Calculations white'!R148,'Calculations black'!R148,'Calculations asian'!R148)</f>
        <v>4.2540520390985402E-2</v>
      </c>
      <c r="S193" s="28">
        <f>S148/SUM(S148,'Calculations white'!S148,'Calculations black'!S148,'Calculations asian'!S148)</f>
        <v>4.3326333944809135E-2</v>
      </c>
      <c r="T193" s="28">
        <f>T148/SUM(T148,'Calculations white'!T148,'Calculations black'!T148,'Calculations asian'!T148)</f>
        <v>4.4116239834076809E-2</v>
      </c>
      <c r="U193" s="28">
        <f>U148/SUM(U148,'Calculations white'!U148,'Calculations black'!U148,'Calculations asian'!U148)</f>
        <v>4.4910162032193578E-2</v>
      </c>
      <c r="V193" s="28">
        <f>V148/SUM(V148,'Calculations white'!V148,'Calculations black'!V148,'Calculations asian'!V148)</f>
        <v>4.5708023981236447E-2</v>
      </c>
      <c r="W193" s="28">
        <f>W148/SUM(W148,'Calculations white'!W148,'Calculations black'!W148,'Calculations asian'!W148)</f>
        <v>4.6509748624747847E-2</v>
      </c>
      <c r="X193" s="28">
        <f>X148/SUM(X148,'Calculations white'!X148,'Calculations black'!X148,'Calculations asian'!X148)</f>
        <v>4.7315258440600187E-2</v>
      </c>
      <c r="Y193" s="28">
        <f>Y148/SUM(Y148,'Calculations white'!Y148,'Calculations black'!Y148,'Calculations asian'!Y148)</f>
        <v>4.8124475473900682E-2</v>
      </c>
      <c r="Z193" s="28">
        <f>Z148/SUM(Z148,'Calculations white'!Z148,'Calculations black'!Z148,'Calculations asian'!Z148)</f>
        <v>4.893732136990233E-2</v>
      </c>
      <c r="AA193" s="28">
        <f>AA148/SUM(AA148,'Calculations white'!AA148,'Calculations black'!AA148,'Calculations asian'!AA148)</f>
        <v>4.9753717406890136E-2</v>
      </c>
      <c r="AB193" s="28">
        <f>AB148/SUM(AB148,'Calculations white'!AB148,'Calculations black'!AB148,'Calculations asian'!AB148)</f>
        <v>5.0573584529013012E-2</v>
      </c>
      <c r="AC193" s="28">
        <f>AC148/SUM(AC148,'Calculations white'!AC148,'Calculations black'!AC148,'Calculations asian'!AC148)</f>
        <v>5.1396843379028757E-2</v>
      </c>
      <c r="AD193" s="28">
        <f>AD148/SUM(AD148,'Calculations white'!AD148,'Calculations black'!AD148,'Calculations asian'!AD148)</f>
        <v>5.2223414330932867E-2</v>
      </c>
      <c r="AE193" s="28">
        <f>AE148/SUM(AE148,'Calculations white'!AE148,'Calculations black'!AE148,'Calculations asian'!AE148)</f>
        <v>5.3053217522442769E-2</v>
      </c>
      <c r="AF193" s="28">
        <f>AF148/SUM(AF148,'Calculations white'!AF148,'Calculations black'!AF148,'Calculations asian'!AF148)</f>
        <v>5.3886172887307057E-2</v>
      </c>
    </row>
    <row r="194" spans="1:32" x14ac:dyDescent="0.2">
      <c r="A194" s="6" t="s">
        <v>89</v>
      </c>
      <c r="B194" s="28">
        <f>B149/SUM(B149,'Calculations white'!B149,'Calculations black'!B149,'Calculations asian'!B149)</f>
        <v>1.6000000000000004E-2</v>
      </c>
      <c r="C194" s="28">
        <f>C149/SUM(C149,'Calculations white'!C149,'Calculations black'!C149,'Calculations asian'!C149)</f>
        <v>1.646154448102384E-2</v>
      </c>
      <c r="D194" s="28">
        <f>D149/SUM(D149,'Calculations white'!D149,'Calculations black'!D149,'Calculations asian'!D149)</f>
        <v>1.6943524495165705E-2</v>
      </c>
      <c r="E194" s="28">
        <f>E149/SUM(E149,'Calculations white'!E149,'Calculations black'!E149,'Calculations asian'!E149)</f>
        <v>1.7433156874360253E-2</v>
      </c>
      <c r="F194" s="28">
        <f>F149/SUM(F149,'Calculations white'!F149,'Calculations black'!F149,'Calculations asian'!F149)</f>
        <v>1.792699152582302E-2</v>
      </c>
      <c r="G194" s="28">
        <f>G149/SUM(G149,'Calculations white'!G149,'Calculations black'!G149,'Calculations asian'!G149)</f>
        <v>1.8430580588946574E-2</v>
      </c>
      <c r="H194" s="28">
        <f>H149/SUM(H149,'Calculations white'!H149,'Calculations black'!H149,'Calculations asian'!H149)</f>
        <v>1.8956680447368146E-2</v>
      </c>
      <c r="I194" s="28">
        <f>I149/SUM(I149,'Calculations white'!I149,'Calculations black'!I149,'Calculations asian'!I149)</f>
        <v>1.9484189263469193E-2</v>
      </c>
      <c r="J194" s="28">
        <f>J149/SUM(J149,'Calculations white'!J149,'Calculations black'!J149,'Calculations asian'!J149)</f>
        <v>2.002194249570342E-2</v>
      </c>
      <c r="K194" s="28">
        <f>K149/SUM(K149,'Calculations white'!K149,'Calculations black'!K149,'Calculations asian'!K149)</f>
        <v>2.0563867921560952E-2</v>
      </c>
      <c r="L194" s="28">
        <f>L149/SUM(L149,'Calculations white'!L149,'Calculations black'!L149,'Calculations asian'!L149)</f>
        <v>2.1040159059648469E-2</v>
      </c>
      <c r="M194" s="28">
        <f>M149/SUM(M149,'Calculations white'!M149,'Calculations black'!M149,'Calculations asian'!M149)</f>
        <v>2.1566246525285701E-2</v>
      </c>
      <c r="N194" s="28">
        <f>N149/SUM(N149,'Calculations white'!N149,'Calculations black'!N149,'Calculations asian'!N149)</f>
        <v>2.2095845259026928E-2</v>
      </c>
      <c r="O194" s="28">
        <f>O149/SUM(O149,'Calculations white'!O149,'Calculations black'!O149,'Calculations asian'!O149)</f>
        <v>2.262890229112462E-2</v>
      </c>
      <c r="P194" s="28">
        <f>P149/SUM(P149,'Calculations white'!P149,'Calculations black'!P149,'Calculations asian'!P149)</f>
        <v>2.3165364130901787E-2</v>
      </c>
      <c r="Q194" s="28">
        <f>Q149/SUM(Q149,'Calculations white'!Q149,'Calculations black'!Q149,'Calculations asian'!Q149)</f>
        <v>2.3705176797676891E-2</v>
      </c>
      <c r="R194" s="28">
        <f>R149/SUM(R149,'Calculations white'!R149,'Calculations black'!R149,'Calculations asian'!R149)</f>
        <v>2.4248285851569695E-2</v>
      </c>
      <c r="S194" s="28">
        <f>S149/SUM(S149,'Calculations white'!S149,'Calculations black'!S149,'Calculations asian'!S149)</f>
        <v>2.4794636424158436E-2</v>
      </c>
      <c r="T194" s="28">
        <f>T149/SUM(T149,'Calculations white'!T149,'Calculations black'!T149,'Calculations asian'!T149)</f>
        <v>2.5344173248955527E-2</v>
      </c>
      <c r="U194" s="28">
        <f>U149/SUM(U149,'Calculations white'!U149,'Calculations black'!U149,'Calculations asian'!U149)</f>
        <v>2.5896840691672109E-2</v>
      </c>
      <c r="V194" s="28">
        <f>V149/SUM(V149,'Calculations white'!V149,'Calculations black'!V149,'Calculations asian'!V149)</f>
        <v>2.6452582780243927E-2</v>
      </c>
      <c r="W194" s="28">
        <f>W149/SUM(W149,'Calculations white'!W149,'Calculations black'!W149,'Calculations asian'!W149)</f>
        <v>2.7011343234588894E-2</v>
      </c>
      <c r="X194" s="28">
        <f>X149/SUM(X149,'Calculations white'!X149,'Calculations black'!X149,'Calculations asian'!X149)</f>
        <v>2.7573065496070703E-2</v>
      </c>
      <c r="Y194" s="28">
        <f>Y149/SUM(Y149,'Calculations white'!Y149,'Calculations black'!Y149,'Calculations asian'!Y149)</f>
        <v>2.8137692756644159E-2</v>
      </c>
      <c r="Z194" s="28">
        <f>Z149/SUM(Z149,'Calculations white'!Z149,'Calculations black'!Z149,'Calculations asian'!Z149)</f>
        <v>2.870516798765578E-2</v>
      </c>
      <c r="AA194" s="28">
        <f>AA149/SUM(AA149,'Calculations white'!AA149,'Calculations black'!AA149,'Calculations asian'!AA149)</f>
        <v>2.9275433968278437E-2</v>
      </c>
      <c r="AB194" s="28">
        <f>AB149/SUM(AB149,'Calculations white'!AB149,'Calculations black'!AB149,'Calculations asian'!AB149)</f>
        <v>2.9848433313557982E-2</v>
      </c>
      <c r="AC194" s="28">
        <f>AC149/SUM(AC149,'Calculations white'!AC149,'Calculations black'!AC149,'Calculations asian'!AC149)</f>
        <v>3.0424108502050622E-2</v>
      </c>
      <c r="AD194" s="28">
        <f>AD149/SUM(AD149,'Calculations white'!AD149,'Calculations black'!AD149,'Calculations asian'!AD149)</f>
        <v>3.1002401903031808E-2</v>
      </c>
      <c r="AE194" s="28">
        <f>AE149/SUM(AE149,'Calculations white'!AE149,'Calculations black'!AE149,'Calculations asian'!AE149)</f>
        <v>3.1583255803259512E-2</v>
      </c>
      <c r="AF194" s="28">
        <f>AF149/SUM(AF149,'Calculations white'!AF149,'Calculations black'!AF149,'Calculations asian'!AF149)</f>
        <v>3.2166612433273324E-2</v>
      </c>
    </row>
    <row r="195" spans="1:32" x14ac:dyDescent="0.2">
      <c r="A195" s="6" t="s">
        <v>35</v>
      </c>
      <c r="B195" s="28">
        <f>B150/SUM(B150,'Calculations white'!B150,'Calculations black'!B150,'Calculations asian'!B150)</f>
        <v>2.2999999999999899E-2</v>
      </c>
      <c r="C195" s="28">
        <f>C150/SUM(C150,'Calculations white'!C150,'Calculations black'!C150,'Calculations asian'!C150)</f>
        <v>2.3571839227308686E-2</v>
      </c>
      <c r="D195" s="28">
        <f>D150/SUM(D150,'Calculations white'!D150,'Calculations black'!D150,'Calculations asian'!D150)</f>
        <v>2.416899814713001E-2</v>
      </c>
      <c r="E195" s="28">
        <f>E150/SUM(E150,'Calculations white'!E150,'Calculations black'!E150,'Calculations asian'!E150)</f>
        <v>2.4775927380991311E-2</v>
      </c>
      <c r="F195" s="28">
        <f>F150/SUM(F150,'Calculations white'!F150,'Calculations black'!F150,'Calculations asian'!F150)</f>
        <v>2.5388286088186506E-2</v>
      </c>
      <c r="G195" s="28">
        <f>G150/SUM(G150,'Calculations white'!G150,'Calculations black'!G150,'Calculations asian'!G150)</f>
        <v>2.6013103047077379E-2</v>
      </c>
      <c r="H195" s="28">
        <f>H150/SUM(H150,'Calculations white'!H150,'Calculations black'!H150,'Calculations asian'!H150)</f>
        <v>2.6666235185731108E-2</v>
      </c>
      <c r="I195" s="28">
        <f>I150/SUM(I150,'Calculations white'!I150,'Calculations black'!I150,'Calculations asian'!I150)</f>
        <v>2.7321288685529747E-2</v>
      </c>
      <c r="J195" s="28">
        <f>J150/SUM(J150,'Calculations white'!J150,'Calculations black'!J150,'Calculations asian'!J150)</f>
        <v>2.7989369491403949E-2</v>
      </c>
      <c r="K195" s="28">
        <f>K150/SUM(K150,'Calculations white'!K150,'Calculations black'!K150,'Calculations asian'!K150)</f>
        <v>2.8663018111146767E-2</v>
      </c>
      <c r="L195" s="28">
        <f>L150/SUM(L150,'Calculations white'!L150,'Calculations black'!L150,'Calculations asian'!L150)</f>
        <v>2.9254987951833695E-2</v>
      </c>
      <c r="M195" s="28">
        <f>M150/SUM(M150,'Calculations white'!M150,'Calculations black'!M150,'Calculations asian'!M150)</f>
        <v>2.9909416998168042E-2</v>
      </c>
      <c r="N195" s="28">
        <f>N150/SUM(N150,'Calculations white'!N150,'Calculations black'!N150,'Calculations asian'!N150)</f>
        <v>3.0568542684865977E-2</v>
      </c>
      <c r="O195" s="28">
        <f>O150/SUM(O150,'Calculations white'!O150,'Calculations black'!O150,'Calculations asian'!O150)</f>
        <v>3.1232313590291039E-2</v>
      </c>
      <c r="P195" s="28">
        <f>P150/SUM(P150,'Calculations white'!P150,'Calculations black'!P150,'Calculations asian'!P150)</f>
        <v>3.190067741821935E-2</v>
      </c>
      <c r="Q195" s="28">
        <f>Q150/SUM(Q150,'Calculations white'!Q150,'Calculations black'!Q150,'Calculations asian'!Q150)</f>
        <v>3.2573581019092496E-2</v>
      </c>
      <c r="R195" s="28">
        <f>R150/SUM(R150,'Calculations white'!R150,'Calculations black'!R150,'Calculations asian'!R150)</f>
        <v>3.3250970411715944E-2</v>
      </c>
      <c r="S195" s="28">
        <f>S150/SUM(S150,'Calculations white'!S150,'Calculations black'!S150,'Calculations asian'!S150)</f>
        <v>3.3932790805383639E-2</v>
      </c>
      <c r="T195" s="28">
        <f>T150/SUM(T150,'Calculations white'!T150,'Calculations black'!T150,'Calculations asian'!T150)</f>
        <v>3.4618986622404965E-2</v>
      </c>
      <c r="U195" s="28">
        <f>U150/SUM(U150,'Calculations white'!U150,'Calculations black'!U150,'Calculations asian'!U150)</f>
        <v>3.5309501521011984E-2</v>
      </c>
      <c r="V195" s="28">
        <f>V150/SUM(V150,'Calculations white'!V150,'Calculations black'!V150,'Calculations asian'!V150)</f>
        <v>3.6004278418625378E-2</v>
      </c>
      <c r="W195" s="28">
        <f>W150/SUM(W150,'Calculations white'!W150,'Calculations black'!W150,'Calculations asian'!W150)</f>
        <v>3.670325951545373E-2</v>
      </c>
      <c r="X195" s="28">
        <f>X150/SUM(X150,'Calculations white'!X150,'Calculations black'!X150,'Calculations asian'!X150)</f>
        <v>3.7406386318403873E-2</v>
      </c>
      <c r="Y195" s="28">
        <f>Y150/SUM(Y150,'Calculations white'!Y150,'Calculations black'!Y150,'Calculations asian'!Y150)</f>
        <v>3.8113599665279489E-2</v>
      </c>
      <c r="Z195" s="28">
        <f>Z150/SUM(Z150,'Calculations white'!Z150,'Calculations black'!Z150,'Calculations asian'!Z150)</f>
        <v>3.8824839749241849E-2</v>
      </c>
      <c r="AA195" s="28">
        <f>AA150/SUM(AA150,'Calculations white'!AA150,'Calculations black'!AA150,'Calculations asian'!AA150)</f>
        <v>3.9540046143510248E-2</v>
      </c>
      <c r="AB195" s="28">
        <f>AB150/SUM(AB150,'Calculations white'!AB150,'Calculations black'!AB150,'Calculations asian'!AB150)</f>
        <v>4.0259157826278286E-2</v>
      </c>
      <c r="AC195" s="28">
        <f>AC150/SUM(AC150,'Calculations white'!AC150,'Calculations black'!AC150,'Calculations asian'!AC150)</f>
        <v>4.0982113205820743E-2</v>
      </c>
      <c r="AD195" s="28">
        <f>AD150/SUM(AD150,'Calculations white'!AD150,'Calculations black'!AD150,'Calculations asian'!AD150)</f>
        <v>4.1708850145767383E-2</v>
      </c>
      <c r="AE195" s="28">
        <f>AE150/SUM(AE150,'Calculations white'!AE150,'Calculations black'!AE150,'Calculations asian'!AE150)</f>
        <v>4.2439305990520579E-2</v>
      </c>
      <c r="AF195" s="28">
        <f>AF150/SUM(AF150,'Calculations white'!AF150,'Calculations black'!AF150,'Calculations asian'!AF150)</f>
        <v>4.3173417590791734E-2</v>
      </c>
    </row>
    <row r="196" spans="1:32" x14ac:dyDescent="0.2">
      <c r="A196" s="6" t="s">
        <v>98</v>
      </c>
      <c r="B196" s="28">
        <f>B151/SUM(B151,'Calculations white'!B151,'Calculations black'!B151,'Calculations asian'!B151)</f>
        <v>6.1999999999999958E-2</v>
      </c>
      <c r="C196" s="28">
        <f>C151/SUM(C151,'Calculations white'!C151,'Calculations black'!C151,'Calculations asian'!C151)</f>
        <v>6.3058742786916311E-2</v>
      </c>
      <c r="D196" s="28">
        <f>D151/SUM(D151,'Calculations white'!D151,'Calculations black'!D151,'Calculations asian'!D151)</f>
        <v>6.4161096796969533E-2</v>
      </c>
      <c r="E196" s="28">
        <f>E151/SUM(E151,'Calculations white'!E151,'Calculations black'!E151,'Calculations asian'!E151)</f>
        <v>6.5277376969100367E-2</v>
      </c>
      <c r="F196" s="28">
        <f>F151/SUM(F151,'Calculations white'!F151,'Calculations black'!F151,'Calculations asian'!F151)</f>
        <v>6.6399716453440102E-2</v>
      </c>
      <c r="G196" s="28">
        <f>G151/SUM(G151,'Calculations white'!G151,'Calculations black'!G151,'Calculations asian'!G151)</f>
        <v>6.7540535771991317E-2</v>
      </c>
      <c r="H196" s="28">
        <f>H151/SUM(H151,'Calculations white'!H151,'Calculations black'!H151,'Calculations asian'!H151)</f>
        <v>6.8728443212076801E-2</v>
      </c>
      <c r="I196" s="28">
        <f>I151/SUM(I151,'Calculations white'!I151,'Calculations black'!I151,'Calculations asian'!I151)</f>
        <v>6.9915798081783248E-2</v>
      </c>
      <c r="J196" s="28">
        <f>J151/SUM(J151,'Calculations white'!J151,'Calculations black'!J151,'Calculations asian'!J151)</f>
        <v>7.1122326208188993E-2</v>
      </c>
      <c r="K196" s="28">
        <f>K151/SUM(K151,'Calculations white'!K151,'Calculations black'!K151,'Calculations asian'!K151)</f>
        <v>7.233425160912435E-2</v>
      </c>
      <c r="L196" s="28">
        <f>L151/SUM(L151,'Calculations white'!L151,'Calculations black'!L151,'Calculations asian'!L151)</f>
        <v>7.3396581548165751E-2</v>
      </c>
      <c r="M196" s="28">
        <f>M151/SUM(M151,'Calculations white'!M151,'Calculations black'!M151,'Calculations asian'!M151)</f>
        <v>7.4566315704492958E-2</v>
      </c>
      <c r="N196" s="28">
        <f>N151/SUM(N151,'Calculations white'!N151,'Calculations black'!N151,'Calculations asian'!N151)</f>
        <v>7.5740306542582167E-2</v>
      </c>
      <c r="O196" s="28">
        <f>O151/SUM(O151,'Calculations white'!O151,'Calculations black'!O151,'Calculations asian'!O151)</f>
        <v>7.6918420793294001E-2</v>
      </c>
      <c r="P196" s="28">
        <f>P151/SUM(P151,'Calculations white'!P151,'Calculations black'!P151,'Calculations asian'!P151)</f>
        <v>7.8100524976789529E-2</v>
      </c>
      <c r="Q196" s="28">
        <f>Q151/SUM(Q151,'Calculations white'!Q151,'Calculations black'!Q151,'Calculations asian'!Q151)</f>
        <v>7.9286485458387734E-2</v>
      </c>
      <c r="R196" s="28">
        <f>R151/SUM(R151,'Calculations white'!R151,'Calculations black'!R151,'Calculations asian'!R151)</f>
        <v>8.047616850413955E-2</v>
      </c>
      <c r="S196" s="28">
        <f>S151/SUM(S151,'Calculations white'!S151,'Calculations black'!S151,'Calculations asian'!S151)</f>
        <v>8.1669440336069044E-2</v>
      </c>
      <c r="T196" s="28">
        <f>T151/SUM(T151,'Calculations white'!T151,'Calculations black'!T151,'Calculations asian'!T151)</f>
        <v>8.2866167187020223E-2</v>
      </c>
      <c r="U196" s="28">
        <f>U151/SUM(U151,'Calculations white'!U151,'Calculations black'!U151,'Calculations asian'!U151)</f>
        <v>8.4066215355060606E-2</v>
      </c>
      <c r="V196" s="28">
        <f>V151/SUM(V151,'Calculations white'!V151,'Calculations black'!V151,'Calculations asian'!V151)</f>
        <v>8.5269451257387524E-2</v>
      </c>
      <c r="W196" s="28">
        <f>W151/SUM(W151,'Calculations white'!W151,'Calculations black'!W151,'Calculations asian'!W151)</f>
        <v>8.647574148368721E-2</v>
      </c>
      <c r="X196" s="28">
        <f>X151/SUM(X151,'Calculations white'!X151,'Calculations black'!X151,'Calculations asian'!X151)</f>
        <v>8.7684952848895062E-2</v>
      </c>
      <c r="Y196" s="28">
        <f>Y151/SUM(Y151,'Calculations white'!Y151,'Calculations black'!Y151,'Calculations asian'!Y151)</f>
        <v>8.8896952445314689E-2</v>
      </c>
      <c r="Z196" s="28">
        <f>Z151/SUM(Z151,'Calculations white'!Z151,'Calculations black'!Z151,'Calculations asian'!Z151)</f>
        <v>9.0111607694044249E-2</v>
      </c>
      <c r="AA196" s="28">
        <f>AA151/SUM(AA151,'Calculations white'!AA151,'Calculations black'!AA151,'Calculations asian'!AA151)</f>
        <v>9.1328786395669229E-2</v>
      </c>
      <c r="AB196" s="28">
        <f>AB151/SUM(AB151,'Calculations white'!AB151,'Calculations black'!AB151,'Calculations asian'!AB151)</f>
        <v>9.254835678017978E-2</v>
      </c>
      <c r="AC196" s="28">
        <f>AC151/SUM(AC151,'Calculations white'!AC151,'Calculations black'!AC151,'Calculations asian'!AC151)</f>
        <v>9.3770187556069903E-2</v>
      </c>
      <c r="AD196" s="28">
        <f>AD151/SUM(AD151,'Calculations white'!AD151,'Calculations black'!AD151,'Calculations asian'!AD151)</f>
        <v>9.4994147958581229E-2</v>
      </c>
      <c r="AE196" s="28">
        <f>AE151/SUM(AE151,'Calculations white'!AE151,'Calculations black'!AE151,'Calculations asian'!AE151)</f>
        <v>9.6220107797056142E-2</v>
      </c>
      <c r="AF196" s="28">
        <f>AF151/SUM(AF151,'Calculations white'!AF151,'Calculations black'!AF151,'Calculations asian'!AF151)</f>
        <v>9.7447937501363061E-2</v>
      </c>
    </row>
    <row r="197" spans="1:32" x14ac:dyDescent="0.2">
      <c r="A197" s="6" t="s">
        <v>97</v>
      </c>
      <c r="B197" s="28">
        <f>B152/SUM(B152,'Calculations white'!B152,'Calculations black'!B152,'Calculations asian'!B152)</f>
        <v>4.199999999999994E-2</v>
      </c>
      <c r="C197" s="28">
        <f>C152/SUM(C152,'Calculations white'!C152,'Calculations black'!C152,'Calculations asian'!C152)</f>
        <v>4.2819356160485794E-2</v>
      </c>
      <c r="D197" s="28">
        <f>D152/SUM(D152,'Calculations white'!D152,'Calculations black'!D152,'Calculations asian'!D152)</f>
        <v>4.3673633106860385E-2</v>
      </c>
      <c r="E197" s="28">
        <f>E152/SUM(E152,'Calculations white'!E152,'Calculations black'!E152,'Calculations asian'!E152)</f>
        <v>4.454031905316326E-2</v>
      </c>
      <c r="F197" s="28">
        <f>F152/SUM(F152,'Calculations white'!F152,'Calculations black'!F152,'Calculations asian'!F152)</f>
        <v>4.5413242633865016E-2</v>
      </c>
      <c r="G197" s="28">
        <f>G152/SUM(G152,'Calculations white'!G152,'Calculations black'!G152,'Calculations asian'!G152)</f>
        <v>4.6302302430676602E-2</v>
      </c>
      <c r="H197" s="28">
        <f>H152/SUM(H152,'Calculations white'!H152,'Calculations black'!H152,'Calculations asian'!H152)</f>
        <v>4.7229940212528354E-2</v>
      </c>
      <c r="I197" s="28">
        <f>I152/SUM(I152,'Calculations white'!I152,'Calculations black'!I152,'Calculations asian'!I152)</f>
        <v>4.8158749582235698E-2</v>
      </c>
      <c r="J197" s="28">
        <f>J152/SUM(J152,'Calculations white'!J152,'Calculations black'!J152,'Calculations asian'!J152)</f>
        <v>4.9104378116932842E-2</v>
      </c>
      <c r="K197" s="28">
        <f>K152/SUM(K152,'Calculations white'!K152,'Calculations black'!K152,'Calculations asian'!K152)</f>
        <v>5.0056186829253925E-2</v>
      </c>
      <c r="L197" s="28">
        <f>L152/SUM(L152,'Calculations white'!L152,'Calculations black'!L152,'Calculations asian'!L152)</f>
        <v>5.0891533715456787E-2</v>
      </c>
      <c r="M197" s="28">
        <f>M152/SUM(M152,'Calculations white'!M152,'Calculations black'!M152,'Calculations asian'!M152)</f>
        <v>5.1813389295779826E-2</v>
      </c>
      <c r="N197" s="28">
        <f>N152/SUM(N152,'Calculations white'!N152,'Calculations black'!N152,'Calculations asian'!N152)</f>
        <v>5.2740378908326092E-2</v>
      </c>
      <c r="O197" s="28">
        <f>O152/SUM(O152,'Calculations white'!O152,'Calculations black'!O152,'Calculations asian'!O152)</f>
        <v>5.3672429856092642E-2</v>
      </c>
      <c r="P197" s="28">
        <f>P152/SUM(P152,'Calculations white'!P152,'Calculations black'!P152,'Calculations asian'!P152)</f>
        <v>5.4609468820474662E-2</v>
      </c>
      <c r="Q197" s="28">
        <f>Q152/SUM(Q152,'Calculations white'!Q152,'Calculations black'!Q152,'Calculations asian'!Q152)</f>
        <v>5.555142187998735E-2</v>
      </c>
      <c r="R197" s="28">
        <f>R152/SUM(R152,'Calculations white'!R152,'Calculations black'!R152,'Calculations asian'!R152)</f>
        <v>5.6498214529328683E-2</v>
      </c>
      <c r="S197" s="28">
        <f>S152/SUM(S152,'Calculations white'!S152,'Calculations black'!S152,'Calculations asian'!S152)</f>
        <v>5.7449771698777297E-2</v>
      </c>
      <c r="T197" s="28">
        <f>T152/SUM(T152,'Calculations white'!T152,'Calculations black'!T152,'Calculations asian'!T152)</f>
        <v>5.8406017773908407E-2</v>
      </c>
      <c r="U197" s="28">
        <f>U152/SUM(U152,'Calculations white'!U152,'Calculations black'!U152,'Calculations asian'!U152)</f>
        <v>5.9366876615616952E-2</v>
      </c>
      <c r="V197" s="28">
        <f>V152/SUM(V152,'Calculations white'!V152,'Calculations black'!V152,'Calculations asian'!V152)</f>
        <v>6.0332271580434436E-2</v>
      </c>
      <c r="W197" s="28">
        <f>W152/SUM(W152,'Calculations white'!W152,'Calculations black'!W152,'Calculations asian'!W152)</f>
        <v>6.1302125541123707E-2</v>
      </c>
      <c r="X197" s="28">
        <f>X152/SUM(X152,'Calculations white'!X152,'Calculations black'!X152,'Calculations asian'!X152)</f>
        <v>6.2276360907537041E-2</v>
      </c>
      <c r="Y197" s="28">
        <f>Y152/SUM(Y152,'Calculations white'!Y152,'Calculations black'!Y152,'Calculations asian'!Y152)</f>
        <v>6.3254899647723642E-2</v>
      </c>
      <c r="Z197" s="28">
        <f>Z152/SUM(Z152,'Calculations white'!Z152,'Calculations black'!Z152,'Calculations asian'!Z152)</f>
        <v>6.423766330926825E-2</v>
      </c>
      <c r="AA197" s="28">
        <f>AA152/SUM(AA152,'Calculations white'!AA152,'Calculations black'!AA152,'Calculations asian'!AA152)</f>
        <v>6.5224573040845293E-2</v>
      </c>
      <c r="AB197" s="28">
        <f>AB152/SUM(AB152,'Calculations white'!AB152,'Calculations black'!AB152,'Calculations asian'!AB152)</f>
        <v>6.6215549613973579E-2</v>
      </c>
      <c r="AC197" s="28">
        <f>AC152/SUM(AC152,'Calculations white'!AC152,'Calculations black'!AC152,'Calculations asian'!AC152)</f>
        <v>6.7210513444951561E-2</v>
      </c>
      <c r="AD197" s="28">
        <f>AD152/SUM(AD152,'Calculations white'!AD152,'Calculations black'!AD152,'Calculations asian'!AD152)</f>
        <v>6.8209384616957219E-2</v>
      </c>
      <c r="AE197" s="28">
        <f>AE152/SUM(AE152,'Calculations white'!AE152,'Calculations black'!AE152,'Calculations asian'!AE152)</f>
        <v>6.9212082902296412E-2</v>
      </c>
      <c r="AF197" s="28">
        <f>AF152/SUM(AF152,'Calculations white'!AF152,'Calculations black'!AF152,'Calculations asian'!AF152)</f>
        <v>7.0218527784779022E-2</v>
      </c>
    </row>
    <row r="198" spans="1:32" x14ac:dyDescent="0.2">
      <c r="A198" s="6" t="s">
        <v>101</v>
      </c>
      <c r="B198" s="28">
        <f>B153/SUM(B153,'Calculations white'!B153,'Calculations black'!B153,'Calculations asian'!B153)</f>
        <v>3.3999999999999912E-2</v>
      </c>
      <c r="C198" s="28">
        <f>C153/SUM(C153,'Calculations white'!C153,'Calculations black'!C153,'Calculations asian'!C153)</f>
        <v>3.4717666977768055E-2</v>
      </c>
      <c r="D198" s="28">
        <f>D153/SUM(D153,'Calculations white'!D153,'Calculations black'!D153,'Calculations asian'!D153)</f>
        <v>3.5466355676874992E-2</v>
      </c>
      <c r="E198" s="28">
        <f>E153/SUM(E153,'Calculations white'!E153,'Calculations black'!E153,'Calculations asian'!E153)</f>
        <v>3.6226514481033568E-2</v>
      </c>
      <c r="F198" s="28">
        <f>F153/SUM(F153,'Calculations white'!F153,'Calculations black'!F153,'Calculations asian'!F153)</f>
        <v>3.6992704492695559E-2</v>
      </c>
      <c r="G198" s="28">
        <f>G153/SUM(G153,'Calculations white'!G153,'Calculations black'!G153,'Calculations asian'!G153)</f>
        <v>3.777370085414157E-2</v>
      </c>
      <c r="H198" s="28">
        <f>H153/SUM(H153,'Calculations white'!H153,'Calculations black'!H153,'Calculations asian'!H153)</f>
        <v>3.858926996863473E-2</v>
      </c>
      <c r="I198" s="28">
        <f>I153/SUM(I153,'Calculations white'!I153,'Calculations black'!I153,'Calculations asian'!I153)</f>
        <v>3.9406441101866058E-2</v>
      </c>
      <c r="J198" s="28">
        <f>J153/SUM(J153,'Calculations white'!J153,'Calculations black'!J153,'Calculations asian'!J153)</f>
        <v>4.023905921615252E-2</v>
      </c>
      <c r="K198" s="28">
        <f>K153/SUM(K153,'Calculations white'!K153,'Calculations black'!K153,'Calculations asian'!K153)</f>
        <v>4.1077813773784139E-2</v>
      </c>
      <c r="L198" s="28">
        <f>L153/SUM(L153,'Calculations white'!L153,'Calculations black'!L153,'Calculations asian'!L153)</f>
        <v>4.1814275923019527E-2</v>
      </c>
      <c r="M198" s="28">
        <f>M153/SUM(M153,'Calculations white'!M153,'Calculations black'!M153,'Calculations asian'!M153)</f>
        <v>4.2627741711876374E-2</v>
      </c>
      <c r="N198" s="28">
        <f>N153/SUM(N153,'Calculations white'!N153,'Calculations black'!N153,'Calculations asian'!N153)</f>
        <v>4.344635611236413E-2</v>
      </c>
      <c r="O198" s="28">
        <f>O153/SUM(O153,'Calculations white'!O153,'Calculations black'!O153,'Calculations asian'!O153)</f>
        <v>4.4270063866757615E-2</v>
      </c>
      <c r="P198" s="28">
        <f>P153/SUM(P153,'Calculations white'!P153,'Calculations black'!P153,'Calculations asian'!P153)</f>
        <v>4.509880906816343E-2</v>
      </c>
      <c r="Q198" s="28">
        <f>Q153/SUM(Q153,'Calculations white'!Q153,'Calculations black'!Q153,'Calculations asian'!Q153)</f>
        <v>4.5932535172650314E-2</v>
      </c>
      <c r="R198" s="28">
        <f>R153/SUM(R153,'Calculations white'!R153,'Calculations black'!R153,'Calculations asian'!R153)</f>
        <v>4.6771185011703229E-2</v>
      </c>
      <c r="S198" s="28">
        <f>S153/SUM(S153,'Calculations white'!S153,'Calculations black'!S153,'Calculations asian'!S153)</f>
        <v>4.7614700805001312E-2</v>
      </c>
      <c r="T198" s="28">
        <f>T153/SUM(T153,'Calculations white'!T153,'Calculations black'!T153,'Calculations asian'!T153)</f>
        <v>4.8463024173510949E-2</v>
      </c>
      <c r="U198" s="28">
        <f>U153/SUM(U153,'Calculations white'!U153,'Calculations black'!U153,'Calculations asian'!U153)</f>
        <v>4.9316096152890246E-2</v>
      </c>
      <c r="V198" s="28">
        <f>V153/SUM(V153,'Calculations white'!V153,'Calculations black'!V153,'Calculations asian'!V153)</f>
        <v>5.0173857207199718E-2</v>
      </c>
      <c r="W198" s="28">
        <f>W153/SUM(W153,'Calculations white'!W153,'Calculations black'!W153,'Calculations asian'!W153)</f>
        <v>5.1036247242909651E-2</v>
      </c>
      <c r="X198" s="28">
        <f>X153/SUM(X153,'Calculations white'!X153,'Calculations black'!X153,'Calculations asian'!X153)</f>
        <v>5.1903205623197744E-2</v>
      </c>
      <c r="Y198" s="28">
        <f>Y153/SUM(Y153,'Calculations white'!Y153,'Calculations black'!Y153,'Calculations asian'!Y153)</f>
        <v>5.2774671182530965E-2</v>
      </c>
      <c r="Z198" s="28">
        <f>Z153/SUM(Z153,'Calculations white'!Z153,'Calculations black'!Z153,'Calculations asian'!Z153)</f>
        <v>5.365058224151855E-2</v>
      </c>
      <c r="AA198" s="28">
        <f>AA153/SUM(AA153,'Calculations white'!AA153,'Calculations black'!AA153,'Calculations asian'!AA153)</f>
        <v>5.4530876622030225E-2</v>
      </c>
      <c r="AB198" s="28">
        <f>AB153/SUM(AB153,'Calculations white'!AB153,'Calculations black'!AB153,'Calculations asian'!AB153)</f>
        <v>5.5415491662569732E-2</v>
      </c>
      <c r="AC198" s="28">
        <f>AC153/SUM(AC153,'Calculations white'!AC153,'Calculations black'!AC153,'Calculations asian'!AC153)</f>
        <v>5.6304364233891367E-2</v>
      </c>
      <c r="AD198" s="28">
        <f>AD153/SUM(AD153,'Calculations white'!AD153,'Calculations black'!AD153,'Calculations asian'!AD153)</f>
        <v>5.7197430754850231E-2</v>
      </c>
      <c r="AE198" s="28">
        <f>AE153/SUM(AE153,'Calculations white'!AE153,'Calculations black'!AE153,'Calculations asian'!AE153)</f>
        <v>5.8094627208475948E-2</v>
      </c>
      <c r="AF198" s="28">
        <f>AF153/SUM(AF153,'Calculations white'!AF153,'Calculations black'!AF153,'Calculations asian'!AF153)</f>
        <v>5.8995889158256772E-2</v>
      </c>
    </row>
    <row r="199" spans="1:32" x14ac:dyDescent="0.2">
      <c r="A199" s="6" t="s">
        <v>104</v>
      </c>
      <c r="B199" s="28">
        <f>B154/SUM(B154,'Calculations white'!B154,'Calculations black'!B154,'Calculations asian'!B154)</f>
        <v>8.9999999999999056E-3</v>
      </c>
      <c r="C199" s="28">
        <f>C154/SUM(C154,'Calculations white'!C154,'Calculations black'!C154,'Calculations asian'!C154)</f>
        <v>9.3564468720347318E-3</v>
      </c>
      <c r="D199" s="28">
        <f>D154/SUM(D154,'Calculations white'!D154,'Calculations black'!D154,'Calculations asian'!D154)</f>
        <v>9.7289905689712363E-3</v>
      </c>
      <c r="E199" s="28">
        <f>E154/SUM(E154,'Calculations white'!E154,'Calculations black'!E154,'Calculations asian'!E154)</f>
        <v>1.0108125882950333E-2</v>
      </c>
      <c r="F199" s="28">
        <f>F154/SUM(F154,'Calculations white'!F154,'Calculations black'!F154,'Calculations asian'!F154)</f>
        <v>1.0491115230153305E-2</v>
      </c>
      <c r="G199" s="28">
        <f>G154/SUM(G154,'Calculations white'!G154,'Calculations black'!G154,'Calculations asian'!G154)</f>
        <v>1.0882459068943143E-2</v>
      </c>
      <c r="H199" s="28">
        <f>H154/SUM(H154,'Calculations white'!H154,'Calculations black'!H154,'Calculations asian'!H154)</f>
        <v>1.1292145222162661E-2</v>
      </c>
      <c r="I199" s="28">
        <f>I154/SUM(I154,'Calculations white'!I154,'Calculations black'!I154,'Calculations asian'!I154)</f>
        <v>1.170351752579585E-2</v>
      </c>
      <c r="J199" s="28">
        <f>J154/SUM(J154,'Calculations white'!J154,'Calculations black'!J154,'Calculations asian'!J154)</f>
        <v>1.2123648308711814E-2</v>
      </c>
      <c r="K199" s="28">
        <f>K154/SUM(K154,'Calculations white'!K154,'Calculations black'!K154,'Calculations asian'!K154)</f>
        <v>1.2547919781356491E-2</v>
      </c>
      <c r="L199" s="28">
        <f>L154/SUM(L154,'Calculations white'!L154,'Calculations black'!L154,'Calculations asian'!L154)</f>
        <v>1.292099773862183E-2</v>
      </c>
      <c r="M199" s="28">
        <f>M154/SUM(M154,'Calculations white'!M154,'Calculations black'!M154,'Calculations asian'!M154)</f>
        <v>1.3334166800964428E-2</v>
      </c>
      <c r="N199" s="28">
        <f>N154/SUM(N154,'Calculations white'!N154,'Calculations black'!N154,'Calculations asian'!N154)</f>
        <v>1.3750887038524319E-2</v>
      </c>
      <c r="O199" s="28">
        <f>O154/SUM(O154,'Calculations white'!O154,'Calculations black'!O154,'Calculations asian'!O154)</f>
        <v>1.4171145132252792E-2</v>
      </c>
      <c r="P199" s="28">
        <f>P154/SUM(P154,'Calculations white'!P154,'Calculations black'!P154,'Calculations asian'!P154)</f>
        <v>1.4594927412810771E-2</v>
      </c>
      <c r="Q199" s="28">
        <f>Q154/SUM(Q154,'Calculations white'!Q154,'Calculations black'!Q154,'Calculations asian'!Q154)</f>
        <v>1.5022219862009634E-2</v>
      </c>
      <c r="R199" s="28">
        <f>R154/SUM(R154,'Calculations white'!R154,'Calculations black'!R154,'Calculations asian'!R154)</f>
        <v>1.5453008114288088E-2</v>
      </c>
      <c r="S199" s="28">
        <f>S154/SUM(S154,'Calculations white'!S154,'Calculations black'!S154,'Calculations asian'!S154)</f>
        <v>1.588727745823296E-2</v>
      </c>
      <c r="T199" s="28">
        <f>T154/SUM(T154,'Calculations white'!T154,'Calculations black'!T154,'Calculations asian'!T154)</f>
        <v>1.6325012838147159E-2</v>
      </c>
      <c r="U199" s="28">
        <f>U154/SUM(U154,'Calculations white'!U154,'Calculations black'!U154,'Calculations asian'!U154)</f>
        <v>1.6766198855671172E-2</v>
      </c>
      <c r="V199" s="28">
        <f>V154/SUM(V154,'Calculations white'!V154,'Calculations black'!V154,'Calculations asian'!V154)</f>
        <v>1.7210819771462632E-2</v>
      </c>
      <c r="W199" s="28">
        <f>W154/SUM(W154,'Calculations white'!W154,'Calculations black'!W154,'Calculations asian'!W154)</f>
        <v>1.7658859506937952E-2</v>
      </c>
      <c r="X199" s="28">
        <f>X154/SUM(X154,'Calculations white'!X154,'Calculations black'!X154,'Calculations asian'!X154)</f>
        <v>1.8110301646080275E-2</v>
      </c>
      <c r="Y199" s="28">
        <f>Y154/SUM(Y154,'Calculations white'!Y154,'Calculations black'!Y154,'Calculations asian'!Y154)</f>
        <v>1.8565129437318851E-2</v>
      </c>
      <c r="Z199" s="28">
        <f>Z154/SUM(Z154,'Calculations white'!Z154,'Calculations black'!Z154,'Calculations asian'!Z154)</f>
        <v>1.9023325795481758E-2</v>
      </c>
      <c r="AA199" s="28">
        <f>AA154/SUM(AA154,'Calculations white'!AA154,'Calculations black'!AA154,'Calculations asian'!AA154)</f>
        <v>1.9484873303826106E-2</v>
      </c>
      <c r="AB199" s="28">
        <f>AB154/SUM(AB154,'Calculations white'!AB154,'Calculations black'!AB154,'Calculations asian'!AB154)</f>
        <v>1.9949754216149959E-2</v>
      </c>
      <c r="AC199" s="28">
        <f>AC154/SUM(AC154,'Calculations white'!AC154,'Calculations black'!AC154,'Calculations asian'!AC154)</f>
        <v>2.0417950458986717E-2</v>
      </c>
      <c r="AD199" s="28">
        <f>AD154/SUM(AD154,'Calculations white'!AD154,'Calculations black'!AD154,'Calculations asian'!AD154)</f>
        <v>2.0889443633886059E-2</v>
      </c>
      <c r="AE199" s="28">
        <f>AE154/SUM(AE154,'Calculations white'!AE154,'Calculations black'!AE154,'Calculations asian'!AE154)</f>
        <v>2.1364215019783792E-2</v>
      </c>
      <c r="AF199" s="28">
        <f>AF154/SUM(AF154,'Calculations white'!AF154,'Calculations black'!AF154,'Calculations asian'!AF154)</f>
        <v>2.1842245575461786E-2</v>
      </c>
    </row>
    <row r="200" spans="1:32" x14ac:dyDescent="0.2">
      <c r="A200" s="6" t="s">
        <v>36</v>
      </c>
      <c r="B200" s="28">
        <f>B155/SUM(B155,'Calculations white'!B155,'Calculations black'!B155,'Calculations asian'!B155)</f>
        <v>2.4889324191968654E-2</v>
      </c>
      <c r="C200" s="28">
        <f>C155/SUM(C155,'Calculations white'!C155,'Calculations black'!C155,'Calculations asian'!C155)</f>
        <v>2.5475098484632967E-2</v>
      </c>
      <c r="D200" s="28">
        <f>D155/SUM(D155,'Calculations white'!D155,'Calculations black'!D155,'Calculations asian'!D155)</f>
        <v>2.6086328228455209E-2</v>
      </c>
      <c r="E200" s="28">
        <f>E155/SUM(E155,'Calculations white'!E155,'Calculations black'!E155,'Calculations asian'!E155)</f>
        <v>2.6707033206541289E-2</v>
      </c>
      <c r="F200" s="28">
        <f>F155/SUM(F155,'Calculations white'!F155,'Calculations black'!F155,'Calculations asian'!F155)</f>
        <v>2.7332783738184853E-2</v>
      </c>
      <c r="G200" s="28">
        <f>G155/SUM(G155,'Calculations white'!G155,'Calculations black'!G155,'Calculations asian'!G155)</f>
        <v>2.7970738652677598E-2</v>
      </c>
      <c r="H200" s="28">
        <f>H155/SUM(H155,'Calculations white'!H155,'Calculations black'!H155,'Calculations asian'!H155)</f>
        <v>2.863705604254544E-2</v>
      </c>
      <c r="I200" s="28">
        <f>I155/SUM(I155,'Calculations white'!I155,'Calculations black'!I155,'Calculations asian'!I155)</f>
        <v>2.9304827890835758E-2</v>
      </c>
      <c r="J200" s="28">
        <f>J155/SUM(J155,'Calculations white'!J155,'Calculations black'!J155,'Calculations asian'!J155)</f>
        <v>2.998536050839096E-2</v>
      </c>
      <c r="K200" s="28">
        <f>K155/SUM(K155,'Calculations white'!K155,'Calculations black'!K155,'Calculations asian'!K155)</f>
        <v>3.067104312772927E-2</v>
      </c>
      <c r="L200" s="28">
        <f>L155/SUM(L155,'Calculations white'!L155,'Calculations black'!L155,'Calculations asian'!L155)</f>
        <v>3.1273249089330754E-2</v>
      </c>
      <c r="M200" s="28">
        <f>M155/SUM(M155,'Calculations white'!M155,'Calculations black'!M155,'Calculations asian'!M155)</f>
        <v>3.1938522525581894E-2</v>
      </c>
      <c r="N200" s="28">
        <f>N155/SUM(N155,'Calculations white'!N155,'Calculations black'!N155,'Calculations asian'!N155)</f>
        <v>3.2608138800310348E-2</v>
      </c>
      <c r="O200" s="28">
        <f>O155/SUM(O155,'Calculations white'!O155,'Calculations black'!O155,'Calculations asian'!O155)</f>
        <v>3.3282054900947593E-2</v>
      </c>
      <c r="P200" s="28">
        <f>P155/SUM(P155,'Calculations white'!P155,'Calculations black'!P155,'Calculations asian'!P155)</f>
        <v>3.3960227352084295E-2</v>
      </c>
      <c r="Q200" s="28">
        <f>Q155/SUM(Q155,'Calculations white'!Q155,'Calculations black'!Q155,'Calculations asian'!Q155)</f>
        <v>3.4642612223820882E-2</v>
      </c>
      <c r="R200" s="28">
        <f>R155/SUM(R155,'Calculations white'!R155,'Calculations black'!R155,'Calculations asian'!R155)</f>
        <v>3.5329165140285966E-2</v>
      </c>
      <c r="S200" s="28">
        <f>S155/SUM(S155,'Calculations white'!S155,'Calculations black'!S155,'Calculations asian'!S155)</f>
        <v>3.601984128832806E-2</v>
      </c>
      <c r="T200" s="28">
        <f>T155/SUM(T155,'Calculations white'!T155,'Calculations black'!T155,'Calculations asian'!T155)</f>
        <v>3.6714595426378144E-2</v>
      </c>
      <c r="U200" s="28">
        <f>U155/SUM(U155,'Calculations white'!U155,'Calculations black'!U155,'Calculations asian'!U155)</f>
        <v>3.7413381893485184E-2</v>
      </c>
      <c r="V200" s="28">
        <f>V155/SUM(V155,'Calculations white'!V155,'Calculations black'!V155,'Calculations asian'!V155)</f>
        <v>3.8116154618524953E-2</v>
      </c>
      <c r="W200" s="28">
        <f>W155/SUM(W155,'Calculations white'!W155,'Calculations black'!W155,'Calculations asian'!W155)</f>
        <v>3.8822867129579317E-2</v>
      </c>
      <c r="X200" s="28">
        <f>X155/SUM(X155,'Calculations white'!X155,'Calculations black'!X155,'Calculations asian'!X155)</f>
        <v>3.9533472563485772E-2</v>
      </c>
      <c r="Y200" s="28">
        <f>Y155/SUM(Y155,'Calculations white'!Y155,'Calculations black'!Y155,'Calculations asian'!Y155)</f>
        <v>4.0247923675556352E-2</v>
      </c>
      <c r="Z200" s="28">
        <f>Z155/SUM(Z155,'Calculations white'!Z155,'Calculations black'!Z155,'Calculations asian'!Z155)</f>
        <v>4.0966172849461122E-2</v>
      </c>
      <c r="AA200" s="28">
        <f>AA155/SUM(AA155,'Calculations white'!AA155,'Calculations black'!AA155,'Calculations asian'!AA155)</f>
        <v>4.1688172107274962E-2</v>
      </c>
      <c r="AB200" s="28">
        <f>AB155/SUM(AB155,'Calculations white'!AB155,'Calculations black'!AB155,'Calculations asian'!AB155)</f>
        <v>4.2413873119684802E-2</v>
      </c>
      <c r="AC200" s="28">
        <f>AC155/SUM(AC155,'Calculations white'!AC155,'Calculations black'!AC155,'Calculations asian'!AC155)</f>
        <v>4.3143227216351651E-2</v>
      </c>
      <c r="AD200" s="28">
        <f>AD155/SUM(AD155,'Calculations white'!AD155,'Calculations black'!AD155,'Calculations asian'!AD155)</f>
        <v>4.3876185396424329E-2</v>
      </c>
      <c r="AE200" s="28">
        <f>AE155/SUM(AE155,'Calculations white'!AE155,'Calculations black'!AE155,'Calculations asian'!AE155)</f>
        <v>4.4612698339201028E-2</v>
      </c>
      <c r="AF200" s="28">
        <f>AF155/SUM(AF155,'Calculations white'!AF155,'Calculations black'!AF155,'Calculations asian'!AF155)</f>
        <v>4.5352716414932132E-2</v>
      </c>
    </row>
    <row r="201" spans="1:32" x14ac:dyDescent="0.2">
      <c r="A201" s="6" t="s">
        <v>37</v>
      </c>
      <c r="B201" s="28">
        <f>B156/SUM(B156,'Calculations white'!B156,'Calculations black'!B156,'Calculations asian'!B156)</f>
        <v>3.2000000000000035E-2</v>
      </c>
      <c r="C201" s="28">
        <f>C156/SUM(C156,'Calculations white'!C156,'Calculations black'!C156,'Calculations asian'!C156)</f>
        <v>3.2673995275878089E-2</v>
      </c>
      <c r="D201" s="28">
        <f>D156/SUM(D156,'Calculations white'!D156,'Calculations black'!D156,'Calculations asian'!D156)</f>
        <v>3.3376682404937033E-2</v>
      </c>
      <c r="E201" s="28">
        <f>E156/SUM(E156,'Calculations white'!E156,'Calculations black'!E156,'Calculations asian'!E156)</f>
        <v>3.4088735785415242E-2</v>
      </c>
      <c r="F201" s="28">
        <f>F156/SUM(F156,'Calculations white'!F156,'Calculations black'!F156,'Calculations asian'!F156)</f>
        <v>3.4805276675842538E-2</v>
      </c>
      <c r="G201" s="28">
        <f>G156/SUM(G156,'Calculations white'!G156,'Calculations black'!G156,'Calculations asian'!G156)</f>
        <v>3.5534043428443886E-2</v>
      </c>
      <c r="H201" s="28">
        <f>H156/SUM(H156,'Calculations white'!H156,'Calculations black'!H156,'Calculations asian'!H156)</f>
        <v>3.6293365582301597E-2</v>
      </c>
      <c r="I201" s="28">
        <f>I156/SUM(I156,'Calculations white'!I156,'Calculations black'!I156,'Calculations asian'!I156)</f>
        <v>3.7053171285901125E-2</v>
      </c>
      <c r="J201" s="28">
        <f>J156/SUM(J156,'Calculations white'!J156,'Calculations black'!J156,'Calculations asian'!J156)</f>
        <v>3.7825903323146254E-2</v>
      </c>
      <c r="K201" s="28">
        <f>K156/SUM(K156,'Calculations white'!K156,'Calculations black'!K156,'Calculations asian'!K156)</f>
        <v>3.8602651869345188E-2</v>
      </c>
      <c r="L201" s="28">
        <f>L156/SUM(L156,'Calculations white'!L156,'Calculations black'!L156,'Calculations asian'!L156)</f>
        <v>3.9284597756878446E-2</v>
      </c>
      <c r="M201" s="28">
        <f>M156/SUM(M156,'Calculations white'!M156,'Calculations black'!M156,'Calculations asian'!M156)</f>
        <v>4.0035654389018696E-2</v>
      </c>
      <c r="N201" s="28">
        <f>N156/SUM(N156,'Calculations white'!N156,'Calculations black'!N156,'Calculations asian'!N156)</f>
        <v>4.0790028426315246E-2</v>
      </c>
      <c r="O201" s="28">
        <f>O156/SUM(O156,'Calculations white'!O156,'Calculations black'!O156,'Calculations asian'!O156)</f>
        <v>4.1547630008675E-2</v>
      </c>
      <c r="P201" s="28">
        <f>P156/SUM(P156,'Calculations white'!P156,'Calculations black'!P156,'Calculations asian'!P156)</f>
        <v>4.2308369288134744E-2</v>
      </c>
      <c r="Q201" s="28">
        <f>Q156/SUM(Q156,'Calculations white'!Q156,'Calculations black'!Q156,'Calculations asian'!Q156)</f>
        <v>4.3072156473960163E-2</v>
      </c>
      <c r="R201" s="28">
        <f>R156/SUM(R156,'Calculations white'!R156,'Calculations black'!R156,'Calculations asian'!R156)</f>
        <v>4.3838901876783042E-2</v>
      </c>
      <c r="S201" s="28">
        <f>S156/SUM(S156,'Calculations white'!S156,'Calculations black'!S156,'Calculations asian'!S156)</f>
        <v>4.4608515951751103E-2</v>
      </c>
      <c r="T201" s="28">
        <f>T156/SUM(T156,'Calculations white'!T156,'Calculations black'!T156,'Calculations asian'!T156)</f>
        <v>4.5380909340662107E-2</v>
      </c>
      <c r="U201" s="28">
        <f>U156/SUM(U156,'Calculations white'!U156,'Calculations black'!U156,'Calculations asian'!U156)</f>
        <v>4.6155992913058601E-2</v>
      </c>
      <c r="V201" s="28">
        <f>V156/SUM(V156,'Calculations white'!V156,'Calculations black'!V156,'Calculations asian'!V156)</f>
        <v>4.6933677806265006E-2</v>
      </c>
      <c r="W201" s="28">
        <f>W156/SUM(W156,'Calculations white'!W156,'Calculations black'!W156,'Calculations asian'!W156)</f>
        <v>4.7713875464344892E-2</v>
      </c>
      <c r="X201" s="28">
        <f>X156/SUM(X156,'Calculations white'!X156,'Calculations black'!X156,'Calculations asian'!X156)</f>
        <v>4.8496497675963902E-2</v>
      </c>
      <c r="Y201" s="28">
        <f>Y156/SUM(Y156,'Calculations white'!Y156,'Calculations black'!Y156,'Calculations asian'!Y156)</f>
        <v>4.9281456611145628E-2</v>
      </c>
      <c r="Z201" s="28">
        <f>Z156/SUM(Z156,'Calculations white'!Z156,'Calculations black'!Z156,'Calculations asian'!Z156)</f>
        <v>5.0068664856905934E-2</v>
      </c>
      <c r="AA201" s="28">
        <f>AA156/SUM(AA156,'Calculations white'!AA156,'Calculations black'!AA156,'Calculations asian'!AA156)</f>
        <v>5.0858035451758446E-2</v>
      </c>
      <c r="AB201" s="28">
        <f>AB156/SUM(AB156,'Calculations white'!AB156,'Calculations black'!AB156,'Calculations asian'!AB156)</f>
        <v>5.1649481919083778E-2</v>
      </c>
      <c r="AC201" s="28">
        <f>AC156/SUM(AC156,'Calculations white'!AC156,'Calculations black'!AC156,'Calculations asian'!AC156)</f>
        <v>5.2442918299355844E-2</v>
      </c>
      <c r="AD201" s="28">
        <f>AD156/SUM(AD156,'Calculations white'!AD156,'Calculations black'!AD156,'Calculations asian'!AD156)</f>
        <v>5.3238259181223047E-2</v>
      </c>
      <c r="AE201" s="28">
        <f>AE156/SUM(AE156,'Calculations white'!AE156,'Calculations black'!AE156,'Calculations asian'!AE156)</f>
        <v>5.403541973144349E-2</v>
      </c>
      <c r="AF201" s="28">
        <f>AF156/SUM(AF156,'Calculations white'!AF156,'Calculations black'!AF156,'Calculations asian'!AF156)</f>
        <v>5.483431572367279E-2</v>
      </c>
    </row>
    <row r="202" spans="1:32" x14ac:dyDescent="0.2">
      <c r="A202" s="6" t="s">
        <v>38</v>
      </c>
      <c r="B202" s="28">
        <f>B157/SUM(B157,'Calculations white'!B157,'Calculations black'!B157,'Calculations asian'!B157)</f>
        <v>3.5000000000000031E-2</v>
      </c>
      <c r="C202" s="28">
        <f>C157/SUM(C157,'Calculations white'!C157,'Calculations black'!C157,'Calculations asian'!C157)</f>
        <v>3.5728558874951001E-2</v>
      </c>
      <c r="D202" s="28">
        <f>D157/SUM(D157,'Calculations white'!D157,'Calculations black'!D157,'Calculations asian'!D157)</f>
        <v>3.6488407799108009E-2</v>
      </c>
      <c r="E202" s="28">
        <f>E157/SUM(E157,'Calculations white'!E157,'Calculations black'!E157,'Calculations asian'!E157)</f>
        <v>3.7259401019182986E-2</v>
      </c>
      <c r="F202" s="28">
        <f>F157/SUM(F157,'Calculations white'!F157,'Calculations black'!F157,'Calculations asian'!F157)</f>
        <v>3.8036077297030541E-2</v>
      </c>
      <c r="G202" s="28">
        <f>G157/SUM(G157,'Calculations white'!G157,'Calculations black'!G157,'Calculations asian'!G157)</f>
        <v>3.8827178886598597E-2</v>
      </c>
      <c r="H202" s="28">
        <f>H157/SUM(H157,'Calculations white'!H157,'Calculations black'!H157,'Calculations asian'!H157)</f>
        <v>3.9652674579286049E-2</v>
      </c>
      <c r="I202" s="28">
        <f>I157/SUM(I157,'Calculations white'!I157,'Calculations black'!I157,'Calculations asian'!I157)</f>
        <v>4.0479369741467423E-2</v>
      </c>
      <c r="J202" s="28">
        <f>J157/SUM(J157,'Calculations white'!J157,'Calculations black'!J157,'Calculations asian'!J157)</f>
        <v>4.1321127604093802E-2</v>
      </c>
      <c r="K202" s="28">
        <f>K157/SUM(K157,'Calculations white'!K157,'Calculations black'!K157,'Calculations asian'!K157)</f>
        <v>4.2168438531824962E-2</v>
      </c>
      <c r="L202" s="28">
        <f>L157/SUM(L157,'Calculations white'!L157,'Calculations black'!L157,'Calculations asian'!L157)</f>
        <v>4.2912283693339576E-2</v>
      </c>
      <c r="M202" s="28">
        <f>M157/SUM(M157,'Calculations white'!M157,'Calculations black'!M157,'Calculations asian'!M157)</f>
        <v>4.3733091829345642E-2</v>
      </c>
      <c r="N202" s="28">
        <f>N157/SUM(N157,'Calculations white'!N157,'Calculations black'!N157,'Calculations asian'!N157)</f>
        <v>4.4558505579748491E-2</v>
      </c>
      <c r="O202" s="28">
        <f>O157/SUM(O157,'Calculations white'!O157,'Calculations black'!O157,'Calculations asian'!O157)</f>
        <v>4.5388446981050774E-2</v>
      </c>
      <c r="P202" s="28">
        <f>P157/SUM(P157,'Calculations white'!P157,'Calculations black'!P157,'Calculations asian'!P157)</f>
        <v>4.6222837395177435E-2</v>
      </c>
      <c r="Q202" s="28">
        <f>Q157/SUM(Q157,'Calculations white'!Q157,'Calculations black'!Q157,'Calculations asian'!Q157)</f>
        <v>4.7061597541143481E-2</v>
      </c>
      <c r="R202" s="28">
        <f>R157/SUM(R157,'Calculations white'!R157,'Calculations black'!R157,'Calculations asian'!R157)</f>
        <v>4.7904647526980336E-2</v>
      </c>
      <c r="S202" s="28">
        <f>S157/SUM(S157,'Calculations white'!S157,'Calculations black'!S157,'Calculations asian'!S157)</f>
        <v>4.8751906881893785E-2</v>
      </c>
      <c r="T202" s="28">
        <f>T157/SUM(T157,'Calculations white'!T157,'Calculations black'!T157,'Calculations asian'!T157)</f>
        <v>4.960329458861807E-2</v>
      </c>
      <c r="U202" s="28">
        <f>U157/SUM(U157,'Calculations white'!U157,'Calculations black'!U157,'Calculations asian'!U157)</f>
        <v>5.0458729115936365E-2</v>
      </c>
      <c r="V202" s="28">
        <f>V157/SUM(V157,'Calculations white'!V157,'Calculations black'!V157,'Calculations asian'!V157)</f>
        <v>5.1318128451336556E-2</v>
      </c>
      <c r="W202" s="28">
        <f>W157/SUM(W157,'Calculations white'!W157,'Calculations black'!W157,'Calculations asian'!W157)</f>
        <v>5.2181410133768584E-2</v>
      </c>
      <c r="X202" s="28">
        <f>X157/SUM(X157,'Calculations white'!X157,'Calculations black'!X157,'Calculations asian'!X157)</f>
        <v>5.3048491286473112E-2</v>
      </c>
      <c r="Y202" s="28">
        <f>Y157/SUM(Y157,'Calculations white'!Y157,'Calculations black'!Y157,'Calculations asian'!Y157)</f>
        <v>5.3919288649850954E-2</v>
      </c>
      <c r="Z202" s="28">
        <f>Z157/SUM(Z157,'Calculations white'!Z157,'Calculations black'!Z157,'Calculations asian'!Z157)</f>
        <v>5.4793718614340563E-2</v>
      </c>
      <c r="AA202" s="28">
        <f>AA157/SUM(AA157,'Calculations white'!AA157,'Calculations black'!AA157,'Calculations asian'!AA157)</f>
        <v>5.5671697253273381E-2</v>
      </c>
      <c r="AB202" s="28">
        <f>AB157/SUM(AB157,'Calculations white'!AB157,'Calculations black'!AB157,'Calculations asian'!AB157)</f>
        <v>5.6553140355677947E-2</v>
      </c>
      <c r="AC202" s="28">
        <f>AC157/SUM(AC157,'Calculations white'!AC157,'Calculations black'!AC157,'Calculations asian'!AC157)</f>
        <v>5.7437963459001012E-2</v>
      </c>
      <c r="AD202" s="28">
        <f>AD157/SUM(AD157,'Calculations white'!AD157,'Calculations black'!AD157,'Calculations asian'!AD157)</f>
        <v>5.8326081881716556E-2</v>
      </c>
      <c r="AE202" s="28">
        <f>AE157/SUM(AE157,'Calculations white'!AE157,'Calculations black'!AE157,'Calculations asian'!AE157)</f>
        <v>5.9217410755795938E-2</v>
      </c>
      <c r="AF202" s="28">
        <f>AF157/SUM(AF157,'Calculations white'!AF157,'Calculations black'!AF157,'Calculations asian'!AF157)</f>
        <v>6.0111865059007619E-2</v>
      </c>
    </row>
    <row r="203" spans="1:32" x14ac:dyDescent="0.2">
      <c r="A203" s="6" t="s">
        <v>39</v>
      </c>
      <c r="B203" s="28">
        <f>B158/SUM(B158,'Calculations white'!B158,'Calculations black'!B158,'Calculations asian'!B158)</f>
        <v>2.2999999999999899E-2</v>
      </c>
      <c r="C203" s="28">
        <f>C158/SUM(C158,'Calculations white'!C158,'Calculations black'!C158,'Calculations asian'!C158)</f>
        <v>2.3564243301569955E-2</v>
      </c>
      <c r="D203" s="28">
        <f>D158/SUM(D158,'Calculations white'!D158,'Calculations black'!D158,'Calculations asian'!D158)</f>
        <v>2.4153259633850697E-2</v>
      </c>
      <c r="E203" s="28">
        <f>E158/SUM(E158,'Calculations white'!E158,'Calculations black'!E158,'Calculations asian'!E158)</f>
        <v>2.4751626965358906E-2</v>
      </c>
      <c r="F203" s="28">
        <f>F158/SUM(F158,'Calculations white'!F158,'Calculations black'!F158,'Calculations asian'!F158)</f>
        <v>2.5355085777889828E-2</v>
      </c>
      <c r="G203" s="28">
        <f>G158/SUM(G158,'Calculations white'!G158,'Calculations black'!G158,'Calculations asian'!G158)</f>
        <v>2.5970524140105339E-2</v>
      </c>
      <c r="H203" s="28">
        <f>H158/SUM(H158,'Calculations white'!H158,'Calculations black'!H158,'Calculations asian'!H158)</f>
        <v>2.6613543053508638E-2</v>
      </c>
      <c r="I203" s="28">
        <f>I158/SUM(I158,'Calculations white'!I158,'Calculations black'!I158,'Calculations asian'!I158)</f>
        <v>2.7258212293696012E-2</v>
      </c>
      <c r="J203" s="28">
        <f>J158/SUM(J158,'Calculations white'!J158,'Calculations black'!J158,'Calculations asian'!J158)</f>
        <v>2.7915429343312481E-2</v>
      </c>
      <c r="K203" s="28">
        <f>K158/SUM(K158,'Calculations white'!K158,'Calculations black'!K158,'Calculations asian'!K158)</f>
        <v>2.8577834997691495E-2</v>
      </c>
      <c r="L203" s="28">
        <f>L158/SUM(L158,'Calculations white'!L158,'Calculations black'!L158,'Calculations asian'!L158)</f>
        <v>2.9159824730824173E-2</v>
      </c>
      <c r="M203" s="28">
        <f>M158/SUM(M158,'Calculations white'!M158,'Calculations black'!M158,'Calculations asian'!M158)</f>
        <v>2.9802913592981744E-2</v>
      </c>
      <c r="N203" s="28">
        <f>N158/SUM(N158,'Calculations white'!N158,'Calculations black'!N158,'Calculations asian'!N158)</f>
        <v>3.0450387999309152E-2</v>
      </c>
      <c r="O203" s="28">
        <f>O158/SUM(O158,'Calculations white'!O158,'Calculations black'!O158,'Calculations asian'!O158)</f>
        <v>3.1102201127490188E-2</v>
      </c>
      <c r="P203" s="28">
        <f>P158/SUM(P158,'Calculations white'!P158,'Calculations black'!P158,'Calculations asian'!P158)</f>
        <v>3.1758305491389659E-2</v>
      </c>
      <c r="Q203" s="28">
        <f>Q158/SUM(Q158,'Calculations white'!Q158,'Calculations black'!Q158,'Calculations asian'!Q158)</f>
        <v>3.2418652955872811E-2</v>
      </c>
      <c r="R203" s="28">
        <f>R158/SUM(R158,'Calculations white'!R158,'Calculations black'!R158,'Calculations asian'!R158)</f>
        <v>3.3083194751946439E-2</v>
      </c>
      <c r="S203" s="28">
        <f>S158/SUM(S158,'Calculations white'!S158,'Calculations black'!S158,'Calculations asian'!S158)</f>
        <v>3.3751881492213545E-2</v>
      </c>
      <c r="T203" s="28">
        <f>T158/SUM(T158,'Calculations white'!T158,'Calculations black'!T158,'Calculations asian'!T158)</f>
        <v>3.4424663186628887E-2</v>
      </c>
      <c r="U203" s="28">
        <f>U158/SUM(U158,'Calculations white'!U158,'Calculations black'!U158,'Calculations asian'!U158)</f>
        <v>3.5101489258544089E-2</v>
      </c>
      <c r="V203" s="28">
        <f>V158/SUM(V158,'Calculations white'!V158,'Calculations black'!V158,'Calculations asian'!V158)</f>
        <v>3.5782308561031914E-2</v>
      </c>
      <c r="W203" s="28">
        <f>W158/SUM(W158,'Calculations white'!W158,'Calculations black'!W158,'Calculations asian'!W158)</f>
        <v>3.6467069393474813E-2</v>
      </c>
      <c r="X203" s="28">
        <f>X158/SUM(X158,'Calculations white'!X158,'Calculations black'!X158,'Calculations asian'!X158)</f>
        <v>3.7155719518406086E-2</v>
      </c>
      <c r="Y203" s="28">
        <f>Y158/SUM(Y158,'Calculations white'!Y158,'Calculations black'!Y158,'Calculations asian'!Y158)</f>
        <v>3.7848206178591227E-2</v>
      </c>
      <c r="Z203" s="28">
        <f>Z158/SUM(Z158,'Calculations white'!Z158,'Calculations black'!Z158,'Calculations asian'!Z158)</f>
        <v>3.8544476114333669E-2</v>
      </c>
      <c r="AA203" s="28">
        <f>AA158/SUM(AA158,'Calculations white'!AA158,'Calculations black'!AA158,'Calculations asian'!AA158)</f>
        <v>3.924447558099238E-2</v>
      </c>
      <c r="AB203" s="28">
        <f>AB158/SUM(AB158,'Calculations white'!AB158,'Calculations black'!AB158,'Calculations asian'!AB158)</f>
        <v>3.9948150366697174E-2</v>
      </c>
      <c r="AC203" s="28">
        <f>AC158/SUM(AC158,'Calculations white'!AC158,'Calculations black'!AC158,'Calculations asian'!AC158)</f>
        <v>4.0655445810246292E-2</v>
      </c>
      <c r="AD203" s="28">
        <f>AD158/SUM(AD158,'Calculations white'!AD158,'Calculations black'!AD158,'Calculations asian'!AD158)</f>
        <v>4.1366306819172007E-2</v>
      </c>
      <c r="AE203" s="28">
        <f>AE158/SUM(AE158,'Calculations white'!AE158,'Calculations black'!AE158,'Calculations asian'!AE158)</f>
        <v>4.2080677887959682E-2</v>
      </c>
      <c r="AF203" s="28">
        <f>AF158/SUM(AF158,'Calculations white'!AF158,'Calculations black'!AF158,'Calculations asian'!AF158)</f>
        <v>4.2798503116405102E-2</v>
      </c>
    </row>
    <row r="204" spans="1:32" x14ac:dyDescent="0.2">
      <c r="A204" s="6" t="s">
        <v>40</v>
      </c>
      <c r="B204" s="28">
        <f>B159/SUM(B159,'Calculations white'!B159,'Calculations black'!B159,'Calculations asian'!B159)</f>
        <v>2.2000000000000006E-2</v>
      </c>
      <c r="C204" s="28">
        <f>C159/SUM(C159,'Calculations white'!C159,'Calculations black'!C159,'Calculations asian'!C159)</f>
        <v>2.2560828026152419E-2</v>
      </c>
      <c r="D204" s="28">
        <f>D159/SUM(D159,'Calculations white'!D159,'Calculations black'!D159,'Calculations asian'!D159)</f>
        <v>2.3146458811658298E-2</v>
      </c>
      <c r="E204" s="28">
        <f>E159/SUM(E159,'Calculations white'!E159,'Calculations black'!E159,'Calculations asian'!E159)</f>
        <v>2.3741632169573583E-2</v>
      </c>
      <c r="F204" s="28">
        <f>F159/SUM(F159,'Calculations white'!F159,'Calculations black'!F159,'Calculations asian'!F159)</f>
        <v>2.4342073481923868E-2</v>
      </c>
      <c r="G204" s="28">
        <f>G159/SUM(G159,'Calculations white'!G159,'Calculations black'!G159,'Calculations asian'!G159)</f>
        <v>2.4954665695338434E-2</v>
      </c>
      <c r="H204" s="28">
        <f>H159/SUM(H159,'Calculations white'!H159,'Calculations black'!H159,'Calculations asian'!H159)</f>
        <v>2.5594936865880165E-2</v>
      </c>
      <c r="I204" s="28">
        <f>I159/SUM(I159,'Calculations white'!I159,'Calculations black'!I159,'Calculations asian'!I159)</f>
        <v>2.6236974877486455E-2</v>
      </c>
      <c r="J204" s="28">
        <f>J159/SUM(J159,'Calculations white'!J159,'Calculations black'!J159,'Calculations asian'!J159)</f>
        <v>2.6891652838505514E-2</v>
      </c>
      <c r="K204" s="28">
        <f>K159/SUM(K159,'Calculations white'!K159,'Calculations black'!K159,'Calculations asian'!K159)</f>
        <v>2.7551647044170974E-2</v>
      </c>
      <c r="L204" s="28">
        <f>L159/SUM(L159,'Calculations white'!L159,'Calculations black'!L159,'Calculations asian'!L159)</f>
        <v>2.8131437648681975E-2</v>
      </c>
      <c r="M204" s="28">
        <f>M159/SUM(M159,'Calculations white'!M159,'Calculations black'!M159,'Calculations asian'!M159)</f>
        <v>2.8772272247523489E-2</v>
      </c>
      <c r="N204" s="28">
        <f>N159/SUM(N159,'Calculations white'!N159,'Calculations black'!N159,'Calculations asian'!N159)</f>
        <v>2.9417521390272424E-2</v>
      </c>
      <c r="O204" s="28">
        <f>O159/SUM(O159,'Calculations white'!O159,'Calculations black'!O159,'Calculations asian'!O159)</f>
        <v>3.0067117545617927E-2</v>
      </c>
      <c r="P204" s="28">
        <f>P159/SUM(P159,'Calculations white'!P159,'Calculations black'!P159,'Calculations asian'!P159)</f>
        <v>3.0720992318009559E-2</v>
      </c>
      <c r="Q204" s="28">
        <f>Q159/SUM(Q159,'Calculations white'!Q159,'Calculations black'!Q159,'Calculations asian'!Q159)</f>
        <v>3.1379076488153142E-2</v>
      </c>
      <c r="R204" s="28">
        <f>R159/SUM(R159,'Calculations white'!R159,'Calculations black'!R159,'Calculations asian'!R159)</f>
        <v>3.204130005366352E-2</v>
      </c>
      <c r="S204" s="28">
        <f>S159/SUM(S159,'Calculations white'!S159,'Calculations black'!S159,'Calculations asian'!S159)</f>
        <v>3.2707592269829895E-2</v>
      </c>
      <c r="T204" s="28">
        <f>T159/SUM(T159,'Calculations white'!T159,'Calculations black'!T159,'Calculations asian'!T159)</f>
        <v>3.337788169044368E-2</v>
      </c>
      <c r="U204" s="28">
        <f>U159/SUM(U159,'Calculations white'!U159,'Calculations black'!U159,'Calculations asian'!U159)</f>
        <v>3.4052096208643121E-2</v>
      </c>
      <c r="V204" s="28">
        <f>V159/SUM(V159,'Calculations white'!V159,'Calculations black'!V159,'Calculations asian'!V159)</f>
        <v>3.4730163097730797E-2</v>
      </c>
      <c r="W204" s="28">
        <f>W159/SUM(W159,'Calculations white'!W159,'Calculations black'!W159,'Calculations asian'!W159)</f>
        <v>3.5412009051916937E-2</v>
      </c>
      <c r="X204" s="28">
        <f>X159/SUM(X159,'Calculations white'!X159,'Calculations black'!X159,'Calculations asian'!X159)</f>
        <v>3.6097560226946226E-2</v>
      </c>
      <c r="Y204" s="28">
        <f>Y159/SUM(Y159,'Calculations white'!Y159,'Calculations black'!Y159,'Calculations asian'!Y159)</f>
        <v>3.6786742280566803E-2</v>
      </c>
      <c r="Z204" s="28">
        <f>Z159/SUM(Z159,'Calculations white'!Z159,'Calculations black'!Z159,'Calculations asian'!Z159)</f>
        <v>3.7479480412798201E-2</v>
      </c>
      <c r="AA204" s="28">
        <f>AA159/SUM(AA159,'Calculations white'!AA159,'Calculations black'!AA159,'Calculations asian'!AA159)</f>
        <v>3.8175699405959287E-2</v>
      </c>
      <c r="AB204" s="28">
        <f>AB159/SUM(AB159,'Calculations white'!AB159,'Calculations black'!AB159,'Calculations asian'!AB159)</f>
        <v>3.887532366441826E-2</v>
      </c>
      <c r="AC204" s="28">
        <f>AC159/SUM(AC159,'Calculations white'!AC159,'Calculations black'!AC159,'Calculations asian'!AC159)</f>
        <v>3.9578277254025677E-2</v>
      </c>
      <c r="AD204" s="28">
        <f>AD159/SUM(AD159,'Calculations white'!AD159,'Calculations black'!AD159,'Calculations asian'!AD159)</f>
        <v>4.0284483941195083E-2</v>
      </c>
      <c r="AE204" s="28">
        <f>AE159/SUM(AE159,'Calculations white'!AE159,'Calculations black'!AE159,'Calculations asian'!AE159)</f>
        <v>4.0993867231597619E-2</v>
      </c>
      <c r="AF204" s="28">
        <f>AF159/SUM(AF159,'Calculations white'!AF159,'Calculations black'!AF159,'Calculations asian'!AF159)</f>
        <v>4.1706350408435483E-2</v>
      </c>
    </row>
    <row r="205" spans="1:32" x14ac:dyDescent="0.2">
      <c r="A205" s="6" t="s">
        <v>41</v>
      </c>
      <c r="B205" s="28">
        <f>B160/SUM(B160,'Calculations white'!B160,'Calculations black'!B160,'Calculations asian'!B160)</f>
        <v>2.4219653179190608E-2</v>
      </c>
      <c r="C205" s="28">
        <f>C160/SUM(C160,'Calculations white'!C160,'Calculations black'!C160,'Calculations asian'!C160)</f>
        <v>2.4802324739220873E-2</v>
      </c>
      <c r="D205" s="28">
        <f>D160/SUM(D160,'Calculations white'!D160,'Calculations black'!D160,'Calculations asian'!D160)</f>
        <v>2.5410518718472289E-2</v>
      </c>
      <c r="E205" s="28">
        <f>E160/SUM(E160,'Calculations white'!E160,'Calculations black'!E160,'Calculations asian'!E160)</f>
        <v>2.6028201503875671E-2</v>
      </c>
      <c r="F205" s="28">
        <f>F160/SUM(F160,'Calculations white'!F160,'Calculations black'!F160,'Calculations asian'!F160)</f>
        <v>2.6650993319745565E-2</v>
      </c>
      <c r="G205" s="28">
        <f>G160/SUM(G160,'Calculations white'!G160,'Calculations black'!G160,'Calculations asian'!G160)</f>
        <v>2.7285946452181777E-2</v>
      </c>
      <c r="H205" s="28">
        <f>H160/SUM(H160,'Calculations white'!H160,'Calculations black'!H160,'Calculations asian'!H160)</f>
        <v>2.7949135584259002E-2</v>
      </c>
      <c r="I205" s="28">
        <f>I160/SUM(I160,'Calculations white'!I160,'Calculations black'!I160,'Calculations asian'!I160)</f>
        <v>2.8613876319409256E-2</v>
      </c>
      <c r="J205" s="28">
        <f>J160/SUM(J160,'Calculations white'!J160,'Calculations black'!J160,'Calculations asian'!J160)</f>
        <v>2.9291351797246248E-2</v>
      </c>
      <c r="K205" s="28">
        <f>K160/SUM(K160,'Calculations white'!K160,'Calculations black'!K160,'Calculations asian'!K160)</f>
        <v>2.9973938870265088E-2</v>
      </c>
      <c r="L205" s="28">
        <f>L160/SUM(L160,'Calculations white'!L160,'Calculations black'!L160,'Calculations asian'!L160)</f>
        <v>3.0573601976318431E-2</v>
      </c>
      <c r="M205" s="28">
        <f>M160/SUM(M160,'Calculations white'!M160,'Calculations black'!M160,'Calculations asian'!M160)</f>
        <v>3.1235922288373168E-2</v>
      </c>
      <c r="N205" s="28">
        <f>N160/SUM(N160,'Calculations white'!N160,'Calculations black'!N160,'Calculations asian'!N160)</f>
        <v>3.1902535256477904E-2</v>
      </c>
      <c r="O205" s="28">
        <f>O160/SUM(O160,'Calculations white'!O160,'Calculations black'!O160,'Calculations asian'!O160)</f>
        <v>3.2573381688164781E-2</v>
      </c>
      <c r="P205" s="28">
        <f>P160/SUM(P160,'Calculations white'!P160,'Calculations black'!P160,'Calculations asian'!P160)</f>
        <v>3.3248401674073495E-2</v>
      </c>
      <c r="Q205" s="28">
        <f>Q160/SUM(Q160,'Calculations white'!Q160,'Calculations black'!Q160,'Calculations asian'!Q160)</f>
        <v>3.3927534614296831E-2</v>
      </c>
      <c r="R205" s="28">
        <f>R160/SUM(R160,'Calculations white'!R160,'Calculations black'!R160,'Calculations asian'!R160)</f>
        <v>3.4610719245009025E-2</v>
      </c>
      <c r="S205" s="28">
        <f>S160/SUM(S160,'Calculations white'!S160,'Calculations black'!S160,'Calculations asian'!S160)</f>
        <v>3.5297893665352041E-2</v>
      </c>
      <c r="T205" s="28">
        <f>T160/SUM(T160,'Calculations white'!T160,'Calculations black'!T160,'Calculations asian'!T160)</f>
        <v>3.5988995364549976E-2</v>
      </c>
      <c r="U205" s="28">
        <f>U160/SUM(U160,'Calculations white'!U160,'Calculations black'!U160,'Calculations asian'!U160)</f>
        <v>3.6683961249224302E-2</v>
      </c>
      <c r="V205" s="28">
        <f>V160/SUM(V160,'Calculations white'!V160,'Calculations black'!V160,'Calculations asian'!V160)</f>
        <v>3.7382727670884422E-2</v>
      </c>
      <c r="W205" s="28">
        <f>W160/SUM(W160,'Calculations white'!W160,'Calculations black'!W160,'Calculations asian'!W160)</f>
        <v>3.8085230453562435E-2</v>
      </c>
      <c r="X205" s="28">
        <f>X160/SUM(X160,'Calculations white'!X160,'Calculations black'!X160,'Calculations asian'!X160)</f>
        <v>3.8791404921566824E-2</v>
      </c>
      <c r="Y205" s="28">
        <f>Y160/SUM(Y160,'Calculations white'!Y160,'Calculations black'!Y160,'Calculations asian'!Y160)</f>
        <v>3.9501185927327792E-2</v>
      </c>
      <c r="Z205" s="28">
        <f>Z160/SUM(Z160,'Calculations white'!Z160,'Calculations black'!Z160,'Calculations asian'!Z160)</f>
        <v>4.021450787930566E-2</v>
      </c>
      <c r="AA205" s="28">
        <f>AA160/SUM(AA160,'Calculations white'!AA160,'Calculations black'!AA160,'Calculations asian'!AA160)</f>
        <v>4.0931304769936165E-2</v>
      </c>
      <c r="AB205" s="28">
        <f>AB160/SUM(AB160,'Calculations white'!AB160,'Calculations black'!AB160,'Calculations asian'!AB160)</f>
        <v>4.1651510203586817E-2</v>
      </c>
      <c r="AC205" s="28">
        <f>AC160/SUM(AC160,'Calculations white'!AC160,'Calculations black'!AC160,'Calculations asian'!AC160)</f>
        <v>4.2375057424496654E-2</v>
      </c>
      <c r="AD205" s="28">
        <f>AD160/SUM(AD160,'Calculations white'!AD160,'Calculations black'!AD160,'Calculations asian'!AD160)</f>
        <v>4.3101879344674209E-2</v>
      </c>
      <c r="AE205" s="28">
        <f>AE160/SUM(AE160,'Calculations white'!AE160,'Calculations black'!AE160,'Calculations asian'!AE160)</f>
        <v>4.3831908571728785E-2</v>
      </c>
      <c r="AF205" s="28">
        <f>AF160/SUM(AF160,'Calculations white'!AF160,'Calculations black'!AF160,'Calculations asian'!AF160)</f>
        <v>4.4565077436609667E-2</v>
      </c>
    </row>
    <row r="206" spans="1:32" x14ac:dyDescent="0.2">
      <c r="A206" s="6" t="s">
        <v>42</v>
      </c>
      <c r="B206" s="28">
        <f>B161/SUM(B161,'Calculations white'!B161,'Calculations black'!B161,'Calculations asian'!B161)</f>
        <v>3.2000000000000042E-2</v>
      </c>
      <c r="C206" s="28">
        <f>C161/SUM(C161,'Calculations white'!C161,'Calculations black'!C161,'Calculations asian'!C161)</f>
        <v>3.2687347453939544E-2</v>
      </c>
      <c r="D206" s="28">
        <f>D161/SUM(D161,'Calculations white'!D161,'Calculations black'!D161,'Calculations asian'!D161)</f>
        <v>3.3404237673654948E-2</v>
      </c>
      <c r="E206" s="28">
        <f>E161/SUM(E161,'Calculations white'!E161,'Calculations black'!E161,'Calculations asian'!E161)</f>
        <v>3.4131565863681997E-2</v>
      </c>
      <c r="F206" s="28">
        <f>F161/SUM(F161,'Calculations white'!F161,'Calculations black'!F161,'Calculations asian'!F161)</f>
        <v>3.4864197567212596E-2</v>
      </c>
      <c r="G206" s="28">
        <f>G161/SUM(G161,'Calculations white'!G161,'Calculations black'!G161,'Calculations asian'!G161)</f>
        <v>3.5610330439136792E-2</v>
      </c>
      <c r="H206" s="28">
        <f>H161/SUM(H161,'Calculations white'!H161,'Calculations black'!H161,'Calculations asian'!H161)</f>
        <v>3.6388786688559029E-2</v>
      </c>
      <c r="I206" s="28">
        <f>I161/SUM(I161,'Calculations white'!I161,'Calculations black'!I161,'Calculations asian'!I161)</f>
        <v>3.7168318491405214E-2</v>
      </c>
      <c r="J206" s="28">
        <f>J161/SUM(J161,'Calculations white'!J161,'Calculations black'!J161,'Calculations asian'!J161)</f>
        <v>3.7961951494655408E-2</v>
      </c>
      <c r="K206" s="28">
        <f>K161/SUM(K161,'Calculations white'!K161,'Calculations black'!K161,'Calculations asian'!K161)</f>
        <v>3.8760689756923636E-2</v>
      </c>
      <c r="L206" s="28">
        <f>L161/SUM(L161,'Calculations white'!L161,'Calculations black'!L161,'Calculations asian'!L161)</f>
        <v>3.9461896541764414E-2</v>
      </c>
      <c r="M206" s="28">
        <f>M161/SUM(M161,'Calculations white'!M161,'Calculations black'!M161,'Calculations asian'!M161)</f>
        <v>4.0235464031984143E-2</v>
      </c>
      <c r="N206" s="28">
        <f>N161/SUM(N161,'Calculations white'!N161,'Calculations black'!N161,'Calculations asian'!N161)</f>
        <v>4.1013243371305089E-2</v>
      </c>
      <c r="O206" s="28">
        <f>O161/SUM(O161,'Calculations white'!O161,'Calculations black'!O161,'Calculations asian'!O161)</f>
        <v>4.1795151762927793E-2</v>
      </c>
      <c r="P206" s="28">
        <f>P161/SUM(P161,'Calculations white'!P161,'Calculations black'!P161,'Calculations asian'!P161)</f>
        <v>4.258110584060653E-2</v>
      </c>
      <c r="Q206" s="28">
        <f>Q161/SUM(Q161,'Calculations white'!Q161,'Calculations black'!Q161,'Calculations asian'!Q161)</f>
        <v>4.3371021709527217E-2</v>
      </c>
      <c r="R206" s="28">
        <f>R161/SUM(R161,'Calculations white'!R161,'Calculations black'!R161,'Calculations asian'!R161)</f>
        <v>4.4164814987160107E-2</v>
      </c>
      <c r="S206" s="28">
        <f>S161/SUM(S161,'Calculations white'!S161,'Calculations black'!S161,'Calculations asian'!S161)</f>
        <v>4.4962400844047429E-2</v>
      </c>
      <c r="T206" s="28">
        <f>T161/SUM(T161,'Calculations white'!T161,'Calculations black'!T161,'Calculations asian'!T161)</f>
        <v>4.5763694044480961E-2</v>
      </c>
      <c r="U206" s="28">
        <f>U161/SUM(U161,'Calculations white'!U161,'Calculations black'!U161,'Calculations asian'!U161)</f>
        <v>4.6568608987027776E-2</v>
      </c>
      <c r="V206" s="28">
        <f>V161/SUM(V161,'Calculations white'!V161,'Calculations black'!V161,'Calculations asian'!V161)</f>
        <v>4.7377059744866314E-2</v>
      </c>
      <c r="W206" s="28">
        <f>W161/SUM(W161,'Calculations white'!W161,'Calculations black'!W161,'Calculations asian'!W161)</f>
        <v>4.8188960105889168E-2</v>
      </c>
      <c r="X206" s="28">
        <f>X161/SUM(X161,'Calculations white'!X161,'Calculations black'!X161,'Calculations asian'!X161)</f>
        <v>4.9004223612535931E-2</v>
      </c>
      <c r="Y206" s="28">
        <f>Y161/SUM(Y161,'Calculations white'!Y161,'Calculations black'!Y161,'Calculations asian'!Y161)</f>
        <v>4.9822763601319472E-2</v>
      </c>
      <c r="Z206" s="28">
        <f>Z161/SUM(Z161,'Calculations white'!Z161,'Calculations black'!Z161,'Calculations asian'!Z161)</f>
        <v>5.0644493242006643E-2</v>
      </c>
      <c r="AA206" s="28">
        <f>AA161/SUM(AA161,'Calculations white'!AA161,'Calculations black'!AA161,'Calculations asian'!AA161)</f>
        <v>5.146932557641988E-2</v>
      </c>
      <c r="AB206" s="28">
        <f>AB161/SUM(AB161,'Calculations white'!AB161,'Calculations black'!AB161,'Calculations asian'!AB161)</f>
        <v>5.2297173556825997E-2</v>
      </c>
      <c r="AC206" s="28">
        <f>AC161/SUM(AC161,'Calculations white'!AC161,'Calculations black'!AC161,'Calculations asian'!AC161)</f>
        <v>5.3127950083878377E-2</v>
      </c>
      <c r="AD206" s="28">
        <f>AD161/SUM(AD161,'Calculations white'!AD161,'Calculations black'!AD161,'Calculations asian'!AD161)</f>
        <v>5.3961568044081365E-2</v>
      </c>
      <c r="AE206" s="28">
        <f>AE161/SUM(AE161,'Calculations white'!AE161,'Calculations black'!AE161,'Calculations asian'!AE161)</f>
        <v>5.4797940346748328E-2</v>
      </c>
      <c r="AF206" s="28">
        <f>AF161/SUM(AF161,'Calculations white'!AF161,'Calculations black'!AF161,'Calculations asian'!AF161)</f>
        <v>5.563697996042228E-2</v>
      </c>
    </row>
    <row r="207" spans="1:32" x14ac:dyDescent="0.2">
      <c r="A207" s="6" t="s">
        <v>105</v>
      </c>
      <c r="B207" s="28">
        <f>B162/SUM(B162,'Calculations white'!B162,'Calculations black'!B162,'Calculations asian'!B162)</f>
        <v>2.5000000000000029E-2</v>
      </c>
      <c r="C207" s="28">
        <f>C162/SUM(C162,'Calculations white'!C162,'Calculations black'!C162,'Calculations asian'!C162)</f>
        <v>2.5592674890583617E-2</v>
      </c>
      <c r="D207" s="28">
        <f>D162/SUM(D162,'Calculations white'!D162,'Calculations black'!D162,'Calculations asian'!D162)</f>
        <v>2.6211283151112832E-2</v>
      </c>
      <c r="E207" s="28">
        <f>E162/SUM(E162,'Calculations white'!E162,'Calculations black'!E162,'Calculations asian'!E162)</f>
        <v>2.6839621726872424E-2</v>
      </c>
      <c r="F207" s="28">
        <f>F162/SUM(F162,'Calculations white'!F162,'Calculations black'!F162,'Calculations asian'!F162)</f>
        <v>2.7473215719809044E-2</v>
      </c>
      <c r="G207" s="28">
        <f>G162/SUM(G162,'Calculations white'!G162,'Calculations black'!G162,'Calculations asian'!G162)</f>
        <v>2.8119294496863713E-2</v>
      </c>
      <c r="H207" s="28">
        <f>H162/SUM(H162,'Calculations white'!H162,'Calculations black'!H162,'Calculations asian'!H162)</f>
        <v>2.8794227936586574E-2</v>
      </c>
      <c r="I207" s="28">
        <f>I162/SUM(I162,'Calculations white'!I162,'Calculations black'!I162,'Calculations asian'!I162)</f>
        <v>2.9470793759554279E-2</v>
      </c>
      <c r="J207" s="28">
        <f>J162/SUM(J162,'Calculations white'!J162,'Calculations black'!J162,'Calculations asian'!J162)</f>
        <v>3.0160426668196783E-2</v>
      </c>
      <c r="K207" s="28">
        <f>K162/SUM(K162,'Calculations white'!K162,'Calculations black'!K162,'Calculations asian'!K162)</f>
        <v>3.0855401649244357E-2</v>
      </c>
      <c r="L207" s="28">
        <f>L162/SUM(L162,'Calculations white'!L162,'Calculations black'!L162,'Calculations asian'!L162)</f>
        <v>3.1465924277623937E-2</v>
      </c>
      <c r="M207" s="28">
        <f>M162/SUM(M162,'Calculations white'!M162,'Calculations black'!M162,'Calculations asian'!M162)</f>
        <v>3.2140451114635954E-2</v>
      </c>
      <c r="N207" s="28">
        <f>N162/SUM(N162,'Calculations white'!N162,'Calculations black'!N162,'Calculations asian'!N162)</f>
        <v>3.2819483988352237E-2</v>
      </c>
      <c r="O207" s="28">
        <f>O162/SUM(O162,'Calculations white'!O162,'Calculations black'!O162,'Calculations asian'!O162)</f>
        <v>3.3502973127463011E-2</v>
      </c>
      <c r="P207" s="28">
        <f>P162/SUM(P162,'Calculations white'!P162,'Calculations black'!P162,'Calculations asian'!P162)</f>
        <v>3.4190868087164192E-2</v>
      </c>
      <c r="Q207" s="28">
        <f>Q162/SUM(Q162,'Calculations white'!Q162,'Calculations black'!Q162,'Calculations asian'!Q162)</f>
        <v>3.488311776458513E-2</v>
      </c>
      <c r="R207" s="28">
        <f>R162/SUM(R162,'Calculations white'!R162,'Calculations black'!R162,'Calculations asian'!R162)</f>
        <v>3.5579670414545933E-2</v>
      </c>
      <c r="S207" s="28">
        <f>S162/SUM(S162,'Calculations white'!S162,'Calculations black'!S162,'Calculations asian'!S162)</f>
        <v>3.6280473665637782E-2</v>
      </c>
      <c r="T207" s="28">
        <f>T162/SUM(T162,'Calculations white'!T162,'Calculations black'!T162,'Calculations asian'!T162)</f>
        <v>3.6985474536611433E-2</v>
      </c>
      <c r="U207" s="28">
        <f>U162/SUM(U162,'Calculations white'!U162,'Calculations black'!U162,'Calculations asian'!U162)</f>
        <v>3.769461945306371E-2</v>
      </c>
      <c r="V207" s="28">
        <f>V162/SUM(V162,'Calculations white'!V162,'Calculations black'!V162,'Calculations asian'!V162)</f>
        <v>3.8407854264410263E-2</v>
      </c>
      <c r="W207" s="28">
        <f>W162/SUM(W162,'Calculations white'!W162,'Calculations black'!W162,'Calculations asian'!W162)</f>
        <v>3.9125124261129803E-2</v>
      </c>
      <c r="X207" s="28">
        <f>X162/SUM(X162,'Calculations white'!X162,'Calculations black'!X162,'Calculations asian'!X162)</f>
        <v>3.9846374192267733E-2</v>
      </c>
      <c r="Y207" s="28">
        <f>Y162/SUM(Y162,'Calculations white'!Y162,'Calculations black'!Y162,'Calculations asian'!Y162)</f>
        <v>4.057154828318605E-2</v>
      </c>
      <c r="Z207" s="28">
        <f>Z162/SUM(Z162,'Calculations white'!Z162,'Calculations black'!Z162,'Calculations asian'!Z162)</f>
        <v>4.1300590253543559E-2</v>
      </c>
      <c r="AA207" s="28">
        <f>AA162/SUM(AA162,'Calculations white'!AA162,'Calculations black'!AA162,'Calculations asian'!AA162)</f>
        <v>4.2033443335493269E-2</v>
      </c>
      <c r="AB207" s="28">
        <f>AB162/SUM(AB162,'Calculations white'!AB162,'Calculations black'!AB162,'Calculations asian'!AB162)</f>
        <v>4.2770050292082563E-2</v>
      </c>
      <c r="AC207" s="28">
        <f>AC162/SUM(AC162,'Calculations white'!AC162,'Calculations black'!AC162,'Calculations asian'!AC162)</f>
        <v>4.3510353435839901E-2</v>
      </c>
      <c r="AD207" s="28">
        <f>AD162/SUM(AD162,'Calculations white'!AD162,'Calculations black'!AD162,'Calculations asian'!AD162)</f>
        <v>4.4254294647533374E-2</v>
      </c>
      <c r="AE207" s="28">
        <f>AE162/SUM(AE162,'Calculations white'!AE162,'Calculations black'!AE162,'Calculations asian'!AE162)</f>
        <v>4.5001815395086603E-2</v>
      </c>
      <c r="AF207" s="28">
        <f>AF162/SUM(AF162,'Calculations white'!AF162,'Calculations black'!AF162,'Calculations asian'!AF162)</f>
        <v>4.5752856752635053E-2</v>
      </c>
    </row>
    <row r="208" spans="1:32" x14ac:dyDescent="0.2">
      <c r="A208" s="6" t="s">
        <v>106</v>
      </c>
      <c r="B208" s="28">
        <f>B163/SUM(B163,'Calculations white'!B163,'Calculations black'!B163,'Calculations asian'!B163)</f>
        <v>3.1999999999999917E-2</v>
      </c>
      <c r="C208" s="28">
        <f>C163/SUM(C163,'Calculations white'!C163,'Calculations black'!C163,'Calculations asian'!C163)</f>
        <v>3.2686199580987764E-2</v>
      </c>
      <c r="D208" s="28">
        <f>D163/SUM(D163,'Calculations white'!D163,'Calculations black'!D163,'Calculations asian'!D163)</f>
        <v>3.3402003773760215E-2</v>
      </c>
      <c r="E208" s="28">
        <f>E163/SUM(E163,'Calculations white'!E163,'Calculations black'!E163,'Calculations asian'!E163)</f>
        <v>3.4128538415085445E-2</v>
      </c>
      <c r="F208" s="28">
        <f>F163/SUM(F163,'Calculations white'!F163,'Calculations black'!F163,'Calculations asian'!F163)</f>
        <v>3.4860644651577642E-2</v>
      </c>
      <c r="G208" s="28">
        <f>G163/SUM(G163,'Calculations white'!G163,'Calculations black'!G163,'Calculations asian'!G163)</f>
        <v>3.5606616114911976E-2</v>
      </c>
      <c r="H208" s="28">
        <f>H163/SUM(H163,'Calculations white'!H163,'Calculations black'!H163,'Calculations asian'!H163)</f>
        <v>3.638530915303171E-2</v>
      </c>
      <c r="I208" s="28">
        <f>I163/SUM(I163,'Calculations white'!I163,'Calculations black'!I163,'Calculations asian'!I163)</f>
        <v>3.7165365532284445E-2</v>
      </c>
      <c r="J208" s="28">
        <f>J163/SUM(J163,'Calculations white'!J163,'Calculations black'!J163,'Calculations asian'!J163)</f>
        <v>3.7959916569538531E-2</v>
      </c>
      <c r="K208" s="28">
        <f>K163/SUM(K163,'Calculations white'!K163,'Calculations black'!K163,'Calculations asian'!K163)</f>
        <v>3.8760022230880584E-2</v>
      </c>
      <c r="L208" s="28">
        <f>L163/SUM(L163,'Calculations white'!L163,'Calculations black'!L163,'Calculations asian'!L163)</f>
        <v>3.9462565637080872E-2</v>
      </c>
      <c r="M208" s="28">
        <f>M163/SUM(M163,'Calculations white'!M163,'Calculations black'!M163,'Calculations asian'!M163)</f>
        <v>4.0238154008263166E-2</v>
      </c>
      <c r="N208" s="28">
        <f>N163/SUM(N163,'Calculations white'!N163,'Calculations black'!N163,'Calculations asian'!N163)</f>
        <v>4.1018391805383171E-2</v>
      </c>
      <c r="O208" s="28">
        <f>O163/SUM(O163,'Calculations white'!O163,'Calculations black'!O163,'Calculations asian'!O163)</f>
        <v>4.1803216770369224E-2</v>
      </c>
      <c r="P208" s="28">
        <f>P163/SUM(P163,'Calculations white'!P163,'Calculations black'!P163,'Calculations asian'!P163)</f>
        <v>4.2592566015334794E-2</v>
      </c>
      <c r="Q208" s="28">
        <f>Q163/SUM(Q163,'Calculations white'!Q163,'Calculations black'!Q163,'Calculations asian'!Q163)</f>
        <v>4.3386376041478658E-2</v>
      </c>
      <c r="R208" s="28">
        <f>R163/SUM(R163,'Calculations white'!R163,'Calculations black'!R163,'Calculations asian'!R163)</f>
        <v>4.4184582758296918E-2</v>
      </c>
      <c r="S208" s="28">
        <f>S163/SUM(S163,'Calculations white'!S163,'Calculations black'!S163,'Calculations asian'!S163)</f>
        <v>4.4987121503097305E-2</v>
      </c>
      <c r="T208" s="28">
        <f>T163/SUM(T163,'Calculations white'!T163,'Calculations black'!T163,'Calculations asian'!T163)</f>
        <v>4.5793927060797976E-2</v>
      </c>
      <c r="U208" s="28">
        <f>U163/SUM(U163,'Calculations white'!U163,'Calculations black'!U163,'Calculations asian'!U163)</f>
        <v>4.6604933683998331E-2</v>
      </c>
      <c r="V208" s="28">
        <f>V163/SUM(V163,'Calculations white'!V163,'Calculations black'!V163,'Calculations asian'!V163)</f>
        <v>4.7420075113307016E-2</v>
      </c>
      <c r="W208" s="28">
        <f>W163/SUM(W163,'Calculations white'!W163,'Calculations black'!W163,'Calculations asian'!W163)</f>
        <v>4.8239284597909722E-2</v>
      </c>
      <c r="X208" s="28">
        <f>X163/SUM(X163,'Calculations white'!X163,'Calculations black'!X163,'Calculations asian'!X163)</f>
        <v>4.9062494916361679E-2</v>
      </c>
      <c r="Y208" s="28">
        <f>Y163/SUM(Y163,'Calculations white'!Y163,'Calculations black'!Y163,'Calculations asian'!Y163)</f>
        <v>4.9889638397589101E-2</v>
      </c>
      <c r="Z208" s="28">
        <f>Z163/SUM(Z163,'Calculations white'!Z163,'Calculations black'!Z163,'Calculations asian'!Z163)</f>
        <v>5.0720646942081414E-2</v>
      </c>
      <c r="AA208" s="28">
        <f>AA163/SUM(AA163,'Calculations white'!AA163,'Calculations black'!AA163,'Calculations asian'!AA163)</f>
        <v>5.1555452043257406E-2</v>
      </c>
      <c r="AB208" s="28">
        <f>AB163/SUM(AB163,'Calculations white'!AB163,'Calculations black'!AB163,'Calculations asian'!AB163)</f>
        <v>5.2393984808989519E-2</v>
      </c>
      <c r="AC208" s="28">
        <f>AC163/SUM(AC163,'Calculations white'!AC163,'Calculations black'!AC163,'Calculations asian'!AC163)</f>
        <v>5.3236175983266562E-2</v>
      </c>
      <c r="AD208" s="28">
        <f>AD163/SUM(AD163,'Calculations white'!AD163,'Calculations black'!AD163,'Calculations asian'!AD163)</f>
        <v>5.4081955967978108E-2</v>
      </c>
      <c r="AE208" s="28">
        <f>AE163/SUM(AE163,'Calculations white'!AE163,'Calculations black'!AE163,'Calculations asian'!AE163)</f>
        <v>5.4931254844803497E-2</v>
      </c>
      <c r="AF208" s="28">
        <f>AF163/SUM(AF163,'Calculations white'!AF163,'Calculations black'!AF163,'Calculations asian'!AF163)</f>
        <v>5.5784002397186484E-2</v>
      </c>
    </row>
    <row r="209" spans="1:32" x14ac:dyDescent="0.2">
      <c r="A209" s="6" t="s">
        <v>107</v>
      </c>
      <c r="B209" s="28">
        <f>B164/SUM(B164,'Calculations white'!B164,'Calculations black'!B164,'Calculations asian'!B164)</f>
        <v>3.1540216086434744E-2</v>
      </c>
      <c r="C209" s="28">
        <f>C164/SUM(C164,'Calculations white'!C164,'Calculations black'!C164,'Calculations asian'!C164)</f>
        <v>3.2230114285754313E-2</v>
      </c>
      <c r="D209" s="28">
        <f>D164/SUM(D164,'Calculations white'!D164,'Calculations black'!D164,'Calculations asian'!D164)</f>
        <v>3.2950048484169318E-2</v>
      </c>
      <c r="E209" s="28">
        <f>E164/SUM(E164,'Calculations white'!E164,'Calculations black'!E164,'Calculations asian'!E164)</f>
        <v>3.3681180254508926E-2</v>
      </c>
      <c r="F209" s="28">
        <f>F164/SUM(F164,'Calculations white'!F164,'Calculations black'!F164,'Calculations asian'!F164)</f>
        <v>3.4418285900506211E-2</v>
      </c>
      <c r="G209" s="28">
        <f>G164/SUM(G164,'Calculations white'!G164,'Calculations black'!G164,'Calculations asian'!G164)</f>
        <v>3.5169783387667929E-2</v>
      </c>
      <c r="H209" s="28">
        <f>H164/SUM(H164,'Calculations white'!H164,'Calculations black'!H164,'Calculations asian'!H164)</f>
        <v>3.5954696948644352E-2</v>
      </c>
      <c r="I209" s="28">
        <f>I164/SUM(I164,'Calculations white'!I164,'Calculations black'!I164,'Calculations asian'!I164)</f>
        <v>3.6741326894466714E-2</v>
      </c>
      <c r="J209" s="28">
        <f>J164/SUM(J164,'Calculations white'!J164,'Calculations black'!J164,'Calculations asian'!J164)</f>
        <v>3.7542974424113279E-2</v>
      </c>
      <c r="K209" s="28">
        <f>K164/SUM(K164,'Calculations white'!K164,'Calculations black'!K164,'Calculations asian'!K164)</f>
        <v>3.8350658394510212E-2</v>
      </c>
      <c r="L209" s="28">
        <f>L164/SUM(L164,'Calculations white'!L164,'Calculations black'!L164,'Calculations asian'!L164)</f>
        <v>3.9059992261729425E-2</v>
      </c>
      <c r="M209" s="28">
        <f>M164/SUM(M164,'Calculations white'!M164,'Calculations black'!M164,'Calculations asian'!M164)</f>
        <v>3.9843555504250949E-2</v>
      </c>
      <c r="N209" s="28">
        <f>N164/SUM(N164,'Calculations white'!N164,'Calculations black'!N164,'Calculations asian'!N164)</f>
        <v>4.0632171586004566E-2</v>
      </c>
      <c r="O209" s="28">
        <f>O164/SUM(O164,'Calculations white'!O164,'Calculations black'!O164,'Calculations asian'!O164)</f>
        <v>4.1425776588129425E-2</v>
      </c>
      <c r="P209" s="28">
        <f>P164/SUM(P164,'Calculations white'!P164,'Calculations black'!P164,'Calculations asian'!P164)</f>
        <v>4.222430574349114E-2</v>
      </c>
      <c r="Q209" s="28">
        <f>Q164/SUM(Q164,'Calculations white'!Q164,'Calculations black'!Q164,'Calculations asian'!Q164)</f>
        <v>4.3027693459870127E-2</v>
      </c>
      <c r="R209" s="28">
        <f>R164/SUM(R164,'Calculations white'!R164,'Calculations black'!R164,'Calculations asian'!R164)</f>
        <v>4.3835873343587989E-2</v>
      </c>
      <c r="S209" s="28">
        <f>S164/SUM(S164,'Calculations white'!S164,'Calculations black'!S164,'Calculations asian'!S164)</f>
        <v>4.4648778223555972E-2</v>
      </c>
      <c r="T209" s="28">
        <f>T164/SUM(T164,'Calculations white'!T164,'Calculations black'!T164,'Calculations asian'!T164)</f>
        <v>4.546634017571876E-2</v>
      </c>
      <c r="U209" s="28">
        <f>U164/SUM(U164,'Calculations white'!U164,'Calculations black'!U164,'Calculations asian'!U164)</f>
        <v>4.6288490547873359E-2</v>
      </c>
      <c r="V209" s="28">
        <f>V164/SUM(V164,'Calculations white'!V164,'Calculations black'!V164,'Calculations asian'!V164)</f>
        <v>4.7115159984840928E-2</v>
      </c>
      <c r="W209" s="28">
        <f>W164/SUM(W164,'Calculations white'!W164,'Calculations black'!W164,'Calculations asian'!W164)</f>
        <v>4.7946278453965839E-2</v>
      </c>
      <c r="X209" s="28">
        <f>X164/SUM(X164,'Calculations white'!X164,'Calculations black'!X164,'Calculations asian'!X164)</f>
        <v>4.8781775270919599E-2</v>
      </c>
      <c r="Y209" s="28">
        <f>Y164/SUM(Y164,'Calculations white'!Y164,'Calculations black'!Y164,'Calculations asian'!Y164)</f>
        <v>4.9621579125786575E-2</v>
      </c>
      <c r="Z209" s="28">
        <f>Z164/SUM(Z164,'Calculations white'!Z164,'Calculations black'!Z164,'Calculations asian'!Z164)</f>
        <v>5.0465618109404899E-2</v>
      </c>
      <c r="AA209" s="28">
        <f>AA164/SUM(AA164,'Calculations white'!AA164,'Calculations black'!AA164,'Calculations asian'!AA164)</f>
        <v>5.1313819739940002E-2</v>
      </c>
      <c r="AB209" s="28">
        <f>AB164/SUM(AB164,'Calculations white'!AB164,'Calculations black'!AB164,'Calculations asian'!AB164)</f>
        <v>5.2166110989665934E-2</v>
      </c>
      <c r="AC209" s="28">
        <f>AC164/SUM(AC164,'Calculations white'!AC164,'Calculations black'!AC164,'Calculations asian'!AC164)</f>
        <v>5.3022418311929179E-2</v>
      </c>
      <c r="AD209" s="28">
        <f>AD164/SUM(AD164,'Calculations white'!AD164,'Calculations black'!AD164,'Calculations asian'!AD164)</f>
        <v>5.3882667668270143E-2</v>
      </c>
      <c r="AE209" s="28">
        <f>AE164/SUM(AE164,'Calculations white'!AE164,'Calculations black'!AE164,'Calculations asian'!AE164)</f>
        <v>5.474678455567971E-2</v>
      </c>
      <c r="AF209" s="28">
        <f>AF164/SUM(AF164,'Calculations white'!AF164,'Calculations black'!AF164,'Calculations asian'!AF164)</f>
        <v>5.5614694033963387E-2</v>
      </c>
    </row>
    <row r="210" spans="1:32" x14ac:dyDescent="0.2">
      <c r="A210" s="6" t="s">
        <v>43</v>
      </c>
      <c r="B210" s="28">
        <f>B165/SUM(B165,'Calculations white'!B165,'Calculations black'!B165,'Calculations asian'!B165)</f>
        <v>3.4000000000000037E-2</v>
      </c>
      <c r="C210" s="28">
        <f>C165/SUM(C165,'Calculations white'!C165,'Calculations black'!C165,'Calculations asian'!C165)</f>
        <v>3.4709841763848913E-2</v>
      </c>
      <c r="D210" s="28">
        <f>D165/SUM(D165,'Calculations white'!D165,'Calculations black'!D165,'Calculations asian'!D165)</f>
        <v>3.5450134248906411E-2</v>
      </c>
      <c r="E210" s="28">
        <f>E165/SUM(E165,'Calculations white'!E165,'Calculations black'!E165,'Calculations asian'!E165)</f>
        <v>3.6201429919655873E-2</v>
      </c>
      <c r="F210" s="28">
        <f>F165/SUM(F165,'Calculations white'!F165,'Calculations black'!F165,'Calculations asian'!F165)</f>
        <v>3.6958374779729783E-2</v>
      </c>
      <c r="G210" s="28">
        <f>G165/SUM(G165,'Calculations white'!G165,'Calculations black'!G165,'Calculations asian'!G165)</f>
        <v>3.7729583574511734E-2</v>
      </c>
      <c r="H210" s="28">
        <f>H165/SUM(H165,'Calculations white'!H165,'Calculations black'!H165,'Calculations asian'!H165)</f>
        <v>3.8534548360218461E-2</v>
      </c>
      <c r="I210" s="28">
        <f>I165/SUM(I165,'Calculations white'!I165,'Calculations black'!I165,'Calculations asian'!I165)</f>
        <v>3.9340789871405643E-2</v>
      </c>
      <c r="J210" s="28">
        <f>J165/SUM(J165,'Calculations white'!J165,'Calculations black'!J165,'Calculations asian'!J165)</f>
        <v>4.0161919577795573E-2</v>
      </c>
      <c r="K210" s="28">
        <f>K165/SUM(K165,'Calculations white'!K165,'Calculations black'!K165,'Calculations asian'!K165)</f>
        <v>4.0988722406147884E-2</v>
      </c>
      <c r="L210" s="28">
        <f>L165/SUM(L165,'Calculations white'!L165,'Calculations black'!L165,'Calculations asian'!L165)</f>
        <v>4.1714537758731164E-2</v>
      </c>
      <c r="M210" s="28">
        <f>M165/SUM(M165,'Calculations white'!M165,'Calculations black'!M165,'Calculations asian'!M165)</f>
        <v>4.2515833189390131E-2</v>
      </c>
      <c r="N210" s="28">
        <f>N165/SUM(N165,'Calculations white'!N165,'Calculations black'!N165,'Calculations asian'!N165)</f>
        <v>4.3321874749275562E-2</v>
      </c>
      <c r="O210" s="28">
        <f>O165/SUM(O165,'Calculations white'!O165,'Calculations black'!O165,'Calculations asian'!O165)</f>
        <v>4.4132605582321648E-2</v>
      </c>
      <c r="P210" s="28">
        <f>P165/SUM(P165,'Calculations white'!P165,'Calculations black'!P165,'Calculations asian'!P165)</f>
        <v>4.4947968337750915E-2</v>
      </c>
      <c r="Q210" s="28">
        <f>Q165/SUM(Q165,'Calculations white'!Q165,'Calculations black'!Q165,'Calculations asian'!Q165)</f>
        <v>4.576790518157324E-2</v>
      </c>
      <c r="R210" s="28">
        <f>R165/SUM(R165,'Calculations white'!R165,'Calculations black'!R165,'Calculations asian'!R165)</f>
        <v>4.6592357808311398E-2</v>
      </c>
      <c r="S210" s="28">
        <f>S165/SUM(S165,'Calculations white'!S165,'Calculations black'!S165,'Calculations asian'!S165)</f>
        <v>4.7421267452956023E-2</v>
      </c>
      <c r="T210" s="28">
        <f>T165/SUM(T165,'Calculations white'!T165,'Calculations black'!T165,'Calculations asian'!T165)</f>
        <v>4.8254574903143596E-2</v>
      </c>
      <c r="U210" s="28">
        <f>U165/SUM(U165,'Calculations white'!U165,'Calculations black'!U165,'Calculations asian'!U165)</f>
        <v>4.9092220511557268E-2</v>
      </c>
      <c r="V210" s="28">
        <f>V165/SUM(V165,'Calculations white'!V165,'Calculations black'!V165,'Calculations asian'!V165)</f>
        <v>4.9934144208547263E-2</v>
      </c>
      <c r="W210" s="28">
        <f>W165/SUM(W165,'Calculations white'!W165,'Calculations black'!W165,'Calculations asian'!W165)</f>
        <v>5.0780285514964128E-2</v>
      </c>
      <c r="X210" s="28">
        <f>X165/SUM(X165,'Calculations white'!X165,'Calculations black'!X165,'Calculations asian'!X165)</f>
        <v>5.1630583555201948E-2</v>
      </c>
      <c r="Y210" s="28">
        <f>Y165/SUM(Y165,'Calculations white'!Y165,'Calculations black'!Y165,'Calculations asian'!Y165)</f>
        <v>5.2484977070446949E-2</v>
      </c>
      <c r="Z210" s="28">
        <f>Z165/SUM(Z165,'Calculations white'!Z165,'Calculations black'!Z165,'Calculations asian'!Z165)</f>
        <v>5.3343404432122508E-2</v>
      </c>
      <c r="AA210" s="28">
        <f>AA165/SUM(AA165,'Calculations white'!AA165,'Calculations black'!AA165,'Calculations asian'!AA165)</f>
        <v>5.4205803655526338E-2</v>
      </c>
      <c r="AB210" s="28">
        <f>AB165/SUM(AB165,'Calculations white'!AB165,'Calculations black'!AB165,'Calculations asian'!AB165)</f>
        <v>5.5072112413652959E-2</v>
      </c>
      <c r="AC210" s="28">
        <f>AC165/SUM(AC165,'Calculations white'!AC165,'Calculations black'!AC165,'Calculations asian'!AC165)</f>
        <v>5.5942268051192075E-2</v>
      </c>
      <c r="AD210" s="28">
        <f>AD165/SUM(AD165,'Calculations white'!AD165,'Calculations black'!AD165,'Calculations asian'!AD165)</f>
        <v>5.6816207598696503E-2</v>
      </c>
      <c r="AE210" s="28">
        <f>AE165/SUM(AE165,'Calculations white'!AE165,'Calculations black'!AE165,'Calculations asian'!AE165)</f>
        <v>5.769386778691122E-2</v>
      </c>
      <c r="AF210" s="28">
        <f>AF165/SUM(AF165,'Calculations white'!AF165,'Calculations black'!AF165,'Calculations asian'!AF165)</f>
        <v>5.8575185061254129E-2</v>
      </c>
    </row>
    <row r="211" spans="1:32" x14ac:dyDescent="0.2">
      <c r="A211" s="6" t="s">
        <v>44</v>
      </c>
      <c r="B211" s="28">
        <f>B166/SUM(B166,'Calculations white'!B166,'Calculations black'!B166,'Calculations asian'!B166)</f>
        <v>3.9999999999999925E-2</v>
      </c>
      <c r="C211" s="28">
        <f>C166/SUM(C166,'Calculations white'!C166,'Calculations black'!C166,'Calculations asian'!C166)</f>
        <v>4.0797161474642872E-2</v>
      </c>
      <c r="D211" s="28">
        <f>D166/SUM(D166,'Calculations white'!D166,'Calculations black'!D166,'Calculations asian'!D166)</f>
        <v>4.1628262876446845E-2</v>
      </c>
      <c r="E211" s="28">
        <f>E166/SUM(E166,'Calculations white'!E166,'Calculations black'!E166,'Calculations asian'!E166)</f>
        <v>4.2471227338863375E-2</v>
      </c>
      <c r="F211" s="28">
        <f>F166/SUM(F166,'Calculations white'!F166,'Calculations black'!F166,'Calculations asian'!F166)</f>
        <v>4.3320072717889159E-2</v>
      </c>
      <c r="G211" s="28">
        <f>G166/SUM(G166,'Calculations white'!G166,'Calculations black'!G166,'Calculations asian'!G166)</f>
        <v>4.4184332647081284E-2</v>
      </c>
      <c r="H211" s="28">
        <f>H166/SUM(H166,'Calculations white'!H166,'Calculations black'!H166,'Calculations asian'!H166)</f>
        <v>4.5085787095396464E-2</v>
      </c>
      <c r="I211" s="28">
        <f>I166/SUM(I166,'Calculations white'!I166,'Calculations black'!I166,'Calculations asian'!I166)</f>
        <v>4.5988163848957667E-2</v>
      </c>
      <c r="J211" s="28">
        <f>J166/SUM(J166,'Calculations white'!J166,'Calculations black'!J166,'Calculations asian'!J166)</f>
        <v>4.6906575620381218E-2</v>
      </c>
      <c r="K211" s="28">
        <f>K166/SUM(K166,'Calculations white'!K166,'Calculations black'!K166,'Calculations asian'!K166)</f>
        <v>4.7830626522932254E-2</v>
      </c>
      <c r="L211" s="28">
        <f>L166/SUM(L166,'Calculations white'!L166,'Calculations black'!L166,'Calculations asian'!L166)</f>
        <v>4.8641492392151937E-2</v>
      </c>
      <c r="M211" s="28">
        <f>M166/SUM(M166,'Calculations white'!M166,'Calculations black'!M166,'Calculations asian'!M166)</f>
        <v>4.9535868550454942E-2</v>
      </c>
      <c r="N211" s="28">
        <f>N166/SUM(N166,'Calculations white'!N166,'Calculations black'!N166,'Calculations asian'!N166)</f>
        <v>5.043485186052131E-2</v>
      </c>
      <c r="O211" s="28">
        <f>O166/SUM(O166,'Calculations white'!O166,'Calculations black'!O166,'Calculations asian'!O166)</f>
        <v>5.1338346412388512E-2</v>
      </c>
      <c r="P211" s="28">
        <f>P166/SUM(P166,'Calculations white'!P166,'Calculations black'!P166,'Calculations asian'!P166)</f>
        <v>5.2246255657821393E-2</v>
      </c>
      <c r="Q211" s="28">
        <f>Q166/SUM(Q166,'Calculations white'!Q166,'Calculations black'!Q166,'Calculations asian'!Q166)</f>
        <v>5.3158482455030125E-2</v>
      </c>
      <c r="R211" s="28">
        <f>R166/SUM(R166,'Calculations white'!R166,'Calculations black'!R166,'Calculations asian'!R166)</f>
        <v>5.4074929113461213E-2</v>
      </c>
      <c r="S211" s="28">
        <f>S166/SUM(S166,'Calculations white'!S166,'Calculations black'!S166,'Calculations asian'!S166)</f>
        <v>5.4995497438619291E-2</v>
      </c>
      <c r="T211" s="28">
        <f>T166/SUM(T166,'Calculations white'!T166,'Calculations black'!T166,'Calculations asian'!T166)</f>
        <v>5.5920088776867972E-2</v>
      </c>
      <c r="U211" s="28">
        <f>U166/SUM(U166,'Calculations white'!U166,'Calculations black'!U166,'Calculations asian'!U166)</f>
        <v>5.6848604060165932E-2</v>
      </c>
      <c r="V211" s="28">
        <f>V166/SUM(V166,'Calculations white'!V166,'Calculations black'!V166,'Calculations asian'!V166)</f>
        <v>5.778094385069301E-2</v>
      </c>
      <c r="W211" s="28">
        <f>W166/SUM(W166,'Calculations white'!W166,'Calculations black'!W166,'Calculations asian'!W166)</f>
        <v>5.8717008385319347E-2</v>
      </c>
      <c r="X211" s="28">
        <f>X166/SUM(X166,'Calculations white'!X166,'Calculations black'!X166,'Calculations asian'!X166)</f>
        <v>5.9656697619874813E-2</v>
      </c>
      <c r="Y211" s="28">
        <f>Y166/SUM(Y166,'Calculations white'!Y166,'Calculations black'!Y166,'Calculations asian'!Y166)</f>
        <v>6.0599911273177126E-2</v>
      </c>
      <c r="Z211" s="28">
        <f>Z166/SUM(Z166,'Calculations white'!Z166,'Calculations black'!Z166,'Calculations asian'!Z166)</f>
        <v>6.1546548870773696E-2</v>
      </c>
      <c r="AA211" s="28">
        <f>AA166/SUM(AA166,'Calculations white'!AA166,'Calculations black'!AA166,'Calculations asian'!AA166)</f>
        <v>6.2496509788359002E-2</v>
      </c>
      <c r="AB211" s="28">
        <f>AB166/SUM(AB166,'Calculations white'!AB166,'Calculations black'!AB166,'Calculations asian'!AB166)</f>
        <v>6.3449693294827011E-2</v>
      </c>
      <c r="AC211" s="28">
        <f>AC166/SUM(AC166,'Calculations white'!AC166,'Calculations black'!AC166,'Calculations asian'!AC166)</f>
        <v>6.4405998594919953E-2</v>
      </c>
      <c r="AD211" s="28">
        <f>AD166/SUM(AD166,'Calculations white'!AD166,'Calculations black'!AD166,'Calculations asian'!AD166)</f>
        <v>6.5365324871435371E-2</v>
      </c>
      <c r="AE211" s="28">
        <f>AE166/SUM(AE166,'Calculations white'!AE166,'Calculations black'!AE166,'Calculations asian'!AE166)</f>
        <v>6.6327571326958462E-2</v>
      </c>
      <c r="AF211" s="28">
        <f>AF166/SUM(AF166,'Calculations white'!AF166,'Calculations black'!AF166,'Calculations asian'!AF166)</f>
        <v>6.7292637225082177E-2</v>
      </c>
    </row>
    <row r="212" spans="1:32" x14ac:dyDescent="0.2">
      <c r="A212" s="6" t="s">
        <v>45</v>
      </c>
      <c r="B212" s="28">
        <f>B167/SUM(B167,'Calculations white'!B167,'Calculations black'!B167,'Calculations asian'!B167)</f>
        <v>3.6000000000000039E-2</v>
      </c>
      <c r="C212" s="28">
        <f>C167/SUM(C167,'Calculations white'!C167,'Calculations black'!C167,'Calculations asian'!C167)</f>
        <v>3.6757499181128708E-2</v>
      </c>
      <c r="D212" s="28">
        <f>D167/SUM(D167,'Calculations white'!D167,'Calculations black'!D167,'Calculations asian'!D167)</f>
        <v>3.7547400043403581E-2</v>
      </c>
      <c r="E212" s="28">
        <f>E167/SUM(E167,'Calculations white'!E167,'Calculations black'!E167,'Calculations asian'!E167)</f>
        <v>3.8348963707739929E-2</v>
      </c>
      <c r="F212" s="28">
        <f>F167/SUM(F167,'Calculations white'!F167,'Calculations black'!F167,'Calculations asian'!F167)</f>
        <v>3.9156416849862291E-2</v>
      </c>
      <c r="G212" s="28">
        <f>G167/SUM(G167,'Calculations white'!G167,'Calculations black'!G167,'Calculations asian'!G167)</f>
        <v>3.9978943496679194E-2</v>
      </c>
      <c r="H212" s="28">
        <f>H167/SUM(H167,'Calculations white'!H167,'Calculations black'!H167,'Calculations asian'!H167)</f>
        <v>4.083728214788096E-2</v>
      </c>
      <c r="I212" s="28">
        <f>I167/SUM(I167,'Calculations white'!I167,'Calculations black'!I167,'Calculations asian'!I167)</f>
        <v>4.1696663205206867E-2</v>
      </c>
      <c r="J212" s="28">
        <f>J167/SUM(J167,'Calculations white'!J167,'Calculations black'!J167,'Calculations asian'!J167)</f>
        <v>4.2571579286347576E-2</v>
      </c>
      <c r="K212" s="28">
        <f>K167/SUM(K167,'Calculations white'!K167,'Calculations black'!K167,'Calculations asian'!K167)</f>
        <v>4.3452183099426632E-2</v>
      </c>
      <c r="L212" s="28">
        <f>L167/SUM(L167,'Calculations white'!L167,'Calculations black'!L167,'Calculations asian'!L167)</f>
        <v>4.4224694227500062E-2</v>
      </c>
      <c r="M212" s="28">
        <f>M167/SUM(M167,'Calculations white'!M167,'Calculations black'!M167,'Calculations asian'!M167)</f>
        <v>4.5077236532478443E-2</v>
      </c>
      <c r="N212" s="28">
        <f>N167/SUM(N167,'Calculations white'!N167,'Calculations black'!N167,'Calculations asian'!N167)</f>
        <v>4.593433595684538E-2</v>
      </c>
      <c r="O212" s="28">
        <f>O167/SUM(O167,'Calculations white'!O167,'Calculations black'!O167,'Calculations asian'!O167)</f>
        <v>4.6795884733899472E-2</v>
      </c>
      <c r="P212" s="28">
        <f>P167/SUM(P167,'Calculations white'!P167,'Calculations black'!P167,'Calculations asian'!P167)</f>
        <v>4.7661774475748313E-2</v>
      </c>
      <c r="Q212" s="28">
        <f>Q167/SUM(Q167,'Calculations white'!Q167,'Calculations black'!Q167,'Calculations asian'!Q167)</f>
        <v>4.8531896237238206E-2</v>
      </c>
      <c r="R212" s="28">
        <f>R167/SUM(R167,'Calculations white'!R167,'Calculations black'!R167,'Calculations asian'!R167)</f>
        <v>4.9406140579435147E-2</v>
      </c>
      <c r="S212" s="28">
        <f>S167/SUM(S167,'Calculations white'!S167,'Calculations black'!S167,'Calculations asian'!S167)</f>
        <v>5.0284397632592799E-2</v>
      </c>
      <c r="T212" s="28">
        <f>T167/SUM(T167,'Calculations white'!T167,'Calculations black'!T167,'Calculations asian'!T167)</f>
        <v>5.1166557158537906E-2</v>
      </c>
      <c r="U212" s="28">
        <f>U167/SUM(U167,'Calculations white'!U167,'Calculations black'!U167,'Calculations asian'!U167)</f>
        <v>5.2052508612411688E-2</v>
      </c>
      <c r="V212" s="28">
        <f>V167/SUM(V167,'Calculations white'!V167,'Calculations black'!V167,'Calculations asian'!V167)</f>
        <v>5.2942141203706813E-2</v>
      </c>
      <c r="W212" s="28">
        <f>W167/SUM(W167,'Calculations white'!W167,'Calculations black'!W167,'Calculations asian'!W167)</f>
        <v>5.3835343956539813E-2</v>
      </c>
      <c r="X212" s="28">
        <f>X167/SUM(X167,'Calculations white'!X167,'Calculations black'!X167,'Calculations asian'!X167)</f>
        <v>5.4732005769103934E-2</v>
      </c>
      <c r="Y212" s="28">
        <f>Y167/SUM(Y167,'Calculations white'!Y167,'Calculations black'!Y167,'Calculations asian'!Y167)</f>
        <v>5.5632015472251564E-2</v>
      </c>
      <c r="Z212" s="28">
        <f>Z167/SUM(Z167,'Calculations white'!Z167,'Calculations black'!Z167,'Calculations asian'!Z167)</f>
        <v>5.6535261887152577E-2</v>
      </c>
      <c r="AA212" s="28">
        <f>AA167/SUM(AA167,'Calculations white'!AA167,'Calculations black'!AA167,'Calculations asian'!AA167)</f>
        <v>5.7441633881983332E-2</v>
      </c>
      <c r="AB212" s="28">
        <f>AB167/SUM(AB167,'Calculations white'!AB167,'Calculations black'!AB167,'Calculations asian'!AB167)</f>
        <v>5.8351020427602263E-2</v>
      </c>
      <c r="AC212" s="28">
        <f>AC167/SUM(AC167,'Calculations white'!AC167,'Calculations black'!AC167,'Calculations asian'!AC167)</f>
        <v>5.9263310652167681E-2</v>
      </c>
      <c r="AD212" s="28">
        <f>AD167/SUM(AD167,'Calculations white'!AD167,'Calculations black'!AD167,'Calculations asian'!AD167)</f>
        <v>6.0178393894660426E-2</v>
      </c>
      <c r="AE212" s="28">
        <f>AE167/SUM(AE167,'Calculations white'!AE167,'Calculations black'!AE167,'Calculations asian'!AE167)</f>
        <v>6.1096159757275142E-2</v>
      </c>
      <c r="AF212" s="28">
        <f>AF167/SUM(AF167,'Calculations white'!AF167,'Calculations black'!AF167,'Calculations asian'!AF167)</f>
        <v>6.2016498156645609E-2</v>
      </c>
    </row>
    <row r="213" spans="1:32" x14ac:dyDescent="0.2">
      <c r="A213" s="6" t="s">
        <v>46</v>
      </c>
      <c r="B213" s="28">
        <f>B168/SUM(B168,'Calculations white'!B168,'Calculations black'!B168,'Calculations asian'!B168)</f>
        <v>5.09999999999999E-2</v>
      </c>
      <c r="C213" s="28">
        <f>C168/SUM(C168,'Calculations white'!C168,'Calculations black'!C168,'Calculations asian'!C168)</f>
        <v>5.1932063501131949E-2</v>
      </c>
      <c r="D213" s="28">
        <f>D168/SUM(D168,'Calculations white'!D168,'Calculations black'!D168,'Calculations asian'!D168)</f>
        <v>5.2902839700882852E-2</v>
      </c>
      <c r="E213" s="28">
        <f>E168/SUM(E168,'Calculations white'!E168,'Calculations black'!E168,'Calculations asian'!E168)</f>
        <v>5.3886317704584435E-2</v>
      </c>
      <c r="F213" s="28">
        <f>F168/SUM(F168,'Calculations white'!F168,'Calculations black'!F168,'Calculations asian'!F168)</f>
        <v>5.487552432392255E-2</v>
      </c>
      <c r="G213" s="28">
        <f>G168/SUM(G168,'Calculations white'!G168,'Calculations black'!G168,'Calculations asian'!G168)</f>
        <v>5.5881466425504241E-2</v>
      </c>
      <c r="H213" s="28">
        <f>H168/SUM(H168,'Calculations white'!H168,'Calculations black'!H168,'Calculations asian'!H168)</f>
        <v>5.6929390638739086E-2</v>
      </c>
      <c r="I213" s="28">
        <f>I168/SUM(I168,'Calculations white'!I168,'Calculations black'!I168,'Calculations asian'!I168)</f>
        <v>5.7977158504577325E-2</v>
      </c>
      <c r="J213" s="28">
        <f>J168/SUM(J168,'Calculations white'!J168,'Calculations black'!J168,'Calculations asian'!J168)</f>
        <v>5.9042226380307337E-2</v>
      </c>
      <c r="K213" s="28">
        <f>K168/SUM(K168,'Calculations white'!K168,'Calculations black'!K168,'Calculations asian'!K168)</f>
        <v>6.0112463806889387E-2</v>
      </c>
      <c r="L213" s="28">
        <f>L168/SUM(L168,'Calculations white'!L168,'Calculations black'!L168,'Calculations asian'!L168)</f>
        <v>6.1050663403587641E-2</v>
      </c>
      <c r="M213" s="28">
        <f>M168/SUM(M168,'Calculations white'!M168,'Calculations black'!M168,'Calculations asian'!M168)</f>
        <v>6.2084166980075933E-2</v>
      </c>
      <c r="N213" s="28">
        <f>N168/SUM(N168,'Calculations white'!N168,'Calculations black'!N168,'Calculations asian'!N168)</f>
        <v>6.312172483167694E-2</v>
      </c>
      <c r="O213" s="28">
        <f>O168/SUM(O168,'Calculations white'!O168,'Calculations black'!O168,'Calculations asian'!O168)</f>
        <v>6.4163207219461199E-2</v>
      </c>
      <c r="P213" s="28">
        <f>P168/SUM(P168,'Calculations white'!P168,'Calculations black'!P168,'Calculations asian'!P168)</f>
        <v>6.520848422859496E-2</v>
      </c>
      <c r="Q213" s="28">
        <f>Q168/SUM(Q168,'Calculations white'!Q168,'Calculations black'!Q168,'Calculations asian'!Q168)</f>
        <v>6.6257425833876823E-2</v>
      </c>
      <c r="R213" s="28">
        <f>R168/SUM(R168,'Calculations white'!R168,'Calculations black'!R168,'Calculations asian'!R168)</f>
        <v>6.7309901964548183E-2</v>
      </c>
      <c r="S213" s="28">
        <f>S168/SUM(S168,'Calculations white'!S168,'Calculations black'!S168,'Calculations asian'!S168)</f>
        <v>6.8365782568319558E-2</v>
      </c>
      <c r="T213" s="28">
        <f>T168/SUM(T168,'Calculations white'!T168,'Calculations black'!T168,'Calculations asian'!T168)</f>
        <v>6.9424937674545065E-2</v>
      </c>
      <c r="U213" s="28">
        <f>U168/SUM(U168,'Calculations white'!U168,'Calculations black'!U168,'Calculations asian'!U168)</f>
        <v>7.0487237456488813E-2</v>
      </c>
      <c r="V213" s="28">
        <f>V168/SUM(V168,'Calculations white'!V168,'Calculations black'!V168,'Calculations asian'!V168)</f>
        <v>7.1552552292627178E-2</v>
      </c>
      <c r="W213" s="28">
        <f>W168/SUM(W168,'Calculations white'!W168,'Calculations black'!W168,'Calculations asian'!W168)</f>
        <v>7.2620752826930868E-2</v>
      </c>
      <c r="X213" s="28">
        <f>X168/SUM(X168,'Calculations white'!X168,'Calculations black'!X168,'Calculations asian'!X168)</f>
        <v>7.3691710028076646E-2</v>
      </c>
      <c r="Y213" s="28">
        <f>Y168/SUM(Y168,'Calculations white'!Y168,'Calculations black'!Y168,'Calculations asian'!Y168)</f>
        <v>7.4765295247543065E-2</v>
      </c>
      <c r="Z213" s="28">
        <f>Z168/SUM(Z168,'Calculations white'!Z168,'Calculations black'!Z168,'Calculations asian'!Z168)</f>
        <v>7.5841380276540513E-2</v>
      </c>
      <c r="AA213" s="28">
        <f>AA168/SUM(AA168,'Calculations white'!AA168,'Calculations black'!AA168,'Calculations asian'!AA168)</f>
        <v>7.6919837401736232E-2</v>
      </c>
      <c r="AB213" s="28">
        <f>AB168/SUM(AB168,'Calculations white'!AB168,'Calculations black'!AB168,'Calculations asian'!AB168)</f>
        <v>7.8000539459734786E-2</v>
      </c>
      <c r="AC213" s="28">
        <f>AC168/SUM(AC168,'Calculations white'!AC168,'Calculations black'!AC168,'Calculations asian'!AC168)</f>
        <v>7.9083359890275831E-2</v>
      </c>
      <c r="AD213" s="28">
        <f>AD168/SUM(AD168,'Calculations white'!AD168,'Calculations black'!AD168,'Calculations asian'!AD168)</f>
        <v>8.0168172788115444E-2</v>
      </c>
      <c r="AE213" s="28">
        <f>AE168/SUM(AE168,'Calculations white'!AE168,'Calculations black'!AE168,'Calculations asian'!AE168)</f>
        <v>8.1254852953562801E-2</v>
      </c>
      <c r="AF213" s="28">
        <f>AF168/SUM(AF168,'Calculations white'!AF168,'Calculations black'!AF168,'Calculations asian'!AF168)</f>
        <v>8.2343275941640565E-2</v>
      </c>
    </row>
    <row r="214" spans="1:32" x14ac:dyDescent="0.2">
      <c r="A214" s="6" t="s">
        <v>47</v>
      </c>
      <c r="B214" s="28">
        <f>B169/SUM(B169,'Calculations white'!B169,'Calculations black'!B169,'Calculations asian'!B169)</f>
        <v>2.6183394160584017E-2</v>
      </c>
      <c r="C214" s="28">
        <f>C169/SUM(C169,'Calculations white'!C169,'Calculations black'!C169,'Calculations asian'!C169)</f>
        <v>2.6795452136091955E-2</v>
      </c>
      <c r="D214" s="28">
        <f>D169/SUM(D169,'Calculations white'!D169,'Calculations black'!D169,'Calculations asian'!D169)</f>
        <v>2.7434289380004629E-2</v>
      </c>
      <c r="E214" s="28">
        <f>E169/SUM(E169,'Calculations white'!E169,'Calculations black'!E169,'Calculations asian'!E169)</f>
        <v>2.8083133796996403E-2</v>
      </c>
      <c r="F214" s="28">
        <f>F169/SUM(F169,'Calculations white'!F169,'Calculations black'!F169,'Calculations asian'!F169)</f>
        <v>2.8737367783956094E-2</v>
      </c>
      <c r="G214" s="28">
        <f>G169/SUM(G169,'Calculations white'!G169,'Calculations black'!G169,'Calculations asian'!G169)</f>
        <v>2.9404434495157106E-2</v>
      </c>
      <c r="H214" s="28">
        <f>H169/SUM(H169,'Calculations white'!H169,'Calculations black'!H169,'Calculations asian'!H169)</f>
        <v>3.010122622766228E-2</v>
      </c>
      <c r="I214" s="28">
        <f>I169/SUM(I169,'Calculations white'!I169,'Calculations black'!I169,'Calculations asian'!I169)</f>
        <v>3.0799655500369224E-2</v>
      </c>
      <c r="J214" s="28">
        <f>J169/SUM(J169,'Calculations white'!J169,'Calculations black'!J169,'Calculations asian'!J169)</f>
        <v>3.1511504888859516E-2</v>
      </c>
      <c r="K214" s="28">
        <f>K169/SUM(K169,'Calculations white'!K169,'Calculations black'!K169,'Calculations asian'!K169)</f>
        <v>3.2228784560681352E-2</v>
      </c>
      <c r="L214" s="28">
        <f>L169/SUM(L169,'Calculations white'!L169,'Calculations black'!L169,'Calculations asian'!L169)</f>
        <v>3.2858872568976405E-2</v>
      </c>
      <c r="M214" s="28">
        <f>M169/SUM(M169,'Calculations white'!M169,'Calculations black'!M169,'Calculations asian'!M169)</f>
        <v>3.3554906650255595E-2</v>
      </c>
      <c r="N214" s="28">
        <f>N169/SUM(N169,'Calculations white'!N169,'Calculations black'!N169,'Calculations asian'!N169)</f>
        <v>3.425550021725849E-2</v>
      </c>
      <c r="O214" s="28">
        <f>O169/SUM(O169,'Calculations white'!O169,'Calculations black'!O169,'Calculations asian'!O169)</f>
        <v>3.4960594501484456E-2</v>
      </c>
      <c r="P214" s="28">
        <f>P169/SUM(P169,'Calculations white'!P169,'Calculations black'!P169,'Calculations asian'!P169)</f>
        <v>3.5670129965989464E-2</v>
      </c>
      <c r="Q214" s="28">
        <f>Q169/SUM(Q169,'Calculations white'!Q169,'Calculations black'!Q169,'Calculations asian'!Q169)</f>
        <v>3.6384046328986709E-2</v>
      </c>
      <c r="R214" s="28">
        <f>R169/SUM(R169,'Calculations white'!R169,'Calculations black'!R169,'Calculations asian'!R169)</f>
        <v>3.7102282587809003E-2</v>
      </c>
      <c r="S214" s="28">
        <f>S169/SUM(S169,'Calculations white'!S169,'Calculations black'!S169,'Calculations asian'!S169)</f>
        <v>3.7824777043213749E-2</v>
      </c>
      <c r="T214" s="28">
        <f>T169/SUM(T169,'Calculations white'!T169,'Calculations black'!T169,'Calculations asian'!T169)</f>
        <v>3.8551467324004302E-2</v>
      </c>
      <c r="U214" s="28">
        <f>U169/SUM(U169,'Calculations white'!U169,'Calculations black'!U169,'Calculations asian'!U169)</f>
        <v>3.928229041194433E-2</v>
      </c>
      <c r="V214" s="28">
        <f>V169/SUM(V169,'Calculations white'!V169,'Calculations black'!V169,'Calculations asian'!V169)</f>
        <v>4.0017182666942992E-2</v>
      </c>
      <c r="W214" s="28">
        <f>W169/SUM(W169,'Calculations white'!W169,'Calculations black'!W169,'Calculations asian'!W169)</f>
        <v>4.0756079852483994E-2</v>
      </c>
      <c r="X214" s="28">
        <f>X169/SUM(X169,'Calculations white'!X169,'Calculations black'!X169,'Calculations asian'!X169)</f>
        <v>4.1498917161275163E-2</v>
      </c>
      <c r="Y214" s="28">
        <f>Y169/SUM(Y169,'Calculations white'!Y169,'Calculations black'!Y169,'Calculations asian'!Y169)</f>
        <v>4.2245629241095324E-2</v>
      </c>
      <c r="Z214" s="28">
        <f>Z169/SUM(Z169,'Calculations white'!Z169,'Calculations black'!Z169,'Calculations asian'!Z169)</f>
        <v>4.299615022081095E-2</v>
      </c>
      <c r="AA214" s="28">
        <f>AA169/SUM(AA169,'Calculations white'!AA169,'Calculations black'!AA169,'Calculations asian'!AA169)</f>
        <v>4.3750413736540129E-2</v>
      </c>
      <c r="AB214" s="28">
        <f>AB169/SUM(AB169,'Calculations white'!AB169,'Calculations black'!AB169,'Calculations asian'!AB169)</f>
        <v>4.4508352957938931E-2</v>
      </c>
      <c r="AC214" s="28">
        <f>AC169/SUM(AC169,'Calculations white'!AC169,'Calculations black'!AC169,'Calculations asian'!AC169)</f>
        <v>4.5269900614584767E-2</v>
      </c>
      <c r="AD214" s="28">
        <f>AD169/SUM(AD169,'Calculations white'!AD169,'Calculations black'!AD169,'Calculations asian'!AD169)</f>
        <v>4.6034989022432429E-2</v>
      </c>
      <c r="AE214" s="28">
        <f>AE169/SUM(AE169,'Calculations white'!AE169,'Calculations black'!AE169,'Calculations asian'!AE169)</f>
        <v>4.6803550110320322E-2</v>
      </c>
      <c r="AF214" s="28">
        <f>AF169/SUM(AF169,'Calculations white'!AF169,'Calculations black'!AF169,'Calculations asian'!AF169)</f>
        <v>4.7575515446500259E-2</v>
      </c>
    </row>
    <row r="215" spans="1:32" x14ac:dyDescent="0.2">
      <c r="A215" s="6" t="s">
        <v>48</v>
      </c>
      <c r="B215" s="28">
        <f>B170/SUM(B170,'Calculations white'!B170,'Calculations black'!B170,'Calculations asian'!B170)</f>
        <v>2.6999999999999923E-2</v>
      </c>
      <c r="C215" s="28">
        <f>C170/SUM(C170,'Calculations white'!C170,'Calculations black'!C170,'Calculations asian'!C170)</f>
        <v>2.7624151595195035E-2</v>
      </c>
      <c r="D215" s="28">
        <f>D170/SUM(D170,'Calculations white'!D170,'Calculations black'!D170,'Calculations asian'!D170)</f>
        <v>2.8275290309380707E-2</v>
      </c>
      <c r="E215" s="28">
        <f>E170/SUM(E170,'Calculations white'!E170,'Calculations black'!E170,'Calculations asian'!E170)</f>
        <v>2.8936224989163508E-2</v>
      </c>
      <c r="F215" s="28">
        <f>F170/SUM(F170,'Calculations white'!F170,'Calculations black'!F170,'Calculations asian'!F170)</f>
        <v>2.9602238762839107E-2</v>
      </c>
      <c r="G215" s="28">
        <f>G170/SUM(G170,'Calculations white'!G170,'Calculations black'!G170,'Calculations asian'!G170)</f>
        <v>3.0280860340662734E-2</v>
      </c>
      <c r="H215" s="28">
        <f>H170/SUM(H170,'Calculations white'!H170,'Calculations black'!H170,'Calculations asian'!H170)</f>
        <v>3.0989222733895979E-2</v>
      </c>
      <c r="I215" s="28">
        <f>I170/SUM(I170,'Calculations white'!I170,'Calculations black'!I170,'Calculations asian'!I170)</f>
        <v>3.1698750897346063E-2</v>
      </c>
      <c r="J215" s="28">
        <f>J170/SUM(J170,'Calculations white'!J170,'Calculations black'!J170,'Calculations asian'!J170)</f>
        <v>3.2421367360515818E-2</v>
      </c>
      <c r="K215" s="28">
        <f>K170/SUM(K170,'Calculations white'!K170,'Calculations black'!K170,'Calculations asian'!K170)</f>
        <v>3.3148920547628323E-2</v>
      </c>
      <c r="L215" s="28">
        <f>L170/SUM(L170,'Calculations white'!L170,'Calculations black'!L170,'Calculations asian'!L170)</f>
        <v>3.378756511981492E-2</v>
      </c>
      <c r="M215" s="28">
        <f>M170/SUM(M170,'Calculations white'!M170,'Calculations black'!M170,'Calculations asian'!M170)</f>
        <v>3.4492492650418975E-2</v>
      </c>
      <c r="N215" s="28">
        <f>N170/SUM(N170,'Calculations white'!N170,'Calculations black'!N170,'Calculations asian'!N170)</f>
        <v>3.5201449801742925E-2</v>
      </c>
      <c r="O215" s="28">
        <f>O170/SUM(O170,'Calculations white'!O170,'Calculations black'!O170,'Calculations asian'!O170)</f>
        <v>3.591435302038215E-2</v>
      </c>
      <c r="P215" s="28">
        <f>P170/SUM(P170,'Calculations white'!P170,'Calculations black'!P170,'Calculations asian'!P170)</f>
        <v>3.6631118217550336E-2</v>
      </c>
      <c r="Q215" s="28">
        <f>Q170/SUM(Q170,'Calculations white'!Q170,'Calculations black'!Q170,'Calculations asian'!Q170)</f>
        <v>3.73516608181211E-2</v>
      </c>
      <c r="R215" s="28">
        <f>R170/SUM(R170,'Calculations white'!R170,'Calculations black'!R170,'Calculations asian'!R170)</f>
        <v>3.8075895809320796E-2</v>
      </c>
      <c r="S215" s="28">
        <f>S170/SUM(S170,'Calculations white'!S170,'Calculations black'!S170,'Calculations asian'!S170)</f>
        <v>3.8803737789025086E-2</v>
      </c>
      <c r="T215" s="28">
        <f>T170/SUM(T170,'Calculations white'!T170,'Calculations black'!T170,'Calculations asian'!T170)</f>
        <v>3.9535101013607035E-2</v>
      </c>
      <c r="U215" s="28">
        <f>U170/SUM(U170,'Calculations white'!U170,'Calculations black'!U170,'Calculations asian'!U170)</f>
        <v>4.0269899445290483E-2</v>
      </c>
      <c r="V215" s="28">
        <f>V170/SUM(V170,'Calculations white'!V170,'Calculations black'!V170,'Calculations asian'!V170)</f>
        <v>4.1008046798964255E-2</v>
      </c>
      <c r="W215" s="28">
        <f>W170/SUM(W170,'Calculations white'!W170,'Calculations black'!W170,'Calculations asian'!W170)</f>
        <v>4.1749456588411997E-2</v>
      </c>
      <c r="X215" s="28">
        <f>X170/SUM(X170,'Calculations white'!X170,'Calculations black'!X170,'Calculations asian'!X170)</f>
        <v>4.24940421719169E-2</v>
      </c>
      <c r="Y215" s="28">
        <f>Y170/SUM(Y170,'Calculations white'!Y170,'Calculations black'!Y170,'Calculations asian'!Y170)</f>
        <v>4.3241716797203698E-2</v>
      </c>
      <c r="Z215" s="28">
        <f>Z170/SUM(Z170,'Calculations white'!Z170,'Calculations black'!Z170,'Calculations asian'!Z170)</f>
        <v>4.3992393645677849E-2</v>
      </c>
      <c r="AA215" s="28">
        <f>AA170/SUM(AA170,'Calculations white'!AA170,'Calculations black'!AA170,'Calculations asian'!AA170)</f>
        <v>4.4745985875929012E-2</v>
      </c>
      <c r="AB215" s="28">
        <f>AB170/SUM(AB170,'Calculations white'!AB170,'Calculations black'!AB170,'Calculations asian'!AB170)</f>
        <v>4.5502406666465656E-2</v>
      </c>
      <c r="AC215" s="28">
        <f>AC170/SUM(AC170,'Calculations white'!AC170,'Calculations black'!AC170,'Calculations asian'!AC170)</f>
        <v>4.6261569257648689E-2</v>
      </c>
      <c r="AD215" s="28">
        <f>AD170/SUM(AD170,'Calculations white'!AD170,'Calculations black'!AD170,'Calculations asian'!AD170)</f>
        <v>4.7023386992796151E-2</v>
      </c>
      <c r="AE215" s="28">
        <f>AE170/SUM(AE170,'Calculations white'!AE170,'Calculations black'!AE170,'Calculations asian'!AE170)</f>
        <v>4.7787773358433205E-2</v>
      </c>
      <c r="AF215" s="28">
        <f>AF170/SUM(AF170,'Calculations white'!AF170,'Calculations black'!AF170,'Calculations asian'!AF170)</f>
        <v>4.8554642023660818E-2</v>
      </c>
    </row>
    <row r="216" spans="1:32" x14ac:dyDescent="0.2">
      <c r="A216" s="6" t="s">
        <v>49</v>
      </c>
      <c r="B216" s="28">
        <f>B171/SUM(B171,'Calculations white'!B171,'Calculations black'!B171,'Calculations asian'!B171)</f>
        <v>3.0072815533980442E-2</v>
      </c>
      <c r="C216" s="28">
        <f>C171/SUM(C171,'Calculations white'!C171,'Calculations black'!C171,'Calculations asian'!C171)</f>
        <v>3.072634769741657E-2</v>
      </c>
      <c r="D216" s="28">
        <f>D171/SUM(D171,'Calculations white'!D171,'Calculations black'!D171,'Calculations asian'!D171)</f>
        <v>3.1407848057147691E-2</v>
      </c>
      <c r="E216" s="28">
        <f>E171/SUM(E171,'Calculations white'!E171,'Calculations black'!E171,'Calculations asian'!E171)</f>
        <v>3.209885006282745E-2</v>
      </c>
      <c r="F216" s="28">
        <f>F171/SUM(F171,'Calculations white'!F171,'Calculations black'!F171,'Calculations asian'!F171)</f>
        <v>3.2794548904886936E-2</v>
      </c>
      <c r="G216" s="28">
        <f>G171/SUM(G171,'Calculations white'!G171,'Calculations black'!G171,'Calculations asian'!G171)</f>
        <v>3.350258559028494E-2</v>
      </c>
      <c r="H216" s="28">
        <f>H171/SUM(H171,'Calculations white'!H171,'Calculations black'!H171,'Calculations asian'!H171)</f>
        <v>3.4240792489674092E-2</v>
      </c>
      <c r="I216" s="28">
        <f>I171/SUM(I171,'Calculations white'!I171,'Calculations black'!I171,'Calculations asian'!I171)</f>
        <v>3.4979742400928319E-2</v>
      </c>
      <c r="J216" s="28">
        <f>J171/SUM(J171,'Calculations white'!J171,'Calculations black'!J171,'Calculations asian'!J171)</f>
        <v>3.5731652213434155E-2</v>
      </c>
      <c r="K216" s="28">
        <f>K171/SUM(K171,'Calculations white'!K171,'Calculations black'!K171,'Calculations asian'!K171)</f>
        <v>3.648792037775974E-2</v>
      </c>
      <c r="L216" s="28">
        <f>L171/SUM(L171,'Calculations white'!L171,'Calculations black'!L171,'Calculations asian'!L171)</f>
        <v>3.7151866396278987E-2</v>
      </c>
      <c r="M216" s="28">
        <f>M171/SUM(M171,'Calculations white'!M171,'Calculations black'!M171,'Calculations asian'!M171)</f>
        <v>3.7883689056664296E-2</v>
      </c>
      <c r="N216" s="28">
        <f>N171/SUM(N171,'Calculations white'!N171,'Calculations black'!N171,'Calculations asian'!N171)</f>
        <v>3.8619103333297967E-2</v>
      </c>
      <c r="O216" s="28">
        <f>O171/SUM(O171,'Calculations white'!O171,'Calculations black'!O171,'Calculations asian'!O171)</f>
        <v>3.9358024038157281E-2</v>
      </c>
      <c r="P216" s="28">
        <f>P171/SUM(P171,'Calculations white'!P171,'Calculations black'!P171,'Calculations asian'!P171)</f>
        <v>4.0100365756146235E-2</v>
      </c>
      <c r="Q216" s="28">
        <f>Q171/SUM(Q171,'Calculations white'!Q171,'Calculations black'!Q171,'Calculations asian'!Q171)</f>
        <v>4.0846042889634157E-2</v>
      </c>
      <c r="R216" s="28">
        <f>R171/SUM(R171,'Calculations white'!R171,'Calculations black'!R171,'Calculations asian'!R171)</f>
        <v>4.1594969702391738E-2</v>
      </c>
      <c r="S216" s="28">
        <f>S171/SUM(S171,'Calculations white'!S171,'Calculations black'!S171,'Calculations asian'!S171)</f>
        <v>4.2347060362888475E-2</v>
      </c>
      <c r="T216" s="28">
        <f>T171/SUM(T171,'Calculations white'!T171,'Calculations black'!T171,'Calculations asian'!T171)</f>
        <v>4.3102228986912523E-2</v>
      </c>
      <c r="U216" s="28">
        <f>U171/SUM(U171,'Calculations white'!U171,'Calculations black'!U171,'Calculations asian'!U171)</f>
        <v>4.3860389679479438E-2</v>
      </c>
      <c r="V216" s="28">
        <f>V171/SUM(V171,'Calculations white'!V171,'Calculations black'!V171,'Calculations asian'!V171)</f>
        <v>4.4621456575998718E-2</v>
      </c>
      <c r="W216" s="28">
        <f>W171/SUM(W171,'Calculations white'!W171,'Calculations black'!W171,'Calculations asian'!W171)</f>
        <v>4.5385343882665512E-2</v>
      </c>
      <c r="X216" s="28">
        <f>X171/SUM(X171,'Calculations white'!X171,'Calculations black'!X171,'Calculations asian'!X171)</f>
        <v>4.6151965916050253E-2</v>
      </c>
      <c r="Y216" s="28">
        <f>Y171/SUM(Y171,'Calculations white'!Y171,'Calculations black'!Y171,'Calculations asian'!Y171)</f>
        <v>4.6921237141861506E-2</v>
      </c>
      <c r="Z216" s="28">
        <f>Z171/SUM(Z171,'Calculations white'!Z171,'Calculations black'!Z171,'Calculations asian'!Z171)</f>
        <v>4.7693072212855465E-2</v>
      </c>
      <c r="AA216" s="28">
        <f>AA171/SUM(AA171,'Calculations white'!AA171,'Calculations black'!AA171,'Calculations asian'!AA171)</f>
        <v>4.8467386005871353E-2</v>
      </c>
      <c r="AB216" s="28">
        <f>AB171/SUM(AB171,'Calculations white'!AB171,'Calculations black'!AB171,'Calculations asian'!AB171)</f>
        <v>4.9244093657973449E-2</v>
      </c>
      <c r="AC216" s="28">
        <f>AC171/SUM(AC171,'Calculations white'!AC171,'Calculations black'!AC171,'Calculations asian'!AC171)</f>
        <v>5.0023110601679882E-2</v>
      </c>
      <c r="AD216" s="28">
        <f>AD171/SUM(AD171,'Calculations white'!AD171,'Calculations black'!AD171,'Calculations asian'!AD171)</f>
        <v>5.0804352599263067E-2</v>
      </c>
      <c r="AE216" s="28">
        <f>AE171/SUM(AE171,'Calculations white'!AE171,'Calculations black'!AE171,'Calculations asian'!AE171)</f>
        <v>5.1587735776108062E-2</v>
      </c>
      <c r="AF216" s="28">
        <f>AF171/SUM(AF171,'Calculations white'!AF171,'Calculations black'!AF171,'Calculations asian'!AF171)</f>
        <v>5.2373176653115812E-2</v>
      </c>
    </row>
    <row r="217" spans="1:32" x14ac:dyDescent="0.2">
      <c r="A217" s="6" t="s">
        <v>50</v>
      </c>
      <c r="B217" s="28">
        <f>B172/SUM(B172,'Calculations white'!B172,'Calculations black'!B172,'Calculations asian'!B172)</f>
        <v>2.4000000000000028E-2</v>
      </c>
      <c r="C217" s="28">
        <f>C172/SUM(C172,'Calculations white'!C172,'Calculations black'!C172,'Calculations asian'!C172)</f>
        <v>2.4579830363636677E-2</v>
      </c>
      <c r="D217" s="28">
        <f>D172/SUM(D172,'Calculations white'!D172,'Calculations black'!D172,'Calculations asian'!D172)</f>
        <v>2.5185022593241898E-2</v>
      </c>
      <c r="E217" s="28">
        <f>E172/SUM(E172,'Calculations white'!E172,'Calculations black'!E172,'Calculations asian'!E172)</f>
        <v>2.5799582141654169E-2</v>
      </c>
      <c r="F217" s="28">
        <f>F172/SUM(F172,'Calculations white'!F172,'Calculations black'!F172,'Calculations asian'!F172)</f>
        <v>2.6419154270400643E-2</v>
      </c>
      <c r="G217" s="28">
        <f>G172/SUM(G172,'Calculations white'!G172,'Calculations black'!G172,'Calculations asian'!G172)</f>
        <v>2.7050734337297645E-2</v>
      </c>
      <c r="H217" s="28">
        <f>H172/SUM(H172,'Calculations white'!H172,'Calculations black'!H172,'Calculations asian'!H172)</f>
        <v>2.7710301088077097E-2</v>
      </c>
      <c r="I217" s="28">
        <f>I172/SUM(I172,'Calculations white'!I172,'Calculations black'!I172,'Calculations asian'!I172)</f>
        <v>2.8371328611596285E-2</v>
      </c>
      <c r="J217" s="28">
        <f>J172/SUM(J172,'Calculations white'!J172,'Calculations black'!J172,'Calculations asian'!J172)</f>
        <v>2.9044917767649867E-2</v>
      </c>
      <c r="K217" s="28">
        <f>K172/SUM(K172,'Calculations white'!K172,'Calculations black'!K172,'Calculations asian'!K172)</f>
        <v>2.9723474760449814E-2</v>
      </c>
      <c r="L217" s="28">
        <f>L172/SUM(L172,'Calculations white'!L172,'Calculations black'!L172,'Calculations asian'!L172)</f>
        <v>3.0319536060264073E-2</v>
      </c>
      <c r="M217" s="28">
        <f>M172/SUM(M172,'Calculations white'!M172,'Calculations black'!M172,'Calculations asian'!M172)</f>
        <v>3.0977748139261914E-2</v>
      </c>
      <c r="N217" s="28">
        <f>N172/SUM(N172,'Calculations white'!N172,'Calculations black'!N172,'Calculations asian'!N172)</f>
        <v>3.1640110105899046E-2</v>
      </c>
      <c r="O217" s="28">
        <f>O172/SUM(O172,'Calculations white'!O172,'Calculations black'!O172,'Calculations asian'!O172)</f>
        <v>3.2306556958166838E-2</v>
      </c>
      <c r="P217" s="28">
        <f>P172/SUM(P172,'Calculations white'!P172,'Calculations black'!P172,'Calculations asian'!P172)</f>
        <v>3.2977023012127946E-2</v>
      </c>
      <c r="Q217" s="28">
        <f>Q172/SUM(Q172,'Calculations white'!Q172,'Calculations black'!Q172,'Calculations asian'!Q172)</f>
        <v>3.3651441935044712E-2</v>
      </c>
      <c r="R217" s="28">
        <f>R172/SUM(R172,'Calculations white'!R172,'Calculations black'!R172,'Calculations asian'!R172)</f>
        <v>3.4329746778648328E-2</v>
      </c>
      <c r="S217" s="28">
        <f>S172/SUM(S172,'Calculations white'!S172,'Calculations black'!S172,'Calculations asian'!S172)</f>
        <v>3.5011870012515017E-2</v>
      </c>
      <c r="T217" s="28">
        <f>T172/SUM(T172,'Calculations white'!T172,'Calculations black'!T172,'Calculations asian'!T172)</f>
        <v>3.5697743557511187E-2</v>
      </c>
      <c r="U217" s="28">
        <f>U172/SUM(U172,'Calculations white'!U172,'Calculations black'!U172,'Calculations asian'!U172)</f>
        <v>3.6387298819272211E-2</v>
      </c>
      <c r="V217" s="28">
        <f>V172/SUM(V172,'Calculations white'!V172,'Calculations black'!V172,'Calculations asian'!V172)</f>
        <v>3.7080466721681492E-2</v>
      </c>
      <c r="W217" s="28">
        <f>W172/SUM(W172,'Calculations white'!W172,'Calculations black'!W172,'Calculations asian'!W172)</f>
        <v>3.7777177740313063E-2</v>
      </c>
      <c r="X217" s="28">
        <f>X172/SUM(X172,'Calculations white'!X172,'Calculations black'!X172,'Calculations asian'!X172)</f>
        <v>3.8477361935804477E-2</v>
      </c>
      <c r="Y217" s="28">
        <f>Y172/SUM(Y172,'Calculations white'!Y172,'Calculations black'!Y172,'Calculations asian'!Y172)</f>
        <v>3.9180948987128983E-2</v>
      </c>
      <c r="Z217" s="28">
        <f>Z172/SUM(Z172,'Calculations white'!Z172,'Calculations black'!Z172,'Calculations asian'!Z172)</f>
        <v>3.9887868224731213E-2</v>
      </c>
      <c r="AA217" s="28">
        <f>AA172/SUM(AA172,'Calculations white'!AA172,'Calculations black'!AA172,'Calculations asian'!AA172)</f>
        <v>4.0598048663497067E-2</v>
      </c>
      <c r="AB217" s="28">
        <f>AB172/SUM(AB172,'Calculations white'!AB172,'Calculations black'!AB172,'Calculations asian'!AB172)</f>
        <v>4.131141903552709E-2</v>
      </c>
      <c r="AC217" s="28">
        <f>AC172/SUM(AC172,'Calculations white'!AC172,'Calculations black'!AC172,'Calculations asian'!AC172)</f>
        <v>4.202790782268255E-2</v>
      </c>
      <c r="AD217" s="28">
        <f>AD172/SUM(AD172,'Calculations white'!AD172,'Calculations black'!AD172,'Calculations asian'!AD172)</f>
        <v>4.2747443288874955E-2</v>
      </c>
      <c r="AE217" s="28">
        <f>AE172/SUM(AE172,'Calculations white'!AE172,'Calculations black'!AE172,'Calculations asian'!AE172)</f>
        <v>4.3469953512073368E-2</v>
      </c>
      <c r="AF217" s="28">
        <f>AF172/SUM(AF172,'Calculations white'!AF172,'Calculations black'!AF172,'Calculations asian'!AF172)</f>
        <v>4.4195366415999707E-2</v>
      </c>
    </row>
    <row r="218" spans="1:32" x14ac:dyDescent="0.2">
      <c r="A218" s="6" t="s">
        <v>51</v>
      </c>
      <c r="B218" s="28">
        <f>B173/SUM(B173,'Calculations white'!B173,'Calculations black'!B173,'Calculations asian'!B173)</f>
        <v>2.6000000000000016E-2</v>
      </c>
      <c r="C218" s="28">
        <f>C173/SUM(C173,'Calculations white'!C173,'Calculations black'!C173,'Calculations asian'!C173)</f>
        <v>2.6608871571933028E-2</v>
      </c>
      <c r="D218" s="28">
        <f>D173/SUM(D173,'Calculations white'!D173,'Calculations black'!D173,'Calculations asian'!D173)</f>
        <v>2.7244390214196994E-2</v>
      </c>
      <c r="E218" s="28">
        <f>E173/SUM(E173,'Calculations white'!E173,'Calculations black'!E173,'Calculations asian'!E173)</f>
        <v>2.7889894869082308E-2</v>
      </c>
      <c r="F218" s="28">
        <f>F173/SUM(F173,'Calculations white'!F173,'Calculations black'!F173,'Calculations asian'!F173)</f>
        <v>2.854078866493235E-2</v>
      </c>
      <c r="G218" s="28">
        <f>G173/SUM(G173,'Calculations white'!G173,'Calculations black'!G173,'Calculations asian'!G173)</f>
        <v>2.9204489403322063E-2</v>
      </c>
      <c r="H218" s="28">
        <f>H173/SUM(H173,'Calculations white'!H173,'Calculations black'!H173,'Calculations asian'!H173)</f>
        <v>2.9897809095572107E-2</v>
      </c>
      <c r="I218" s="28">
        <f>I173/SUM(I173,'Calculations white'!I173,'Calculations black'!I173,'Calculations asian'!I173)</f>
        <v>3.0592788623757926E-2</v>
      </c>
      <c r="J218" s="28">
        <f>J173/SUM(J173,'Calculations white'!J173,'Calculations black'!J173,'Calculations asian'!J173)</f>
        <v>3.1301164639022418E-2</v>
      </c>
      <c r="K218" s="28">
        <f>K173/SUM(K173,'Calculations white'!K173,'Calculations black'!K173,'Calculations asian'!K173)</f>
        <v>3.2014994991917615E-2</v>
      </c>
      <c r="L218" s="28">
        <f>L173/SUM(L173,'Calculations white'!L173,'Calculations black'!L173,'Calculations asian'!L173)</f>
        <v>3.2642067478531725E-2</v>
      </c>
      <c r="M218" s="28">
        <f>M173/SUM(M173,'Calculations white'!M173,'Calculations black'!M173,'Calculations asian'!M173)</f>
        <v>3.3334835035091777E-2</v>
      </c>
      <c r="N218" s="28">
        <f>N173/SUM(N173,'Calculations white'!N173,'Calculations black'!N173,'Calculations asian'!N173)</f>
        <v>3.40321914039503E-2</v>
      </c>
      <c r="O218" s="28">
        <f>O173/SUM(O173,'Calculations white'!O173,'Calculations black'!O173,'Calculations asian'!O173)</f>
        <v>3.4734081359864402E-2</v>
      </c>
      <c r="P218" s="28">
        <f>P173/SUM(P173,'Calculations white'!P173,'Calculations black'!P173,'Calculations asian'!P173)</f>
        <v>3.5440448929920959E-2</v>
      </c>
      <c r="Q218" s="28">
        <f>Q173/SUM(Q173,'Calculations white'!Q173,'Calculations black'!Q173,'Calculations asian'!Q173)</f>
        <v>3.6151237413621855E-2</v>
      </c>
      <c r="R218" s="28">
        <f>R173/SUM(R173,'Calculations white'!R173,'Calculations black'!R173,'Calculations asian'!R173)</f>
        <v>3.686638940333839E-2</v>
      </c>
      <c r="S218" s="28">
        <f>S173/SUM(S173,'Calculations white'!S173,'Calculations black'!S173,'Calculations asian'!S173)</f>
        <v>3.7585846805120428E-2</v>
      </c>
      <c r="T218" s="28">
        <f>T173/SUM(T173,'Calculations white'!T173,'Calculations black'!T173,'Calculations asian'!T173)</f>
        <v>3.8309550859839246E-2</v>
      </c>
      <c r="U218" s="28">
        <f>U173/SUM(U173,'Calculations white'!U173,'Calculations black'!U173,'Calculations asian'!U173)</f>
        <v>3.9037442164646455E-2</v>
      </c>
      <c r="V218" s="28">
        <f>V173/SUM(V173,'Calculations white'!V173,'Calculations black'!V173,'Calculations asian'!V173)</f>
        <v>3.9769460694730613E-2</v>
      </c>
      <c r="W218" s="28">
        <f>W173/SUM(W173,'Calculations white'!W173,'Calculations black'!W173,'Calculations asian'!W173)</f>
        <v>4.050554582534982E-2</v>
      </c>
      <c r="X218" s="28">
        <f>X173/SUM(X173,'Calculations white'!X173,'Calculations black'!X173,'Calculations asian'!X173)</f>
        <v>4.1245636354121915E-2</v>
      </c>
      <c r="Y218" s="28">
        <f>Y173/SUM(Y173,'Calculations white'!Y173,'Calculations black'!Y173,'Calculations asian'!Y173)</f>
        <v>4.1989670523552451E-2</v>
      </c>
      <c r="Z218" s="28">
        <f>Z173/SUM(Z173,'Calculations white'!Z173,'Calculations black'!Z173,'Calculations asian'!Z173)</f>
        <v>4.2737586043778426E-2</v>
      </c>
      <c r="AA218" s="28">
        <f>AA173/SUM(AA173,'Calculations white'!AA173,'Calculations black'!AA173,'Calculations asian'!AA173)</f>
        <v>4.3489320115507872E-2</v>
      </c>
      <c r="AB218" s="28">
        <f>AB173/SUM(AB173,'Calculations white'!AB173,'Calculations black'!AB173,'Calculations asian'!AB173)</f>
        <v>4.4244809453136073E-2</v>
      </c>
      <c r="AC218" s="28">
        <f>AC173/SUM(AC173,'Calculations white'!AC173,'Calculations black'!AC173,'Calculations asian'!AC173)</f>
        <v>4.5003990308015079E-2</v>
      </c>
      <c r="AD218" s="28">
        <f>AD173/SUM(AD173,'Calculations white'!AD173,'Calculations black'!AD173,'Calculations asian'!AD173)</f>
        <v>4.5766798491856657E-2</v>
      </c>
      <c r="AE218" s="28">
        <f>AE173/SUM(AE173,'Calculations white'!AE173,'Calculations black'!AE173,'Calculations asian'!AE173)</f>
        <v>4.6533169400249416E-2</v>
      </c>
      <c r="AF218" s="28">
        <f>AF173/SUM(AF173,'Calculations white'!AF173,'Calculations black'!AF173,'Calculations asian'!AF173)</f>
        <v>4.7303038036266579E-2</v>
      </c>
    </row>
    <row r="219" spans="1:32" x14ac:dyDescent="0.2">
      <c r="A219" s="6" t="s">
        <v>52</v>
      </c>
      <c r="B219" s="28">
        <f>B174/SUM(B174,'Calculations white'!B174,'Calculations black'!B174,'Calculations asian'!B174)</f>
        <v>3.0000000000000145E-2</v>
      </c>
      <c r="C219" s="28">
        <f>C174/SUM(C174,'Calculations white'!C174,'Calculations black'!C174,'Calculations asian'!C174)</f>
        <v>3.0659968305709287E-2</v>
      </c>
      <c r="D219" s="28">
        <f>D174/SUM(D174,'Calculations white'!D174,'Calculations black'!D174,'Calculations asian'!D174)</f>
        <v>3.1348409796687945E-2</v>
      </c>
      <c r="E219" s="28">
        <f>E174/SUM(E174,'Calculations white'!E174,'Calculations black'!E174,'Calculations asian'!E174)</f>
        <v>3.2046984319842958E-2</v>
      </c>
      <c r="F219" s="28">
        <f>F174/SUM(F174,'Calculations white'!F174,'Calculations black'!F174,'Calculations asian'!F174)</f>
        <v>3.2750764426541339E-2</v>
      </c>
      <c r="G219" s="28">
        <f>G174/SUM(G174,'Calculations white'!G174,'Calculations black'!G174,'Calculations asian'!G174)</f>
        <v>3.3467627758258109E-2</v>
      </c>
      <c r="H219" s="28">
        <f>H174/SUM(H174,'Calculations white'!H174,'Calculations black'!H174,'Calculations asian'!H174)</f>
        <v>3.4215668535308323E-2</v>
      </c>
      <c r="I219" s="28">
        <f>I174/SUM(I174,'Calculations white'!I174,'Calculations black'!I174,'Calculations asian'!I174)</f>
        <v>3.4964869930529129E-2</v>
      </c>
      <c r="J219" s="28">
        <f>J174/SUM(J174,'Calculations white'!J174,'Calculations black'!J174,'Calculations asian'!J174)</f>
        <v>3.572775306355095E-2</v>
      </c>
      <c r="K219" s="28">
        <f>K174/SUM(K174,'Calculations white'!K174,'Calculations black'!K174,'Calculations asian'!K174)</f>
        <v>3.6495674245109029E-2</v>
      </c>
      <c r="L219" s="28">
        <f>L174/SUM(L174,'Calculations white'!L174,'Calculations black'!L174,'Calculations asian'!L174)</f>
        <v>3.7169940094594622E-2</v>
      </c>
      <c r="M219" s="28">
        <f>M174/SUM(M174,'Calculations white'!M174,'Calculations black'!M174,'Calculations asian'!M174)</f>
        <v>3.7913900783866035E-2</v>
      </c>
      <c r="N219" s="28">
        <f>N174/SUM(N174,'Calculations white'!N174,'Calculations black'!N174,'Calculations asian'!N174)</f>
        <v>3.8662036345707536E-2</v>
      </c>
      <c r="O219" s="28">
        <f>O174/SUM(O174,'Calculations white'!O174,'Calculations black'!O174,'Calculations asian'!O174)</f>
        <v>3.9414268977417531E-2</v>
      </c>
      <c r="P219" s="28">
        <f>P174/SUM(P174,'Calculations white'!P174,'Calculations black'!P174,'Calculations asian'!P174)</f>
        <v>4.0170520292117796E-2</v>
      </c>
      <c r="Q219" s="28">
        <f>Q174/SUM(Q174,'Calculations white'!Q174,'Calculations black'!Q174,'Calculations asian'!Q174)</f>
        <v>4.0930711356947473E-2</v>
      </c>
      <c r="R219" s="28">
        <f>R174/SUM(R174,'Calculations white'!R174,'Calculations black'!R174,'Calculations asian'!R174)</f>
        <v>4.1694762731273691E-2</v>
      </c>
      <c r="S219" s="28">
        <f>S174/SUM(S174,'Calculations white'!S174,'Calculations black'!S174,'Calculations asian'!S174)</f>
        <v>4.2462594504882233E-2</v>
      </c>
      <c r="T219" s="28">
        <f>T174/SUM(T174,'Calculations white'!T174,'Calculations black'!T174,'Calculations asian'!T174)</f>
        <v>4.3234126336104912E-2</v>
      </c>
      <c r="U219" s="28">
        <f>U174/SUM(U174,'Calculations white'!U174,'Calculations black'!U174,'Calculations asian'!U174)</f>
        <v>4.4009277489846198E-2</v>
      </c>
      <c r="V219" s="28">
        <f>V174/SUM(V174,'Calculations white'!V174,'Calculations black'!V174,'Calculations asian'!V174)</f>
        <v>4.4787966875471499E-2</v>
      </c>
      <c r="W219" s="28">
        <f>W174/SUM(W174,'Calculations white'!W174,'Calculations black'!W174,'Calculations asian'!W174)</f>
        <v>4.557011308451734E-2</v>
      </c>
      <c r="X219" s="28">
        <f>X174/SUM(X174,'Calculations white'!X174,'Calculations black'!X174,'Calculations asian'!X174)</f>
        <v>4.6355634428188477E-2</v>
      </c>
      <c r="Y219" s="28">
        <f>Y174/SUM(Y174,'Calculations white'!Y174,'Calculations black'!Y174,'Calculations asian'!Y174)</f>
        <v>4.7144448974606692E-2</v>
      </c>
      <c r="Z219" s="28">
        <f>Z174/SUM(Z174,'Calculations white'!Z174,'Calculations black'!Z174,'Calculations asian'!Z174)</f>
        <v>4.7936474585774935E-2</v>
      </c>
      <c r="AA219" s="28">
        <f>AA174/SUM(AA174,'Calculations white'!AA174,'Calculations black'!AA174,'Calculations asian'!AA174)</f>
        <v>4.8731628954224455E-2</v>
      </c>
      <c r="AB219" s="28">
        <f>AB174/SUM(AB174,'Calculations white'!AB174,'Calculations black'!AB174,'Calculations asian'!AB174)</f>
        <v>4.9529829639312989E-2</v>
      </c>
      <c r="AC219" s="28">
        <f>AC174/SUM(AC174,'Calculations white'!AC174,'Calculations black'!AC174,'Calculations asian'!AC174)</f>
        <v>5.03309941031417E-2</v>
      </c>
      <c r="AD219" s="28">
        <f>AD174/SUM(AD174,'Calculations white'!AD174,'Calculations black'!AD174,'Calculations asian'!AD174)</f>
        <v>5.1135039746060255E-2</v>
      </c>
      <c r="AE219" s="28">
        <f>AE174/SUM(AE174,'Calculations white'!AE174,'Calculations black'!AE174,'Calculations asian'!AE174)</f>
        <v>5.1941883941733991E-2</v>
      </c>
      <c r="AF219" s="28">
        <f>AF174/SUM(AF174,'Calculations white'!AF174,'Calculations black'!AF174,'Calculations asian'!AF174)</f>
        <v>5.275144407174167E-2</v>
      </c>
    </row>
    <row r="220" spans="1:32" x14ac:dyDescent="0.2">
      <c r="A220" s="6" t="s">
        <v>53</v>
      </c>
      <c r="B220" s="28">
        <f>B175/SUM(B175,'Calculations white'!B175,'Calculations black'!B175,'Calculations asian'!B175)</f>
        <v>4.6000000000000055E-2</v>
      </c>
      <c r="C220" s="28">
        <f>C175/SUM(C175,'Calculations white'!C175,'Calculations black'!C175,'Calculations asian'!C175)</f>
        <v>4.6884711985335774E-2</v>
      </c>
      <c r="D220" s="28">
        <f>D175/SUM(D175,'Calculations white'!D175,'Calculations black'!D175,'Calculations asian'!D175)</f>
        <v>4.7806723833142488E-2</v>
      </c>
      <c r="E220" s="28">
        <f>E175/SUM(E175,'Calculations white'!E175,'Calculations black'!E175,'Calculations asian'!E175)</f>
        <v>4.8741653045566005E-2</v>
      </c>
      <c r="F220" s="28">
        <f>F175/SUM(F175,'Calculations white'!F175,'Calculations black'!F175,'Calculations asian'!F175)</f>
        <v>4.9682801204812367E-2</v>
      </c>
      <c r="G220" s="28">
        <f>G175/SUM(G175,'Calculations white'!G175,'Calculations black'!G175,'Calculations asian'!G175)</f>
        <v>5.064079121623858E-2</v>
      </c>
      <c r="H220" s="28">
        <f>H175/SUM(H175,'Calculations white'!H175,'Calculations black'!H175,'Calculations asian'!H175)</f>
        <v>5.16397276196131E-2</v>
      </c>
      <c r="I220" s="28">
        <f>I175/SUM(I175,'Calculations white'!I175,'Calculations black'!I175,'Calculations asian'!I175)</f>
        <v>5.2639245917116308E-2</v>
      </c>
      <c r="J220" s="28">
        <f>J175/SUM(J175,'Calculations white'!J175,'Calculations black'!J175,'Calculations asian'!J175)</f>
        <v>5.3656132316949018E-2</v>
      </c>
      <c r="K220" s="28">
        <f>K175/SUM(K175,'Calculations white'!K175,'Calculations black'!K175,'Calculations asian'!K175)</f>
        <v>5.4678892489939117E-2</v>
      </c>
      <c r="L220" s="28">
        <f>L175/SUM(L175,'Calculations white'!L175,'Calculations black'!L175,'Calculations asian'!L175)</f>
        <v>5.5575780322663713E-2</v>
      </c>
      <c r="M220" s="28">
        <f>M175/SUM(M175,'Calculations white'!M175,'Calculations black'!M175,'Calculations asian'!M175)</f>
        <v>5.6564822183643317E-2</v>
      </c>
      <c r="N220" s="28">
        <f>N175/SUM(N175,'Calculations white'!N175,'Calculations black'!N175,'Calculations asian'!N175)</f>
        <v>5.7558534357298081E-2</v>
      </c>
      <c r="O220" s="28">
        <f>O175/SUM(O175,'Calculations white'!O175,'Calculations black'!O175,'Calculations asian'!O175)</f>
        <v>5.8556794870679982E-2</v>
      </c>
      <c r="P220" s="28">
        <f>P175/SUM(P175,'Calculations white'!P175,'Calculations black'!P175,'Calculations asian'!P175)</f>
        <v>5.9559481200204517E-2</v>
      </c>
      <c r="Q220" s="28">
        <f>Q175/SUM(Q175,'Calculations white'!Q175,'Calculations black'!Q175,'Calculations asian'!Q175)</f>
        <v>6.056647033726173E-2</v>
      </c>
      <c r="R220" s="28">
        <f>R175/SUM(R175,'Calculations white'!R175,'Calculations black'!R175,'Calculations asian'!R175)</f>
        <v>6.1577638853439767E-2</v>
      </c>
      <c r="S220" s="28">
        <f>S175/SUM(S175,'Calculations white'!S175,'Calculations black'!S175,'Calculations asian'!S175)</f>
        <v>6.2592862965297202E-2</v>
      </c>
      <c r="T220" s="28">
        <f>T175/SUM(T175,'Calculations white'!T175,'Calculations black'!T175,'Calculations asian'!T175)</f>
        <v>6.3612018598611361E-2</v>
      </c>
      <c r="U220" s="28">
        <f>U175/SUM(U175,'Calculations white'!U175,'Calculations black'!U175,'Calculations asian'!U175)</f>
        <v>6.4634981452039234E-2</v>
      </c>
      <c r="V220" s="28">
        <f>V175/SUM(V175,'Calculations white'!V175,'Calculations black'!V175,'Calculations asian'!V175)</f>
        <v>6.5661627060128749E-2</v>
      </c>
      <c r="W220" s="28">
        <f>W175/SUM(W175,'Calculations white'!W175,'Calculations black'!W175,'Calculations asian'!W175)</f>
        <v>6.6691830855616988E-2</v>
      </c>
      <c r="X220" s="28">
        <f>X175/SUM(X175,'Calculations white'!X175,'Calculations black'!X175,'Calculations asian'!X175)</f>
        <v>6.7725468230957972E-2</v>
      </c>
      <c r="Y220" s="28">
        <f>Y175/SUM(Y175,'Calculations white'!Y175,'Calculations black'!Y175,'Calculations asian'!Y175)</f>
        <v>6.8762414599025531E-2</v>
      </c>
      <c r="Z220" s="28">
        <f>Z175/SUM(Z175,'Calculations white'!Z175,'Calculations black'!Z175,'Calculations asian'!Z175)</f>
        <v>6.9802545452934572E-2</v>
      </c>
      <c r="AA220" s="28">
        <f>AA175/SUM(AA175,'Calculations white'!AA175,'Calculations black'!AA175,'Calculations asian'!AA175)</f>
        <v>7.084573642493204E-2</v>
      </c>
      <c r="AB220" s="28">
        <f>AB175/SUM(AB175,'Calculations white'!AB175,'Calculations black'!AB175,'Calculations asian'!AB175)</f>
        <v>7.1891863344308998E-2</v>
      </c>
      <c r="AC220" s="28">
        <f>AC175/SUM(AC175,'Calculations white'!AC175,'Calculations black'!AC175,'Calculations asian'!AC175)</f>
        <v>7.2940802294287496E-2</v>
      </c>
      <c r="AD220" s="28">
        <f>AD175/SUM(AD175,'Calculations white'!AD175,'Calculations black'!AD175,'Calculations asian'!AD175)</f>
        <v>7.3992429667838353E-2</v>
      </c>
      <c r="AE220" s="28">
        <f>AE175/SUM(AE175,'Calculations white'!AE175,'Calculations black'!AE175,'Calculations asian'!AE175)</f>
        <v>7.5046622222392043E-2</v>
      </c>
      <c r="AF220" s="28">
        <f>AF175/SUM(AF175,'Calculations white'!AF175,'Calculations black'!AF175,'Calculations asian'!AF175)</f>
        <v>7.6103257133401839E-2</v>
      </c>
    </row>
    <row r="221" spans="1:32" x14ac:dyDescent="0.2">
      <c r="A221" s="6" t="s">
        <v>54</v>
      </c>
      <c r="B221" s="28">
        <f>B176/SUM(B176,'Calculations white'!B176,'Calculations black'!B176,'Calculations asian'!B176)</f>
        <v>3.099999999999992E-2</v>
      </c>
      <c r="C221" s="28">
        <f>C176/SUM(C176,'Calculations white'!C176,'Calculations black'!C176,'Calculations asian'!C176)</f>
        <v>3.1678688490082083E-2</v>
      </c>
      <c r="D221" s="28">
        <f>D176/SUM(D176,'Calculations white'!D176,'Calculations black'!D176,'Calculations asian'!D176)</f>
        <v>3.2386790538411155E-2</v>
      </c>
      <c r="E221" s="28">
        <f>E176/SUM(E176,'Calculations white'!E176,'Calculations black'!E176,'Calculations asian'!E176)</f>
        <v>3.3105633923719853E-2</v>
      </c>
      <c r="F221" s="28">
        <f>F176/SUM(F176,'Calculations white'!F176,'Calculations black'!F176,'Calculations asian'!F176)</f>
        <v>3.3830108326702586E-2</v>
      </c>
      <c r="G221" s="28">
        <f>G176/SUM(G176,'Calculations white'!G176,'Calculations black'!G176,'Calculations asian'!G176)</f>
        <v>3.4568416126937888E-2</v>
      </c>
      <c r="H221" s="28">
        <f>H176/SUM(H176,'Calculations white'!H176,'Calculations black'!H176,'Calculations asian'!H176)</f>
        <v>3.53392206115598E-2</v>
      </c>
      <c r="I221" s="28">
        <f>I176/SUM(I176,'Calculations white'!I176,'Calculations black'!I176,'Calculations asian'!I176)</f>
        <v>3.611147278336798E-2</v>
      </c>
      <c r="J221" s="28">
        <f>J176/SUM(J176,'Calculations white'!J176,'Calculations black'!J176,'Calculations asian'!J176)</f>
        <v>3.6898164632798831E-2</v>
      </c>
      <c r="K221" s="28">
        <f>K176/SUM(K176,'Calculations white'!K176,'Calculations black'!K176,'Calculations asian'!K176)</f>
        <v>3.7690437794816095E-2</v>
      </c>
      <c r="L221" s="28">
        <f>L176/SUM(L176,'Calculations white'!L176,'Calculations black'!L176,'Calculations asian'!L176)</f>
        <v>3.8386143987729923E-2</v>
      </c>
      <c r="M221" s="28">
        <f>M176/SUM(M176,'Calculations white'!M176,'Calculations black'!M176,'Calculations asian'!M176)</f>
        <v>3.915424329137409E-2</v>
      </c>
      <c r="N221" s="28">
        <f>N176/SUM(N176,'Calculations white'!N176,'Calculations black'!N176,'Calculations asian'!N176)</f>
        <v>3.9926988116238279E-2</v>
      </c>
      <c r="O221" s="28">
        <f>O176/SUM(O176,'Calculations white'!O176,'Calculations black'!O176,'Calculations asian'!O176)</f>
        <v>4.0704306498310132E-2</v>
      </c>
      <c r="P221" s="28">
        <f>P176/SUM(P176,'Calculations white'!P176,'Calculations black'!P176,'Calculations asian'!P176)</f>
        <v>4.1486125710600036E-2</v>
      </c>
      <c r="Q221" s="28">
        <f>Q176/SUM(Q176,'Calculations white'!Q176,'Calculations black'!Q176,'Calculations asian'!Q176)</f>
        <v>4.2272372294353398E-2</v>
      </c>
      <c r="R221" s="28">
        <f>R176/SUM(R176,'Calculations white'!R176,'Calculations black'!R176,'Calculations asian'!R176)</f>
        <v>4.3062972090570223E-2</v>
      </c>
      <c r="S221" s="28">
        <f>S176/SUM(S176,'Calculations white'!S176,'Calculations black'!S176,'Calculations asian'!S176)</f>
        <v>4.3857850271802619E-2</v>
      </c>
      <c r="T221" s="28">
        <f>T176/SUM(T176,'Calculations white'!T176,'Calculations black'!T176,'Calculations asian'!T176)</f>
        <v>4.4656931374195255E-2</v>
      </c>
      <c r="U221" s="28">
        <f>U176/SUM(U176,'Calculations white'!U176,'Calculations black'!U176,'Calculations asian'!U176)</f>
        <v>4.5460139329736755E-2</v>
      </c>
      <c r="V221" s="28">
        <f>V176/SUM(V176,'Calculations white'!V176,'Calculations black'!V176,'Calculations asian'!V176)</f>
        <v>4.6267397498690944E-2</v>
      </c>
      <c r="W221" s="28">
        <f>W176/SUM(W176,'Calculations white'!W176,'Calculations black'!W176,'Calculations asian'!W176)</f>
        <v>4.7078628702172748E-2</v>
      </c>
      <c r="X221" s="28">
        <f>X176/SUM(X176,'Calculations white'!X176,'Calculations black'!X176,'Calculations asian'!X176)</f>
        <v>4.7893755254837779E-2</v>
      </c>
      <c r="Y221" s="28">
        <f>Y176/SUM(Y176,'Calculations white'!Y176,'Calculations black'!Y176,'Calculations asian'!Y176)</f>
        <v>4.8712698997654291E-2</v>
      </c>
      <c r="Z221" s="28">
        <f>Z176/SUM(Z176,'Calculations white'!Z176,'Calculations black'!Z176,'Calculations asian'!Z176)</f>
        <v>4.9535381330723043E-2</v>
      </c>
      <c r="AA221" s="28">
        <f>AA176/SUM(AA176,'Calculations white'!AA176,'Calculations black'!AA176,'Calculations asian'!AA176)</f>
        <v>5.0361723246115257E-2</v>
      </c>
      <c r="AB221" s="28">
        <f>AB176/SUM(AB176,'Calculations white'!AB176,'Calculations black'!AB176,'Calculations asian'!AB176)</f>
        <v>5.1191645360697625E-2</v>
      </c>
      <c r="AC221" s="28">
        <f>AC176/SUM(AC176,'Calculations white'!AC176,'Calculations black'!AC176,'Calculations asian'!AC176)</f>
        <v>5.2025067948912151E-2</v>
      </c>
      <c r="AD221" s="28">
        <f>AD176/SUM(AD176,'Calculations white'!AD176,'Calculations black'!AD176,'Calculations asian'!AD176)</f>
        <v>5.2861910975480694E-2</v>
      </c>
      <c r="AE221" s="28">
        <f>AE176/SUM(AE176,'Calculations white'!AE176,'Calculations black'!AE176,'Calculations asian'!AE176)</f>
        <v>5.3702094128006479E-2</v>
      </c>
      <c r="AF221" s="28">
        <f>AF176/SUM(AF176,'Calculations white'!AF176,'Calculations black'!AF176,'Calculations asian'!AF176)</f>
        <v>5.4545536849440475E-2</v>
      </c>
    </row>
    <row r="222" spans="1:32" x14ac:dyDescent="0.2">
      <c r="A222" s="6" t="s">
        <v>55</v>
      </c>
      <c r="B222" s="28">
        <f>B177/SUM(B177,'Calculations white'!B177,'Calculations black'!B177,'Calculations asian'!B177)</f>
        <v>3.2999999999999946E-2</v>
      </c>
      <c r="C222" s="28">
        <f>C177/SUM(C177,'Calculations white'!C177,'Calculations black'!C177,'Calculations asian'!C177)</f>
        <v>3.3712049578119657E-2</v>
      </c>
      <c r="D222" s="28">
        <f>D177/SUM(D177,'Calculations white'!D177,'Calculations black'!D177,'Calculations asian'!D177)</f>
        <v>3.4454710450506326E-2</v>
      </c>
      <c r="E222" s="28">
        <f>E177/SUM(E177,'Calculations white'!E177,'Calculations black'!E177,'Calculations asian'!E177)</f>
        <v>3.5208427919308394E-2</v>
      </c>
      <c r="F222" s="28">
        <f>F177/SUM(F177,'Calculations white'!F177,'Calculations black'!F177,'Calculations asian'!F177)</f>
        <v>3.5967801751114033E-2</v>
      </c>
      <c r="G222" s="28">
        <f>G177/SUM(G177,'Calculations white'!G177,'Calculations black'!G177,'Calculations asian'!G177)</f>
        <v>3.6741441549833657E-2</v>
      </c>
      <c r="H222" s="28">
        <f>H177/SUM(H177,'Calculations white'!H177,'Calculations black'!H177,'Calculations asian'!H177)</f>
        <v>3.7548867260490761E-2</v>
      </c>
      <c r="I222" s="28">
        <f>I177/SUM(I177,'Calculations white'!I177,'Calculations black'!I177,'Calculations asian'!I177)</f>
        <v>3.835744929140656E-2</v>
      </c>
      <c r="J222" s="28">
        <f>J177/SUM(J177,'Calculations white'!J177,'Calculations black'!J177,'Calculations asian'!J177)</f>
        <v>3.9180798721503353E-2</v>
      </c>
      <c r="K222" s="28">
        <f>K177/SUM(K177,'Calculations white'!K177,'Calculations black'!K177,'Calculations asian'!K177)</f>
        <v>4.0009638209509021E-2</v>
      </c>
      <c r="L222" s="28">
        <f>L177/SUM(L177,'Calculations white'!L177,'Calculations black'!L177,'Calculations asian'!L177)</f>
        <v>4.0736989043196004E-2</v>
      </c>
      <c r="M222" s="28">
        <f>M177/SUM(M177,'Calculations white'!M177,'Calculations black'!M177,'Calculations asian'!M177)</f>
        <v>4.1539757970619519E-2</v>
      </c>
      <c r="N222" s="28">
        <f>N177/SUM(N177,'Calculations white'!N177,'Calculations black'!N177,'Calculations asian'!N177)</f>
        <v>4.2346979123224326E-2</v>
      </c>
      <c r="O222" s="28">
        <f>O177/SUM(O177,'Calculations white'!O177,'Calculations black'!O177,'Calculations asian'!O177)</f>
        <v>4.3158556653803005E-2</v>
      </c>
      <c r="P222" s="28">
        <f>P177/SUM(P177,'Calculations white'!P177,'Calculations black'!P177,'Calculations asian'!P177)</f>
        <v>4.3974394060688468E-2</v>
      </c>
      <c r="Q222" s="28">
        <f>Q177/SUM(Q177,'Calculations white'!Q177,'Calculations black'!Q177,'Calculations asian'!Q177)</f>
        <v>4.4794394242712872E-2</v>
      </c>
      <c r="R222" s="28">
        <f>R177/SUM(R177,'Calculations white'!R177,'Calculations black'!R177,'Calculations asian'!R177)</f>
        <v>4.5618459553934884E-2</v>
      </c>
      <c r="S222" s="28">
        <f>S177/SUM(S177,'Calculations white'!S177,'Calculations black'!S177,'Calculations asian'!S177)</f>
        <v>4.6446491858079052E-2</v>
      </c>
      <c r="T222" s="28">
        <f>T177/SUM(T177,'Calculations white'!T177,'Calculations black'!T177,'Calculations asian'!T177)</f>
        <v>4.727839258262518E-2</v>
      </c>
      <c r="U222" s="28">
        <f>U177/SUM(U177,'Calculations white'!U177,'Calculations black'!U177,'Calculations asian'!U177)</f>
        <v>4.811406277249286E-2</v>
      </c>
      <c r="V222" s="28">
        <f>V177/SUM(V177,'Calculations white'!V177,'Calculations black'!V177,'Calculations asian'!V177)</f>
        <v>4.8953403143267606E-2</v>
      </c>
      <c r="W222" s="28">
        <f>W177/SUM(W177,'Calculations white'!W177,'Calculations black'!W177,'Calculations asian'!W177)</f>
        <v>4.9796314133912979E-2</v>
      </c>
      <c r="X222" s="28">
        <f>X177/SUM(X177,'Calculations white'!X177,'Calculations black'!X177,'Calculations asian'!X177)</f>
        <v>5.0642695958919341E-2</v>
      </c>
      <c r="Y222" s="28">
        <f>Y177/SUM(Y177,'Calculations white'!Y177,'Calculations black'!Y177,'Calculations asian'!Y177)</f>
        <v>5.1492448659841906E-2</v>
      </c>
      <c r="Z222" s="28">
        <f>Z177/SUM(Z177,'Calculations white'!Z177,'Calculations black'!Z177,'Calculations asian'!Z177)</f>
        <v>5.2345472156178893E-2</v>
      </c>
      <c r="AA222" s="28">
        <f>AA177/SUM(AA177,'Calculations white'!AA177,'Calculations black'!AA177,'Calculations asian'!AA177)</f>
        <v>5.32016662955462E-2</v>
      </c>
      <c r="AB222" s="28">
        <f>AB177/SUM(AB177,'Calculations white'!AB177,'Calculations black'!AB177,'Calculations asian'!AB177)</f>
        <v>5.4060930903107998E-2</v>
      </c>
      <c r="AC222" s="28">
        <f>AC177/SUM(AC177,'Calculations white'!AC177,'Calculations black'!AC177,'Calculations asian'!AC177)</f>
        <v>5.4923165830220333E-2</v>
      </c>
      <c r="AD222" s="28">
        <f>AD177/SUM(AD177,'Calculations white'!AD177,'Calculations black'!AD177,'Calculations asian'!AD177)</f>
        <v>5.5788271002251165E-2</v>
      </c>
      <c r="AE222" s="28">
        <f>AE177/SUM(AE177,'Calculations white'!AE177,'Calculations black'!AE177,'Calculations asian'!AE177)</f>
        <v>5.6656146465542075E-2</v>
      </c>
      <c r="AF222" s="28">
        <f>AF177/SUM(AF177,'Calculations white'!AF177,'Calculations black'!AF177,'Calculations asian'!AF177)</f>
        <v>5.752669243347603E-2</v>
      </c>
    </row>
    <row r="223" spans="1:32" x14ac:dyDescent="0.2">
      <c r="A223" s="6" t="s">
        <v>56</v>
      </c>
      <c r="B223" s="28">
        <f>B178/SUM(B178,'Calculations white'!B178,'Calculations black'!B178,'Calculations asian'!B178)</f>
        <v>6.0000000000000081E-2</v>
      </c>
      <c r="C223" s="28">
        <f>C178/SUM(C178,'Calculations white'!C178,'Calculations black'!C178,'Calculations asian'!C178)</f>
        <v>6.103257513142641E-2</v>
      </c>
      <c r="D223" s="28">
        <f>D178/SUM(D178,'Calculations white'!D178,'Calculations black'!D178,'Calculations asian'!D178)</f>
        <v>6.2107813926585612E-2</v>
      </c>
      <c r="E223" s="28">
        <f>E178/SUM(E178,'Calculations white'!E178,'Calculations black'!E178,'Calculations asian'!E178)</f>
        <v>6.3196748098859432E-2</v>
      </c>
      <c r="F223" s="28">
        <f>F178/SUM(F178,'Calculations white'!F178,'Calculations black'!F178,'Calculations asian'!F178)</f>
        <v>6.429171823890753E-2</v>
      </c>
      <c r="G223" s="28">
        <f>G178/SUM(G178,'Calculations white'!G178,'Calculations black'!G178,'Calculations asian'!G178)</f>
        <v>6.5404835689967231E-2</v>
      </c>
      <c r="H223" s="28">
        <f>H178/SUM(H178,'Calculations white'!H178,'Calculations black'!H178,'Calculations asian'!H178)</f>
        <v>6.6564028390733804E-2</v>
      </c>
      <c r="I223" s="28">
        <f>I178/SUM(I178,'Calculations white'!I178,'Calculations black'!I178,'Calculations asian'!I178)</f>
        <v>6.7722845224193862E-2</v>
      </c>
      <c r="J223" s="28">
        <f>J178/SUM(J178,'Calculations white'!J178,'Calculations black'!J178,'Calculations asian'!J178)</f>
        <v>6.8900532564574457E-2</v>
      </c>
      <c r="K223" s="28">
        <f>K178/SUM(K178,'Calculations white'!K178,'Calculations black'!K178,'Calculations asian'!K178)</f>
        <v>7.0083644472151818E-2</v>
      </c>
      <c r="L223" s="28">
        <f>L178/SUM(L178,'Calculations white'!L178,'Calculations black'!L178,'Calculations asian'!L178)</f>
        <v>7.1120904464968979E-2</v>
      </c>
      <c r="M223" s="28">
        <f>M178/SUM(M178,'Calculations white'!M178,'Calculations black'!M178,'Calculations asian'!M178)</f>
        <v>7.226315398886872E-2</v>
      </c>
      <c r="N223" s="28">
        <f>N178/SUM(N178,'Calculations white'!N178,'Calculations black'!N178,'Calculations asian'!N178)</f>
        <v>7.3409726120521268E-2</v>
      </c>
      <c r="O223" s="28">
        <f>O178/SUM(O178,'Calculations white'!O178,'Calculations black'!O178,'Calculations asian'!O178)</f>
        <v>7.4560495931002765E-2</v>
      </c>
      <c r="P223" s="28">
        <f>P178/SUM(P178,'Calculations white'!P178,'Calculations black'!P178,'Calculations asian'!P178)</f>
        <v>7.5715338227046847E-2</v>
      </c>
      <c r="Q223" s="28">
        <f>Q178/SUM(Q178,'Calculations white'!Q178,'Calculations black'!Q178,'Calculations asian'!Q178)</f>
        <v>7.6874127600309594E-2</v>
      </c>
      <c r="R223" s="28">
        <f>R178/SUM(R178,'Calculations white'!R178,'Calculations black'!R178,'Calculations asian'!R178)</f>
        <v>7.803673847650934E-2</v>
      </c>
      <c r="S223" s="28">
        <f>S178/SUM(S178,'Calculations white'!S178,'Calculations black'!S178,'Calculations asian'!S178)</f>
        <v>7.9203045164397079E-2</v>
      </c>
      <c r="T223" s="28">
        <f>T178/SUM(T178,'Calculations white'!T178,'Calculations black'!T178,'Calculations asian'!T178)</f>
        <v>8.0372921904504874E-2</v>
      </c>
      <c r="U223" s="28">
        <f>U178/SUM(U178,'Calculations white'!U178,'Calculations black'!U178,'Calculations asian'!U178)</f>
        <v>8.154624291762759E-2</v>
      </c>
      <c r="V223" s="28">
        <f>V178/SUM(V178,'Calculations white'!V178,'Calculations black'!V178,'Calculations asian'!V178)</f>
        <v>8.2722882452991919E-2</v>
      </c>
      <c r="W223" s="28">
        <f>W178/SUM(W178,'Calculations white'!W178,'Calculations black'!W178,'Calculations asian'!W178)</f>
        <v>8.3902714836064249E-2</v>
      </c>
      <c r="X223" s="28">
        <f>X178/SUM(X178,'Calculations white'!X178,'Calculations black'!X178,'Calculations asian'!X178)</f>
        <v>8.508561451595531E-2</v>
      </c>
      <c r="Y223" s="28">
        <f>Y178/SUM(Y178,'Calculations white'!Y178,'Calculations black'!Y178,'Calculations asian'!Y178)</f>
        <v>8.6271456112378964E-2</v>
      </c>
      <c r="Z223" s="28">
        <f>Z178/SUM(Z178,'Calculations white'!Z178,'Calculations black'!Z178,'Calculations asian'!Z178)</f>
        <v>8.7460114462119862E-2</v>
      </c>
      <c r="AA223" s="28">
        <f>AA178/SUM(AA178,'Calculations white'!AA178,'Calculations black'!AA178,'Calculations asian'!AA178)</f>
        <v>8.8651464664972146E-2</v>
      </c>
      <c r="AB223" s="28">
        <f>AB178/SUM(AB178,'Calculations white'!AB178,'Calculations black'!AB178,'Calculations asian'!AB178)</f>
        <v>8.9845382129108947E-2</v>
      </c>
      <c r="AC223" s="28">
        <f>AC178/SUM(AC178,'Calculations white'!AC178,'Calculations black'!AC178,'Calculations asian'!AC178)</f>
        <v>9.1041742615843538E-2</v>
      </c>
      <c r="AD223" s="28">
        <f>AD178/SUM(AD178,'Calculations white'!AD178,'Calculations black'!AD178,'Calculations asian'!AD178)</f>
        <v>9.2240422283745724E-2</v>
      </c>
      <c r="AE223" s="28">
        <f>AE178/SUM(AE178,'Calculations white'!AE178,'Calculations black'!AE178,'Calculations asian'!AE178)</f>
        <v>9.3441297732081013E-2</v>
      </c>
      <c r="AF223" s="28">
        <f>AF178/SUM(AF178,'Calculations white'!AF178,'Calculations black'!AF178,'Calculations asian'!AF178)</f>
        <v>9.4644246043533983E-2</v>
      </c>
    </row>
    <row r="224" spans="1:32" x14ac:dyDescent="0.2">
      <c r="A224" s="6" t="s">
        <v>57</v>
      </c>
      <c r="B224" s="28">
        <f>B179/SUM(B179,'Calculations white'!B179,'Calculations black'!B179,'Calculations asian'!B179)</f>
        <v>4.599999999999993E-2</v>
      </c>
      <c r="C224" s="28">
        <f>C179/SUM(C179,'Calculations white'!C179,'Calculations black'!C179,'Calculations asian'!C179)</f>
        <v>4.6866041652451791E-2</v>
      </c>
      <c r="D224" s="28">
        <f>D179/SUM(D179,'Calculations white'!D179,'Calculations black'!D179,'Calculations asian'!D179)</f>
        <v>4.7768535528197736E-2</v>
      </c>
      <c r="E224" s="28">
        <f>E179/SUM(E179,'Calculations white'!E179,'Calculations black'!E179,'Calculations asian'!E179)</f>
        <v>4.8683305875112999E-2</v>
      </c>
      <c r="F224" s="28">
        <f>F179/SUM(F179,'Calculations white'!F179,'Calculations black'!F179,'Calculations asian'!F179)</f>
        <v>4.9603904648964345E-2</v>
      </c>
      <c r="G224" s="28">
        <f>G179/SUM(G179,'Calculations white'!G179,'Calculations black'!G179,'Calculations asian'!G179)</f>
        <v>5.054057701272887E-2</v>
      </c>
      <c r="H224" s="28">
        <f>H179/SUM(H179,'Calculations white'!H179,'Calculations black'!H179,'Calculations asian'!H179)</f>
        <v>5.1516885226051363E-2</v>
      </c>
      <c r="I224" s="28">
        <f>I179/SUM(I179,'Calculations white'!I179,'Calculations black'!I179,'Calculations asian'!I179)</f>
        <v>5.2493667539489995E-2</v>
      </c>
      <c r="J224" s="28">
        <f>J179/SUM(J179,'Calculations white'!J179,'Calculations black'!J179,'Calculations asian'!J179)</f>
        <v>5.348720009559145E-2</v>
      </c>
      <c r="K224" s="28">
        <f>K179/SUM(K179,'Calculations white'!K179,'Calculations black'!K179,'Calculations asian'!K179)</f>
        <v>5.4486181902278337E-2</v>
      </c>
      <c r="L224" s="28">
        <f>L179/SUM(L179,'Calculations white'!L179,'Calculations black'!L179,'Calculations asian'!L179)</f>
        <v>5.5362564842157846E-2</v>
      </c>
      <c r="M224" s="28">
        <f>M179/SUM(M179,'Calculations white'!M179,'Calculations black'!M179,'Calculations asian'!M179)</f>
        <v>5.6328496745029322E-2</v>
      </c>
      <c r="N224" s="28">
        <f>N179/SUM(N179,'Calculations white'!N179,'Calculations black'!N179,'Calculations asian'!N179)</f>
        <v>5.7298860280788295E-2</v>
      </c>
      <c r="O224" s="28">
        <f>O179/SUM(O179,'Calculations white'!O179,'Calculations black'!O179,'Calculations asian'!O179)</f>
        <v>5.8273552294021209E-2</v>
      </c>
      <c r="P224" s="28">
        <f>P179/SUM(P179,'Calculations white'!P179,'Calculations black'!P179,'Calculations asian'!P179)</f>
        <v>5.9252469158002752E-2</v>
      </c>
      <c r="Q224" s="28">
        <f>Q179/SUM(Q179,'Calculations white'!Q179,'Calculations black'!Q179,'Calculations asian'!Q179)</f>
        <v>6.023550681840819E-2</v>
      </c>
      <c r="R224" s="28">
        <f>R179/SUM(R179,'Calculations white'!R179,'Calculations black'!R179,'Calculations asian'!R179)</f>
        <v>6.1222560837030961E-2</v>
      </c>
      <c r="S224" s="28">
        <f>S179/SUM(S179,'Calculations white'!S179,'Calculations black'!S179,'Calculations asian'!S179)</f>
        <v>6.2213526435465343E-2</v>
      </c>
      <c r="T224" s="28">
        <f>T179/SUM(T179,'Calculations white'!T179,'Calculations black'!T179,'Calculations asian'!T179)</f>
        <v>6.3208298538707214E-2</v>
      </c>
      <c r="U224" s="28">
        <f>U179/SUM(U179,'Calculations white'!U179,'Calculations black'!U179,'Calculations asian'!U179)</f>
        <v>6.4206771818630978E-2</v>
      </c>
      <c r="V224" s="28">
        <f>V179/SUM(V179,'Calculations white'!V179,'Calculations black'!V179,'Calculations asian'!V179)</f>
        <v>6.5208840737301113E-2</v>
      </c>
      <c r="W224" s="28">
        <f>W179/SUM(W179,'Calculations white'!W179,'Calculations black'!W179,'Calculations asian'!W179)</f>
        <v>6.621439959007494E-2</v>
      </c>
      <c r="X224" s="28">
        <f>X179/SUM(X179,'Calculations white'!X179,'Calculations black'!X179,'Calculations asian'!X179)</f>
        <v>6.7223342548455356E-2</v>
      </c>
      <c r="Y224" s="28">
        <f>Y179/SUM(Y179,'Calculations white'!Y179,'Calculations black'!Y179,'Calculations asian'!Y179)</f>
        <v>6.8235563702656502E-2</v>
      </c>
      <c r="Z224" s="28">
        <f>Z179/SUM(Z179,'Calculations white'!Z179,'Calculations black'!Z179,'Calculations asian'!Z179)</f>
        <v>6.9250957103839453E-2</v>
      </c>
      <c r="AA224" s="28">
        <f>AA179/SUM(AA179,'Calculations white'!AA179,'Calculations black'!AA179,'Calculations asian'!AA179)</f>
        <v>7.0269416805982116E-2</v>
      </c>
      <c r="AB224" s="28">
        <f>AB179/SUM(AB179,'Calculations white'!AB179,'Calculations black'!AB179,'Calculations asian'!AB179)</f>
        <v>7.1290836907346486E-2</v>
      </c>
      <c r="AC224" s="28">
        <f>AC179/SUM(AC179,'Calculations white'!AC179,'Calculations black'!AC179,'Calculations asian'!AC179)</f>
        <v>7.2315111591506262E-2</v>
      </c>
      <c r="AD224" s="28">
        <f>AD179/SUM(AD179,'Calculations white'!AD179,'Calculations black'!AD179,'Calculations asian'!AD179)</f>
        <v>7.3342135167900044E-2</v>
      </c>
      <c r="AE224" s="28">
        <f>AE179/SUM(AE179,'Calculations white'!AE179,'Calculations black'!AE179,'Calculations asian'!AE179)</f>
        <v>7.4371802111879506E-2</v>
      </c>
      <c r="AF224" s="28">
        <f>AF179/SUM(AF179,'Calculations white'!AF179,'Calculations black'!AF179,'Calculations asian'!AF179)</f>
        <v>7.54040071042162E-2</v>
      </c>
    </row>
  </sheetData>
  <phoneticPr fontId="1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T18'!G:G,MATCH($A3,'BLS CPS T18'!H:H,0))/100</f>
        <v>0.24199999999999999</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T18'!G:G,MATCH($A4,'BLS CPS T18'!H:H,0))/100</f>
        <v>4.2000000000000003E-2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T18'!G:G,MATCH($A5,'BLS CPS T18'!H:H,0))/100</f>
        <v>0.13</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T18'!G:G,MATCH($A6,'BLS CPS T18'!H:H,0))/100</f>
        <v>0.127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T18'!G:G,MATCH($A7,'BLS CPS T18'!H:H,0))/100</f>
        <v>0.20699999999999999</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T18'!G:G,MATCH($A8,'BLS CPS T18'!H:H,0))/100</f>
        <v>0.28669902912621359</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T18'!G:G,MATCH($A9,'BLS CPS T18'!H:H,0))/100</f>
        <v>0.22600000000000001</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T18'!G:G,MATCH($A10,'BLS CPS T18'!H:H,0))/100</f>
        <v>0.23600000000000002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T18'!G:G,MATCH($A11,'BLS CPS T18'!H:H,0))/100</f>
        <v>0.16300000000000001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T18'!G:G,MATCH($A12,'BLS CPS T18'!H:H,0))/100</f>
        <v>0.16699999999999998</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T18'!G:G,MATCH($A13,'BLS CPS T18'!H:H,0))/100</f>
        <v>0.14382592592592594</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T18'!G:G,MATCH($A14,'BLS CPS T18'!H:H,0))/100</f>
        <v>0.14199999999999999</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T18'!G:G,MATCH($A15,'BLS CPS T18'!H:H,0))/100</f>
        <v>0.14099999999999999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T18'!G:G,MATCH($A16,'BLS CPS T18'!H:H,0))/100</f>
        <v>0.218</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T18'!G:G,MATCH($A17,'BLS CPS T18'!H:H,0))/100</f>
        <v>0.25514285714285717</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T18'!G:G,MATCH($A18,'BLS CPS T18'!H:H,0))/100</f>
        <v>0.13500000000000001</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T18'!G:G,MATCH($A19,'BLS CPS T18'!H:H,0))/100</f>
        <v>0.23399999999999999</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T18'!G:G,MATCH($A20,'BLS CPS T18'!H:H,0))/100</f>
        <v>0.14880411361410381</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T18'!G:G,MATCH($A21,'BLS CPS T18'!H:H,0))/100</f>
        <v>0.11599999999999999</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T18'!G:G,MATCH($A22,'BLS CPS T18'!H:H,0))/100</f>
        <v>0.153</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T18'!G:G,MATCH($A23,'BLS CPS T18'!H:H,0))/100</f>
        <v>0.11199999999999999</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T18'!G:G,MATCH($A24,'BLS CPS T18'!H:H,0))/100</f>
        <v>9.9000000000000005E-2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T18'!G:G,MATCH($A25,'BLS CPS T18'!H:H,0))/100</f>
        <v>0.1655895953757226</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T18'!G:G,MATCH($A26,'BLS CPS T18'!H:H,0))/100</f>
        <v>0.187</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T18'!G:G,MATCH($A27,'BLS CPS T18'!H:H,0))/100</f>
        <v>0.14000000000000001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T18'!G:G,MATCH($A28,'BLS CPS T18'!H:H,0))/100</f>
        <v>0.10800000000000001</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T18'!G:G,MATCH($A29,'BLS CPS T18'!H:H,0))/100</f>
        <v>0.19795438175270108</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T18'!G:G,MATCH($A30,'BLS CPS T18'!H:H,0))/100</f>
        <v>0.3</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T18'!G:G,MATCH($A31,'BLS CPS T18'!H:H,0))/100</f>
        <v>0.185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T18'!G:G,MATCH($A32,'BLS CPS T18'!H:H,0))/100</f>
        <v>0.20800000000000002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T18'!G:G,MATCH($A33,'BLS CPS T18'!H:H,0))/100</f>
        <v>0.27300000000000002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T18'!G:G,MATCH($A34,'BLS CPS T18'!H:H,0))/100</f>
        <v>0.13084489051094889</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T18'!G:G,MATCH($A35,'BLS CPS T18'!H:H,0))/100</f>
        <v>0.15971901840490796</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T18'!G:G,MATCH($A36,'BLS CPS T18'!H:H,0))/100</f>
        <v>9.4095469255663436E-2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T18'!G:G,MATCH($A37,'BLS CPS T18'!H:H,0))/100</f>
        <v>0.114</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T18'!G:G,MATCH($A38,'BLS CPS T18'!H:H,0))/100</f>
        <v>0.16200000000000001</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T18'!G:G,MATCH($A39,'BLS CPS T18'!H:H,0))/100</f>
        <v>0.161</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T18'!G:G,MATCH($A40,'BLS CPS T18'!H:H,0))/100</f>
        <v>0.13100000000000001</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T18'!G:G,MATCH($A41,'BLS CPS T18'!H:H,0))/100</f>
        <v>0.125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T18'!G:G,MATCH($A42,'BLS CPS T18'!H:H,0))/100</f>
        <v>0.13600000000000001</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T18'!G:G,MATCH($A43,'BLS CPS T18'!H:H,0))/100</f>
        <v>0.13100000000000001</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T18'!G:G,MATCH($A44,'BLS CPS T18'!H:H,0))/100</f>
        <v>0.35200000000000004</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0.3765464665371791</v>
      </c>
    </row>
    <row r="49" spans="1:2" x14ac:dyDescent="0.2">
      <c r="A49" s="6" t="s">
        <v>94</v>
      </c>
      <c r="B49" s="28">
        <f>('S Curve Equation'!$B$11-(LN(1/((B4/'S Curve Equation'!$B$14)-'S Curve Equation'!$B$13)-1)/'S Curve Equation'!$B$10))/'S Curve Equation'!$B$12</f>
        <v>0.17757639343768333</v>
      </c>
    </row>
    <row r="50" spans="1:2" x14ac:dyDescent="0.2">
      <c r="A50" s="6" t="s">
        <v>93</v>
      </c>
      <c r="B50" s="28">
        <f>('S Curve Equation'!$B$11-(LN(1/((B5/'S Curve Equation'!$B$14)-'S Curve Equation'!$B$13)-1)/'S Curve Equation'!$B$10))/'S Curve Equation'!$B$12</f>
        <v>0.29656596209067992</v>
      </c>
    </row>
    <row r="51" spans="1:2" x14ac:dyDescent="0.2">
      <c r="A51" s="6" t="s">
        <v>28</v>
      </c>
      <c r="B51" s="28">
        <f>('S Curve Equation'!$B$11-(LN(1/((B6/'S Curve Equation'!$B$14)-'S Curve Equation'!$B$13)-1)/'S Curve Equation'!$B$10))/'S Curve Equation'!$B$12</f>
        <v>0.29380276696307572</v>
      </c>
    </row>
    <row r="52" spans="1:2" x14ac:dyDescent="0.2">
      <c r="A52" s="6" t="s">
        <v>29</v>
      </c>
      <c r="B52" s="28">
        <f>('S Curve Equation'!$B$11-(LN(1/((B7/'S Curve Equation'!$B$14)-'S Curve Equation'!$B$13)-1)/'S Curve Equation'!$B$10))/'S Curve Equation'!$B$12</f>
        <v>0.35507521309662665</v>
      </c>
    </row>
    <row r="53" spans="1:2" x14ac:dyDescent="0.2">
      <c r="A53" s="6" t="s">
        <v>30</v>
      </c>
      <c r="B53" s="28">
        <f>('S Curve Equation'!$B$11-(LN(1/((B8/'S Curve Equation'!$B$14)-'S Curve Equation'!$B$13)-1)/'S Curve Equation'!$B$10))/'S Curve Equation'!$B$12</f>
        <v>0.40125980972506536</v>
      </c>
    </row>
    <row r="54" spans="1:2" x14ac:dyDescent="0.2">
      <c r="A54" s="6" t="s">
        <v>31</v>
      </c>
      <c r="B54" s="28">
        <f>('S Curve Equation'!$B$11-(LN(1/((B9/'S Curve Equation'!$B$14)-'S Curve Equation'!$B$13)-1)/'S Curve Equation'!$B$10))/'S Curve Equation'!$B$12</f>
        <v>0.36700718038391988</v>
      </c>
    </row>
    <row r="55" spans="1:2" x14ac:dyDescent="0.2">
      <c r="A55" s="6" t="s">
        <v>32</v>
      </c>
      <c r="B55" s="28">
        <f>('S Curve Equation'!$B$11-(LN(1/((B10/'S Curve Equation'!$B$14)-'S Curve Equation'!$B$13)-1)/'S Curve Equation'!$B$10))/'S Curve Equation'!$B$12</f>
        <v>0.37301886291640796</v>
      </c>
    </row>
    <row r="56" spans="1:2" x14ac:dyDescent="0.2">
      <c r="A56" s="6" t="s">
        <v>33</v>
      </c>
      <c r="B56" s="28">
        <f>('S Curve Equation'!$B$11-(LN(1/((B11/'S Curve Equation'!$B$14)-'S Curve Equation'!$B$13)-1)/'S Curve Equation'!$B$10))/'S Curve Equation'!$B$12</f>
        <v>0.32413797075875406</v>
      </c>
    </row>
    <row r="57" spans="1:2" x14ac:dyDescent="0.2">
      <c r="A57" s="6" t="s">
        <v>34</v>
      </c>
      <c r="B57" s="28">
        <f>('S Curve Equation'!$B$11-(LN(1/((B12/'S Curve Equation'!$B$14)-'S Curve Equation'!$B$13)-1)/'S Curve Equation'!$B$10))/'S Curve Equation'!$B$12</f>
        <v>0.3271851854246246</v>
      </c>
    </row>
    <row r="58" spans="1:2" x14ac:dyDescent="0.2">
      <c r="A58" s="6" t="s">
        <v>92</v>
      </c>
      <c r="B58" s="28">
        <f>('S Curve Equation'!$B$11-(LN(1/((B13/'S Curve Equation'!$B$14)-'S Curve Equation'!$B$13)-1)/'S Curve Equation'!$B$10))/'S Curve Equation'!$B$12</f>
        <v>0.30870011371723244</v>
      </c>
    </row>
    <row r="59" spans="1:2" x14ac:dyDescent="0.2">
      <c r="A59" s="6" t="s">
        <v>89</v>
      </c>
      <c r="B59" s="28">
        <f>('S Curve Equation'!$B$11-(LN(1/((B14/'S Curve Equation'!$B$14)-'S Curve Equation'!$B$13)-1)/'S Curve Equation'!$B$10))/'S Curve Equation'!$B$12</f>
        <v>0.30715029849081432</v>
      </c>
    </row>
    <row r="60" spans="1:2" x14ac:dyDescent="0.2">
      <c r="A60" s="6" t="s">
        <v>35</v>
      </c>
      <c r="B60" s="28">
        <f>('S Curve Equation'!$B$11-(LN(1/((B15/'S Curve Equation'!$B$14)-'S Curve Equation'!$B$13)-1)/'S Curve Equation'!$B$10))/'S Curve Equation'!$B$12</f>
        <v>0.30629506069549117</v>
      </c>
    </row>
    <row r="61" spans="1:2" x14ac:dyDescent="0.2">
      <c r="A61" s="6" t="s">
        <v>98</v>
      </c>
      <c r="B61" s="28">
        <f>('S Curve Equation'!$B$11-(LN(1/((B16/'S Curve Equation'!$B$14)-'S Curve Equation'!$B$13)-1)/'S Curve Equation'!$B$10))/'S Curve Equation'!$B$12</f>
        <v>0.36206937920564997</v>
      </c>
    </row>
    <row r="62" spans="1:2" x14ac:dyDescent="0.2">
      <c r="A62" s="6" t="s">
        <v>97</v>
      </c>
      <c r="B62" s="28">
        <f>('S Curve Equation'!$B$11-(LN(1/((B17/'S Curve Equation'!$B$14)-'S Curve Equation'!$B$13)-1)/'S Curve Equation'!$B$10))/'S Curve Equation'!$B$12</f>
        <v>0.3840832922240387</v>
      </c>
    </row>
    <row r="63" spans="1:2" x14ac:dyDescent="0.2">
      <c r="A63" s="6" t="s">
        <v>101</v>
      </c>
      <c r="B63" s="28">
        <f>('S Curve Equation'!$B$11-(LN(1/((B18/'S Curve Equation'!$B$14)-'S Curve Equation'!$B$13)-1)/'S Curve Equation'!$B$10))/'S Curve Equation'!$B$12</f>
        <v>0.30106374654084556</v>
      </c>
    </row>
    <row r="64" spans="1:2" x14ac:dyDescent="0.2">
      <c r="A64" s="6" t="s">
        <v>104</v>
      </c>
      <c r="B64" s="28">
        <f>('S Curve Equation'!$B$11-(LN(1/((B19/'S Curve Equation'!$B$14)-'S Curve Equation'!$B$13)-1)/'S Curve Equation'!$B$10))/'S Curve Equation'!$B$12</f>
        <v>0.3718300905380697</v>
      </c>
    </row>
    <row r="65" spans="1:2" x14ac:dyDescent="0.2">
      <c r="A65" s="6" t="s">
        <v>36</v>
      </c>
      <c r="B65" s="28">
        <f>('S Curve Equation'!$B$11-(LN(1/((B20/'S Curve Equation'!$B$14)-'S Curve Equation'!$B$13)-1)/'S Curve Equation'!$B$10))/'S Curve Equation'!$B$12</f>
        <v>0.31285078750697737</v>
      </c>
    </row>
    <row r="66" spans="1:2" x14ac:dyDescent="0.2">
      <c r="A66" s="6" t="s">
        <v>37</v>
      </c>
      <c r="B66" s="28">
        <f>('S Curve Equation'!$B$11-(LN(1/((B21/'S Curve Equation'!$B$14)-'S Curve Equation'!$B$13)-1)/'S Curve Equation'!$B$10))/'S Curve Equation'!$B$12</f>
        <v>0.28321570849598665</v>
      </c>
    </row>
    <row r="67" spans="1:2" x14ac:dyDescent="0.2">
      <c r="A67" s="6" t="s">
        <v>38</v>
      </c>
      <c r="B67" s="28">
        <f>('S Curve Equation'!$B$11-(LN(1/((B22/'S Curve Equation'!$B$14)-'S Curve Equation'!$B$13)-1)/'S Curve Equation'!$B$10))/'S Curve Equation'!$B$12</f>
        <v>0.31626826998800539</v>
      </c>
    </row>
    <row r="68" spans="1:2" x14ac:dyDescent="0.2">
      <c r="A68" s="6" t="s">
        <v>39</v>
      </c>
      <c r="B68" s="28">
        <f>('S Curve Equation'!$B$11-(LN(1/((B23/'S Curve Equation'!$B$14)-'S Curve Equation'!$B$13)-1)/'S Curve Equation'!$B$10))/'S Curve Equation'!$B$12</f>
        <v>0.27917113840211027</v>
      </c>
    </row>
    <row r="69" spans="1:2" x14ac:dyDescent="0.2">
      <c r="A69" s="6" t="s">
        <v>40</v>
      </c>
      <c r="B69" s="28">
        <f>('S Curve Equation'!$B$11-(LN(1/((B24/'S Curve Equation'!$B$14)-'S Curve Equation'!$B$13)-1)/'S Curve Equation'!$B$10))/'S Curve Equation'!$B$12</f>
        <v>0.26518968774280272</v>
      </c>
    </row>
    <row r="70" spans="1:2" x14ac:dyDescent="0.2">
      <c r="A70" s="6" t="s">
        <v>41</v>
      </c>
      <c r="B70" s="28">
        <f>('S Curve Equation'!$B$11-(LN(1/((B25/'S Curve Equation'!$B$14)-'S Curve Equation'!$B$13)-1)/'S Curve Equation'!$B$10))/'S Curve Equation'!$B$12</f>
        <v>0.32611696959543601</v>
      </c>
    </row>
    <row r="71" spans="1:2" x14ac:dyDescent="0.2">
      <c r="A71" s="6" t="s">
        <v>42</v>
      </c>
      <c r="B71" s="28">
        <f>('S Curve Equation'!$B$11-(LN(1/((B26/'S Curve Equation'!$B$14)-'S Curve Equation'!$B$13)-1)/'S Curve Equation'!$B$10))/'S Curve Equation'!$B$12</f>
        <v>0.34166587629813938</v>
      </c>
    </row>
    <row r="72" spans="1:2" x14ac:dyDescent="0.2">
      <c r="A72" s="6" t="s">
        <v>105</v>
      </c>
      <c r="B72" s="28">
        <f>('S Curve Equation'!$B$11-(LN(1/((B27/'S Curve Equation'!$B$14)-'S Curve Equation'!$B$13)-1)/'S Curve Equation'!$B$10))/'S Curve Equation'!$B$12</f>
        <v>0.3054351751035228</v>
      </c>
    </row>
    <row r="73" spans="1:2" x14ac:dyDescent="0.2">
      <c r="A73" s="6" t="s">
        <v>106</v>
      </c>
      <c r="B73" s="28">
        <f>('S Curve Equation'!$B$11-(LN(1/((B28/'S Curve Equation'!$B$14)-'S Curve Equation'!$B$13)-1)/'S Curve Equation'!$B$10))/'S Curve Equation'!$B$12</f>
        <v>0.27501164263626754</v>
      </c>
    </row>
    <row r="74" spans="1:2" x14ac:dyDescent="0.2">
      <c r="A74" s="6" t="s">
        <v>107</v>
      </c>
      <c r="B74" s="28">
        <f>('S Curve Equation'!$B$11-(LN(1/((B29/'S Curve Equation'!$B$14)-'S Curve Equation'!$B$13)-1)/'S Curve Equation'!$B$10))/'S Curve Equation'!$B$12</f>
        <v>0.34912883041371068</v>
      </c>
    </row>
    <row r="75" spans="1:2" x14ac:dyDescent="0.2">
      <c r="A75" s="6" t="s">
        <v>43</v>
      </c>
      <c r="B75" s="28">
        <f>('S Curve Equation'!$B$11-(LN(1/((B30/'S Curve Equation'!$B$14)-'S Curve Equation'!$B$13)-1)/'S Curve Equation'!$B$10))/'S Curve Equation'!$B$12</f>
        <v>0.40817146407390686</v>
      </c>
    </row>
    <row r="76" spans="1:2" x14ac:dyDescent="0.2">
      <c r="A76" s="6" t="s">
        <v>44</v>
      </c>
      <c r="B76" s="28">
        <f>('S Curve Equation'!$B$11-(LN(1/((B31/'S Curve Equation'!$B$14)-'S Curve Equation'!$B$13)-1)/'S Curve Equation'!$B$10))/'S Curve Equation'!$B$12</f>
        <v>0.34026988809020731</v>
      </c>
    </row>
    <row r="77" spans="1:2" x14ac:dyDescent="0.2">
      <c r="A77" s="6" t="s">
        <v>45</v>
      </c>
      <c r="B77" s="28">
        <f>('S Curve Equation'!$B$11-(LN(1/((B32/'S Curve Equation'!$B$14)-'S Curve Equation'!$B$13)-1)/'S Curve Equation'!$B$10))/'S Curve Equation'!$B$12</f>
        <v>0.35572143181559579</v>
      </c>
    </row>
    <row r="78" spans="1:2" x14ac:dyDescent="0.2">
      <c r="A78" s="6" t="s">
        <v>46</v>
      </c>
      <c r="B78" s="28">
        <f>('S Curve Equation'!$B$11-(LN(1/((B33/'S Curve Equation'!$B$14)-'S Curve Equation'!$B$13)-1)/'S Curve Equation'!$B$10))/'S Curve Equation'!$B$12</f>
        <v>0.39394850517062008</v>
      </c>
    </row>
    <row r="79" spans="1:2" x14ac:dyDescent="0.2">
      <c r="A79" s="6" t="s">
        <v>47</v>
      </c>
      <c r="B79" s="28">
        <f>('S Curve Equation'!$B$11-(LN(1/((B34/'S Curve Equation'!$B$14)-'S Curve Equation'!$B$13)-1)/'S Curve Equation'!$B$10))/'S Curve Equation'!$B$12</f>
        <v>0.29733525190231541</v>
      </c>
    </row>
    <row r="80" spans="1:2" x14ac:dyDescent="0.2">
      <c r="A80" s="6" t="s">
        <v>48</v>
      </c>
      <c r="B80" s="28">
        <f>('S Curve Equation'!$B$11-(LN(1/((B35/'S Curve Equation'!$B$14)-'S Curve Equation'!$B$13)-1)/'S Curve Equation'!$B$10))/'S Curve Equation'!$B$12</f>
        <v>0.32159674545814415</v>
      </c>
    </row>
    <row r="81" spans="1:32" x14ac:dyDescent="0.2">
      <c r="A81" s="6" t="s">
        <v>49</v>
      </c>
      <c r="B81" s="28">
        <f>('S Curve Equation'!$B$11-(LN(1/((B36/'S Curve Equation'!$B$14)-'S Curve Equation'!$B$13)-1)/'S Curve Equation'!$B$10))/'S Curve Equation'!$B$12</f>
        <v>0.25953699639350386</v>
      </c>
    </row>
    <row r="82" spans="1:32" x14ac:dyDescent="0.2">
      <c r="A82" s="6" t="s">
        <v>50</v>
      </c>
      <c r="B82" s="28">
        <f>('S Curve Equation'!$B$11-(LN(1/((B37/'S Curve Equation'!$B$14)-'S Curve Equation'!$B$13)-1)/'S Curve Equation'!$B$10))/'S Curve Equation'!$B$12</f>
        <v>0.28120731838315227</v>
      </c>
    </row>
    <row r="83" spans="1:32" x14ac:dyDescent="0.2">
      <c r="A83" s="6" t="s">
        <v>51</v>
      </c>
      <c r="B83" s="28">
        <f>('S Curve Equation'!$B$11-(LN(1/((B38/'S Curve Equation'!$B$14)-'S Curve Equation'!$B$13)-1)/'S Curve Equation'!$B$10))/'S Curve Equation'!$B$12</f>
        <v>0.32336750694095129</v>
      </c>
    </row>
    <row r="84" spans="1:32" x14ac:dyDescent="0.2">
      <c r="A84" s="6" t="s">
        <v>52</v>
      </c>
      <c r="B84" s="28">
        <f>('S Curve Equation'!$B$11-(LN(1/((B39/'S Curve Equation'!$B$14)-'S Curve Equation'!$B$13)-1)/'S Curve Equation'!$B$10))/'S Curve Equation'!$B$12</f>
        <v>0.32259349465010623</v>
      </c>
    </row>
    <row r="85" spans="1:32" x14ac:dyDescent="0.2">
      <c r="A85" s="6" t="s">
        <v>53</v>
      </c>
      <c r="B85" s="28">
        <f>('S Curve Equation'!$B$11-(LN(1/((B40/'S Curve Equation'!$B$14)-'S Curve Equation'!$B$13)-1)/'S Curve Equation'!$B$10))/'S Curve Equation'!$B$12</f>
        <v>0.29747606505497992</v>
      </c>
    </row>
    <row r="86" spans="1:32" x14ac:dyDescent="0.2">
      <c r="A86" s="6" t="s">
        <v>54</v>
      </c>
      <c r="B86" s="28">
        <f>('S Curve Equation'!$B$11-(LN(1/((B41/'S Curve Equation'!$B$14)-'S Curve Equation'!$B$13)-1)/'S Curve Equation'!$B$10))/'S Curve Equation'!$B$12</f>
        <v>0.29193240929413572</v>
      </c>
    </row>
    <row r="87" spans="1:32" x14ac:dyDescent="0.2">
      <c r="A87" s="6" t="s">
        <v>55</v>
      </c>
      <c r="B87" s="28">
        <f>('S Curve Equation'!$B$11-(LN(1/((B42/'S Curve Equation'!$B$14)-'S Curve Equation'!$B$13)-1)/'S Curve Equation'!$B$10))/'S Curve Equation'!$B$12</f>
        <v>0.30194785640100741</v>
      </c>
    </row>
    <row r="88" spans="1:32" x14ac:dyDescent="0.2">
      <c r="A88" s="6" t="s">
        <v>56</v>
      </c>
      <c r="B88" s="28">
        <f>('S Curve Equation'!$B$11-(LN(1/((B43/'S Curve Equation'!$B$14)-'S Curve Equation'!$B$13)-1)/'S Curve Equation'!$B$10))/'S Curve Equation'!$B$12</f>
        <v>0.29747606505497992</v>
      </c>
    </row>
    <row r="89" spans="1:32" x14ac:dyDescent="0.2">
      <c r="A89" s="6" t="s">
        <v>57</v>
      </c>
      <c r="B89" s="28">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6" t="s">
        <v>94</v>
      </c>
      <c r="B94" s="28">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6" t="s">
        <v>93</v>
      </c>
      <c r="B95" s="28">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6" t="s">
        <v>28</v>
      </c>
      <c r="B96" s="28">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6" t="s">
        <v>29</v>
      </c>
      <c r="B97" s="28">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6" t="s">
        <v>30</v>
      </c>
      <c r="B98" s="28">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6" t="s">
        <v>31</v>
      </c>
      <c r="B99" s="28">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6" t="s">
        <v>32</v>
      </c>
      <c r="B100" s="28">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6" t="s">
        <v>33</v>
      </c>
      <c r="B101" s="28">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6" t="s">
        <v>34</v>
      </c>
      <c r="B102" s="28">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6" t="s">
        <v>92</v>
      </c>
      <c r="B103" s="28">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6" t="s">
        <v>89</v>
      </c>
      <c r="B104" s="28">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6" t="s">
        <v>35</v>
      </c>
      <c r="B105" s="28">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6" t="s">
        <v>98</v>
      </c>
      <c r="B106" s="28">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6" t="s">
        <v>97</v>
      </c>
      <c r="B107" s="28">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6" t="s">
        <v>101</v>
      </c>
      <c r="B108" s="28">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6" t="s">
        <v>104</v>
      </c>
      <c r="B109" s="28">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6" t="s">
        <v>36</v>
      </c>
      <c r="B110" s="28">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6" t="s">
        <v>37</v>
      </c>
      <c r="B111" s="28">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6" t="s">
        <v>38</v>
      </c>
      <c r="B112" s="28">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6" t="s">
        <v>39</v>
      </c>
      <c r="B113" s="28">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6" t="s">
        <v>40</v>
      </c>
      <c r="B114" s="28">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6" t="s">
        <v>41</v>
      </c>
      <c r="B115" s="28">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6" t="s">
        <v>42</v>
      </c>
      <c r="B116" s="28">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6" t="s">
        <v>105</v>
      </c>
      <c r="B117" s="28">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6" t="s">
        <v>106</v>
      </c>
      <c r="B118" s="28">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6" t="s">
        <v>107</v>
      </c>
      <c r="B119" s="28">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6" t="s">
        <v>43</v>
      </c>
      <c r="B120" s="28">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6" t="s">
        <v>44</v>
      </c>
      <c r="B121" s="28">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6" t="s">
        <v>45</v>
      </c>
      <c r="B122" s="28">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6" t="s">
        <v>46</v>
      </c>
      <c r="B123" s="28">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6" t="s">
        <v>47</v>
      </c>
      <c r="B124" s="28">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6" t="s">
        <v>48</v>
      </c>
      <c r="B125" s="28">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6" t="s">
        <v>49</v>
      </c>
      <c r="B126" s="28">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6" t="s">
        <v>50</v>
      </c>
      <c r="B127" s="28">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6" t="s">
        <v>51</v>
      </c>
      <c r="B128" s="28">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6" t="s">
        <v>52</v>
      </c>
      <c r="B129" s="28">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6" t="s">
        <v>53</v>
      </c>
      <c r="B130" s="28">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6" t="s">
        <v>54</v>
      </c>
      <c r="B131" s="28">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6" t="s">
        <v>55</v>
      </c>
      <c r="B132" s="28">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6" t="s">
        <v>56</v>
      </c>
      <c r="B133" s="28">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6" t="s">
        <v>57</v>
      </c>
      <c r="B134" s="28">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0.24200000000000005</v>
      </c>
      <c r="C138" s="28">
        <f>(1/(1+EXP(('S Curve Equation'!$B$11-C93*'S Curve Equation'!$B$12)*'S Curve Equation'!$B$10))+'S Curve Equation'!$B$13)*'S Curve Equation'!$B$14</f>
        <v>0.24618826044559081</v>
      </c>
      <c r="D138" s="28">
        <f>(1/(1+EXP(('S Curve Equation'!$B$11-D93*'S Curve Equation'!$B$12)*'S Curve Equation'!$B$10))+'S Curve Equation'!$B$13)*'S Curve Equation'!$B$14</f>
        <v>0.25053658612554897</v>
      </c>
      <c r="E138" s="28">
        <f>(1/(1+EXP(('S Curve Equation'!$B$11-E93*'S Curve Equation'!$B$12)*'S Curve Equation'!$B$10))+'S Curve Equation'!$B$13)*'S Curve Equation'!$B$14</f>
        <v>0.25490572162412933</v>
      </c>
      <c r="F138" s="28">
        <f>(1/(1+EXP(('S Curve Equation'!$B$11-F93*'S Curve Equation'!$B$12)*'S Curve Equation'!$B$10))+'S Curve Equation'!$B$13)*'S Curve Equation'!$B$14</f>
        <v>0.2592780800471654</v>
      </c>
      <c r="G138" s="28">
        <f>(1/(1+EXP(('S Curve Equation'!$B$11-G93*'S Curve Equation'!$B$12)*'S Curve Equation'!$B$10))+'S Curve Equation'!$B$13)*'S Curve Equation'!$B$14</f>
        <v>0.26368842418008137</v>
      </c>
      <c r="H138" s="28">
        <f>(1/(1+EXP(('S Curve Equation'!$B$11-H93*'S Curve Equation'!$B$12)*'S Curve Equation'!$B$10))+'S Curve Equation'!$B$13)*'S Curve Equation'!$B$14</f>
        <v>0.26814306262228726</v>
      </c>
      <c r="I138" s="28">
        <f>(1/(1+EXP(('S Curve Equation'!$B$11-I93*'S Curve Equation'!$B$12)*'S Curve Equation'!$B$10))+'S Curve Equation'!$B$13)*'S Curve Equation'!$B$14</f>
        <v>0.27260031080607056</v>
      </c>
      <c r="J138" s="28">
        <f>(1/(1+EXP(('S Curve Equation'!$B$11-J93*'S Curve Equation'!$B$12)*'S Curve Equation'!$B$10))+'S Curve Equation'!$B$13)*'S Curve Equation'!$B$14</f>
        <v>0.27704048659675057</v>
      </c>
      <c r="K138" s="28">
        <f>(1/(1+EXP(('S Curve Equation'!$B$11-K93*'S Curve Equation'!$B$12)*'S Curve Equation'!$B$10))+'S Curve Equation'!$B$13)*'S Curve Equation'!$B$14</f>
        <v>0.28144417592702164</v>
      </c>
      <c r="L138" s="28">
        <f>(1/(1+EXP(('S Curve Equation'!$B$11-L93*'S Curve Equation'!$B$12)*'S Curve Equation'!$B$10))+'S Curve Equation'!$B$13)*'S Curve Equation'!$B$14</f>
        <v>0.28570962121143456</v>
      </c>
      <c r="M138" s="28">
        <f>(1/(1+EXP(('S Curve Equation'!$B$11-M93*'S Curve Equation'!$B$12)*'S Curve Equation'!$B$10))+'S Curve Equation'!$B$13)*'S Curve Equation'!$B$14</f>
        <v>0.29009095229186799</v>
      </c>
      <c r="N138" s="28">
        <f>(1/(1+EXP(('S Curve Equation'!$B$11-N93*'S Curve Equation'!$B$12)*'S Curve Equation'!$B$10))+'S Curve Equation'!$B$13)*'S Curve Equation'!$B$14</f>
        <v>0.2944690306957487</v>
      </c>
      <c r="O138" s="28">
        <f>(1/(1+EXP(('S Curve Equation'!$B$11-O93*'S Curve Equation'!$B$12)*'S Curve Equation'!$B$10))+'S Curve Equation'!$B$13)*'S Curve Equation'!$B$14</f>
        <v>0.29884293995266581</v>
      </c>
      <c r="P138" s="28">
        <f>(1/(1+EXP(('S Curve Equation'!$B$11-P93*'S Curve Equation'!$B$12)*'S Curve Equation'!$B$10))+'S Curve Equation'!$B$13)*'S Curve Equation'!$B$14</f>
        <v>0.30321178377322727</v>
      </c>
      <c r="Q138" s="28">
        <f>(1/(1+EXP(('S Curve Equation'!$B$11-Q93*'S Curve Equation'!$B$12)*'S Curve Equation'!$B$10))+'S Curve Equation'!$B$13)*'S Curve Equation'!$B$14</f>
        <v>0.30757468631607132</v>
      </c>
      <c r="R138" s="28">
        <f>(1/(1+EXP(('S Curve Equation'!$B$11-R93*'S Curve Equation'!$B$12)*'S Curve Equation'!$B$10))+'S Curve Equation'!$B$13)*'S Curve Equation'!$B$14</f>
        <v>0.31193079241757221</v>
      </c>
      <c r="S138" s="28">
        <f>(1/(1+EXP(('S Curve Equation'!$B$11-S93*'S Curve Equation'!$B$12)*'S Curve Equation'!$B$10))+'S Curve Equation'!$B$13)*'S Curve Equation'!$B$14</f>
        <v>0.3162792677853441</v>
      </c>
      <c r="T138" s="28">
        <f>(1/(1+EXP(('S Curve Equation'!$B$11-T93*'S Curve Equation'!$B$12)*'S Curve Equation'!$B$10))+'S Curve Equation'!$B$13)*'S Curve Equation'!$B$14</f>
        <v>0.32061929915669179</v>
      </c>
      <c r="U138" s="28">
        <f>(1/(1+EXP(('S Curve Equation'!$B$11-U93*'S Curve Equation'!$B$12)*'S Curve Equation'!$B$10))+'S Curve Equation'!$B$13)*'S Curve Equation'!$B$14</f>
        <v>0.32495009442315742</v>
      </c>
      <c r="V138" s="28">
        <f>(1/(1+EXP(('S Curve Equation'!$B$11-V93*'S Curve Equation'!$B$12)*'S Curve Equation'!$B$10))+'S Curve Equation'!$B$13)*'S Curve Equation'!$B$14</f>
        <v>0.32927088272238841</v>
      </c>
      <c r="W138" s="28">
        <f>(1/(1+EXP(('S Curve Equation'!$B$11-W93*'S Curve Equation'!$B$12)*'S Curve Equation'!$B$10))+'S Curve Equation'!$B$13)*'S Curve Equation'!$B$14</f>
        <v>0.333580914498532</v>
      </c>
      <c r="X138" s="28">
        <f>(1/(1+EXP(('S Curve Equation'!$B$11-X93*'S Curve Equation'!$B$12)*'S Curve Equation'!$B$10))+'S Curve Equation'!$B$13)*'S Curve Equation'!$B$14</f>
        <v>0.33787946153239695</v>
      </c>
      <c r="Y138" s="28">
        <f>(1/(1+EXP(('S Curve Equation'!$B$11-Y93*'S Curve Equation'!$B$12)*'S Curve Equation'!$B$10))+'S Curve Equation'!$B$13)*'S Curve Equation'!$B$14</f>
        <v>0.34216581694263837</v>
      </c>
      <c r="Z138" s="28">
        <f>(1/(1+EXP(('S Curve Equation'!$B$11-Z93*'S Curve Equation'!$B$12)*'S Curve Equation'!$B$10))+'S Curve Equation'!$B$13)*'S Curve Equation'!$B$14</f>
        <v>0.34643929515920346</v>
      </c>
      <c r="AA138" s="28">
        <f>(1/(1+EXP(('S Curve Equation'!$B$11-AA93*'S Curve Equation'!$B$12)*'S Curve Equation'!$B$10))+'S Curve Equation'!$B$13)*'S Curve Equation'!$B$14</f>
        <v>0.35069923187032614</v>
      </c>
      <c r="AB138" s="28">
        <f>(1/(1+EXP(('S Curve Equation'!$B$11-AB93*'S Curve Equation'!$B$12)*'S Curve Equation'!$B$10))+'S Curve Equation'!$B$13)*'S Curve Equation'!$B$14</f>
        <v>0.35494498394430585</v>
      </c>
      <c r="AC138" s="28">
        <f>(1/(1+EXP(('S Curve Equation'!$B$11-AC93*'S Curve Equation'!$B$12)*'S Curve Equation'!$B$10))+'S Curve Equation'!$B$13)*'S Curve Equation'!$B$14</f>
        <v>0.35917592932733045</v>
      </c>
      <c r="AD138" s="28">
        <f>(1/(1+EXP(('S Curve Equation'!$B$11-AD93*'S Curve Equation'!$B$12)*'S Curve Equation'!$B$10))+'S Curve Equation'!$B$13)*'S Curve Equation'!$B$14</f>
        <v>0.36339146691859864</v>
      </c>
      <c r="AE138" s="28">
        <f>(1/(1+EXP(('S Curve Equation'!$B$11-AE93*'S Curve Equation'!$B$12)*'S Curve Equation'!$B$10))+'S Curve Equation'!$B$13)*'S Curve Equation'!$B$14</f>
        <v>0.36759101642396685</v>
      </c>
      <c r="AF138" s="28">
        <f>(1/(1+EXP(('S Curve Equation'!$B$11-AF93*'S Curve Equation'!$B$12)*'S Curve Equation'!$B$10))+'S Curve Equation'!$B$13)*'S Curve Equation'!$B$14</f>
        <v>0.37177401818934502</v>
      </c>
    </row>
    <row r="139" spans="1:32" x14ac:dyDescent="0.2">
      <c r="A139" s="6" t="s">
        <v>94</v>
      </c>
      <c r="B139" s="28">
        <f>(1/(1+EXP(('S Curve Equation'!$B$11-B94*'S Curve Equation'!$B$12)*'S Curve Equation'!$B$10))+'S Curve Equation'!$B$13)*'S Curve Equation'!$B$14</f>
        <v>4.2000000000000003E-2</v>
      </c>
      <c r="C139" s="28">
        <f>(1/(1+EXP(('S Curve Equation'!$B$11-C94*'S Curve Equation'!$B$12)*'S Curve Equation'!$B$10))+'S Curve Equation'!$B$13)*'S Curve Equation'!$B$14</f>
        <v>4.347432288454596E-2</v>
      </c>
      <c r="D139" s="28">
        <f>(1/(1+EXP(('S Curve Equation'!$B$11-D94*'S Curve Equation'!$B$12)*'S Curve Equation'!$B$10))+'S Curve Equation'!$B$13)*'S Curve Equation'!$B$14</f>
        <v>4.502828288755388E-2</v>
      </c>
      <c r="E139" s="28">
        <f>(1/(1+EXP(('S Curve Equation'!$B$11-E94*'S Curve Equation'!$B$12)*'S Curve Equation'!$B$10))+'S Curve Equation'!$B$13)*'S Curve Equation'!$B$14</f>
        <v>4.6613837644042512E-2</v>
      </c>
      <c r="F139" s="28">
        <f>(1/(1+EXP(('S Curve Equation'!$B$11-F94*'S Curve Equation'!$B$12)*'S Curve Equation'!$B$10))+'S Curve Equation'!$B$13)*'S Curve Equation'!$B$14</f>
        <v>4.8225073103326098E-2</v>
      </c>
      <c r="G139" s="28">
        <f>(1/(1+EXP(('S Curve Equation'!$B$11-G94*'S Curve Equation'!$B$12)*'S Curve Equation'!$B$10))+'S Curve Equation'!$B$13)*'S Curve Equation'!$B$14</f>
        <v>4.9875426375113434E-2</v>
      </c>
      <c r="H139" s="28">
        <f>(1/(1+EXP(('S Curve Equation'!$B$11-H94*'S Curve Equation'!$B$12)*'S Curve Equation'!$B$10))+'S Curve Equation'!$B$13)*'S Curve Equation'!$B$14</f>
        <v>5.1568256969352674E-2</v>
      </c>
      <c r="I139" s="28">
        <f>(1/(1+EXP(('S Curve Equation'!$B$11-I94*'S Curve Equation'!$B$12)*'S Curve Equation'!$B$10))+'S Curve Equation'!$B$13)*'S Curve Equation'!$B$14</f>
        <v>5.328843610001377E-2</v>
      </c>
      <c r="J139" s="28">
        <f>(1/(1+EXP(('S Curve Equation'!$B$11-J94*'S Curve Equation'!$B$12)*'S Curve Equation'!$B$10))+'S Curve Equation'!$B$13)*'S Curve Equation'!$B$14</f>
        <v>5.5028546947891881E-2</v>
      </c>
      <c r="K139" s="28">
        <f>(1/(1+EXP(('S Curve Equation'!$B$11-K94*'S Curve Equation'!$B$12)*'S Curve Equation'!$B$10))+'S Curve Equation'!$B$13)*'S Curve Equation'!$B$14</f>
        <v>5.6780810551845917E-2</v>
      </c>
      <c r="L139" s="28">
        <f>(1/(1+EXP(('S Curve Equation'!$B$11-L94*'S Curve Equation'!$B$12)*'S Curve Equation'!$B$10))+'S Curve Equation'!$B$13)*'S Curve Equation'!$B$14</f>
        <v>5.8503474439447603E-2</v>
      </c>
      <c r="M139" s="28">
        <f>(1/(1+EXP(('S Curve Equation'!$B$11-M94*'S Curve Equation'!$B$12)*'S Curve Equation'!$B$10))+'S Curve Equation'!$B$13)*'S Curve Equation'!$B$14</f>
        <v>6.0299277239511562E-2</v>
      </c>
      <c r="N139" s="28">
        <f>(1/(1+EXP(('S Curve Equation'!$B$11-N94*'S Curve Equation'!$B$12)*'S Curve Equation'!$B$10))+'S Curve Equation'!$B$13)*'S Curve Equation'!$B$14</f>
        <v>6.2120720672561719E-2</v>
      </c>
      <c r="O139" s="28">
        <f>(1/(1+EXP(('S Curve Equation'!$B$11-O94*'S Curve Equation'!$B$12)*'S Curve Equation'!$B$10))+'S Curve Equation'!$B$13)*'S Curve Equation'!$B$14</f>
        <v>6.3967676620394237E-2</v>
      </c>
      <c r="P139" s="28">
        <f>(1/(1+EXP(('S Curve Equation'!$B$11-P94*'S Curve Equation'!$B$12)*'S Curve Equation'!$B$10))+'S Curve Equation'!$B$13)*'S Curve Equation'!$B$14</f>
        <v>6.5840006943822582E-2</v>
      </c>
      <c r="Q139" s="28">
        <f>(1/(1+EXP(('S Curve Equation'!$B$11-Q94*'S Curve Equation'!$B$12)*'S Curve Equation'!$B$10))+'S Curve Equation'!$B$13)*'S Curve Equation'!$B$14</f>
        <v>6.7737563604890638E-2</v>
      </c>
      <c r="R139" s="28">
        <f>(1/(1+EXP(('S Curve Equation'!$B$11-R94*'S Curve Equation'!$B$12)*'S Curve Equation'!$B$10))+'S Curve Equation'!$B$13)*'S Curve Equation'!$B$14</f>
        <v>6.9660188797019629E-2</v>
      </c>
      <c r="S139" s="28">
        <f>(1/(1+EXP(('S Curve Equation'!$B$11-S94*'S Curve Equation'!$B$12)*'S Curve Equation'!$B$10))+'S Curve Equation'!$B$13)*'S Curve Equation'!$B$14</f>
        <v>7.1607715082865772E-2</v>
      </c>
      <c r="T139" s="28">
        <f>(1/(1+EXP(('S Curve Equation'!$B$11-T94*'S Curve Equation'!$B$12)*'S Curve Equation'!$B$10))+'S Curve Equation'!$B$13)*'S Curve Equation'!$B$14</f>
        <v>7.3579965539658745E-2</v>
      </c>
      <c r="U139" s="28">
        <f>(1/(1+EXP(('S Curve Equation'!$B$11-U94*'S Curve Equation'!$B$12)*'S Curve Equation'!$B$10))+'S Curve Equation'!$B$13)*'S Curve Equation'!$B$14</f>
        <v>7.5576753911768449E-2</v>
      </c>
      <c r="V139" s="28">
        <f>(1/(1+EXP(('S Curve Equation'!$B$11-V94*'S Curve Equation'!$B$12)*'S Curve Equation'!$B$10))+'S Curve Equation'!$B$13)*'S Curve Equation'!$B$14</f>
        <v>7.759788477026254E-2</v>
      </c>
      <c r="W139" s="28">
        <f>(1/(1+EXP(('S Curve Equation'!$B$11-W94*'S Curve Equation'!$B$12)*'S Curve Equation'!$B$10))+'S Curve Equation'!$B$13)*'S Curve Equation'!$B$14</f>
        <v>7.9643153679190712E-2</v>
      </c>
      <c r="X139" s="28">
        <f>(1/(1+EXP(('S Curve Equation'!$B$11-X94*'S Curve Equation'!$B$12)*'S Curve Equation'!$B$10))+'S Curve Equation'!$B$13)*'S Curve Equation'!$B$14</f>
        <v>8.1712347368333119E-2</v>
      </c>
      <c r="Y139" s="28">
        <f>(1/(1+EXP(('S Curve Equation'!$B$11-Y94*'S Curve Equation'!$B$12)*'S Curve Equation'!$B$10))+'S Curve Equation'!$B$13)*'S Curve Equation'!$B$14</f>
        <v>8.3805243912146402E-2</v>
      </c>
      <c r="Z139" s="28">
        <f>(1/(1+EXP(('S Curve Equation'!$B$11-Z94*'S Curve Equation'!$B$12)*'S Curve Equation'!$B$10))+'S Curve Equation'!$B$13)*'S Curve Equation'!$B$14</f>
        <v>8.5921612914622844E-2</v>
      </c>
      <c r="AA139" s="28">
        <f>(1/(1+EXP(('S Curve Equation'!$B$11-AA94*'S Curve Equation'!$B$12)*'S Curve Equation'!$B$10))+'S Curve Equation'!$B$13)*'S Curve Equation'!$B$14</f>
        <v>8.8061215699794318E-2</v>
      </c>
      <c r="AB139" s="28">
        <f>(1/(1+EXP(('S Curve Equation'!$B$11-AB94*'S Curve Equation'!$B$12)*'S Curve Equation'!$B$10))+'S Curve Equation'!$B$13)*'S Curve Equation'!$B$14</f>
        <v>9.0223805507585964E-2</v>
      </c>
      <c r="AC139" s="28">
        <f>(1/(1+EXP(('S Curve Equation'!$B$11-AC94*'S Curve Equation'!$B$12)*'S Curve Equation'!$B$10))+'S Curve Equation'!$B$13)*'S Curve Equation'!$B$14</f>
        <v>9.2409127694730572E-2</v>
      </c>
      <c r="AD139" s="28">
        <f>(1/(1+EXP(('S Curve Equation'!$B$11-AD94*'S Curve Equation'!$B$12)*'S Curve Equation'!$B$10))+'S Curve Equation'!$B$13)*'S Curve Equation'!$B$14</f>
        <v>9.4616919940457678E-2</v>
      </c>
      <c r="AE139" s="28">
        <f>(1/(1+EXP(('S Curve Equation'!$B$11-AE94*'S Curve Equation'!$B$12)*'S Curve Equation'!$B$10))+'S Curve Equation'!$B$13)*'S Curve Equation'!$B$14</f>
        <v>9.6846912456654402E-2</v>
      </c>
      <c r="AF139" s="28">
        <f>(1/(1+EXP(('S Curve Equation'!$B$11-AF94*'S Curve Equation'!$B$12)*'S Curve Equation'!$B$10))+'S Curve Equation'!$B$13)*'S Curve Equation'!$B$14</f>
        <v>9.9098828202204031E-2</v>
      </c>
    </row>
    <row r="140" spans="1:32" x14ac:dyDescent="0.2">
      <c r="A140" s="6" t="s">
        <v>93</v>
      </c>
      <c r="B140" s="28">
        <f>(1/(1+EXP(('S Curve Equation'!$B$11-B95*'S Curve Equation'!$B$12)*'S Curve Equation'!$B$10))+'S Curve Equation'!$B$13)*'S Curve Equation'!$B$14</f>
        <v>0.12999999999999998</v>
      </c>
      <c r="C140" s="28">
        <f>(1/(1+EXP(('S Curve Equation'!$B$11-C95*'S Curve Equation'!$B$12)*'S Curve Equation'!$B$10))+'S Curve Equation'!$B$13)*'S Curve Equation'!$B$14</f>
        <v>0.13302962970490648</v>
      </c>
      <c r="D140" s="28">
        <f>(1/(1+EXP(('S Curve Equation'!$B$11-D95*'S Curve Equation'!$B$12)*'S Curve Equation'!$B$10))+'S Curve Equation'!$B$13)*'S Curve Equation'!$B$14</f>
        <v>0.13619696647510202</v>
      </c>
      <c r="E140" s="28">
        <f>(1/(1+EXP(('S Curve Equation'!$B$11-E95*'S Curve Equation'!$B$12)*'S Curve Equation'!$B$10))+'S Curve Equation'!$B$13)*'S Curve Equation'!$B$14</f>
        <v>0.13940197312303224</v>
      </c>
      <c r="F140" s="28">
        <f>(1/(1+EXP(('S Curve Equation'!$B$11-F95*'S Curve Equation'!$B$12)*'S Curve Equation'!$B$10))+'S Curve Equation'!$B$13)*'S Curve Equation'!$B$14</f>
        <v>0.14263195529290007</v>
      </c>
      <c r="G140" s="28">
        <f>(1/(1+EXP(('S Curve Equation'!$B$11-G95*'S Curve Equation'!$B$12)*'S Curve Equation'!$B$10))+'S Curve Equation'!$B$13)*'S Curve Equation'!$B$14</f>
        <v>0.14591293680973064</v>
      </c>
      <c r="H140" s="28">
        <f>(1/(1+EXP(('S Curve Equation'!$B$11-H95*'S Curve Equation'!$B$12)*'S Curve Equation'!$B$10))+'S Curve Equation'!$B$13)*'S Curve Equation'!$B$14</f>
        <v>0.14925028123482756</v>
      </c>
      <c r="I140" s="28">
        <f>(1/(1+EXP(('S Curve Equation'!$B$11-I95*'S Curve Equation'!$B$12)*'S Curve Equation'!$B$10))+'S Curve Equation'!$B$13)*'S Curve Equation'!$B$14</f>
        <v>0.15261315710117307</v>
      </c>
      <c r="J140" s="28">
        <f>(1/(1+EXP(('S Curve Equation'!$B$11-J95*'S Curve Equation'!$B$12)*'S Curve Equation'!$B$10))+'S Curve Equation'!$B$13)*'S Curve Equation'!$B$14</f>
        <v>0.15598662923570419</v>
      </c>
      <c r="K140" s="28">
        <f>(1/(1+EXP(('S Curve Equation'!$B$11-K95*'S Curve Equation'!$B$12)*'S Curve Equation'!$B$10))+'S Curve Equation'!$B$13)*'S Curve Equation'!$B$14</f>
        <v>0.15935555434983253</v>
      </c>
      <c r="L140" s="28">
        <f>(1/(1+EXP(('S Curve Equation'!$B$11-L95*'S Curve Equation'!$B$12)*'S Curve Equation'!$B$10))+'S Curve Equation'!$B$13)*'S Curve Equation'!$B$14</f>
        <v>0.16264075204678949</v>
      </c>
      <c r="M140" s="28">
        <f>(1/(1+EXP(('S Curve Equation'!$B$11-M95*'S Curve Equation'!$B$12)*'S Curve Equation'!$B$10))+'S Curve Equation'!$B$13)*'S Curve Equation'!$B$14</f>
        <v>0.16603780777609251</v>
      </c>
      <c r="N140" s="28">
        <f>(1/(1+EXP(('S Curve Equation'!$B$11-N95*'S Curve Equation'!$B$12)*'S Curve Equation'!$B$10))+'S Curve Equation'!$B$13)*'S Curve Equation'!$B$14</f>
        <v>0.16945525599510713</v>
      </c>
      <c r="O140" s="28">
        <f>(1/(1+EXP(('S Curve Equation'!$B$11-O95*'S Curve Equation'!$B$12)*'S Curve Equation'!$B$10))+'S Curve Equation'!$B$13)*'S Curve Equation'!$B$14</f>
        <v>0.17289235732528277</v>
      </c>
      <c r="P140" s="28">
        <f>(1/(1+EXP(('S Curve Equation'!$B$11-P95*'S Curve Equation'!$B$12)*'S Curve Equation'!$B$10))+'S Curve Equation'!$B$13)*'S Curve Equation'!$B$14</f>
        <v>0.17634837013000662</v>
      </c>
      <c r="Q140" s="28">
        <f>(1/(1+EXP(('S Curve Equation'!$B$11-Q95*'S Curve Equation'!$B$12)*'S Curve Equation'!$B$10))+'S Curve Equation'!$B$13)*'S Curve Equation'!$B$14</f>
        <v>0.17982255115009779</v>
      </c>
      <c r="R140" s="28">
        <f>(1/(1+EXP(('S Curve Equation'!$B$11-R95*'S Curve Equation'!$B$12)*'S Curve Equation'!$B$10))+'S Curve Equation'!$B$13)*'S Curve Equation'!$B$14</f>
        <v>0.18331415612797503</v>
      </c>
      <c r="S140" s="28">
        <f>(1/(1+EXP(('S Curve Equation'!$B$11-S95*'S Curve Equation'!$B$12)*'S Curve Equation'!$B$10))+'S Curve Equation'!$B$13)*'S Curve Equation'!$B$14</f>
        <v>0.1868224404197758</v>
      </c>
      <c r="T140" s="28">
        <f>(1/(1+EXP(('S Curve Equation'!$B$11-T95*'S Curve Equation'!$B$12)*'S Curve Equation'!$B$10))+'S Curve Equation'!$B$13)*'S Curve Equation'!$B$14</f>
        <v>0.19034665959475763</v>
      </c>
      <c r="U140" s="28">
        <f>(1/(1+EXP(('S Curve Equation'!$B$11-U95*'S Curve Equation'!$B$12)*'S Curve Equation'!$B$10))+'S Curve Equation'!$B$13)*'S Curve Equation'!$B$14</f>
        <v>0.19388607002133126</v>
      </c>
      <c r="V140" s="28">
        <f>(1/(1+EXP(('S Curve Equation'!$B$11-V95*'S Curve Equation'!$B$12)*'S Curve Equation'!$B$10))+'S Curve Equation'!$B$13)*'S Curve Equation'!$B$14</f>
        <v>0.1974399294391638</v>
      </c>
      <c r="W140" s="28">
        <f>(1/(1+EXP(('S Curve Equation'!$B$11-W95*'S Curve Equation'!$B$12)*'S Curve Equation'!$B$10))+'S Curve Equation'!$B$13)*'S Curve Equation'!$B$14</f>
        <v>0.2010074975168035</v>
      </c>
      <c r="X140" s="28">
        <f>(1/(1+EXP(('S Curve Equation'!$B$11-X95*'S Curve Equation'!$B$12)*'S Curve Equation'!$B$10))+'S Curve Equation'!$B$13)*'S Curve Equation'!$B$14</f>
        <v>0.20458803639433618</v>
      </c>
      <c r="Y140" s="28">
        <f>(1/(1+EXP(('S Curve Equation'!$B$11-Y95*'S Curve Equation'!$B$12)*'S Curve Equation'!$B$10))+'S Curve Equation'!$B$13)*'S Curve Equation'!$B$14</f>
        <v>0.20818081121063636</v>
      </c>
      <c r="Z140" s="28">
        <f>(1/(1+EXP(('S Curve Equation'!$B$11-Z95*'S Curve Equation'!$B$12)*'S Curve Equation'!$B$10))+'S Curve Equation'!$B$13)*'S Curve Equation'!$B$14</f>
        <v>0.21178509061479886</v>
      </c>
      <c r="AA140" s="28">
        <f>(1/(1+EXP(('S Curve Equation'!$B$11-AA95*'S Curve Equation'!$B$12)*'S Curve Equation'!$B$10))+'S Curve Equation'!$B$13)*'S Curve Equation'!$B$14</f>
        <v>0.21540014726141871</v>
      </c>
      <c r="AB140" s="28">
        <f>(1/(1+EXP(('S Curve Equation'!$B$11-AB95*'S Curve Equation'!$B$12)*'S Curve Equation'!$B$10))+'S Curve Equation'!$B$13)*'S Curve Equation'!$B$14</f>
        <v>0.21902525828939415</v>
      </c>
      <c r="AC140" s="28">
        <f>(1/(1+EXP(('S Curve Equation'!$B$11-AC95*'S Curve Equation'!$B$12)*'S Curve Equation'!$B$10))+'S Curve Equation'!$B$13)*'S Curve Equation'!$B$14</f>
        <v>0.22265970578398811</v>
      </c>
      <c r="AD140" s="28">
        <f>(1/(1+EXP(('S Curve Equation'!$B$11-AD95*'S Curve Equation'!$B$12)*'S Curve Equation'!$B$10))+'S Curve Equation'!$B$13)*'S Curve Equation'!$B$14</f>
        <v>0.22630277722193479</v>
      </c>
      <c r="AE140" s="28">
        <f>(1/(1+EXP(('S Curve Equation'!$B$11-AE95*'S Curve Equation'!$B$12)*'S Curve Equation'!$B$10))+'S Curve Equation'!$B$13)*'S Curve Equation'!$B$14</f>
        <v>0.22995376589940175</v>
      </c>
      <c r="AF140" s="28">
        <f>(1/(1+EXP(('S Curve Equation'!$B$11-AF95*'S Curve Equation'!$B$12)*'S Curve Equation'!$B$10))+'S Curve Equation'!$B$13)*'S Curve Equation'!$B$14</f>
        <v>0.23361197134266845</v>
      </c>
    </row>
    <row r="141" spans="1:32" x14ac:dyDescent="0.2">
      <c r="A141" s="6" t="s">
        <v>28</v>
      </c>
      <c r="B141" s="28">
        <f>(1/(1+EXP(('S Curve Equation'!$B$11-B96*'S Curve Equation'!$B$12)*'S Curve Equation'!$B$10))+'S Curve Equation'!$B$13)*'S Curve Equation'!$B$14</f>
        <v>0.127</v>
      </c>
      <c r="C141" s="28">
        <f>(1/(1+EXP(('S Curve Equation'!$B$11-C96*'S Curve Equation'!$B$12)*'S Curve Equation'!$B$10))+'S Curve Equation'!$B$13)*'S Curve Equation'!$B$14</f>
        <v>0.12998738215632491</v>
      </c>
      <c r="D141" s="28">
        <f>(1/(1+EXP(('S Curve Equation'!$B$11-D96*'S Curve Equation'!$B$12)*'S Curve Equation'!$B$10))+'S Curve Equation'!$B$13)*'S Curve Equation'!$B$14</f>
        <v>0.13311123785399825</v>
      </c>
      <c r="E141" s="28">
        <f>(1/(1+EXP(('S Curve Equation'!$B$11-E96*'S Curve Equation'!$B$12)*'S Curve Equation'!$B$10))+'S Curve Equation'!$B$13)*'S Curve Equation'!$B$14</f>
        <v>0.13627295319815078</v>
      </c>
      <c r="F141" s="28">
        <f>(1/(1+EXP(('S Curve Equation'!$B$11-F96*'S Curve Equation'!$B$12)*'S Curve Equation'!$B$10))+'S Curve Equation'!$B$13)*'S Curve Equation'!$B$14</f>
        <v>0.13946001839179922</v>
      </c>
      <c r="G141" s="28">
        <f>(1/(1+EXP(('S Curve Equation'!$B$11-G96*'S Curve Equation'!$B$12)*'S Curve Equation'!$B$10))+'S Curve Equation'!$B$13)*'S Curve Equation'!$B$14</f>
        <v>0.14269812899749262</v>
      </c>
      <c r="H141" s="28">
        <f>(1/(1+EXP(('S Curve Equation'!$B$11-H96*'S Curve Equation'!$B$12)*'S Curve Equation'!$B$10))+'S Curve Equation'!$B$13)*'S Curve Equation'!$B$14</f>
        <v>0.14599260646352347</v>
      </c>
      <c r="I141" s="28">
        <f>(1/(1+EXP(('S Curve Equation'!$B$11-I96*'S Curve Equation'!$B$12)*'S Curve Equation'!$B$10))+'S Curve Equation'!$B$13)*'S Curve Equation'!$B$14</f>
        <v>0.14931303490281039</v>
      </c>
      <c r="J141" s="28">
        <f>(1/(1+EXP(('S Curve Equation'!$B$11-J96*'S Curve Equation'!$B$12)*'S Curve Equation'!$B$10))+'S Curve Equation'!$B$13)*'S Curve Equation'!$B$14</f>
        <v>0.15264467201973436</v>
      </c>
      <c r="K141" s="28">
        <f>(1/(1+EXP(('S Curve Equation'!$B$11-K96*'S Curve Equation'!$B$12)*'S Curve Equation'!$B$10))+'S Curve Equation'!$B$13)*'S Curve Equation'!$B$14</f>
        <v>0.15597255684773143</v>
      </c>
      <c r="L141" s="28">
        <f>(1/(1+EXP(('S Curve Equation'!$B$11-L96*'S Curve Equation'!$B$12)*'S Curve Equation'!$B$10))+'S Curve Equation'!$B$13)*'S Curve Equation'!$B$14</f>
        <v>0.15921843787843445</v>
      </c>
      <c r="M141" s="28">
        <f>(1/(1+EXP(('S Curve Equation'!$B$11-M96*'S Curve Equation'!$B$12)*'S Curve Equation'!$B$10))+'S Curve Equation'!$B$13)*'S Curve Equation'!$B$14</f>
        <v>0.16257556195701978</v>
      </c>
      <c r="N141" s="28">
        <f>(1/(1+EXP(('S Curve Equation'!$B$11-N96*'S Curve Equation'!$B$12)*'S Curve Equation'!$B$10))+'S Curve Equation'!$B$13)*'S Curve Equation'!$B$14</f>
        <v>0.16595357431285868</v>
      </c>
      <c r="O141" s="28">
        <f>(1/(1+EXP(('S Curve Equation'!$B$11-O96*'S Curve Equation'!$B$12)*'S Curve Equation'!$B$10))+'S Curve Equation'!$B$13)*'S Curve Equation'!$B$14</f>
        <v>0.16935175012204018</v>
      </c>
      <c r="P141" s="28">
        <f>(1/(1+EXP(('S Curve Equation'!$B$11-P96*'S Curve Equation'!$B$12)*'S Curve Equation'!$B$10))+'S Curve Equation'!$B$13)*'S Curve Equation'!$B$14</f>
        <v>0.17276936173521956</v>
      </c>
      <c r="Q141" s="28">
        <f>(1/(1+EXP(('S Curve Equation'!$B$11-Q96*'S Curve Equation'!$B$12)*'S Curve Equation'!$B$10))+'S Curve Equation'!$B$13)*'S Curve Equation'!$B$14</f>
        <v>0.17620567930661746</v>
      </c>
      <c r="R141" s="28">
        <f>(1/(1+EXP(('S Curve Equation'!$B$11-R96*'S Curve Equation'!$B$12)*'S Curve Equation'!$B$10))+'S Curve Equation'!$B$13)*'S Curve Equation'!$B$14</f>
        <v>0.17965997141275974</v>
      </c>
      <c r="S141" s="28">
        <f>(1/(1+EXP(('S Curve Equation'!$B$11-S96*'S Curve Equation'!$B$12)*'S Curve Equation'!$B$10))+'S Curve Equation'!$B$13)*'S Curve Equation'!$B$14</f>
        <v>0.18313150566021888</v>
      </c>
      <c r="T141" s="28">
        <f>(1/(1+EXP(('S Curve Equation'!$B$11-T96*'S Curve Equation'!$B$12)*'S Curve Equation'!$B$10))+'S Curve Equation'!$B$13)*'S Curve Equation'!$B$14</f>
        <v>0.1866195492816688</v>
      </c>
      <c r="U141" s="28">
        <f>(1/(1+EXP(('S Curve Equation'!$B$11-U96*'S Curve Equation'!$B$12)*'S Curve Equation'!$B$10))+'S Curve Equation'!$B$13)*'S Curve Equation'!$B$14</f>
        <v>0.1901233697195831</v>
      </c>
      <c r="V141" s="28">
        <f>(1/(1+EXP(('S Curve Equation'!$B$11-V96*'S Curve Equation'!$B$12)*'S Curve Equation'!$B$10))+'S Curve Equation'!$B$13)*'S Curve Equation'!$B$14</f>
        <v>0.19364223519698917</v>
      </c>
      <c r="W141" s="28">
        <f>(1/(1+EXP(('S Curve Equation'!$B$11-W96*'S Curve Equation'!$B$12)*'S Curve Equation'!$B$10))+'S Curve Equation'!$B$13)*'S Curve Equation'!$B$14</f>
        <v>0.19717541527470805</v>
      </c>
      <c r="X141" s="28">
        <f>(1/(1+EXP(('S Curve Equation'!$B$11-X96*'S Curve Equation'!$B$12)*'S Curve Equation'!$B$10))+'S Curve Equation'!$B$13)*'S Curve Equation'!$B$14</f>
        <v>0.20072218139456049</v>
      </c>
      <c r="Y141" s="28">
        <f>(1/(1+EXP(('S Curve Equation'!$B$11-Y96*'S Curve Equation'!$B$12)*'S Curve Equation'!$B$10))+'S Curve Equation'!$B$13)*'S Curve Equation'!$B$14</f>
        <v>0.20428180740807594</v>
      </c>
      <c r="Z141" s="28">
        <f>(1/(1+EXP(('S Curve Equation'!$B$11-Z96*'S Curve Equation'!$B$12)*'S Curve Equation'!$B$10))+'S Curve Equation'!$B$13)*'S Curve Equation'!$B$14</f>
        <v>0.20785357009025998</v>
      </c>
      <c r="AA141" s="28">
        <f>(1/(1+EXP(('S Curve Equation'!$B$11-AA96*'S Curve Equation'!$B$12)*'S Curve Equation'!$B$10))+'S Curve Equation'!$B$13)*'S Curve Equation'!$B$14</f>
        <v>0.21143674963805681</v>
      </c>
      <c r="AB141" s="28">
        <f>(1/(1+EXP(('S Curve Equation'!$B$11-AB96*'S Curve Equation'!$B$12)*'S Curve Equation'!$B$10))+'S Curve Equation'!$B$13)*'S Curve Equation'!$B$14</f>
        <v>0.21503063015315022</v>
      </c>
      <c r="AC141" s="28">
        <f>(1/(1+EXP(('S Curve Equation'!$B$11-AC96*'S Curve Equation'!$B$12)*'S Curve Equation'!$B$10))+'S Curve Equation'!$B$13)*'S Curve Equation'!$B$14</f>
        <v>0.2186345001088032</v>
      </c>
      <c r="AD141" s="28">
        <f>(1/(1+EXP(('S Curve Equation'!$B$11-AD96*'S Curve Equation'!$B$12)*'S Curve Equation'!$B$10))+'S Curve Equation'!$B$13)*'S Curve Equation'!$B$14</f>
        <v>0.22224765280049316</v>
      </c>
      <c r="AE141" s="28">
        <f>(1/(1+EXP(('S Curve Equation'!$B$11-AE96*'S Curve Equation'!$B$12)*'S Curve Equation'!$B$10))+'S Curve Equation'!$B$13)*'S Curve Equation'!$B$14</f>
        <v>0.22586938678011398</v>
      </c>
      <c r="AF141" s="28">
        <f>(1/(1+EXP(('S Curve Equation'!$B$11-AF96*'S Curve Equation'!$B$12)*'S Curve Equation'!$B$10))+'S Curve Equation'!$B$13)*'S Curve Equation'!$B$14</f>
        <v>0.2294990062735722</v>
      </c>
    </row>
    <row r="142" spans="1:32" x14ac:dyDescent="0.2">
      <c r="A142" s="6" t="s">
        <v>29</v>
      </c>
      <c r="B142" s="28">
        <f>(1/(1+EXP(('S Curve Equation'!$B$11-B97*'S Curve Equation'!$B$12)*'S Curve Equation'!$B$10))+'S Curve Equation'!$B$13)*'S Curve Equation'!$B$14</f>
        <v>0.20699999999999996</v>
      </c>
      <c r="C142" s="28">
        <f>(1/(1+EXP(('S Curve Equation'!$B$11-C97*'S Curve Equation'!$B$12)*'S Curve Equation'!$B$10))+'S Curve Equation'!$B$13)*'S Curve Equation'!$B$14</f>
        <v>0.21090735605654101</v>
      </c>
      <c r="D142" s="28">
        <f>(1/(1+EXP(('S Curve Equation'!$B$11-D97*'S Curve Equation'!$B$12)*'S Curve Equation'!$B$10))+'S Curve Equation'!$B$13)*'S Curve Equation'!$B$14</f>
        <v>0.21497200361096533</v>
      </c>
      <c r="E142" s="28">
        <f>(1/(1+EXP(('S Curve Equation'!$B$11-E97*'S Curve Equation'!$B$12)*'S Curve Equation'!$B$10))+'S Curve Equation'!$B$13)*'S Curve Equation'!$B$14</f>
        <v>0.21906422528480179</v>
      </c>
      <c r="F142" s="28">
        <f>(1/(1+EXP(('S Curve Equation'!$B$11-F97*'S Curve Equation'!$B$12)*'S Curve Equation'!$B$10))+'S Curve Equation'!$B$13)*'S Curve Equation'!$B$14</f>
        <v>0.22316756870158461</v>
      </c>
      <c r="G142" s="28">
        <f>(1/(1+EXP(('S Curve Equation'!$B$11-G97*'S Curve Equation'!$B$12)*'S Curve Equation'!$B$10))+'S Curve Equation'!$B$13)*'S Curve Equation'!$B$14</f>
        <v>0.22731472570766065</v>
      </c>
      <c r="H142" s="28">
        <f>(1/(1+EXP(('S Curve Equation'!$B$11-H97*'S Curve Equation'!$B$12)*'S Curve Equation'!$B$10))+'S Curve Equation'!$B$13)*'S Curve Equation'!$B$14</f>
        <v>0.23151181081721478</v>
      </c>
      <c r="I142" s="28">
        <f>(1/(1+EXP(('S Curve Equation'!$B$11-I97*'S Curve Equation'!$B$12)*'S Curve Equation'!$B$10))+'S Curve Equation'!$B$13)*'S Curve Equation'!$B$14</f>
        <v>0.23571963370892263</v>
      </c>
      <c r="J142" s="28">
        <f>(1/(1+EXP(('S Curve Equation'!$B$11-J97*'S Curve Equation'!$B$12)*'S Curve Equation'!$B$10))+'S Curve Equation'!$B$13)*'S Curve Equation'!$B$14</f>
        <v>0.23991952769824709</v>
      </c>
      <c r="K142" s="28">
        <f>(1/(1+EXP(('S Curve Equation'!$B$11-K97*'S Curve Equation'!$B$12)*'S Curve Equation'!$B$10))+'S Curve Equation'!$B$13)*'S Curve Equation'!$B$14</f>
        <v>0.24409293765312481</v>
      </c>
      <c r="L142" s="28">
        <f>(1/(1+EXP(('S Curve Equation'!$B$11-L97*'S Curve Equation'!$B$12)*'S Curve Equation'!$B$10))+'S Curve Equation'!$B$13)*'S Curve Equation'!$B$14</f>
        <v>0.24814291454565279</v>
      </c>
      <c r="M142" s="28">
        <f>(1/(1+EXP(('S Curve Equation'!$B$11-M97*'S Curve Equation'!$B$12)*'S Curve Equation'!$B$10))+'S Curve Equation'!$B$13)*'S Curve Equation'!$B$14</f>
        <v>0.25231065056013235</v>
      </c>
      <c r="N142" s="28">
        <f>(1/(1+EXP(('S Curve Equation'!$B$11-N97*'S Curve Equation'!$B$12)*'S Curve Equation'!$B$10))+'S Curve Equation'!$B$13)*'S Curve Equation'!$B$14</f>
        <v>0.2564830743802663</v>
      </c>
      <c r="O142" s="28">
        <f>(1/(1+EXP(('S Curve Equation'!$B$11-O97*'S Curve Equation'!$B$12)*'S Curve Equation'!$B$10))+'S Curve Equation'!$B$13)*'S Curve Equation'!$B$14</f>
        <v>0.26065925299100146</v>
      </c>
      <c r="P142" s="28">
        <f>(1/(1+EXP(('S Curve Equation'!$B$11-P97*'S Curve Equation'!$B$12)*'S Curve Equation'!$B$10))+'S Curve Equation'!$B$13)*'S Curve Equation'!$B$14</f>
        <v>0.26483826709809832</v>
      </c>
      <c r="Q142" s="28">
        <f>(1/(1+EXP(('S Curve Equation'!$B$11-Q97*'S Curve Equation'!$B$12)*'S Curve Equation'!$B$10))+'S Curve Equation'!$B$13)*'S Curve Equation'!$B$14</f>
        <v>0.26901921161677655</v>
      </c>
      <c r="R142" s="28">
        <f>(1/(1+EXP(('S Curve Equation'!$B$11-R97*'S Curve Equation'!$B$12)*'S Curve Equation'!$B$10))+'S Curve Equation'!$B$13)*'S Curve Equation'!$B$14</f>
        <v>0.27320119612647964</v>
      </c>
      <c r="S142" s="28">
        <f>(1/(1+EXP(('S Curve Equation'!$B$11-S97*'S Curve Equation'!$B$12)*'S Curve Equation'!$B$10))+'S Curve Equation'!$B$13)*'S Curve Equation'!$B$14</f>
        <v>0.27738334529217118</v>
      </c>
      <c r="T142" s="28">
        <f>(1/(1+EXP(('S Curve Equation'!$B$11-T97*'S Curve Equation'!$B$12)*'S Curve Equation'!$B$10))+'S Curve Equation'!$B$13)*'S Curve Equation'!$B$14</f>
        <v>0.28156479925264388</v>
      </c>
      <c r="U142" s="28">
        <f>(1/(1+EXP(('S Curve Equation'!$B$11-U97*'S Curve Equation'!$B$12)*'S Curve Equation'!$B$10))+'S Curve Equation'!$B$13)*'S Curve Equation'!$B$14</f>
        <v>0.28574471397635143</v>
      </c>
      <c r="V142" s="28">
        <f>(1/(1+EXP(('S Curve Equation'!$B$11-V97*'S Curve Equation'!$B$12)*'S Curve Equation'!$B$10))+'S Curve Equation'!$B$13)*'S Curve Equation'!$B$14</f>
        <v>0.28992226158537227</v>
      </c>
      <c r="W142" s="28">
        <f>(1/(1+EXP(('S Curve Equation'!$B$11-W97*'S Curve Equation'!$B$12)*'S Curve Equation'!$B$10))+'S Curve Equation'!$B$13)*'S Curve Equation'!$B$14</f>
        <v>0.29409663064812852</v>
      </c>
      <c r="X142" s="28">
        <f>(1/(1+EXP(('S Curve Equation'!$B$11-X97*'S Curve Equation'!$B$12)*'S Curve Equation'!$B$10))+'S Curve Equation'!$B$13)*'S Curve Equation'!$B$14</f>
        <v>0.29826702644154213</v>
      </c>
      <c r="Y142" s="28">
        <f>(1/(1+EXP(('S Curve Equation'!$B$11-Y97*'S Curve Equation'!$B$12)*'S Curve Equation'!$B$10))+'S Curve Equation'!$B$13)*'S Curve Equation'!$B$14</f>
        <v>0.30243267118335554</v>
      </c>
      <c r="Z142" s="28">
        <f>(1/(1+EXP(('S Curve Equation'!$B$11-Z97*'S Curve Equation'!$B$12)*'S Curve Equation'!$B$10))+'S Curve Equation'!$B$13)*'S Curve Equation'!$B$14</f>
        <v>0.30659280423536078</v>
      </c>
      <c r="AA142" s="28">
        <f>(1/(1+EXP(('S Curve Equation'!$B$11-AA97*'S Curve Equation'!$B$12)*'S Curve Equation'!$B$10))+'S Curve Equation'!$B$13)*'S Curve Equation'!$B$14</f>
        <v>0.31074668227835173</v>
      </c>
      <c r="AB142" s="28">
        <f>(1/(1+EXP(('S Curve Equation'!$B$11-AB97*'S Curve Equation'!$B$12)*'S Curve Equation'!$B$10))+'S Curve Equation'!$B$13)*'S Curve Equation'!$B$14</f>
        <v>0.31489357945959928</v>
      </c>
      <c r="AC142" s="28">
        <f>(1/(1+EXP(('S Curve Equation'!$B$11-AC97*'S Curve Equation'!$B$12)*'S Curve Equation'!$B$10))+'S Curve Equation'!$B$13)*'S Curve Equation'!$B$14</f>
        <v>0.31903278751370023</v>
      </c>
      <c r="AD142" s="28">
        <f>(1/(1+EXP(('S Curve Equation'!$B$11-AD97*'S Curve Equation'!$B$12)*'S Curve Equation'!$B$10))+'S Curve Equation'!$B$13)*'S Curve Equation'!$B$14</f>
        <v>0.32316361585767228</v>
      </c>
      <c r="AE142" s="28">
        <f>(1/(1+EXP(('S Curve Equation'!$B$11-AE97*'S Curve Equation'!$B$12)*'S Curve Equation'!$B$10))+'S Curve Equation'!$B$13)*'S Curve Equation'!$B$14</f>
        <v>0.32728539166117387</v>
      </c>
      <c r="AF142" s="28">
        <f>(1/(1+EXP(('S Curve Equation'!$B$11-AF97*'S Curve Equation'!$B$12)*'S Curve Equation'!$B$10))+'S Curve Equation'!$B$13)*'S Curve Equation'!$B$14</f>
        <v>0.33139745989274588</v>
      </c>
    </row>
    <row r="143" spans="1:32" x14ac:dyDescent="0.2">
      <c r="A143" s="6" t="s">
        <v>30</v>
      </c>
      <c r="B143" s="28">
        <f>(1/(1+EXP(('S Curve Equation'!$B$11-B98*'S Curve Equation'!$B$12)*'S Curve Equation'!$B$10))+'S Curve Equation'!$B$13)*'S Curve Equation'!$B$14</f>
        <v>0.28669902912621353</v>
      </c>
      <c r="C143" s="28">
        <f>(1/(1+EXP(('S Curve Equation'!$B$11-C98*'S Curve Equation'!$B$12)*'S Curve Equation'!$B$10))+'S Curve Equation'!$B$13)*'S Curve Equation'!$B$14</f>
        <v>0.29115119014314872</v>
      </c>
      <c r="D143" s="28">
        <f>(1/(1+EXP(('S Curve Equation'!$B$11-D98*'S Curve Equation'!$B$12)*'S Curve Equation'!$B$10))+'S Curve Equation'!$B$13)*'S Curve Equation'!$B$14</f>
        <v>0.29576284800100572</v>
      </c>
      <c r="E143" s="28">
        <f>(1/(1+EXP(('S Curve Equation'!$B$11-E98*'S Curve Equation'!$B$12)*'S Curve Equation'!$B$10))+'S Curve Equation'!$B$13)*'S Curve Equation'!$B$14</f>
        <v>0.30038577177481529</v>
      </c>
      <c r="F143" s="28">
        <f>(1/(1+EXP(('S Curve Equation'!$B$11-F98*'S Curve Equation'!$B$12)*'S Curve Equation'!$B$10))+'S Curve Equation'!$B$13)*'S Curve Equation'!$B$14</f>
        <v>0.30500139078605559</v>
      </c>
      <c r="G143" s="28">
        <f>(1/(1+EXP(('S Curve Equation'!$B$11-G98*'S Curve Equation'!$B$12)*'S Curve Equation'!$B$10))+'S Curve Equation'!$B$13)*'S Curve Equation'!$B$14</f>
        <v>0.30964637635017672</v>
      </c>
      <c r="H143" s="28">
        <f>(1/(1+EXP(('S Curve Equation'!$B$11-H98*'S Curve Equation'!$B$12)*'S Curve Equation'!$B$10))+'S Curve Equation'!$B$13)*'S Curve Equation'!$B$14</f>
        <v>0.3143271977325518</v>
      </c>
      <c r="I143" s="28">
        <f>(1/(1+EXP(('S Curve Equation'!$B$11-I98*'S Curve Equation'!$B$12)*'S Curve Equation'!$B$10))+'S Curve Equation'!$B$13)*'S Curve Equation'!$B$14</f>
        <v>0.31900000828299135</v>
      </c>
      <c r="J143" s="28">
        <f>(1/(1+EXP(('S Curve Equation'!$B$11-J98*'S Curve Equation'!$B$12)*'S Curve Equation'!$B$10))+'S Curve Equation'!$B$13)*'S Curve Equation'!$B$14</f>
        <v>0.32364434874312864</v>
      </c>
      <c r="K143" s="28">
        <f>(1/(1+EXP(('S Curve Equation'!$B$11-K98*'S Curve Equation'!$B$12)*'S Curve Equation'!$B$10))+'S Curve Equation'!$B$13)*'S Curve Equation'!$B$14</f>
        <v>0.32824022074822096</v>
      </c>
      <c r="L143" s="28">
        <f>(1/(1+EXP(('S Curve Equation'!$B$11-L98*'S Curve Equation'!$B$12)*'S Curve Equation'!$B$10))+'S Curve Equation'!$B$13)*'S Curve Equation'!$B$14</f>
        <v>0.33268213987016282</v>
      </c>
      <c r="M143" s="28">
        <f>(1/(1+EXP(('S Curve Equation'!$B$11-M98*'S Curve Equation'!$B$12)*'S Curve Equation'!$B$10))+'S Curve Equation'!$B$13)*'S Curve Equation'!$B$14</f>
        <v>0.33723493429329277</v>
      </c>
      <c r="N143" s="28">
        <f>(1/(1+EXP(('S Curve Equation'!$B$11-N98*'S Curve Equation'!$B$12)*'S Curve Equation'!$B$10))+'S Curve Equation'!$B$13)*'S Curve Equation'!$B$14</f>
        <v>0.34177453027793292</v>
      </c>
      <c r="O143" s="28">
        <f>(1/(1+EXP(('S Curve Equation'!$B$11-O98*'S Curve Equation'!$B$12)*'S Curve Equation'!$B$10))+'S Curve Equation'!$B$13)*'S Curve Equation'!$B$14</f>
        <v>0.34630010806295741</v>
      </c>
      <c r="P143" s="28">
        <f>(1/(1+EXP(('S Curve Equation'!$B$11-P98*'S Curve Equation'!$B$12)*'S Curve Equation'!$B$10))+'S Curve Equation'!$B$13)*'S Curve Equation'!$B$14</f>
        <v>0.35081087423590412</v>
      </c>
      <c r="Q143" s="28">
        <f>(1/(1+EXP(('S Curve Equation'!$B$11-Q98*'S Curve Equation'!$B$12)*'S Curve Equation'!$B$10))+'S Curve Equation'!$B$13)*'S Curve Equation'!$B$14</f>
        <v>0.35530606165124401</v>
      </c>
      <c r="R143" s="28">
        <f>(1/(1+EXP(('S Curve Equation'!$B$11-R98*'S Curve Equation'!$B$12)*'S Curve Equation'!$B$10))+'S Curve Equation'!$B$13)*'S Curve Equation'!$B$14</f>
        <v>0.35978492931471306</v>
      </c>
      <c r="S143" s="28">
        <f>(1/(1+EXP(('S Curve Equation'!$B$11-S98*'S Curve Equation'!$B$12)*'S Curve Equation'!$B$10))+'S Curve Equation'!$B$13)*'S Curve Equation'!$B$14</f>
        <v>0.36424676223551655</v>
      </c>
      <c r="T143" s="28">
        <f>(1/(1+EXP(('S Curve Equation'!$B$11-T98*'S Curve Equation'!$B$12)*'S Curve Equation'!$B$10))+'S Curve Equation'!$B$13)*'S Curve Equation'!$B$14</f>
        <v>0.36869087124820321</v>
      </c>
      <c r="U143" s="28">
        <f>(1/(1+EXP(('S Curve Equation'!$B$11-U98*'S Curve Equation'!$B$12)*'S Curve Equation'!$B$10))+'S Curve Equation'!$B$13)*'S Curve Equation'!$B$14</f>
        <v>0.37311659280596615</v>
      </c>
      <c r="V143" s="28">
        <f>(1/(1+EXP(('S Curve Equation'!$B$11-V98*'S Curve Equation'!$B$12)*'S Curve Equation'!$B$10))+'S Curve Equation'!$B$13)*'S Curve Equation'!$B$14</f>
        <v>0.37752328874713897</v>
      </c>
      <c r="W143" s="28">
        <f>(1/(1+EXP(('S Curve Equation'!$B$11-W98*'S Curve Equation'!$B$12)*'S Curve Equation'!$B$10))+'S Curve Equation'!$B$13)*'S Curve Equation'!$B$14</f>
        <v>0.38191034603660151</v>
      </c>
      <c r="X143" s="28">
        <f>(1/(1+EXP(('S Curve Equation'!$B$11-X98*'S Curve Equation'!$B$12)*'S Curve Equation'!$B$10))+'S Curve Equation'!$B$13)*'S Curve Equation'!$B$14</f>
        <v>0.38627717648378623</v>
      </c>
      <c r="Y143" s="28">
        <f>(1/(1+EXP(('S Curve Equation'!$B$11-Y98*'S Curve Equation'!$B$12)*'S Curve Equation'!$B$10))+'S Curve Equation'!$B$13)*'S Curve Equation'!$B$14</f>
        <v>0.39062321643894765</v>
      </c>
      <c r="Z143" s="28">
        <f>(1/(1+EXP(('S Curve Equation'!$B$11-Z98*'S Curve Equation'!$B$12)*'S Curve Equation'!$B$10))+'S Curve Equation'!$B$13)*'S Curve Equation'!$B$14</f>
        <v>0.39494792646929633</v>
      </c>
      <c r="AA143" s="28">
        <f>(1/(1+EXP(('S Curve Equation'!$B$11-AA98*'S Curve Equation'!$B$12)*'S Curve Equation'!$B$10))+'S Curve Equation'!$B$13)*'S Curve Equation'!$B$14</f>
        <v>0.39925079101660138</v>
      </c>
      <c r="AB143" s="28">
        <f>(1/(1+EXP(('S Curve Equation'!$B$11-AB98*'S Curve Equation'!$B$12)*'S Curve Equation'!$B$10))+'S Curve Equation'!$B$13)*'S Curve Equation'!$B$14</f>
        <v>0.40353131803777309</v>
      </c>
      <c r="AC143" s="28">
        <f>(1/(1+EXP(('S Curve Equation'!$B$11-AC98*'S Curve Equation'!$B$12)*'S Curve Equation'!$B$10))+'S Curve Equation'!$B$13)*'S Curve Equation'!$B$14</f>
        <v>0.40778903862991916</v>
      </c>
      <c r="AD143" s="28">
        <f>(1/(1+EXP(('S Curve Equation'!$B$11-AD98*'S Curve Equation'!$B$12)*'S Curve Equation'!$B$10))+'S Curve Equation'!$B$13)*'S Curve Equation'!$B$14</f>
        <v>0.41202350664132692</v>
      </c>
      <c r="AE143" s="28">
        <f>(1/(1+EXP(('S Curve Equation'!$B$11-AE98*'S Curve Equation'!$B$12)*'S Curve Equation'!$B$10))+'S Curve Equation'!$B$13)*'S Curve Equation'!$B$14</f>
        <v>0.41623429826975605</v>
      </c>
      <c r="AF143" s="28">
        <f>(1/(1+EXP(('S Curve Equation'!$B$11-AF98*'S Curve Equation'!$B$12)*'S Curve Equation'!$B$10))+'S Curve Equation'!$B$13)*'S Curve Equation'!$B$14</f>
        <v>0.42042101164938778</v>
      </c>
    </row>
    <row r="144" spans="1:32" x14ac:dyDescent="0.2">
      <c r="A144" s="6" t="s">
        <v>31</v>
      </c>
      <c r="B144" s="28">
        <f>(1/(1+EXP(('S Curve Equation'!$B$11-B99*'S Curve Equation'!$B$12)*'S Curve Equation'!$B$10))+'S Curve Equation'!$B$13)*'S Curve Equation'!$B$14</f>
        <v>0.22600000000000009</v>
      </c>
      <c r="C144" s="28">
        <f>(1/(1+EXP(('S Curve Equation'!$B$11-C99*'S Curve Equation'!$B$12)*'S Curve Equation'!$B$10))+'S Curve Equation'!$B$13)*'S Curve Equation'!$B$14</f>
        <v>0.23006829040509261</v>
      </c>
      <c r="D144" s="28">
        <f>(1/(1+EXP(('S Curve Equation'!$B$11-D99*'S Curve Equation'!$B$12)*'S Curve Equation'!$B$10))+'S Curve Equation'!$B$13)*'S Curve Equation'!$B$14</f>
        <v>0.23429576987307132</v>
      </c>
      <c r="E144" s="28">
        <f>(1/(1+EXP(('S Curve Equation'!$B$11-E99*'S Curve Equation'!$B$12)*'S Curve Equation'!$B$10))+'S Curve Equation'!$B$13)*'S Curve Equation'!$B$14</f>
        <v>0.23854725860704001</v>
      </c>
      <c r="F144" s="28">
        <f>(1/(1+EXP(('S Curve Equation'!$B$11-F99*'S Curve Equation'!$B$12)*'S Curve Equation'!$B$10))+'S Curve Equation'!$B$13)*'S Curve Equation'!$B$14</f>
        <v>0.24280564686568007</v>
      </c>
      <c r="G144" s="28">
        <f>(1/(1+EXP(('S Curve Equation'!$B$11-G99*'S Curve Equation'!$B$12)*'S Curve Equation'!$B$10))+'S Curve Equation'!$B$13)*'S Curve Equation'!$B$14</f>
        <v>0.24710481715162122</v>
      </c>
      <c r="H144" s="28">
        <f>(1/(1+EXP(('S Curve Equation'!$B$11-H99*'S Curve Equation'!$B$12)*'S Curve Equation'!$B$10))+'S Curve Equation'!$B$13)*'S Curve Equation'!$B$14</f>
        <v>0.25145099785401592</v>
      </c>
      <c r="I144" s="28">
        <f>(1/(1+EXP(('S Curve Equation'!$B$11-I99*'S Curve Equation'!$B$12)*'S Curve Equation'!$B$10))+'S Curve Equation'!$B$13)*'S Curve Equation'!$B$14</f>
        <v>0.25580355251490783</v>
      </c>
      <c r="J144" s="28">
        <f>(1/(1+EXP(('S Curve Equation'!$B$11-J99*'S Curve Equation'!$B$12)*'S Curve Equation'!$B$10))+'S Curve Equation'!$B$13)*'S Curve Equation'!$B$14</f>
        <v>0.26014321587843536</v>
      </c>
      <c r="K144" s="28">
        <f>(1/(1+EXP(('S Curve Equation'!$B$11-K99*'S Curve Equation'!$B$12)*'S Curve Equation'!$B$10))+'S Curve Equation'!$B$13)*'S Curve Equation'!$B$14</f>
        <v>0.2644509193537507</v>
      </c>
      <c r="L144" s="28">
        <f>(1/(1+EXP(('S Curve Equation'!$B$11-L99*'S Curve Equation'!$B$12)*'S Curve Equation'!$B$10))+'S Curve Equation'!$B$13)*'S Curve Equation'!$B$14</f>
        <v>0.26862688194096607</v>
      </c>
      <c r="M144" s="28">
        <f>(1/(1+EXP(('S Curve Equation'!$B$11-M99*'S Curve Equation'!$B$12)*'S Curve Equation'!$B$10))+'S Curve Equation'!$B$13)*'S Curve Equation'!$B$14</f>
        <v>0.27291985088678994</v>
      </c>
      <c r="N144" s="28">
        <f>(1/(1+EXP(('S Curve Equation'!$B$11-N99*'S Curve Equation'!$B$12)*'S Curve Equation'!$B$10))+'S Curve Equation'!$B$13)*'S Curve Equation'!$B$14</f>
        <v>0.27721320439117075</v>
      </c>
      <c r="O144" s="28">
        <f>(1/(1+EXP(('S Curve Equation'!$B$11-O99*'S Curve Equation'!$B$12)*'S Curve Equation'!$B$10))+'S Curve Equation'!$B$13)*'S Curve Equation'!$B$14</f>
        <v>0.28150601124148605</v>
      </c>
      <c r="P144" s="28">
        <f>(1/(1+EXP(('S Curve Equation'!$B$11-P99*'S Curve Equation'!$B$12)*'S Curve Equation'!$B$10))+'S Curve Equation'!$B$13)*'S Curve Equation'!$B$14</f>
        <v>0.28579735759948316</v>
      </c>
      <c r="Q144" s="28">
        <f>(1/(1+EXP(('S Curve Equation'!$B$11-Q99*'S Curve Equation'!$B$12)*'S Curve Equation'!$B$10))+'S Curve Equation'!$B$13)*'S Curve Equation'!$B$14</f>
        <v>0.29008634737785982</v>
      </c>
      <c r="R144" s="28">
        <f>(1/(1+EXP(('S Curve Equation'!$B$11-R99*'S Curve Equation'!$B$12)*'S Curve Equation'!$B$10))+'S Curve Equation'!$B$13)*'S Curve Equation'!$B$14</f>
        <v>0.29437210258043806</v>
      </c>
      <c r="S144" s="28">
        <f>(1/(1+EXP(('S Curve Equation'!$B$11-S99*'S Curve Equation'!$B$12)*'S Curve Equation'!$B$10))+'S Curve Equation'!$B$13)*'S Curve Equation'!$B$14</f>
        <v>0.29865376360672574</v>
      </c>
      <c r="T144" s="28">
        <f>(1/(1+EXP(('S Curve Equation'!$B$11-T99*'S Curve Equation'!$B$12)*'S Curve Equation'!$B$10))+'S Curve Equation'!$B$13)*'S Curve Equation'!$B$14</f>
        <v>0.30293048952171575</v>
      </c>
      <c r="U144" s="28">
        <f>(1/(1+EXP(('S Curve Equation'!$B$11-U99*'S Curve Equation'!$B$12)*'S Curve Equation'!$B$10))+'S Curve Equation'!$B$13)*'S Curve Equation'!$B$14</f>
        <v>0.3072014582917898</v>
      </c>
      <c r="V144" s="28">
        <f>(1/(1+EXP(('S Curve Equation'!$B$11-V99*'S Curve Equation'!$B$12)*'S Curve Equation'!$B$10))+'S Curve Equation'!$B$13)*'S Curve Equation'!$B$14</f>
        <v>0.31146586698768269</v>
      </c>
      <c r="W144" s="28">
        <f>(1/(1+EXP(('S Curve Equation'!$B$11-W99*'S Curve Equation'!$B$12)*'S Curve Equation'!$B$10))+'S Curve Equation'!$B$13)*'S Curve Equation'!$B$14</f>
        <v>0.31572293195545836</v>
      </c>
      <c r="X144" s="28">
        <f>(1/(1+EXP(('S Curve Equation'!$B$11-X99*'S Curve Equation'!$B$12)*'S Curve Equation'!$B$10))+'S Curve Equation'!$B$13)*'S Curve Equation'!$B$14</f>
        <v>0.31997188895649903</v>
      </c>
      <c r="Y144" s="28">
        <f>(1/(1+EXP(('S Curve Equation'!$B$11-Y99*'S Curve Equation'!$B$12)*'S Curve Equation'!$B$10))+'S Curve Equation'!$B$13)*'S Curve Equation'!$B$14</f>
        <v>0.32421199327753791</v>
      </c>
      <c r="Z144" s="28">
        <f>(1/(1+EXP(('S Curve Equation'!$B$11-Z99*'S Curve Equation'!$B$12)*'S Curve Equation'!$B$10))+'S Curve Equation'!$B$13)*'S Curve Equation'!$B$14</f>
        <v>0.32844251981176581</v>
      </c>
      <c r="AA144" s="28">
        <f>(1/(1+EXP(('S Curve Equation'!$B$11-AA99*'S Curve Equation'!$B$12)*'S Curve Equation'!$B$10))+'S Curve Equation'!$B$13)*'S Curve Equation'!$B$14</f>
        <v>0.33266276311209964</v>
      </c>
      <c r="AB144" s="28">
        <f>(1/(1+EXP(('S Curve Equation'!$B$11-AB99*'S Curve Equation'!$B$12)*'S Curve Equation'!$B$10))+'S Curve Equation'!$B$13)*'S Curve Equation'!$B$14</f>
        <v>0.33687203741767391</v>
      </c>
      <c r="AC144" s="28">
        <f>(1/(1+EXP(('S Curve Equation'!$B$11-AC99*'S Curve Equation'!$B$12)*'S Curve Equation'!$B$10))+'S Curve Equation'!$B$13)*'S Curve Equation'!$B$14</f>
        <v>0.341069676654642</v>
      </c>
      <c r="AD144" s="28">
        <f>(1/(1+EXP(('S Curve Equation'!$B$11-AD99*'S Curve Equation'!$B$12)*'S Curve Equation'!$B$10))+'S Curve Equation'!$B$13)*'S Curve Equation'!$B$14</f>
        <v>0.34525503441239513</v>
      </c>
      <c r="AE144" s="28">
        <f>(1/(1+EXP(('S Curve Equation'!$B$11-AE99*'S Curve Equation'!$B$12)*'S Curve Equation'!$B$10))+'S Curve Equation'!$B$13)*'S Curve Equation'!$B$14</f>
        <v>0.34942748389628481</v>
      </c>
      <c r="AF144" s="28">
        <f>(1/(1+EXP(('S Curve Equation'!$B$11-AF99*'S Curve Equation'!$B$12)*'S Curve Equation'!$B$10))+'S Curve Equation'!$B$13)*'S Curve Equation'!$B$14</f>
        <v>0.35358641785794581</v>
      </c>
    </row>
    <row r="145" spans="1:32" x14ac:dyDescent="0.2">
      <c r="A145" s="6" t="s">
        <v>32</v>
      </c>
      <c r="B145" s="28">
        <f>(1/(1+EXP(('S Curve Equation'!$B$11-B100*'S Curve Equation'!$B$12)*'S Curve Equation'!$B$10))+'S Curve Equation'!$B$13)*'S Curve Equation'!$B$14</f>
        <v>0.23599999999999999</v>
      </c>
      <c r="C145" s="28">
        <f>(1/(1+EXP(('S Curve Equation'!$B$11-C100*'S Curve Equation'!$B$12)*'S Curve Equation'!$B$10))+'S Curve Equation'!$B$13)*'S Curve Equation'!$B$14</f>
        <v>0.24014490288649384</v>
      </c>
      <c r="D145" s="28">
        <f>(1/(1+EXP(('S Curve Equation'!$B$11-D100*'S Curve Equation'!$B$12)*'S Curve Equation'!$B$10))+'S Curve Equation'!$B$13)*'S Curve Equation'!$B$14</f>
        <v>0.24444961562984963</v>
      </c>
      <c r="E145" s="28">
        <f>(1/(1+EXP(('S Curve Equation'!$B$11-E100*'S Curve Equation'!$B$12)*'S Curve Equation'!$B$10))+'S Curve Equation'!$B$13)*'S Curve Equation'!$B$14</f>
        <v>0.24877635610169255</v>
      </c>
      <c r="F145" s="28">
        <f>(1/(1+EXP(('S Curve Equation'!$B$11-F100*'S Curve Equation'!$B$12)*'S Curve Equation'!$B$10))+'S Curve Equation'!$B$13)*'S Curve Equation'!$B$14</f>
        <v>0.25310770832390372</v>
      </c>
      <c r="G145" s="28">
        <f>(1/(1+EXP(('S Curve Equation'!$B$11-G100*'S Curve Equation'!$B$12)*'S Curve Equation'!$B$10))+'S Curve Equation'!$B$13)*'S Curve Equation'!$B$14</f>
        <v>0.25747811771428186</v>
      </c>
      <c r="H145" s="28">
        <f>(1/(1+EXP(('S Curve Equation'!$B$11-H100*'S Curve Equation'!$B$12)*'S Curve Equation'!$B$10))+'S Curve Equation'!$B$13)*'S Curve Equation'!$B$14</f>
        <v>0.26189386435508488</v>
      </c>
      <c r="I145" s="28">
        <f>(1/(1+EXP(('S Curve Equation'!$B$11-I100*'S Curve Equation'!$B$12)*'S Curve Equation'!$B$10))+'S Curve Equation'!$B$13)*'S Curve Equation'!$B$14</f>
        <v>0.26631363901290045</v>
      </c>
      <c r="J145" s="28">
        <f>(1/(1+EXP(('S Curve Equation'!$B$11-J100*'S Curve Equation'!$B$12)*'S Curve Equation'!$B$10))+'S Curve Equation'!$B$13)*'S Curve Equation'!$B$14</f>
        <v>0.2707179068340122</v>
      </c>
      <c r="K145" s="28">
        <f>(1/(1+EXP(('S Curve Equation'!$B$11-K100*'S Curve Equation'!$B$12)*'S Curve Equation'!$B$10))+'S Curve Equation'!$B$13)*'S Curve Equation'!$B$14</f>
        <v>0.27508737433277097</v>
      </c>
      <c r="L145" s="28">
        <f>(1/(1+EXP(('S Curve Equation'!$B$11-L100*'S Curve Equation'!$B$12)*'S Curve Equation'!$B$10))+'S Curve Equation'!$B$13)*'S Curve Equation'!$B$14</f>
        <v>0.27932098298070912</v>
      </c>
      <c r="M145" s="28">
        <f>(1/(1+EXP(('S Curve Equation'!$B$11-M100*'S Curve Equation'!$B$12)*'S Curve Equation'!$B$10))+'S Curve Equation'!$B$13)*'S Curve Equation'!$B$14</f>
        <v>0.28367094556680766</v>
      </c>
      <c r="N145" s="28">
        <f>(1/(1+EXP(('S Curve Equation'!$B$11-N100*'S Curve Equation'!$B$12)*'S Curve Equation'!$B$10))+'S Curve Equation'!$B$13)*'S Curve Equation'!$B$14</f>
        <v>0.28801901836862775</v>
      </c>
      <c r="O145" s="28">
        <f>(1/(1+EXP(('S Curve Equation'!$B$11-O100*'S Curve Equation'!$B$12)*'S Curve Equation'!$B$10))+'S Curve Equation'!$B$13)*'S Curve Equation'!$B$14</f>
        <v>0.29236427803706599</v>
      </c>
      <c r="P145" s="28">
        <f>(1/(1+EXP(('S Curve Equation'!$B$11-P100*'S Curve Equation'!$B$12)*'S Curve Equation'!$B$10))+'S Curve Equation'!$B$13)*'S Curve Equation'!$B$14</f>
        <v>0.29670582038401166</v>
      </c>
      <c r="Q145" s="28">
        <f>(1/(1+EXP(('S Curve Equation'!$B$11-Q100*'S Curve Equation'!$B$12)*'S Curve Equation'!$B$10))+'S Curve Equation'!$B$13)*'S Curve Equation'!$B$14</f>
        <v>0.30104276069182501</v>
      </c>
      <c r="R145" s="28">
        <f>(1/(1+EXP(('S Curve Equation'!$B$11-R100*'S Curve Equation'!$B$12)*'S Curve Equation'!$B$10))+'S Curve Equation'!$B$13)*'S Curve Equation'!$B$14</f>
        <v>0.30537423398571278</v>
      </c>
      <c r="S145" s="28">
        <f>(1/(1+EXP(('S Curve Equation'!$B$11-S100*'S Curve Equation'!$B$12)*'S Curve Equation'!$B$10))+'S Curve Equation'!$B$13)*'S Curve Equation'!$B$14</f>
        <v>0.30969939526999102</v>
      </c>
      <c r="T145" s="28">
        <f>(1/(1+EXP(('S Curve Equation'!$B$11-T100*'S Curve Equation'!$B$12)*'S Curve Equation'!$B$10))+'S Curve Equation'!$B$13)*'S Curve Equation'!$B$14</f>
        <v>0.31401741972927677</v>
      </c>
      <c r="U145" s="28">
        <f>(1/(1+EXP(('S Curve Equation'!$B$11-U100*'S Curve Equation'!$B$12)*'S Curve Equation'!$B$10))+'S Curve Equation'!$B$13)*'S Curve Equation'!$B$14</f>
        <v>0.31832750289565198</v>
      </c>
      <c r="V145" s="28">
        <f>(1/(1+EXP(('S Curve Equation'!$B$11-V100*'S Curve Equation'!$B$12)*'S Curve Equation'!$B$10))+'S Curve Equation'!$B$13)*'S Curve Equation'!$B$14</f>
        <v>0.32262886078292768</v>
      </c>
      <c r="W145" s="28">
        <f>(1/(1+EXP(('S Curve Equation'!$B$11-W100*'S Curve Equation'!$B$12)*'S Curve Equation'!$B$10))+'S Curve Equation'!$B$13)*'S Curve Equation'!$B$14</f>
        <v>0.32692072998912308</v>
      </c>
      <c r="X145" s="28">
        <f>(1/(1+EXP(('S Curve Equation'!$B$11-X100*'S Curve Equation'!$B$12)*'S Curve Equation'!$B$10))+'S Curve Equation'!$B$13)*'S Curve Equation'!$B$14</f>
        <v>0.3312023677683148</v>
      </c>
      <c r="Y145" s="28">
        <f>(1/(1+EXP(('S Curve Equation'!$B$11-Y100*'S Curve Equation'!$B$12)*'S Curve Equation'!$B$10))+'S Curve Equation'!$B$13)*'S Curve Equation'!$B$14</f>
        <v>0.33547305207302758</v>
      </c>
      <c r="Z145" s="28">
        <f>(1/(1+EXP(('S Curve Equation'!$B$11-Z100*'S Curve Equation'!$B$12)*'S Curve Equation'!$B$10))+'S Curve Equation'!$B$13)*'S Curve Equation'!$B$14</f>
        <v>0.33973208156833645</v>
      </c>
      <c r="AA145" s="28">
        <f>(1/(1+EXP(('S Curve Equation'!$B$11-AA100*'S Curve Equation'!$B$12)*'S Curve Equation'!$B$10))+'S Curve Equation'!$B$13)*'S Curve Equation'!$B$14</f>
        <v>0.34397877561889262</v>
      </c>
      <c r="AB145" s="28">
        <f>(1/(1+EXP(('S Curve Equation'!$B$11-AB100*'S Curve Equation'!$B$12)*'S Curve Equation'!$B$10))+'S Curve Equation'!$B$13)*'S Curve Equation'!$B$14</f>
        <v>0.34821247425005059</v>
      </c>
      <c r="AC145" s="28">
        <f>(1/(1+EXP(('S Curve Equation'!$B$11-AC100*'S Curve Equation'!$B$12)*'S Curve Equation'!$B$10))+'S Curve Equation'!$B$13)*'S Curve Equation'!$B$14</f>
        <v>0.35243253808429492</v>
      </c>
      <c r="AD145" s="28">
        <f>(1/(1+EXP(('S Curve Equation'!$B$11-AD100*'S Curve Equation'!$B$12)*'S Curve Equation'!$B$10))+'S Curve Equation'!$B$13)*'S Curve Equation'!$B$14</f>
        <v>0.35663834825417162</v>
      </c>
      <c r="AE145" s="28">
        <f>(1/(1+EXP(('S Curve Equation'!$B$11-AE100*'S Curve Equation'!$B$12)*'S Curve Equation'!$B$10))+'S Curve Equation'!$B$13)*'S Curve Equation'!$B$14</f>
        <v>0.36082930629290155</v>
      </c>
      <c r="AF145" s="28">
        <f>(1/(1+EXP(('S Curve Equation'!$B$11-AF100*'S Curve Equation'!$B$12)*'S Curve Equation'!$B$10))+'S Curve Equation'!$B$13)*'S Curve Equation'!$B$14</f>
        <v>0.36500483400385775</v>
      </c>
    </row>
    <row r="146" spans="1:32" x14ac:dyDescent="0.2">
      <c r="A146" s="6" t="s">
        <v>33</v>
      </c>
      <c r="B146" s="28">
        <f>(1/(1+EXP(('S Curve Equation'!$B$11-B101*'S Curve Equation'!$B$12)*'S Curve Equation'!$B$10))+'S Curve Equation'!$B$13)*'S Curve Equation'!$B$14</f>
        <v>0.16300000000000001</v>
      </c>
      <c r="C146" s="28">
        <f>(1/(1+EXP(('S Curve Equation'!$B$11-C101*'S Curve Equation'!$B$12)*'S Curve Equation'!$B$10))+'S Curve Equation'!$B$13)*'S Curve Equation'!$B$14</f>
        <v>0.16645267648566703</v>
      </c>
      <c r="D146" s="28">
        <f>(1/(1+EXP(('S Curve Equation'!$B$11-D101*'S Curve Equation'!$B$12)*'S Curve Equation'!$B$10))+'S Curve Equation'!$B$13)*'S Curve Equation'!$B$14</f>
        <v>0.17005409008117703</v>
      </c>
      <c r="E146" s="28">
        <f>(1/(1+EXP(('S Curve Equation'!$B$11-E101*'S Curve Equation'!$B$12)*'S Curve Equation'!$B$10))+'S Curve Equation'!$B$13)*'S Curve Equation'!$B$14</f>
        <v>0.17368992341387868</v>
      </c>
      <c r="F146" s="28">
        <f>(1/(1+EXP(('S Curve Equation'!$B$11-F101*'S Curve Equation'!$B$12)*'S Curve Equation'!$B$10))+'S Curve Equation'!$B$13)*'S Curve Equation'!$B$14</f>
        <v>0.17734564684442453</v>
      </c>
      <c r="G146" s="28">
        <f>(1/(1+EXP(('S Curve Equation'!$B$11-G101*'S Curve Equation'!$B$12)*'S Curve Equation'!$B$10))+'S Curve Equation'!$B$13)*'S Curve Equation'!$B$14</f>
        <v>0.18105053398722706</v>
      </c>
      <c r="H146" s="28">
        <f>(1/(1+EXP(('S Curve Equation'!$B$11-H101*'S Curve Equation'!$B$12)*'S Curve Equation'!$B$10))+'S Curve Equation'!$B$13)*'S Curve Equation'!$B$14</f>
        <v>0.1848103387840842</v>
      </c>
      <c r="I146" s="28">
        <f>(1/(1+EXP(('S Curve Equation'!$B$11-I101*'S Curve Equation'!$B$12)*'S Curve Equation'!$B$10))+'S Curve Equation'!$B$13)*'S Curve Equation'!$B$14</f>
        <v>0.1885901248862438</v>
      </c>
      <c r="J146" s="28">
        <f>(1/(1+EXP(('S Curve Equation'!$B$11-J101*'S Curve Equation'!$B$12)*'S Curve Equation'!$B$10))+'S Curve Equation'!$B$13)*'S Curve Equation'!$B$14</f>
        <v>0.19237308275043086</v>
      </c>
      <c r="K146" s="28">
        <f>(1/(1+EXP(('S Curve Equation'!$B$11-K101*'S Curve Equation'!$B$12)*'S Curve Equation'!$B$10))+'S Curve Equation'!$B$13)*'S Curve Equation'!$B$14</f>
        <v>0.19614232296644266</v>
      </c>
      <c r="L146" s="28">
        <f>(1/(1+EXP(('S Curve Equation'!$B$11-L101*'S Curve Equation'!$B$12)*'S Curve Equation'!$B$10))+'S Curve Equation'!$B$13)*'S Curve Equation'!$B$14</f>
        <v>0.1998096992203158</v>
      </c>
      <c r="M146" s="28">
        <f>(1/(1+EXP(('S Curve Equation'!$B$11-M101*'S Curve Equation'!$B$12)*'S Curve Equation'!$B$10))+'S Curve Equation'!$B$13)*'S Curve Equation'!$B$14</f>
        <v>0.20359355205177687</v>
      </c>
      <c r="N146" s="28">
        <f>(1/(1+EXP(('S Curve Equation'!$B$11-N101*'S Curve Equation'!$B$12)*'S Curve Equation'!$B$10))+'S Curve Equation'!$B$13)*'S Curve Equation'!$B$14</f>
        <v>0.20739161534455861</v>
      </c>
      <c r="O146" s="28">
        <f>(1/(1+EXP(('S Curve Equation'!$B$11-O101*'S Curve Equation'!$B$12)*'S Curve Equation'!$B$10))+'S Curve Equation'!$B$13)*'S Curve Equation'!$B$14</f>
        <v>0.21120302494758317</v>
      </c>
      <c r="P146" s="28">
        <f>(1/(1+EXP(('S Curve Equation'!$B$11-P101*'S Curve Equation'!$B$12)*'S Curve Equation'!$B$10))+'S Curve Equation'!$B$13)*'S Curve Equation'!$B$14</f>
        <v>0.21502692120287847</v>
      </c>
      <c r="Q146" s="28">
        <f>(1/(1+EXP(('S Curve Equation'!$B$11-Q101*'S Curve Equation'!$B$12)*'S Curve Equation'!$B$10))+'S Curve Equation'!$B$13)*'S Curve Equation'!$B$14</f>
        <v>0.218862449588554</v>
      </c>
      <c r="R146" s="28">
        <f>(1/(1+EXP(('S Curve Equation'!$B$11-R101*'S Curve Equation'!$B$12)*'S Curve Equation'!$B$10))+'S Curve Equation'!$B$13)*'S Curve Equation'!$B$14</f>
        <v>0.22270876133905337</v>
      </c>
      <c r="S146" s="28">
        <f>(1/(1+EXP(('S Curve Equation'!$B$11-S101*'S Curve Equation'!$B$12)*'S Curve Equation'!$B$10))+'S Curve Equation'!$B$13)*'S Curve Equation'!$B$14</f>
        <v>0.22656501404231061</v>
      </c>
      <c r="T146" s="28">
        <f>(1/(1+EXP(('S Curve Equation'!$B$11-T101*'S Curve Equation'!$B$12)*'S Curve Equation'!$B$10))+'S Curve Equation'!$B$13)*'S Curve Equation'!$B$14</f>
        <v>0.23043037221350574</v>
      </c>
      <c r="U146" s="28">
        <f>(1/(1+EXP(('S Curve Equation'!$B$11-U101*'S Curve Equation'!$B$12)*'S Curve Equation'!$B$10))+'S Curve Equation'!$B$13)*'S Curve Equation'!$B$14</f>
        <v>0.23430400784514907</v>
      </c>
      <c r="V146" s="28">
        <f>(1/(1+EXP(('S Curve Equation'!$B$11-V101*'S Curve Equation'!$B$12)*'S Curve Equation'!$B$10))+'S Curve Equation'!$B$13)*'S Curve Equation'!$B$14</f>
        <v>0.23818510093333162</v>
      </c>
      <c r="W146" s="28">
        <f>(1/(1+EXP(('S Curve Equation'!$B$11-W101*'S Curve Equation'!$B$12)*'S Curve Equation'!$B$10))+'S Curve Equation'!$B$13)*'S Curve Equation'!$B$14</f>
        <v>0.24207283998000062</v>
      </c>
      <c r="X146" s="28">
        <f>(1/(1+EXP(('S Curve Equation'!$B$11-X101*'S Curve Equation'!$B$12)*'S Curve Equation'!$B$10))+'S Curve Equation'!$B$13)*'S Curve Equation'!$B$14</f>
        <v>0.24596642247119316</v>
      </c>
      <c r="Y146" s="28">
        <f>(1/(1+EXP(('S Curve Equation'!$B$11-Y101*'S Curve Equation'!$B$12)*'S Curve Equation'!$B$10))+'S Curve Equation'!$B$13)*'S Curve Equation'!$B$14</f>
        <v>0.24986505533121872</v>
      </c>
      <c r="Z146" s="28">
        <f>(1/(1+EXP(('S Curve Equation'!$B$11-Z101*'S Curve Equation'!$B$12)*'S Curve Equation'!$B$10))+'S Curve Equation'!$B$13)*'S Curve Equation'!$B$14</f>
        <v>0.25376795535281393</v>
      </c>
      <c r="AA146" s="28">
        <f>(1/(1+EXP(('S Curve Equation'!$B$11-AA101*'S Curve Equation'!$B$12)*'S Curve Equation'!$B$10))+'S Curve Equation'!$B$13)*'S Curve Equation'!$B$14</f>
        <v>0.25767434960338159</v>
      </c>
      <c r="AB146" s="28">
        <f>(1/(1+EXP(('S Curve Equation'!$B$11-AB101*'S Curve Equation'!$B$12)*'S Curve Equation'!$B$10))+'S Curve Equation'!$B$13)*'S Curve Equation'!$B$14</f>
        <v>0.26158347580743418</v>
      </c>
      <c r="AC146" s="28">
        <f>(1/(1+EXP(('S Curve Equation'!$B$11-AC101*'S Curve Equation'!$B$12)*'S Curve Equation'!$B$10))+'S Curve Equation'!$B$13)*'S Curve Equation'!$B$14</f>
        <v>0.2654945827054252</v>
      </c>
      <c r="AD146" s="28">
        <f>(1/(1+EXP(('S Curve Equation'!$B$11-AD101*'S Curve Equation'!$B$12)*'S Curve Equation'!$B$10))+'S Curve Equation'!$B$13)*'S Curve Equation'!$B$14</f>
        <v>0.26940693038920721</v>
      </c>
      <c r="AE146" s="28">
        <f>(1/(1+EXP(('S Curve Equation'!$B$11-AE101*'S Curve Equation'!$B$12)*'S Curve Equation'!$B$10))+'S Curve Equation'!$B$13)*'S Curve Equation'!$B$14</f>
        <v>0.2733197906143745</v>
      </c>
      <c r="AF146" s="28">
        <f>(1/(1+EXP(('S Curve Equation'!$B$11-AF101*'S Curve Equation'!$B$12)*'S Curve Equation'!$B$10))+'S Curve Equation'!$B$13)*'S Curve Equation'!$B$14</f>
        <v>0.277232447089796</v>
      </c>
    </row>
    <row r="147" spans="1:32" x14ac:dyDescent="0.2">
      <c r="A147" s="6" t="s">
        <v>34</v>
      </c>
      <c r="B147" s="28">
        <f>(1/(1+EXP(('S Curve Equation'!$B$11-B102*'S Curve Equation'!$B$12)*'S Curve Equation'!$B$10))+'S Curve Equation'!$B$13)*'S Curve Equation'!$B$14</f>
        <v>0.16699999999999995</v>
      </c>
      <c r="C147" s="28">
        <f>(1/(1+EXP(('S Curve Equation'!$B$11-C102*'S Curve Equation'!$B$12)*'S Curve Equation'!$B$10))+'S Curve Equation'!$B$13)*'S Curve Equation'!$B$14</f>
        <v>0.17049898898996543</v>
      </c>
      <c r="D147" s="28">
        <f>(1/(1+EXP(('S Curve Equation'!$B$11-D102*'S Curve Equation'!$B$12)*'S Curve Equation'!$B$10))+'S Curve Equation'!$B$13)*'S Curve Equation'!$B$14</f>
        <v>0.17414776160417528</v>
      </c>
      <c r="E147" s="28">
        <f>(1/(1+EXP(('S Curve Equation'!$B$11-E102*'S Curve Equation'!$B$12)*'S Curve Equation'!$B$10))+'S Curve Equation'!$B$13)*'S Curve Equation'!$B$14</f>
        <v>0.17783043421547712</v>
      </c>
      <c r="F147" s="28">
        <f>(1/(1+EXP(('S Curve Equation'!$B$11-F102*'S Curve Equation'!$B$12)*'S Curve Equation'!$B$10))+'S Curve Equation'!$B$13)*'S Curve Equation'!$B$14</f>
        <v>0.18153227829007337</v>
      </c>
      <c r="G147" s="28">
        <f>(1/(1+EXP(('S Curve Equation'!$B$11-G102*'S Curve Equation'!$B$12)*'S Curve Equation'!$B$10))+'S Curve Equation'!$B$13)*'S Curve Equation'!$B$14</f>
        <v>0.18528291915151637</v>
      </c>
      <c r="H147" s="28">
        <f>(1/(1+EXP(('S Curve Equation'!$B$11-H102*'S Curve Equation'!$B$12)*'S Curve Equation'!$B$10))+'S Curve Equation'!$B$13)*'S Curve Equation'!$B$14</f>
        <v>0.1890881501661342</v>
      </c>
      <c r="I147" s="28">
        <f>(1/(1+EXP(('S Curve Equation'!$B$11-I102*'S Curve Equation'!$B$12)*'S Curve Equation'!$B$10))+'S Curve Equation'!$B$13)*'S Curve Equation'!$B$14</f>
        <v>0.19291259293351762</v>
      </c>
      <c r="J147" s="28">
        <f>(1/(1+EXP(('S Curve Equation'!$B$11-J102*'S Curve Equation'!$B$12)*'S Curve Equation'!$B$10))+'S Curve Equation'!$B$13)*'S Curve Equation'!$B$14</f>
        <v>0.1967392400581465</v>
      </c>
      <c r="K147" s="28">
        <f>(1/(1+EXP(('S Curve Equation'!$B$11-K102*'S Curve Equation'!$B$12)*'S Curve Equation'!$B$10))+'S Curve Equation'!$B$13)*'S Curve Equation'!$B$14</f>
        <v>0.2005510209947087</v>
      </c>
      <c r="L147" s="28">
        <f>(1/(1+EXP(('S Curve Equation'!$B$11-L102*'S Curve Equation'!$B$12)*'S Curve Equation'!$B$10))+'S Curve Equation'!$B$13)*'S Curve Equation'!$B$14</f>
        <v>0.20425884866143273</v>
      </c>
      <c r="M147" s="28">
        <f>(1/(1+EXP(('S Curve Equation'!$B$11-M102*'S Curve Equation'!$B$12)*'S Curve Equation'!$B$10))+'S Curve Equation'!$B$13)*'S Curve Equation'!$B$14</f>
        <v>0.20808347528974794</v>
      </c>
      <c r="N147" s="28">
        <f>(1/(1+EXP(('S Curve Equation'!$B$11-N102*'S Curve Equation'!$B$12)*'S Curve Equation'!$B$10))+'S Curve Equation'!$B$13)*'S Curve Equation'!$B$14</f>
        <v>0.21192149159703563</v>
      </c>
      <c r="O147" s="28">
        <f>(1/(1+EXP(('S Curve Equation'!$B$11-O102*'S Curve Equation'!$B$12)*'S Curve Equation'!$B$10))+'S Curve Equation'!$B$13)*'S Curve Equation'!$B$14</f>
        <v>0.21577202267811815</v>
      </c>
      <c r="P147" s="28">
        <f>(1/(1+EXP(('S Curve Equation'!$B$11-P102*'S Curve Equation'!$B$12)*'S Curve Equation'!$B$10))+'S Curve Equation'!$B$13)*'S Curve Equation'!$B$14</f>
        <v>0.21963419897356345</v>
      </c>
      <c r="Q147" s="28">
        <f>(1/(1+EXP(('S Curve Equation'!$B$11-Q102*'S Curve Equation'!$B$12)*'S Curve Equation'!$B$10))+'S Curve Equation'!$B$13)*'S Curve Equation'!$B$14</f>
        <v>0.22350715690586342</v>
      </c>
      <c r="R147" s="28">
        <f>(1/(1+EXP(('S Curve Equation'!$B$11-R102*'S Curve Equation'!$B$12)*'S Curve Equation'!$B$10))+'S Curve Equation'!$B$13)*'S Curve Equation'!$B$14</f>
        <v>0.22739003949162695</v>
      </c>
      <c r="S147" s="28">
        <f>(1/(1+EXP(('S Curve Equation'!$B$11-S102*'S Curve Equation'!$B$12)*'S Curve Equation'!$B$10))+'S Curve Equation'!$B$13)*'S Curve Equation'!$B$14</f>
        <v>0.23128199692947379</v>
      </c>
      <c r="T147" s="28">
        <f>(1/(1+EXP(('S Curve Equation'!$B$11-T102*'S Curve Equation'!$B$12)*'S Curve Equation'!$B$10))+'S Curve Equation'!$B$13)*'S Curve Equation'!$B$14</f>
        <v>0.23518218716338402</v>
      </c>
      <c r="U147" s="28">
        <f>(1/(1+EXP(('S Curve Equation'!$B$11-U102*'S Curve Equation'!$B$12)*'S Curve Equation'!$B$10))+'S Curve Equation'!$B$13)*'S Curve Equation'!$B$14</f>
        <v>0.23908977642129708</v>
      </c>
      <c r="V147" s="28">
        <f>(1/(1+EXP(('S Curve Equation'!$B$11-V102*'S Curve Equation'!$B$12)*'S Curve Equation'!$B$10))+'S Curve Equation'!$B$13)*'S Curve Equation'!$B$14</f>
        <v>0.24300393972885967</v>
      </c>
      <c r="W147" s="28">
        <f>(1/(1+EXP(('S Curve Equation'!$B$11-W102*'S Curve Equation'!$B$12)*'S Curve Equation'!$B$10))+'S Curve Equation'!$B$13)*'S Curve Equation'!$B$14</f>
        <v>0.24692386139824254</v>
      </c>
      <c r="X147" s="28">
        <f>(1/(1+EXP(('S Curve Equation'!$B$11-X102*'S Curve Equation'!$B$12)*'S Curve Equation'!$B$10))+'S Curve Equation'!$B$13)*'S Curve Equation'!$B$14</f>
        <v>0.25084873549202519</v>
      </c>
      <c r="Y147" s="28">
        <f>(1/(1+EXP(('S Curve Equation'!$B$11-Y102*'S Curve Equation'!$B$12)*'S Curve Equation'!$B$10))+'S Curve Equation'!$B$13)*'S Curve Equation'!$B$14</f>
        <v>0.25477776626219995</v>
      </c>
      <c r="Z147" s="28">
        <f>(1/(1+EXP(('S Curve Equation'!$B$11-Z102*'S Curve Equation'!$B$12)*'S Curve Equation'!$B$10))+'S Curve Equation'!$B$13)*'S Curve Equation'!$B$14</f>
        <v>0.25871016856438445</v>
      </c>
      <c r="AA147" s="28">
        <f>(1/(1+EXP(('S Curve Equation'!$B$11-AA102*'S Curve Equation'!$B$12)*'S Curve Equation'!$B$10))+'S Curve Equation'!$B$13)*'S Curve Equation'!$B$14</f>
        <v>0.26264516824741363</v>
      </c>
      <c r="AB147" s="28">
        <f>(1/(1+EXP(('S Curve Equation'!$B$11-AB102*'S Curve Equation'!$B$12)*'S Curve Equation'!$B$10))+'S Curve Equation'!$B$13)*'S Curve Equation'!$B$14</f>
        <v>0.26658200251849606</v>
      </c>
      <c r="AC147" s="28">
        <f>(1/(1+EXP(('S Curve Equation'!$B$11-AC102*'S Curve Equation'!$B$12)*'S Curve Equation'!$B$10))+'S Curve Equation'!$B$13)*'S Curve Equation'!$B$14</f>
        <v>0.27051992028417771</v>
      </c>
      <c r="AD147" s="28">
        <f>(1/(1+EXP(('S Curve Equation'!$B$11-AD102*'S Curve Equation'!$B$12)*'S Curve Equation'!$B$10))+'S Curve Equation'!$B$13)*'S Curve Equation'!$B$14</f>
        <v>0.27445818246741194</v>
      </c>
      <c r="AE147" s="28">
        <f>(1/(1+EXP(('S Curve Equation'!$B$11-AE102*'S Curve Equation'!$B$12)*'S Curve Equation'!$B$10))+'S Curve Equation'!$B$13)*'S Curve Equation'!$B$14</f>
        <v>0.27839606230105207</v>
      </c>
      <c r="AF147" s="28">
        <f>(1/(1+EXP(('S Curve Equation'!$B$11-AF102*'S Curve Equation'!$B$12)*'S Curve Equation'!$B$10))+'S Curve Equation'!$B$13)*'S Curve Equation'!$B$14</f>
        <v>0.28233284559813204</v>
      </c>
    </row>
    <row r="148" spans="1:32" x14ac:dyDescent="0.2">
      <c r="A148" s="6" t="s">
        <v>92</v>
      </c>
      <c r="B148" s="28">
        <f>(1/(1+EXP(('S Curve Equation'!$B$11-B103*'S Curve Equation'!$B$12)*'S Curve Equation'!$B$10))+'S Curve Equation'!$B$13)*'S Curve Equation'!$B$14</f>
        <v>0.14382592592592594</v>
      </c>
      <c r="C148" s="28">
        <f>(1/(1+EXP(('S Curve Equation'!$B$11-C103*'S Curve Equation'!$B$12)*'S Curve Equation'!$B$10))+'S Curve Equation'!$B$13)*'S Curve Equation'!$B$14</f>
        <v>0.14704191774811642</v>
      </c>
      <c r="D148" s="28">
        <f>(1/(1+EXP(('S Curve Equation'!$B$11-D103*'S Curve Equation'!$B$12)*'S Curve Equation'!$B$10))+'S Curve Equation'!$B$13)*'S Curve Equation'!$B$14</f>
        <v>0.15040078384006983</v>
      </c>
      <c r="E148" s="28">
        <f>(1/(1+EXP(('S Curve Equation'!$B$11-E103*'S Curve Equation'!$B$12)*'S Curve Equation'!$B$10))+'S Curve Equation'!$B$13)*'S Curve Equation'!$B$14</f>
        <v>0.15379620240097008</v>
      </c>
      <c r="F148" s="28">
        <f>(1/(1+EXP(('S Curve Equation'!$B$11-F103*'S Curve Equation'!$B$12)*'S Curve Equation'!$B$10))+'S Curve Equation'!$B$13)*'S Curve Equation'!$B$14</f>
        <v>0.15721466721844024</v>
      </c>
      <c r="G148" s="28">
        <f>(1/(1+EXP(('S Curve Equation'!$B$11-G103*'S Curve Equation'!$B$12)*'S Curve Equation'!$B$10))+'S Curve Equation'!$B$13)*'S Curve Equation'!$B$14</f>
        <v>0.16068364201334387</v>
      </c>
      <c r="H148" s="28">
        <f>(1/(1+EXP(('S Curve Equation'!$B$11-H103*'S Curve Equation'!$B$12)*'S Curve Equation'!$B$10))+'S Curve Equation'!$B$13)*'S Curve Equation'!$B$14</f>
        <v>0.16420866919886462</v>
      </c>
      <c r="I148" s="28">
        <f>(1/(1+EXP(('S Curve Equation'!$B$11-I103*'S Curve Equation'!$B$12)*'S Curve Equation'!$B$10))+'S Curve Equation'!$B$13)*'S Curve Equation'!$B$14</f>
        <v>0.16775709545711401</v>
      </c>
      <c r="J148" s="28">
        <f>(1/(1+EXP(('S Curve Equation'!$B$11-J103*'S Curve Equation'!$B$12)*'S Curve Equation'!$B$10))+'S Curve Equation'!$B$13)*'S Curve Equation'!$B$14</f>
        <v>0.17131314627961461</v>
      </c>
      <c r="K148" s="28">
        <f>(1/(1+EXP(('S Curve Equation'!$B$11-K103*'S Curve Equation'!$B$12)*'S Curve Equation'!$B$10))+'S Curve Equation'!$B$13)*'S Curve Equation'!$B$14</f>
        <v>0.17486089033781418</v>
      </c>
      <c r="L148" s="28">
        <f>(1/(1+EXP(('S Curve Equation'!$B$11-L103*'S Curve Equation'!$B$12)*'S Curve Equation'!$B$10))+'S Curve Equation'!$B$13)*'S Curve Equation'!$B$14</f>
        <v>0.17831711938190417</v>
      </c>
      <c r="M148" s="28">
        <f>(1/(1+EXP(('S Curve Equation'!$B$11-M103*'S Curve Equation'!$B$12)*'S Curve Equation'!$B$10))+'S Curve Equation'!$B$13)*'S Curve Equation'!$B$14</f>
        <v>0.1818875964067683</v>
      </c>
      <c r="N148" s="28">
        <f>(1/(1+EXP(('S Curve Equation'!$B$11-N103*'S Curve Equation'!$B$12)*'S Curve Equation'!$B$10))+'S Curve Equation'!$B$13)*'S Curve Equation'!$B$14</f>
        <v>0.18547602285680995</v>
      </c>
      <c r="O148" s="28">
        <f>(1/(1+EXP(('S Curve Equation'!$B$11-O103*'S Curve Equation'!$B$12)*'S Curve Equation'!$B$10))+'S Curve Equation'!$B$13)*'S Curve Equation'!$B$14</f>
        <v>0.18908159919585493</v>
      </c>
      <c r="P148" s="28">
        <f>(1/(1+EXP(('S Curve Equation'!$B$11-P103*'S Curve Equation'!$B$12)*'S Curve Equation'!$B$10))+'S Curve Equation'!$B$13)*'S Curve Equation'!$B$14</f>
        <v>0.19270352636747834</v>
      </c>
      <c r="Q148" s="28">
        <f>(1/(1+EXP(('S Curve Equation'!$B$11-Q103*'S Curve Equation'!$B$12)*'S Curve Equation'!$B$10))+'S Curve Equation'!$B$13)*'S Curve Equation'!$B$14</f>
        <v>0.19634100644777955</v>
      </c>
      <c r="R148" s="28">
        <f>(1/(1+EXP(('S Curve Equation'!$B$11-R103*'S Curve Equation'!$B$12)*'S Curve Equation'!$B$10))+'S Curve Equation'!$B$13)*'S Curve Equation'!$B$14</f>
        <v>0.19999324328191903</v>
      </c>
      <c r="S148" s="28">
        <f>(1/(1+EXP(('S Curve Equation'!$B$11-S103*'S Curve Equation'!$B$12)*'S Curve Equation'!$B$10))+'S Curve Equation'!$B$13)*'S Curve Equation'!$B$14</f>
        <v>0.20365944310380582</v>
      </c>
      <c r="T148" s="28">
        <f>(1/(1+EXP(('S Curve Equation'!$B$11-T103*'S Curve Equation'!$B$12)*'S Curve Equation'!$B$10))+'S Curve Equation'!$B$13)*'S Curve Equation'!$B$14</f>
        <v>0.20733881513838642</v>
      </c>
      <c r="U148" s="28">
        <f>(1/(1+EXP(('S Curve Equation'!$B$11-U103*'S Curve Equation'!$B$12)*'S Curve Equation'!$B$10))+'S Curve Equation'!$B$13)*'S Curve Equation'!$B$14</f>
        <v>0.21103057218601248</v>
      </c>
      <c r="V148" s="28">
        <f>(1/(1+EXP(('S Curve Equation'!$B$11-V103*'S Curve Equation'!$B$12)*'S Curve Equation'!$B$10))+'S Curve Equation'!$B$13)*'S Curve Equation'!$B$14</f>
        <v>0.21473393118846282</v>
      </c>
      <c r="W148" s="28">
        <f>(1/(1+EXP(('S Curve Equation'!$B$11-W103*'S Curve Equation'!$B$12)*'S Curve Equation'!$B$10))+'S Curve Equation'!$B$13)*'S Curve Equation'!$B$14</f>
        <v>0.21844811377621462</v>
      </c>
      <c r="X148" s="28">
        <f>(1/(1+EXP(('S Curve Equation'!$B$11-X103*'S Curve Equation'!$B$12)*'S Curve Equation'!$B$10))+'S Curve Equation'!$B$13)*'S Curve Equation'!$B$14</f>
        <v>0.22217234679662484</v>
      </c>
      <c r="Y148" s="28">
        <f>(1/(1+EXP(('S Curve Equation'!$B$11-Y103*'S Curve Equation'!$B$12)*'S Curve Equation'!$B$10))+'S Curve Equation'!$B$13)*'S Curve Equation'!$B$14</f>
        <v>0.2259058628227408</v>
      </c>
      <c r="Z148" s="28">
        <f>(1/(1+EXP(('S Curve Equation'!$B$11-Z103*'S Curve Equation'!$B$12)*'S Curve Equation'!$B$10))+'S Curve Equation'!$B$13)*'S Curve Equation'!$B$14</f>
        <v>0.22964790064248619</v>
      </c>
      <c r="AA148" s="28">
        <f>(1/(1+EXP(('S Curve Equation'!$B$11-AA103*'S Curve Equation'!$B$12)*'S Curve Equation'!$B$10))+'S Curve Equation'!$B$13)*'S Curve Equation'!$B$14</f>
        <v>0.23339770572805821</v>
      </c>
      <c r="AB148" s="28">
        <f>(1/(1+EXP(('S Curve Equation'!$B$11-AB103*'S Curve Equation'!$B$12)*'S Curve Equation'!$B$10))+'S Curve Equation'!$B$13)*'S Curve Equation'!$B$14</f>
        <v>0.23715453068537767</v>
      </c>
      <c r="AC148" s="28">
        <f>(1/(1+EXP(('S Curve Equation'!$B$11-AC103*'S Curve Equation'!$B$12)*'S Curve Equation'!$B$10))+'S Curve Equation'!$B$13)*'S Curve Equation'!$B$14</f>
        <v>0.24091763568349986</v>
      </c>
      <c r="AD148" s="28">
        <f>(1/(1+EXP(('S Curve Equation'!$B$11-AD103*'S Curve Equation'!$B$12)*'S Curve Equation'!$B$10))+'S Curve Equation'!$B$13)*'S Curve Equation'!$B$14</f>
        <v>0.24468628886394886</v>
      </c>
      <c r="AE148" s="28">
        <f>(1/(1+EXP(('S Curve Equation'!$B$11-AE103*'S Curve Equation'!$B$12)*'S Curve Equation'!$B$10))+'S Curve Equation'!$B$13)*'S Curve Equation'!$B$14</f>
        <v>0.24845976672996048</v>
      </c>
      <c r="AF148" s="28">
        <f>(1/(1+EXP(('S Curve Equation'!$B$11-AF103*'S Curve Equation'!$B$12)*'S Curve Equation'!$B$10))+'S Curve Equation'!$B$13)*'S Curve Equation'!$B$14</f>
        <v>0.25223735451567109</v>
      </c>
    </row>
    <row r="149" spans="1:32" x14ac:dyDescent="0.2">
      <c r="A149" s="6" t="s">
        <v>89</v>
      </c>
      <c r="B149" s="28">
        <f>(1/(1+EXP(('S Curve Equation'!$B$11-B104*'S Curve Equation'!$B$12)*'S Curve Equation'!$B$10))+'S Curve Equation'!$B$13)*'S Curve Equation'!$B$14</f>
        <v>0.14199999999999996</v>
      </c>
      <c r="C149" s="28">
        <f>(1/(1+EXP(('S Curve Equation'!$B$11-C104*'S Curve Equation'!$B$12)*'S Curve Equation'!$B$10))+'S Curve Equation'!$B$13)*'S Curve Equation'!$B$14</f>
        <v>0.14519215145712447</v>
      </c>
      <c r="D149" s="28">
        <f>(1/(1+EXP(('S Curve Equation'!$B$11-D104*'S Curve Equation'!$B$12)*'S Curve Equation'!$B$10))+'S Curve Equation'!$B$13)*'S Curve Equation'!$B$14</f>
        <v>0.14852654194074361</v>
      </c>
      <c r="E149" s="28">
        <f>(1/(1+EXP(('S Curve Equation'!$B$11-E104*'S Curve Equation'!$B$12)*'S Curve Equation'!$B$10))+'S Curve Equation'!$B$13)*'S Curve Equation'!$B$14</f>
        <v>0.15189765416182724</v>
      </c>
      <c r="F149" s="28">
        <f>(1/(1+EXP(('S Curve Equation'!$B$11-F104*'S Curve Equation'!$B$12)*'S Curve Equation'!$B$10))+'S Curve Equation'!$B$13)*'S Curve Equation'!$B$14</f>
        <v>0.1552920855219215</v>
      </c>
      <c r="G149" s="28">
        <f>(1/(1+EXP(('S Curve Equation'!$B$11-G104*'S Curve Equation'!$B$12)*'S Curve Equation'!$B$10))+'S Curve Equation'!$B$13)*'S Curve Equation'!$B$14</f>
        <v>0.15873711627697681</v>
      </c>
      <c r="H149" s="28">
        <f>(1/(1+EXP(('S Curve Equation'!$B$11-H104*'S Curve Equation'!$B$12)*'S Curve Equation'!$B$10))+'S Curve Equation'!$B$13)*'S Curve Equation'!$B$14</f>
        <v>0.16223826657838292</v>
      </c>
      <c r="I149" s="28">
        <f>(1/(1+EXP(('S Curve Equation'!$B$11-I104*'S Curve Equation'!$B$12)*'S Curve Equation'!$B$10))+'S Curve Equation'!$B$13)*'S Curve Equation'!$B$14</f>
        <v>0.16576311507244226</v>
      </c>
      <c r="J149" s="28">
        <f>(1/(1+EXP(('S Curve Equation'!$B$11-J104*'S Curve Equation'!$B$12)*'S Curve Equation'!$B$10))+'S Curve Equation'!$B$13)*'S Curve Equation'!$B$14</f>
        <v>0.1692959935167116</v>
      </c>
      <c r="K149" s="28">
        <f>(1/(1+EXP(('S Curve Equation'!$B$11-K104*'S Curve Equation'!$B$12)*'S Curve Equation'!$B$10))+'S Curve Equation'!$B$13)*'S Curve Equation'!$B$14</f>
        <v>0.17282106984598608</v>
      </c>
      <c r="L149" s="28">
        <f>(1/(1+EXP(('S Curve Equation'!$B$11-L104*'S Curve Equation'!$B$12)*'S Curve Equation'!$B$10))+'S Curve Equation'!$B$13)*'S Curve Equation'!$B$14</f>
        <v>0.17625564453028714</v>
      </c>
      <c r="M149" s="28">
        <f>(1/(1+EXP(('S Curve Equation'!$B$11-M104*'S Curve Equation'!$B$12)*'S Curve Equation'!$B$10))+'S Curve Equation'!$B$13)*'S Curve Equation'!$B$14</f>
        <v>0.17980419153849966</v>
      </c>
      <c r="N149" s="28">
        <f>(1/(1+EXP(('S Curve Equation'!$B$11-N104*'S Curve Equation'!$B$12)*'S Curve Equation'!$B$10))+'S Curve Equation'!$B$13)*'S Curve Equation'!$B$14</f>
        <v>0.18337102429634675</v>
      </c>
      <c r="O149" s="28">
        <f>(1/(1+EXP(('S Curve Equation'!$B$11-O104*'S Curve Equation'!$B$12)*'S Curve Equation'!$B$10))+'S Curve Equation'!$B$13)*'S Curve Equation'!$B$14</f>
        <v>0.18695535055913504</v>
      </c>
      <c r="P149" s="28">
        <f>(1/(1+EXP(('S Curve Equation'!$B$11-P104*'S Curve Equation'!$B$12)*'S Curve Equation'!$B$10))+'S Curve Equation'!$B$13)*'S Curve Equation'!$B$14</f>
        <v>0.19055637819054291</v>
      </c>
      <c r="Q149" s="28">
        <f>(1/(1+EXP(('S Curve Equation'!$B$11-Q104*'S Curve Equation'!$B$12)*'S Curve Equation'!$B$10))+'S Curve Equation'!$B$13)*'S Curve Equation'!$B$14</f>
        <v>0.19417331581430056</v>
      </c>
      <c r="R149" s="28">
        <f>(1/(1+EXP(('S Curve Equation'!$B$11-R104*'S Curve Equation'!$B$12)*'S Curve Equation'!$B$10))+'S Curve Equation'!$B$13)*'S Curve Equation'!$B$14</f>
        <v>0.1978053734502753</v>
      </c>
      <c r="S149" s="28">
        <f>(1/(1+EXP(('S Curve Equation'!$B$11-S104*'S Curve Equation'!$B$12)*'S Curve Equation'!$B$10))+'S Curve Equation'!$B$13)*'S Curve Equation'!$B$14</f>
        <v>0.20145176313433433</v>
      </c>
      <c r="T149" s="28">
        <f>(1/(1+EXP(('S Curve Equation'!$B$11-T104*'S Curve Equation'!$B$12)*'S Curve Equation'!$B$10))+'S Curve Equation'!$B$13)*'S Curve Equation'!$B$14</f>
        <v>0.20511169952141425</v>
      </c>
      <c r="U149" s="28">
        <f>(1/(1+EXP(('S Curve Equation'!$B$11-U104*'S Curve Equation'!$B$12)*'S Curve Equation'!$B$10))+'S Curve Equation'!$B$13)*'S Curve Equation'!$B$14</f>
        <v>0.20878440047125726</v>
      </c>
      <c r="V149" s="28">
        <f>(1/(1+EXP(('S Curve Equation'!$B$11-V104*'S Curve Equation'!$B$12)*'S Curve Equation'!$B$10))+'S Curve Equation'!$B$13)*'S Curve Equation'!$B$14</f>
        <v>0.21246908761636832</v>
      </c>
      <c r="W149" s="28">
        <f>(1/(1+EXP(('S Curve Equation'!$B$11-W104*'S Curve Equation'!$B$12)*'S Curve Equation'!$B$10))+'S Curve Equation'!$B$13)*'S Curve Equation'!$B$14</f>
        <v>0.21616498691176525</v>
      </c>
      <c r="X149" s="28">
        <f>(1/(1+EXP(('S Curve Equation'!$B$11-X104*'S Curve Equation'!$B$12)*'S Curve Equation'!$B$10))+'S Curve Equation'!$B$13)*'S Curve Equation'!$B$14</f>
        <v>0.21987132916616267</v>
      </c>
      <c r="Y149" s="28">
        <f>(1/(1+EXP(('S Curve Equation'!$B$11-Y104*'S Curve Equation'!$B$12)*'S Curve Equation'!$B$10))+'S Curve Equation'!$B$13)*'S Curve Equation'!$B$14</f>
        <v>0.22358735055428344</v>
      </c>
      <c r="Z149" s="28">
        <f>(1/(1+EXP(('S Curve Equation'!$B$11-Z104*'S Curve Equation'!$B$12)*'S Curve Equation'!$B$10))+'S Curve Equation'!$B$13)*'S Curve Equation'!$B$14</f>
        <v>0.22731229311002324</v>
      </c>
      <c r="AA149" s="28">
        <f>(1/(1+EXP(('S Curve Equation'!$B$11-AA104*'S Curve Equation'!$B$12)*'S Curve Equation'!$B$10))+'S Curve Equation'!$B$13)*'S Curve Equation'!$B$14</f>
        <v>0.23104540520027747</v>
      </c>
      <c r="AB149" s="28">
        <f>(1/(1+EXP(('S Curve Equation'!$B$11-AB104*'S Curve Equation'!$B$12)*'S Curve Equation'!$B$10))+'S Curve Equation'!$B$13)*'S Curve Equation'!$B$14</f>
        <v>0.23478594197924912</v>
      </c>
      <c r="AC149" s="28">
        <f>(1/(1+EXP(('S Curve Equation'!$B$11-AC104*'S Curve Equation'!$B$12)*'S Curve Equation'!$B$10))+'S Curve Equation'!$B$13)*'S Curve Equation'!$B$14</f>
        <v>0.23853316582312248</v>
      </c>
      <c r="AD149" s="28">
        <f>(1/(1+EXP(('S Curve Equation'!$B$11-AD104*'S Curve Equation'!$B$12)*'S Curve Equation'!$B$10))+'S Curve Equation'!$B$13)*'S Curve Equation'!$B$14</f>
        <v>0.24228634674503916</v>
      </c>
      <c r="AE149" s="28">
        <f>(1/(1+EXP(('S Curve Equation'!$B$11-AE104*'S Curve Equation'!$B$12)*'S Curve Equation'!$B$10))+'S Curve Equation'!$B$13)*'S Curve Equation'!$B$14</f>
        <v>0.24604476279033621</v>
      </c>
      <c r="AF149" s="28">
        <f>(1/(1+EXP(('S Curve Equation'!$B$11-AF104*'S Curve Equation'!$B$12)*'S Curve Equation'!$B$10))+'S Curve Equation'!$B$13)*'S Curve Equation'!$B$14</f>
        <v>0.24980770041206232</v>
      </c>
    </row>
    <row r="150" spans="1:32" x14ac:dyDescent="0.2">
      <c r="A150" s="6" t="s">
        <v>35</v>
      </c>
      <c r="B150" s="28">
        <f>(1/(1+EXP(('S Curve Equation'!$B$11-B105*'S Curve Equation'!$B$12)*'S Curve Equation'!$B$10))+'S Curve Equation'!$B$13)*'S Curve Equation'!$B$14</f>
        <v>0.14100000000000001</v>
      </c>
      <c r="C150" s="28">
        <f>(1/(1+EXP(('S Curve Equation'!$B$11-C105*'S Curve Equation'!$B$12)*'S Curve Equation'!$B$10))+'S Curve Equation'!$B$13)*'S Curve Equation'!$B$14</f>
        <v>0.14417899662955894</v>
      </c>
      <c r="D150" s="28">
        <f>(1/(1+EXP(('S Curve Equation'!$B$11-D105*'S Curve Equation'!$B$12)*'S Curve Equation'!$B$10))+'S Curve Equation'!$B$13)*'S Curve Equation'!$B$14</f>
        <v>0.14749987844577919</v>
      </c>
      <c r="E150" s="28">
        <f>(1/(1+EXP(('S Curve Equation'!$B$11-E105*'S Curve Equation'!$B$12)*'S Curve Equation'!$B$10))+'S Curve Equation'!$B$13)*'S Curve Equation'!$B$14</f>
        <v>0.15085757201107899</v>
      </c>
      <c r="F150" s="28">
        <f>(1/(1+EXP(('S Curve Equation'!$B$11-F105*'S Curve Equation'!$B$12)*'S Curve Equation'!$B$10))+'S Curve Equation'!$B$13)*'S Curve Equation'!$B$14</f>
        <v>0.15423873193394458</v>
      </c>
      <c r="G150" s="28">
        <f>(1/(1+EXP(('S Curve Equation'!$B$11-G105*'S Curve Equation'!$B$12)*'S Curve Equation'!$B$10))+'S Curve Equation'!$B$13)*'S Curve Equation'!$B$14</f>
        <v>0.15767053714493071</v>
      </c>
      <c r="H150" s="28">
        <f>(1/(1+EXP(('S Curve Equation'!$B$11-H105*'S Curve Equation'!$B$12)*'S Curve Equation'!$B$10))+'S Curve Equation'!$B$13)*'S Curve Equation'!$B$14</f>
        <v>0.16115849543503938</v>
      </c>
      <c r="I150" s="28">
        <f>(1/(1+EXP(('S Curve Equation'!$B$11-I105*'S Curve Equation'!$B$12)*'S Curve Equation'!$B$10))+'S Curve Equation'!$B$13)*'S Curve Equation'!$B$14</f>
        <v>0.16467031358947309</v>
      </c>
      <c r="J150" s="28">
        <f>(1/(1+EXP(('S Curve Equation'!$B$11-J105*'S Curve Equation'!$B$12)*'S Curve Equation'!$B$10))+'S Curve Equation'!$B$13)*'S Curve Equation'!$B$14</f>
        <v>0.16819038214699755</v>
      </c>
      <c r="K150" s="28">
        <f>(1/(1+EXP(('S Curve Equation'!$B$11-K105*'S Curve Equation'!$B$12)*'S Curve Equation'!$B$10))+'S Curve Equation'!$B$13)*'S Curve Equation'!$B$14</f>
        <v>0.1717029240159948</v>
      </c>
      <c r="L150" s="28">
        <f>(1/(1+EXP(('S Curve Equation'!$B$11-L105*'S Curve Equation'!$B$12)*'S Curve Equation'!$B$10))+'S Curve Equation'!$B$13)*'S Curve Equation'!$B$14</f>
        <v>0.1751255212144236</v>
      </c>
      <c r="M150" s="28">
        <f>(1/(1+EXP(('S Curve Equation'!$B$11-M105*'S Curve Equation'!$B$12)*'S Curve Equation'!$B$10))+'S Curve Equation'!$B$13)*'S Curve Equation'!$B$14</f>
        <v>0.17866193478327322</v>
      </c>
      <c r="N150" s="28">
        <f>(1/(1+EXP(('S Curve Equation'!$B$11-N105*'S Curve Equation'!$B$12)*'S Curve Equation'!$B$10))+'S Curve Equation'!$B$13)*'S Curve Equation'!$B$14</f>
        <v>0.1822168166414429</v>
      </c>
      <c r="O150" s="28">
        <f>(1/(1+EXP(('S Curve Equation'!$B$11-O105*'S Curve Equation'!$B$12)*'S Curve Equation'!$B$10))+'S Curve Equation'!$B$13)*'S Curve Equation'!$B$14</f>
        <v>0.18578937862182904</v>
      </c>
      <c r="P150" s="28">
        <f>(1/(1+EXP(('S Curve Equation'!$B$11-P105*'S Curve Equation'!$B$12)*'S Curve Equation'!$B$10))+'S Curve Equation'!$B$13)*'S Curve Equation'!$B$14</f>
        <v>0.18937883246340978</v>
      </c>
      <c r="Q150" s="28">
        <f>(1/(1+EXP(('S Curve Equation'!$B$11-Q105*'S Curve Equation'!$B$12)*'S Curve Equation'!$B$10))+'S Curve Equation'!$B$13)*'S Curve Equation'!$B$14</f>
        <v>0.19298439046217311</v>
      </c>
      <c r="R150" s="28">
        <f>(1/(1+EXP(('S Curve Equation'!$B$11-R105*'S Curve Equation'!$B$12)*'S Curve Equation'!$B$10))+'S Curve Equation'!$B$13)*'S Curve Equation'!$B$14</f>
        <v>0.19660526610680407</v>
      </c>
      <c r="S150" s="28">
        <f>(1/(1+EXP(('S Curve Equation'!$B$11-S105*'S Curve Equation'!$B$12)*'S Curve Equation'!$B$10))+'S Curve Equation'!$B$13)*'S Curve Equation'!$B$14</f>
        <v>0.20024067469849305</v>
      </c>
      <c r="T150" s="28">
        <f>(1/(1+EXP(('S Curve Equation'!$B$11-T105*'S Curve Equation'!$B$12)*'S Curve Equation'!$B$10))+'S Curve Equation'!$B$13)*'S Curve Equation'!$B$14</f>
        <v>0.20388983395428481</v>
      </c>
      <c r="U150" s="28">
        <f>(1/(1+EXP(('S Curve Equation'!$B$11-U105*'S Curve Equation'!$B$12)*'S Curve Equation'!$B$10))+'S Curve Equation'!$B$13)*'S Curve Equation'!$B$14</f>
        <v>0.2075519645934196</v>
      </c>
      <c r="V150" s="28">
        <f>(1/(1+EXP(('S Curve Equation'!$B$11-V105*'S Curve Equation'!$B$12)*'S Curve Equation'!$B$10))+'S Curve Equation'!$B$13)*'S Curve Equation'!$B$14</f>
        <v>0.21122629090620548</v>
      </c>
      <c r="W150" s="28">
        <f>(1/(1+EXP(('S Curve Equation'!$B$11-W105*'S Curve Equation'!$B$12)*'S Curve Equation'!$B$10))+'S Curve Equation'!$B$13)*'S Curve Equation'!$B$14</f>
        <v>0.21491204130498665</v>
      </c>
      <c r="X150" s="28">
        <f>(1/(1+EXP(('S Curve Equation'!$B$11-X105*'S Curve Equation'!$B$12)*'S Curve Equation'!$B$10))+'S Curve Equation'!$B$13)*'S Curve Equation'!$B$14</f>
        <v>0.21860844885683436</v>
      </c>
      <c r="Y150" s="28">
        <f>(1/(1+EXP(('S Curve Equation'!$B$11-Y105*'S Curve Equation'!$B$12)*'S Curve Equation'!$B$10))+'S Curve Equation'!$B$13)*'S Curve Equation'!$B$14</f>
        <v>0.22231475179764199</v>
      </c>
      <c r="Z150" s="28">
        <f>(1/(1+EXP(('S Curve Equation'!$B$11-Z105*'S Curve Equation'!$B$12)*'S Curve Equation'!$B$10))+'S Curve Equation'!$B$13)*'S Curve Equation'!$B$14</f>
        <v>0.22603019402733857</v>
      </c>
      <c r="AA150" s="28">
        <f>(1/(1+EXP(('S Curve Equation'!$B$11-AA105*'S Curve Equation'!$B$12)*'S Curve Equation'!$B$10))+'S Curve Equation'!$B$13)*'S Curve Equation'!$B$14</f>
        <v>0.22975402558601507</v>
      </c>
      <c r="AB150" s="28">
        <f>(1/(1+EXP(('S Curve Equation'!$B$11-AB105*'S Curve Equation'!$B$12)*'S Curve Equation'!$B$10))+'S Curve Equation'!$B$13)*'S Curve Equation'!$B$14</f>
        <v>0.23348550311077204</v>
      </c>
      <c r="AC150" s="28">
        <f>(1/(1+EXP(('S Curve Equation'!$B$11-AC105*'S Curve Equation'!$B$12)*'S Curve Equation'!$B$10))+'S Curve Equation'!$B$13)*'S Curve Equation'!$B$14</f>
        <v>0.23722389027315682</v>
      </c>
      <c r="AD150" s="28">
        <f>(1/(1+EXP(('S Curve Equation'!$B$11-AD105*'S Curve Equation'!$B$12)*'S Curve Equation'!$B$10))+'S Curve Equation'!$B$13)*'S Curve Equation'!$B$14</f>
        <v>0.24096845819711565</v>
      </c>
      <c r="AE150" s="28">
        <f>(1/(1+EXP(('S Curve Equation'!$B$11-AE105*'S Curve Equation'!$B$12)*'S Curve Equation'!$B$10))+'S Curve Equation'!$B$13)*'S Curve Equation'!$B$14</f>
        <v>0.24471848585740855</v>
      </c>
      <c r="AF150" s="28">
        <f>(1/(1+EXP(('S Curve Equation'!$B$11-AF105*'S Curve Equation'!$B$12)*'S Curve Equation'!$B$10))+'S Curve Equation'!$B$13)*'S Curve Equation'!$B$14</f>
        <v>0.24847326045848531</v>
      </c>
    </row>
    <row r="151" spans="1:32" x14ac:dyDescent="0.2">
      <c r="A151" s="6" t="s">
        <v>98</v>
      </c>
      <c r="B151" s="28">
        <f>(1/(1+EXP(('S Curve Equation'!$B$11-B106*'S Curve Equation'!$B$12)*'S Curve Equation'!$B$10))+'S Curve Equation'!$B$13)*'S Curve Equation'!$B$14</f>
        <v>0.21799999999999997</v>
      </c>
      <c r="C151" s="28">
        <f>(1/(1+EXP(('S Curve Equation'!$B$11-C106*'S Curve Equation'!$B$12)*'S Curve Equation'!$B$10))+'S Curve Equation'!$B$13)*'S Curve Equation'!$B$14</f>
        <v>0.22200301665316655</v>
      </c>
      <c r="D151" s="28">
        <f>(1/(1+EXP(('S Curve Equation'!$B$11-D106*'S Curve Equation'!$B$12)*'S Curve Equation'!$B$10))+'S Curve Equation'!$B$13)*'S Curve Equation'!$B$14</f>
        <v>0.22616454198626237</v>
      </c>
      <c r="E151" s="28">
        <f>(1/(1+EXP(('S Curve Equation'!$B$11-E106*'S Curve Equation'!$B$12)*'S Curve Equation'!$B$10))+'S Curve Equation'!$B$13)*'S Curve Equation'!$B$14</f>
        <v>0.23035161240121912</v>
      </c>
      <c r="F151" s="28">
        <f>(1/(1+EXP(('S Curve Equation'!$B$11-F106*'S Curve Equation'!$B$12)*'S Curve Equation'!$B$10))+'S Curve Equation'!$B$13)*'S Curve Equation'!$B$14</f>
        <v>0.23454738272433215</v>
      </c>
      <c r="G151" s="28">
        <f>(1/(1+EXP(('S Curve Equation'!$B$11-G106*'S Curve Equation'!$B$12)*'S Curve Equation'!$B$10))+'S Curve Equation'!$B$13)*'S Curve Equation'!$B$14</f>
        <v>0.23878525382950325</v>
      </c>
      <c r="H151" s="28">
        <f>(1/(1+EXP(('S Curve Equation'!$B$11-H106*'S Curve Equation'!$B$12)*'S Curve Equation'!$B$10))+'S Curve Equation'!$B$13)*'S Curve Equation'!$B$14</f>
        <v>0.24307140877622566</v>
      </c>
      <c r="I151" s="28">
        <f>(1/(1+EXP(('S Curve Equation'!$B$11-I106*'S Curve Equation'!$B$12)*'S Curve Equation'!$B$10))+'S Curve Equation'!$B$13)*'S Curve Equation'!$B$14</f>
        <v>0.24736579275400061</v>
      </c>
      <c r="J151" s="28">
        <f>(1/(1+EXP(('S Curve Equation'!$B$11-J106*'S Curve Equation'!$B$12)*'S Curve Equation'!$B$10))+'S Curve Equation'!$B$13)*'S Curve Equation'!$B$14</f>
        <v>0.25164937847676311</v>
      </c>
      <c r="K151" s="28">
        <f>(1/(1+EXP(('S Curve Equation'!$B$11-K106*'S Curve Equation'!$B$12)*'S Curve Equation'!$B$10))+'S Curve Equation'!$B$13)*'S Curve Equation'!$B$14</f>
        <v>0.25590329946936252</v>
      </c>
      <c r="L151" s="28">
        <f>(1/(1+EXP(('S Curve Equation'!$B$11-L106*'S Curve Equation'!$B$12)*'S Curve Equation'!$B$10))+'S Curve Equation'!$B$13)*'S Curve Equation'!$B$14</f>
        <v>0.26002890102404302</v>
      </c>
      <c r="M151" s="28">
        <f>(1/(1+EXP(('S Curve Equation'!$B$11-M106*'S Curve Equation'!$B$12)*'S Curve Equation'!$B$10))+'S Curve Equation'!$B$13)*'S Curve Equation'!$B$14</f>
        <v>0.26427190765658626</v>
      </c>
      <c r="N151" s="28">
        <f>(1/(1+EXP(('S Curve Equation'!$B$11-N106*'S Curve Equation'!$B$12)*'S Curve Equation'!$B$10))+'S Curve Equation'!$B$13)*'S Curve Equation'!$B$14</f>
        <v>0.26851711602835671</v>
      </c>
      <c r="O151" s="28">
        <f>(1/(1+EXP(('S Curve Equation'!$B$11-O106*'S Curve Equation'!$B$12)*'S Curve Equation'!$B$10))+'S Curve Equation'!$B$13)*'S Curve Equation'!$B$14</f>
        <v>0.27276359201034167</v>
      </c>
      <c r="P151" s="28">
        <f>(1/(1+EXP(('S Curve Equation'!$B$11-P106*'S Curve Equation'!$B$12)*'S Curve Equation'!$B$10))+'S Curve Equation'!$B$13)*'S Curve Equation'!$B$14</f>
        <v>0.27701041734742182</v>
      </c>
      <c r="Q151" s="28">
        <f>(1/(1+EXP(('S Curve Equation'!$B$11-Q106*'S Curve Equation'!$B$12)*'S Curve Equation'!$B$10))+'S Curve Equation'!$B$13)*'S Curve Equation'!$B$14</f>
        <v>0.28125669008482668</v>
      </c>
      <c r="R151" s="28">
        <f>(1/(1+EXP(('S Curve Equation'!$B$11-R106*'S Curve Equation'!$B$12)*'S Curve Equation'!$B$10))+'S Curve Equation'!$B$13)*'S Curve Equation'!$B$14</f>
        <v>0.28550152495905995</v>
      </c>
      <c r="S151" s="28">
        <f>(1/(1+EXP(('S Curve Equation'!$B$11-S106*'S Curve Equation'!$B$12)*'S Curve Equation'!$B$10))+'S Curve Equation'!$B$13)*'S Curve Equation'!$B$14</f>
        <v>0.28974405375392487</v>
      </c>
      <c r="T151" s="28">
        <f>(1/(1+EXP(('S Curve Equation'!$B$11-T106*'S Curve Equation'!$B$12)*'S Curve Equation'!$B$10))+'S Curve Equation'!$B$13)*'S Curve Equation'!$B$14</f>
        <v>0.29398342562234642</v>
      </c>
      <c r="U151" s="28">
        <f>(1/(1+EXP(('S Curve Equation'!$B$11-U106*'S Curve Equation'!$B$12)*'S Curve Equation'!$B$10))+'S Curve Equation'!$B$13)*'S Curve Equation'!$B$14</f>
        <v>0.29821880737470924</v>
      </c>
      <c r="V151" s="28">
        <f>(1/(1+EXP(('S Curve Equation'!$B$11-V106*'S Curve Equation'!$B$12)*'S Curve Equation'!$B$10))+'S Curve Equation'!$B$13)*'S Curve Equation'!$B$14</f>
        <v>0.30244938373452201</v>
      </c>
      <c r="W151" s="28">
        <f>(1/(1+EXP(('S Curve Equation'!$B$11-W106*'S Curve Equation'!$B$12)*'S Curve Equation'!$B$10))+'S Curve Equation'!$B$13)*'S Curve Equation'!$B$14</f>
        <v>0.30667435756222566</v>
      </c>
      <c r="X151" s="28">
        <f>(1/(1+EXP(('S Curve Equation'!$B$11-X106*'S Curve Equation'!$B$12)*'S Curve Equation'!$B$10))+'S Curve Equation'!$B$13)*'S Curve Equation'!$B$14</f>
        <v>0.31089295004801504</v>
      </c>
      <c r="Y151" s="28">
        <f>(1/(1+EXP(('S Curve Equation'!$B$11-Y106*'S Curve Equation'!$B$12)*'S Curve Equation'!$B$10))+'S Curve Equation'!$B$13)*'S Curve Equation'!$B$14</f>
        <v>0.31510440087457953</v>
      </c>
      <c r="Z151" s="28">
        <f>(1/(1+EXP(('S Curve Equation'!$B$11-Z106*'S Curve Equation'!$B$12)*'S Curve Equation'!$B$10))+'S Curve Equation'!$B$13)*'S Curve Equation'!$B$14</f>
        <v>0.31930796835067915</v>
      </c>
      <c r="AA151" s="28">
        <f>(1/(1+EXP(('S Curve Equation'!$B$11-AA106*'S Curve Equation'!$B$12)*'S Curve Equation'!$B$10))+'S Curve Equation'!$B$13)*'S Curve Equation'!$B$14</f>
        <v>0.32350292951653092</v>
      </c>
      <c r="AB151" s="28">
        <f>(1/(1+EXP(('S Curve Equation'!$B$11-AB106*'S Curve Equation'!$B$12)*'S Curve Equation'!$B$10))+'S Curve Equation'!$B$13)*'S Curve Equation'!$B$14</f>
        <v>0.32768858022196429</v>
      </c>
      <c r="AC151" s="28">
        <f>(1/(1+EXP(('S Curve Equation'!$B$11-AC106*'S Curve Equation'!$B$12)*'S Curve Equation'!$B$10))+'S Curve Equation'!$B$13)*'S Curve Equation'!$B$14</f>
        <v>0.33186423517833519</v>
      </c>
      <c r="AD151" s="28">
        <f>(1/(1+EXP(('S Curve Equation'!$B$11-AD106*'S Curve Equation'!$B$12)*'S Curve Equation'!$B$10))+'S Curve Equation'!$B$13)*'S Curve Equation'!$B$14</f>
        <v>0.33602922798521695</v>
      </c>
      <c r="AE151" s="28">
        <f>(1/(1+EXP(('S Curve Equation'!$B$11-AE106*'S Curve Equation'!$B$12)*'S Curve Equation'!$B$10))+'S Curve Equation'!$B$13)*'S Curve Equation'!$B$14</f>
        <v>0.3401829111328688</v>
      </c>
      <c r="AF151" s="28">
        <f>(1/(1+EXP(('S Curve Equation'!$B$11-AF106*'S Curve Equation'!$B$12)*'S Curve Equation'!$B$10))+'S Curve Equation'!$B$13)*'S Curve Equation'!$B$14</f>
        <v>0.34432465598150219</v>
      </c>
    </row>
    <row r="152" spans="1:32" x14ac:dyDescent="0.2">
      <c r="A152" s="6" t="s">
        <v>97</v>
      </c>
      <c r="B152" s="28">
        <f>(1/(1+EXP(('S Curve Equation'!$B$11-B107*'S Curve Equation'!$B$12)*'S Curve Equation'!$B$10))+'S Curve Equation'!$B$13)*'S Curve Equation'!$B$14</f>
        <v>0.25514285714285712</v>
      </c>
      <c r="C152" s="28">
        <f>(1/(1+EXP(('S Curve Equation'!$B$11-C107*'S Curve Equation'!$B$12)*'S Curve Equation'!$B$10))+'S Curve Equation'!$B$13)*'S Curve Equation'!$B$14</f>
        <v>0.25941939012061072</v>
      </c>
      <c r="D152" s="28">
        <f>(1/(1+EXP(('S Curve Equation'!$B$11-D107*'S Curve Equation'!$B$12)*'S Curve Equation'!$B$10))+'S Curve Equation'!$B$13)*'S Curve Equation'!$B$14</f>
        <v>0.26385625714195332</v>
      </c>
      <c r="E152" s="28">
        <f>(1/(1+EXP(('S Curve Equation'!$B$11-E107*'S Curve Equation'!$B$12)*'S Curve Equation'!$B$10))+'S Curve Equation'!$B$13)*'S Curve Equation'!$B$14</f>
        <v>0.26831120211308768</v>
      </c>
      <c r="F152" s="28">
        <f>(1/(1+EXP(('S Curve Equation'!$B$11-F107*'S Curve Equation'!$B$12)*'S Curve Equation'!$B$10))+'S Curve Equation'!$B$13)*'S Curve Equation'!$B$14</f>
        <v>0.27276629665394397</v>
      </c>
      <c r="G152" s="28">
        <f>(1/(1+EXP(('S Curve Equation'!$B$11-G107*'S Curve Equation'!$B$12)*'S Curve Equation'!$B$10))+'S Curve Equation'!$B$13)*'S Curve Equation'!$B$14</f>
        <v>0.27725694675019502</v>
      </c>
      <c r="H152" s="28">
        <f>(1/(1+EXP(('S Curve Equation'!$B$11-H107*'S Curve Equation'!$B$12)*'S Curve Equation'!$B$10))+'S Curve Equation'!$B$13)*'S Curve Equation'!$B$14</f>
        <v>0.28178951734417823</v>
      </c>
      <c r="I152" s="28">
        <f>(1/(1+EXP(('S Curve Equation'!$B$11-I107*'S Curve Equation'!$B$12)*'S Curve Equation'!$B$10))+'S Curve Equation'!$B$13)*'S Curve Equation'!$B$14</f>
        <v>0.28632157405325415</v>
      </c>
      <c r="J152" s="28">
        <f>(1/(1+EXP(('S Curve Equation'!$B$11-J107*'S Curve Equation'!$B$12)*'S Curve Equation'!$B$10))+'S Curve Equation'!$B$13)*'S Curve Equation'!$B$14</f>
        <v>0.29083314888687795</v>
      </c>
      <c r="K152" s="28">
        <f>(1/(1+EXP(('S Curve Equation'!$B$11-K107*'S Curve Equation'!$B$12)*'S Curve Equation'!$B$10))+'S Curve Equation'!$B$13)*'S Curve Equation'!$B$14</f>
        <v>0.29530459990407798</v>
      </c>
      <c r="L152" s="28">
        <f>(1/(1+EXP(('S Curve Equation'!$B$11-L107*'S Curve Equation'!$B$12)*'S Curve Equation'!$B$10))+'S Curve Equation'!$B$13)*'S Curve Equation'!$B$14</f>
        <v>0.2996328088549724</v>
      </c>
      <c r="M152" s="28">
        <f>(1/(1+EXP(('S Curve Equation'!$B$11-M107*'S Curve Equation'!$B$12)*'S Curve Equation'!$B$10))+'S Curve Equation'!$B$13)*'S Curve Equation'!$B$14</f>
        <v>0.30407569335230006</v>
      </c>
      <c r="N152" s="28">
        <f>(1/(1+EXP(('S Curve Equation'!$B$11-N107*'S Curve Equation'!$B$12)*'S Curve Equation'!$B$10))+'S Curve Equation'!$B$13)*'S Curve Equation'!$B$14</f>
        <v>0.30851235378935088</v>
      </c>
      <c r="O152" s="28">
        <f>(1/(1+EXP(('S Curve Equation'!$B$11-O107*'S Curve Equation'!$B$12)*'S Curve Equation'!$B$10))+'S Curve Equation'!$B$13)*'S Curve Equation'!$B$14</f>
        <v>0.31294189413463375</v>
      </c>
      <c r="P152" s="28">
        <f>(1/(1+EXP(('S Curve Equation'!$B$11-P107*'S Curve Equation'!$B$12)*'S Curve Equation'!$B$10))+'S Curve Equation'!$B$13)*'S Curve Equation'!$B$14</f>
        <v>0.31736344062345995</v>
      </c>
      <c r="Q152" s="28">
        <f>(1/(1+EXP(('S Curve Equation'!$B$11-Q107*'S Curve Equation'!$B$12)*'S Curve Equation'!$B$10))+'S Curve Equation'!$B$13)*'S Curve Equation'!$B$14</f>
        <v>0.32177614192721687</v>
      </c>
      <c r="R152" s="28">
        <f>(1/(1+EXP(('S Curve Equation'!$B$11-R107*'S Curve Equation'!$B$12)*'S Curve Equation'!$B$10))+'S Curve Equation'!$B$13)*'S Curve Equation'!$B$14</f>
        <v>0.32617916928544538</v>
      </c>
      <c r="S152" s="28">
        <f>(1/(1+EXP(('S Curve Equation'!$B$11-S107*'S Curve Equation'!$B$12)*'S Curve Equation'!$B$10))+'S Curve Equation'!$B$13)*'S Curve Equation'!$B$14</f>
        <v>0.33057171660206386</v>
      </c>
      <c r="T152" s="28">
        <f>(1/(1+EXP(('S Curve Equation'!$B$11-T107*'S Curve Equation'!$B$12)*'S Curve Equation'!$B$10))+'S Curve Equation'!$B$13)*'S Curve Equation'!$B$14</f>
        <v>0.33495300050711146</v>
      </c>
      <c r="U152" s="28">
        <f>(1/(1+EXP(('S Curve Equation'!$B$11-U107*'S Curve Equation'!$B$12)*'S Curve Equation'!$B$10))+'S Curve Equation'!$B$13)*'S Curve Equation'!$B$14</f>
        <v>0.33932226038537083</v>
      </c>
      <c r="V152" s="28">
        <f>(1/(1+EXP(('S Curve Equation'!$B$11-V107*'S Curve Equation'!$B$12)*'S Curve Equation'!$B$10))+'S Curve Equation'!$B$13)*'S Curve Equation'!$B$14</f>
        <v>0.3436787583732922</v>
      </c>
      <c r="W152" s="28">
        <f>(1/(1+EXP(('S Curve Equation'!$B$11-W107*'S Curve Equation'!$B$12)*'S Curve Equation'!$B$10))+'S Curve Equation'!$B$13)*'S Curve Equation'!$B$14</f>
        <v>0.34802177932560846</v>
      </c>
      <c r="X152" s="28">
        <f>(1/(1+EXP(('S Curve Equation'!$B$11-X107*'S Curve Equation'!$B$12)*'S Curve Equation'!$B$10))+'S Curve Equation'!$B$13)*'S Curve Equation'!$B$14</f>
        <v>0.35235063075305184</v>
      </c>
      <c r="Y152" s="28">
        <f>(1/(1+EXP(('S Curve Equation'!$B$11-Y107*'S Curve Equation'!$B$12)*'S Curve Equation'!$B$10))+'S Curve Equation'!$B$13)*'S Curve Equation'!$B$14</f>
        <v>0.35666464273258169</v>
      </c>
      <c r="Z152" s="28">
        <f>(1/(1+EXP(('S Curve Equation'!$B$11-Z107*'S Curve Equation'!$B$12)*'S Curve Equation'!$B$10))+'S Curve Equation'!$B$13)*'S Curve Equation'!$B$14</f>
        <v>0.36096316779151139</v>
      </c>
      <c r="AA152" s="28">
        <f>(1/(1+EXP(('S Curve Equation'!$B$11-AA107*'S Curve Equation'!$B$12)*'S Curve Equation'!$B$10))+'S Curve Equation'!$B$13)*'S Curve Equation'!$B$14</f>
        <v>0.3652455807669438</v>
      </c>
      <c r="AB152" s="28">
        <f>(1/(1+EXP(('S Curve Equation'!$B$11-AB107*'S Curve Equation'!$B$12)*'S Curve Equation'!$B$10))+'S Curve Equation'!$B$13)*'S Curve Equation'!$B$14</f>
        <v>0.36951127864187799</v>
      </c>
      <c r="AC152" s="28">
        <f>(1/(1+EXP(('S Curve Equation'!$B$11-AC107*'S Curve Equation'!$B$12)*'S Curve Equation'!$B$10))+'S Curve Equation'!$B$13)*'S Curve Equation'!$B$14</f>
        <v>0.37375968035934531</v>
      </c>
      <c r="AD152" s="28">
        <f>(1/(1+EXP(('S Curve Equation'!$B$11-AD107*'S Curve Equation'!$B$12)*'S Curve Equation'!$B$10))+'S Curve Equation'!$B$13)*'S Curve Equation'!$B$14</f>
        <v>0.37799022661592863</v>
      </c>
      <c r="AE152" s="28">
        <f>(1/(1+EXP(('S Curve Equation'!$B$11-AE107*'S Curve Equation'!$B$12)*'S Curve Equation'!$B$10))+'S Curve Equation'!$B$13)*'S Curve Equation'!$B$14</f>
        <v>0.38220237963597081</v>
      </c>
      <c r="AF152" s="28">
        <f>(1/(1+EXP(('S Curve Equation'!$B$11-AF107*'S Curve Equation'!$B$12)*'S Curve Equation'!$B$10))+'S Curve Equation'!$B$13)*'S Curve Equation'!$B$14</f>
        <v>0.38639562292776847</v>
      </c>
    </row>
    <row r="153" spans="1:32" x14ac:dyDescent="0.2">
      <c r="A153" s="6" t="s">
        <v>101</v>
      </c>
      <c r="B153" s="28">
        <f>(1/(1+EXP(('S Curve Equation'!$B$11-B108*'S Curve Equation'!$B$12)*'S Curve Equation'!$B$10))+'S Curve Equation'!$B$13)*'S Curve Equation'!$B$14</f>
        <v>0.13500000000000001</v>
      </c>
      <c r="C153" s="28">
        <f>(1/(1+EXP(('S Curve Equation'!$B$11-C108*'S Curve Equation'!$B$12)*'S Curve Equation'!$B$10))+'S Curve Equation'!$B$13)*'S Curve Equation'!$B$14</f>
        <v>0.13809859257259119</v>
      </c>
      <c r="D153" s="28">
        <f>(1/(1+EXP(('S Curve Equation'!$B$11-D108*'S Curve Equation'!$B$12)*'S Curve Equation'!$B$10))+'S Curve Equation'!$B$13)*'S Curve Equation'!$B$14</f>
        <v>0.14133685733308515</v>
      </c>
      <c r="E153" s="28">
        <f>(1/(1+EXP(('S Curve Equation'!$B$11-E108*'S Curve Equation'!$B$12)*'S Curve Equation'!$B$10))+'S Curve Equation'!$B$13)*'S Curve Equation'!$B$14</f>
        <v>0.14461243265264814</v>
      </c>
      <c r="F153" s="28">
        <f>(1/(1+EXP(('S Curve Equation'!$B$11-F108*'S Curve Equation'!$B$12)*'S Curve Equation'!$B$10))+'S Curve Equation'!$B$13)*'S Curve Equation'!$B$14</f>
        <v>0.14791232327842191</v>
      </c>
      <c r="G153" s="28">
        <f>(1/(1+EXP(('S Curve Equation'!$B$11-G108*'S Curve Equation'!$B$12)*'S Curve Equation'!$B$10))+'S Curve Equation'!$B$13)*'S Curve Equation'!$B$14</f>
        <v>0.15126308740406505</v>
      </c>
      <c r="H153" s="28">
        <f>(1/(1+EXP(('S Curve Equation'!$B$11-H108*'S Curve Equation'!$B$12)*'S Curve Equation'!$B$10))+'S Curve Equation'!$B$13)*'S Curve Equation'!$B$14</f>
        <v>0.15467015607615639</v>
      </c>
      <c r="I153" s="28">
        <f>(1/(1+EXP(('S Curve Equation'!$B$11-I108*'S Curve Equation'!$B$12)*'S Curve Equation'!$B$10))+'S Curve Equation'!$B$13)*'S Curve Equation'!$B$14</f>
        <v>0.15810202142859942</v>
      </c>
      <c r="J153" s="28">
        <f>(1/(1+EXP(('S Curve Equation'!$B$11-J108*'S Curve Equation'!$B$12)*'S Curve Equation'!$B$10))+'S Curve Equation'!$B$13)*'S Curve Equation'!$B$14</f>
        <v>0.16154343544405761</v>
      </c>
      <c r="K153" s="28">
        <f>(1/(1+EXP(('S Curve Equation'!$B$11-K108*'S Curve Equation'!$B$12)*'S Curve Equation'!$B$10))+'S Curve Equation'!$B$13)*'S Curve Equation'!$B$14</f>
        <v>0.164978960060778</v>
      </c>
      <c r="L153" s="28">
        <f>(1/(1+EXP(('S Curve Equation'!$B$11-L108*'S Curve Equation'!$B$12)*'S Curve Equation'!$B$10))+'S Curve Equation'!$B$13)*'S Curve Equation'!$B$14</f>
        <v>0.16832791091994664</v>
      </c>
      <c r="M153" s="28">
        <f>(1/(1+EXP(('S Curve Equation'!$B$11-M108*'S Curve Equation'!$B$12)*'S Curve Equation'!$B$10))+'S Curve Equation'!$B$13)*'S Curve Equation'!$B$14</f>
        <v>0.17178966633705642</v>
      </c>
      <c r="N153" s="28">
        <f>(1/(1+EXP(('S Curve Equation'!$B$11-N108*'S Curve Equation'!$B$12)*'S Curve Equation'!$B$10))+'S Curve Equation'!$B$13)*'S Curve Equation'!$B$14</f>
        <v>0.17527095940251447</v>
      </c>
      <c r="O153" s="28">
        <f>(1/(1+EXP(('S Curve Equation'!$B$11-O108*'S Curve Equation'!$B$12)*'S Curve Equation'!$B$10))+'S Curve Equation'!$B$13)*'S Curve Equation'!$B$14</f>
        <v>0.17877102766750028</v>
      </c>
      <c r="P153" s="28">
        <f>(1/(1+EXP(('S Curve Equation'!$B$11-P108*'S Curve Equation'!$B$12)*'S Curve Equation'!$B$10))+'S Curve Equation'!$B$13)*'S Curve Equation'!$B$14</f>
        <v>0.18228910739383491</v>
      </c>
      <c r="Q153" s="28">
        <f>(1/(1+EXP(('S Curve Equation'!$B$11-Q108*'S Curve Equation'!$B$12)*'S Curve Equation'!$B$10))+'S Curve Equation'!$B$13)*'S Curve Equation'!$B$14</f>
        <v>0.18582443419812286</v>
      </c>
      <c r="R153" s="28">
        <f>(1/(1+EXP(('S Curve Equation'!$B$11-R108*'S Curve Equation'!$B$12)*'S Curve Equation'!$B$10))+'S Curve Equation'!$B$13)*'S Curve Equation'!$B$14</f>
        <v>0.18937624368278388</v>
      </c>
      <c r="S153" s="28">
        <f>(1/(1+EXP(('S Curve Equation'!$B$11-S108*'S Curve Equation'!$B$12)*'S Curve Equation'!$B$10))+'S Curve Equation'!$B$13)*'S Curve Equation'!$B$14</f>
        <v>0.1929437720532885</v>
      </c>
      <c r="T153" s="28">
        <f>(1/(1+EXP(('S Curve Equation'!$B$11-T108*'S Curve Equation'!$B$12)*'S Curve Equation'!$B$10))+'S Curve Equation'!$B$13)*'S Curve Equation'!$B$14</f>
        <v>0.1965262567209636</v>
      </c>
      <c r="U153" s="28">
        <f>(1/(1+EXP(('S Curve Equation'!$B$11-U108*'S Curve Equation'!$B$12)*'S Curve Equation'!$B$10))+'S Curve Equation'!$B$13)*'S Curve Equation'!$B$14</f>
        <v>0.200122936890759</v>
      </c>
      <c r="V153" s="28">
        <f>(1/(1+EXP(('S Curve Equation'!$B$11-V108*'S Curve Equation'!$B$12)*'S Curve Equation'!$B$10))+'S Curve Equation'!$B$13)*'S Curve Equation'!$B$14</f>
        <v>0.20373305413345755</v>
      </c>
      <c r="W153" s="28">
        <f>(1/(1+EXP(('S Curve Equation'!$B$11-W108*'S Curve Equation'!$B$12)*'S Curve Equation'!$B$10))+'S Curve Equation'!$B$13)*'S Curve Equation'!$B$14</f>
        <v>0.20735585294182426</v>
      </c>
      <c r="X153" s="28">
        <f>(1/(1+EXP(('S Curve Equation'!$B$11-X108*'S Curve Equation'!$B$12)*'S Curve Equation'!$B$10))+'S Curve Equation'!$B$13)*'S Curve Equation'!$B$14</f>
        <v>0.21099058127025919</v>
      </c>
      <c r="Y153" s="28">
        <f>(1/(1+EXP(('S Curve Equation'!$B$11-Y108*'S Curve Equation'!$B$12)*'S Curve Equation'!$B$10))+'S Curve Equation'!$B$13)*'S Curve Equation'!$B$14</f>
        <v>0.21463649105756258</v>
      </c>
      <c r="Z153" s="28">
        <f>(1/(1+EXP(('S Curve Equation'!$B$11-Z108*'S Curve Equation'!$B$12)*'S Curve Equation'!$B$10))+'S Curve Equation'!$B$13)*'S Curve Equation'!$B$14</f>
        <v>0.21829283873245675</v>
      </c>
      <c r="AA153" s="28">
        <f>(1/(1+EXP(('S Curve Equation'!$B$11-AA108*'S Curve Equation'!$B$12)*'S Curve Equation'!$B$10))+'S Curve Equation'!$B$13)*'S Curve Equation'!$B$14</f>
        <v>0.22195888570158631</v>
      </c>
      <c r="AB153" s="28">
        <f>(1/(1+EXP(('S Curve Equation'!$B$11-AB108*'S Curve Equation'!$B$12)*'S Curve Equation'!$B$10))+'S Curve Equation'!$B$13)*'S Curve Equation'!$B$14</f>
        <v>0.22563389881972901</v>
      </c>
      <c r="AC153" s="28">
        <f>(1/(1+EXP(('S Curve Equation'!$B$11-AC108*'S Curve Equation'!$B$12)*'S Curve Equation'!$B$10))+'S Curve Equation'!$B$13)*'S Curve Equation'!$B$14</f>
        <v>0.22931715084201135</v>
      </c>
      <c r="AD153" s="28">
        <f>(1/(1+EXP(('S Curve Equation'!$B$11-AD108*'S Curve Equation'!$B$12)*'S Curve Equation'!$B$10))+'S Curve Equation'!$B$13)*'S Curve Equation'!$B$14</f>
        <v>0.23300792085797584</v>
      </c>
      <c r="AE153" s="28">
        <f>(1/(1+EXP(('S Curve Equation'!$B$11-AE108*'S Curve Equation'!$B$12)*'S Curve Equation'!$B$10))+'S Curve Equation'!$B$13)*'S Curve Equation'!$B$14</f>
        <v>0.23670549470737137</v>
      </c>
      <c r="AF153" s="28">
        <f>(1/(1+EXP(('S Curve Equation'!$B$11-AF108*'S Curve Equation'!$B$12)*'S Curve Equation'!$B$10))+'S Curve Equation'!$B$13)*'S Curve Equation'!$B$14</f>
        <v>0.24040916537758789</v>
      </c>
    </row>
    <row r="154" spans="1:32" x14ac:dyDescent="0.2">
      <c r="A154" s="6" t="s">
        <v>104</v>
      </c>
      <c r="B154" s="28">
        <f>(1/(1+EXP(('S Curve Equation'!$B$11-B109*'S Curve Equation'!$B$12)*'S Curve Equation'!$B$10))+'S Curve Equation'!$B$13)*'S Curve Equation'!$B$14</f>
        <v>0.23399999999999996</v>
      </c>
      <c r="C154" s="28">
        <f>(1/(1+EXP(('S Curve Equation'!$B$11-C109*'S Curve Equation'!$B$12)*'S Curve Equation'!$B$10))+'S Curve Equation'!$B$13)*'S Curve Equation'!$B$14</f>
        <v>0.23813001787151425</v>
      </c>
      <c r="D154" s="28">
        <f>(1/(1+EXP(('S Curve Equation'!$B$11-D109*'S Curve Equation'!$B$12)*'S Curve Equation'!$B$10))+'S Curve Equation'!$B$13)*'S Curve Equation'!$B$14</f>
        <v>0.242419741250611</v>
      </c>
      <c r="E154" s="28">
        <f>(1/(1+EXP(('S Curve Equation'!$B$11-E109*'S Curve Equation'!$B$12)*'S Curve Equation'!$B$10))+'S Curve Equation'!$B$13)*'S Curve Equation'!$B$14</f>
        <v>0.24673189371131246</v>
      </c>
      <c r="F154" s="28">
        <f>(1/(1+EXP(('S Curve Equation'!$B$11-F109*'S Curve Equation'!$B$12)*'S Curve Equation'!$B$10))+'S Curve Equation'!$B$13)*'S Curve Equation'!$B$14</f>
        <v>0.25104911837268512</v>
      </c>
      <c r="G154" s="28">
        <f>(1/(1+EXP(('S Curve Equation'!$B$11-G109*'S Curve Equation'!$B$12)*'S Curve Equation'!$B$10))+'S Curve Equation'!$B$13)*'S Curve Equation'!$B$14</f>
        <v>0.25540575149238326</v>
      </c>
      <c r="H154" s="28">
        <f>(1/(1+EXP(('S Curve Equation'!$B$11-H109*'S Curve Equation'!$B$12)*'S Curve Equation'!$B$10))+'S Curve Equation'!$B$13)*'S Curve Equation'!$B$14</f>
        <v>0.25980806323846123</v>
      </c>
      <c r="I154" s="28">
        <f>(1/(1+EXP(('S Curve Equation'!$B$11-I109*'S Curve Equation'!$B$12)*'S Curve Equation'!$B$10))+'S Curve Equation'!$B$13)*'S Curve Equation'!$B$14</f>
        <v>0.26421487417686668</v>
      </c>
      <c r="J154" s="28">
        <f>(1/(1+EXP(('S Curve Equation'!$B$11-J109*'S Curve Equation'!$B$12)*'S Curve Equation'!$B$10))+'S Curve Equation'!$B$13)*'S Curve Equation'!$B$14</f>
        <v>0.26860670093948991</v>
      </c>
      <c r="K154" s="28">
        <f>(1/(1+EXP(('S Curve Equation'!$B$11-K109*'S Curve Equation'!$B$12)*'S Curve Equation'!$B$10))+'S Curve Equation'!$B$13)*'S Curve Equation'!$B$14</f>
        <v>0.2729642926028002</v>
      </c>
      <c r="L154" s="28">
        <f>(1/(1+EXP(('S Curve Equation'!$B$11-L109*'S Curve Equation'!$B$12)*'S Curve Equation'!$B$10))+'S Curve Equation'!$B$13)*'S Curve Equation'!$B$14</f>
        <v>0.27718683478931289</v>
      </c>
      <c r="M154" s="28">
        <f>(1/(1+EXP(('S Curve Equation'!$B$11-M109*'S Curve Equation'!$B$12)*'S Curve Equation'!$B$10))+'S Curve Equation'!$B$13)*'S Curve Equation'!$B$14</f>
        <v>0.28152587447358451</v>
      </c>
      <c r="N154" s="28">
        <f>(1/(1+EXP(('S Curve Equation'!$B$11-N109*'S Curve Equation'!$B$12)*'S Curve Equation'!$B$10))+'S Curve Equation'!$B$13)*'S Curve Equation'!$B$14</f>
        <v>0.28586347913035526</v>
      </c>
      <c r="O154" s="28">
        <f>(1/(1+EXP(('S Curve Equation'!$B$11-O109*'S Curve Equation'!$B$12)*'S Curve Equation'!$B$10))+'S Curve Equation'!$B$13)*'S Curve Equation'!$B$14</f>
        <v>0.2901987234727097</v>
      </c>
      <c r="P154" s="28">
        <f>(1/(1+EXP(('S Curve Equation'!$B$11-P109*'S Curve Equation'!$B$12)*'S Curve Equation'!$B$10))+'S Curve Equation'!$B$13)*'S Curve Equation'!$B$14</f>
        <v>0.29453070102582307</v>
      </c>
      <c r="Q154" s="28">
        <f>(1/(1+EXP(('S Curve Equation'!$B$11-Q109*'S Curve Equation'!$B$12)*'S Curve Equation'!$B$10))+'S Curve Equation'!$B$13)*'S Curve Equation'!$B$14</f>
        <v>0.29885852445024619</v>
      </c>
      <c r="R154" s="28">
        <f>(1/(1+EXP(('S Curve Equation'!$B$11-R109*'S Curve Equation'!$B$12)*'S Curve Equation'!$B$10))+'S Curve Equation'!$B$13)*'S Curve Equation'!$B$14</f>
        <v>0.30318132582819129</v>
      </c>
      <c r="S154" s="28">
        <f>(1/(1+EXP(('S Curve Equation'!$B$11-S109*'S Curve Equation'!$B$12)*'S Curve Equation'!$B$10))+'S Curve Equation'!$B$13)*'S Curve Equation'!$B$14</f>
        <v>0.30749825691376992</v>
      </c>
      <c r="T154" s="28">
        <f>(1/(1+EXP(('S Curve Equation'!$B$11-T109*'S Curve Equation'!$B$12)*'S Curve Equation'!$B$10))+'S Curve Equation'!$B$13)*'S Curve Equation'!$B$14</f>
        <v>0.31180848934818667</v>
      </c>
      <c r="U154" s="28">
        <f>(1/(1+EXP(('S Curve Equation'!$B$11-U109*'S Curve Equation'!$B$12)*'S Curve Equation'!$B$10))+'S Curve Equation'!$B$13)*'S Curve Equation'!$B$14</f>
        <v>0.31611121484089794</v>
      </c>
      <c r="V154" s="28">
        <f>(1/(1+EXP(('S Curve Equation'!$B$11-V109*'S Curve Equation'!$B$12)*'S Curve Equation'!$B$10))+'S Curve Equation'!$B$13)*'S Curve Equation'!$B$14</f>
        <v>0.32040564531783161</v>
      </c>
      <c r="W154" s="28">
        <f>(1/(1+EXP(('S Curve Equation'!$B$11-W109*'S Curve Equation'!$B$12)*'S Curve Equation'!$B$10))+'S Curve Equation'!$B$13)*'S Curve Equation'!$B$14</f>
        <v>0.32469101303774667</v>
      </c>
      <c r="X154" s="28">
        <f>(1/(1+EXP(('S Curve Equation'!$B$11-X109*'S Curve Equation'!$B$12)*'S Curve Equation'!$B$10))+'S Curve Equation'!$B$13)*'S Curve Equation'!$B$14</f>
        <v>0.32896657067786095</v>
      </c>
      <c r="Y154" s="28">
        <f>(1/(1+EXP(('S Curve Equation'!$B$11-Y109*'S Curve Equation'!$B$12)*'S Curve Equation'!$B$10))+'S Curve Equation'!$B$13)*'S Curve Equation'!$B$14</f>
        <v>0.33323159138989267</v>
      </c>
      <c r="Z154" s="28">
        <f>(1/(1+EXP(('S Curve Equation'!$B$11-Z109*'S Curve Equation'!$B$12)*'S Curve Equation'!$B$10))+'S Curve Equation'!$B$13)*'S Curve Equation'!$B$14</f>
        <v>0.33748536882765384</v>
      </c>
      <c r="AA154" s="28">
        <f>(1/(1+EXP(('S Curve Equation'!$B$11-AA109*'S Curve Equation'!$B$12)*'S Curve Equation'!$B$10))+'S Curve Equation'!$B$13)*'S Curve Equation'!$B$14</f>
        <v>0.34172721714738902</v>
      </c>
      <c r="AB154" s="28">
        <f>(1/(1+EXP(('S Curve Equation'!$B$11-AB109*'S Curve Equation'!$B$12)*'S Curve Equation'!$B$10))+'S Curve Equation'!$B$13)*'S Curve Equation'!$B$14</f>
        <v>0.34595647098201321</v>
      </c>
      <c r="AC154" s="28">
        <f>(1/(1+EXP(('S Curve Equation'!$B$11-AC109*'S Curve Equation'!$B$12)*'S Curve Equation'!$B$10))+'S Curve Equation'!$B$13)*'S Curve Equation'!$B$14</f>
        <v>0.35017248539042367</v>
      </c>
      <c r="AD154" s="28">
        <f>(1/(1+EXP(('S Curve Equation'!$B$11-AD109*'S Curve Equation'!$B$12)*'S Curve Equation'!$B$10))+'S Curve Equation'!$B$13)*'S Curve Equation'!$B$14</f>
        <v>0.3543746357830771</v>
      </c>
      <c r="AE154" s="28">
        <f>(1/(1+EXP(('S Curve Equation'!$B$11-AE109*'S Curve Equation'!$B$12)*'S Curve Equation'!$B$10))+'S Curve Equation'!$B$13)*'S Curve Equation'!$B$14</f>
        <v>0.3585623178249881</v>
      </c>
      <c r="AF154" s="28">
        <f>(1/(1+EXP(('S Curve Equation'!$B$11-AF109*'S Curve Equation'!$B$12)*'S Curve Equation'!$B$10))+'S Curve Equation'!$B$13)*'S Curve Equation'!$B$14</f>
        <v>0.36273494731731865</v>
      </c>
    </row>
    <row r="155" spans="1:32" x14ac:dyDescent="0.2">
      <c r="A155" s="6" t="s">
        <v>36</v>
      </c>
      <c r="B155" s="28">
        <f>(1/(1+EXP(('S Curve Equation'!$B$11-B110*'S Curve Equation'!$B$12)*'S Curve Equation'!$B$10))+'S Curve Equation'!$B$13)*'S Curve Equation'!$B$14</f>
        <v>0.14880411361410384</v>
      </c>
      <c r="C155" s="28">
        <f>(1/(1+EXP(('S Curve Equation'!$B$11-C110*'S Curve Equation'!$B$12)*'S Curve Equation'!$B$10))+'S Curve Equation'!$B$13)*'S Curve Equation'!$B$14</f>
        <v>0.15208393641989348</v>
      </c>
      <c r="D155" s="28">
        <f>(1/(1+EXP(('S Curve Equation'!$B$11-D110*'S Curve Equation'!$B$12)*'S Curve Equation'!$B$10))+'S Curve Equation'!$B$13)*'S Curve Equation'!$B$14</f>
        <v>0.15550829542273667</v>
      </c>
      <c r="E155" s="28">
        <f>(1/(1+EXP(('S Curve Equation'!$B$11-E110*'S Curve Equation'!$B$12)*'S Curve Equation'!$B$10))+'S Curve Equation'!$B$13)*'S Curve Equation'!$B$14</f>
        <v>0.15896871401481585</v>
      </c>
      <c r="F155" s="28">
        <f>(1/(1+EXP(('S Curve Equation'!$B$11-F110*'S Curve Equation'!$B$12)*'S Curve Equation'!$B$10))+'S Curve Equation'!$B$13)*'S Curve Equation'!$B$14</f>
        <v>0.16245140898498941</v>
      </c>
      <c r="G155" s="28">
        <f>(1/(1+EXP(('S Curve Equation'!$B$11-G110*'S Curve Equation'!$B$12)*'S Curve Equation'!$B$10))+'S Curve Equation'!$B$13)*'S Curve Equation'!$B$14</f>
        <v>0.16598433421853154</v>
      </c>
      <c r="H155" s="28">
        <f>(1/(1+EXP(('S Curve Equation'!$B$11-H110*'S Curve Equation'!$B$12)*'S Curve Equation'!$B$10))+'S Curve Equation'!$B$13)*'S Curve Equation'!$B$14</f>
        <v>0.16957309085986616</v>
      </c>
      <c r="I155" s="28">
        <f>(1/(1+EXP(('S Curve Equation'!$B$11-I110*'S Curve Equation'!$B$12)*'S Curve Equation'!$B$10))+'S Curve Equation'!$B$13)*'S Curve Equation'!$B$14</f>
        <v>0.17318440622858478</v>
      </c>
      <c r="J155" s="28">
        <f>(1/(1+EXP(('S Curve Equation'!$B$11-J110*'S Curve Equation'!$B$12)*'S Curve Equation'!$B$10))+'S Curve Equation'!$B$13)*'S Curve Equation'!$B$14</f>
        <v>0.176802223012406</v>
      </c>
      <c r="K155" s="28">
        <f>(1/(1+EXP(('S Curve Equation'!$B$11-K110*'S Curve Equation'!$B$12)*'S Curve Equation'!$B$10))+'S Curve Equation'!$B$13)*'S Curve Equation'!$B$14</f>
        <v>0.18041034648532428</v>
      </c>
      <c r="L155" s="28">
        <f>(1/(1+EXP(('S Curve Equation'!$B$11-L110*'S Curve Equation'!$B$12)*'S Curve Equation'!$B$10))+'S Curve Equation'!$B$13)*'S Curve Equation'!$B$14</f>
        <v>0.1839242161981913</v>
      </c>
      <c r="M155" s="28">
        <f>(1/(1+EXP(('S Curve Equation'!$B$11-M110*'S Curve Equation'!$B$12)*'S Curve Equation'!$B$10))+'S Curve Equation'!$B$13)*'S Curve Equation'!$B$14</f>
        <v>0.18755302705736779</v>
      </c>
      <c r="N155" s="28">
        <f>(1/(1+EXP(('S Curve Equation'!$B$11-N110*'S Curve Equation'!$B$12)*'S Curve Equation'!$B$10))+'S Curve Equation'!$B$13)*'S Curve Equation'!$B$14</f>
        <v>0.19119885144677129</v>
      </c>
      <c r="O155" s="28">
        <f>(1/(1+EXP(('S Curve Equation'!$B$11-O110*'S Curve Equation'!$B$12)*'S Curve Equation'!$B$10))+'S Curve Equation'!$B$13)*'S Curve Equation'!$B$14</f>
        <v>0.19486087096013588</v>
      </c>
      <c r="P155" s="28">
        <f>(1/(1+EXP(('S Curve Equation'!$B$11-P110*'S Curve Equation'!$B$12)*'S Curve Equation'!$B$10))+'S Curve Equation'!$B$13)*'S Curve Equation'!$B$14</f>
        <v>0.19853826869533439</v>
      </c>
      <c r="Q155" s="28">
        <f>(1/(1+EXP(('S Curve Equation'!$B$11-Q110*'S Curve Equation'!$B$12)*'S Curve Equation'!$B$10))+'S Curve Equation'!$B$13)*'S Curve Equation'!$B$14</f>
        <v>0.20223022990831971</v>
      </c>
      <c r="R155" s="28">
        <f>(1/(1+EXP(('S Curve Equation'!$B$11-R110*'S Curve Equation'!$B$12)*'S Curve Equation'!$B$10))+'S Curve Equation'!$B$13)*'S Curve Equation'!$B$14</f>
        <v>0.20593594264909201</v>
      </c>
      <c r="S155" s="28">
        <f>(1/(1+EXP(('S Curve Equation'!$B$11-S110*'S Curve Equation'!$B$12)*'S Curve Equation'!$B$10))+'S Curve Equation'!$B$13)*'S Curve Equation'!$B$14</f>
        <v>0.20965459837913264</v>
      </c>
      <c r="T155" s="28">
        <f>(1/(1+EXP(('S Curve Equation'!$B$11-T110*'S Curve Equation'!$B$12)*'S Curve Equation'!$B$10))+'S Curve Equation'!$B$13)*'S Curve Equation'!$B$14</f>
        <v>0.21338539256980829</v>
      </c>
      <c r="U155" s="28">
        <f>(1/(1+EXP(('S Curve Equation'!$B$11-U110*'S Curve Equation'!$B$12)*'S Curve Equation'!$B$10))+'S Curve Equation'!$B$13)*'S Curve Equation'!$B$14</f>
        <v>0.21712752528128654</v>
      </c>
      <c r="V155" s="28">
        <f>(1/(1+EXP(('S Curve Equation'!$B$11-V110*'S Curve Equation'!$B$12)*'S Curve Equation'!$B$10))+'S Curve Equation'!$B$13)*'S Curve Equation'!$B$14</f>
        <v>0.22088020172159187</v>
      </c>
      <c r="W155" s="28">
        <f>(1/(1+EXP(('S Curve Equation'!$B$11-W110*'S Curve Equation'!$B$12)*'S Curve Equation'!$B$10))+'S Curve Equation'!$B$13)*'S Curve Equation'!$B$14</f>
        <v>0.22464263278546506</v>
      </c>
      <c r="X155" s="28">
        <f>(1/(1+EXP(('S Curve Equation'!$B$11-X110*'S Curve Equation'!$B$12)*'S Curve Equation'!$B$10))+'S Curve Equation'!$B$13)*'S Curve Equation'!$B$14</f>
        <v>0.2284140355727482</v>
      </c>
      <c r="Y155" s="28">
        <f>(1/(1+EXP(('S Curve Equation'!$B$11-Y110*'S Curve Equation'!$B$12)*'S Curve Equation'!$B$10))+'S Curve Equation'!$B$13)*'S Curve Equation'!$B$14</f>
        <v>0.23219363388607969</v>
      </c>
      <c r="Z155" s="28">
        <f>(1/(1+EXP(('S Curve Equation'!$B$11-Z110*'S Curve Equation'!$B$12)*'S Curve Equation'!$B$10))+'S Curve Equation'!$B$13)*'S Curve Equation'!$B$14</f>
        <v>0.23598065870771442</v>
      </c>
      <c r="AA155" s="28">
        <f>(1/(1+EXP(('S Curve Equation'!$B$11-AA110*'S Curve Equation'!$B$12)*'S Curve Equation'!$B$10))+'S Curve Equation'!$B$13)*'S Curve Equation'!$B$14</f>
        <v>0.23977434865536962</v>
      </c>
      <c r="AB155" s="28">
        <f>(1/(1+EXP(('S Curve Equation'!$B$11-AB110*'S Curve Equation'!$B$12)*'S Curve Equation'!$B$10))+'S Curve Equation'!$B$13)*'S Curve Equation'!$B$14</f>
        <v>0.24357395041700824</v>
      </c>
      <c r="AC155" s="28">
        <f>(1/(1+EXP(('S Curve Equation'!$B$11-AC110*'S Curve Equation'!$B$12)*'S Curve Equation'!$B$10))+'S Curve Equation'!$B$13)*'S Curve Equation'!$B$14</f>
        <v>0.24737871916453491</v>
      </c>
      <c r="AD155" s="28">
        <f>(1/(1+EXP(('S Curve Equation'!$B$11-AD110*'S Curve Equation'!$B$12)*'S Curve Equation'!$B$10))+'S Curve Equation'!$B$13)*'S Curve Equation'!$B$14</f>
        <v>0.2511879189464381</v>
      </c>
      <c r="AE155" s="28">
        <f>(1/(1+EXP(('S Curve Equation'!$B$11-AE110*'S Curve Equation'!$B$12)*'S Curve Equation'!$B$10))+'S Curve Equation'!$B$13)*'S Curve Equation'!$B$14</f>
        <v>0.25500082305942773</v>
      </c>
      <c r="AF155" s="28">
        <f>(1/(1+EXP(('S Curve Equation'!$B$11-AF110*'S Curve Equation'!$B$12)*'S Curve Equation'!$B$10))+'S Curve Equation'!$B$13)*'S Curve Equation'!$B$14</f>
        <v>0.25881671439917986</v>
      </c>
    </row>
    <row r="156" spans="1:32" x14ac:dyDescent="0.2">
      <c r="A156" s="6" t="s">
        <v>37</v>
      </c>
      <c r="B156" s="28">
        <f>(1/(1+EXP(('S Curve Equation'!$B$11-B111*'S Curve Equation'!$B$12)*'S Curve Equation'!$B$10))+'S Curve Equation'!$B$13)*'S Curve Equation'!$B$14</f>
        <v>0.11600000000000002</v>
      </c>
      <c r="C156" s="28">
        <f>(1/(1+EXP(('S Curve Equation'!$B$11-C111*'S Curve Equation'!$B$12)*'S Curve Equation'!$B$10))+'S Curve Equation'!$B$13)*'S Curve Equation'!$B$14</f>
        <v>0.11882675442471895</v>
      </c>
      <c r="D156" s="28">
        <f>(1/(1+EXP(('S Curve Equation'!$B$11-D111*'S Curve Equation'!$B$12)*'S Curve Equation'!$B$10))+'S Curve Equation'!$B$13)*'S Curve Equation'!$B$14</f>
        <v>0.12178509451307272</v>
      </c>
      <c r="E156" s="28">
        <f>(1/(1+EXP(('S Curve Equation'!$B$11-E111*'S Curve Equation'!$B$12)*'S Curve Equation'!$B$10))+'S Curve Equation'!$B$13)*'S Curve Equation'!$B$14</f>
        <v>0.12478181291018745</v>
      </c>
      <c r="F156" s="28">
        <f>(1/(1+EXP(('S Curve Equation'!$B$11-F111*'S Curve Equation'!$B$12)*'S Curve Equation'!$B$10))+'S Curve Equation'!$B$13)*'S Curve Equation'!$B$14</f>
        <v>0.12780510272467613</v>
      </c>
      <c r="G156" s="28">
        <f>(1/(1+EXP(('S Curve Equation'!$B$11-G111*'S Curve Equation'!$B$12)*'S Curve Equation'!$B$10))+'S Curve Equation'!$B$13)*'S Curve Equation'!$B$14</f>
        <v>0.13087940511283683</v>
      </c>
      <c r="H156" s="28">
        <f>(1/(1+EXP(('S Curve Equation'!$B$11-H111*'S Curve Equation'!$B$12)*'S Curve Equation'!$B$10))+'S Curve Equation'!$B$13)*'S Curve Equation'!$B$14</f>
        <v>0.13400987592953367</v>
      </c>
      <c r="I156" s="28">
        <f>(1/(1+EXP(('S Curve Equation'!$B$11-I111*'S Curve Equation'!$B$12)*'S Curve Equation'!$B$10))+'S Curve Equation'!$B$13)*'S Curve Equation'!$B$14</f>
        <v>0.13716768711861094</v>
      </c>
      <c r="J156" s="28">
        <f>(1/(1+EXP(('S Curve Equation'!$B$11-J111*'S Curve Equation'!$B$12)*'S Curve Equation'!$B$10))+'S Curve Equation'!$B$13)*'S Curve Equation'!$B$14</f>
        <v>0.14033883761706081</v>
      </c>
      <c r="K156" s="28">
        <f>(1/(1+EXP(('S Curve Equation'!$B$11-K111*'S Curve Equation'!$B$12)*'S Curve Equation'!$B$10))+'S Curve Equation'!$B$13)*'S Curve Equation'!$B$14</f>
        <v>0.14350907103933258</v>
      </c>
      <c r="L156" s="28">
        <f>(1/(1+EXP(('S Curve Equation'!$B$11-L111*'S Curve Equation'!$B$12)*'S Curve Equation'!$B$10))+'S Curve Equation'!$B$13)*'S Curve Equation'!$B$14</f>
        <v>0.14660371794313229</v>
      </c>
      <c r="M156" s="28">
        <f>(1/(1+EXP(('S Curve Equation'!$B$11-M111*'S Curve Equation'!$B$12)*'S Curve Equation'!$B$10))+'S Curve Equation'!$B$13)*'S Curve Equation'!$B$14</f>
        <v>0.14980703238533655</v>
      </c>
      <c r="N156" s="28">
        <f>(1/(1+EXP(('S Curve Equation'!$B$11-N111*'S Curve Equation'!$B$12)*'S Curve Equation'!$B$10))+'S Curve Equation'!$B$13)*'S Curve Equation'!$B$14</f>
        <v>0.15303293106531357</v>
      </c>
      <c r="O156" s="28">
        <f>(1/(1+EXP(('S Curve Equation'!$B$11-O111*'S Curve Equation'!$B$12)*'S Curve Equation'!$B$10))+'S Curve Equation'!$B$13)*'S Curve Equation'!$B$14</f>
        <v>0.15628074705437983</v>
      </c>
      <c r="P156" s="28">
        <f>(1/(1+EXP(('S Curve Equation'!$B$11-P111*'S Curve Equation'!$B$12)*'S Curve Equation'!$B$10))+'S Curve Equation'!$B$13)*'S Curve Equation'!$B$14</f>
        <v>0.15954980862386631</v>
      </c>
      <c r="Q156" s="28">
        <f>(1/(1+EXP(('S Curve Equation'!$B$11-Q111*'S Curve Equation'!$B$12)*'S Curve Equation'!$B$10))+'S Curve Equation'!$B$13)*'S Curve Equation'!$B$14</f>
        <v>0.16283943984197549</v>
      </c>
      <c r="R156" s="28">
        <f>(1/(1+EXP(('S Curve Equation'!$B$11-R111*'S Curve Equation'!$B$12)*'S Curve Equation'!$B$10))+'S Curve Equation'!$B$13)*'S Curve Equation'!$B$14</f>
        <v>0.16614896116423153</v>
      </c>
      <c r="S156" s="28">
        <f>(1/(1+EXP(('S Curve Equation'!$B$11-S111*'S Curve Equation'!$B$12)*'S Curve Equation'!$B$10))+'S Curve Equation'!$B$13)*'S Curve Equation'!$B$14</f>
        <v>0.16947769001674459</v>
      </c>
      <c r="T156" s="28">
        <f>(1/(1+EXP(('S Curve Equation'!$B$11-T111*'S Curve Equation'!$B$12)*'S Curve Equation'!$B$10))+'S Curve Equation'!$B$13)*'S Curve Equation'!$B$14</f>
        <v>0.17282494137155632</v>
      </c>
      <c r="U156" s="28">
        <f>(1/(1+EXP(('S Curve Equation'!$B$11-U111*'S Curve Equation'!$B$12)*'S Curve Equation'!$B$10))+'S Curve Equation'!$B$13)*'S Curve Equation'!$B$14</f>
        <v>0.17619002831334185</v>
      </c>
      <c r="V156" s="28">
        <f>(1/(1+EXP(('S Curve Equation'!$B$11-V111*'S Curve Equation'!$B$12)*'S Curve Equation'!$B$10))+'S Curve Equation'!$B$13)*'S Curve Equation'!$B$14</f>
        <v>0.17957226259681888</v>
      </c>
      <c r="W156" s="28">
        <f>(1/(1+EXP(('S Curve Equation'!$B$11-W111*'S Curve Equation'!$B$12)*'S Curve Equation'!$B$10))+'S Curve Equation'!$B$13)*'S Curve Equation'!$B$14</f>
        <v>0.18297095519422005</v>
      </c>
      <c r="X156" s="28">
        <f>(1/(1+EXP(('S Curve Equation'!$B$11-X111*'S Curve Equation'!$B$12)*'S Curve Equation'!$B$10))+'S Curve Equation'!$B$13)*'S Curve Equation'!$B$14</f>
        <v>0.18638541683223722</v>
      </c>
      <c r="Y156" s="28">
        <f>(1/(1+EXP(('S Curve Equation'!$B$11-Y111*'S Curve Equation'!$B$12)*'S Curve Equation'!$B$10))+'S Curve Equation'!$B$13)*'S Curve Equation'!$B$14</f>
        <v>0.18981495851788516</v>
      </c>
      <c r="Z156" s="28">
        <f>(1/(1+EXP(('S Curve Equation'!$B$11-Z111*'S Curve Equation'!$B$12)*'S Curve Equation'!$B$10))+'S Curve Equation'!$B$13)*'S Curve Equation'!$B$14</f>
        <v>0.19325889205275237</v>
      </c>
      <c r="AA156" s="28">
        <f>(1/(1+EXP(('S Curve Equation'!$B$11-AA111*'S Curve Equation'!$B$12)*'S Curve Equation'!$B$10))+'S Curve Equation'!$B$13)*'S Curve Equation'!$B$14</f>
        <v>0.19671653053518037</v>
      </c>
      <c r="AB156" s="28">
        <f>(1/(1+EXP(('S Curve Equation'!$B$11-AB111*'S Curve Equation'!$B$12)*'S Curve Equation'!$B$10))+'S Curve Equation'!$B$13)*'S Curve Equation'!$B$14</f>
        <v>0.20018718884991141</v>
      </c>
      <c r="AC156" s="28">
        <f>(1/(1+EXP(('S Curve Equation'!$B$11-AC111*'S Curve Equation'!$B$12)*'S Curve Equation'!$B$10))+'S Curve Equation'!$B$13)*'S Curve Equation'!$B$14</f>
        <v>0.20367018414480417</v>
      </c>
      <c r="AD156" s="28">
        <f>(1/(1+EXP(('S Curve Equation'!$B$11-AD111*'S Curve Equation'!$B$12)*'S Curve Equation'!$B$10))+'S Curve Equation'!$B$13)*'S Curve Equation'!$B$14</f>
        <v>0.20716483629425717</v>
      </c>
      <c r="AE156" s="28">
        <f>(1/(1+EXP(('S Curve Equation'!$B$11-AE111*'S Curve Equation'!$B$12)*'S Curve Equation'!$B$10))+'S Curve Equation'!$B$13)*'S Curve Equation'!$B$14</f>
        <v>0.21067046834900552</v>
      </c>
      <c r="AF156" s="28">
        <f>(1/(1+EXP(('S Curve Equation'!$B$11-AF111*'S Curve Equation'!$B$12)*'S Curve Equation'!$B$10))+'S Curve Equation'!$B$13)*'S Curve Equation'!$B$14</f>
        <v>0.21418640697199834</v>
      </c>
    </row>
    <row r="157" spans="1:32" x14ac:dyDescent="0.2">
      <c r="A157" s="6" t="s">
        <v>38</v>
      </c>
      <c r="B157" s="28">
        <f>(1/(1+EXP(('S Curve Equation'!$B$11-B112*'S Curve Equation'!$B$12)*'S Curve Equation'!$B$10))+'S Curve Equation'!$B$13)*'S Curve Equation'!$B$14</f>
        <v>0.15299999999999994</v>
      </c>
      <c r="C157" s="28">
        <f>(1/(1+EXP(('S Curve Equation'!$B$11-C112*'S Curve Equation'!$B$12)*'S Curve Equation'!$B$10))+'S Curve Equation'!$B$13)*'S Curve Equation'!$B$14</f>
        <v>0.1563323126595377</v>
      </c>
      <c r="D157" s="28">
        <f>(1/(1+EXP(('S Curve Equation'!$B$11-D112*'S Curve Equation'!$B$12)*'S Curve Equation'!$B$10))+'S Curve Equation'!$B$13)*'S Curve Equation'!$B$14</f>
        <v>0.15981048456877467</v>
      </c>
      <c r="E157" s="28">
        <f>(1/(1+EXP(('S Curve Equation'!$B$11-E112*'S Curve Equation'!$B$12)*'S Curve Equation'!$B$10))+'S Curve Equation'!$B$13)*'S Curve Equation'!$B$14</f>
        <v>0.16332426632636068</v>
      </c>
      <c r="F157" s="28">
        <f>(1/(1+EXP(('S Curve Equation'!$B$11-F112*'S Curve Equation'!$B$12)*'S Curve Equation'!$B$10))+'S Curve Equation'!$B$13)*'S Curve Equation'!$B$14</f>
        <v>0.16685964744362533</v>
      </c>
      <c r="G157" s="28">
        <f>(1/(1+EXP(('S Curve Equation'!$B$11-G112*'S Curve Equation'!$B$12)*'S Curve Equation'!$B$10))+'S Curve Equation'!$B$13)*'S Curve Equation'!$B$14</f>
        <v>0.17044498373878594</v>
      </c>
      <c r="H157" s="28">
        <f>(1/(1+EXP(('S Curve Equation'!$B$11-H112*'S Curve Equation'!$B$12)*'S Curve Equation'!$B$10))+'S Curve Equation'!$B$13)*'S Curve Equation'!$B$14</f>
        <v>0.17408592371098369</v>
      </c>
      <c r="I157" s="28">
        <f>(1/(1+EXP(('S Curve Equation'!$B$11-I112*'S Curve Equation'!$B$12)*'S Curve Equation'!$B$10))+'S Curve Equation'!$B$13)*'S Curve Equation'!$B$14</f>
        <v>0.17774868730689858</v>
      </c>
      <c r="J157" s="28">
        <f>(1/(1+EXP(('S Curve Equation'!$B$11-J112*'S Curve Equation'!$B$12)*'S Curve Equation'!$B$10))+'S Curve Equation'!$B$13)*'S Curve Equation'!$B$14</f>
        <v>0.18141698661070643</v>
      </c>
      <c r="K157" s="28">
        <f>(1/(1+EXP(('S Curve Equation'!$B$11-K112*'S Curve Equation'!$B$12)*'S Curve Equation'!$B$10))+'S Curve Equation'!$B$13)*'S Curve Equation'!$B$14</f>
        <v>0.18507441298257155</v>
      </c>
      <c r="L157" s="28">
        <f>(1/(1+EXP(('S Curve Equation'!$B$11-L112*'S Curve Equation'!$B$12)*'S Curve Equation'!$B$10))+'S Curve Equation'!$B$13)*'S Curve Equation'!$B$14</f>
        <v>0.18863530507348958</v>
      </c>
      <c r="M157" s="28">
        <f>(1/(1+EXP(('S Curve Equation'!$B$11-M112*'S Curve Equation'!$B$12)*'S Curve Equation'!$B$10))+'S Curve Equation'!$B$13)*'S Curve Equation'!$B$14</f>
        <v>0.19231165832545247</v>
      </c>
      <c r="N157" s="28">
        <f>(1/(1+EXP(('S Curve Equation'!$B$11-N112*'S Curve Equation'!$B$12)*'S Curve Equation'!$B$10))+'S Curve Equation'!$B$13)*'S Curve Equation'!$B$14</f>
        <v>0.19600421612608859</v>
      </c>
      <c r="O157" s="28">
        <f>(1/(1+EXP(('S Curve Equation'!$B$11-O112*'S Curve Equation'!$B$12)*'S Curve Equation'!$B$10))+'S Curve Equation'!$B$13)*'S Curve Equation'!$B$14</f>
        <v>0.19971214530889672</v>
      </c>
      <c r="P157" s="28">
        <f>(1/(1+EXP(('S Curve Equation'!$B$11-P112*'S Curve Equation'!$B$12)*'S Curve Equation'!$B$10))+'S Curve Equation'!$B$13)*'S Curve Equation'!$B$14</f>
        <v>0.20343461508632599</v>
      </c>
      <c r="Q157" s="28">
        <f>(1/(1+EXP(('S Curve Equation'!$B$11-Q112*'S Curve Equation'!$B$12)*'S Curve Equation'!$B$10))+'S Curve Equation'!$B$13)*'S Curve Equation'!$B$14</f>
        <v>0.20717079770265501</v>
      </c>
      <c r="R157" s="28">
        <f>(1/(1+EXP(('S Curve Equation'!$B$11-R112*'S Curve Equation'!$B$12)*'S Curve Equation'!$B$10))+'S Curve Equation'!$B$13)*'S Curve Equation'!$B$14</f>
        <v>0.21091986906745969</v>
      </c>
      <c r="S157" s="28">
        <f>(1/(1+EXP(('S Curve Equation'!$B$11-S112*'S Curve Equation'!$B$12)*'S Curve Equation'!$B$10))+'S Curve Equation'!$B$13)*'S Curve Equation'!$B$14</f>
        <v>0.21468100936915485</v>
      </c>
      <c r="T157" s="28">
        <f>(1/(1+EXP(('S Curve Equation'!$B$11-T112*'S Curve Equation'!$B$12)*'S Curve Equation'!$B$10))+'S Curve Equation'!$B$13)*'S Curve Equation'!$B$14</f>
        <v>0.2184534036681707</v>
      </c>
      <c r="U157" s="28">
        <f>(1/(1+EXP(('S Curve Equation'!$B$11-U112*'S Curve Equation'!$B$12)*'S Curve Equation'!$B$10))+'S Curve Equation'!$B$13)*'S Curve Equation'!$B$14</f>
        <v>0.22223624246935111</v>
      </c>
      <c r="V157" s="28">
        <f>(1/(1+EXP(('S Curve Equation'!$B$11-V112*'S Curve Equation'!$B$12)*'S Curve Equation'!$B$10))+'S Curve Equation'!$B$13)*'S Curve Equation'!$B$14</f>
        <v>0.22602872227326629</v>
      </c>
      <c r="W157" s="28">
        <f>(1/(1+EXP(('S Curve Equation'!$B$11-W112*'S Curve Equation'!$B$12)*'S Curve Equation'!$B$10))+'S Curve Equation'!$B$13)*'S Curve Equation'!$B$14</f>
        <v>0.22983004610615165</v>
      </c>
      <c r="X157" s="28">
        <f>(1/(1+EXP(('S Curve Equation'!$B$11-X112*'S Curve Equation'!$B$12)*'S Curve Equation'!$B$10))+'S Curve Equation'!$B$13)*'S Curve Equation'!$B$14</f>
        <v>0.23363942402825733</v>
      </c>
      <c r="Y157" s="28">
        <f>(1/(1+EXP(('S Curve Equation'!$B$11-Y112*'S Curve Equation'!$B$12)*'S Curve Equation'!$B$10))+'S Curve Equation'!$B$13)*'S Curve Equation'!$B$14</f>
        <v>0.23745607362045013</v>
      </c>
      <c r="Z157" s="28">
        <f>(1/(1+EXP(('S Curve Equation'!$B$11-Z112*'S Curve Equation'!$B$12)*'S Curve Equation'!$B$10))+'S Curve Equation'!$B$13)*'S Curve Equation'!$B$14</f>
        <v>0.24127922044894068</v>
      </c>
      <c r="AA157" s="28">
        <f>(1/(1+EXP(('S Curve Equation'!$B$11-AA112*'S Curve Equation'!$B$12)*'S Curve Equation'!$B$10))+'S Curve Equation'!$B$13)*'S Curve Equation'!$B$14</f>
        <v>0.24510809850809831</v>
      </c>
      <c r="AB157" s="28">
        <f>(1/(1+EXP(('S Curve Equation'!$B$11-AB112*'S Curve Equation'!$B$12)*'S Curve Equation'!$B$10))+'S Curve Equation'!$B$13)*'S Curve Equation'!$B$14</f>
        <v>0.24894195064132299</v>
      </c>
      <c r="AC157" s="28">
        <f>(1/(1+EXP(('S Curve Equation'!$B$11-AC112*'S Curve Equation'!$B$12)*'S Curve Equation'!$B$10))+'S Curve Equation'!$B$13)*'S Curve Equation'!$B$14</f>
        <v>0.2527800289400125</v>
      </c>
      <c r="AD157" s="28">
        <f>(1/(1+EXP(('S Curve Equation'!$B$11-AD112*'S Curve Equation'!$B$12)*'S Curve Equation'!$B$10))+'S Curve Equation'!$B$13)*'S Curve Equation'!$B$14</f>
        <v>0.25662159512071192</v>
      </c>
      <c r="AE157" s="28">
        <f>(1/(1+EXP(('S Curve Equation'!$B$11-AE112*'S Curve Equation'!$B$12)*'S Curve Equation'!$B$10))+'S Curve Equation'!$B$13)*'S Curve Equation'!$B$14</f>
        <v>0.26046592088056353</v>
      </c>
      <c r="AF157" s="28">
        <f>(1/(1+EXP(('S Curve Equation'!$B$11-AF112*'S Curve Equation'!$B$12)*'S Curve Equation'!$B$10))+'S Curve Equation'!$B$13)*'S Curve Equation'!$B$14</f>
        <v>0.26431228823121666</v>
      </c>
    </row>
    <row r="158" spans="1:32" x14ac:dyDescent="0.2">
      <c r="A158" s="6" t="s">
        <v>39</v>
      </c>
      <c r="B158" s="28">
        <f>(1/(1+EXP(('S Curve Equation'!$B$11-B113*'S Curve Equation'!$B$12)*'S Curve Equation'!$B$10))+'S Curve Equation'!$B$13)*'S Curve Equation'!$B$14</f>
        <v>0.112</v>
      </c>
      <c r="C158" s="28">
        <f>(1/(1+EXP(('S Curve Equation'!$B$11-C113*'S Curve Equation'!$B$12)*'S Curve Equation'!$B$10))+'S Curve Equation'!$B$13)*'S Curve Equation'!$B$14</f>
        <v>0.1147660607494362</v>
      </c>
      <c r="D158" s="28">
        <f>(1/(1+EXP(('S Curve Equation'!$B$11-D113*'S Curve Equation'!$B$12)*'S Curve Equation'!$B$10))+'S Curve Equation'!$B$13)*'S Curve Equation'!$B$14</f>
        <v>0.11766178142237371</v>
      </c>
      <c r="E158" s="28">
        <f>(1/(1+EXP(('S Curve Equation'!$B$11-E113*'S Curve Equation'!$B$12)*'S Curve Equation'!$B$10))+'S Curve Equation'!$B$13)*'S Curve Equation'!$B$14</f>
        <v>0.12059599547205495</v>
      </c>
      <c r="F158" s="28">
        <f>(1/(1+EXP(('S Curve Equation'!$B$11-F113*'S Curve Equation'!$B$12)*'S Curve Equation'!$B$10))+'S Curve Equation'!$B$13)*'S Curve Equation'!$B$14</f>
        <v>0.12355716196338379</v>
      </c>
      <c r="G158" s="28">
        <f>(1/(1+EXP(('S Curve Equation'!$B$11-G113*'S Curve Equation'!$B$12)*'S Curve Equation'!$B$10))+'S Curve Equation'!$B$13)*'S Curve Equation'!$B$14</f>
        <v>0.12656924542519166</v>
      </c>
      <c r="H158" s="28">
        <f>(1/(1+EXP(('S Curve Equation'!$B$11-H113*'S Curve Equation'!$B$12)*'S Curve Equation'!$B$10))+'S Curve Equation'!$B$13)*'S Curve Equation'!$B$14</f>
        <v>0.12963733682992107</v>
      </c>
      <c r="I158" s="28">
        <f>(1/(1+EXP(('S Curve Equation'!$B$11-I113*'S Curve Equation'!$B$12)*'S Curve Equation'!$B$10))+'S Curve Equation'!$B$13)*'S Curve Equation'!$B$14</f>
        <v>0.13273321106663302</v>
      </c>
      <c r="J158" s="28">
        <f>(1/(1+EXP(('S Curve Equation'!$B$11-J113*'S Curve Equation'!$B$12)*'S Curve Equation'!$B$10))+'S Curve Equation'!$B$13)*'S Curve Equation'!$B$14</f>
        <v>0.13584315018853108</v>
      </c>
      <c r="K158" s="28">
        <f>(1/(1+EXP(('S Curve Equation'!$B$11-K113*'S Curve Equation'!$B$12)*'S Curve Equation'!$B$10))+'S Curve Equation'!$B$13)*'S Curve Equation'!$B$14</f>
        <v>0.13895316848019468</v>
      </c>
      <c r="L158" s="28">
        <f>(1/(1+EXP(('S Curve Equation'!$B$11-L113*'S Curve Equation'!$B$12)*'S Curve Equation'!$B$10))+'S Curve Equation'!$B$13)*'S Curve Equation'!$B$14</f>
        <v>0.14198997007706143</v>
      </c>
      <c r="M158" s="28">
        <f>(1/(1+EXP(('S Curve Equation'!$B$11-M113*'S Curve Equation'!$B$12)*'S Curve Equation'!$B$10))+'S Curve Equation'!$B$13)*'S Curve Equation'!$B$14</f>
        <v>0.14513437040225691</v>
      </c>
      <c r="N158" s="28">
        <f>(1/(1+EXP(('S Curve Equation'!$B$11-N113*'S Curve Equation'!$B$12)*'S Curve Equation'!$B$10))+'S Curve Equation'!$B$13)*'S Curve Equation'!$B$14</f>
        <v>0.14830191935557099</v>
      </c>
      <c r="O158" s="28">
        <f>(1/(1+EXP(('S Curve Equation'!$B$11-O113*'S Curve Equation'!$B$12)*'S Curve Equation'!$B$10))+'S Curve Equation'!$B$13)*'S Curve Equation'!$B$14</f>
        <v>0.15149197280070104</v>
      </c>
      <c r="P158" s="28">
        <f>(1/(1+EXP(('S Curve Equation'!$B$11-P113*'S Curve Equation'!$B$12)*'S Curve Equation'!$B$10))+'S Curve Equation'!$B$13)*'S Curve Equation'!$B$14</f>
        <v>0.15470388113108874</v>
      </c>
      <c r="Q158" s="28">
        <f>(1/(1+EXP(('S Curve Equation'!$B$11-Q113*'S Curve Equation'!$B$12)*'S Curve Equation'!$B$10))+'S Curve Equation'!$B$13)*'S Curve Equation'!$B$14</f>
        <v>0.15793698985189286</v>
      </c>
      <c r="R158" s="28">
        <f>(1/(1+EXP(('S Curve Equation'!$B$11-R113*'S Curve Equation'!$B$12)*'S Curve Equation'!$B$10))+'S Curve Equation'!$B$13)*'S Curve Equation'!$B$14</f>
        <v>0.16119064015691351</v>
      </c>
      <c r="S158" s="28">
        <f>(1/(1+EXP(('S Curve Equation'!$B$11-S113*'S Curve Equation'!$B$12)*'S Curve Equation'!$B$10))+'S Curve Equation'!$B$13)*'S Curve Equation'!$B$14</f>
        <v>0.16446416949968617</v>
      </c>
      <c r="T158" s="28">
        <f>(1/(1+EXP(('S Curve Equation'!$B$11-T113*'S Curve Equation'!$B$12)*'S Curve Equation'!$B$10))+'S Curve Equation'!$B$13)*'S Curve Equation'!$B$14</f>
        <v>0.16775691215800362</v>
      </c>
      <c r="U158" s="28">
        <f>(1/(1+EXP(('S Curve Equation'!$B$11-U113*'S Curve Equation'!$B$12)*'S Curve Equation'!$B$10))+'S Curve Equation'!$B$13)*'S Curve Equation'!$B$14</f>
        <v>0.17106819979113172</v>
      </c>
      <c r="V158" s="28">
        <f>(1/(1+EXP(('S Curve Equation'!$B$11-V113*'S Curve Equation'!$B$12)*'S Curve Equation'!$B$10))+'S Curve Equation'!$B$13)*'S Curve Equation'!$B$14</f>
        <v>0.17439736198905378</v>
      </c>
      <c r="W158" s="28">
        <f>(1/(1+EXP(('S Curve Equation'!$B$11-W113*'S Curve Equation'!$B$12)*'S Curve Equation'!$B$10))+'S Curve Equation'!$B$13)*'S Curve Equation'!$B$14</f>
        <v>0.17774372681308459</v>
      </c>
      <c r="X158" s="28">
        <f>(1/(1+EXP(('S Curve Equation'!$B$11-X113*'S Curve Equation'!$B$12)*'S Curve Equation'!$B$10))+'S Curve Equation'!$B$13)*'S Curve Equation'!$B$14</f>
        <v>0.18110662132724153</v>
      </c>
      <c r="Y158" s="28">
        <f>(1/(1+EXP(('S Curve Equation'!$B$11-Y113*'S Curve Equation'!$B$12)*'S Curve Equation'!$B$10))+'S Curve Equation'!$B$13)*'S Curve Equation'!$B$14</f>
        <v>0.18448537211979815</v>
      </c>
      <c r="Z158" s="28">
        <f>(1/(1+EXP(('S Curve Equation'!$B$11-Z113*'S Curve Equation'!$B$12)*'S Curve Equation'!$B$10))+'S Curve Equation'!$B$13)*'S Curve Equation'!$B$14</f>
        <v>0.18787930581446424</v>
      </c>
      <c r="AA158" s="28">
        <f>(1/(1+EXP(('S Curve Equation'!$B$11-AA113*'S Curve Equation'!$B$12)*'S Curve Equation'!$B$10))+'S Curve Equation'!$B$13)*'S Curve Equation'!$B$14</f>
        <v>0.19128774957070357</v>
      </c>
      <c r="AB158" s="28">
        <f>(1/(1+EXP(('S Curve Equation'!$B$11-AB113*'S Curve Equation'!$B$12)*'S Curve Equation'!$B$10))+'S Curve Equation'!$B$13)*'S Curve Equation'!$B$14</f>
        <v>0.194710031572703</v>
      </c>
      <c r="AC158" s="28">
        <f>(1/(1+EXP(('S Curve Equation'!$B$11-AC113*'S Curve Equation'!$B$12)*'S Curve Equation'!$B$10))+'S Curve Equation'!$B$13)*'S Curve Equation'!$B$14</f>
        <v>0.19814548150655775</v>
      </c>
      <c r="AD158" s="28">
        <f>(1/(1+EXP(('S Curve Equation'!$B$11-AD113*'S Curve Equation'!$B$12)*'S Curve Equation'!$B$10))+'S Curve Equation'!$B$13)*'S Curve Equation'!$B$14</f>
        <v>0.20159343102528246</v>
      </c>
      <c r="AE158" s="28">
        <f>(1/(1+EXP(('S Curve Equation'!$B$11-AE113*'S Curve Equation'!$B$12)*'S Curve Equation'!$B$10))+'S Curve Equation'!$B$13)*'S Curve Equation'!$B$14</f>
        <v>0.20505321420127542</v>
      </c>
      <c r="AF158" s="28">
        <f>(1/(1+EXP(('S Curve Equation'!$B$11-AF113*'S Curve Equation'!$B$12)*'S Curve Equation'!$B$10))+'S Curve Equation'!$B$13)*'S Curve Equation'!$B$14</f>
        <v>0.20852416796590856</v>
      </c>
    </row>
    <row r="159" spans="1:32" x14ac:dyDescent="0.2">
      <c r="A159" s="6" t="s">
        <v>40</v>
      </c>
      <c r="B159" s="28">
        <f>(1/(1+EXP(('S Curve Equation'!$B$11-B114*'S Curve Equation'!$B$12)*'S Curve Equation'!$B$10))+'S Curve Equation'!$B$13)*'S Curve Equation'!$B$14</f>
        <v>9.9000000000000005E-2</v>
      </c>
      <c r="C159" s="28">
        <f>(1/(1+EXP(('S Curve Equation'!$B$11-C114*'S Curve Equation'!$B$12)*'S Curve Equation'!$B$10))+'S Curve Equation'!$B$13)*'S Curve Equation'!$B$14</f>
        <v>0.1015600452714971</v>
      </c>
      <c r="D159" s="28">
        <f>(1/(1+EXP(('S Curve Equation'!$B$11-D114*'S Curve Equation'!$B$12)*'S Curve Equation'!$B$10))+'S Curve Equation'!$B$13)*'S Curve Equation'!$B$14</f>
        <v>0.10424290673840068</v>
      </c>
      <c r="E159" s="28">
        <f>(1/(1+EXP(('S Curve Equation'!$B$11-E114*'S Curve Equation'!$B$12)*'S Curve Equation'!$B$10))+'S Curve Equation'!$B$13)*'S Curve Equation'!$B$14</f>
        <v>0.1069643362781233</v>
      </c>
      <c r="F159" s="28">
        <f>(1/(1+EXP(('S Curve Equation'!$B$11-F114*'S Curve Equation'!$B$12)*'S Curve Equation'!$B$10))+'S Curve Equation'!$B$13)*'S Curve Equation'!$B$14</f>
        <v>0.10971369636945726</v>
      </c>
      <c r="G159" s="28">
        <f>(1/(1+EXP(('S Curve Equation'!$B$11-G114*'S Curve Equation'!$B$12)*'S Curve Equation'!$B$10))+'S Curve Equation'!$B$13)*'S Curve Equation'!$B$14</f>
        <v>0.1125133226072782</v>
      </c>
      <c r="H159" s="28">
        <f>(1/(1+EXP(('S Curve Equation'!$B$11-H114*'S Curve Equation'!$B$12)*'S Curve Equation'!$B$10))+'S Curve Equation'!$B$13)*'S Curve Equation'!$B$14</f>
        <v>0.11536807588990791</v>
      </c>
      <c r="I159" s="28">
        <f>(1/(1+EXP(('S Curve Equation'!$B$11-I114*'S Curve Equation'!$B$12)*'S Curve Equation'!$B$10))+'S Curve Equation'!$B$13)*'S Curve Equation'!$B$14</f>
        <v>0.11825178856746482</v>
      </c>
      <c r="J159" s="28">
        <f>(1/(1+EXP(('S Curve Equation'!$B$11-J114*'S Curve Equation'!$B$12)*'S Curve Equation'!$B$10))+'S Curve Equation'!$B$13)*'S Curve Equation'!$B$14</f>
        <v>0.12115171483326521</v>
      </c>
      <c r="K159" s="28">
        <f>(1/(1+EXP(('S Curve Equation'!$B$11-K114*'S Curve Equation'!$B$12)*'S Curve Equation'!$B$10))+'S Curve Equation'!$B$13)*'S Curve Equation'!$B$14</f>
        <v>0.12405480443157189</v>
      </c>
      <c r="L159" s="28">
        <f>(1/(1+EXP(('S Curve Equation'!$B$11-L114*'S Curve Equation'!$B$12)*'S Curve Equation'!$B$10))+'S Curve Equation'!$B$13)*'S Curve Equation'!$B$14</f>
        <v>0.12689250223000825</v>
      </c>
      <c r="M159" s="28">
        <f>(1/(1+EXP(('S Curve Equation'!$B$11-M114*'S Curve Equation'!$B$12)*'S Curve Equation'!$B$10))+'S Curve Equation'!$B$13)*'S Curve Equation'!$B$14</f>
        <v>0.12983379106411352</v>
      </c>
      <c r="N159" s="28">
        <f>(1/(1+EXP(('S Curve Equation'!$B$11-N114*'S Curve Equation'!$B$12)*'S Curve Equation'!$B$10))+'S Curve Equation'!$B$13)*'S Curve Equation'!$B$14</f>
        <v>0.13279983927167693</v>
      </c>
      <c r="O159" s="28">
        <f>(1/(1+EXP(('S Curve Equation'!$B$11-O114*'S Curve Equation'!$B$12)*'S Curve Equation'!$B$10))+'S Curve Equation'!$B$13)*'S Curve Equation'!$B$14</f>
        <v>0.13579008297881279</v>
      </c>
      <c r="P159" s="28">
        <f>(1/(1+EXP(('S Curve Equation'!$B$11-P114*'S Curve Equation'!$B$12)*'S Curve Equation'!$B$10))+'S Curve Equation'!$B$13)*'S Curve Equation'!$B$14</f>
        <v>0.13880395087836311</v>
      </c>
      <c r="Q159" s="28">
        <f>(1/(1+EXP(('S Curve Equation'!$B$11-Q114*'S Curve Equation'!$B$12)*'S Curve Equation'!$B$10))+'S Curve Equation'!$B$13)*'S Curve Equation'!$B$14</f>
        <v>0.14184086475221891</v>
      </c>
      <c r="R159" s="28">
        <f>(1/(1+EXP(('S Curve Equation'!$B$11-R114*'S Curve Equation'!$B$12)*'S Curve Equation'!$B$10))+'S Curve Equation'!$B$13)*'S Curve Equation'!$B$14</f>
        <v>0.14490023999275523</v>
      </c>
      <c r="S159" s="28">
        <f>(1/(1+EXP(('S Curve Equation'!$B$11-S114*'S Curve Equation'!$B$12)*'S Curve Equation'!$B$10))+'S Curve Equation'!$B$13)*'S Curve Equation'!$B$14</f>
        <v>0.14798148612261944</v>
      </c>
      <c r="T159" s="28">
        <f>(1/(1+EXP(('S Curve Equation'!$B$11-T114*'S Curve Equation'!$B$12)*'S Curve Equation'!$B$10))+'S Curve Equation'!$B$13)*'S Curve Equation'!$B$14</f>
        <v>0.15108400731213859</v>
      </c>
      <c r="U159" s="28">
        <f>(1/(1+EXP(('S Curve Equation'!$B$11-U114*'S Curve Equation'!$B$12)*'S Curve Equation'!$B$10))+'S Curve Equation'!$B$13)*'S Curve Equation'!$B$14</f>
        <v>0.15420720289361176</v>
      </c>
      <c r="V159" s="28">
        <f>(1/(1+EXP(('S Curve Equation'!$B$11-V114*'S Curve Equation'!$B$12)*'S Curve Equation'!$B$10))+'S Curve Equation'!$B$13)*'S Curve Equation'!$B$14</f>
        <v>0.15735046787180859</v>
      </c>
      <c r="W159" s="28">
        <f>(1/(1+EXP(('S Curve Equation'!$B$11-W114*'S Curve Equation'!$B$12)*'S Curve Equation'!$B$10))+'S Curve Equation'!$B$13)*'S Curve Equation'!$B$14</f>
        <v>0.16051319342999432</v>
      </c>
      <c r="X159" s="28">
        <f>(1/(1+EXP(('S Curve Equation'!$B$11-X114*'S Curve Equation'!$B$12)*'S Curve Equation'!$B$10))+'S Curve Equation'!$B$13)*'S Curve Equation'!$B$14</f>
        <v>0.16369476743083508</v>
      </c>
      <c r="Y159" s="28">
        <f>(1/(1+EXP(('S Curve Equation'!$B$11-Y114*'S Curve Equation'!$B$12)*'S Curve Equation'!$B$10))+'S Curve Equation'!$B$13)*'S Curve Equation'!$B$14</f>
        <v>0.16689457491156939</v>
      </c>
      <c r="Z159" s="28">
        <f>(1/(1+EXP(('S Curve Equation'!$B$11-Z114*'S Curve Equation'!$B$12)*'S Curve Equation'!$B$10))+'S Curve Equation'!$B$13)*'S Curve Equation'!$B$14</f>
        <v>0.17011199857283901</v>
      </c>
      <c r="AA159" s="28">
        <f>(1/(1+EXP(('S Curve Equation'!$B$11-AA114*'S Curve Equation'!$B$12)*'S Curve Equation'!$B$10))+'S Curve Equation'!$B$13)*'S Curve Equation'!$B$14</f>
        <v>0.17334641926063052</v>
      </c>
      <c r="AB159" s="28">
        <f>(1/(1+EXP(('S Curve Equation'!$B$11-AB114*'S Curve Equation'!$B$12)*'S Curve Equation'!$B$10))+'S Curve Equation'!$B$13)*'S Curve Equation'!$B$14</f>
        <v>0.17659721644077653</v>
      </c>
      <c r="AC159" s="28">
        <f>(1/(1+EXP(('S Curve Equation'!$B$11-AC114*'S Curve Equation'!$B$12)*'S Curve Equation'!$B$10))+'S Curve Equation'!$B$13)*'S Curve Equation'!$B$14</f>
        <v>0.17986376866550616</v>
      </c>
      <c r="AD159" s="28">
        <f>(1/(1+EXP(('S Curve Equation'!$B$11-AD114*'S Curve Equation'!$B$12)*'S Curve Equation'!$B$10))+'S Curve Equation'!$B$13)*'S Curve Equation'!$B$14</f>
        <v>0.18314545403157279</v>
      </c>
      <c r="AE159" s="28">
        <f>(1/(1+EXP(('S Curve Equation'!$B$11-AE114*'S Curve Equation'!$B$12)*'S Curve Equation'!$B$10))+'S Curve Equation'!$B$13)*'S Curve Equation'!$B$14</f>
        <v>0.18644165062949791</v>
      </c>
      <c r="AF159" s="28">
        <f>(1/(1+EXP(('S Curve Equation'!$B$11-AF114*'S Curve Equation'!$B$12)*'S Curve Equation'!$B$10))+'S Curve Equation'!$B$13)*'S Curve Equation'!$B$14</f>
        <v>0.18975173698351153</v>
      </c>
    </row>
    <row r="160" spans="1:32" x14ac:dyDescent="0.2">
      <c r="A160" s="6" t="s">
        <v>41</v>
      </c>
      <c r="B160" s="28">
        <f>(1/(1+EXP(('S Curve Equation'!$B$11-B115*'S Curve Equation'!$B$12)*'S Curve Equation'!$B$10))+'S Curve Equation'!$B$13)*'S Curve Equation'!$B$14</f>
        <v>0.16558959537572263</v>
      </c>
      <c r="C160" s="28">
        <f>(1/(1+EXP(('S Curve Equation'!$B$11-C115*'S Curve Equation'!$B$12)*'S Curve Equation'!$B$10))+'S Curve Equation'!$B$13)*'S Curve Equation'!$B$14</f>
        <v>0.16907237257137492</v>
      </c>
      <c r="D160" s="28">
        <f>(1/(1+EXP(('S Curve Equation'!$B$11-D115*'S Curve Equation'!$B$12)*'S Curve Equation'!$B$10))+'S Curve Equation'!$B$13)*'S Curve Equation'!$B$14</f>
        <v>0.17270457103946552</v>
      </c>
      <c r="E160" s="28">
        <f>(1/(1+EXP(('S Curve Equation'!$B$11-E115*'S Curve Equation'!$B$12)*'S Curve Equation'!$B$10))+'S Curve Equation'!$B$13)*'S Curve Equation'!$B$14</f>
        <v>0.17637085548704912</v>
      </c>
      <c r="F160" s="28">
        <f>(1/(1+EXP(('S Curve Equation'!$B$11-F115*'S Curve Equation'!$B$12)*'S Curve Equation'!$B$10))+'S Curve Equation'!$B$13)*'S Curve Equation'!$B$14</f>
        <v>0.18005656694420907</v>
      </c>
      <c r="G160" s="28">
        <f>(1/(1+EXP(('S Curve Equation'!$B$11-G115*'S Curve Equation'!$B$12)*'S Curve Equation'!$B$10))+'S Curve Equation'!$B$13)*'S Curve Equation'!$B$14</f>
        <v>0.1837912077083885</v>
      </c>
      <c r="H160" s="28">
        <f>(1/(1+EXP(('S Curve Equation'!$B$11-H115*'S Curve Equation'!$B$12)*'S Curve Equation'!$B$10))+'S Curve Equation'!$B$13)*'S Curve Equation'!$B$14</f>
        <v>0.18758055741691212</v>
      </c>
      <c r="I160" s="28">
        <f>(1/(1+EXP(('S Curve Equation'!$B$11-I115*'S Curve Equation'!$B$12)*'S Curve Equation'!$B$10))+'S Curve Equation'!$B$13)*'S Curve Equation'!$B$14</f>
        <v>0.1913893922203587</v>
      </c>
      <c r="J160" s="28">
        <f>(1/(1+EXP(('S Curve Equation'!$B$11-J115*'S Curve Equation'!$B$12)*'S Curve Equation'!$B$10))+'S Curve Equation'!$B$13)*'S Curve Equation'!$B$14</f>
        <v>0.19520077379212059</v>
      </c>
      <c r="K160" s="28">
        <f>(1/(1+EXP(('S Curve Equation'!$B$11-K115*'S Curve Equation'!$B$12)*'S Curve Equation'!$B$10))+'S Curve Equation'!$B$13)*'S Curve Equation'!$B$14</f>
        <v>0.19899769473915616</v>
      </c>
      <c r="L160" s="28">
        <f>(1/(1+EXP(('S Curve Equation'!$B$11-L115*'S Curve Equation'!$B$12)*'S Curve Equation'!$B$10))+'S Curve Equation'!$B$13)*'S Curve Equation'!$B$14</f>
        <v>0.20269139629122937</v>
      </c>
      <c r="M160" s="28">
        <f>(1/(1+EXP(('S Curve Equation'!$B$11-M115*'S Curve Equation'!$B$12)*'S Curve Equation'!$B$10))+'S Curve Equation'!$B$13)*'S Curve Equation'!$B$14</f>
        <v>0.20650178839951844</v>
      </c>
      <c r="N160" s="28">
        <f>(1/(1+EXP(('S Curve Equation'!$B$11-N115*'S Curve Equation'!$B$12)*'S Curve Equation'!$B$10))+'S Curve Equation'!$B$13)*'S Curve Equation'!$B$14</f>
        <v>0.21032586097994421</v>
      </c>
      <c r="O160" s="28">
        <f>(1/(1+EXP(('S Curve Equation'!$B$11-O115*'S Curve Equation'!$B$12)*'S Curve Equation'!$B$10))+'S Curve Equation'!$B$13)*'S Curve Equation'!$B$14</f>
        <v>0.21416274281306785</v>
      </c>
      <c r="P160" s="28">
        <f>(1/(1+EXP(('S Curve Equation'!$B$11-P115*'S Curve Equation'!$B$12)*'S Curve Equation'!$B$10))+'S Curve Equation'!$B$13)*'S Curve Equation'!$B$14</f>
        <v>0.21801156772429672</v>
      </c>
      <c r="Q160" s="28">
        <f>(1/(1+EXP(('S Curve Equation'!$B$11-Q115*'S Curve Equation'!$B$12)*'S Curve Equation'!$B$10))+'S Curve Equation'!$B$13)*'S Curve Equation'!$B$14</f>
        <v>0.22187147522264083</v>
      </c>
      <c r="R160" s="28">
        <f>(1/(1+EXP(('S Curve Equation'!$B$11-R115*'S Curve Equation'!$B$12)*'S Curve Equation'!$B$10))+'S Curve Equation'!$B$13)*'S Curve Equation'!$B$14</f>
        <v>0.22574161111592433</v>
      </c>
      <c r="S160" s="28">
        <f>(1/(1+EXP(('S Curve Equation'!$B$11-S115*'S Curve Equation'!$B$12)*'S Curve Equation'!$B$10))+'S Curve Equation'!$B$13)*'S Curve Equation'!$B$14</f>
        <v>0.22962112810211735</v>
      </c>
      <c r="T160" s="28">
        <f>(1/(1+EXP(('S Curve Equation'!$B$11-T115*'S Curve Equation'!$B$12)*'S Curve Equation'!$B$10))+'S Curve Equation'!$B$13)*'S Curve Equation'!$B$14</f>
        <v>0.23350918633652126</v>
      </c>
      <c r="U160" s="28">
        <f>(1/(1+EXP(('S Curve Equation'!$B$11-U115*'S Curve Equation'!$B$12)*'S Curve Equation'!$B$10))+'S Curve Equation'!$B$13)*'S Curve Equation'!$B$14</f>
        <v>0.23740495397457884</v>
      </c>
      <c r="V160" s="28">
        <f>(1/(1+EXP(('S Curve Equation'!$B$11-V115*'S Curve Equation'!$B$12)*'S Curve Equation'!$B$10))+'S Curve Equation'!$B$13)*'S Curve Equation'!$B$14</f>
        <v>0.24130760769018642</v>
      </c>
      <c r="W160" s="28">
        <f>(1/(1+EXP(('S Curve Equation'!$B$11-W115*'S Curve Equation'!$B$12)*'S Curve Equation'!$B$10))+'S Curve Equation'!$B$13)*'S Curve Equation'!$B$14</f>
        <v>0.24521633316940594</v>
      </c>
      <c r="X160" s="28">
        <f>(1/(1+EXP(('S Curve Equation'!$B$11-X115*'S Curve Equation'!$B$12)*'S Curve Equation'!$B$10))+'S Curve Equation'!$B$13)*'S Curve Equation'!$B$14</f>
        <v>0.24913032557955245</v>
      </c>
      <c r="Y160" s="28">
        <f>(1/(1+EXP(('S Curve Equation'!$B$11-Y115*'S Curve Equation'!$B$12)*'S Curve Equation'!$B$10))+'S Curve Equation'!$B$13)*'S Curve Equation'!$B$14</f>
        <v>0.25304879001368774</v>
      </c>
      <c r="Z160" s="28">
        <f>(1/(1+EXP(('S Curve Equation'!$B$11-Z115*'S Curve Equation'!$B$12)*'S Curve Equation'!$B$10))+'S Curve Equation'!$B$13)*'S Curve Equation'!$B$14</f>
        <v>0.25697094191058467</v>
      </c>
      <c r="AA160" s="28">
        <f>(1/(1+EXP(('S Curve Equation'!$B$11-AA115*'S Curve Equation'!$B$12)*'S Curve Equation'!$B$10))+'S Curve Equation'!$B$13)*'S Curve Equation'!$B$14</f>
        <v>0.26089600745031344</v>
      </c>
      <c r="AB160" s="28">
        <f>(1/(1+EXP(('S Curve Equation'!$B$11-AB115*'S Curve Equation'!$B$12)*'S Curve Equation'!$B$10))+'S Curve Equation'!$B$13)*'S Curve Equation'!$B$14</f>
        <v>0.26482322392561014</v>
      </c>
      <c r="AC160" s="28">
        <f>(1/(1+EXP(('S Curve Equation'!$B$11-AC115*'S Curve Equation'!$B$12)*'S Curve Equation'!$B$10))+'S Curve Equation'!$B$13)*'S Curve Equation'!$B$14</f>
        <v>0.26875184008925201</v>
      </c>
      <c r="AD160" s="28">
        <f>(1/(1+EXP(('S Curve Equation'!$B$11-AD115*'S Curve Equation'!$B$12)*'S Curve Equation'!$B$10))+'S Curve Equation'!$B$13)*'S Curve Equation'!$B$14</f>
        <v>0.27268111647771437</v>
      </c>
      <c r="AE160" s="28">
        <f>(1/(1+EXP(('S Curve Equation'!$B$11-AE115*'S Curve Equation'!$B$12)*'S Curve Equation'!$B$10))+'S Curve Equation'!$B$13)*'S Curve Equation'!$B$14</f>
        <v>0.27661032571140692</v>
      </c>
      <c r="AF160" s="28">
        <f>(1/(1+EXP(('S Curve Equation'!$B$11-AF115*'S Curve Equation'!$B$12)*'S Curve Equation'!$B$10))+'S Curve Equation'!$B$13)*'S Curve Equation'!$B$14</f>
        <v>0.28053875277183288</v>
      </c>
    </row>
    <row r="161" spans="1:32" x14ac:dyDescent="0.2">
      <c r="A161" s="6" t="s">
        <v>42</v>
      </c>
      <c r="B161" s="28">
        <f>(1/(1+EXP(('S Curve Equation'!$B$11-B116*'S Curve Equation'!$B$12)*'S Curve Equation'!$B$10))+'S Curve Equation'!$B$13)*'S Curve Equation'!$B$14</f>
        <v>0.18700000000000003</v>
      </c>
      <c r="C161" s="28">
        <f>(1/(1+EXP(('S Curve Equation'!$B$11-C116*'S Curve Equation'!$B$12)*'S Curve Equation'!$B$10))+'S Curve Equation'!$B$13)*'S Curve Equation'!$B$14</f>
        <v>0.19071534938841442</v>
      </c>
      <c r="D161" s="28">
        <f>(1/(1+EXP(('S Curve Equation'!$B$11-D116*'S Curve Equation'!$B$12)*'S Curve Equation'!$B$10))+'S Curve Equation'!$B$13)*'S Curve Equation'!$B$14</f>
        <v>0.19458487717660772</v>
      </c>
      <c r="E161" s="28">
        <f>(1/(1+EXP(('S Curve Equation'!$B$11-E116*'S Curve Equation'!$B$12)*'S Curve Equation'!$B$10))+'S Curve Equation'!$B$13)*'S Curve Equation'!$B$14</f>
        <v>0.19848537538171596</v>
      </c>
      <c r="F161" s="28">
        <f>(1/(1+EXP(('S Curve Equation'!$B$11-F116*'S Curve Equation'!$B$12)*'S Curve Equation'!$B$10))+'S Curve Equation'!$B$13)*'S Curve Equation'!$B$14</f>
        <v>0.20240119432398065</v>
      </c>
      <c r="G161" s="28">
        <f>(1/(1+EXP(('S Curve Equation'!$B$11-G116*'S Curve Equation'!$B$12)*'S Curve Equation'!$B$10))+'S Curve Equation'!$B$13)*'S Curve Equation'!$B$14</f>
        <v>0.20636359186625464</v>
      </c>
      <c r="H161" s="28">
        <f>(1/(1+EXP(('S Curve Equation'!$B$11-H116*'S Curve Equation'!$B$12)*'S Curve Equation'!$B$10))+'S Curve Equation'!$B$13)*'S Curve Equation'!$B$14</f>
        <v>0.21037853735280382</v>
      </c>
      <c r="I161" s="28">
        <f>(1/(1+EXP(('S Curve Equation'!$B$11-I116*'S Curve Equation'!$B$12)*'S Curve Equation'!$B$10))+'S Curve Equation'!$B$13)*'S Curve Equation'!$B$14</f>
        <v>0.21440861141933137</v>
      </c>
      <c r="J161" s="28">
        <f>(1/(1+EXP(('S Curve Equation'!$B$11-J116*'S Curve Equation'!$B$12)*'S Curve Equation'!$B$10))+'S Curve Equation'!$B$13)*'S Curve Equation'!$B$14</f>
        <v>0.21843590642226365</v>
      </c>
      <c r="K161" s="28">
        <f>(1/(1+EXP(('S Curve Equation'!$B$11-K116*'S Curve Equation'!$B$12)*'S Curve Equation'!$B$10))+'S Curve Equation'!$B$13)*'S Curve Equation'!$B$14</f>
        <v>0.22244253760232005</v>
      </c>
      <c r="L161" s="28">
        <f>(1/(1+EXP(('S Curve Equation'!$B$11-L116*'S Curve Equation'!$B$12)*'S Curve Equation'!$B$10))+'S Curve Equation'!$B$13)*'S Curve Equation'!$B$14</f>
        <v>0.22633514756085873</v>
      </c>
      <c r="M161" s="28">
        <f>(1/(1+EXP(('S Curve Equation'!$B$11-M116*'S Curve Equation'!$B$12)*'S Curve Equation'!$B$10))+'S Curve Equation'!$B$13)*'S Curve Equation'!$B$14</f>
        <v>0.23034551661978553</v>
      </c>
      <c r="N161" s="28">
        <f>(1/(1+EXP(('S Curve Equation'!$B$11-N116*'S Curve Equation'!$B$12)*'S Curve Equation'!$B$10))+'S Curve Equation'!$B$13)*'S Curve Equation'!$B$14</f>
        <v>0.23436501512630628</v>
      </c>
      <c r="O161" s="28">
        <f>(1/(1+EXP(('S Curve Equation'!$B$11-O116*'S Curve Equation'!$B$12)*'S Curve Equation'!$B$10))+'S Curve Equation'!$B$13)*'S Curve Equation'!$B$14</f>
        <v>0.23839272813641094</v>
      </c>
      <c r="P161" s="28">
        <f>(1/(1+EXP(('S Curve Equation'!$B$11-P116*'S Curve Equation'!$B$12)*'S Curve Equation'!$B$10))+'S Curve Equation'!$B$13)*'S Curve Equation'!$B$14</f>
        <v>0.24242775030810229</v>
      </c>
      <c r="Q161" s="28">
        <f>(1/(1+EXP(('S Curve Equation'!$B$11-Q116*'S Curve Equation'!$B$12)*'S Curve Equation'!$B$10))+'S Curve Equation'!$B$13)*'S Curve Equation'!$B$14</f>
        <v>0.24646918648080557</v>
      </c>
      <c r="R161" s="28">
        <f>(1/(1+EXP(('S Curve Equation'!$B$11-R116*'S Curve Equation'!$B$12)*'S Curve Equation'!$B$10))+'S Curve Equation'!$B$13)*'S Curve Equation'!$B$14</f>
        <v>0.25051615222515122</v>
      </c>
      <c r="S161" s="28">
        <f>(1/(1+EXP(('S Curve Equation'!$B$11-S116*'S Curve Equation'!$B$12)*'S Curve Equation'!$B$10))+'S Curve Equation'!$B$13)*'S Curve Equation'!$B$14</f>
        <v>0.25456777436315586</v>
      </c>
      <c r="T161" s="28">
        <f>(1/(1+EXP(('S Curve Equation'!$B$11-T116*'S Curve Equation'!$B$12)*'S Curve Equation'!$B$10))+'S Curve Equation'!$B$13)*'S Curve Equation'!$B$14</f>
        <v>0.2586231914589015</v>
      </c>
      <c r="U161" s="28">
        <f>(1/(1+EXP(('S Curve Equation'!$B$11-U116*'S Curve Equation'!$B$12)*'S Curve Equation'!$B$10))+'S Curve Equation'!$B$13)*'S Curve Equation'!$B$14</f>
        <v>0.26268155427984663</v>
      </c>
      <c r="V161" s="28">
        <f>(1/(1+EXP(('S Curve Equation'!$B$11-V116*'S Curve Equation'!$B$12)*'S Curve Equation'!$B$10))+'S Curve Equation'!$B$13)*'S Curve Equation'!$B$14</f>
        <v>0.26674202622901405</v>
      </c>
      <c r="W161" s="28">
        <f>(1/(1+EXP(('S Curve Equation'!$B$11-W116*'S Curve Equation'!$B$12)*'S Curve Equation'!$B$10))+'S Curve Equation'!$B$13)*'S Curve Equation'!$B$14</f>
        <v>0.27080378374831288</v>
      </c>
      <c r="X161" s="28">
        <f>(1/(1+EXP(('S Curve Equation'!$B$11-X116*'S Curve Equation'!$B$12)*'S Curve Equation'!$B$10))+'S Curve Equation'!$B$13)*'S Curve Equation'!$B$14</f>
        <v>0.27486601669333471</v>
      </c>
      <c r="Y161" s="28">
        <f>(1/(1+EXP(('S Curve Equation'!$B$11-Y116*'S Curve Equation'!$B$12)*'S Curve Equation'!$B$10))+'S Curve Equation'!$B$13)*'S Curve Equation'!$B$14</f>
        <v>0.2789279286800051</v>
      </c>
      <c r="Z161" s="28">
        <f>(1/(1+EXP(('S Curve Equation'!$B$11-Z116*'S Curve Equation'!$B$12)*'S Curve Equation'!$B$10))+'S Curve Equation'!$B$13)*'S Curve Equation'!$B$14</f>
        <v>0.28298873740350938</v>
      </c>
      <c r="AA161" s="28">
        <f>(1/(1+EXP(('S Curve Equation'!$B$11-AA116*'S Curve Equation'!$B$12)*'S Curve Equation'!$B$10))+'S Curve Equation'!$B$13)*'S Curve Equation'!$B$14</f>
        <v>0.28704767492998795</v>
      </c>
      <c r="AB161" s="28">
        <f>(1/(1+EXP(('S Curve Equation'!$B$11-AB116*'S Curve Equation'!$B$12)*'S Curve Equation'!$B$10))+'S Curve Equation'!$B$13)*'S Curve Equation'!$B$14</f>
        <v>0.29110398796149817</v>
      </c>
      <c r="AC161" s="28">
        <f>(1/(1+EXP(('S Curve Equation'!$B$11-AC116*'S Curve Equation'!$B$12)*'S Curve Equation'!$B$10))+'S Curve Equation'!$B$13)*'S Curve Equation'!$B$14</f>
        <v>0.29515693807479532</v>
      </c>
      <c r="AD161" s="28">
        <f>(1/(1+EXP(('S Curve Equation'!$B$11-AD116*'S Curve Equation'!$B$12)*'S Curve Equation'!$B$10))+'S Curve Equation'!$B$13)*'S Curve Equation'!$B$14</f>
        <v>0.29920580193453267</v>
      </c>
      <c r="AE161" s="28">
        <f>(1/(1+EXP(('S Curve Equation'!$B$11-AE116*'S Curve Equation'!$B$12)*'S Curve Equation'!$B$10))+'S Curve Equation'!$B$13)*'S Curve Equation'!$B$14</f>
        <v>0.30324987148148597</v>
      </c>
      <c r="AF161" s="28">
        <f>(1/(1+EXP(('S Curve Equation'!$B$11-AF116*'S Curve Equation'!$B$12)*'S Curve Equation'!$B$10))+'S Curve Equation'!$B$13)*'S Curve Equation'!$B$14</f>
        <v>0.30728845409644862</v>
      </c>
    </row>
    <row r="162" spans="1:32" x14ac:dyDescent="0.2">
      <c r="A162" s="6" t="s">
        <v>105</v>
      </c>
      <c r="B162" s="28">
        <f>(1/(1+EXP(('S Curve Equation'!$B$11-B117*'S Curve Equation'!$B$12)*'S Curve Equation'!$B$10))+'S Curve Equation'!$B$13)*'S Curve Equation'!$B$14</f>
        <v>0.1400000000000001</v>
      </c>
      <c r="C162" s="28">
        <f>(1/(1+EXP(('S Curve Equation'!$B$11-C117*'S Curve Equation'!$B$12)*'S Curve Equation'!$B$10))+'S Curve Equation'!$B$13)*'S Curve Equation'!$B$14</f>
        <v>0.1431657719694247</v>
      </c>
      <c r="D162" s="28">
        <f>(1/(1+EXP(('S Curve Equation'!$B$11-D117*'S Curve Equation'!$B$12)*'S Curve Equation'!$B$10))+'S Curve Equation'!$B$13)*'S Curve Equation'!$B$14</f>
        <v>0.14647307104843157</v>
      </c>
      <c r="E162" s="28">
        <f>(1/(1+EXP(('S Curve Equation'!$B$11-E117*'S Curve Equation'!$B$12)*'S Curve Equation'!$B$10))+'S Curve Equation'!$B$13)*'S Curve Equation'!$B$14</f>
        <v>0.14981726995774283</v>
      </c>
      <c r="F162" s="28">
        <f>(1/(1+EXP(('S Curve Equation'!$B$11-F117*'S Curve Equation'!$B$12)*'S Curve Equation'!$B$10))+'S Curve Equation'!$B$13)*'S Curve Equation'!$B$14</f>
        <v>0.15318508083997276</v>
      </c>
      <c r="G162" s="28">
        <f>(1/(1+EXP(('S Curve Equation'!$B$11-G117*'S Curve Equation'!$B$12)*'S Curve Equation'!$B$10))+'S Curve Equation'!$B$13)*'S Curve Equation'!$B$14</f>
        <v>0.15660358069657981</v>
      </c>
      <c r="H162" s="28">
        <f>(1/(1+EXP(('S Curve Equation'!$B$11-H117*'S Curve Equation'!$B$12)*'S Curve Equation'!$B$10))+'S Curve Equation'!$B$13)*'S Curve Equation'!$B$14</f>
        <v>0.16007826483741686</v>
      </c>
      <c r="I162" s="28">
        <f>(1/(1+EXP(('S Curve Equation'!$B$11-I117*'S Curve Equation'!$B$12)*'S Curve Equation'!$B$10))+'S Curve Equation'!$B$13)*'S Curve Equation'!$B$14</f>
        <v>0.16357696896836924</v>
      </c>
      <c r="J162" s="28">
        <f>(1/(1+EXP(('S Curve Equation'!$B$11-J117*'S Curve Equation'!$B$12)*'S Curve Equation'!$B$10))+'S Curve Equation'!$B$13)*'S Curve Equation'!$B$14</f>
        <v>0.16708414282380685</v>
      </c>
      <c r="K162" s="28">
        <f>(1/(1+EXP(('S Curve Equation'!$B$11-K117*'S Curve Equation'!$B$12)*'S Curve Equation'!$B$10))+'S Curve Equation'!$B$13)*'S Curve Equation'!$B$14</f>
        <v>0.17058406472003365</v>
      </c>
      <c r="L162" s="28">
        <f>(1/(1+EXP(('S Curve Equation'!$B$11-L117*'S Curve Equation'!$B$12)*'S Curve Equation'!$B$10))+'S Curve Equation'!$B$13)*'S Curve Equation'!$B$14</f>
        <v>0.17399460031619871</v>
      </c>
      <c r="M162" s="28">
        <f>(1/(1+EXP(('S Curve Equation'!$B$11-M117*'S Curve Equation'!$B$12)*'S Curve Equation'!$B$10))+'S Curve Equation'!$B$13)*'S Curve Equation'!$B$14</f>
        <v>0.17751879276040572</v>
      </c>
      <c r="N162" s="28">
        <f>(1/(1+EXP(('S Curve Equation'!$B$11-N117*'S Curve Equation'!$B$12)*'S Curve Equation'!$B$10))+'S Curve Equation'!$B$13)*'S Curve Equation'!$B$14</f>
        <v>0.18106163483656912</v>
      </c>
      <c r="O162" s="28">
        <f>(1/(1+EXP(('S Curve Equation'!$B$11-O117*'S Curve Equation'!$B$12)*'S Curve Equation'!$B$10))+'S Curve Equation'!$B$13)*'S Curve Equation'!$B$14</f>
        <v>0.18462234251483625</v>
      </c>
      <c r="P162" s="28">
        <f>(1/(1+EXP(('S Curve Equation'!$B$11-P117*'S Curve Equation'!$B$12)*'S Curve Equation'!$B$10))+'S Curve Equation'!$B$13)*'S Curve Equation'!$B$14</f>
        <v>0.18820013146996534</v>
      </c>
      <c r="Q162" s="28">
        <f>(1/(1+EXP(('S Curve Equation'!$B$11-Q117*'S Curve Equation'!$B$12)*'S Curve Equation'!$B$10))+'S Curve Equation'!$B$13)*'S Curve Equation'!$B$14</f>
        <v>0.19179421773139349</v>
      </c>
      <c r="R162" s="28">
        <f>(1/(1+EXP(('S Curve Equation'!$B$11-R117*'S Curve Equation'!$B$12)*'S Curve Equation'!$B$10))+'S Curve Equation'!$B$13)*'S Curve Equation'!$B$14</f>
        <v>0.19540381831841802</v>
      </c>
      <c r="S162" s="28">
        <f>(1/(1+EXP(('S Curve Equation'!$B$11-S117*'S Curve Equation'!$B$12)*'S Curve Equation'!$B$10))+'S Curve Equation'!$B$13)*'S Curve Equation'!$B$14</f>
        <v>0.19902815185984379</v>
      </c>
      <c r="T162" s="28">
        <f>(1/(1+EXP(('S Curve Equation'!$B$11-T117*'S Curve Equation'!$B$12)*'S Curve Equation'!$B$10))+'S Curve Equation'!$B$13)*'S Curve Equation'!$B$14</f>
        <v>0.20266643919750785</v>
      </c>
      <c r="U162" s="28">
        <f>(1/(1+EXP(('S Curve Equation'!$B$11-U117*'S Curve Equation'!$B$12)*'S Curve Equation'!$B$10))+'S Curve Equation'!$B$13)*'S Curve Equation'!$B$14</f>
        <v>0.20631790397311919</v>
      </c>
      <c r="V162" s="28">
        <f>(1/(1+EXP(('S Curve Equation'!$B$11-V117*'S Curve Equation'!$B$12)*'S Curve Equation'!$B$10))+'S Curve Equation'!$B$13)*'S Curve Equation'!$B$14</f>
        <v>0.2099817731979462</v>
      </c>
      <c r="W162" s="28">
        <f>(1/(1+EXP(('S Curve Equation'!$B$11-W117*'S Curve Equation'!$B$12)*'S Curve Equation'!$B$10))+'S Curve Equation'!$B$13)*'S Curve Equation'!$B$14</f>
        <v>0.21365727780490254</v>
      </c>
      <c r="X162" s="28">
        <f>(1/(1+EXP(('S Curve Equation'!$B$11-X117*'S Curve Equation'!$B$12)*'S Curve Equation'!$B$10))+'S Curve Equation'!$B$13)*'S Curve Equation'!$B$14</f>
        <v>0.21734365318264659</v>
      </c>
      <c r="Y162" s="28">
        <f>(1/(1+EXP(('S Curve Equation'!$B$11-Y117*'S Curve Equation'!$B$12)*'S Curve Equation'!$B$10))+'S Curve Equation'!$B$13)*'S Curve Equation'!$B$14</f>
        <v>0.22104013969136543</v>
      </c>
      <c r="Z162" s="28">
        <f>(1/(1+EXP(('S Curve Equation'!$B$11-Z117*'S Curve Equation'!$B$12)*'S Curve Equation'!$B$10))+'S Curve Equation'!$B$13)*'S Curve Equation'!$B$14</f>
        <v>0.22474598315994368</v>
      </c>
      <c r="AA162" s="28">
        <f>(1/(1+EXP(('S Curve Equation'!$B$11-AA117*'S Curve Equation'!$B$12)*'S Curve Equation'!$B$10))+'S Curve Equation'!$B$13)*'S Curve Equation'!$B$14</f>
        <v>0.22846043536429891</v>
      </c>
      <c r="AB162" s="28">
        <f>(1/(1+EXP(('S Curve Equation'!$B$11-AB117*'S Curve Equation'!$B$12)*'S Curve Equation'!$B$10))+'S Curve Equation'!$B$13)*'S Curve Equation'!$B$14</f>
        <v>0.23218275448668133</v>
      </c>
      <c r="AC162" s="28">
        <f>(1/(1+EXP(('S Curve Equation'!$B$11-AC117*'S Curve Equation'!$B$12)*'S Curve Equation'!$B$10))+'S Curve Equation'!$B$13)*'S Curve Equation'!$B$14</f>
        <v>0.23591220555579021</v>
      </c>
      <c r="AD162" s="28">
        <f>(1/(1+EXP(('S Curve Equation'!$B$11-AD117*'S Curve Equation'!$B$12)*'S Curve Equation'!$B$10))+'S Curve Equation'!$B$13)*'S Curve Equation'!$B$14</f>
        <v>0.23964806086762164</v>
      </c>
      <c r="AE162" s="28">
        <f>(1/(1+EXP(('S Curve Equation'!$B$11-AE117*'S Curve Equation'!$B$12)*'S Curve Equation'!$B$10))+'S Curve Equation'!$B$13)*'S Curve Equation'!$B$14</f>
        <v>0.24338960038697993</v>
      </c>
      <c r="AF162" s="28">
        <f>(1/(1+EXP(('S Curve Equation'!$B$11-AF117*'S Curve Equation'!$B$12)*'S Curve Equation'!$B$10))+'S Curve Equation'!$B$13)*'S Curve Equation'!$B$14</f>
        <v>0.24713611212964057</v>
      </c>
    </row>
    <row r="163" spans="1:32" x14ac:dyDescent="0.2">
      <c r="A163" s="6" t="s">
        <v>106</v>
      </c>
      <c r="B163" s="28">
        <f>(1/(1+EXP(('S Curve Equation'!$B$11-B118*'S Curve Equation'!$B$12)*'S Curve Equation'!$B$10))+'S Curve Equation'!$B$13)*'S Curve Equation'!$B$14</f>
        <v>0.10800000000000003</v>
      </c>
      <c r="C163" s="28">
        <f>(1/(1+EXP(('S Curve Equation'!$B$11-C118*'S Curve Equation'!$B$12)*'S Curve Equation'!$B$10))+'S Curve Equation'!$B$13)*'S Curve Equation'!$B$14</f>
        <v>0.1107041158815907</v>
      </c>
      <c r="D163" s="28">
        <f>(1/(1+EXP(('S Curve Equation'!$B$11-D118*'S Curve Equation'!$B$12)*'S Curve Equation'!$B$10))+'S Curve Equation'!$B$13)*'S Curve Equation'!$B$14</f>
        <v>0.1135358831437982</v>
      </c>
      <c r="E163" s="28">
        <f>(1/(1+EXP(('S Curve Equation'!$B$11-E118*'S Curve Equation'!$B$12)*'S Curve Equation'!$B$10))+'S Curve Equation'!$B$13)*'S Curve Equation'!$B$14</f>
        <v>0.1164062169191742</v>
      </c>
      <c r="F163" s="28">
        <f>(1/(1+EXP(('S Curve Equation'!$B$11-F118*'S Curve Equation'!$B$12)*'S Curve Equation'!$B$10))+'S Curve Equation'!$B$13)*'S Curve Equation'!$B$14</f>
        <v>0.11930384783955503</v>
      </c>
      <c r="G163" s="28">
        <f>(1/(1+EXP(('S Curve Equation'!$B$11-G118*'S Curve Equation'!$B$12)*'S Curve Equation'!$B$10))+'S Curve Equation'!$B$13)*'S Curve Equation'!$B$14</f>
        <v>0.12225225246024739</v>
      </c>
      <c r="H163" s="28">
        <f>(1/(1+EXP(('S Curve Equation'!$B$11-H118*'S Curve Equation'!$B$12)*'S Curve Equation'!$B$10))+'S Curve Equation'!$B$13)*'S Curve Equation'!$B$14</f>
        <v>0.12525645419152315</v>
      </c>
      <c r="I163" s="28">
        <f>(1/(1+EXP(('S Curve Equation'!$B$11-I118*'S Curve Equation'!$B$12)*'S Curve Equation'!$B$10))+'S Curve Equation'!$B$13)*'S Curve Equation'!$B$14</f>
        <v>0.12828884485597658</v>
      </c>
      <c r="J163" s="28">
        <f>(1/(1+EXP(('S Curve Equation'!$B$11-J118*'S Curve Equation'!$B$12)*'S Curve Equation'!$B$10))+'S Curve Equation'!$B$13)*'S Curve Equation'!$B$14</f>
        <v>0.13133599705641341</v>
      </c>
      <c r="K163" s="28">
        <f>(1/(1+EXP(('S Curve Equation'!$B$11-K118*'S Curve Equation'!$B$12)*'S Curve Equation'!$B$10))+'S Curve Equation'!$B$13)*'S Curve Equation'!$B$14</f>
        <v>0.13438420370091925</v>
      </c>
      <c r="L163" s="28">
        <f>(1/(1+EXP(('S Curve Equation'!$B$11-L118*'S Curve Equation'!$B$12)*'S Curve Equation'!$B$10))+'S Curve Equation'!$B$13)*'S Curve Equation'!$B$14</f>
        <v>0.1373615818088319</v>
      </c>
      <c r="M163" s="28">
        <f>(1/(1+EXP(('S Curve Equation'!$B$11-M118*'S Curve Equation'!$B$12)*'S Curve Equation'!$B$10))+'S Curve Equation'!$B$13)*'S Curve Equation'!$B$14</f>
        <v>0.14044541483504935</v>
      </c>
      <c r="N163" s="28">
        <f>(1/(1+EXP(('S Curve Equation'!$B$11-N118*'S Curve Equation'!$B$12)*'S Curve Equation'!$B$10))+'S Curve Equation'!$B$13)*'S Curve Equation'!$B$14</f>
        <v>0.14355293004794376</v>
      </c>
      <c r="O163" s="28">
        <f>(1/(1+EXP(('S Curve Equation'!$B$11-O118*'S Curve Equation'!$B$12)*'S Curve Equation'!$B$10))+'S Curve Equation'!$B$13)*'S Curve Equation'!$B$14</f>
        <v>0.14668350701222196</v>
      </c>
      <c r="P163" s="28">
        <f>(1/(1+EXP(('S Curve Equation'!$B$11-P118*'S Curve Equation'!$B$12)*'S Curve Equation'!$B$10))+'S Curve Equation'!$B$13)*'S Curve Equation'!$B$14</f>
        <v>0.14983651918135088</v>
      </c>
      <c r="Q163" s="28">
        <f>(1/(1+EXP(('S Curve Equation'!$B$11-Q118*'S Curve Equation'!$B$12)*'S Curve Equation'!$B$10))+'S Curve Equation'!$B$13)*'S Curve Equation'!$B$14</f>
        <v>0.15301133446298298</v>
      </c>
      <c r="R163" s="28">
        <f>(1/(1+EXP(('S Curve Equation'!$B$11-R118*'S Curve Equation'!$B$12)*'S Curve Equation'!$B$10))+'S Curve Equation'!$B$13)*'S Curve Equation'!$B$14</f>
        <v>0.15620731578065977</v>
      </c>
      <c r="S163" s="28">
        <f>(1/(1+EXP(('S Curve Equation'!$B$11-S118*'S Curve Equation'!$B$12)*'S Curve Equation'!$B$10))+'S Curve Equation'!$B$13)*'S Curve Equation'!$B$14</f>
        <v>0.15942382163101343</v>
      </c>
      <c r="T163" s="28">
        <f>(1/(1+EXP(('S Curve Equation'!$B$11-T118*'S Curve Equation'!$B$12)*'S Curve Equation'!$B$10))+'S Curve Equation'!$B$13)*'S Curve Equation'!$B$14</f>
        <v>0.16266020663572131</v>
      </c>
      <c r="U163" s="28">
        <f>(1/(1+EXP(('S Curve Equation'!$B$11-U118*'S Curve Equation'!$B$12)*'S Curve Equation'!$B$10))+'S Curve Equation'!$B$13)*'S Curve Equation'!$B$14</f>
        <v>0.16591582208747377</v>
      </c>
      <c r="V163" s="28">
        <f>(1/(1+EXP(('S Curve Equation'!$B$11-V118*'S Curve Equation'!$B$12)*'S Curve Equation'!$B$10))+'S Curve Equation'!$B$13)*'S Curve Equation'!$B$14</f>
        <v>0.16919001648928012</v>
      </c>
      <c r="W163" s="28">
        <f>(1/(1+EXP(('S Curve Equation'!$B$11-W118*'S Curve Equation'!$B$12)*'S Curve Equation'!$B$10))+'S Curve Equation'!$B$13)*'S Curve Equation'!$B$14</f>
        <v>0.172482136086443</v>
      </c>
      <c r="X163" s="28">
        <f>(1/(1+EXP(('S Curve Equation'!$B$11-X118*'S Curve Equation'!$B$12)*'S Curve Equation'!$B$10))+'S Curve Equation'!$B$13)*'S Curve Equation'!$B$14</f>
        <v>0.17579152539057175</v>
      </c>
      <c r="Y163" s="28">
        <f>(1/(1+EXP(('S Curve Equation'!$B$11-Y118*'S Curve Equation'!$B$12)*'S Curve Equation'!$B$10))+'S Curve Equation'!$B$13)*'S Curve Equation'!$B$14</f>
        <v>0.17911752769504313</v>
      </c>
      <c r="Z163" s="28">
        <f>(1/(1+EXP(('S Curve Equation'!$B$11-Z118*'S Curve Equation'!$B$12)*'S Curve Equation'!$B$10))+'S Curve Equation'!$B$13)*'S Curve Equation'!$B$14</f>
        <v>0.18245948558133299</v>
      </c>
      <c r="AA163" s="28">
        <f>(1/(1+EXP(('S Curve Equation'!$B$11-AA118*'S Curve Equation'!$B$12)*'S Curve Equation'!$B$10))+'S Curve Equation'!$B$13)*'S Curve Equation'!$B$14</f>
        <v>0.18581674141570628</v>
      </c>
      <c r="AB163" s="28">
        <f>(1/(1+EXP(('S Curve Equation'!$B$11-AB118*'S Curve Equation'!$B$12)*'S Curve Equation'!$B$10))+'S Curve Equation'!$B$13)*'S Curve Equation'!$B$14</f>
        <v>0.18918863783575429</v>
      </c>
      <c r="AC163" s="28">
        <f>(1/(1+EXP(('S Curve Equation'!$B$11-AC118*'S Curve Equation'!$B$12)*'S Curve Equation'!$B$10))+'S Curve Equation'!$B$13)*'S Curve Equation'!$B$14</f>
        <v>0.19257451822631586</v>
      </c>
      <c r="AD163" s="28">
        <f>(1/(1+EXP(('S Curve Equation'!$B$11-AD118*'S Curve Equation'!$B$12)*'S Curve Equation'!$B$10))+'S Curve Equation'!$B$13)*'S Curve Equation'!$B$14</f>
        <v>0.19597372718436321</v>
      </c>
      <c r="AE163" s="28">
        <f>(1/(1+EXP(('S Curve Equation'!$B$11-AE118*'S Curve Equation'!$B$12)*'S Curve Equation'!$B$10))+'S Curve Equation'!$B$13)*'S Curve Equation'!$B$14</f>
        <v>0.19938561097244759</v>
      </c>
      <c r="AF163" s="28">
        <f>(1/(1+EXP(('S Curve Equation'!$B$11-AF118*'S Curve Equation'!$B$12)*'S Curve Equation'!$B$10))+'S Curve Equation'!$B$13)*'S Curve Equation'!$B$14</f>
        <v>0.20280951796034374</v>
      </c>
    </row>
    <row r="164" spans="1:32" x14ac:dyDescent="0.2">
      <c r="A164" s="6" t="s">
        <v>107</v>
      </c>
      <c r="B164" s="28">
        <f>(1/(1+EXP(('S Curve Equation'!$B$11-B119*'S Curve Equation'!$B$12)*'S Curve Equation'!$B$10))+'S Curve Equation'!$B$13)*'S Curve Equation'!$B$14</f>
        <v>0.19795438175270103</v>
      </c>
      <c r="C164" s="28">
        <f>(1/(1+EXP(('S Curve Equation'!$B$11-C119*'S Curve Equation'!$B$12)*'S Curve Equation'!$B$10))+'S Curve Equation'!$B$13)*'S Curve Equation'!$B$14</f>
        <v>0.20177783336559321</v>
      </c>
      <c r="D164" s="28">
        <f>(1/(1+EXP(('S Curve Equation'!$B$11-D119*'S Curve Equation'!$B$12)*'S Curve Equation'!$B$10))+'S Curve Equation'!$B$13)*'S Curve Equation'!$B$14</f>
        <v>0.20575731787182769</v>
      </c>
      <c r="E164" s="28">
        <f>(1/(1+EXP(('S Curve Equation'!$B$11-E119*'S Curve Equation'!$B$12)*'S Curve Equation'!$B$10))+'S Curve Equation'!$B$13)*'S Curve Equation'!$B$14</f>
        <v>0.20976596347225485</v>
      </c>
      <c r="F164" s="28">
        <f>(1/(1+EXP(('S Curve Equation'!$B$11-F119*'S Curve Equation'!$B$12)*'S Curve Equation'!$B$10))+'S Curve Equation'!$B$13)*'S Curve Equation'!$B$14</f>
        <v>0.21378766648461531</v>
      </c>
      <c r="G164" s="28">
        <f>(1/(1+EXP(('S Curve Equation'!$B$11-G119*'S Curve Equation'!$B$12)*'S Curve Equation'!$B$10))+'S Curve Equation'!$B$13)*'S Curve Equation'!$B$14</f>
        <v>0.21785449386846978</v>
      </c>
      <c r="H164" s="28">
        <f>(1/(1+EXP(('S Curve Equation'!$B$11-H119*'S Curve Equation'!$B$12)*'S Curve Equation'!$B$10))+'S Curve Equation'!$B$13)*'S Curve Equation'!$B$14</f>
        <v>0.22197249795210955</v>
      </c>
      <c r="I164" s="28">
        <f>(1/(1+EXP(('S Curve Equation'!$B$11-I119*'S Curve Equation'!$B$12)*'S Curve Equation'!$B$10))+'S Curve Equation'!$B$13)*'S Curve Equation'!$B$14</f>
        <v>0.22610325694644792</v>
      </c>
      <c r="J164" s="28">
        <f>(1/(1+EXP(('S Curve Equation'!$B$11-J119*'S Curve Equation'!$B$12)*'S Curve Equation'!$B$10))+'S Curve Equation'!$B$13)*'S Curve Equation'!$B$14</f>
        <v>0.23022843057438425</v>
      </c>
      <c r="K164" s="28">
        <f>(1/(1+EXP(('S Curve Equation'!$B$11-K119*'S Curve Equation'!$B$12)*'S Curve Equation'!$B$10))+'S Curve Equation'!$B$13)*'S Curve Equation'!$B$14</f>
        <v>0.23432974979844809</v>
      </c>
      <c r="L164" s="28">
        <f>(1/(1+EXP(('S Curve Equation'!$B$11-L119*'S Curve Equation'!$B$12)*'S Curve Equation'!$B$10))+'S Curve Equation'!$B$13)*'S Curve Equation'!$B$14</f>
        <v>0.23831180952734604</v>
      </c>
      <c r="M164" s="28">
        <f>(1/(1+EXP(('S Curve Equation'!$B$11-M119*'S Curve Equation'!$B$12)*'S Curve Equation'!$B$10))+'S Curve Equation'!$B$13)*'S Curve Equation'!$B$14</f>
        <v>0.24241173713679098</v>
      </c>
      <c r="N164" s="28">
        <f>(1/(1+EXP(('S Curve Equation'!$B$11-N119*'S Curve Equation'!$B$12)*'S Curve Equation'!$B$10))+'S Curve Equation'!$B$13)*'S Curve Equation'!$B$14</f>
        <v>0.24651837757739098</v>
      </c>
      <c r="O164" s="28">
        <f>(1/(1+EXP(('S Curve Equation'!$B$11-O119*'S Curve Equation'!$B$12)*'S Curve Equation'!$B$10))+'S Curve Equation'!$B$13)*'S Curve Equation'!$B$14</f>
        <v>0.25063080337664756</v>
      </c>
      <c r="P164" s="28">
        <f>(1/(1+EXP(('S Curve Equation'!$B$11-P119*'S Curve Equation'!$B$12)*'S Curve Equation'!$B$10))+'S Curve Equation'!$B$13)*'S Curve Equation'!$B$14</f>
        <v>0.25474809894704376</v>
      </c>
      <c r="Q164" s="28">
        <f>(1/(1+EXP(('S Curve Equation'!$B$11-Q119*'S Curve Equation'!$B$12)*'S Curve Equation'!$B$10))+'S Curve Equation'!$B$13)*'S Curve Equation'!$B$14</f>
        <v>0.25886936111957243</v>
      </c>
      <c r="R164" s="28">
        <f>(1/(1+EXP(('S Curve Equation'!$B$11-R119*'S Curve Equation'!$B$12)*'S Curve Equation'!$B$10))+'S Curve Equation'!$B$13)*'S Curve Equation'!$B$14</f>
        <v>0.26299369964511643</v>
      </c>
      <c r="S164" s="28">
        <f>(1/(1+EXP(('S Curve Equation'!$B$11-S119*'S Curve Equation'!$B$12)*'S Curve Equation'!$B$10))+'S Curve Equation'!$B$13)*'S Curve Equation'!$B$14</f>
        <v>0.26712023766391524</v>
      </c>
      <c r="T164" s="28">
        <f>(1/(1+EXP(('S Curve Equation'!$B$11-T119*'S Curve Equation'!$B$12)*'S Curve Equation'!$B$10))+'S Curve Equation'!$B$13)*'S Curve Equation'!$B$14</f>
        <v>0.27124811214342176</v>
      </c>
      <c r="U164" s="28">
        <f>(1/(1+EXP(('S Curve Equation'!$B$11-U119*'S Curve Equation'!$B$12)*'S Curve Equation'!$B$10))+'S Curve Equation'!$B$13)*'S Curve Equation'!$B$14</f>
        <v>0.27537647428488987</v>
      </c>
      <c r="V164" s="28">
        <f>(1/(1+EXP(('S Curve Equation'!$B$11-V119*'S Curve Equation'!$B$12)*'S Curve Equation'!$B$10))+'S Curve Equation'!$B$13)*'S Curve Equation'!$B$14</f>
        <v>0.27950448989913362</v>
      </c>
      <c r="W164" s="28">
        <f>(1/(1+EXP(('S Curve Equation'!$B$11-W119*'S Curve Equation'!$B$12)*'S Curve Equation'!$B$10))+'S Curve Equation'!$B$13)*'S Curve Equation'!$B$14</f>
        <v>0.28363133975191768</v>
      </c>
      <c r="X164" s="28">
        <f>(1/(1+EXP(('S Curve Equation'!$B$11-X119*'S Curve Equation'!$B$12)*'S Curve Equation'!$B$10))+'S Curve Equation'!$B$13)*'S Curve Equation'!$B$14</f>
        <v>0.28775621987950428</v>
      </c>
      <c r="Y164" s="28">
        <f>(1/(1+EXP(('S Curve Equation'!$B$11-Y119*'S Curve Equation'!$B$12)*'S Curve Equation'!$B$10))+'S Curve Equation'!$B$13)*'S Curve Equation'!$B$14</f>
        <v>0.29187834187493167</v>
      </c>
      <c r="Z164" s="28">
        <f>(1/(1+EXP(('S Curve Equation'!$B$11-Z119*'S Curve Equation'!$B$12)*'S Curve Equation'!$B$10))+'S Curve Equation'!$B$13)*'S Curve Equation'!$B$14</f>
        <v>0.29599693314561998</v>
      </c>
      <c r="AA164" s="28">
        <f>(1/(1+EXP(('S Curve Equation'!$B$11-AA119*'S Curve Equation'!$B$12)*'S Curve Equation'!$B$10))+'S Curve Equation'!$B$13)*'S Curve Equation'!$B$14</f>
        <v>0.30011123714297783</v>
      </c>
      <c r="AB164" s="28">
        <f>(1/(1+EXP(('S Curve Equation'!$B$11-AB119*'S Curve Equation'!$B$12)*'S Curve Equation'!$B$10))+'S Curve Equation'!$B$13)*'S Curve Equation'!$B$14</f>
        <v>0.30422051356467811</v>
      </c>
      <c r="AC164" s="28">
        <f>(1/(1+EXP(('S Curve Equation'!$B$11-AC119*'S Curve Equation'!$B$12)*'S Curve Equation'!$B$10))+'S Curve Equation'!$B$13)*'S Curve Equation'!$B$14</f>
        <v>0.30832403853031709</v>
      </c>
      <c r="AD164" s="28">
        <f>(1/(1+EXP(('S Curve Equation'!$B$11-AD119*'S Curve Equation'!$B$12)*'S Curve Equation'!$B$10))+'S Curve Equation'!$B$13)*'S Curve Equation'!$B$14</f>
        <v>0.31242110473121559</v>
      </c>
      <c r="AE164" s="28">
        <f>(1/(1+EXP(('S Curve Equation'!$B$11-AE119*'S Curve Equation'!$B$12)*'S Curve Equation'!$B$10))+'S Curve Equation'!$B$13)*'S Curve Equation'!$B$14</f>
        <v>0.31651102155511762</v>
      </c>
      <c r="AF164" s="28">
        <f>(1/(1+EXP(('S Curve Equation'!$B$11-AF119*'S Curve Equation'!$B$12)*'S Curve Equation'!$B$10))+'S Curve Equation'!$B$13)*'S Curve Equation'!$B$14</f>
        <v>0.32059311518657863</v>
      </c>
    </row>
    <row r="165" spans="1:32" x14ac:dyDescent="0.2">
      <c r="A165" s="6" t="s">
        <v>43</v>
      </c>
      <c r="B165" s="28">
        <f>(1/(1+EXP(('S Curve Equation'!$B$11-B120*'S Curve Equation'!$B$12)*'S Curve Equation'!$B$10))+'S Curve Equation'!$B$13)*'S Curve Equation'!$B$14</f>
        <v>0.30000000000000004</v>
      </c>
      <c r="C165" s="28">
        <f>(1/(1+EXP(('S Curve Equation'!$B$11-C120*'S Curve Equation'!$B$12)*'S Curve Equation'!$B$10))+'S Curve Equation'!$B$13)*'S Curve Equation'!$B$14</f>
        <v>0.30451139103831792</v>
      </c>
      <c r="D165" s="28">
        <f>(1/(1+EXP(('S Curve Equation'!$B$11-D120*'S Curve Equation'!$B$12)*'S Curve Equation'!$B$10))+'S Curve Equation'!$B$13)*'S Curve Equation'!$B$14</f>
        <v>0.30918136426168974</v>
      </c>
      <c r="E165" s="28">
        <f>(1/(1+EXP(('S Curve Equation'!$B$11-E120*'S Curve Equation'!$B$12)*'S Curve Equation'!$B$10))+'S Curve Equation'!$B$13)*'S Curve Equation'!$B$14</f>
        <v>0.31385967230189754</v>
      </c>
      <c r="F165" s="28">
        <f>(1/(1+EXP(('S Curve Equation'!$B$11-F120*'S Curve Equation'!$B$12)*'S Curve Equation'!$B$10))+'S Curve Equation'!$B$13)*'S Curve Equation'!$B$14</f>
        <v>0.31852754561072277</v>
      </c>
      <c r="G165" s="28">
        <f>(1/(1+EXP(('S Curve Equation'!$B$11-G120*'S Curve Equation'!$B$12)*'S Curve Equation'!$B$10))+'S Curve Equation'!$B$13)*'S Curve Equation'!$B$14</f>
        <v>0.32322207620583371</v>
      </c>
      <c r="H165" s="28">
        <f>(1/(1+EXP(('S Curve Equation'!$B$11-H120*'S Curve Equation'!$B$12)*'S Curve Equation'!$B$10))+'S Curve Equation'!$B$13)*'S Curve Equation'!$B$14</f>
        <v>0.32794976552432276</v>
      </c>
      <c r="I165" s="28">
        <f>(1/(1+EXP(('S Curve Equation'!$B$11-I120*'S Curve Equation'!$B$12)*'S Curve Equation'!$B$10))+'S Curve Equation'!$B$13)*'S Curve Equation'!$B$14</f>
        <v>0.33266632773538896</v>
      </c>
      <c r="J165" s="28">
        <f>(1/(1+EXP(('S Curve Equation'!$B$11-J120*'S Curve Equation'!$B$12)*'S Curve Equation'!$B$10))+'S Curve Equation'!$B$13)*'S Curve Equation'!$B$14</f>
        <v>0.33735117393650937</v>
      </c>
      <c r="K165" s="28">
        <f>(1/(1+EXP(('S Curve Equation'!$B$11-K120*'S Curve Equation'!$B$12)*'S Curve Equation'!$B$10))+'S Curve Equation'!$B$13)*'S Curve Equation'!$B$14</f>
        <v>0.34198423044637039</v>
      </c>
      <c r="L165" s="28">
        <f>(1/(1+EXP(('S Curve Equation'!$B$11-L120*'S Curve Equation'!$B$12)*'S Curve Equation'!$B$10))+'S Curve Equation'!$B$13)*'S Curve Equation'!$B$14</f>
        <v>0.34645937167214397</v>
      </c>
      <c r="M165" s="28">
        <f>(1/(1+EXP(('S Curve Equation'!$B$11-M120*'S Curve Equation'!$B$12)*'S Curve Equation'!$B$10))+'S Curve Equation'!$B$13)*'S Curve Equation'!$B$14</f>
        <v>0.3510434693604077</v>
      </c>
      <c r="N165" s="28">
        <f>(1/(1+EXP(('S Curve Equation'!$B$11-N120*'S Curve Equation'!$B$12)*'S Curve Equation'!$B$10))+'S Curve Equation'!$B$13)*'S Curve Equation'!$B$14</f>
        <v>0.35561153097262627</v>
      </c>
      <c r="O165" s="28">
        <f>(1/(1+EXP(('S Curve Equation'!$B$11-O120*'S Curve Equation'!$B$12)*'S Curve Equation'!$B$10))+'S Curve Equation'!$B$13)*'S Curve Equation'!$B$14</f>
        <v>0.36016277896689597</v>
      </c>
      <c r="P165" s="28">
        <f>(1/(1+EXP(('S Curve Equation'!$B$11-P120*'S Curve Equation'!$B$12)*'S Curve Equation'!$B$10))+'S Curve Equation'!$B$13)*'S Curve Equation'!$B$14</f>
        <v>0.36469646344658274</v>
      </c>
      <c r="Q165" s="28">
        <f>(1/(1+EXP(('S Curve Equation'!$B$11-Q120*'S Curve Equation'!$B$12)*'S Curve Equation'!$B$10))+'S Curve Equation'!$B$13)*'S Curve Equation'!$B$14</f>
        <v>0.36921186197057032</v>
      </c>
      <c r="R165" s="28">
        <f>(1/(1+EXP(('S Curve Equation'!$B$11-R120*'S Curve Equation'!$B$12)*'S Curve Equation'!$B$10))+'S Curve Equation'!$B$13)*'S Curve Equation'!$B$14</f>
        <v>0.37370827933210377</v>
      </c>
      <c r="S165" s="28">
        <f>(1/(1+EXP(('S Curve Equation'!$B$11-S120*'S Curve Equation'!$B$12)*'S Curve Equation'!$B$10))+'S Curve Equation'!$B$13)*'S Curve Equation'!$B$14</f>
        <v>0.37818504730817298</v>
      </c>
      <c r="T165" s="28">
        <f>(1/(1+EXP(('S Curve Equation'!$B$11-T120*'S Curve Equation'!$B$12)*'S Curve Equation'!$B$10))+'S Curve Equation'!$B$13)*'S Curve Equation'!$B$14</f>
        <v>0.38264152438136229</v>
      </c>
      <c r="U165" s="28">
        <f>(1/(1+EXP(('S Curve Equation'!$B$11-U120*'S Curve Equation'!$B$12)*'S Curve Equation'!$B$10))+'S Curve Equation'!$B$13)*'S Curve Equation'!$B$14</f>
        <v>0.3870770954360212</v>
      </c>
      <c r="V165" s="28">
        <f>(1/(1+EXP(('S Curve Equation'!$B$11-V120*'S Curve Equation'!$B$12)*'S Curve Equation'!$B$10))+'S Curve Equation'!$B$13)*'S Curve Equation'!$B$14</f>
        <v>0.3914911714306219</v>
      </c>
      <c r="W165" s="28">
        <f>(1/(1+EXP(('S Curve Equation'!$B$11-W120*'S Curve Equation'!$B$12)*'S Curve Equation'!$B$10))+'S Curve Equation'!$B$13)*'S Curve Equation'!$B$14</f>
        <v>0.39588318904808761</v>
      </c>
      <c r="X165" s="28">
        <f>(1/(1+EXP(('S Curve Equation'!$B$11-X120*'S Curve Equation'!$B$12)*'S Curve Equation'!$B$10))+'S Curve Equation'!$B$13)*'S Curve Equation'!$B$14</f>
        <v>0.40025261032584714</v>
      </c>
      <c r="Y165" s="28">
        <f>(1/(1+EXP(('S Curve Equation'!$B$11-Y120*'S Curve Equation'!$B$12)*'S Curve Equation'!$B$10))+'S Curve Equation'!$B$13)*'S Curve Equation'!$B$14</f>
        <v>0.40459892226732258</v>
      </c>
      <c r="Z165" s="28">
        <f>(1/(1+EXP(('S Curve Equation'!$B$11-Z120*'S Curve Equation'!$B$12)*'S Curve Equation'!$B$10))+'S Curve Equation'!$B$13)*'S Curve Equation'!$B$14</f>
        <v>0.40892163643648866</v>
      </c>
      <c r="AA165" s="28">
        <f>(1/(1+EXP(('S Curve Equation'!$B$11-AA120*'S Curve Equation'!$B$12)*'S Curve Equation'!$B$10))+'S Curve Equation'!$B$13)*'S Curve Equation'!$B$14</f>
        <v>0.41322028853712733</v>
      </c>
      <c r="AB165" s="28">
        <f>(1/(1+EXP(('S Curve Equation'!$B$11-AB120*'S Curve Equation'!$B$12)*'S Curve Equation'!$B$10))+'S Curve Equation'!$B$13)*'S Curve Equation'!$B$14</f>
        <v>0.4174944379783026</v>
      </c>
      <c r="AC165" s="28">
        <f>(1/(1+EXP(('S Curve Equation'!$B$11-AC120*'S Curve Equation'!$B$12)*'S Curve Equation'!$B$10))+'S Curve Equation'!$B$13)*'S Curve Equation'!$B$14</f>
        <v>0.4217436674275471</v>
      </c>
      <c r="AD165" s="28">
        <f>(1/(1+EXP(('S Curve Equation'!$B$11-AD120*'S Curve Equation'!$B$12)*'S Curve Equation'!$B$10))+'S Curve Equation'!$B$13)*'S Curve Equation'!$B$14</f>
        <v>0.42596758235320614</v>
      </c>
      <c r="AE165" s="28">
        <f>(1/(1+EXP(('S Curve Equation'!$B$11-AE120*'S Curve Equation'!$B$12)*'S Curve Equation'!$B$10))+'S Curve Equation'!$B$13)*'S Curve Equation'!$B$14</f>
        <v>0.43016581055730091</v>
      </c>
      <c r="AF165" s="28">
        <f>(1/(1+EXP(('S Curve Equation'!$B$11-AF120*'S Curve Equation'!$B$12)*'S Curve Equation'!$B$10))+'S Curve Equation'!$B$13)*'S Curve Equation'!$B$14</f>
        <v>0.43433800170023501</v>
      </c>
    </row>
    <row r="166" spans="1:32" x14ac:dyDescent="0.2">
      <c r="A166" s="6" t="s">
        <v>44</v>
      </c>
      <c r="B166" s="28">
        <f>(1/(1+EXP(('S Curve Equation'!$B$11-B121*'S Curve Equation'!$B$12)*'S Curve Equation'!$B$10))+'S Curve Equation'!$B$13)*'S Curve Equation'!$B$14</f>
        <v>0.18499999999999994</v>
      </c>
      <c r="C166" s="28">
        <f>(1/(1+EXP(('S Curve Equation'!$B$11-C121*'S Curve Equation'!$B$12)*'S Curve Equation'!$B$10))+'S Curve Equation'!$B$13)*'S Curve Equation'!$B$14</f>
        <v>0.18869483042733745</v>
      </c>
      <c r="D166" s="28">
        <f>(1/(1+EXP(('S Curve Equation'!$B$11-D121*'S Curve Equation'!$B$12)*'S Curve Equation'!$B$10))+'S Curve Equation'!$B$13)*'S Curve Equation'!$B$14</f>
        <v>0.19254345992605593</v>
      </c>
      <c r="E166" s="28">
        <f>(1/(1+EXP(('S Curve Equation'!$B$11-E121*'S Curve Equation'!$B$12)*'S Curve Equation'!$B$10))+'S Curve Equation'!$B$13)*'S Curve Equation'!$B$14</f>
        <v>0.19642337562981432</v>
      </c>
      <c r="F166" s="28">
        <f>(1/(1+EXP(('S Curve Equation'!$B$11-F121*'S Curve Equation'!$B$12)*'S Curve Equation'!$B$10))+'S Curve Equation'!$B$13)*'S Curve Equation'!$B$14</f>
        <v>0.20031901455973949</v>
      </c>
      <c r="G166" s="28">
        <f>(1/(1+EXP(('S Curve Equation'!$B$11-G121*'S Curve Equation'!$B$12)*'S Curve Equation'!$B$10))+'S Curve Equation'!$B$13)*'S Curve Equation'!$B$14</f>
        <v>0.20426148050380233</v>
      </c>
      <c r="H166" s="28">
        <f>(1/(1+EXP(('S Curve Equation'!$B$11-H121*'S Curve Equation'!$B$12)*'S Curve Equation'!$B$10))+'S Curve Equation'!$B$13)*'S Curve Equation'!$B$14</f>
        <v>0.20825672668750386</v>
      </c>
      <c r="I166" s="28">
        <f>(1/(1+EXP(('S Curve Equation'!$B$11-I121*'S Curve Equation'!$B$12)*'S Curve Equation'!$B$10))+'S Curve Equation'!$B$13)*'S Curve Equation'!$B$14</f>
        <v>0.21226752542819674</v>
      </c>
      <c r="J166" s="28">
        <f>(1/(1+EXP(('S Curve Equation'!$B$11-J121*'S Curve Equation'!$B$12)*'S Curve Equation'!$B$10))+'S Curve Equation'!$B$13)*'S Curve Equation'!$B$14</f>
        <v>0.21627605259617005</v>
      </c>
      <c r="K166" s="28">
        <f>(1/(1+EXP(('S Curve Equation'!$B$11-K121*'S Curve Equation'!$B$12)*'S Curve Equation'!$B$10))+'S Curve Equation'!$B$13)*'S Curve Equation'!$B$14</f>
        <v>0.22026449819314151</v>
      </c>
      <c r="L166" s="28">
        <f>(1/(1+EXP(('S Curve Equation'!$B$11-L121*'S Curve Equation'!$B$12)*'S Curve Equation'!$B$10))+'S Curve Equation'!$B$13)*'S Curve Equation'!$B$14</f>
        <v>0.22413990036607107</v>
      </c>
      <c r="M166" s="28">
        <f>(1/(1+EXP(('S Curve Equation'!$B$11-M121*'S Curve Equation'!$B$12)*'S Curve Equation'!$B$10))+'S Curve Equation'!$B$13)*'S Curve Equation'!$B$14</f>
        <v>0.22813301152831281</v>
      </c>
      <c r="N166" s="28">
        <f>(1/(1+EXP(('S Curve Equation'!$B$11-N121*'S Curve Equation'!$B$12)*'S Curve Equation'!$B$10))+'S Curve Equation'!$B$13)*'S Curve Equation'!$B$14</f>
        <v>0.23213568800745363</v>
      </c>
      <c r="O166" s="28">
        <f>(1/(1+EXP(('S Curve Equation'!$B$11-O121*'S Curve Equation'!$B$12)*'S Curve Equation'!$B$10))+'S Curve Equation'!$B$13)*'S Curve Equation'!$B$14</f>
        <v>0.23614701785238748</v>
      </c>
      <c r="P166" s="28">
        <f>(1/(1+EXP(('S Curve Equation'!$B$11-P121*'S Curve Equation'!$B$12)*'S Curve Equation'!$B$10))+'S Curve Equation'!$B$13)*'S Curve Equation'!$B$14</f>
        <v>0.24016609829190746</v>
      </c>
      <c r="Q166" s="28">
        <f>(1/(1+EXP(('S Curve Equation'!$B$11-Q121*'S Curve Equation'!$B$12)*'S Curve Equation'!$B$10))+'S Curve Equation'!$B$13)*'S Curve Equation'!$B$14</f>
        <v>0.24419203632141823</v>
      </c>
      <c r="R166" s="28">
        <f>(1/(1+EXP(('S Curve Equation'!$B$11-R121*'S Curve Equation'!$B$12)*'S Curve Equation'!$B$10))+'S Curve Equation'!$B$13)*'S Curve Equation'!$B$14</f>
        <v>0.24822394926052613</v>
      </c>
      <c r="S166" s="28">
        <f>(1/(1+EXP(('S Curve Equation'!$B$11-S121*'S Curve Equation'!$B$12)*'S Curve Equation'!$B$10))+'S Curve Equation'!$B$13)*'S Curve Equation'!$B$14</f>
        <v>0.25226096528150099</v>
      </c>
      <c r="T166" s="28">
        <f>(1/(1+EXP(('S Curve Equation'!$B$11-T121*'S Curve Equation'!$B$12)*'S Curve Equation'!$B$10))+'S Curve Equation'!$B$13)*'S Curve Equation'!$B$14</f>
        <v>0.25630222390866669</v>
      </c>
      <c r="U166" s="28">
        <f>(1/(1+EXP(('S Curve Equation'!$B$11-U121*'S Curve Equation'!$B$12)*'S Curve Equation'!$B$10))+'S Curve Equation'!$B$13)*'S Curve Equation'!$B$14</f>
        <v>0.26034687648882499</v>
      </c>
      <c r="V166" s="28">
        <f>(1/(1+EXP(('S Curve Equation'!$B$11-V121*'S Curve Equation'!$B$12)*'S Curve Equation'!$B$10))+'S Curve Equation'!$B$13)*'S Curve Equation'!$B$14</f>
        <v>0.26439408663291319</v>
      </c>
      <c r="W166" s="28">
        <f>(1/(1+EXP(('S Curve Equation'!$B$11-W121*'S Curve Equation'!$B$12)*'S Curve Equation'!$B$10))+'S Curve Equation'!$B$13)*'S Curve Equation'!$B$14</f>
        <v>0.26844303062912733</v>
      </c>
      <c r="X166" s="28">
        <f>(1/(1+EXP(('S Curve Equation'!$B$11-X121*'S Curve Equation'!$B$12)*'S Curve Equation'!$B$10))+'S Curve Equation'!$B$13)*'S Curve Equation'!$B$14</f>
        <v>0.27249289782780606</v>
      </c>
      <c r="Y166" s="28">
        <f>(1/(1+EXP(('S Curve Equation'!$B$11-Y121*'S Curve Equation'!$B$12)*'S Curve Equation'!$B$10))+'S Curve Equation'!$B$13)*'S Curve Equation'!$B$14</f>
        <v>0.27654289099843088</v>
      </c>
      <c r="Z166" s="28">
        <f>(1/(1+EXP(('S Curve Equation'!$B$11-Z121*'S Curve Equation'!$B$12)*'S Curve Equation'!$B$10))+'S Curve Equation'!$B$13)*'S Curve Equation'!$B$14</f>
        <v>0.28059222665912287</v>
      </c>
      <c r="AA166" s="28">
        <f>(1/(1+EXP(('S Curve Equation'!$B$11-AA121*'S Curve Equation'!$B$12)*'S Curve Equation'!$B$10))+'S Curve Equation'!$B$13)*'S Curve Equation'!$B$14</f>
        <v>0.2846401353791006</v>
      </c>
      <c r="AB166" s="28">
        <f>(1/(1+EXP(('S Curve Equation'!$B$11-AB121*'S Curve Equation'!$B$12)*'S Curve Equation'!$B$10))+'S Curve Equation'!$B$13)*'S Curve Equation'!$B$14</f>
        <v>0.28868586205456415</v>
      </c>
      <c r="AC166" s="28">
        <f>(1/(1+EXP(('S Curve Equation'!$B$11-AC121*'S Curve Equation'!$B$12)*'S Curve Equation'!$B$10))+'S Curve Equation'!$B$13)*'S Curve Equation'!$B$14</f>
        <v>0.29272866615852938</v>
      </c>
      <c r="AD166" s="28">
        <f>(1/(1+EXP(('S Curve Equation'!$B$11-AD121*'S Curve Equation'!$B$12)*'S Curve Equation'!$B$10))+'S Curve Equation'!$B$13)*'S Curve Equation'!$B$14</f>
        <v>0.29676782196517931</v>
      </c>
      <c r="AE166" s="28">
        <f>(1/(1+EXP(('S Curve Equation'!$B$11-AE121*'S Curve Equation'!$B$12)*'S Curve Equation'!$B$10))+'S Curve Equation'!$B$13)*'S Curve Equation'!$B$14</f>
        <v>0.30080261874931113</v>
      </c>
      <c r="AF166" s="28">
        <f>(1/(1+EXP(('S Curve Equation'!$B$11-AF121*'S Curve Equation'!$B$12)*'S Curve Equation'!$B$10))+'S Curve Equation'!$B$13)*'S Curve Equation'!$B$14</f>
        <v>0.30483236096150051</v>
      </c>
    </row>
    <row r="167" spans="1:32" x14ac:dyDescent="0.2">
      <c r="A167" s="6" t="s">
        <v>45</v>
      </c>
      <c r="B167" s="28">
        <f>(1/(1+EXP(('S Curve Equation'!$B$11-B122*'S Curve Equation'!$B$12)*'S Curve Equation'!$B$10))+'S Curve Equation'!$B$13)*'S Curve Equation'!$B$14</f>
        <v>0.20799999999999999</v>
      </c>
      <c r="C167" s="28">
        <f>(1/(1+EXP(('S Curve Equation'!$B$11-C122*'S Curve Equation'!$B$12)*'S Curve Equation'!$B$10))+'S Curve Equation'!$B$13)*'S Curve Equation'!$B$14</f>
        <v>0.21191633915374714</v>
      </c>
      <c r="D167" s="28">
        <f>(1/(1+EXP(('S Curve Equation'!$B$11-D122*'S Curve Equation'!$B$12)*'S Curve Equation'!$B$10))+'S Curve Equation'!$B$13)*'S Curve Equation'!$B$14</f>
        <v>0.21599009439853761</v>
      </c>
      <c r="E167" s="28">
        <f>(1/(1+EXP(('S Curve Equation'!$B$11-E122*'S Curve Equation'!$B$12)*'S Curve Equation'!$B$10))+'S Curve Equation'!$B$13)*'S Curve Equation'!$B$14</f>
        <v>0.22009124360341739</v>
      </c>
      <c r="F167" s="28">
        <f>(1/(1+EXP(('S Curve Equation'!$B$11-F122*'S Curve Equation'!$B$12)*'S Curve Equation'!$B$10))+'S Curve Equation'!$B$13)*'S Curve Equation'!$B$14</f>
        <v>0.22420329727669344</v>
      </c>
      <c r="G167" s="28">
        <f>(1/(1+EXP(('S Curve Equation'!$B$11-G122*'S Curve Equation'!$B$12)*'S Curve Equation'!$B$10))+'S Curve Equation'!$B$13)*'S Curve Equation'!$B$14</f>
        <v>0.22835901400337411</v>
      </c>
      <c r="H167" s="28">
        <f>(1/(1+EXP(('S Curve Equation'!$B$11-H122*'S Curve Equation'!$B$12)*'S Curve Equation'!$B$10))+'S Curve Equation'!$B$13)*'S Curve Equation'!$B$14</f>
        <v>0.23256451484105792</v>
      </c>
      <c r="I167" s="28">
        <f>(1/(1+EXP(('S Curve Equation'!$B$11-I122*'S Curve Equation'!$B$12)*'S Curve Equation'!$B$10))+'S Curve Equation'!$B$13)*'S Curve Equation'!$B$14</f>
        <v>0.23678052772974362</v>
      </c>
      <c r="J167" s="28">
        <f>(1/(1+EXP(('S Curve Equation'!$B$11-J122*'S Curve Equation'!$B$12)*'S Curve Equation'!$B$10))+'S Curve Equation'!$B$13)*'S Curve Equation'!$B$14</f>
        <v>0.24098835157352375</v>
      </c>
      <c r="K167" s="28">
        <f>(1/(1+EXP(('S Curve Equation'!$B$11-K122*'S Curve Equation'!$B$12)*'S Curve Equation'!$B$10))+'S Curve Equation'!$B$13)*'S Curve Equation'!$B$14</f>
        <v>0.24516940129956505</v>
      </c>
      <c r="L167" s="28">
        <f>(1/(1+EXP(('S Curve Equation'!$B$11-L122*'S Curve Equation'!$B$12)*'S Curve Equation'!$B$10))+'S Curve Equation'!$B$13)*'S Curve Equation'!$B$14</f>
        <v>0.2492265651282759</v>
      </c>
      <c r="M167" s="28">
        <f>(1/(1+EXP(('S Curve Equation'!$B$11-M122*'S Curve Equation'!$B$12)*'S Curve Equation'!$B$10))+'S Curve Equation'!$B$13)*'S Curve Equation'!$B$14</f>
        <v>0.25340146566669303</v>
      </c>
      <c r="N167" s="28">
        <f>(1/(1+EXP(('S Curve Equation'!$B$11-N122*'S Curve Equation'!$B$12)*'S Curve Equation'!$B$10))+'S Curve Equation'!$B$13)*'S Curve Equation'!$B$14</f>
        <v>0.25758082889745831</v>
      </c>
      <c r="O167" s="28">
        <f>(1/(1+EXP(('S Curve Equation'!$B$11-O122*'S Curve Equation'!$B$12)*'S Curve Equation'!$B$10))+'S Curve Equation'!$B$13)*'S Curve Equation'!$B$14</f>
        <v>0.26176372145257992</v>
      </c>
      <c r="P167" s="28">
        <f>(1/(1+EXP(('S Curve Equation'!$B$11-P122*'S Curve Equation'!$B$12)*'S Curve Equation'!$B$10))+'S Curve Equation'!$B$13)*'S Curve Equation'!$B$14</f>
        <v>0.26594922388448056</v>
      </c>
      <c r="Q167" s="28">
        <f>(1/(1+EXP(('S Curve Equation'!$B$11-Q122*'S Curve Equation'!$B$12)*'S Curve Equation'!$B$10))+'S Curve Equation'!$B$13)*'S Curve Equation'!$B$14</f>
        <v>0.27013643114932107</v>
      </c>
      <c r="R167" s="28">
        <f>(1/(1+EXP(('S Curve Equation'!$B$11-R122*'S Curve Equation'!$B$12)*'S Curve Equation'!$B$10))+'S Curve Equation'!$B$13)*'S Curve Equation'!$B$14</f>
        <v>0.2743244530562714</v>
      </c>
      <c r="S167" s="28">
        <f>(1/(1+EXP(('S Curve Equation'!$B$11-S122*'S Curve Equation'!$B$12)*'S Curve Equation'!$B$10))+'S Curve Equation'!$B$13)*'S Curve Equation'!$B$14</f>
        <v>0.27851241468316162</v>
      </c>
      <c r="T167" s="28">
        <f>(1/(1+EXP(('S Curve Equation'!$B$11-T122*'S Curve Equation'!$B$12)*'S Curve Equation'!$B$10))+'S Curve Equation'!$B$13)*'S Curve Equation'!$B$14</f>
        <v>0.28269945675901598</v>
      </c>
      <c r="U167" s="28">
        <f>(1/(1+EXP(('S Curve Equation'!$B$11-U122*'S Curve Equation'!$B$12)*'S Curve Equation'!$B$10))+'S Curve Equation'!$B$13)*'S Curve Equation'!$B$14</f>
        <v>0.28688473601399417</v>
      </c>
      <c r="V167" s="28">
        <f>(1/(1+EXP(('S Curve Equation'!$B$11-V122*'S Curve Equation'!$B$12)*'S Curve Equation'!$B$10))+'S Curve Equation'!$B$13)*'S Curve Equation'!$B$14</f>
        <v>0.2910674254973733</v>
      </c>
      <c r="W167" s="28">
        <f>(1/(1+EXP(('S Curve Equation'!$B$11-W122*'S Curve Equation'!$B$12)*'S Curve Equation'!$B$10))+'S Curve Equation'!$B$13)*'S Curve Equation'!$B$14</f>
        <v>0.29524671486420695</v>
      </c>
      <c r="X167" s="28">
        <f>(1/(1+EXP(('S Curve Equation'!$B$11-X122*'S Curve Equation'!$B$12)*'S Curve Equation'!$B$10))+'S Curve Equation'!$B$13)*'S Curve Equation'!$B$14</f>
        <v>0.29942181063136292</v>
      </c>
      <c r="Y167" s="28">
        <f>(1/(1+EXP(('S Curve Equation'!$B$11-Y122*'S Curve Equation'!$B$12)*'S Curve Equation'!$B$10))+'S Curve Equation'!$B$13)*'S Curve Equation'!$B$14</f>
        <v>0.30359193640368348</v>
      </c>
      <c r="Z167" s="28">
        <f>(1/(1+EXP(('S Curve Equation'!$B$11-Z122*'S Curve Equation'!$B$12)*'S Curve Equation'!$B$10))+'S Curve Equation'!$B$13)*'S Curve Equation'!$B$14</f>
        <v>0.30775633307102729</v>
      </c>
      <c r="AA167" s="28">
        <f>(1/(1+EXP(('S Curve Equation'!$B$11-AA122*'S Curve Equation'!$B$12)*'S Curve Equation'!$B$10))+'S Curve Equation'!$B$13)*'S Curve Equation'!$B$14</f>
        <v>0.31191425897702318</v>
      </c>
      <c r="AB167" s="28">
        <f>(1/(1+EXP(('S Curve Equation'!$B$11-AB122*'S Curve Equation'!$B$12)*'S Curve Equation'!$B$10))+'S Curve Equation'!$B$13)*'S Curve Equation'!$B$14</f>
        <v>0.31606499006035166</v>
      </c>
      <c r="AC167" s="28">
        <f>(1/(1+EXP(('S Curve Equation'!$B$11-AC122*'S Curve Equation'!$B$12)*'S Curve Equation'!$B$10))+'S Curve Equation'!$B$13)*'S Curve Equation'!$B$14</f>
        <v>0.32020781996941439</v>
      </c>
      <c r="AD167" s="28">
        <f>(1/(1+EXP(('S Curve Equation'!$B$11-AD122*'S Curve Equation'!$B$12)*'S Curve Equation'!$B$10))+'S Curve Equation'!$B$13)*'S Curve Equation'!$B$14</f>
        <v>0.32434206015128331</v>
      </c>
      <c r="AE167" s="28">
        <f>(1/(1+EXP(('S Curve Equation'!$B$11-AE122*'S Curve Equation'!$B$12)*'S Curve Equation'!$B$10))+'S Curve Equation'!$B$13)*'S Curve Equation'!$B$14</f>
        <v>0.32846703991581494</v>
      </c>
      <c r="AF167" s="28">
        <f>(1/(1+EXP(('S Curve Equation'!$B$11-AF122*'S Curve Equation'!$B$12)*'S Curve Equation'!$B$10))+'S Curve Equation'!$B$13)*'S Curve Equation'!$B$14</f>
        <v>0.33258210647584197</v>
      </c>
    </row>
    <row r="168" spans="1:32" x14ac:dyDescent="0.2">
      <c r="A168" s="6" t="s">
        <v>46</v>
      </c>
      <c r="B168" s="28">
        <f>(1/(1+EXP(('S Curve Equation'!$B$11-B123*'S Curve Equation'!$B$12)*'S Curve Equation'!$B$10))+'S Curve Equation'!$B$13)*'S Curve Equation'!$B$14</f>
        <v>0.27300000000000002</v>
      </c>
      <c r="C168" s="28">
        <f>(1/(1+EXP(('S Curve Equation'!$B$11-C123*'S Curve Equation'!$B$12)*'S Curve Equation'!$B$10))+'S Curve Equation'!$B$13)*'S Curve Equation'!$B$14</f>
        <v>0.27738208904624817</v>
      </c>
      <c r="D168" s="28">
        <f>(1/(1+EXP(('S Curve Equation'!$B$11-D123*'S Curve Equation'!$B$12)*'S Curve Equation'!$B$10))+'S Curve Equation'!$B$13)*'S Curve Equation'!$B$14</f>
        <v>0.28192428069895076</v>
      </c>
      <c r="E168" s="28">
        <f>(1/(1+EXP(('S Curve Equation'!$B$11-E123*'S Curve Equation'!$B$12)*'S Curve Equation'!$B$10))+'S Curve Equation'!$B$13)*'S Curve Equation'!$B$14</f>
        <v>0.28648072861279777</v>
      </c>
      <c r="F168" s="28">
        <f>(1/(1+EXP(('S Curve Equation'!$B$11-F123*'S Curve Equation'!$B$12)*'S Curve Equation'!$B$10))+'S Curve Equation'!$B$13)*'S Curve Equation'!$B$14</f>
        <v>0.29103311085813444</v>
      </c>
      <c r="G168" s="28">
        <f>(1/(1+EXP(('S Curve Equation'!$B$11-G123*'S Curve Equation'!$B$12)*'S Curve Equation'!$B$10))+'S Curve Equation'!$B$13)*'S Curve Equation'!$B$14</f>
        <v>0.29561759660365827</v>
      </c>
      <c r="H168" s="28">
        <f>(1/(1+EXP(('S Curve Equation'!$B$11-H123*'S Curve Equation'!$B$12)*'S Curve Equation'!$B$10))+'S Curve Equation'!$B$13)*'S Curve Equation'!$B$14</f>
        <v>0.30024061488291542</v>
      </c>
      <c r="I168" s="28">
        <f>(1/(1+EXP(('S Curve Equation'!$B$11-I123*'S Curve Equation'!$B$12)*'S Curve Equation'!$B$10))+'S Curve Equation'!$B$13)*'S Curve Equation'!$B$14</f>
        <v>0.30485886663717715</v>
      </c>
      <c r="J168" s="28">
        <f>(1/(1+EXP(('S Curve Equation'!$B$11-J123*'S Curve Equation'!$B$12)*'S Curve Equation'!$B$10))+'S Curve Equation'!$B$13)*'S Curve Equation'!$B$14</f>
        <v>0.30945207317993889</v>
      </c>
      <c r="K168" s="28">
        <f>(1/(1+EXP(('S Curve Equation'!$B$11-K123*'S Curve Equation'!$B$12)*'S Curve Equation'!$B$10))+'S Curve Equation'!$B$13)*'S Curve Equation'!$B$14</f>
        <v>0.31400035909143142</v>
      </c>
      <c r="L168" s="28">
        <f>(1/(1+EXP(('S Curve Equation'!$B$11-L123*'S Curve Equation'!$B$12)*'S Curve Equation'!$B$10))+'S Curve Equation'!$B$13)*'S Curve Equation'!$B$14</f>
        <v>0.31839911654129188</v>
      </c>
      <c r="M168" s="28">
        <f>(1/(1+EXP(('S Curve Equation'!$B$11-M123*'S Curve Equation'!$B$12)*'S Curve Equation'!$B$10))+'S Curve Equation'!$B$13)*'S Curve Equation'!$B$14</f>
        <v>0.32291054009858894</v>
      </c>
      <c r="N168" s="28">
        <f>(1/(1+EXP(('S Curve Equation'!$B$11-N123*'S Curve Equation'!$B$12)*'S Curve Equation'!$B$10))+'S Curve Equation'!$B$13)*'S Curve Equation'!$B$14</f>
        <v>0.32741175719054577</v>
      </c>
      <c r="O168" s="28">
        <f>(1/(1+EXP(('S Curve Equation'!$B$11-O123*'S Curve Equation'!$B$12)*'S Curve Equation'!$B$10))+'S Curve Equation'!$B$13)*'S Curve Equation'!$B$14</f>
        <v>0.33190191054210483</v>
      </c>
      <c r="P168" s="28">
        <f>(1/(1+EXP(('S Curve Equation'!$B$11-P123*'S Curve Equation'!$B$12)*'S Curve Equation'!$B$10))+'S Curve Equation'!$B$13)*'S Curve Equation'!$B$14</f>
        <v>0.33638016762368078</v>
      </c>
      <c r="Q168" s="28">
        <f>(1/(1+EXP(('S Curve Equation'!$B$11-Q123*'S Curve Equation'!$B$12)*'S Curve Equation'!$B$10))+'S Curve Equation'!$B$13)*'S Curve Equation'!$B$14</f>
        <v>0.34084572068017649</v>
      </c>
      <c r="R168" s="28">
        <f>(1/(1+EXP(('S Curve Equation'!$B$11-R123*'S Curve Equation'!$B$12)*'S Curve Equation'!$B$10))+'S Curve Equation'!$B$13)*'S Curve Equation'!$B$14</f>
        <v>0.34529778672414874</v>
      </c>
      <c r="S168" s="28">
        <f>(1/(1+EXP(('S Curve Equation'!$B$11-S123*'S Curve Equation'!$B$12)*'S Curve Equation'!$B$10))+'S Curve Equation'!$B$13)*'S Curve Equation'!$B$14</f>
        <v>0.34973560749474975</v>
      </c>
      <c r="T168" s="28">
        <f>(1/(1+EXP(('S Curve Equation'!$B$11-T123*'S Curve Equation'!$B$12)*'S Curve Equation'!$B$10))+'S Curve Equation'!$B$13)*'S Curve Equation'!$B$14</f>
        <v>0.35415844938408247</v>
      </c>
      <c r="U168" s="28">
        <f>(1/(1+EXP(('S Curve Equation'!$B$11-U123*'S Curve Equation'!$B$12)*'S Curve Equation'!$B$10))+'S Curve Equation'!$B$13)*'S Curve Equation'!$B$14</f>
        <v>0.35856560333257337</v>
      </c>
      <c r="V168" s="28">
        <f>(1/(1+EXP(('S Curve Equation'!$B$11-V123*'S Curve Equation'!$B$12)*'S Curve Equation'!$B$10))+'S Curve Equation'!$B$13)*'S Curve Equation'!$B$14</f>
        <v>0.36295638469500641</v>
      </c>
      <c r="W168" s="28">
        <f>(1/(1+EXP(('S Curve Equation'!$B$11-W123*'S Curve Equation'!$B$12)*'S Curve Equation'!$B$10))+'S Curve Equation'!$B$13)*'S Curve Equation'!$B$14</f>
        <v>0.36733013307881418</v>
      </c>
      <c r="X168" s="28">
        <f>(1/(1+EXP(('S Curve Equation'!$B$11-X123*'S Curve Equation'!$B$12)*'S Curve Equation'!$B$10))+'S Curve Equation'!$B$13)*'S Curve Equation'!$B$14</f>
        <v>0.37168621215621733</v>
      </c>
      <c r="Y168" s="28">
        <f>(1/(1+EXP(('S Curve Equation'!$B$11-Y123*'S Curve Equation'!$B$12)*'S Curve Equation'!$B$10))+'S Curve Equation'!$B$13)*'S Curve Equation'!$B$14</f>
        <v>0.37602400945179049</v>
      </c>
      <c r="Z168" s="28">
        <f>(1/(1+EXP(('S Curve Equation'!$B$11-Z123*'S Curve Equation'!$B$12)*'S Curve Equation'!$B$10))+'S Curve Equation'!$B$13)*'S Curve Equation'!$B$14</f>
        <v>0.38034293610698439</v>
      </c>
      <c r="AA168" s="28">
        <f>(1/(1+EXP(('S Curve Equation'!$B$11-AA123*'S Curve Equation'!$B$12)*'S Curve Equation'!$B$10))+'S Curve Equation'!$B$13)*'S Curve Equation'!$B$14</f>
        <v>0.38464242662314824</v>
      </c>
      <c r="AB168" s="28">
        <f>(1/(1+EXP(('S Curve Equation'!$B$11-AB123*'S Curve Equation'!$B$12)*'S Curve Equation'!$B$10))+'S Curve Equation'!$B$13)*'S Curve Equation'!$B$14</f>
        <v>0.38892193858452001</v>
      </c>
      <c r="AC168" s="28">
        <f>(1/(1+EXP(('S Curve Equation'!$B$11-AC123*'S Curve Equation'!$B$12)*'S Curve Equation'!$B$10))+'S Curve Equation'!$B$13)*'S Curve Equation'!$B$14</f>
        <v>0.39318095236264433</v>
      </c>
      <c r="AD168" s="28">
        <f>(1/(1+EXP(('S Curve Equation'!$B$11-AD123*'S Curve Equation'!$B$12)*'S Curve Equation'!$B$10))+'S Curve Equation'!$B$13)*'S Curve Equation'!$B$14</f>
        <v>0.39741897080364702</v>
      </c>
      <c r="AE168" s="28">
        <f>(1/(1+EXP(('S Curve Equation'!$B$11-AE123*'S Curve Equation'!$B$12)*'S Curve Equation'!$B$10))+'S Curve Equation'!$B$13)*'S Curve Equation'!$B$14</f>
        <v>0.40163551889973825</v>
      </c>
      <c r="AF168" s="28">
        <f>(1/(1+EXP(('S Curve Equation'!$B$11-AF123*'S Curve Equation'!$B$12)*'S Curve Equation'!$B$10))+'S Curve Equation'!$B$13)*'S Curve Equation'!$B$14</f>
        <v>0.40583014344629026</v>
      </c>
    </row>
    <row r="169" spans="1:32" x14ac:dyDescent="0.2">
      <c r="A169" s="6" t="s">
        <v>47</v>
      </c>
      <c r="B169" s="28">
        <f>(1/(1+EXP(('S Curve Equation'!$B$11-B124*'S Curve Equation'!$B$12)*'S Curve Equation'!$B$10))+'S Curve Equation'!$B$13)*'S Curve Equation'!$B$14</f>
        <v>0.13084489051094889</v>
      </c>
      <c r="C169" s="28">
        <f>(1/(1+EXP(('S Curve Equation'!$B$11-C124*'S Curve Equation'!$B$12)*'S Curve Equation'!$B$10))+'S Curve Equation'!$B$13)*'S Curve Equation'!$B$14</f>
        <v>0.13388630005366364</v>
      </c>
      <c r="D169" s="28">
        <f>(1/(1+EXP(('S Curve Equation'!$B$11-D124*'S Curve Equation'!$B$12)*'S Curve Equation'!$B$10))+'S Curve Equation'!$B$13)*'S Curve Equation'!$B$14</f>
        <v>0.13706575662023951</v>
      </c>
      <c r="E169" s="28">
        <f>(1/(1+EXP(('S Curve Equation'!$B$11-E124*'S Curve Equation'!$B$12)*'S Curve Equation'!$B$10))+'S Curve Equation'!$B$13)*'S Curve Equation'!$B$14</f>
        <v>0.14028282607400164</v>
      </c>
      <c r="F169" s="28">
        <f>(1/(1+EXP(('S Curve Equation'!$B$11-F124*'S Curve Equation'!$B$12)*'S Curve Equation'!$B$10))+'S Curve Equation'!$B$13)*'S Curve Equation'!$B$14</f>
        <v>0.14352476262778779</v>
      </c>
      <c r="G169" s="28">
        <f>(1/(1+EXP(('S Curve Equation'!$B$11-G124*'S Curve Equation'!$B$12)*'S Curve Equation'!$B$10))+'S Curve Equation'!$B$13)*'S Curve Equation'!$B$14</f>
        <v>0.14681768151329175</v>
      </c>
      <c r="H169" s="28">
        <f>(1/(1+EXP(('S Curve Equation'!$B$11-H124*'S Curve Equation'!$B$12)*'S Curve Equation'!$B$10))+'S Curve Equation'!$B$13)*'S Curve Equation'!$B$14</f>
        <v>0.15016695792922041</v>
      </c>
      <c r="I169" s="28">
        <f>(1/(1+EXP(('S Curve Equation'!$B$11-I124*'S Curve Equation'!$B$12)*'S Curve Equation'!$B$10))+'S Curve Equation'!$B$13)*'S Curve Equation'!$B$14</f>
        <v>0.15354164469395343</v>
      </c>
      <c r="J169" s="28">
        <f>(1/(1+EXP(('S Curve Equation'!$B$11-J124*'S Curve Equation'!$B$12)*'S Curve Equation'!$B$10))+'S Curve Equation'!$B$13)*'S Curve Equation'!$B$14</f>
        <v>0.15692675301795836</v>
      </c>
      <c r="K169" s="28">
        <f>(1/(1+EXP(('S Curve Equation'!$B$11-K124*'S Curve Equation'!$B$12)*'S Curve Equation'!$B$10))+'S Curve Equation'!$B$13)*'S Curve Equation'!$B$14</f>
        <v>0.16030708900870266</v>
      </c>
      <c r="L169" s="28">
        <f>(1/(1+EXP(('S Curve Equation'!$B$11-L124*'S Curve Equation'!$B$12)*'S Curve Equation'!$B$10))+'S Curve Equation'!$B$13)*'S Curve Equation'!$B$14</f>
        <v>0.16360321428147387</v>
      </c>
      <c r="M169" s="28">
        <f>(1/(1+EXP(('S Curve Equation'!$B$11-M124*'S Curve Equation'!$B$12)*'S Curve Equation'!$B$10))+'S Curve Equation'!$B$13)*'S Curve Equation'!$B$14</f>
        <v>0.16701136433212355</v>
      </c>
      <c r="N169" s="28">
        <f>(1/(1+EXP(('S Curve Equation'!$B$11-N124*'S Curve Equation'!$B$12)*'S Curve Equation'!$B$10))+'S Curve Equation'!$B$13)*'S Curve Equation'!$B$14</f>
        <v>0.17043976487373286</v>
      </c>
      <c r="O169" s="28">
        <f>(1/(1+EXP(('S Curve Equation'!$B$11-O124*'S Curve Equation'!$B$12)*'S Curve Equation'!$B$10))+'S Curve Equation'!$B$13)*'S Curve Equation'!$B$14</f>
        <v>0.17388767252502563</v>
      </c>
      <c r="P169" s="28">
        <f>(1/(1+EXP(('S Curve Equation'!$B$11-P124*'S Curve Equation'!$B$12)*'S Curve Equation'!$B$10))+'S Curve Equation'!$B$13)*'S Curve Equation'!$B$14</f>
        <v>0.17735434180840304</v>
      </c>
      <c r="Q169" s="28">
        <f>(1/(1+EXP(('S Curve Equation'!$B$11-Q124*'S Curve Equation'!$B$12)*'S Curve Equation'!$B$10))+'S Curve Equation'!$B$13)*'S Curve Equation'!$B$14</f>
        <v>0.18083902578709043</v>
      </c>
      <c r="R169" s="28">
        <f>(1/(1+EXP(('S Curve Equation'!$B$11-R124*'S Curve Equation'!$B$12)*'S Curve Equation'!$B$10))+'S Curve Equation'!$B$13)*'S Curve Equation'!$B$14</f>
        <v>0.18434097669065558</v>
      </c>
      <c r="S169" s="28">
        <f>(1/(1+EXP(('S Curve Equation'!$B$11-S124*'S Curve Equation'!$B$12)*'S Curve Equation'!$B$10))+'S Curve Equation'!$B$13)*'S Curve Equation'!$B$14</f>
        <v>0.18785944652818468</v>
      </c>
      <c r="T169" s="28">
        <f>(1/(1+EXP(('S Curve Equation'!$B$11-T124*'S Curve Equation'!$B$12)*'S Curve Equation'!$B$10))+'S Curve Equation'!$B$13)*'S Curve Equation'!$B$14</f>
        <v>0.19139368768844761</v>
      </c>
      <c r="U169" s="28">
        <f>(1/(1+EXP(('S Curve Equation'!$B$11-U124*'S Curve Equation'!$B$12)*'S Curve Equation'!$B$10))+'S Curve Equation'!$B$13)*'S Curve Equation'!$B$14</f>
        <v>0.19494295352641386</v>
      </c>
      <c r="V169" s="28">
        <f>(1/(1+EXP(('S Curve Equation'!$B$11-V124*'S Curve Equation'!$B$12)*'S Curve Equation'!$B$10))+'S Curve Equation'!$B$13)*'S Curve Equation'!$B$14</f>
        <v>0.19850649893555997</v>
      </c>
      <c r="W169" s="28">
        <f>(1/(1+EXP(('S Curve Equation'!$B$11-W124*'S Curve Equation'!$B$12)*'S Curve Equation'!$B$10))+'S Curve Equation'!$B$13)*'S Curve Equation'!$B$14</f>
        <v>0.20208358090543035</v>
      </c>
      <c r="X169" s="28">
        <f>(1/(1+EXP(('S Curve Equation'!$B$11-X124*'S Curve Equation'!$B$12)*'S Curve Equation'!$B$10))+'S Curve Equation'!$B$13)*'S Curve Equation'!$B$14</f>
        <v>0.20567345906396778</v>
      </c>
      <c r="Y169" s="28">
        <f>(1/(1+EXP(('S Curve Equation'!$B$11-Y124*'S Curve Equation'!$B$12)*'S Curve Equation'!$B$10))+'S Curve Equation'!$B$13)*'S Curve Equation'!$B$14</f>
        <v>0.20927539620418553</v>
      </c>
      <c r="Z169" s="28">
        <f>(1/(1+EXP(('S Curve Equation'!$B$11-Z124*'S Curve Equation'!$B$12)*'S Curve Equation'!$B$10))+'S Curve Equation'!$B$13)*'S Curve Equation'!$B$14</f>
        <v>0.21288865879477581</v>
      </c>
      <c r="AA169" s="28">
        <f>(1/(1+EXP(('S Curve Equation'!$B$11-AA124*'S Curve Equation'!$B$12)*'S Curve Equation'!$B$10))+'S Curve Equation'!$B$13)*'S Curve Equation'!$B$14</f>
        <v>0.21651251747433151</v>
      </c>
      <c r="AB169" s="28">
        <f>(1/(1+EXP(('S Curve Equation'!$B$11-AB124*'S Curve Equation'!$B$12)*'S Curve Equation'!$B$10))+'S Curve Equation'!$B$13)*'S Curve Equation'!$B$14</f>
        <v>0.22014624752886433</v>
      </c>
      <c r="AC169" s="28">
        <f>(1/(1+EXP(('S Curve Equation'!$B$11-AC124*'S Curve Equation'!$B$12)*'S Curve Equation'!$B$10))+'S Curve Equation'!$B$13)*'S Curve Equation'!$B$14</f>
        <v>0.22378912935236586</v>
      </c>
      <c r="AD169" s="28">
        <f>(1/(1+EXP(('S Curve Equation'!$B$11-AD124*'S Curve Equation'!$B$12)*'S Curve Equation'!$B$10))+'S Curve Equation'!$B$13)*'S Curve Equation'!$B$14</f>
        <v>0.22744044889020718</v>
      </c>
      <c r="AE169" s="28">
        <f>(1/(1+EXP(('S Curve Equation'!$B$11-AE124*'S Curve Equation'!$B$12)*'S Curve Equation'!$B$10))+'S Curve Equation'!$B$13)*'S Curve Equation'!$B$14</f>
        <v>0.23109949806519692</v>
      </c>
      <c r="AF169" s="28">
        <f>(1/(1+EXP(('S Curve Equation'!$B$11-AF124*'S Curve Equation'!$B$12)*'S Curve Equation'!$B$10))+'S Curve Equation'!$B$13)*'S Curve Equation'!$B$14</f>
        <v>0.23476557518617053</v>
      </c>
    </row>
    <row r="170" spans="1:32" x14ac:dyDescent="0.2">
      <c r="A170" s="6" t="s">
        <v>48</v>
      </c>
      <c r="B170" s="28">
        <f>(1/(1+EXP(('S Curve Equation'!$B$11-B125*'S Curve Equation'!$B$12)*'S Curve Equation'!$B$10))+'S Curve Equation'!$B$13)*'S Curve Equation'!$B$14</f>
        <v>0.15971901840490796</v>
      </c>
      <c r="C170" s="28">
        <f>(1/(1+EXP(('S Curve Equation'!$B$11-C125*'S Curve Equation'!$B$12)*'S Curve Equation'!$B$10))+'S Curve Equation'!$B$13)*'S Curve Equation'!$B$14</f>
        <v>0.16313293064993498</v>
      </c>
      <c r="D170" s="28">
        <f>(1/(1+EXP(('S Curve Equation'!$B$11-D125*'S Curve Equation'!$B$12)*'S Curve Equation'!$B$10))+'S Curve Equation'!$B$13)*'S Curve Equation'!$B$14</f>
        <v>0.16669467758659021</v>
      </c>
      <c r="E170" s="28">
        <f>(1/(1+EXP(('S Curve Equation'!$B$11-E125*'S Curve Equation'!$B$12)*'S Curve Equation'!$B$10))+'S Curve Equation'!$B$13)*'S Curve Equation'!$B$14</f>
        <v>0.17029125238889431</v>
      </c>
      <c r="F170" s="28">
        <f>(1/(1+EXP(('S Curve Equation'!$B$11-F125*'S Curve Equation'!$B$12)*'S Curve Equation'!$B$10))+'S Curve Equation'!$B$13)*'S Curve Equation'!$B$14</f>
        <v>0.17390829228093935</v>
      </c>
      <c r="G170" s="28">
        <f>(1/(1+EXP(('S Curve Equation'!$B$11-G125*'S Curve Equation'!$B$12)*'S Curve Equation'!$B$10))+'S Curve Equation'!$B$13)*'S Curve Equation'!$B$14</f>
        <v>0.17757477588002402</v>
      </c>
      <c r="H170" s="28">
        <f>(1/(1+EXP(('S Curve Equation'!$B$11-H125*'S Curve Equation'!$B$12)*'S Curve Equation'!$B$10))+'S Curve Equation'!$B$13)*'S Curve Equation'!$B$14</f>
        <v>0.18129642364228074</v>
      </c>
      <c r="I170" s="28">
        <f>(1/(1+EXP(('S Curve Equation'!$B$11-I125*'S Curve Equation'!$B$12)*'S Curve Equation'!$B$10))+'S Curve Equation'!$B$13)*'S Curve Equation'!$B$14</f>
        <v>0.18503867047733211</v>
      </c>
      <c r="J170" s="28">
        <f>(1/(1+EXP(('S Curve Equation'!$B$11-J125*'S Curve Equation'!$B$12)*'S Curve Equation'!$B$10))+'S Curve Equation'!$B$13)*'S Curve Equation'!$B$14</f>
        <v>0.18878487369966498</v>
      </c>
      <c r="K170" s="28">
        <f>(1/(1+EXP(('S Curve Equation'!$B$11-K125*'S Curve Equation'!$B$12)*'S Curve Equation'!$B$10))+'S Curve Equation'!$B$13)*'S Curve Equation'!$B$14</f>
        <v>0.19251829719638389</v>
      </c>
      <c r="L170" s="28">
        <f>(1/(1+EXP(('S Curve Equation'!$B$11-L125*'S Curve Equation'!$B$12)*'S Curve Equation'!$B$10))+'S Curve Equation'!$B$13)*'S Curve Equation'!$B$14</f>
        <v>0.19615158878037159</v>
      </c>
      <c r="M170" s="28">
        <f>(1/(1+EXP(('S Curve Equation'!$B$11-M125*'S Curve Equation'!$B$12)*'S Curve Equation'!$B$10))+'S Curve Equation'!$B$13)*'S Curve Equation'!$B$14</f>
        <v>0.19990105746466671</v>
      </c>
      <c r="N170" s="28">
        <f>(1/(1+EXP(('S Curve Equation'!$B$11-N125*'S Curve Equation'!$B$12)*'S Curve Equation'!$B$10))+'S Curve Equation'!$B$13)*'S Curve Equation'!$B$14</f>
        <v>0.2036654004234042</v>
      </c>
      <c r="O170" s="28">
        <f>(1/(1+EXP(('S Curve Equation'!$B$11-O125*'S Curve Equation'!$B$12)*'S Curve Equation'!$B$10))+'S Curve Equation'!$B$13)*'S Curve Equation'!$B$14</f>
        <v>0.20744376302342912</v>
      </c>
      <c r="P170" s="28">
        <f>(1/(1+EXP(('S Curve Equation'!$B$11-P125*'S Curve Equation'!$B$12)*'S Curve Equation'!$B$10))+'S Curve Equation'!$B$13)*'S Curve Equation'!$B$14</f>
        <v>0.21123529442759567</v>
      </c>
      <c r="Q170" s="28">
        <f>(1/(1+EXP(('S Curve Equation'!$B$11-Q125*'S Curve Equation'!$B$12)*'S Curve Equation'!$B$10))+'S Curve Equation'!$B$13)*'S Curve Equation'!$B$14</f>
        <v>0.21503914824212059</v>
      </c>
      <c r="R170" s="28">
        <f>(1/(1+EXP(('S Curve Equation'!$B$11-R125*'S Curve Equation'!$B$12)*'S Curve Equation'!$B$10))+'S Curve Equation'!$B$13)*'S Curve Equation'!$B$14</f>
        <v>0.21885448314227932</v>
      </c>
      <c r="S170" s="28">
        <f>(1/(1+EXP(('S Curve Equation'!$B$11-S125*'S Curve Equation'!$B$12)*'S Curve Equation'!$B$10))+'S Curve Equation'!$B$13)*'S Curve Equation'!$B$14</f>
        <v>0.22268046347602</v>
      </c>
      <c r="T170" s="28">
        <f>(1/(1+EXP(('S Curve Equation'!$B$11-T125*'S Curve Equation'!$B$12)*'S Curve Equation'!$B$10))+'S Curve Equation'!$B$13)*'S Curve Equation'!$B$14</f>
        <v>0.22651625984514676</v>
      </c>
      <c r="U170" s="28">
        <f>(1/(1+EXP(('S Curve Equation'!$B$11-U125*'S Curve Equation'!$B$12)*'S Curve Equation'!$B$10))+'S Curve Equation'!$B$13)*'S Curve Equation'!$B$14</f>
        <v>0.2303610496637522</v>
      </c>
      <c r="V170" s="28">
        <f>(1/(1+EXP(('S Curve Equation'!$B$11-V125*'S Curve Equation'!$B$12)*'S Curve Equation'!$B$10))+'S Curve Equation'!$B$13)*'S Curve Equation'!$B$14</f>
        <v>0.23421401769368713</v>
      </c>
      <c r="W170" s="28">
        <f>(1/(1+EXP(('S Curve Equation'!$B$11-W125*'S Curve Equation'!$B$12)*'S Curve Equation'!$B$10))+'S Curve Equation'!$B$13)*'S Curve Equation'!$B$14</f>
        <v>0.23807435655687539</v>
      </c>
      <c r="X170" s="28">
        <f>(1/(1+EXP(('S Curve Equation'!$B$11-X125*'S Curve Equation'!$B$12)*'S Curve Equation'!$B$10))+'S Curve Equation'!$B$13)*'S Curve Equation'!$B$14</f>
        <v>0.24194126722435821</v>
      </c>
      <c r="Y170" s="28">
        <f>(1/(1+EXP(('S Curve Equation'!$B$11-Y125*'S Curve Equation'!$B$12)*'S Curve Equation'!$B$10))+'S Curve Equation'!$B$13)*'S Curve Equation'!$B$14</f>
        <v>0.24581395948200738</v>
      </c>
      <c r="Z170" s="28">
        <f>(1/(1+EXP(('S Curve Equation'!$B$11-Z125*'S Curve Equation'!$B$12)*'S Curve Equation'!$B$10))+'S Curve Equation'!$B$13)*'S Curve Equation'!$B$14</f>
        <v>0.24969165237287988</v>
      </c>
      <c r="AA170" s="28">
        <f>(1/(1+EXP(('S Curve Equation'!$B$11-AA125*'S Curve Equation'!$B$12)*'S Curve Equation'!$B$10))+'S Curve Equation'!$B$13)*'S Curve Equation'!$B$14</f>
        <v>0.25357357461627661</v>
      </c>
      <c r="AB170" s="28">
        <f>(1/(1+EXP(('S Curve Equation'!$B$11-AB125*'S Curve Equation'!$B$12)*'S Curve Equation'!$B$10))+'S Curve Equation'!$B$13)*'S Curve Equation'!$B$14</f>
        <v>0.25745896500357474</v>
      </c>
      <c r="AC170" s="28">
        <f>(1/(1+EXP(('S Curve Equation'!$B$11-AC125*'S Curve Equation'!$B$12)*'S Curve Equation'!$B$10))+'S Curve Equation'!$B$13)*'S Curve Equation'!$B$14</f>
        <v>0.26134707277096814</v>
      </c>
      <c r="AD170" s="28">
        <f>(1/(1+EXP(('S Curve Equation'!$B$11-AD125*'S Curve Equation'!$B$12)*'S Curve Equation'!$B$10))+'S Curve Equation'!$B$13)*'S Curve Equation'!$B$14</f>
        <v>0.26523715794930525</v>
      </c>
      <c r="AE170" s="28">
        <f>(1/(1+EXP(('S Curve Equation'!$B$11-AE125*'S Curve Equation'!$B$12)*'S Curve Equation'!$B$10))+'S Curve Equation'!$B$13)*'S Curve Equation'!$B$14</f>
        <v>0.26912849169123471</v>
      </c>
      <c r="AF170" s="28">
        <f>(1/(1+EXP(('S Curve Equation'!$B$11-AF125*'S Curve Equation'!$B$12)*'S Curve Equation'!$B$10))+'S Curve Equation'!$B$13)*'S Curve Equation'!$B$14</f>
        <v>0.27302035657591855</v>
      </c>
    </row>
    <row r="171" spans="1:32" x14ac:dyDescent="0.2">
      <c r="A171" s="6" t="s">
        <v>49</v>
      </c>
      <c r="B171" s="28">
        <f>(1/(1+EXP(('S Curve Equation'!$B$11-B126*'S Curve Equation'!$B$12)*'S Curve Equation'!$B$10))+'S Curve Equation'!$B$13)*'S Curve Equation'!$B$14</f>
        <v>9.4095469255663436E-2</v>
      </c>
      <c r="C171" s="28">
        <f>(1/(1+EXP(('S Curve Equation'!$B$11-C126*'S Curve Equation'!$B$12)*'S Curve Equation'!$B$10))+'S Curve Equation'!$B$13)*'S Curve Equation'!$B$14</f>
        <v>9.6574187292880129E-2</v>
      </c>
      <c r="D171" s="28">
        <f>(1/(1+EXP(('S Curve Equation'!$B$11-D126*'S Curve Equation'!$B$12)*'S Curve Equation'!$B$10))+'S Curve Equation'!$B$13)*'S Curve Equation'!$B$14</f>
        <v>9.9172893689990313E-2</v>
      </c>
      <c r="E171" s="28">
        <f>(1/(1+EXP(('S Curve Equation'!$B$11-E126*'S Curve Equation'!$B$12)*'S Curve Equation'!$B$10))+'S Curve Equation'!$B$13)*'S Curve Equation'!$B$14</f>
        <v>0.10181006760556811</v>
      </c>
      <c r="F171" s="28">
        <f>(1/(1+EXP(('S Curve Equation'!$B$11-F126*'S Curve Equation'!$B$12)*'S Curve Equation'!$B$10))+'S Curve Equation'!$B$13)*'S Curve Equation'!$B$14</f>
        <v>0.10447542817745557</v>
      </c>
      <c r="G171" s="28">
        <f>(1/(1+EXP(('S Curve Equation'!$B$11-G126*'S Curve Equation'!$B$12)*'S Curve Equation'!$B$10))+'S Curve Equation'!$B$13)*'S Curve Equation'!$B$14</f>
        <v>0.10719066313462343</v>
      </c>
      <c r="H171" s="28">
        <f>(1/(1+EXP(('S Curve Equation'!$B$11-H126*'S Curve Equation'!$B$12)*'S Curve Equation'!$B$10))+'S Curve Equation'!$B$13)*'S Curve Equation'!$B$14</f>
        <v>0.10996053822556194</v>
      </c>
      <c r="I171" s="28">
        <f>(1/(1+EXP(('S Curve Equation'!$B$11-I126*'S Curve Equation'!$B$12)*'S Curve Equation'!$B$10))+'S Curve Equation'!$B$13)*'S Curve Equation'!$B$14</f>
        <v>0.11275970221587546</v>
      </c>
      <c r="J171" s="28">
        <f>(1/(1+EXP(('S Curve Equation'!$B$11-J126*'S Curve Equation'!$B$12)*'S Curve Equation'!$B$10))+'S Curve Equation'!$B$13)*'S Curve Equation'!$B$14</f>
        <v>0.11557579740618047</v>
      </c>
      <c r="K171" s="28">
        <f>(1/(1+EXP(('S Curve Equation'!$B$11-K126*'S Curve Equation'!$B$12)*'S Curve Equation'!$B$10))+'S Curve Equation'!$B$13)*'S Curve Equation'!$B$14</f>
        <v>0.11839614948823411</v>
      </c>
      <c r="L171" s="28">
        <f>(1/(1+EXP(('S Curve Equation'!$B$11-L126*'S Curve Equation'!$B$12)*'S Curve Equation'!$B$10))+'S Curve Equation'!$B$13)*'S Curve Equation'!$B$14</f>
        <v>0.12115410701065862</v>
      </c>
      <c r="M171" s="28">
        <f>(1/(1+EXP(('S Curve Equation'!$B$11-M126*'S Curve Equation'!$B$12)*'S Curve Equation'!$B$10))+'S Curve Equation'!$B$13)*'S Curve Equation'!$B$14</f>
        <v>0.12401391497525649</v>
      </c>
      <c r="N171" s="28">
        <f>(1/(1+EXP(('S Curve Equation'!$B$11-N126*'S Curve Equation'!$B$12)*'S Curve Equation'!$B$10))+'S Curve Equation'!$B$13)*'S Curve Equation'!$B$14</f>
        <v>0.12689899037598271</v>
      </c>
      <c r="O171" s="28">
        <f>(1/(1+EXP(('S Curve Equation'!$B$11-O126*'S Curve Equation'!$B$12)*'S Curve Equation'!$B$10))+'S Curve Equation'!$B$13)*'S Curve Equation'!$B$14</f>
        <v>0.12980880197862543</v>
      </c>
      <c r="P171" s="28">
        <f>(1/(1+EXP(('S Curve Equation'!$B$11-P126*'S Curve Equation'!$B$12)*'S Curve Equation'!$B$10))+'S Curve Equation'!$B$13)*'S Curve Equation'!$B$14</f>
        <v>0.13274281047364192</v>
      </c>
      <c r="Q171" s="28">
        <f>(1/(1+EXP(('S Curve Equation'!$B$11-Q126*'S Curve Equation'!$B$12)*'S Curve Equation'!$B$10))+'S Curve Equation'!$B$13)*'S Curve Equation'!$B$14</f>
        <v>0.13570046897173477</v>
      </c>
      <c r="R171" s="28">
        <f>(1/(1+EXP(('S Curve Equation'!$B$11-R126*'S Curve Equation'!$B$12)*'S Curve Equation'!$B$10))+'S Curve Equation'!$B$13)*'S Curve Equation'!$B$14</f>
        <v>0.13868122349997827</v>
      </c>
      <c r="S171" s="28">
        <f>(1/(1+EXP(('S Curve Equation'!$B$11-S126*'S Curve Equation'!$B$12)*'S Curve Equation'!$B$10))+'S Curve Equation'!$B$13)*'S Curve Equation'!$B$14</f>
        <v>0.14168451349775424</v>
      </c>
      <c r="T171" s="28">
        <f>(1/(1+EXP(('S Curve Equation'!$B$11-T126*'S Curve Equation'!$B$12)*'S Curve Equation'!$B$10))+'S Curve Equation'!$B$13)*'S Curve Equation'!$B$14</f>
        <v>0.14470977231178167</v>
      </c>
      <c r="U171" s="28">
        <f>(1/(1+EXP(('S Curve Equation'!$B$11-U126*'S Curve Equation'!$B$12)*'S Curve Equation'!$B$10))+'S Curve Equation'!$B$13)*'S Curve Equation'!$B$14</f>
        <v>0.14775642768951647</v>
      </c>
      <c r="V171" s="28">
        <f>(1/(1+EXP(('S Curve Equation'!$B$11-V126*'S Curve Equation'!$B$12)*'S Curve Equation'!$B$10))+'S Curve Equation'!$B$13)*'S Curve Equation'!$B$14</f>
        <v>0.15082390227025352</v>
      </c>
      <c r="W171" s="28">
        <f>(1/(1+EXP(('S Curve Equation'!$B$11-W126*'S Curve Equation'!$B$12)*'S Curve Equation'!$B$10))+'S Curve Equation'!$B$13)*'S Curve Equation'!$B$14</f>
        <v>0.1539116140732536</v>
      </c>
      <c r="X171" s="28">
        <f>(1/(1+EXP(('S Curve Equation'!$B$11-X126*'S Curve Equation'!$B$12)*'S Curve Equation'!$B$10))+'S Curve Equation'!$B$13)*'S Curve Equation'!$B$14</f>
        <v>0.15701897698225292</v>
      </c>
      <c r="Y171" s="28">
        <f>(1/(1+EXP(('S Curve Equation'!$B$11-Y126*'S Curve Equation'!$B$12)*'S Curve Equation'!$B$10))+'S Curve Equation'!$B$13)*'S Curve Equation'!$B$14</f>
        <v>0.16014540122573598</v>
      </c>
      <c r="Z171" s="28">
        <f>(1/(1+EXP(('S Curve Equation'!$B$11-Z126*'S Curve Equation'!$B$12)*'S Curve Equation'!$B$10))+'S Curve Equation'!$B$13)*'S Curve Equation'!$B$14</f>
        <v>0.16329029385236027</v>
      </c>
      <c r="AA171" s="28">
        <f>(1/(1+EXP(('S Curve Equation'!$B$11-AA126*'S Curve Equation'!$B$12)*'S Curve Equation'!$B$10))+'S Curve Equation'!$B$13)*'S Curve Equation'!$B$14</f>
        <v>0.16645305920097528</v>
      </c>
      <c r="AB171" s="28">
        <f>(1/(1+EXP(('S Curve Equation'!$B$11-AB126*'S Curve Equation'!$B$12)*'S Curve Equation'!$B$10))+'S Curve Equation'!$B$13)*'S Curve Equation'!$B$14</f>
        <v>0.1696330993646698</v>
      </c>
      <c r="AC171" s="28">
        <f>(1/(1+EXP(('S Curve Equation'!$B$11-AC126*'S Curve Equation'!$B$12)*'S Curve Equation'!$B$10))+'S Curve Equation'!$B$13)*'S Curve Equation'!$B$14</f>
        <v>0.17282981464832298</v>
      </c>
      <c r="AD171" s="28">
        <f>(1/(1+EXP(('S Curve Equation'!$B$11-AD126*'S Curve Equation'!$B$12)*'S Curve Equation'!$B$10))+'S Curve Equation'!$B$13)*'S Curve Equation'!$B$14</f>
        <v>0.17604260401916735</v>
      </c>
      <c r="AE171" s="28">
        <f>(1/(1+EXP(('S Curve Equation'!$B$11-AE126*'S Curve Equation'!$B$12)*'S Curve Equation'!$B$10))+'S Curve Equation'!$B$13)*'S Curve Equation'!$B$14</f>
        <v>0.17927086554988134</v>
      </c>
      <c r="AF171" s="28">
        <f>(1/(1+EXP(('S Curve Equation'!$B$11-AF126*'S Curve Equation'!$B$12)*'S Curve Equation'!$B$10))+'S Curve Equation'!$B$13)*'S Curve Equation'!$B$14</f>
        <v>0.18251399685376646</v>
      </c>
    </row>
    <row r="172" spans="1:32" x14ac:dyDescent="0.2">
      <c r="A172" s="6" t="s">
        <v>50</v>
      </c>
      <c r="B172" s="28">
        <f>(1/(1+EXP(('S Curve Equation'!$B$11-B127*'S Curve Equation'!$B$12)*'S Curve Equation'!$B$10))+'S Curve Equation'!$B$13)*'S Curve Equation'!$B$14</f>
        <v>0.11399999999999998</v>
      </c>
      <c r="C172" s="28">
        <f>(1/(1+EXP(('S Curve Equation'!$B$11-C127*'S Curve Equation'!$B$12)*'S Curve Equation'!$B$10))+'S Curve Equation'!$B$13)*'S Curve Equation'!$B$14</f>
        <v>0.11679656261461706</v>
      </c>
      <c r="D172" s="28">
        <f>(1/(1+EXP(('S Curve Equation'!$B$11-D127*'S Curve Equation'!$B$12)*'S Curve Equation'!$B$10))+'S Curve Equation'!$B$13)*'S Curve Equation'!$B$14</f>
        <v>0.11972375822143151</v>
      </c>
      <c r="E172" s="28">
        <f>(1/(1+EXP(('S Curve Equation'!$B$11-E127*'S Curve Equation'!$B$12)*'S Curve Equation'!$B$10))+'S Curve Equation'!$B$13)*'S Curve Equation'!$B$14</f>
        <v>0.12268939480113369</v>
      </c>
      <c r="F172" s="28">
        <f>(1/(1+EXP(('S Curve Equation'!$B$11-F127*'S Curve Equation'!$B$12)*'S Curve Equation'!$B$10))+'S Curve Equation'!$B$13)*'S Curve Equation'!$B$14</f>
        <v>0.12568179774273475</v>
      </c>
      <c r="G172" s="28">
        <f>(1/(1+EXP(('S Curve Equation'!$B$11-G127*'S Curve Equation'!$B$12)*'S Curve Equation'!$B$10))+'S Curve Equation'!$B$13)*'S Curve Equation'!$B$14</f>
        <v>0.12872517128955235</v>
      </c>
      <c r="H172" s="28">
        <f>(1/(1+EXP(('S Curve Equation'!$B$11-H127*'S Curve Equation'!$B$12)*'S Curve Equation'!$B$10))+'S Curve Equation'!$B$13)*'S Curve Equation'!$B$14</f>
        <v>0.1318246391822824</v>
      </c>
      <c r="I172" s="28">
        <f>(1/(1+EXP(('S Curve Equation'!$B$11-I127*'S Curve Equation'!$B$12)*'S Curve Equation'!$B$10))+'S Curve Equation'!$B$13)*'S Curve Equation'!$B$14</f>
        <v>0.13495167310360398</v>
      </c>
      <c r="J172" s="28">
        <f>(1/(1+EXP(('S Curve Equation'!$B$11-J127*'S Curve Equation'!$B$12)*'S Curve Equation'!$B$10))+'S Curve Equation'!$B$13)*'S Curve Equation'!$B$14</f>
        <v>0.13809241262727384</v>
      </c>
      <c r="K172" s="28">
        <f>(1/(1+EXP(('S Curve Equation'!$B$11-K127*'S Curve Equation'!$B$12)*'S Curve Equation'!$B$10))+'S Curve Equation'!$B$13)*'S Curve Equation'!$B$14</f>
        <v>0.14123273571851047</v>
      </c>
      <c r="L172" s="28">
        <f>(1/(1+EXP(('S Curve Equation'!$B$11-L127*'S Curve Equation'!$B$12)*'S Curve Equation'!$B$10))+'S Curve Equation'!$B$13)*'S Curve Equation'!$B$14</f>
        <v>0.14429865486962143</v>
      </c>
      <c r="M172" s="28">
        <f>(1/(1+EXP(('S Curve Equation'!$B$11-M127*'S Curve Equation'!$B$12)*'S Curve Equation'!$B$10))+'S Curve Equation'!$B$13)*'S Curve Equation'!$B$14</f>
        <v>0.14747271634517417</v>
      </c>
      <c r="N172" s="28">
        <f>(1/(1+EXP(('S Curve Equation'!$B$11-N127*'S Curve Equation'!$B$12)*'S Curve Equation'!$B$10))+'S Curve Equation'!$B$13)*'S Curve Equation'!$B$14</f>
        <v>0.1506696479868018</v>
      </c>
      <c r="O172" s="28">
        <f>(1/(1+EXP(('S Curve Equation'!$B$11-O127*'S Curve Equation'!$B$12)*'S Curve Equation'!$B$10))+'S Curve Equation'!$B$13)*'S Curve Equation'!$B$14</f>
        <v>0.15388879414754533</v>
      </c>
      <c r="P172" s="28">
        <f>(1/(1+EXP(('S Curve Equation'!$B$11-P127*'S Curve Equation'!$B$12)*'S Curve Equation'!$B$10))+'S Curve Equation'!$B$13)*'S Curve Equation'!$B$14</f>
        <v>0.15712949404181795</v>
      </c>
      <c r="Q172" s="28">
        <f>(1/(1+EXP(('S Curve Equation'!$B$11-Q127*'S Curve Equation'!$B$12)*'S Curve Equation'!$B$10))+'S Curve Equation'!$B$13)*'S Curve Equation'!$B$14</f>
        <v>0.16039108233503119</v>
      </c>
      <c r="R172" s="28">
        <f>(1/(1+EXP(('S Curve Equation'!$B$11-R127*'S Curve Equation'!$B$12)*'S Curve Equation'!$B$10))+'S Curve Equation'!$B$13)*'S Curve Equation'!$B$14</f>
        <v>0.16367288972749458</v>
      </c>
      <c r="S172" s="28">
        <f>(1/(1+EXP(('S Curve Equation'!$B$11-S127*'S Curve Equation'!$B$12)*'S Curve Equation'!$B$10))+'S Curve Equation'!$B$13)*'S Curve Equation'!$B$14</f>
        <v>0.16697424353181173</v>
      </c>
      <c r="T172" s="28">
        <f>(1/(1+EXP(('S Curve Equation'!$B$11-T127*'S Curve Equation'!$B$12)*'S Curve Equation'!$B$10))+'S Curve Equation'!$B$13)*'S Curve Equation'!$B$14</f>
        <v>0.1702944682430331</v>
      </c>
      <c r="U172" s="28">
        <f>(1/(1+EXP(('S Curve Equation'!$B$11-U127*'S Curve Equation'!$B$12)*'S Curve Equation'!$B$10))+'S Curve Equation'!$B$13)*'S Curve Equation'!$B$14</f>
        <v>0.17363288610083508</v>
      </c>
      <c r="V172" s="28">
        <f>(1/(1+EXP(('S Curve Equation'!$B$11-V127*'S Curve Equation'!$B$12)*'S Curve Equation'!$B$10))+'S Curve Equation'!$B$13)*'S Curve Equation'!$B$14</f>
        <v>0.17698881764306831</v>
      </c>
      <c r="W172" s="28">
        <f>(1/(1+EXP(('S Curve Equation'!$B$11-W127*'S Curve Equation'!$B$12)*'S Curve Equation'!$B$10))+'S Curve Equation'!$B$13)*'S Curve Equation'!$B$14</f>
        <v>0.18036158225002416</v>
      </c>
      <c r="X172" s="28">
        <f>(1/(1+EXP(('S Curve Equation'!$B$11-X127*'S Curve Equation'!$B$12)*'S Curve Equation'!$B$10))+'S Curve Equation'!$B$13)*'S Curve Equation'!$B$14</f>
        <v>0.18375049867881357</v>
      </c>
      <c r="Y172" s="28">
        <f>(1/(1+EXP(('S Curve Equation'!$B$11-Y127*'S Curve Equation'!$B$12)*'S Curve Equation'!$B$10))+'S Curve Equation'!$B$13)*'S Curve Equation'!$B$14</f>
        <v>0.18715488558729806</v>
      </c>
      <c r="Z172" s="28">
        <f>(1/(1+EXP(('S Curve Equation'!$B$11-Z127*'S Curve Equation'!$B$12)*'S Curve Equation'!$B$10))+'S Curve Equation'!$B$13)*'S Curve Equation'!$B$14</f>
        <v>0.19057406204702576</v>
      </c>
      <c r="AA172" s="28">
        <f>(1/(1+EXP(('S Curve Equation'!$B$11-AA127*'S Curve Equation'!$B$12)*'S Curve Equation'!$B$10))+'S Curve Equation'!$B$13)*'S Curve Equation'!$B$14</f>
        <v>0.19400734804469874</v>
      </c>
      <c r="AB172" s="28">
        <f>(1/(1+EXP(('S Curve Equation'!$B$11-AB127*'S Curve Equation'!$B$12)*'S Curve Equation'!$B$10))+'S Curve Equation'!$B$13)*'S Curve Equation'!$B$14</f>
        <v>0.19745406497169857</v>
      </c>
      <c r="AC172" s="28">
        <f>(1/(1+EXP(('S Curve Equation'!$B$11-AC127*'S Curve Equation'!$B$12)*'S Curve Equation'!$B$10))+'S Curve Equation'!$B$13)*'S Curve Equation'!$B$14</f>
        <v>0.20091353610125046</v>
      </c>
      <c r="AD172" s="28">
        <f>(1/(1+EXP(('S Curve Equation'!$B$11-AD127*'S Curve Equation'!$B$12)*'S Curve Equation'!$B$10))+'S Curve Equation'!$B$13)*'S Curve Equation'!$B$14</f>
        <v>0.20438508705285216</v>
      </c>
      <c r="AE172" s="28">
        <f>(1/(1+EXP(('S Curve Equation'!$B$11-AE127*'S Curve Equation'!$B$12)*'S Curve Equation'!$B$10))+'S Curve Equation'!$B$13)*'S Curve Equation'!$B$14</f>
        <v>0.20786804624361233</v>
      </c>
      <c r="AF172" s="28">
        <f>(1/(1+EXP(('S Curve Equation'!$B$11-AF127*'S Curve Equation'!$B$12)*'S Curve Equation'!$B$10))+'S Curve Equation'!$B$13)*'S Curve Equation'!$B$14</f>
        <v>0.2113617453261869</v>
      </c>
    </row>
    <row r="173" spans="1:32" x14ac:dyDescent="0.2">
      <c r="A173" s="6" t="s">
        <v>51</v>
      </c>
      <c r="B173" s="28">
        <f>(1/(1+EXP(('S Curve Equation'!$B$11-B128*'S Curve Equation'!$B$12)*'S Curve Equation'!$B$10))+'S Curve Equation'!$B$13)*'S Curve Equation'!$B$14</f>
        <v>0.16199999999999992</v>
      </c>
      <c r="C173" s="28">
        <f>(1/(1+EXP(('S Curve Equation'!$B$11-C128*'S Curve Equation'!$B$12)*'S Curve Equation'!$B$10))+'S Curve Equation'!$B$13)*'S Curve Equation'!$B$14</f>
        <v>0.16544093618010824</v>
      </c>
      <c r="D173" s="28">
        <f>(1/(1+EXP(('S Curve Equation'!$B$11-D128*'S Curve Equation'!$B$12)*'S Curve Equation'!$B$10))+'S Curve Equation'!$B$13)*'S Curve Equation'!$B$14</f>
        <v>0.16903033867078651</v>
      </c>
      <c r="E173" s="28">
        <f>(1/(1+EXP(('S Curve Equation'!$B$11-E128*'S Curve Equation'!$B$12)*'S Curve Equation'!$B$10))+'S Curve Equation'!$B$13)*'S Curve Equation'!$B$14</f>
        <v>0.17265428705893249</v>
      </c>
      <c r="F173" s="28">
        <f>(1/(1+EXP(('S Curve Equation'!$B$11-F128*'S Curve Equation'!$B$12)*'S Curve Equation'!$B$10))+'S Curve Equation'!$B$13)*'S Curve Equation'!$B$14</f>
        <v>0.17629830220638512</v>
      </c>
      <c r="G173" s="28">
        <f>(1/(1+EXP(('S Curve Equation'!$B$11-G128*'S Curve Equation'!$B$12)*'S Curve Equation'!$B$10))+'S Curve Equation'!$B$13)*'S Curve Equation'!$B$14</f>
        <v>0.17999156844229466</v>
      </c>
      <c r="H173" s="28">
        <f>(1/(1+EXP(('S Curve Equation'!$B$11-H128*'S Curve Equation'!$B$12)*'S Curve Equation'!$B$10))+'S Curve Equation'!$B$13)*'S Curve Equation'!$B$14</f>
        <v>0.18373982961388546</v>
      </c>
      <c r="I173" s="28">
        <f>(1/(1+EXP(('S Curve Equation'!$B$11-I128*'S Curve Equation'!$B$12)*'S Curve Equation'!$B$10))+'S Curve Equation'!$B$13)*'S Curve Equation'!$B$14</f>
        <v>0.18750826169504833</v>
      </c>
      <c r="J173" s="28">
        <f>(1/(1+EXP(('S Curve Equation'!$B$11-J128*'S Curve Equation'!$B$12)*'S Curve Equation'!$B$10))+'S Curve Equation'!$B$13)*'S Curve Equation'!$B$14</f>
        <v>0.19128010555962338</v>
      </c>
      <c r="K173" s="28">
        <f>(1/(1+EXP(('S Curve Equation'!$B$11-K128*'S Curve Equation'!$B$12)*'S Curve Equation'!$B$10))+'S Curve Equation'!$B$13)*'S Curve Equation'!$B$14</f>
        <v>0.19503851806643616</v>
      </c>
      <c r="L173" s="28">
        <f>(1/(1+EXP(('S Curve Equation'!$B$11-L128*'S Curve Equation'!$B$12)*'S Curve Equation'!$B$10))+'S Curve Equation'!$B$13)*'S Curve Equation'!$B$14</f>
        <v>0.19869559277934865</v>
      </c>
      <c r="M173" s="28">
        <f>(1/(1+EXP(('S Curve Equation'!$B$11-M128*'S Curve Equation'!$B$12)*'S Curve Equation'!$B$10))+'S Curve Equation'!$B$13)*'S Curve Equation'!$B$14</f>
        <v>0.20246905618758115</v>
      </c>
      <c r="N173" s="28">
        <f>(1/(1+EXP(('S Curve Equation'!$B$11-N128*'S Curve Equation'!$B$12)*'S Curve Equation'!$B$10))+'S Curve Equation'!$B$13)*'S Curve Equation'!$B$14</f>
        <v>0.2062569333098416</v>
      </c>
      <c r="O173" s="28">
        <f>(1/(1+EXP(('S Curve Equation'!$B$11-O128*'S Curve Equation'!$B$12)*'S Curve Equation'!$B$10))+'S Curve Equation'!$B$13)*'S Curve Equation'!$B$14</f>
        <v>0.21005836282924731</v>
      </c>
      <c r="P173" s="28">
        <f>(1/(1+EXP(('S Curve Equation'!$B$11-P128*'S Curve Equation'!$B$12)*'S Curve Equation'!$B$10))+'S Curve Equation'!$B$13)*'S Curve Equation'!$B$14</f>
        <v>0.21387248770928916</v>
      </c>
      <c r="Q173" s="28">
        <f>(1/(1+EXP(('S Curve Equation'!$B$11-Q128*'S Curve Equation'!$B$12)*'S Curve Equation'!$B$10))+'S Curve Equation'!$B$13)*'S Curve Equation'!$B$14</f>
        <v>0.21769845583825728</v>
      </c>
      <c r="R173" s="28">
        <f>(1/(1+EXP(('S Curve Equation'!$B$11-R128*'S Curve Equation'!$B$12)*'S Curve Equation'!$B$10))+'S Curve Equation'!$B$13)*'S Curve Equation'!$B$14</f>
        <v>0.22153542065126522</v>
      </c>
      <c r="S173" s="28">
        <f>(1/(1+EXP(('S Curve Equation'!$B$11-S128*'S Curve Equation'!$B$12)*'S Curve Equation'!$B$10))+'S Curve Equation'!$B$13)*'S Curve Equation'!$B$14</f>
        <v>0.22538254172948449</v>
      </c>
      <c r="T173" s="28">
        <f>(1/(1+EXP(('S Curve Equation'!$B$11-T128*'S Curve Equation'!$B$12)*'S Curve Equation'!$B$10))+'S Curve Equation'!$B$13)*'S Curve Equation'!$B$14</f>
        <v>0.22923898537627094</v>
      </c>
      <c r="U173" s="28">
        <f>(1/(1+EXP(('S Curve Equation'!$B$11-U128*'S Curve Equation'!$B$12)*'S Curve Equation'!$B$10))+'S Curve Equation'!$B$13)*'S Curve Equation'!$B$14</f>
        <v>0.23310392516989759</v>
      </c>
      <c r="V173" s="28">
        <f>(1/(1+EXP(('S Curve Equation'!$B$11-V128*'S Curve Equation'!$B$12)*'S Curve Equation'!$B$10))+'S Curve Equation'!$B$13)*'S Curve Equation'!$B$14</f>
        <v>0.2369765424927148</v>
      </c>
      <c r="W173" s="28">
        <f>(1/(1+EXP(('S Curve Equation'!$B$11-W128*'S Curve Equation'!$B$12)*'S Curve Equation'!$B$10))+'S Curve Equation'!$B$13)*'S Curve Equation'!$B$14</f>
        <v>0.24085602703658354</v>
      </c>
      <c r="X173" s="28">
        <f>(1/(1+EXP(('S Curve Equation'!$B$11-X128*'S Curve Equation'!$B$12)*'S Curve Equation'!$B$10))+'S Curve Equation'!$B$13)*'S Curve Equation'!$B$14</f>
        <v>0.24474157728449653</v>
      </c>
      <c r="Y173" s="28">
        <f>(1/(1+EXP(('S Curve Equation'!$B$11-Y128*'S Curve Equation'!$B$12)*'S Curve Equation'!$B$10))+'S Curve Equation'!$B$13)*'S Curve Equation'!$B$14</f>
        <v>0.24863240096836467</v>
      </c>
      <c r="Z173" s="28">
        <f>(1/(1+EXP(('S Curve Equation'!$B$11-Z128*'S Curve Equation'!$B$12)*'S Curve Equation'!$B$10))+'S Curve Equation'!$B$13)*'S Curve Equation'!$B$14</f>
        <v>0.25252771550297592</v>
      </c>
      <c r="AA173" s="28">
        <f>(1/(1+EXP(('S Curve Equation'!$B$11-AA128*'S Curve Equation'!$B$12)*'S Curve Equation'!$B$10))+'S Curve Equation'!$B$13)*'S Curve Equation'!$B$14</f>
        <v>0.25642674839622348</v>
      </c>
      <c r="AB173" s="28">
        <f>(1/(1+EXP(('S Curve Equation'!$B$11-AB128*'S Curve Equation'!$B$12)*'S Curve Equation'!$B$10))+'S Curve Equation'!$B$13)*'S Curve Equation'!$B$14</f>
        <v>0.26032873763570641</v>
      </c>
      <c r="AC173" s="28">
        <f>(1/(1+EXP(('S Curve Equation'!$B$11-AC128*'S Curve Equation'!$B$12)*'S Curve Equation'!$B$10))+'S Curve Equation'!$B$13)*'S Curve Equation'!$B$14</f>
        <v>0.26423293205187426</v>
      </c>
      <c r="AD173" s="28">
        <f>(1/(1+EXP(('S Curve Equation'!$B$11-AD128*'S Curve Equation'!$B$12)*'S Curve Equation'!$B$10))+'S Curve Equation'!$B$13)*'S Curve Equation'!$B$14</f>
        <v>0.26813859165793696</v>
      </c>
      <c r="AE173" s="28">
        <f>(1/(1+EXP(('S Curve Equation'!$B$11-AE128*'S Curve Equation'!$B$12)*'S Curve Equation'!$B$10))+'S Curve Equation'!$B$13)*'S Curve Equation'!$B$14</f>
        <v>0.27204498796678345</v>
      </c>
      <c r="AF173" s="28">
        <f>(1/(1+EXP(('S Curve Equation'!$B$11-AF128*'S Curve Equation'!$B$12)*'S Curve Equation'!$B$10))+'S Curve Equation'!$B$13)*'S Curve Equation'!$B$14</f>
        <v>0.27595140428520254</v>
      </c>
    </row>
    <row r="174" spans="1:32" x14ac:dyDescent="0.2">
      <c r="A174" s="6" t="s">
        <v>52</v>
      </c>
      <c r="B174" s="28">
        <f>(1/(1+EXP(('S Curve Equation'!$B$11-B129*'S Curve Equation'!$B$12)*'S Curve Equation'!$B$10))+'S Curve Equation'!$B$13)*'S Curve Equation'!$B$14</f>
        <v>0.16100000000000003</v>
      </c>
      <c r="C174" s="28">
        <f>(1/(1+EXP(('S Curve Equation'!$B$11-C129*'S Curve Equation'!$B$12)*'S Curve Equation'!$B$10))+'S Curve Equation'!$B$13)*'S Curve Equation'!$B$14</f>
        <v>0.16442913061442604</v>
      </c>
      <c r="D174" s="28">
        <f>(1/(1+EXP(('S Curve Equation'!$B$11-D129*'S Curve Equation'!$B$12)*'S Curve Equation'!$B$10))+'S Curve Equation'!$B$13)*'S Curve Equation'!$B$14</f>
        <v>0.16800645302699316</v>
      </c>
      <c r="E174" s="28">
        <f>(1/(1+EXP(('S Curve Equation'!$B$11-E129*'S Curve Equation'!$B$12)*'S Curve Equation'!$B$10))+'S Curve Equation'!$B$13)*'S Curve Equation'!$B$14</f>
        <v>0.17161844595420814</v>
      </c>
      <c r="F174" s="28">
        <f>(1/(1+EXP(('S Curve Equation'!$B$11-F129*'S Curve Equation'!$B$12)*'S Curve Equation'!$B$10))+'S Curve Equation'!$B$13)*'S Curve Equation'!$B$14</f>
        <v>0.17525068107147337</v>
      </c>
      <c r="G174" s="28">
        <f>(1/(1+EXP(('S Curve Equation'!$B$11-G129*'S Curve Equation'!$B$12)*'S Curve Equation'!$B$10))+'S Curve Equation'!$B$13)*'S Curve Equation'!$B$14</f>
        <v>0.17893225287482689</v>
      </c>
      <c r="H174" s="28">
        <f>(1/(1+EXP(('S Curve Equation'!$B$11-H129*'S Curve Equation'!$B$12)*'S Curve Equation'!$B$10))+'S Curve Equation'!$B$13)*'S Curve Equation'!$B$14</f>
        <v>0.18266889501964345</v>
      </c>
      <c r="I174" s="28">
        <f>(1/(1+EXP(('S Curve Equation'!$B$11-I129*'S Curve Equation'!$B$12)*'S Curve Equation'!$B$10))+'S Curve Equation'!$B$13)*'S Curve Equation'!$B$14</f>
        <v>0.18642589653098404</v>
      </c>
      <c r="J174" s="28">
        <f>(1/(1+EXP(('S Curve Equation'!$B$11-J129*'S Curve Equation'!$B$12)*'S Curve Equation'!$B$10))+'S Curve Equation'!$B$13)*'S Curve Equation'!$B$14</f>
        <v>0.1901865490840931</v>
      </c>
      <c r="K174" s="28">
        <f>(1/(1+EXP(('S Curve Equation'!$B$11-K129*'S Curve Equation'!$B$12)*'S Curve Equation'!$B$10))+'S Curve Equation'!$B$13)*'S Curve Equation'!$B$14</f>
        <v>0.19393405620417345</v>
      </c>
      <c r="L174" s="28">
        <f>(1/(1+EXP(('S Curve Equation'!$B$11-L129*'S Curve Equation'!$B$12)*'S Curve Equation'!$B$10))+'S Curve Equation'!$B$13)*'S Curve Equation'!$B$14</f>
        <v>0.19758075322448601</v>
      </c>
      <c r="M174" s="28">
        <f>(1/(1+EXP(('S Curve Equation'!$B$11-M129*'S Curve Equation'!$B$12)*'S Curve Equation'!$B$10))+'S Curve Equation'!$B$13)*'S Curve Equation'!$B$14</f>
        <v>0.2013437480925703</v>
      </c>
      <c r="N174" s="28">
        <f>(1/(1+EXP(('S Curve Equation'!$B$11-N129*'S Curve Equation'!$B$12)*'S Curve Equation'!$B$10))+'S Curve Equation'!$B$13)*'S Curve Equation'!$B$14</f>
        <v>0.20512135911792861</v>
      </c>
      <c r="O174" s="28">
        <f>(1/(1+EXP(('S Curve Equation'!$B$11-O129*'S Curve Equation'!$B$12)*'S Curve Equation'!$B$10))+'S Curve Equation'!$B$13)*'S Curve Equation'!$B$14</f>
        <v>0.20891272787635182</v>
      </c>
      <c r="P174" s="28">
        <f>(1/(1+EXP(('S Curve Equation'!$B$11-P129*'S Curve Equation'!$B$12)*'S Curve Equation'!$B$10))+'S Curve Equation'!$B$13)*'S Curve Equation'!$B$14</f>
        <v>0.21271700001149499</v>
      </c>
      <c r="Q174" s="28">
        <f>(1/(1+EXP(('S Curve Equation'!$B$11-Q129*'S Curve Equation'!$B$12)*'S Curve Equation'!$B$10))+'S Curve Equation'!$B$13)*'S Curve Equation'!$B$14</f>
        <v>0.21653332588065125</v>
      </c>
      <c r="R174" s="28">
        <f>(1/(1+EXP(('S Curve Equation'!$B$11-R129*'S Curve Equation'!$B$12)*'S Curve Equation'!$B$10))+'S Curve Equation'!$B$13)*'S Curve Equation'!$B$14</f>
        <v>0.22036086117844914</v>
      </c>
      <c r="S174" s="28">
        <f>(1/(1+EXP(('S Curve Equation'!$B$11-S129*'S Curve Equation'!$B$12)*'S Curve Equation'!$B$10))+'S Curve Equation'!$B$13)*'S Curve Equation'!$B$14</f>
        <v>0.22419876753806944</v>
      </c>
      <c r="T174" s="28">
        <f>(1/(1+EXP(('S Curve Equation'!$B$11-T129*'S Curve Equation'!$B$12)*'S Curve Equation'!$B$10))+'S Curve Equation'!$B$13)*'S Curve Equation'!$B$14</f>
        <v>0.22804621310964882</v>
      </c>
      <c r="U174" s="28">
        <f>(1/(1+EXP(('S Curve Equation'!$B$11-U129*'S Curve Equation'!$B$12)*'S Curve Equation'!$B$10))+'S Curve Equation'!$B$13)*'S Curve Equation'!$B$14</f>
        <v>0.23190237311557019</v>
      </c>
      <c r="V174" s="28">
        <f>(1/(1+EXP(('S Curve Equation'!$B$11-V129*'S Curve Equation'!$B$12)*'S Curve Equation'!$B$10))+'S Curve Equation'!$B$13)*'S Curve Equation'!$B$14</f>
        <v>0.23576643038244552</v>
      </c>
      <c r="W174" s="28">
        <f>(1/(1+EXP(('S Curve Equation'!$B$11-W129*'S Curve Equation'!$B$12)*'S Curve Equation'!$B$10))+'S Curve Equation'!$B$13)*'S Curve Equation'!$B$14</f>
        <v>0.23963757584962087</v>
      </c>
      <c r="X174" s="28">
        <f>(1/(1+EXP(('S Curve Equation'!$B$11-X129*'S Curve Equation'!$B$12)*'S Curve Equation'!$B$10))+'S Curve Equation'!$B$13)*'S Curve Equation'!$B$14</f>
        <v>0.24351500905410525</v>
      </c>
      <c r="Y174" s="28">
        <f>(1/(1+EXP(('S Curve Equation'!$B$11-Y129*'S Curve Equation'!$B$12)*'S Curve Equation'!$B$10))+'S Curve Equation'!$B$13)*'S Curve Equation'!$B$14</f>
        <v>0.24739793859188169</v>
      </c>
      <c r="Z174" s="28">
        <f>(1/(1+EXP(('S Curve Equation'!$B$11-Z129*'S Curve Equation'!$B$12)*'S Curve Equation'!$B$10))+'S Curve Equation'!$B$13)*'S Curve Equation'!$B$14</f>
        <v>0.25128558255559663</v>
      </c>
      <c r="AA174" s="28">
        <f>(1/(1+EXP(('S Curve Equation'!$B$11-AA129*'S Curve Equation'!$B$12)*'S Curve Equation'!$B$10))+'S Curve Equation'!$B$13)*'S Curve Equation'!$B$14</f>
        <v>0.2551771689487044</v>
      </c>
      <c r="AB174" s="28">
        <f>(1/(1+EXP(('S Curve Equation'!$B$11-AB129*'S Curve Equation'!$B$12)*'S Curve Equation'!$B$10))+'S Curve Equation'!$B$13)*'S Curve Equation'!$B$14</f>
        <v>0.25907193607616003</v>
      </c>
      <c r="AC174" s="28">
        <f>(1/(1+EXP(('S Curve Equation'!$B$11-AC129*'S Curve Equation'!$B$12)*'S Curve Equation'!$B$10))+'S Curve Equation'!$B$13)*'S Curve Equation'!$B$14</f>
        <v>0.26296913291181179</v>
      </c>
      <c r="AD174" s="28">
        <f>(1/(1+EXP(('S Curve Equation'!$B$11-AD129*'S Curve Equation'!$B$12)*'S Curve Equation'!$B$10))+'S Curve Equation'!$B$13)*'S Curve Equation'!$B$14</f>
        <v>0.26686801944270266</v>
      </c>
      <c r="AE174" s="28">
        <f>(1/(1+EXP(('S Curve Equation'!$B$11-AE129*'S Curve Equation'!$B$12)*'S Curve Equation'!$B$10))+'S Curve Equation'!$B$13)*'S Curve Equation'!$B$14</f>
        <v>0.2707678669905097</v>
      </c>
      <c r="AF174" s="28">
        <f>(1/(1+EXP(('S Curve Equation'!$B$11-AF129*'S Curve Equation'!$B$12)*'S Curve Equation'!$B$10))+'S Curve Equation'!$B$13)*'S Curve Equation'!$B$14</f>
        <v>0.2746679585103991</v>
      </c>
    </row>
    <row r="175" spans="1:32" x14ac:dyDescent="0.2">
      <c r="A175" s="6" t="s">
        <v>53</v>
      </c>
      <c r="B175" s="28">
        <f>(1/(1+EXP(('S Curve Equation'!$B$11-B130*'S Curve Equation'!$B$12)*'S Curve Equation'!$B$10))+'S Curve Equation'!$B$13)*'S Curve Equation'!$B$14</f>
        <v>0.13100000000000001</v>
      </c>
      <c r="C175" s="28">
        <f>(1/(1+EXP(('S Curve Equation'!$B$11-C130*'S Curve Equation'!$B$12)*'S Curve Equation'!$B$10))+'S Curve Equation'!$B$13)*'S Curve Equation'!$B$14</f>
        <v>0.13404356652556135</v>
      </c>
      <c r="D175" s="28">
        <f>(1/(1+EXP(('S Curve Equation'!$B$11-D130*'S Curve Equation'!$B$12)*'S Curve Equation'!$B$10))+'S Curve Equation'!$B$13)*'S Curve Equation'!$B$14</f>
        <v>0.13722524213438927</v>
      </c>
      <c r="E175" s="28">
        <f>(1/(1+EXP(('S Curve Equation'!$B$11-E130*'S Curve Equation'!$B$12)*'S Curve Equation'!$B$10))+'S Curve Equation'!$B$13)*'S Curve Equation'!$B$14</f>
        <v>0.14044452000082225</v>
      </c>
      <c r="F175" s="28">
        <f>(1/(1+EXP(('S Curve Equation'!$B$11-F130*'S Curve Equation'!$B$12)*'S Curve Equation'!$B$10))+'S Curve Equation'!$B$13)*'S Curve Equation'!$B$14</f>
        <v>0.14368864492164177</v>
      </c>
      <c r="G175" s="28">
        <f>(1/(1+EXP(('S Curve Equation'!$B$11-G130*'S Curve Equation'!$B$12)*'S Curve Equation'!$B$10))+'S Curve Equation'!$B$13)*'S Curve Equation'!$B$14</f>
        <v>0.1469837488600699</v>
      </c>
      <c r="H175" s="28">
        <f>(1/(1+EXP(('S Curve Equation'!$B$11-H130*'S Curve Equation'!$B$12)*'S Curve Equation'!$B$10))+'S Curve Equation'!$B$13)*'S Curve Equation'!$B$14</f>
        <v>0.15033520914078405</v>
      </c>
      <c r="I175" s="28">
        <f>(1/(1+EXP(('S Curve Equation'!$B$11-I130*'S Curve Equation'!$B$12)*'S Curve Equation'!$B$10))+'S Curve Equation'!$B$13)*'S Curve Equation'!$B$14</f>
        <v>0.1537120574016233</v>
      </c>
      <c r="J175" s="28">
        <f>(1/(1+EXP(('S Curve Equation'!$B$11-J130*'S Curve Equation'!$B$12)*'S Curve Equation'!$B$10))+'S Curve Equation'!$B$13)*'S Curve Equation'!$B$14</f>
        <v>0.15709929504328302</v>
      </c>
      <c r="K175" s="28">
        <f>(1/(1+EXP(('S Curve Equation'!$B$11-K130*'S Curve Equation'!$B$12)*'S Curve Equation'!$B$10))+'S Curve Equation'!$B$13)*'S Curve Equation'!$B$14</f>
        <v>0.16048171891837132</v>
      </c>
      <c r="L175" s="28">
        <f>(1/(1+EXP(('S Curve Equation'!$B$11-L130*'S Curve Equation'!$B$12)*'S Curve Equation'!$B$10))+'S Curve Equation'!$B$13)*'S Curve Equation'!$B$14</f>
        <v>0.16377984345075111</v>
      </c>
      <c r="M175" s="28">
        <f>(1/(1+EXP(('S Curve Equation'!$B$11-M130*'S Curve Equation'!$B$12)*'S Curve Equation'!$B$10))+'S Curve Equation'!$B$13)*'S Curve Equation'!$B$14</f>
        <v>0.16719002306873765</v>
      </c>
      <c r="N175" s="28">
        <f>(1/(1+EXP(('S Curve Equation'!$B$11-N130*'S Curve Equation'!$B$12)*'S Curve Equation'!$B$10))+'S Curve Equation'!$B$13)*'S Curve Equation'!$B$14</f>
        <v>0.17062042699810762</v>
      </c>
      <c r="O175" s="28">
        <f>(1/(1+EXP(('S Curve Equation'!$B$11-O130*'S Curve Equation'!$B$12)*'S Curve Equation'!$B$10))+'S Curve Equation'!$B$13)*'S Curve Equation'!$B$14</f>
        <v>0.17407031112734844</v>
      </c>
      <c r="P175" s="28">
        <f>(1/(1+EXP(('S Curve Equation'!$B$11-P130*'S Curve Equation'!$B$12)*'S Curve Equation'!$B$10))+'S Curve Equation'!$B$13)*'S Curve Equation'!$B$14</f>
        <v>0.1775389292784075</v>
      </c>
      <c r="Q175" s="28">
        <f>(1/(1+EXP(('S Curve Equation'!$B$11-Q130*'S Curve Equation'!$B$12)*'S Curve Equation'!$B$10))+'S Curve Equation'!$B$13)*'S Curve Equation'!$B$14</f>
        <v>0.18102553384413361</v>
      </c>
      <c r="R175" s="28">
        <f>(1/(1+EXP(('S Curve Equation'!$B$11-R130*'S Curve Equation'!$B$12)*'S Curve Equation'!$B$10))+'S Curve Equation'!$B$13)*'S Curve Equation'!$B$14</f>
        <v>0.18452937641403588</v>
      </c>
      <c r="S175" s="28">
        <f>(1/(1+EXP(('S Curve Equation'!$B$11-S130*'S Curve Equation'!$B$12)*'S Curve Equation'!$B$10))+'S Curve Equation'!$B$13)*'S Curve Equation'!$B$14</f>
        <v>0.18804970838764368</v>
      </c>
      <c r="T175" s="28">
        <f>(1/(1+EXP(('S Curve Equation'!$B$11-T130*'S Curve Equation'!$B$12)*'S Curve Equation'!$B$10))+'S Curve Equation'!$B$13)*'S Curve Equation'!$B$14</f>
        <v>0.19158578157480477</v>
      </c>
      <c r="U175" s="28">
        <f>(1/(1+EXP(('S Curve Equation'!$B$11-U130*'S Curve Equation'!$B$12)*'S Curve Equation'!$B$10))+'S Curve Equation'!$B$13)*'S Curve Equation'!$B$14</f>
        <v>0.19513684878228141</v>
      </c>
      <c r="V175" s="28">
        <f>(1/(1+EXP(('S Curve Equation'!$B$11-V130*'S Curve Equation'!$B$12)*'S Curve Equation'!$B$10))+'S Curve Equation'!$B$13)*'S Curve Equation'!$B$14</f>
        <v>0.19870216438608676</v>
      </c>
      <c r="W175" s="28">
        <f>(1/(1+EXP(('S Curve Equation'!$B$11-W130*'S Curve Equation'!$B$12)*'S Curve Equation'!$B$10))+'S Curve Equation'!$B$13)*'S Curve Equation'!$B$14</f>
        <v>0.20228098488902566</v>
      </c>
      <c r="X175" s="28">
        <f>(1/(1+EXP(('S Curve Equation'!$B$11-X130*'S Curve Equation'!$B$12)*'S Curve Equation'!$B$10))+'S Curve Equation'!$B$13)*'S Curve Equation'!$B$14</f>
        <v>0.20587256946295757</v>
      </c>
      <c r="Y175" s="28">
        <f>(1/(1+EXP(('S Curve Equation'!$B$11-Y130*'S Curve Equation'!$B$12)*'S Curve Equation'!$B$10))+'S Curve Equation'!$B$13)*'S Curve Equation'!$B$14</f>
        <v>0.20947618047535396</v>
      </c>
      <c r="Z175" s="28">
        <f>(1/(1+EXP(('S Curve Equation'!$B$11-Z130*'S Curve Equation'!$B$12)*'S Curve Equation'!$B$10))+'S Curve Equation'!$B$13)*'S Curve Equation'!$B$14</f>
        <v>0.21309108399974844</v>
      </c>
      <c r="AA175" s="28">
        <f>(1/(1+EXP(('S Curve Equation'!$B$11-AA130*'S Curve Equation'!$B$12)*'S Curve Equation'!$B$10))+'S Curve Equation'!$B$13)*'S Curve Equation'!$B$14</f>
        <v>0.21671655030975562</v>
      </c>
      <c r="AB175" s="28">
        <f>(1/(1+EXP(('S Curve Equation'!$B$11-AB130*'S Curve Equation'!$B$12)*'S Curve Equation'!$B$10))+'S Curve Equation'!$B$13)*'S Curve Equation'!$B$14</f>
        <v>0.22035185435634699</v>
      </c>
      <c r="AC175" s="28">
        <f>(1/(1+EXP(('S Curve Equation'!$B$11-AC130*'S Curve Equation'!$B$12)*'S Curve Equation'!$B$10))+'S Curve Equation'!$B$13)*'S Curve Equation'!$B$14</f>
        <v>0.22399627622812837</v>
      </c>
      <c r="AD175" s="28">
        <f>(1/(1+EXP(('S Curve Equation'!$B$11-AD130*'S Curve Equation'!$B$12)*'S Curve Equation'!$B$10))+'S Curve Equation'!$B$13)*'S Curve Equation'!$B$14</f>
        <v>0.22764910159441928</v>
      </c>
      <c r="AE175" s="28">
        <f>(1/(1+EXP(('S Curve Equation'!$B$11-AE130*'S Curve Equation'!$B$12)*'S Curve Equation'!$B$10))+'S Curve Equation'!$B$13)*'S Curve Equation'!$B$14</f>
        <v>0.23130962213095499</v>
      </c>
      <c r="AF175" s="28">
        <f>(1/(1+EXP(('S Curve Equation'!$B$11-AF130*'S Curve Equation'!$B$12)*'S Curve Equation'!$B$10))+'S Curve Equation'!$B$13)*'S Curve Equation'!$B$14</f>
        <v>0.23497713592808511</v>
      </c>
    </row>
    <row r="176" spans="1:32" x14ac:dyDescent="0.2">
      <c r="A176" s="6" t="s">
        <v>54</v>
      </c>
      <c r="B176" s="28">
        <f>(1/(1+EXP(('S Curve Equation'!$B$11-B131*'S Curve Equation'!$B$12)*'S Curve Equation'!$B$10))+'S Curve Equation'!$B$13)*'S Curve Equation'!$B$14</f>
        <v>0.12500000000000003</v>
      </c>
      <c r="C176" s="28">
        <f>(1/(1+EXP(('S Curve Equation'!$B$11-C131*'S Curve Equation'!$B$12)*'S Curve Equation'!$B$10))+'S Curve Equation'!$B$13)*'S Curve Equation'!$B$14</f>
        <v>0.12795885008753516</v>
      </c>
      <c r="D176" s="28">
        <f>(1/(1+EXP(('S Curve Equation'!$B$11-D131*'S Curve Equation'!$B$12)*'S Curve Equation'!$B$10))+'S Curve Equation'!$B$13)*'S Curve Equation'!$B$14</f>
        <v>0.13105332816095572</v>
      </c>
      <c r="E176" s="28">
        <f>(1/(1+EXP(('S Curve Equation'!$B$11-E131*'S Curve Equation'!$B$12)*'S Curve Equation'!$B$10))+'S Curve Equation'!$B$13)*'S Curve Equation'!$B$14</f>
        <v>0.13418578125200087</v>
      </c>
      <c r="F176" s="28">
        <f>(1/(1+EXP(('S Curve Equation'!$B$11-F131*'S Curve Equation'!$B$12)*'S Curve Equation'!$B$10))+'S Curve Equation'!$B$13)*'S Curve Equation'!$B$14</f>
        <v>0.13734382429130662</v>
      </c>
      <c r="G176" s="28">
        <f>(1/(1+EXP(('S Curve Equation'!$B$11-G131*'S Curve Equation'!$B$12)*'S Curve Equation'!$B$10))+'S Curve Equation'!$B$13)*'S Curve Equation'!$B$14</f>
        <v>0.14055293075803077</v>
      </c>
      <c r="H176" s="28">
        <f>(1/(1+EXP(('S Curve Equation'!$B$11-H131*'S Curve Equation'!$B$12)*'S Curve Equation'!$B$10))+'S Curve Equation'!$B$13)*'S Curve Equation'!$B$14</f>
        <v>0.14381839332386223</v>
      </c>
      <c r="I176" s="28">
        <f>(1/(1+EXP(('S Curve Equation'!$B$11-I131*'S Curve Equation'!$B$12)*'S Curve Equation'!$B$10))+'S Curve Equation'!$B$13)*'S Curve Equation'!$B$14</f>
        <v>0.14711007726484804</v>
      </c>
      <c r="J176" s="28">
        <f>(1/(1+EXP(('S Curve Equation'!$B$11-J131*'S Curve Equation'!$B$12)*'S Curve Equation'!$B$10))+'S Curve Equation'!$B$13)*'S Curve Equation'!$B$14</f>
        <v>0.15041337105287281</v>
      </c>
      <c r="K176" s="28">
        <f>(1/(1+EXP(('S Curve Equation'!$B$11-K131*'S Curve Equation'!$B$12)*'S Curve Equation'!$B$10))+'S Curve Equation'!$B$13)*'S Curve Equation'!$B$14</f>
        <v>0.15371343757855011</v>
      </c>
      <c r="L176" s="28">
        <f>(1/(1+EXP(('S Curve Equation'!$B$11-L131*'S Curve Equation'!$B$12)*'S Curve Equation'!$B$10))+'S Curve Equation'!$B$13)*'S Curve Equation'!$B$14</f>
        <v>0.1569326558394423</v>
      </c>
      <c r="M176" s="28">
        <f>(1/(1+EXP(('S Curve Equation'!$B$11-M131*'S Curve Equation'!$B$12)*'S Curve Equation'!$B$10))+'S Curve Equation'!$B$13)*'S Curve Equation'!$B$14</f>
        <v>0.16026268693075499</v>
      </c>
      <c r="N176" s="28">
        <f>(1/(1+EXP(('S Curve Equation'!$B$11-N131*'S Curve Equation'!$B$12)*'S Curve Equation'!$B$10))+'S Curve Equation'!$B$13)*'S Curve Equation'!$B$14</f>
        <v>0.16361392929113169</v>
      </c>
      <c r="O176" s="28">
        <f>(1/(1+EXP(('S Curve Equation'!$B$11-O131*'S Curve Equation'!$B$12)*'S Curve Equation'!$B$10))+'S Curve Equation'!$B$13)*'S Curve Equation'!$B$14</f>
        <v>0.1669856680954265</v>
      </c>
      <c r="P176" s="28">
        <f>(1/(1+EXP(('S Curve Equation'!$B$11-P131*'S Curve Equation'!$B$12)*'S Curve Equation'!$B$10))+'S Curve Equation'!$B$13)*'S Curve Equation'!$B$14</f>
        <v>0.17037718532115176</v>
      </c>
      <c r="Q176" s="28">
        <f>(1/(1+EXP(('S Curve Equation'!$B$11-Q131*'S Curve Equation'!$B$12)*'S Curve Equation'!$B$10))+'S Curve Equation'!$B$13)*'S Curve Equation'!$B$14</f>
        <v>0.17378776037260446</v>
      </c>
      <c r="R176" s="28">
        <f>(1/(1+EXP(('S Curve Equation'!$B$11-R131*'S Curve Equation'!$B$12)*'S Curve Equation'!$B$10))+'S Curve Equation'!$B$13)*'S Curve Equation'!$B$14</f>
        <v>0.17721667069544098</v>
      </c>
      <c r="S176" s="28">
        <f>(1/(1+EXP(('S Curve Equation'!$B$11-S131*'S Curve Equation'!$B$12)*'S Curve Equation'!$B$10))+'S Curve Equation'!$B$13)*'S Curve Equation'!$B$14</f>
        <v>0.18066319238095332</v>
      </c>
      <c r="T176" s="28">
        <f>(1/(1+EXP(('S Curve Equation'!$B$11-T131*'S Curve Equation'!$B$12)*'S Curve Equation'!$B$10))+'S Curve Equation'!$B$13)*'S Curve Equation'!$B$14</f>
        <v>0.18412660075934695</v>
      </c>
      <c r="U176" s="28">
        <f>(1/(1+EXP(('S Curve Equation'!$B$11-U131*'S Curve Equation'!$B$12)*'S Curve Equation'!$B$10))+'S Curve Equation'!$B$13)*'S Curve Equation'!$B$14</f>
        <v>0.18760617098133656</v>
      </c>
      <c r="V176" s="28">
        <f>(1/(1+EXP(('S Curve Equation'!$B$11-V131*'S Curve Equation'!$B$12)*'S Curve Equation'!$B$10))+'S Curve Equation'!$B$13)*'S Curve Equation'!$B$14</f>
        <v>0.19110117858746095</v>
      </c>
      <c r="W176" s="28">
        <f>(1/(1+EXP(('S Curve Equation'!$B$11-W131*'S Curve Equation'!$B$12)*'S Curve Equation'!$B$10))+'S Curve Equation'!$B$13)*'S Curve Equation'!$B$14</f>
        <v>0.19461090006452766</v>
      </c>
      <c r="X176" s="28">
        <f>(1/(1+EXP(('S Curve Equation'!$B$11-X131*'S Curve Equation'!$B$12)*'S Curve Equation'!$B$10))+'S Curve Equation'!$B$13)*'S Curve Equation'!$B$14</f>
        <v>0.19813461338865607</v>
      </c>
      <c r="Y176" s="28">
        <f>(1/(1+EXP(('S Curve Equation'!$B$11-Y131*'S Curve Equation'!$B$12)*'S Curve Equation'!$B$10))+'S Curve Equation'!$B$13)*'S Curve Equation'!$B$14</f>
        <v>0.20167159855443356</v>
      </c>
      <c r="Z176" s="28">
        <f>(1/(1+EXP(('S Curve Equation'!$B$11-Z131*'S Curve Equation'!$B$12)*'S Curve Equation'!$B$10))+'S Curve Equation'!$B$13)*'S Curve Equation'!$B$14</f>
        <v>0.20522113808972489</v>
      </c>
      <c r="AA176" s="28">
        <f>(1/(1+EXP(('S Curve Equation'!$B$11-AA131*'S Curve Equation'!$B$12)*'S Curve Equation'!$B$10))+'S Curve Equation'!$B$13)*'S Curve Equation'!$B$14</f>
        <v>0.20878251755575006</v>
      </c>
      <c r="AB176" s="28">
        <f>(1/(1+EXP(('S Curve Equation'!$B$11-AB131*'S Curve Equation'!$B$12)*'S Curve Equation'!$B$10))+'S Curve Equation'!$B$13)*'S Curve Equation'!$B$14</f>
        <v>0.21235502603205403</v>
      </c>
      <c r="AC176" s="28">
        <f>(1/(1+EXP(('S Curve Equation'!$B$11-AC131*'S Curve Equation'!$B$12)*'S Curve Equation'!$B$10))+'S Curve Equation'!$B$13)*'S Curve Equation'!$B$14</f>
        <v>0.21593795658604928</v>
      </c>
      <c r="AD176" s="28">
        <f>(1/(1+EXP(('S Curve Equation'!$B$11-AD131*'S Curve Equation'!$B$12)*'S Curve Equation'!$B$10))+'S Curve Equation'!$B$13)*'S Curve Equation'!$B$14</f>
        <v>0.21953060672686212</v>
      </c>
      <c r="AE176" s="28">
        <f>(1/(1+EXP(('S Curve Equation'!$B$11-AE131*'S Curve Equation'!$B$12)*'S Curve Equation'!$B$10))+'S Curve Equation'!$B$13)*'S Curve Equation'!$B$14</f>
        <v>0.22313227884323664</v>
      </c>
      <c r="AF176" s="28">
        <f>(1/(1+EXP(('S Curve Equation'!$B$11-AF131*'S Curve Equation'!$B$12)*'S Curve Equation'!$B$10))+'S Curve Equation'!$B$13)*'S Curve Equation'!$B$14</f>
        <v>0.22674228062529792</v>
      </c>
    </row>
    <row r="177" spans="1:32" x14ac:dyDescent="0.2">
      <c r="A177" s="6" t="s">
        <v>55</v>
      </c>
      <c r="B177" s="28">
        <f>(1/(1+EXP(('S Curve Equation'!$B$11-B132*'S Curve Equation'!$B$12)*'S Curve Equation'!$B$10))+'S Curve Equation'!$B$13)*'S Curve Equation'!$B$14</f>
        <v>0.13600000000000007</v>
      </c>
      <c r="C177" s="28">
        <f>(1/(1+EXP(('S Curve Equation'!$B$11-C132*'S Curve Equation'!$B$12)*'S Curve Equation'!$B$10))+'S Curve Equation'!$B$13)*'S Curve Equation'!$B$14</f>
        <v>0.13911217009816804</v>
      </c>
      <c r="D177" s="28">
        <f>(1/(1+EXP(('S Curve Equation'!$B$11-D132*'S Curve Equation'!$B$12)*'S Curve Equation'!$B$10))+'S Curve Equation'!$B$13)*'S Curve Equation'!$B$14</f>
        <v>0.14236439206794088</v>
      </c>
      <c r="E177" s="28">
        <f>(1/(1+EXP(('S Curve Equation'!$B$11-E132*'S Curve Equation'!$B$12)*'S Curve Equation'!$B$10))+'S Curve Equation'!$B$13)*'S Curve Equation'!$B$14</f>
        <v>0.14565384647776095</v>
      </c>
      <c r="F177" s="28">
        <f>(1/(1+EXP(('S Curve Equation'!$B$11-F132*'S Curve Equation'!$B$12)*'S Curve Equation'!$B$10))+'S Curve Equation'!$B$13)*'S Curve Equation'!$B$14</f>
        <v>0.1489674788935107</v>
      </c>
      <c r="G177" s="28">
        <f>(1/(1+EXP(('S Curve Equation'!$B$11-G132*'S Curve Equation'!$B$12)*'S Curve Equation'!$B$10))+'S Curve Equation'!$B$13)*'S Curve Equation'!$B$14</f>
        <v>0.15233195250241077</v>
      </c>
      <c r="H177" s="28">
        <f>(1/(1+EXP(('S Curve Equation'!$B$11-H132*'S Curve Equation'!$B$12)*'S Curve Equation'!$B$10))+'S Curve Equation'!$B$13)*'S Curve Equation'!$B$14</f>
        <v>0.15575271145585207</v>
      </c>
      <c r="I177" s="28">
        <f>(1/(1+EXP(('S Curve Equation'!$B$11-I132*'S Curve Equation'!$B$12)*'S Curve Equation'!$B$10))+'S Curve Equation'!$B$13)*'S Curve Equation'!$B$14</f>
        <v>0.1591981150160745</v>
      </c>
      <c r="J177" s="28">
        <f>(1/(1+EXP(('S Curve Equation'!$B$11-J132*'S Curve Equation'!$B$12)*'S Curve Equation'!$B$10))+'S Curve Equation'!$B$13)*'S Curve Equation'!$B$14</f>
        <v>0.16265285387481454</v>
      </c>
      <c r="K177" s="28">
        <f>(1/(1+EXP(('S Curve Equation'!$B$11-K132*'S Curve Equation'!$B$12)*'S Curve Equation'!$B$10))+'S Curve Equation'!$B$13)*'S Curve Equation'!$B$14</f>
        <v>0.16610143236179739</v>
      </c>
      <c r="L177" s="28">
        <f>(1/(1+EXP(('S Curve Equation'!$B$11-L132*'S Curve Equation'!$B$12)*'S Curve Equation'!$B$10))+'S Curve Equation'!$B$13)*'S Curve Equation'!$B$14</f>
        <v>0.16946287184849435</v>
      </c>
      <c r="M177" s="28">
        <f>(1/(1+EXP(('S Curve Equation'!$B$11-M132*'S Curve Equation'!$B$12)*'S Curve Equation'!$B$10))+'S Curve Equation'!$B$13)*'S Curve Equation'!$B$14</f>
        <v>0.17293729375251307</v>
      </c>
      <c r="N177" s="28">
        <f>(1/(1+EXP(('S Curve Equation'!$B$11-N132*'S Curve Equation'!$B$12)*'S Curve Equation'!$B$10))+'S Curve Equation'!$B$13)*'S Curve Equation'!$B$14</f>
        <v>0.17643107826637947</v>
      </c>
      <c r="O177" s="28">
        <f>(1/(1+EXP(('S Curve Equation'!$B$11-O132*'S Curve Equation'!$B$12)*'S Curve Equation'!$B$10))+'S Curve Equation'!$B$13)*'S Curve Equation'!$B$14</f>
        <v>0.17994345850580631</v>
      </c>
      <c r="P177" s="28">
        <f>(1/(1+EXP(('S Curve Equation'!$B$11-P132*'S Curve Equation'!$B$12)*'S Curve Equation'!$B$10))+'S Curve Equation'!$B$13)*'S Curve Equation'!$B$14</f>
        <v>0.18347366649405097</v>
      </c>
      <c r="Q177" s="28">
        <f>(1/(1+EXP(('S Curve Equation'!$B$11-Q132*'S Curve Equation'!$B$12)*'S Curve Equation'!$B$10))+'S Curve Equation'!$B$13)*'S Curve Equation'!$B$14</f>
        <v>0.18702093380745971</v>
      </c>
      <c r="R177" s="28">
        <f>(1/(1+EXP(('S Curve Equation'!$B$11-R132*'S Curve Equation'!$B$12)*'S Curve Equation'!$B$10))+'S Curve Equation'!$B$13)*'S Curve Equation'!$B$14</f>
        <v>0.19058449220754606</v>
      </c>
      <c r="S177" s="28">
        <f>(1/(1+EXP(('S Curve Equation'!$B$11-S132*'S Curve Equation'!$B$12)*'S Curve Equation'!$B$10))+'S Curve Equation'!$B$13)*'S Curve Equation'!$B$14</f>
        <v>0.19416357425892422</v>
      </c>
      <c r="T177" s="28">
        <f>(1/(1+EXP(('S Curve Equation'!$B$11-T132*'S Curve Equation'!$B$12)*'S Curve Equation'!$B$10))+'S Curve Equation'!$B$13)*'S Curve Equation'!$B$14</f>
        <v>0.1977574139324717</v>
      </c>
      <c r="U177" s="28">
        <f>(1/(1+EXP(('S Curve Equation'!$B$11-U132*'S Curve Equation'!$B$12)*'S Curve Equation'!$B$10))+'S Curve Equation'!$B$13)*'S Curve Equation'!$B$14</f>
        <v>0.20136524719312227</v>
      </c>
      <c r="V177" s="28">
        <f>(1/(1+EXP(('S Curve Equation'!$B$11-V132*'S Curve Equation'!$B$12)*'S Curve Equation'!$B$10))+'S Curve Equation'!$B$13)*'S Curve Equation'!$B$14</f>
        <v>0.20498631257177918</v>
      </c>
      <c r="W177" s="28">
        <f>(1/(1+EXP(('S Curve Equation'!$B$11-W132*'S Curve Equation'!$B$12)*'S Curve Equation'!$B$10))+'S Curve Equation'!$B$13)*'S Curve Equation'!$B$14</f>
        <v>0.20861985172085751</v>
      </c>
      <c r="X177" s="28">
        <f>(1/(1+EXP(('S Curve Equation'!$B$11-X132*'S Curve Equation'!$B$12)*'S Curve Equation'!$B$10))+'S Curve Equation'!$B$13)*'S Curve Equation'!$B$14</f>
        <v>0.21226510995302661</v>
      </c>
      <c r="Y177" s="28">
        <f>(1/(1+EXP(('S Curve Equation'!$B$11-Y132*'S Curve Equation'!$B$12)*'S Curve Equation'!$B$10))+'S Curve Equation'!$B$13)*'S Curve Equation'!$B$14</f>
        <v>0.21592133676277711</v>
      </c>
      <c r="Z177" s="28">
        <f>(1/(1+EXP(('S Curve Equation'!$B$11-Z132*'S Curve Equation'!$B$12)*'S Curve Equation'!$B$10))+'S Curve Equation'!$B$13)*'S Curve Equation'!$B$14</f>
        <v>0.21958778633046366</v>
      </c>
      <c r="AA177" s="28">
        <f>(1/(1+EXP(('S Curve Equation'!$B$11-AA132*'S Curve Equation'!$B$12)*'S Curve Equation'!$B$10))+'S Curve Equation'!$B$13)*'S Curve Equation'!$B$14</f>
        <v>0.22326371800856082</v>
      </c>
      <c r="AB177" s="28">
        <f>(1/(1+EXP(('S Curve Equation'!$B$11-AB132*'S Curve Equation'!$B$12)*'S Curve Equation'!$B$10))+'S Curve Equation'!$B$13)*'S Curve Equation'!$B$14</f>
        <v>0.22694839678987241</v>
      </c>
      <c r="AC177" s="28">
        <f>(1/(1+EXP(('S Curve Equation'!$B$11-AC132*'S Curve Equation'!$B$12)*'S Curve Equation'!$B$10))+'S Curve Equation'!$B$13)*'S Curve Equation'!$B$14</f>
        <v>0.23064109375750474</v>
      </c>
      <c r="AD177" s="28">
        <f>(1/(1+EXP(('S Curve Equation'!$B$11-AD132*'S Curve Equation'!$B$12)*'S Curve Equation'!$B$10))+'S Curve Equation'!$B$13)*'S Curve Equation'!$B$14</f>
        <v>0.23434108651646077</v>
      </c>
      <c r="AE177" s="28">
        <f>(1/(1+EXP(('S Curve Equation'!$B$11-AE132*'S Curve Equation'!$B$12)*'S Curve Equation'!$B$10))+'S Curve Equation'!$B$13)*'S Curve Equation'!$B$14</f>
        <v>0.23804765960673821</v>
      </c>
      <c r="AF177" s="28">
        <f>(1/(1+EXP(('S Curve Equation'!$B$11-AF132*'S Curve Equation'!$B$12)*'S Curve Equation'!$B$10))+'S Curve Equation'!$B$13)*'S Curve Equation'!$B$14</f>
        <v>0.24176010489786887</v>
      </c>
    </row>
    <row r="178" spans="1:32" x14ac:dyDescent="0.2">
      <c r="A178" s="6" t="s">
        <v>56</v>
      </c>
      <c r="B178" s="28">
        <f>(1/(1+EXP(('S Curve Equation'!$B$11-B133*'S Curve Equation'!$B$12)*'S Curve Equation'!$B$10))+'S Curve Equation'!$B$13)*'S Curve Equation'!$B$14</f>
        <v>0.13100000000000001</v>
      </c>
      <c r="C178" s="28">
        <f>(1/(1+EXP(('S Curve Equation'!$B$11-C133*'S Curve Equation'!$B$12)*'S Curve Equation'!$B$10))+'S Curve Equation'!$B$13)*'S Curve Equation'!$B$14</f>
        <v>0.13404356652556135</v>
      </c>
      <c r="D178" s="28">
        <f>(1/(1+EXP(('S Curve Equation'!$B$11-D133*'S Curve Equation'!$B$12)*'S Curve Equation'!$B$10))+'S Curve Equation'!$B$13)*'S Curve Equation'!$B$14</f>
        <v>0.13722524213438927</v>
      </c>
      <c r="E178" s="28">
        <f>(1/(1+EXP(('S Curve Equation'!$B$11-E133*'S Curve Equation'!$B$12)*'S Curve Equation'!$B$10))+'S Curve Equation'!$B$13)*'S Curve Equation'!$B$14</f>
        <v>0.14044452000082225</v>
      </c>
      <c r="F178" s="28">
        <f>(1/(1+EXP(('S Curve Equation'!$B$11-F133*'S Curve Equation'!$B$12)*'S Curve Equation'!$B$10))+'S Curve Equation'!$B$13)*'S Curve Equation'!$B$14</f>
        <v>0.14368864492164177</v>
      </c>
      <c r="G178" s="28">
        <f>(1/(1+EXP(('S Curve Equation'!$B$11-G133*'S Curve Equation'!$B$12)*'S Curve Equation'!$B$10))+'S Curve Equation'!$B$13)*'S Curve Equation'!$B$14</f>
        <v>0.1469837488600699</v>
      </c>
      <c r="H178" s="28">
        <f>(1/(1+EXP(('S Curve Equation'!$B$11-H133*'S Curve Equation'!$B$12)*'S Curve Equation'!$B$10))+'S Curve Equation'!$B$13)*'S Curve Equation'!$B$14</f>
        <v>0.15033520914078405</v>
      </c>
      <c r="I178" s="28">
        <f>(1/(1+EXP(('S Curve Equation'!$B$11-I133*'S Curve Equation'!$B$12)*'S Curve Equation'!$B$10))+'S Curve Equation'!$B$13)*'S Curve Equation'!$B$14</f>
        <v>0.1537120574016233</v>
      </c>
      <c r="J178" s="28">
        <f>(1/(1+EXP(('S Curve Equation'!$B$11-J133*'S Curve Equation'!$B$12)*'S Curve Equation'!$B$10))+'S Curve Equation'!$B$13)*'S Curve Equation'!$B$14</f>
        <v>0.15709929504328302</v>
      </c>
      <c r="K178" s="28">
        <f>(1/(1+EXP(('S Curve Equation'!$B$11-K133*'S Curve Equation'!$B$12)*'S Curve Equation'!$B$10))+'S Curve Equation'!$B$13)*'S Curve Equation'!$B$14</f>
        <v>0.16048171891837132</v>
      </c>
      <c r="L178" s="28">
        <f>(1/(1+EXP(('S Curve Equation'!$B$11-L133*'S Curve Equation'!$B$12)*'S Curve Equation'!$B$10))+'S Curve Equation'!$B$13)*'S Curve Equation'!$B$14</f>
        <v>0.16377984345075111</v>
      </c>
      <c r="M178" s="28">
        <f>(1/(1+EXP(('S Curve Equation'!$B$11-M133*'S Curve Equation'!$B$12)*'S Curve Equation'!$B$10))+'S Curve Equation'!$B$13)*'S Curve Equation'!$B$14</f>
        <v>0.16719002306873765</v>
      </c>
      <c r="N178" s="28">
        <f>(1/(1+EXP(('S Curve Equation'!$B$11-N133*'S Curve Equation'!$B$12)*'S Curve Equation'!$B$10))+'S Curve Equation'!$B$13)*'S Curve Equation'!$B$14</f>
        <v>0.17062042699810762</v>
      </c>
      <c r="O178" s="28">
        <f>(1/(1+EXP(('S Curve Equation'!$B$11-O133*'S Curve Equation'!$B$12)*'S Curve Equation'!$B$10))+'S Curve Equation'!$B$13)*'S Curve Equation'!$B$14</f>
        <v>0.17407031112734844</v>
      </c>
      <c r="P178" s="28">
        <f>(1/(1+EXP(('S Curve Equation'!$B$11-P133*'S Curve Equation'!$B$12)*'S Curve Equation'!$B$10))+'S Curve Equation'!$B$13)*'S Curve Equation'!$B$14</f>
        <v>0.1775389292784075</v>
      </c>
      <c r="Q178" s="28">
        <f>(1/(1+EXP(('S Curve Equation'!$B$11-Q133*'S Curve Equation'!$B$12)*'S Curve Equation'!$B$10))+'S Curve Equation'!$B$13)*'S Curve Equation'!$B$14</f>
        <v>0.18102553384413361</v>
      </c>
      <c r="R178" s="28">
        <f>(1/(1+EXP(('S Curve Equation'!$B$11-R133*'S Curve Equation'!$B$12)*'S Curve Equation'!$B$10))+'S Curve Equation'!$B$13)*'S Curve Equation'!$B$14</f>
        <v>0.18452937641403588</v>
      </c>
      <c r="S178" s="28">
        <f>(1/(1+EXP(('S Curve Equation'!$B$11-S133*'S Curve Equation'!$B$12)*'S Curve Equation'!$B$10))+'S Curve Equation'!$B$13)*'S Curve Equation'!$B$14</f>
        <v>0.18804970838764368</v>
      </c>
      <c r="T178" s="28">
        <f>(1/(1+EXP(('S Curve Equation'!$B$11-T133*'S Curve Equation'!$B$12)*'S Curve Equation'!$B$10))+'S Curve Equation'!$B$13)*'S Curve Equation'!$B$14</f>
        <v>0.19158578157480477</v>
      </c>
      <c r="U178" s="28">
        <f>(1/(1+EXP(('S Curve Equation'!$B$11-U133*'S Curve Equation'!$B$12)*'S Curve Equation'!$B$10))+'S Curve Equation'!$B$13)*'S Curve Equation'!$B$14</f>
        <v>0.19513684878228141</v>
      </c>
      <c r="V178" s="28">
        <f>(1/(1+EXP(('S Curve Equation'!$B$11-V133*'S Curve Equation'!$B$12)*'S Curve Equation'!$B$10))+'S Curve Equation'!$B$13)*'S Curve Equation'!$B$14</f>
        <v>0.19870216438608676</v>
      </c>
      <c r="W178" s="28">
        <f>(1/(1+EXP(('S Curve Equation'!$B$11-W133*'S Curve Equation'!$B$12)*'S Curve Equation'!$B$10))+'S Curve Equation'!$B$13)*'S Curve Equation'!$B$14</f>
        <v>0.20228098488902566</v>
      </c>
      <c r="X178" s="28">
        <f>(1/(1+EXP(('S Curve Equation'!$B$11-X133*'S Curve Equation'!$B$12)*'S Curve Equation'!$B$10))+'S Curve Equation'!$B$13)*'S Curve Equation'!$B$14</f>
        <v>0.20587256946295757</v>
      </c>
      <c r="Y178" s="28">
        <f>(1/(1+EXP(('S Curve Equation'!$B$11-Y133*'S Curve Equation'!$B$12)*'S Curve Equation'!$B$10))+'S Curve Equation'!$B$13)*'S Curve Equation'!$B$14</f>
        <v>0.20947618047535396</v>
      </c>
      <c r="Z178" s="28">
        <f>(1/(1+EXP(('S Curve Equation'!$B$11-Z133*'S Curve Equation'!$B$12)*'S Curve Equation'!$B$10))+'S Curve Equation'!$B$13)*'S Curve Equation'!$B$14</f>
        <v>0.21309108399974844</v>
      </c>
      <c r="AA178" s="28">
        <f>(1/(1+EXP(('S Curve Equation'!$B$11-AA133*'S Curve Equation'!$B$12)*'S Curve Equation'!$B$10))+'S Curve Equation'!$B$13)*'S Curve Equation'!$B$14</f>
        <v>0.21671655030975562</v>
      </c>
      <c r="AB178" s="28">
        <f>(1/(1+EXP(('S Curve Equation'!$B$11-AB133*'S Curve Equation'!$B$12)*'S Curve Equation'!$B$10))+'S Curve Equation'!$B$13)*'S Curve Equation'!$B$14</f>
        <v>0.22035185435634699</v>
      </c>
      <c r="AC178" s="28">
        <f>(1/(1+EXP(('S Curve Equation'!$B$11-AC133*'S Curve Equation'!$B$12)*'S Curve Equation'!$B$10))+'S Curve Equation'!$B$13)*'S Curve Equation'!$B$14</f>
        <v>0.22399627622812837</v>
      </c>
      <c r="AD178" s="28">
        <f>(1/(1+EXP(('S Curve Equation'!$B$11-AD133*'S Curve Equation'!$B$12)*'S Curve Equation'!$B$10))+'S Curve Equation'!$B$13)*'S Curve Equation'!$B$14</f>
        <v>0.22764910159441928</v>
      </c>
      <c r="AE178" s="28">
        <f>(1/(1+EXP(('S Curve Equation'!$B$11-AE133*'S Curve Equation'!$B$12)*'S Curve Equation'!$B$10))+'S Curve Equation'!$B$13)*'S Curve Equation'!$B$14</f>
        <v>0.23130962213095499</v>
      </c>
      <c r="AF178" s="28">
        <f>(1/(1+EXP(('S Curve Equation'!$B$11-AF133*'S Curve Equation'!$B$12)*'S Curve Equation'!$B$10))+'S Curve Equation'!$B$13)*'S Curve Equation'!$B$14</f>
        <v>0.23497713592808511</v>
      </c>
    </row>
    <row r="179" spans="1:32" x14ac:dyDescent="0.2">
      <c r="A179" s="6" t="s">
        <v>57</v>
      </c>
      <c r="B179" s="28">
        <f>(1/(1+EXP(('S Curve Equation'!$B$11-B134*'S Curve Equation'!$B$12)*'S Curve Equation'!$B$10))+'S Curve Equation'!$B$13)*'S Curve Equation'!$B$14</f>
        <v>0.35199999999999998</v>
      </c>
      <c r="C179" s="28">
        <f>(1/(1+EXP(('S Curve Equation'!$B$11-C134*'S Curve Equation'!$B$12)*'S Curve Equation'!$B$10))+'S Curve Equation'!$B$13)*'S Curve Equation'!$B$14</f>
        <v>0.35666353730064182</v>
      </c>
      <c r="D179" s="28">
        <f>(1/(1+EXP(('S Curve Equation'!$B$11-D134*'S Curve Equation'!$B$12)*'S Curve Equation'!$B$10))+'S Curve Equation'!$B$13)*'S Curve Equation'!$B$14</f>
        <v>0.36147942943022848</v>
      </c>
      <c r="E179" s="28">
        <f>(1/(1+EXP(('S Curve Equation'!$B$11-E134*'S Curve Equation'!$B$12)*'S Curve Equation'!$B$10))+'S Curve Equation'!$B$13)*'S Curve Equation'!$B$14</f>
        <v>0.36629224397962895</v>
      </c>
      <c r="F179" s="28">
        <f>(1/(1+EXP(('S Curve Equation'!$B$11-F134*'S Curve Equation'!$B$12)*'S Curve Equation'!$B$10))+'S Curve Equation'!$B$13)*'S Curve Equation'!$B$14</f>
        <v>0.37108281244175628</v>
      </c>
      <c r="G179" s="28">
        <f>(1/(1+EXP(('S Curve Equation'!$B$11-G134*'S Curve Equation'!$B$12)*'S Curve Equation'!$B$10))+'S Curve Equation'!$B$13)*'S Curve Equation'!$B$14</f>
        <v>0.37588927327967991</v>
      </c>
      <c r="H179" s="28">
        <f>(1/(1+EXP(('S Curve Equation'!$B$11-H134*'S Curve Equation'!$B$12)*'S Curve Equation'!$B$10))+'S Curve Equation'!$B$13)*'S Curve Equation'!$B$14</f>
        <v>0.38071819448410688</v>
      </c>
      <c r="I179" s="28">
        <f>(1/(1+EXP(('S Curve Equation'!$B$11-I134*'S Curve Equation'!$B$12)*'S Curve Equation'!$B$10))+'S Curve Equation'!$B$13)*'S Curve Equation'!$B$14</f>
        <v>0.38552439112351727</v>
      </c>
      <c r="J179" s="28">
        <f>(1/(1+EXP(('S Curve Equation'!$B$11-J134*'S Curve Equation'!$B$12)*'S Curve Equation'!$B$10))+'S Curve Equation'!$B$13)*'S Curve Equation'!$B$14</f>
        <v>0.39028716313021539</v>
      </c>
      <c r="K179" s="28">
        <f>(1/(1+EXP(('S Curve Equation'!$B$11-K134*'S Curve Equation'!$B$12)*'S Curve Equation'!$B$10))+'S Curve Equation'!$B$13)*'S Curve Equation'!$B$14</f>
        <v>0.39498651878646351</v>
      </c>
      <c r="L179" s="28">
        <f>(1/(1+EXP(('S Curve Equation'!$B$11-L134*'S Curve Equation'!$B$12)*'S Curve Equation'!$B$10))+'S Curve Equation'!$B$13)*'S Curve Equation'!$B$14</f>
        <v>0.39951564496801567</v>
      </c>
      <c r="M179" s="28">
        <f>(1/(1+EXP(('S Curve Equation'!$B$11-M134*'S Curve Equation'!$B$12)*'S Curve Equation'!$B$10))+'S Curve Equation'!$B$13)*'S Curve Equation'!$B$14</f>
        <v>0.40414490746129478</v>
      </c>
      <c r="N179" s="28">
        <f>(1/(1+EXP(('S Curve Equation'!$B$11-N134*'S Curve Equation'!$B$12)*'S Curve Equation'!$B$10))+'S Curve Equation'!$B$13)*'S Curve Equation'!$B$14</f>
        <v>0.40874788107025345</v>
      </c>
      <c r="O179" s="28">
        <f>(1/(1+EXP(('S Curve Equation'!$B$11-O134*'S Curve Equation'!$B$12)*'S Curve Equation'!$B$10))+'S Curve Equation'!$B$13)*'S Curve Equation'!$B$14</f>
        <v>0.41332399704006795</v>
      </c>
      <c r="P179" s="28">
        <f>(1/(1+EXP(('S Curve Equation'!$B$11-P134*'S Curve Equation'!$B$12)*'S Curve Equation'!$B$10))+'S Curve Equation'!$B$13)*'S Curve Equation'!$B$14</f>
        <v>0.41787271679476756</v>
      </c>
      <c r="Q179" s="28">
        <f>(1/(1+EXP(('S Curve Equation'!$B$11-Q134*'S Curve Equation'!$B$12)*'S Curve Equation'!$B$10))+'S Curve Equation'!$B$13)*'S Curve Equation'!$B$14</f>
        <v>0.42239353135188556</v>
      </c>
      <c r="R179" s="28">
        <f>(1/(1+EXP(('S Curve Equation'!$B$11-R134*'S Curve Equation'!$B$12)*'S Curve Equation'!$B$10))+'S Curve Equation'!$B$13)*'S Curve Equation'!$B$14</f>
        <v>0.42688596072059898</v>
      </c>
      <c r="S179" s="28">
        <f>(1/(1+EXP(('S Curve Equation'!$B$11-S134*'S Curve Equation'!$B$12)*'S Curve Equation'!$B$10))+'S Curve Equation'!$B$13)*'S Curve Equation'!$B$14</f>
        <v>0.43134955328546143</v>
      </c>
      <c r="T179" s="28">
        <f>(1/(1+EXP(('S Curve Equation'!$B$11-T134*'S Curve Equation'!$B$12)*'S Curve Equation'!$B$10))+'S Curve Equation'!$B$13)*'S Curve Equation'!$B$14</f>
        <v>0.43578388517774502</v>
      </c>
      <c r="U179" s="28">
        <f>(1/(1+EXP(('S Curve Equation'!$B$11-U134*'S Curve Equation'!$B$12)*'S Curve Equation'!$B$10))+'S Curve Equation'!$B$13)*'S Curve Equation'!$B$14</f>
        <v>0.44018855963628595</v>
      </c>
      <c r="V179" s="28">
        <f>(1/(1+EXP(('S Curve Equation'!$B$11-V134*'S Curve Equation'!$B$12)*'S Curve Equation'!$B$10))+'S Curve Equation'!$B$13)*'S Curve Equation'!$B$14</f>
        <v>0.44456320635968805</v>
      </c>
      <c r="W179" s="28">
        <f>(1/(1+EXP(('S Curve Equation'!$B$11-W134*'S Curve Equation'!$B$12)*'S Curve Equation'!$B$10))+'S Curve Equation'!$B$13)*'S Curve Equation'!$B$14</f>
        <v>0.44890748085160198</v>
      </c>
      <c r="X179" s="28">
        <f>(1/(1+EXP(('S Curve Equation'!$B$11-X134*'S Curve Equation'!$B$12)*'S Curve Equation'!$B$10))+'S Curve Equation'!$B$13)*'S Curve Equation'!$B$14</f>
        <v>0.45322106376073368</v>
      </c>
      <c r="Y179" s="28">
        <f>(1/(1+EXP(('S Curve Equation'!$B$11-Y134*'S Curve Equation'!$B$12)*'S Curve Equation'!$B$10))+'S Curve Equation'!$B$13)*'S Curve Equation'!$B$14</f>
        <v>0.45750366021713829</v>
      </c>
      <c r="Z179" s="28">
        <f>(1/(1+EXP(('S Curve Equation'!$B$11-Z134*'S Curve Equation'!$B$12)*'S Curve Equation'!$B$10))+'S Curve Equation'!$B$13)*'S Curve Equation'!$B$14</f>
        <v>0.46175499916625756</v>
      </c>
      <c r="AA179" s="28">
        <f>(1/(1+EXP(('S Curve Equation'!$B$11-AA134*'S Curve Equation'!$B$12)*'S Curve Equation'!$B$10))+'S Curve Equation'!$B$13)*'S Curve Equation'!$B$14</f>
        <v>0.46597483270210099</v>
      </c>
      <c r="AB179" s="28">
        <f>(1/(1+EXP(('S Curve Equation'!$B$11-AB134*'S Curve Equation'!$B$12)*'S Curve Equation'!$B$10))+'S Curve Equation'!$B$13)*'S Curve Equation'!$B$14</f>
        <v>0.47016293540085158</v>
      </c>
      <c r="AC179" s="28">
        <f>(1/(1+EXP(('S Curve Equation'!$B$11-AC134*'S Curve Equation'!$B$12)*'S Curve Equation'!$B$10))+'S Curve Equation'!$B$13)*'S Curve Equation'!$B$14</f>
        <v>0.47431910365610913</v>
      </c>
      <c r="AD179" s="28">
        <f>(1/(1+EXP(('S Curve Equation'!$B$11-AD134*'S Curve Equation'!$B$12)*'S Curve Equation'!$B$10))+'S Curve Equation'!$B$13)*'S Curve Equation'!$B$14</f>
        <v>0.47844315501691637</v>
      </c>
      <c r="AE179" s="28">
        <f>(1/(1+EXP(('S Curve Equation'!$B$11-AE134*'S Curve Equation'!$B$12)*'S Curve Equation'!$B$10))+'S Curve Equation'!$B$13)*'S Curve Equation'!$B$14</f>
        <v>0.4825349275296093</v>
      </c>
      <c r="AF179" s="28">
        <f>(1/(1+EXP(('S Curve Equation'!$B$11-AF134*'S Curve Equation'!$B$12)*'S Curve Equation'!$B$10))+'S Curve Equation'!$B$13)*'S Curve Equation'!$B$14</f>
        <v>0.48659427908447428</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nonhispanic'!B138)</f>
        <v>0.24199999999999999</v>
      </c>
      <c r="C183" s="28">
        <f>C138/SUM(C138,'Calculations nonhispanic'!C138)</f>
        <v>0.24618826044559081</v>
      </c>
      <c r="D183" s="28">
        <f>D138/SUM(D138,'Calculations nonhispanic'!D138)</f>
        <v>0.25053658612554902</v>
      </c>
      <c r="E183" s="28">
        <f>E138/SUM(E138,'Calculations nonhispanic'!E138)</f>
        <v>0.25490572162412928</v>
      </c>
      <c r="F183" s="28">
        <f>F138/SUM(F138,'Calculations nonhispanic'!F138)</f>
        <v>0.25927808004716535</v>
      </c>
      <c r="G183" s="28">
        <f>G138/SUM(G138,'Calculations nonhispanic'!G138)</f>
        <v>0.26368842418008137</v>
      </c>
      <c r="H183" s="28">
        <f>H138/SUM(H138,'Calculations nonhispanic'!H138)</f>
        <v>0.26814306262228726</v>
      </c>
      <c r="I183" s="28">
        <f>I138/SUM(I138,'Calculations nonhispanic'!I138)</f>
        <v>0.27260031080607056</v>
      </c>
      <c r="J183" s="28">
        <f>J138/SUM(J138,'Calculations nonhispanic'!J138)</f>
        <v>0.27704048659675057</v>
      </c>
      <c r="K183" s="28">
        <f>K138/SUM(K138,'Calculations nonhispanic'!K138)</f>
        <v>0.28144417592702164</v>
      </c>
      <c r="L183" s="28">
        <f>L138/SUM(L138,'Calculations nonhispanic'!L138)</f>
        <v>0.28570962121143451</v>
      </c>
      <c r="M183" s="28">
        <f>M138/SUM(M138,'Calculations nonhispanic'!M138)</f>
        <v>0.29009095229186799</v>
      </c>
      <c r="N183" s="28">
        <f>N138/SUM(N138,'Calculations nonhispanic'!N138)</f>
        <v>0.2944690306957487</v>
      </c>
      <c r="O183" s="28">
        <f>O138/SUM(O138,'Calculations nonhispanic'!O138)</f>
        <v>0.29884293995266575</v>
      </c>
      <c r="P183" s="28">
        <f>P138/SUM(P138,'Calculations nonhispanic'!P138)</f>
        <v>0.30321178377322722</v>
      </c>
      <c r="Q183" s="28">
        <f>Q138/SUM(Q138,'Calculations nonhispanic'!Q138)</f>
        <v>0.30757468631607132</v>
      </c>
      <c r="R183" s="28">
        <f>R138/SUM(R138,'Calculations nonhispanic'!R138)</f>
        <v>0.31193079241757216</v>
      </c>
      <c r="S183" s="28">
        <f>S138/SUM(S138,'Calculations nonhispanic'!S138)</f>
        <v>0.31627926778534393</v>
      </c>
      <c r="T183" s="28">
        <f>T138/SUM(T138,'Calculations nonhispanic'!T138)</f>
        <v>0.32061929915669163</v>
      </c>
      <c r="U183" s="28">
        <f>U138/SUM(U138,'Calculations nonhispanic'!U138)</f>
        <v>0.32495009442315737</v>
      </c>
      <c r="V183" s="28">
        <f>V138/SUM(V138,'Calculations nonhispanic'!V138)</f>
        <v>0.32927088272238841</v>
      </c>
      <c r="W183" s="28">
        <f>W138/SUM(W138,'Calculations nonhispanic'!W138)</f>
        <v>0.333580914498532</v>
      </c>
      <c r="X183" s="28">
        <f>X138/SUM(X138,'Calculations nonhispanic'!X138)</f>
        <v>0.33787946153239695</v>
      </c>
      <c r="Y183" s="28">
        <f>Y138/SUM(Y138,'Calculations nonhispanic'!Y138)</f>
        <v>0.34216581694263837</v>
      </c>
      <c r="Z183" s="28">
        <f>Z138/SUM(Z138,'Calculations nonhispanic'!Z138)</f>
        <v>0.34643929515920352</v>
      </c>
      <c r="AA183" s="28">
        <f>AA138/SUM(AA138,'Calculations nonhispanic'!AA138)</f>
        <v>0.35069923187032614</v>
      </c>
      <c r="AB183" s="28">
        <f>AB138/SUM(AB138,'Calculations nonhispanic'!AB138)</f>
        <v>0.35494498394430585</v>
      </c>
      <c r="AC183" s="28">
        <f>AC138/SUM(AC138,'Calculations nonhispanic'!AC138)</f>
        <v>0.35917592932733045</v>
      </c>
      <c r="AD183" s="28">
        <f>AD138/SUM(AD138,'Calculations nonhispanic'!AD138)</f>
        <v>0.36339146691859847</v>
      </c>
      <c r="AE183" s="28">
        <f>AE138/SUM(AE138,'Calculations nonhispanic'!AE138)</f>
        <v>0.3675910164239668</v>
      </c>
      <c r="AF183" s="28">
        <f>AF138/SUM(AF138,'Calculations nonhispanic'!AF138)</f>
        <v>0.37177401818934497</v>
      </c>
    </row>
    <row r="184" spans="1:32" x14ac:dyDescent="0.2">
      <c r="A184" s="6" t="s">
        <v>94</v>
      </c>
      <c r="B184" s="28">
        <f>B139/SUM(B139,'Calculations nonhispanic'!B139)</f>
        <v>4.2000000000000003E-2</v>
      </c>
      <c r="C184" s="28">
        <f>C139/SUM(C139,'Calculations nonhispanic'!C139)</f>
        <v>4.347432288454596E-2</v>
      </c>
      <c r="D184" s="28">
        <f>D139/SUM(D139,'Calculations nonhispanic'!D139)</f>
        <v>4.5028282887553887E-2</v>
      </c>
      <c r="E184" s="28">
        <f>E139/SUM(E139,'Calculations nonhispanic'!E139)</f>
        <v>4.6613837644042505E-2</v>
      </c>
      <c r="F184" s="28">
        <f>F139/SUM(F139,'Calculations nonhispanic'!F139)</f>
        <v>4.8225073103326105E-2</v>
      </c>
      <c r="G184" s="28">
        <f>G139/SUM(G139,'Calculations nonhispanic'!G139)</f>
        <v>4.9875426375113434E-2</v>
      </c>
      <c r="H184" s="28">
        <f>H139/SUM(H139,'Calculations nonhispanic'!H139)</f>
        <v>5.1568256969352674E-2</v>
      </c>
      <c r="I184" s="28">
        <f>I139/SUM(I139,'Calculations nonhispanic'!I139)</f>
        <v>5.3288436100013777E-2</v>
      </c>
      <c r="J184" s="28">
        <f>J139/SUM(J139,'Calculations nonhispanic'!J139)</f>
        <v>5.5028546947891881E-2</v>
      </c>
      <c r="K184" s="28">
        <f>K139/SUM(K139,'Calculations nonhispanic'!K139)</f>
        <v>5.6780810551845917E-2</v>
      </c>
      <c r="L184" s="28">
        <f>L139/SUM(L139,'Calculations nonhispanic'!L139)</f>
        <v>5.850347443944761E-2</v>
      </c>
      <c r="M184" s="28">
        <f>M139/SUM(M139,'Calculations nonhispanic'!M139)</f>
        <v>6.0299277239511562E-2</v>
      </c>
      <c r="N184" s="28">
        <f>N139/SUM(N139,'Calculations nonhispanic'!N139)</f>
        <v>6.2120720672561726E-2</v>
      </c>
      <c r="O184" s="28">
        <f>O139/SUM(O139,'Calculations nonhispanic'!O139)</f>
        <v>6.3967676620394237E-2</v>
      </c>
      <c r="P184" s="28">
        <f>P139/SUM(P139,'Calculations nonhispanic'!P139)</f>
        <v>6.5840006943822582E-2</v>
      </c>
      <c r="Q184" s="28">
        <f>Q139/SUM(Q139,'Calculations nonhispanic'!Q139)</f>
        <v>6.7737563604890652E-2</v>
      </c>
      <c r="R184" s="28">
        <f>R139/SUM(R139,'Calculations nonhispanic'!R139)</f>
        <v>6.9660188797019629E-2</v>
      </c>
      <c r="S184" s="28">
        <f>S139/SUM(S139,'Calculations nonhispanic'!S139)</f>
        <v>7.1607715082865772E-2</v>
      </c>
      <c r="T184" s="28">
        <f>T139/SUM(T139,'Calculations nonhispanic'!T139)</f>
        <v>7.3579965539658759E-2</v>
      </c>
      <c r="U184" s="28">
        <f>U139/SUM(U139,'Calculations nonhispanic'!U139)</f>
        <v>7.5576753911768463E-2</v>
      </c>
      <c r="V184" s="28">
        <f>V139/SUM(V139,'Calculations nonhispanic'!V139)</f>
        <v>7.7597884770262554E-2</v>
      </c>
      <c r="W184" s="28">
        <f>W139/SUM(W139,'Calculations nonhispanic'!W139)</f>
        <v>7.9643153679190712E-2</v>
      </c>
      <c r="X184" s="28">
        <f>X139/SUM(X139,'Calculations nonhispanic'!X139)</f>
        <v>8.1712347368333119E-2</v>
      </c>
      <c r="Y184" s="28">
        <f>Y139/SUM(Y139,'Calculations nonhispanic'!Y139)</f>
        <v>8.3805243912146415E-2</v>
      </c>
      <c r="Z184" s="28">
        <f>Z139/SUM(Z139,'Calculations nonhispanic'!Z139)</f>
        <v>8.5921612914622858E-2</v>
      </c>
      <c r="AA184" s="28">
        <f>AA139/SUM(AA139,'Calculations nonhispanic'!AA139)</f>
        <v>8.8061215699794318E-2</v>
      </c>
      <c r="AB184" s="28">
        <f>AB139/SUM(AB139,'Calculations nonhispanic'!AB139)</f>
        <v>9.0223805507585964E-2</v>
      </c>
      <c r="AC184" s="28">
        <f>AC139/SUM(AC139,'Calculations nonhispanic'!AC139)</f>
        <v>9.2409127694730572E-2</v>
      </c>
      <c r="AD184" s="28">
        <f>AD139/SUM(AD139,'Calculations nonhispanic'!AD139)</f>
        <v>9.4616919940457678E-2</v>
      </c>
      <c r="AE184" s="28">
        <f>AE139/SUM(AE139,'Calculations nonhispanic'!AE139)</f>
        <v>9.6846912456654402E-2</v>
      </c>
      <c r="AF184" s="28">
        <f>AF139/SUM(AF139,'Calculations nonhispanic'!AF139)</f>
        <v>9.9098828202204031E-2</v>
      </c>
    </row>
    <row r="185" spans="1:32" x14ac:dyDescent="0.2">
      <c r="A185" s="6" t="s">
        <v>93</v>
      </c>
      <c r="B185" s="28">
        <f>B140/SUM(B140,'Calculations nonhispanic'!B140)</f>
        <v>0.12999999999999998</v>
      </c>
      <c r="C185" s="28">
        <f>C140/SUM(C140,'Calculations nonhispanic'!C140)</f>
        <v>0.13302962970490648</v>
      </c>
      <c r="D185" s="28">
        <f>D140/SUM(D140,'Calculations nonhispanic'!D140)</f>
        <v>0.13619696647510204</v>
      </c>
      <c r="E185" s="28">
        <f>E140/SUM(E140,'Calculations nonhispanic'!E140)</f>
        <v>0.13940197312303224</v>
      </c>
      <c r="F185" s="28">
        <f>F140/SUM(F140,'Calculations nonhispanic'!F140)</f>
        <v>0.14263195529290007</v>
      </c>
      <c r="G185" s="28">
        <f>G140/SUM(G140,'Calculations nonhispanic'!G140)</f>
        <v>0.14591293680973064</v>
      </c>
      <c r="H185" s="28">
        <f>H140/SUM(H140,'Calculations nonhispanic'!H140)</f>
        <v>0.14925028123482756</v>
      </c>
      <c r="I185" s="28">
        <f>I140/SUM(I140,'Calculations nonhispanic'!I140)</f>
        <v>0.1526131571011731</v>
      </c>
      <c r="J185" s="28">
        <f>J140/SUM(J140,'Calculations nonhispanic'!J140)</f>
        <v>0.15598662923570417</v>
      </c>
      <c r="K185" s="28">
        <f>K140/SUM(K140,'Calculations nonhispanic'!K140)</f>
        <v>0.15935555434983251</v>
      </c>
      <c r="L185" s="28">
        <f>L140/SUM(L140,'Calculations nonhispanic'!L140)</f>
        <v>0.16264075204678949</v>
      </c>
      <c r="M185" s="28">
        <f>M140/SUM(M140,'Calculations nonhispanic'!M140)</f>
        <v>0.16603780777609251</v>
      </c>
      <c r="N185" s="28">
        <f>N140/SUM(N140,'Calculations nonhispanic'!N140)</f>
        <v>0.16945525599510713</v>
      </c>
      <c r="O185" s="28">
        <f>O140/SUM(O140,'Calculations nonhispanic'!O140)</f>
        <v>0.1728923573252828</v>
      </c>
      <c r="P185" s="28">
        <f>P140/SUM(P140,'Calculations nonhispanic'!P140)</f>
        <v>0.17634837013000665</v>
      </c>
      <c r="Q185" s="28">
        <f>Q140/SUM(Q140,'Calculations nonhispanic'!Q140)</f>
        <v>0.17982255115009782</v>
      </c>
      <c r="R185" s="28">
        <f>R140/SUM(R140,'Calculations nonhispanic'!R140)</f>
        <v>0.18331415612797503</v>
      </c>
      <c r="S185" s="28">
        <f>S140/SUM(S140,'Calculations nonhispanic'!S140)</f>
        <v>0.1868224404197758</v>
      </c>
      <c r="T185" s="28">
        <f>T140/SUM(T140,'Calculations nonhispanic'!T140)</f>
        <v>0.19034665959475769</v>
      </c>
      <c r="U185" s="28">
        <f>U140/SUM(U140,'Calculations nonhispanic'!U140)</f>
        <v>0.19388607002133121</v>
      </c>
      <c r="V185" s="28">
        <f>V140/SUM(V140,'Calculations nonhispanic'!V140)</f>
        <v>0.19743992943916386</v>
      </c>
      <c r="W185" s="28">
        <f>W140/SUM(W140,'Calculations nonhispanic'!W140)</f>
        <v>0.20100749751680355</v>
      </c>
      <c r="X185" s="28">
        <f>X140/SUM(X140,'Calculations nonhispanic'!X140)</f>
        <v>0.20458803639433618</v>
      </c>
      <c r="Y185" s="28">
        <f>Y140/SUM(Y140,'Calculations nonhispanic'!Y140)</f>
        <v>0.20818081121063636</v>
      </c>
      <c r="Z185" s="28">
        <f>Z140/SUM(Z140,'Calculations nonhispanic'!Z140)</f>
        <v>0.21178509061479889</v>
      </c>
      <c r="AA185" s="28">
        <f>AA140/SUM(AA140,'Calculations nonhispanic'!AA140)</f>
        <v>0.21540014726141871</v>
      </c>
      <c r="AB185" s="28">
        <f>AB140/SUM(AB140,'Calculations nonhispanic'!AB140)</f>
        <v>0.21902525828939423</v>
      </c>
      <c r="AC185" s="28">
        <f>AC140/SUM(AC140,'Calculations nonhispanic'!AC140)</f>
        <v>0.22265970578398811</v>
      </c>
      <c r="AD185" s="28">
        <f>AD140/SUM(AD140,'Calculations nonhispanic'!AD140)</f>
        <v>0.22630277722193479</v>
      </c>
      <c r="AE185" s="28">
        <f>AE140/SUM(AE140,'Calculations nonhispanic'!AE140)</f>
        <v>0.22995376589940175</v>
      </c>
      <c r="AF185" s="28">
        <f>AF140/SUM(AF140,'Calculations nonhispanic'!AF140)</f>
        <v>0.2336119713426684</v>
      </c>
    </row>
    <row r="186" spans="1:32" x14ac:dyDescent="0.2">
      <c r="A186" s="6" t="s">
        <v>28</v>
      </c>
      <c r="B186" s="28">
        <f>B141/SUM(B141,'Calculations nonhispanic'!B141)</f>
        <v>0.127</v>
      </c>
      <c r="C186" s="28">
        <f>C141/SUM(C141,'Calculations nonhispanic'!C141)</f>
        <v>0.12998738215632494</v>
      </c>
      <c r="D186" s="28">
        <f>D141/SUM(D141,'Calculations nonhispanic'!D141)</f>
        <v>0.13311123785399828</v>
      </c>
      <c r="E186" s="28">
        <f>E141/SUM(E141,'Calculations nonhispanic'!E141)</f>
        <v>0.13627295319815078</v>
      </c>
      <c r="F186" s="28">
        <f>F141/SUM(F141,'Calculations nonhispanic'!F141)</f>
        <v>0.13946001839179925</v>
      </c>
      <c r="G186" s="28">
        <f>G141/SUM(G141,'Calculations nonhispanic'!G141)</f>
        <v>0.14269812899749262</v>
      </c>
      <c r="H186" s="28">
        <f>H141/SUM(H141,'Calculations nonhispanic'!H141)</f>
        <v>0.14599260646352349</v>
      </c>
      <c r="I186" s="28">
        <f>I141/SUM(I141,'Calculations nonhispanic'!I141)</f>
        <v>0.14931303490281039</v>
      </c>
      <c r="J186" s="28">
        <f>J141/SUM(J141,'Calculations nonhispanic'!J141)</f>
        <v>0.15264467201973436</v>
      </c>
      <c r="K186" s="28">
        <f>K141/SUM(K141,'Calculations nonhispanic'!K141)</f>
        <v>0.15597255684773145</v>
      </c>
      <c r="L186" s="28">
        <f>L141/SUM(L141,'Calculations nonhispanic'!L141)</f>
        <v>0.15921843787843445</v>
      </c>
      <c r="M186" s="28">
        <f>M141/SUM(M141,'Calculations nonhispanic'!M141)</f>
        <v>0.1625755619570198</v>
      </c>
      <c r="N186" s="28">
        <f>N141/SUM(N141,'Calculations nonhispanic'!N141)</f>
        <v>0.16595357431285868</v>
      </c>
      <c r="O186" s="28">
        <f>O141/SUM(O141,'Calculations nonhispanic'!O141)</f>
        <v>0.16935175012204018</v>
      </c>
      <c r="P186" s="28">
        <f>P141/SUM(P141,'Calculations nonhispanic'!P141)</f>
        <v>0.17276936173521959</v>
      </c>
      <c r="Q186" s="28">
        <f>Q141/SUM(Q141,'Calculations nonhispanic'!Q141)</f>
        <v>0.17620567930661749</v>
      </c>
      <c r="R186" s="28">
        <f>R141/SUM(R141,'Calculations nonhispanic'!R141)</f>
        <v>0.17965997141275974</v>
      </c>
      <c r="S186" s="28">
        <f>S141/SUM(S141,'Calculations nonhispanic'!S141)</f>
        <v>0.18313150566021891</v>
      </c>
      <c r="T186" s="28">
        <f>T141/SUM(T141,'Calculations nonhispanic'!T141)</f>
        <v>0.18661954928166882</v>
      </c>
      <c r="U186" s="28">
        <f>U141/SUM(U141,'Calculations nonhispanic'!U141)</f>
        <v>0.19012336971958313</v>
      </c>
      <c r="V186" s="28">
        <f>V141/SUM(V141,'Calculations nonhispanic'!V141)</f>
        <v>0.19364223519698923</v>
      </c>
      <c r="W186" s="28">
        <f>W141/SUM(W141,'Calculations nonhispanic'!W141)</f>
        <v>0.19717541527470811</v>
      </c>
      <c r="X186" s="28">
        <f>X141/SUM(X141,'Calculations nonhispanic'!X141)</f>
        <v>0.20072218139456055</v>
      </c>
      <c r="Y186" s="28">
        <f>Y141/SUM(Y141,'Calculations nonhispanic'!Y141)</f>
        <v>0.204281807408076</v>
      </c>
      <c r="Z186" s="28">
        <f>Z141/SUM(Z141,'Calculations nonhispanic'!Z141)</f>
        <v>0.20785357009026004</v>
      </c>
      <c r="AA186" s="28">
        <f>AA141/SUM(AA141,'Calculations nonhispanic'!AA141)</f>
        <v>0.21143674963805684</v>
      </c>
      <c r="AB186" s="28">
        <f>AB141/SUM(AB141,'Calculations nonhispanic'!AB141)</f>
        <v>0.21503063015315022</v>
      </c>
      <c r="AC186" s="28">
        <f>AC141/SUM(AC141,'Calculations nonhispanic'!AC141)</f>
        <v>0.2186345001088032</v>
      </c>
      <c r="AD186" s="28">
        <f>AD141/SUM(AD141,'Calculations nonhispanic'!AD141)</f>
        <v>0.22224765280049316</v>
      </c>
      <c r="AE186" s="28">
        <f>AE141/SUM(AE141,'Calculations nonhispanic'!AE141)</f>
        <v>0.22586938678011398</v>
      </c>
      <c r="AF186" s="28">
        <f>AF141/SUM(AF141,'Calculations nonhispanic'!AF141)</f>
        <v>0.2294990062735722</v>
      </c>
    </row>
    <row r="187" spans="1:32" x14ac:dyDescent="0.2">
      <c r="A187" s="6" t="s">
        <v>29</v>
      </c>
      <c r="B187" s="28">
        <f>B142/SUM(B142,'Calculations nonhispanic'!B142)</f>
        <v>0.20699999999999996</v>
      </c>
      <c r="C187" s="28">
        <f>C142/SUM(C142,'Calculations nonhispanic'!C142)</f>
        <v>0.21090735605654104</v>
      </c>
      <c r="D187" s="28">
        <f>D142/SUM(D142,'Calculations nonhispanic'!D142)</f>
        <v>0.21497200361096538</v>
      </c>
      <c r="E187" s="28">
        <f>E142/SUM(E142,'Calculations nonhispanic'!E142)</f>
        <v>0.21906422528480179</v>
      </c>
      <c r="F187" s="28">
        <f>F142/SUM(F142,'Calculations nonhispanic'!F142)</f>
        <v>0.22316756870158463</v>
      </c>
      <c r="G187" s="28">
        <f>G142/SUM(G142,'Calculations nonhispanic'!G142)</f>
        <v>0.22731472570766068</v>
      </c>
      <c r="H187" s="28">
        <f>H142/SUM(H142,'Calculations nonhispanic'!H142)</f>
        <v>0.23151181081721478</v>
      </c>
      <c r="I187" s="28">
        <f>I142/SUM(I142,'Calculations nonhispanic'!I142)</f>
        <v>0.23571963370892263</v>
      </c>
      <c r="J187" s="28">
        <f>J142/SUM(J142,'Calculations nonhispanic'!J142)</f>
        <v>0.23991952769824709</v>
      </c>
      <c r="K187" s="28">
        <f>K142/SUM(K142,'Calculations nonhispanic'!K142)</f>
        <v>0.24409293765312481</v>
      </c>
      <c r="L187" s="28">
        <f>L142/SUM(L142,'Calculations nonhispanic'!L142)</f>
        <v>0.24814291454565274</v>
      </c>
      <c r="M187" s="28">
        <f>M142/SUM(M142,'Calculations nonhispanic'!M142)</f>
        <v>0.25231065056013235</v>
      </c>
      <c r="N187" s="28">
        <f>N142/SUM(N142,'Calculations nonhispanic'!N142)</f>
        <v>0.2564830743802663</v>
      </c>
      <c r="O187" s="28">
        <f>O142/SUM(O142,'Calculations nonhispanic'!O142)</f>
        <v>0.2606592529910014</v>
      </c>
      <c r="P187" s="28">
        <f>P142/SUM(P142,'Calculations nonhispanic'!P142)</f>
        <v>0.26483826709809832</v>
      </c>
      <c r="Q187" s="28">
        <f>Q142/SUM(Q142,'Calculations nonhispanic'!Q142)</f>
        <v>0.26901921161677655</v>
      </c>
      <c r="R187" s="28">
        <f>R142/SUM(R142,'Calculations nonhispanic'!R142)</f>
        <v>0.27320119612647964</v>
      </c>
      <c r="S187" s="28">
        <f>S142/SUM(S142,'Calculations nonhispanic'!S142)</f>
        <v>0.27738334529217118</v>
      </c>
      <c r="T187" s="28">
        <f>T142/SUM(T142,'Calculations nonhispanic'!T142)</f>
        <v>0.28156479925264388</v>
      </c>
      <c r="U187" s="28">
        <f>U142/SUM(U142,'Calculations nonhispanic'!U142)</f>
        <v>0.28574471397635143</v>
      </c>
      <c r="V187" s="28">
        <f>V142/SUM(V142,'Calculations nonhispanic'!V142)</f>
        <v>0.28992226158537227</v>
      </c>
      <c r="W187" s="28">
        <f>W142/SUM(W142,'Calculations nonhispanic'!W142)</f>
        <v>0.29409663064812858</v>
      </c>
      <c r="X187" s="28">
        <f>X142/SUM(X142,'Calculations nonhispanic'!X142)</f>
        <v>0.29826702644154218</v>
      </c>
      <c r="Y187" s="28">
        <f>Y142/SUM(Y142,'Calculations nonhispanic'!Y142)</f>
        <v>0.30243267118335554</v>
      </c>
      <c r="Z187" s="28">
        <f>Z142/SUM(Z142,'Calculations nonhispanic'!Z142)</f>
        <v>0.30659280423536084</v>
      </c>
      <c r="AA187" s="28">
        <f>AA142/SUM(AA142,'Calculations nonhispanic'!AA142)</f>
        <v>0.31074668227835173</v>
      </c>
      <c r="AB187" s="28">
        <f>AB142/SUM(AB142,'Calculations nonhispanic'!AB142)</f>
        <v>0.31489357945959928</v>
      </c>
      <c r="AC187" s="28">
        <f>AC142/SUM(AC142,'Calculations nonhispanic'!AC142)</f>
        <v>0.31903278751370023</v>
      </c>
      <c r="AD187" s="28">
        <f>AD142/SUM(AD142,'Calculations nonhispanic'!AD142)</f>
        <v>0.32316361585767234</v>
      </c>
      <c r="AE187" s="28">
        <f>AE142/SUM(AE142,'Calculations nonhispanic'!AE142)</f>
        <v>0.32728539166117387</v>
      </c>
      <c r="AF187" s="28">
        <f>AF142/SUM(AF142,'Calculations nonhispanic'!AF142)</f>
        <v>0.33139745989274588</v>
      </c>
    </row>
    <row r="188" spans="1:32" x14ac:dyDescent="0.2">
      <c r="A188" s="6" t="s">
        <v>30</v>
      </c>
      <c r="B188" s="28">
        <f>B143/SUM(B143,'Calculations nonhispanic'!B143)</f>
        <v>0.28669902912621359</v>
      </c>
      <c r="C188" s="28">
        <f>C143/SUM(C143,'Calculations nonhispanic'!C143)</f>
        <v>0.29115119014314877</v>
      </c>
      <c r="D188" s="28">
        <f>D143/SUM(D143,'Calculations nonhispanic'!D143)</f>
        <v>0.29576284800100583</v>
      </c>
      <c r="E188" s="28">
        <f>E143/SUM(E143,'Calculations nonhispanic'!E143)</f>
        <v>0.30038577177481535</v>
      </c>
      <c r="F188" s="28">
        <f>F143/SUM(F143,'Calculations nonhispanic'!F143)</f>
        <v>0.30500139078605565</v>
      </c>
      <c r="G188" s="28">
        <f>G143/SUM(G143,'Calculations nonhispanic'!G143)</f>
        <v>0.30964637635017672</v>
      </c>
      <c r="H188" s="28">
        <f>H143/SUM(H143,'Calculations nonhispanic'!H143)</f>
        <v>0.31432719773255186</v>
      </c>
      <c r="I188" s="28">
        <f>I143/SUM(I143,'Calculations nonhispanic'!I143)</f>
        <v>0.31900000828299141</v>
      </c>
      <c r="J188" s="28">
        <f>J143/SUM(J143,'Calculations nonhispanic'!J143)</f>
        <v>0.3236443487431287</v>
      </c>
      <c r="K188" s="28">
        <f>K143/SUM(K143,'Calculations nonhispanic'!K143)</f>
        <v>0.32824022074822096</v>
      </c>
      <c r="L188" s="28">
        <f>L143/SUM(L143,'Calculations nonhispanic'!L143)</f>
        <v>0.33268213987016287</v>
      </c>
      <c r="M188" s="28">
        <f>M143/SUM(M143,'Calculations nonhispanic'!M143)</f>
        <v>0.33723493429329282</v>
      </c>
      <c r="N188" s="28">
        <f>N143/SUM(N143,'Calculations nonhispanic'!N143)</f>
        <v>0.34177453027793298</v>
      </c>
      <c r="O188" s="28">
        <f>O143/SUM(O143,'Calculations nonhispanic'!O143)</f>
        <v>0.34630010806295747</v>
      </c>
      <c r="P188" s="28">
        <f>P143/SUM(P143,'Calculations nonhispanic'!P143)</f>
        <v>0.35081087423590412</v>
      </c>
      <c r="Q188" s="28">
        <f>Q143/SUM(Q143,'Calculations nonhispanic'!Q143)</f>
        <v>0.35530606165124412</v>
      </c>
      <c r="R188" s="28">
        <f>R143/SUM(R143,'Calculations nonhispanic'!R143)</f>
        <v>0.35978492931471312</v>
      </c>
      <c r="S188" s="28">
        <f>S143/SUM(S143,'Calculations nonhispanic'!S143)</f>
        <v>0.36424676223551661</v>
      </c>
      <c r="T188" s="28">
        <f>T143/SUM(T143,'Calculations nonhispanic'!T143)</f>
        <v>0.36869087124820327</v>
      </c>
      <c r="U188" s="28">
        <f>U143/SUM(U143,'Calculations nonhispanic'!U143)</f>
        <v>0.37311659280596621</v>
      </c>
      <c r="V188" s="28">
        <f>V143/SUM(V143,'Calculations nonhispanic'!V143)</f>
        <v>0.37752328874713909</v>
      </c>
      <c r="W188" s="28">
        <f>W143/SUM(W143,'Calculations nonhispanic'!W143)</f>
        <v>0.38191034603660162</v>
      </c>
      <c r="X188" s="28">
        <f>X143/SUM(X143,'Calculations nonhispanic'!X143)</f>
        <v>0.38627717648378634</v>
      </c>
      <c r="Y188" s="28">
        <f>Y143/SUM(Y143,'Calculations nonhispanic'!Y143)</f>
        <v>0.39062321643894776</v>
      </c>
      <c r="Z188" s="28">
        <f>Z143/SUM(Z143,'Calculations nonhispanic'!Z143)</f>
        <v>0.39494792646929644</v>
      </c>
      <c r="AA188" s="28">
        <f>AA143/SUM(AA143,'Calculations nonhispanic'!AA143)</f>
        <v>0.39925079101660149</v>
      </c>
      <c r="AB188" s="28">
        <f>AB143/SUM(AB143,'Calculations nonhispanic'!AB143)</f>
        <v>0.40353131803777315</v>
      </c>
      <c r="AC188" s="28">
        <f>AC143/SUM(AC143,'Calculations nonhispanic'!AC143)</f>
        <v>0.40778903862991928</v>
      </c>
      <c r="AD188" s="28">
        <f>AD143/SUM(AD143,'Calculations nonhispanic'!AD143)</f>
        <v>0.41202350664132703</v>
      </c>
      <c r="AE188" s="28">
        <f>AE143/SUM(AE143,'Calculations nonhispanic'!AE143)</f>
        <v>0.41623429826975616</v>
      </c>
      <c r="AF188" s="28">
        <f>AF143/SUM(AF143,'Calculations nonhispanic'!AF143)</f>
        <v>0.42042101164938778</v>
      </c>
    </row>
    <row r="189" spans="1:32" x14ac:dyDescent="0.2">
      <c r="A189" s="6" t="s">
        <v>31</v>
      </c>
      <c r="B189" s="28">
        <f>B144/SUM(B144,'Calculations nonhispanic'!B144)</f>
        <v>0.22600000000000009</v>
      </c>
      <c r="C189" s="28">
        <f>C144/SUM(C144,'Calculations nonhispanic'!C144)</f>
        <v>0.23006829040509261</v>
      </c>
      <c r="D189" s="28">
        <f>D144/SUM(D144,'Calculations nonhispanic'!D144)</f>
        <v>0.23429576987307135</v>
      </c>
      <c r="E189" s="28">
        <f>E144/SUM(E144,'Calculations nonhispanic'!E144)</f>
        <v>0.23854725860703996</v>
      </c>
      <c r="F189" s="28">
        <f>F144/SUM(F144,'Calculations nonhispanic'!F144)</f>
        <v>0.24280564686568001</v>
      </c>
      <c r="G189" s="28">
        <f>G144/SUM(G144,'Calculations nonhispanic'!G144)</f>
        <v>0.24710481715162122</v>
      </c>
      <c r="H189" s="28">
        <f>H144/SUM(H144,'Calculations nonhispanic'!H144)</f>
        <v>0.25145099785401592</v>
      </c>
      <c r="I189" s="28">
        <f>I144/SUM(I144,'Calculations nonhispanic'!I144)</f>
        <v>0.25580355251490783</v>
      </c>
      <c r="J189" s="28">
        <f>J144/SUM(J144,'Calculations nonhispanic'!J144)</f>
        <v>0.26014321587843536</v>
      </c>
      <c r="K189" s="28">
        <f>K144/SUM(K144,'Calculations nonhispanic'!K144)</f>
        <v>0.26445091935375065</v>
      </c>
      <c r="L189" s="28">
        <f>L144/SUM(L144,'Calculations nonhispanic'!L144)</f>
        <v>0.26862688194096601</v>
      </c>
      <c r="M189" s="28">
        <f>M144/SUM(M144,'Calculations nonhispanic'!M144)</f>
        <v>0.27291985088678994</v>
      </c>
      <c r="N189" s="28">
        <f>N144/SUM(N144,'Calculations nonhispanic'!N144)</f>
        <v>0.27721320439117075</v>
      </c>
      <c r="O189" s="28">
        <f>O144/SUM(O144,'Calculations nonhispanic'!O144)</f>
        <v>0.28150601124148605</v>
      </c>
      <c r="P189" s="28">
        <f>P144/SUM(P144,'Calculations nonhispanic'!P144)</f>
        <v>0.28579735759948316</v>
      </c>
      <c r="Q189" s="28">
        <f>Q144/SUM(Q144,'Calculations nonhispanic'!Q144)</f>
        <v>0.29008634737785982</v>
      </c>
      <c r="R189" s="28">
        <f>R144/SUM(R144,'Calculations nonhispanic'!R144)</f>
        <v>0.29437210258043806</v>
      </c>
      <c r="S189" s="28">
        <f>S144/SUM(S144,'Calculations nonhispanic'!S144)</f>
        <v>0.29865376360672574</v>
      </c>
      <c r="T189" s="28">
        <f>T144/SUM(T144,'Calculations nonhispanic'!T144)</f>
        <v>0.30293048952171575</v>
      </c>
      <c r="U189" s="28">
        <f>U144/SUM(U144,'Calculations nonhispanic'!U144)</f>
        <v>0.3072014582917898</v>
      </c>
      <c r="V189" s="28">
        <f>V144/SUM(V144,'Calculations nonhispanic'!V144)</f>
        <v>0.31146586698768275</v>
      </c>
      <c r="W189" s="28">
        <f>W144/SUM(W144,'Calculations nonhispanic'!W144)</f>
        <v>0.31572293195545836</v>
      </c>
      <c r="X189" s="28">
        <f>X144/SUM(X144,'Calculations nonhispanic'!X144)</f>
        <v>0.31997188895649903</v>
      </c>
      <c r="Y189" s="28">
        <f>Y144/SUM(Y144,'Calculations nonhispanic'!Y144)</f>
        <v>0.32421199327753791</v>
      </c>
      <c r="Z189" s="28">
        <f>Z144/SUM(Z144,'Calculations nonhispanic'!Z144)</f>
        <v>0.32844251981176581</v>
      </c>
      <c r="AA189" s="28">
        <f>AA144/SUM(AA144,'Calculations nonhispanic'!AA144)</f>
        <v>0.33266276311209969</v>
      </c>
      <c r="AB189" s="28">
        <f>AB144/SUM(AB144,'Calculations nonhispanic'!AB144)</f>
        <v>0.33687203741767396</v>
      </c>
      <c r="AC189" s="28">
        <f>AC144/SUM(AC144,'Calculations nonhispanic'!AC144)</f>
        <v>0.341069676654642</v>
      </c>
      <c r="AD189" s="28">
        <f>AD144/SUM(AD144,'Calculations nonhispanic'!AD144)</f>
        <v>0.34525503441239513</v>
      </c>
      <c r="AE189" s="28">
        <f>AE144/SUM(AE144,'Calculations nonhispanic'!AE144)</f>
        <v>0.34942748389628475</v>
      </c>
      <c r="AF189" s="28">
        <f>AF144/SUM(AF144,'Calculations nonhispanic'!AF144)</f>
        <v>0.35358641785794581</v>
      </c>
    </row>
    <row r="190" spans="1:32" x14ac:dyDescent="0.2">
      <c r="A190" s="6" t="s">
        <v>32</v>
      </c>
      <c r="B190" s="28">
        <f>B145/SUM(B145,'Calculations nonhispanic'!B145)</f>
        <v>0.23599999999999999</v>
      </c>
      <c r="C190" s="28">
        <f>C145/SUM(C145,'Calculations nonhispanic'!C145)</f>
        <v>0.24014490288649379</v>
      </c>
      <c r="D190" s="28">
        <f>D145/SUM(D145,'Calculations nonhispanic'!D145)</f>
        <v>0.24444961562984963</v>
      </c>
      <c r="E190" s="28">
        <f>E145/SUM(E145,'Calculations nonhispanic'!E145)</f>
        <v>0.24877635610169255</v>
      </c>
      <c r="F190" s="28">
        <f>F145/SUM(F145,'Calculations nonhispanic'!F145)</f>
        <v>0.25310770832390372</v>
      </c>
      <c r="G190" s="28">
        <f>G145/SUM(G145,'Calculations nonhispanic'!G145)</f>
        <v>0.25747811771428186</v>
      </c>
      <c r="H190" s="28">
        <f>H145/SUM(H145,'Calculations nonhispanic'!H145)</f>
        <v>0.26189386435508488</v>
      </c>
      <c r="I190" s="28">
        <f>I145/SUM(I145,'Calculations nonhispanic'!I145)</f>
        <v>0.26631363901290039</v>
      </c>
      <c r="J190" s="28">
        <f>J145/SUM(J145,'Calculations nonhispanic'!J145)</f>
        <v>0.2707179068340122</v>
      </c>
      <c r="K190" s="28">
        <f>K145/SUM(K145,'Calculations nonhispanic'!K145)</f>
        <v>0.27508737433277097</v>
      </c>
      <c r="L190" s="28">
        <f>L145/SUM(L145,'Calculations nonhispanic'!L145)</f>
        <v>0.27932098298070906</v>
      </c>
      <c r="M190" s="28">
        <f>M145/SUM(M145,'Calculations nonhispanic'!M145)</f>
        <v>0.28367094556680766</v>
      </c>
      <c r="N190" s="28">
        <f>N145/SUM(N145,'Calculations nonhispanic'!N145)</f>
        <v>0.28801901836862775</v>
      </c>
      <c r="O190" s="28">
        <f>O145/SUM(O145,'Calculations nonhispanic'!O145)</f>
        <v>0.29236427803706599</v>
      </c>
      <c r="P190" s="28">
        <f>P145/SUM(P145,'Calculations nonhispanic'!P145)</f>
        <v>0.29670582038401166</v>
      </c>
      <c r="Q190" s="28">
        <f>Q145/SUM(Q145,'Calculations nonhispanic'!Q145)</f>
        <v>0.30104276069182506</v>
      </c>
      <c r="R190" s="28">
        <f>R145/SUM(R145,'Calculations nonhispanic'!R145)</f>
        <v>0.30537423398571278</v>
      </c>
      <c r="S190" s="28">
        <f>S145/SUM(S145,'Calculations nonhispanic'!S145)</f>
        <v>0.30969939526999102</v>
      </c>
      <c r="T190" s="28">
        <f>T145/SUM(T145,'Calculations nonhispanic'!T145)</f>
        <v>0.31401741972927683</v>
      </c>
      <c r="U190" s="28">
        <f>U145/SUM(U145,'Calculations nonhispanic'!U145)</f>
        <v>0.31832750289565198</v>
      </c>
      <c r="V190" s="28">
        <f>V145/SUM(V145,'Calculations nonhispanic'!V145)</f>
        <v>0.32262886078292768</v>
      </c>
      <c r="W190" s="28">
        <f>W145/SUM(W145,'Calculations nonhispanic'!W145)</f>
        <v>0.32692072998912303</v>
      </c>
      <c r="X190" s="28">
        <f>X145/SUM(X145,'Calculations nonhispanic'!X145)</f>
        <v>0.3312023677683148</v>
      </c>
      <c r="Y190" s="28">
        <f>Y145/SUM(Y145,'Calculations nonhispanic'!Y145)</f>
        <v>0.33547305207302758</v>
      </c>
      <c r="Z190" s="28">
        <f>Z145/SUM(Z145,'Calculations nonhispanic'!Z145)</f>
        <v>0.33973208156833645</v>
      </c>
      <c r="AA190" s="28">
        <f>AA145/SUM(AA145,'Calculations nonhispanic'!AA145)</f>
        <v>0.34397877561889262</v>
      </c>
      <c r="AB190" s="28">
        <f>AB145/SUM(AB145,'Calculations nonhispanic'!AB145)</f>
        <v>0.34821247425005059</v>
      </c>
      <c r="AC190" s="28">
        <f>AC145/SUM(AC145,'Calculations nonhispanic'!AC145)</f>
        <v>0.35243253808429487</v>
      </c>
      <c r="AD190" s="28">
        <f>AD145/SUM(AD145,'Calculations nonhispanic'!AD145)</f>
        <v>0.35663834825417162</v>
      </c>
      <c r="AE190" s="28">
        <f>AE145/SUM(AE145,'Calculations nonhispanic'!AE145)</f>
        <v>0.36082930629290161</v>
      </c>
      <c r="AF190" s="28">
        <f>AF145/SUM(AF145,'Calculations nonhispanic'!AF145)</f>
        <v>0.36500483400385769</v>
      </c>
    </row>
    <row r="191" spans="1:32" x14ac:dyDescent="0.2">
      <c r="A191" s="6" t="s">
        <v>33</v>
      </c>
      <c r="B191" s="28">
        <f>B146/SUM(B146,'Calculations nonhispanic'!B146)</f>
        <v>0.16300000000000003</v>
      </c>
      <c r="C191" s="28">
        <f>C146/SUM(C146,'Calculations nonhispanic'!C146)</f>
        <v>0.16645267648566706</v>
      </c>
      <c r="D191" s="28">
        <f>D146/SUM(D146,'Calculations nonhispanic'!D146)</f>
        <v>0.17005409008117708</v>
      </c>
      <c r="E191" s="28">
        <f>E146/SUM(E146,'Calculations nonhispanic'!E146)</f>
        <v>0.17368992341387868</v>
      </c>
      <c r="F191" s="28">
        <f>F146/SUM(F146,'Calculations nonhispanic'!F146)</f>
        <v>0.17734564684442455</v>
      </c>
      <c r="G191" s="28">
        <f>G146/SUM(G146,'Calculations nonhispanic'!G146)</f>
        <v>0.18105053398722706</v>
      </c>
      <c r="H191" s="28">
        <f>H146/SUM(H146,'Calculations nonhispanic'!H146)</f>
        <v>0.1848103387840842</v>
      </c>
      <c r="I191" s="28">
        <f>I146/SUM(I146,'Calculations nonhispanic'!I146)</f>
        <v>0.18859012488624383</v>
      </c>
      <c r="J191" s="28">
        <f>J146/SUM(J146,'Calculations nonhispanic'!J146)</f>
        <v>0.19237308275043088</v>
      </c>
      <c r="K191" s="28">
        <f>K146/SUM(K146,'Calculations nonhispanic'!K146)</f>
        <v>0.19614232296644266</v>
      </c>
      <c r="L191" s="28">
        <f>L146/SUM(L146,'Calculations nonhispanic'!L146)</f>
        <v>0.19980969922031583</v>
      </c>
      <c r="M191" s="28">
        <f>M146/SUM(M146,'Calculations nonhispanic'!M146)</f>
        <v>0.20359355205177687</v>
      </c>
      <c r="N191" s="28">
        <f>N146/SUM(N146,'Calculations nonhispanic'!N146)</f>
        <v>0.20739161534455861</v>
      </c>
      <c r="O191" s="28">
        <f>O146/SUM(O146,'Calculations nonhispanic'!O146)</f>
        <v>0.21120302494758317</v>
      </c>
      <c r="P191" s="28">
        <f>P146/SUM(P146,'Calculations nonhispanic'!P146)</f>
        <v>0.2150269212028785</v>
      </c>
      <c r="Q191" s="28">
        <f>Q146/SUM(Q146,'Calculations nonhispanic'!Q146)</f>
        <v>0.21886244958855405</v>
      </c>
      <c r="R191" s="28">
        <f>R146/SUM(R146,'Calculations nonhispanic'!R146)</f>
        <v>0.22270876133905337</v>
      </c>
      <c r="S191" s="28">
        <f>S146/SUM(S146,'Calculations nonhispanic'!S146)</f>
        <v>0.22656501404231066</v>
      </c>
      <c r="T191" s="28">
        <f>T146/SUM(T146,'Calculations nonhispanic'!T146)</f>
        <v>0.23043037221350579</v>
      </c>
      <c r="U191" s="28">
        <f>U146/SUM(U146,'Calculations nonhispanic'!U146)</f>
        <v>0.2343040078451491</v>
      </c>
      <c r="V191" s="28">
        <f>V146/SUM(V146,'Calculations nonhispanic'!V146)</f>
        <v>0.23818510093333162</v>
      </c>
      <c r="W191" s="28">
        <f>W146/SUM(W146,'Calculations nonhispanic'!W146)</f>
        <v>0.24207283998000062</v>
      </c>
      <c r="X191" s="28">
        <f>X146/SUM(X146,'Calculations nonhispanic'!X146)</f>
        <v>0.24596642247119319</v>
      </c>
      <c r="Y191" s="28">
        <f>Y146/SUM(Y146,'Calculations nonhispanic'!Y146)</f>
        <v>0.24986505533121878</v>
      </c>
      <c r="Z191" s="28">
        <f>Z146/SUM(Z146,'Calculations nonhispanic'!Z146)</f>
        <v>0.25376795535281399</v>
      </c>
      <c r="AA191" s="28">
        <f>AA146/SUM(AA146,'Calculations nonhispanic'!AA146)</f>
        <v>0.25767434960338159</v>
      </c>
      <c r="AB191" s="28">
        <f>AB146/SUM(AB146,'Calculations nonhispanic'!AB146)</f>
        <v>0.26158347580743424</v>
      </c>
      <c r="AC191" s="28">
        <f>AC146/SUM(AC146,'Calculations nonhispanic'!AC146)</f>
        <v>0.26549458270542525</v>
      </c>
      <c r="AD191" s="28">
        <f>AD146/SUM(AD146,'Calculations nonhispanic'!AD146)</f>
        <v>0.26940693038920727</v>
      </c>
      <c r="AE191" s="28">
        <f>AE146/SUM(AE146,'Calculations nonhispanic'!AE146)</f>
        <v>0.27331979061437456</v>
      </c>
      <c r="AF191" s="28">
        <f>AF146/SUM(AF146,'Calculations nonhispanic'!AF146)</f>
        <v>0.27723244708979605</v>
      </c>
    </row>
    <row r="192" spans="1:32" x14ac:dyDescent="0.2">
      <c r="A192" s="6" t="s">
        <v>34</v>
      </c>
      <c r="B192" s="28">
        <f>B147/SUM(B147,'Calculations nonhispanic'!B147)</f>
        <v>0.16699999999999998</v>
      </c>
      <c r="C192" s="28">
        <f>C147/SUM(C147,'Calculations nonhispanic'!C147)</f>
        <v>0.17049898898996546</v>
      </c>
      <c r="D192" s="28">
        <f>D147/SUM(D147,'Calculations nonhispanic'!D147)</f>
        <v>0.17414776160417531</v>
      </c>
      <c r="E192" s="28">
        <f>E147/SUM(E147,'Calculations nonhispanic'!E147)</f>
        <v>0.17783043421547712</v>
      </c>
      <c r="F192" s="28">
        <f>F147/SUM(F147,'Calculations nonhispanic'!F147)</f>
        <v>0.1815322782900734</v>
      </c>
      <c r="G192" s="28">
        <f>G147/SUM(G147,'Calculations nonhispanic'!G147)</f>
        <v>0.1852829191515164</v>
      </c>
      <c r="H192" s="28">
        <f>H147/SUM(H147,'Calculations nonhispanic'!H147)</f>
        <v>0.1890881501661342</v>
      </c>
      <c r="I192" s="28">
        <f>I147/SUM(I147,'Calculations nonhispanic'!I147)</f>
        <v>0.19291259293351767</v>
      </c>
      <c r="J192" s="28">
        <f>J147/SUM(J147,'Calculations nonhispanic'!J147)</f>
        <v>0.19673924005814653</v>
      </c>
      <c r="K192" s="28">
        <f>K147/SUM(K147,'Calculations nonhispanic'!K147)</f>
        <v>0.2005510209947087</v>
      </c>
      <c r="L192" s="28">
        <f>L147/SUM(L147,'Calculations nonhispanic'!L147)</f>
        <v>0.20425884866143273</v>
      </c>
      <c r="M192" s="28">
        <f>M147/SUM(M147,'Calculations nonhispanic'!M147)</f>
        <v>0.20808347528974794</v>
      </c>
      <c r="N192" s="28">
        <f>N147/SUM(N147,'Calculations nonhispanic'!N147)</f>
        <v>0.21192149159703566</v>
      </c>
      <c r="O192" s="28">
        <f>O147/SUM(O147,'Calculations nonhispanic'!O147)</f>
        <v>0.21577202267811821</v>
      </c>
      <c r="P192" s="28">
        <f>P147/SUM(P147,'Calculations nonhispanic'!P147)</f>
        <v>0.21963419897356345</v>
      </c>
      <c r="Q192" s="28">
        <f>Q147/SUM(Q147,'Calculations nonhispanic'!Q147)</f>
        <v>0.22350715690586345</v>
      </c>
      <c r="R192" s="28">
        <f>R147/SUM(R147,'Calculations nonhispanic'!R147)</f>
        <v>0.22739003949162698</v>
      </c>
      <c r="S192" s="28">
        <f>S147/SUM(S147,'Calculations nonhispanic'!S147)</f>
        <v>0.23128199692947379</v>
      </c>
      <c r="T192" s="28">
        <f>T147/SUM(T147,'Calculations nonhispanic'!T147)</f>
        <v>0.23518218716338402</v>
      </c>
      <c r="U192" s="28">
        <f>U147/SUM(U147,'Calculations nonhispanic'!U147)</f>
        <v>0.23908977642129714</v>
      </c>
      <c r="V192" s="28">
        <f>V147/SUM(V147,'Calculations nonhispanic'!V147)</f>
        <v>0.24300393972885972</v>
      </c>
      <c r="W192" s="28">
        <f>W147/SUM(W147,'Calculations nonhispanic'!W147)</f>
        <v>0.2469238613982426</v>
      </c>
      <c r="X192" s="28">
        <f>X147/SUM(X147,'Calculations nonhispanic'!X147)</f>
        <v>0.25084873549202524</v>
      </c>
      <c r="Y192" s="28">
        <f>Y147/SUM(Y147,'Calculations nonhispanic'!Y147)</f>
        <v>0.25477776626220006</v>
      </c>
      <c r="Z192" s="28">
        <f>Z147/SUM(Z147,'Calculations nonhispanic'!Z147)</f>
        <v>0.25871016856438456</v>
      </c>
      <c r="AA192" s="28">
        <f>AA147/SUM(AA147,'Calculations nonhispanic'!AA147)</f>
        <v>0.26264516824741369</v>
      </c>
      <c r="AB192" s="28">
        <f>AB147/SUM(AB147,'Calculations nonhispanic'!AB147)</f>
        <v>0.26658200251849618</v>
      </c>
      <c r="AC192" s="28">
        <f>AC147/SUM(AC147,'Calculations nonhispanic'!AC147)</f>
        <v>0.27051992028417776</v>
      </c>
      <c r="AD192" s="28">
        <f>AD147/SUM(AD147,'Calculations nonhispanic'!AD147)</f>
        <v>0.27445818246741188</v>
      </c>
      <c r="AE192" s="28">
        <f>AE147/SUM(AE147,'Calculations nonhispanic'!AE147)</f>
        <v>0.27839606230105213</v>
      </c>
      <c r="AF192" s="28">
        <f>AF147/SUM(AF147,'Calculations nonhispanic'!AF147)</f>
        <v>0.28233284559813204</v>
      </c>
    </row>
    <row r="193" spans="1:32" x14ac:dyDescent="0.2">
      <c r="A193" s="6" t="s">
        <v>92</v>
      </c>
      <c r="B193" s="28">
        <f>B148/SUM(B148,'Calculations nonhispanic'!B148)</f>
        <v>0.14382592592592594</v>
      </c>
      <c r="C193" s="28">
        <f>C148/SUM(C148,'Calculations nonhispanic'!C148)</f>
        <v>0.14704191774811642</v>
      </c>
      <c r="D193" s="28">
        <f>D148/SUM(D148,'Calculations nonhispanic'!D148)</f>
        <v>0.15040078384006986</v>
      </c>
      <c r="E193" s="28">
        <f>E148/SUM(E148,'Calculations nonhispanic'!E148)</f>
        <v>0.15379620240097008</v>
      </c>
      <c r="F193" s="28">
        <f>F148/SUM(F148,'Calculations nonhispanic'!F148)</f>
        <v>0.15721466721844024</v>
      </c>
      <c r="G193" s="28">
        <f>G148/SUM(G148,'Calculations nonhispanic'!G148)</f>
        <v>0.16068364201334387</v>
      </c>
      <c r="H193" s="28">
        <f>H148/SUM(H148,'Calculations nonhispanic'!H148)</f>
        <v>0.16420866919886462</v>
      </c>
      <c r="I193" s="28">
        <f>I148/SUM(I148,'Calculations nonhispanic'!I148)</f>
        <v>0.16775709545711401</v>
      </c>
      <c r="J193" s="28">
        <f>J148/SUM(J148,'Calculations nonhispanic'!J148)</f>
        <v>0.17131314627961461</v>
      </c>
      <c r="K193" s="28">
        <f>K148/SUM(K148,'Calculations nonhispanic'!K148)</f>
        <v>0.17486089033781416</v>
      </c>
      <c r="L193" s="28">
        <f>L148/SUM(L148,'Calculations nonhispanic'!L148)</f>
        <v>0.17831711938190417</v>
      </c>
      <c r="M193" s="28">
        <f>M148/SUM(M148,'Calculations nonhispanic'!M148)</f>
        <v>0.1818875964067683</v>
      </c>
      <c r="N193" s="28">
        <f>N148/SUM(N148,'Calculations nonhispanic'!N148)</f>
        <v>0.18547602285680997</v>
      </c>
      <c r="O193" s="28">
        <f>O148/SUM(O148,'Calculations nonhispanic'!O148)</f>
        <v>0.18908159919585493</v>
      </c>
      <c r="P193" s="28">
        <f>P148/SUM(P148,'Calculations nonhispanic'!P148)</f>
        <v>0.19270352636747834</v>
      </c>
      <c r="Q193" s="28">
        <f>Q148/SUM(Q148,'Calculations nonhispanic'!Q148)</f>
        <v>0.19634100644777958</v>
      </c>
      <c r="R193" s="28">
        <f>R148/SUM(R148,'Calculations nonhispanic'!R148)</f>
        <v>0.19999324328191903</v>
      </c>
      <c r="S193" s="28">
        <f>S148/SUM(S148,'Calculations nonhispanic'!S148)</f>
        <v>0.20365944310380588</v>
      </c>
      <c r="T193" s="28">
        <f>T148/SUM(T148,'Calculations nonhispanic'!T148)</f>
        <v>0.20733881513838642</v>
      </c>
      <c r="U193" s="28">
        <f>U148/SUM(U148,'Calculations nonhispanic'!U148)</f>
        <v>0.21103057218601248</v>
      </c>
      <c r="V193" s="28">
        <f>V148/SUM(V148,'Calculations nonhispanic'!V148)</f>
        <v>0.21473393118846282</v>
      </c>
      <c r="W193" s="28">
        <f>W148/SUM(W148,'Calculations nonhispanic'!W148)</f>
        <v>0.21844811377621465</v>
      </c>
      <c r="X193" s="28">
        <f>X148/SUM(X148,'Calculations nonhispanic'!X148)</f>
        <v>0.2221723467966249</v>
      </c>
      <c r="Y193" s="28">
        <f>Y148/SUM(Y148,'Calculations nonhispanic'!Y148)</f>
        <v>0.22590586282274083</v>
      </c>
      <c r="Z193" s="28">
        <f>Z148/SUM(Z148,'Calculations nonhispanic'!Z148)</f>
        <v>0.22964790064248619</v>
      </c>
      <c r="AA193" s="28">
        <f>AA148/SUM(AA148,'Calculations nonhispanic'!AA148)</f>
        <v>0.23339770572805824</v>
      </c>
      <c r="AB193" s="28">
        <f>AB148/SUM(AB148,'Calculations nonhispanic'!AB148)</f>
        <v>0.23715453068537767</v>
      </c>
      <c r="AC193" s="28">
        <f>AC148/SUM(AC148,'Calculations nonhispanic'!AC148)</f>
        <v>0.24091763568349986</v>
      </c>
      <c r="AD193" s="28">
        <f>AD148/SUM(AD148,'Calculations nonhispanic'!AD148)</f>
        <v>0.2446862888639488</v>
      </c>
      <c r="AE193" s="28">
        <f>AE148/SUM(AE148,'Calculations nonhispanic'!AE148)</f>
        <v>0.24845976672996051</v>
      </c>
      <c r="AF193" s="28">
        <f>AF148/SUM(AF148,'Calculations nonhispanic'!AF148)</f>
        <v>0.25223735451567109</v>
      </c>
    </row>
    <row r="194" spans="1:32" x14ac:dyDescent="0.2">
      <c r="A194" s="6" t="s">
        <v>89</v>
      </c>
      <c r="B194" s="28">
        <f>B149/SUM(B149,'Calculations nonhispanic'!B149)</f>
        <v>0.14199999999999996</v>
      </c>
      <c r="C194" s="28">
        <f>C149/SUM(C149,'Calculations nonhispanic'!C149)</f>
        <v>0.14519215145712447</v>
      </c>
      <c r="D194" s="28">
        <f>D149/SUM(D149,'Calculations nonhispanic'!D149)</f>
        <v>0.14852654194074363</v>
      </c>
      <c r="E194" s="28">
        <f>E149/SUM(E149,'Calculations nonhispanic'!E149)</f>
        <v>0.15189765416182724</v>
      </c>
      <c r="F194" s="28">
        <f>F149/SUM(F149,'Calculations nonhispanic'!F149)</f>
        <v>0.15529208552192153</v>
      </c>
      <c r="G194" s="28">
        <f>G149/SUM(G149,'Calculations nonhispanic'!G149)</f>
        <v>0.15873711627697681</v>
      </c>
      <c r="H194" s="28">
        <f>H149/SUM(H149,'Calculations nonhispanic'!H149)</f>
        <v>0.16223826657838292</v>
      </c>
      <c r="I194" s="28">
        <f>I149/SUM(I149,'Calculations nonhispanic'!I149)</f>
        <v>0.16576311507244226</v>
      </c>
      <c r="J194" s="28">
        <f>J149/SUM(J149,'Calculations nonhispanic'!J149)</f>
        <v>0.1692959935167116</v>
      </c>
      <c r="K194" s="28">
        <f>K149/SUM(K149,'Calculations nonhispanic'!K149)</f>
        <v>0.17282106984598608</v>
      </c>
      <c r="L194" s="28">
        <f>L149/SUM(L149,'Calculations nonhispanic'!L149)</f>
        <v>0.17625564453028714</v>
      </c>
      <c r="M194" s="28">
        <f>M149/SUM(M149,'Calculations nonhispanic'!M149)</f>
        <v>0.17980419153849966</v>
      </c>
      <c r="N194" s="28">
        <f>N149/SUM(N149,'Calculations nonhispanic'!N149)</f>
        <v>0.18337102429634677</v>
      </c>
      <c r="O194" s="28">
        <f>O149/SUM(O149,'Calculations nonhispanic'!O149)</f>
        <v>0.18695535055913506</v>
      </c>
      <c r="P194" s="28">
        <f>P149/SUM(P149,'Calculations nonhispanic'!P149)</f>
        <v>0.19055637819054297</v>
      </c>
      <c r="Q194" s="28">
        <f>Q149/SUM(Q149,'Calculations nonhispanic'!Q149)</f>
        <v>0.19417331581430061</v>
      </c>
      <c r="R194" s="28">
        <f>R149/SUM(R149,'Calculations nonhispanic'!R149)</f>
        <v>0.1978053734502753</v>
      </c>
      <c r="S194" s="28">
        <f>S149/SUM(S149,'Calculations nonhispanic'!S149)</f>
        <v>0.20145176313433433</v>
      </c>
      <c r="T194" s="28">
        <f>T149/SUM(T149,'Calculations nonhispanic'!T149)</f>
        <v>0.20511169952141425</v>
      </c>
      <c r="U194" s="28">
        <f>U149/SUM(U149,'Calculations nonhispanic'!U149)</f>
        <v>0.20878440047125726</v>
      </c>
      <c r="V194" s="28">
        <f>V149/SUM(V149,'Calculations nonhispanic'!V149)</f>
        <v>0.21246908761636835</v>
      </c>
      <c r="W194" s="28">
        <f>W149/SUM(W149,'Calculations nonhispanic'!W149)</f>
        <v>0.21616498691176528</v>
      </c>
      <c r="X194" s="28">
        <f>X149/SUM(X149,'Calculations nonhispanic'!X149)</f>
        <v>0.21987132916616267</v>
      </c>
      <c r="Y194" s="28">
        <f>Y149/SUM(Y149,'Calculations nonhispanic'!Y149)</f>
        <v>0.22358735055428347</v>
      </c>
      <c r="Z194" s="28">
        <f>Z149/SUM(Z149,'Calculations nonhispanic'!Z149)</f>
        <v>0.22731229311002329</v>
      </c>
      <c r="AA194" s="28">
        <f>AA149/SUM(AA149,'Calculations nonhispanic'!AA149)</f>
        <v>0.23104540520027747</v>
      </c>
      <c r="AB194" s="28">
        <f>AB149/SUM(AB149,'Calculations nonhispanic'!AB149)</f>
        <v>0.23478594197924918</v>
      </c>
      <c r="AC194" s="28">
        <f>AC149/SUM(AC149,'Calculations nonhispanic'!AC149)</f>
        <v>0.23853316582312253</v>
      </c>
      <c r="AD194" s="28">
        <f>AD149/SUM(AD149,'Calculations nonhispanic'!AD149)</f>
        <v>0.24228634674503921</v>
      </c>
      <c r="AE194" s="28">
        <f>AE149/SUM(AE149,'Calculations nonhispanic'!AE149)</f>
        <v>0.24604476279033627</v>
      </c>
      <c r="AF194" s="28">
        <f>AF149/SUM(AF149,'Calculations nonhispanic'!AF149)</f>
        <v>0.24980770041206232</v>
      </c>
    </row>
    <row r="195" spans="1:32" x14ac:dyDescent="0.2">
      <c r="A195" s="6" t="s">
        <v>35</v>
      </c>
      <c r="B195" s="28">
        <f>B150/SUM(B150,'Calculations nonhispanic'!B150)</f>
        <v>0.14100000000000001</v>
      </c>
      <c r="C195" s="28">
        <f>C150/SUM(C150,'Calculations nonhispanic'!C150)</f>
        <v>0.14417899662955894</v>
      </c>
      <c r="D195" s="28">
        <f>D150/SUM(D150,'Calculations nonhispanic'!D150)</f>
        <v>0.14749987844577922</v>
      </c>
      <c r="E195" s="28">
        <f>E150/SUM(E150,'Calculations nonhispanic'!E150)</f>
        <v>0.15085757201107902</v>
      </c>
      <c r="F195" s="28">
        <f>F150/SUM(F150,'Calculations nonhispanic'!F150)</f>
        <v>0.15423873193394455</v>
      </c>
      <c r="G195" s="28">
        <f>G150/SUM(G150,'Calculations nonhispanic'!G150)</f>
        <v>0.15767053714493071</v>
      </c>
      <c r="H195" s="28">
        <f>H150/SUM(H150,'Calculations nonhispanic'!H150)</f>
        <v>0.16115849543503935</v>
      </c>
      <c r="I195" s="28">
        <f>I150/SUM(I150,'Calculations nonhispanic'!I150)</f>
        <v>0.16467031358947309</v>
      </c>
      <c r="J195" s="28">
        <f>J150/SUM(J150,'Calculations nonhispanic'!J150)</f>
        <v>0.16819038214699755</v>
      </c>
      <c r="K195" s="28">
        <f>K150/SUM(K150,'Calculations nonhispanic'!K150)</f>
        <v>0.1717029240159948</v>
      </c>
      <c r="L195" s="28">
        <f>L150/SUM(L150,'Calculations nonhispanic'!L150)</f>
        <v>0.1751255212144236</v>
      </c>
      <c r="M195" s="28">
        <f>M150/SUM(M150,'Calculations nonhispanic'!M150)</f>
        <v>0.17866193478327322</v>
      </c>
      <c r="N195" s="28">
        <f>N150/SUM(N150,'Calculations nonhispanic'!N150)</f>
        <v>0.18221681664144287</v>
      </c>
      <c r="O195" s="28">
        <f>O150/SUM(O150,'Calculations nonhispanic'!O150)</f>
        <v>0.18578937862182901</v>
      </c>
      <c r="P195" s="28">
        <f>P150/SUM(P150,'Calculations nonhispanic'!P150)</f>
        <v>0.18937883246340978</v>
      </c>
      <c r="Q195" s="28">
        <f>Q150/SUM(Q150,'Calculations nonhispanic'!Q150)</f>
        <v>0.19298439046217306</v>
      </c>
      <c r="R195" s="28">
        <f>R150/SUM(R150,'Calculations nonhispanic'!R150)</f>
        <v>0.19660526610680407</v>
      </c>
      <c r="S195" s="28">
        <f>S150/SUM(S150,'Calculations nonhispanic'!S150)</f>
        <v>0.20024067469849297</v>
      </c>
      <c r="T195" s="28">
        <f>T150/SUM(T150,'Calculations nonhispanic'!T150)</f>
        <v>0.20388983395428475</v>
      </c>
      <c r="U195" s="28">
        <f>U150/SUM(U150,'Calculations nonhispanic'!U150)</f>
        <v>0.2075519645934196</v>
      </c>
      <c r="V195" s="28">
        <f>V150/SUM(V150,'Calculations nonhispanic'!V150)</f>
        <v>0.21122629090620548</v>
      </c>
      <c r="W195" s="28">
        <f>W150/SUM(W150,'Calculations nonhispanic'!W150)</f>
        <v>0.21491204130498667</v>
      </c>
      <c r="X195" s="28">
        <f>X150/SUM(X150,'Calculations nonhispanic'!X150)</f>
        <v>0.21860844885683436</v>
      </c>
      <c r="Y195" s="28">
        <f>Y150/SUM(Y150,'Calculations nonhispanic'!Y150)</f>
        <v>0.22231475179764193</v>
      </c>
      <c r="Z195" s="28">
        <f>Z150/SUM(Z150,'Calculations nonhispanic'!Z150)</f>
        <v>0.22603019402733857</v>
      </c>
      <c r="AA195" s="28">
        <f>AA150/SUM(AA150,'Calculations nonhispanic'!AA150)</f>
        <v>0.22975402558601507</v>
      </c>
      <c r="AB195" s="28">
        <f>AB150/SUM(AB150,'Calculations nonhispanic'!AB150)</f>
        <v>0.23348550311077204</v>
      </c>
      <c r="AC195" s="28">
        <f>AC150/SUM(AC150,'Calculations nonhispanic'!AC150)</f>
        <v>0.23722389027315682</v>
      </c>
      <c r="AD195" s="28">
        <f>AD150/SUM(AD150,'Calculations nonhispanic'!AD150)</f>
        <v>0.24096845819711565</v>
      </c>
      <c r="AE195" s="28">
        <f>AE150/SUM(AE150,'Calculations nonhispanic'!AE150)</f>
        <v>0.24471848585740849</v>
      </c>
      <c r="AF195" s="28">
        <f>AF150/SUM(AF150,'Calculations nonhispanic'!AF150)</f>
        <v>0.24847326045848531</v>
      </c>
    </row>
    <row r="196" spans="1:32" x14ac:dyDescent="0.2">
      <c r="A196" s="6" t="s">
        <v>98</v>
      </c>
      <c r="B196" s="28">
        <f>B151/SUM(B151,'Calculations nonhispanic'!B151)</f>
        <v>0.21799999999999997</v>
      </c>
      <c r="C196" s="28">
        <f>C151/SUM(C151,'Calculations nonhispanic'!C151)</f>
        <v>0.22200301665316655</v>
      </c>
      <c r="D196" s="28">
        <f>D151/SUM(D151,'Calculations nonhispanic'!D151)</f>
        <v>0.2261645419862624</v>
      </c>
      <c r="E196" s="28">
        <f>E151/SUM(E151,'Calculations nonhispanic'!E151)</f>
        <v>0.23035161240121912</v>
      </c>
      <c r="F196" s="28">
        <f>F151/SUM(F151,'Calculations nonhispanic'!F151)</f>
        <v>0.23454738272433209</v>
      </c>
      <c r="G196" s="28">
        <f>G151/SUM(G151,'Calculations nonhispanic'!G151)</f>
        <v>0.23878525382950319</v>
      </c>
      <c r="H196" s="28">
        <f>H151/SUM(H151,'Calculations nonhispanic'!H151)</f>
        <v>0.24307140877622566</v>
      </c>
      <c r="I196" s="28">
        <f>I151/SUM(I151,'Calculations nonhispanic'!I151)</f>
        <v>0.24736579275400064</v>
      </c>
      <c r="J196" s="28">
        <f>J151/SUM(J151,'Calculations nonhispanic'!J151)</f>
        <v>0.25164937847676311</v>
      </c>
      <c r="K196" s="28">
        <f>K151/SUM(K151,'Calculations nonhispanic'!K151)</f>
        <v>0.25590329946936252</v>
      </c>
      <c r="L196" s="28">
        <f>L151/SUM(L151,'Calculations nonhispanic'!L151)</f>
        <v>0.26002890102404297</v>
      </c>
      <c r="M196" s="28">
        <f>M151/SUM(M151,'Calculations nonhispanic'!M151)</f>
        <v>0.26427190765658626</v>
      </c>
      <c r="N196" s="28">
        <f>N151/SUM(N151,'Calculations nonhispanic'!N151)</f>
        <v>0.26851711602835671</v>
      </c>
      <c r="O196" s="28">
        <f>O151/SUM(O151,'Calculations nonhispanic'!O151)</f>
        <v>0.27276359201034162</v>
      </c>
      <c r="P196" s="28">
        <f>P151/SUM(P151,'Calculations nonhispanic'!P151)</f>
        <v>0.27701041734742182</v>
      </c>
      <c r="Q196" s="28">
        <f>Q151/SUM(Q151,'Calculations nonhispanic'!Q151)</f>
        <v>0.28125669008482668</v>
      </c>
      <c r="R196" s="28">
        <f>R151/SUM(R151,'Calculations nonhispanic'!R151)</f>
        <v>0.28550152495905995</v>
      </c>
      <c r="S196" s="28">
        <f>S151/SUM(S151,'Calculations nonhispanic'!S151)</f>
        <v>0.28974405375392487</v>
      </c>
      <c r="T196" s="28">
        <f>T151/SUM(T151,'Calculations nonhispanic'!T151)</f>
        <v>0.29398342562234636</v>
      </c>
      <c r="U196" s="28">
        <f>U151/SUM(U151,'Calculations nonhispanic'!U151)</f>
        <v>0.29821880737470918</v>
      </c>
      <c r="V196" s="28">
        <f>V151/SUM(V151,'Calculations nonhispanic'!V151)</f>
        <v>0.30244938373452201</v>
      </c>
      <c r="W196" s="28">
        <f>W151/SUM(W151,'Calculations nonhispanic'!W151)</f>
        <v>0.30667435756222566</v>
      </c>
      <c r="X196" s="28">
        <f>X151/SUM(X151,'Calculations nonhispanic'!X151)</f>
        <v>0.31089295004801504</v>
      </c>
      <c r="Y196" s="28">
        <f>Y151/SUM(Y151,'Calculations nonhispanic'!Y151)</f>
        <v>0.31510440087457953</v>
      </c>
      <c r="Z196" s="28">
        <f>Z151/SUM(Z151,'Calculations nonhispanic'!Z151)</f>
        <v>0.31930796835067915</v>
      </c>
      <c r="AA196" s="28">
        <f>AA151/SUM(AA151,'Calculations nonhispanic'!AA151)</f>
        <v>0.32350292951653092</v>
      </c>
      <c r="AB196" s="28">
        <f>AB151/SUM(AB151,'Calculations nonhispanic'!AB151)</f>
        <v>0.32768858022196429</v>
      </c>
      <c r="AC196" s="28">
        <f>AC151/SUM(AC151,'Calculations nonhispanic'!AC151)</f>
        <v>0.33186423517833513</v>
      </c>
      <c r="AD196" s="28">
        <f>AD151/SUM(AD151,'Calculations nonhispanic'!AD151)</f>
        <v>0.33602922798521695</v>
      </c>
      <c r="AE196" s="28">
        <f>AE151/SUM(AE151,'Calculations nonhispanic'!AE151)</f>
        <v>0.3401829111328688</v>
      </c>
      <c r="AF196" s="28">
        <f>AF151/SUM(AF151,'Calculations nonhispanic'!AF151)</f>
        <v>0.34432465598150214</v>
      </c>
    </row>
    <row r="197" spans="1:32" x14ac:dyDescent="0.2">
      <c r="A197" s="6" t="s">
        <v>97</v>
      </c>
      <c r="B197" s="28">
        <f>B152/SUM(B152,'Calculations nonhispanic'!B152)</f>
        <v>0.25514285714285712</v>
      </c>
      <c r="C197" s="28">
        <f>C152/SUM(C152,'Calculations nonhispanic'!C152)</f>
        <v>0.25941939012061072</v>
      </c>
      <c r="D197" s="28">
        <f>D152/SUM(D152,'Calculations nonhispanic'!D152)</f>
        <v>0.26385625714195338</v>
      </c>
      <c r="E197" s="28">
        <f>E152/SUM(E152,'Calculations nonhispanic'!E152)</f>
        <v>0.26831120211308768</v>
      </c>
      <c r="F197" s="28">
        <f>F152/SUM(F152,'Calculations nonhispanic'!F152)</f>
        <v>0.27276629665394392</v>
      </c>
      <c r="G197" s="28">
        <f>G152/SUM(G152,'Calculations nonhispanic'!G152)</f>
        <v>0.27725694675019497</v>
      </c>
      <c r="H197" s="28">
        <f>H152/SUM(H152,'Calculations nonhispanic'!H152)</f>
        <v>0.28178951734417823</v>
      </c>
      <c r="I197" s="28">
        <f>I152/SUM(I152,'Calculations nonhispanic'!I152)</f>
        <v>0.28632157405325409</v>
      </c>
      <c r="J197" s="28">
        <f>J152/SUM(J152,'Calculations nonhispanic'!J152)</f>
        <v>0.290833148886878</v>
      </c>
      <c r="K197" s="28">
        <f>K152/SUM(K152,'Calculations nonhispanic'!K152)</f>
        <v>0.29530459990407792</v>
      </c>
      <c r="L197" s="28">
        <f>L152/SUM(L152,'Calculations nonhispanic'!L152)</f>
        <v>0.2996328088549724</v>
      </c>
      <c r="M197" s="28">
        <f>M152/SUM(M152,'Calculations nonhispanic'!M152)</f>
        <v>0.30407569335230006</v>
      </c>
      <c r="N197" s="28">
        <f>N152/SUM(N152,'Calculations nonhispanic'!N152)</f>
        <v>0.30851235378935088</v>
      </c>
      <c r="O197" s="28">
        <f>O152/SUM(O152,'Calculations nonhispanic'!O152)</f>
        <v>0.31294189413463369</v>
      </c>
      <c r="P197" s="28">
        <f>P152/SUM(P152,'Calculations nonhispanic'!P152)</f>
        <v>0.31736344062345995</v>
      </c>
      <c r="Q197" s="28">
        <f>Q152/SUM(Q152,'Calculations nonhispanic'!Q152)</f>
        <v>0.32177614192721687</v>
      </c>
      <c r="R197" s="28">
        <f>R152/SUM(R152,'Calculations nonhispanic'!R152)</f>
        <v>0.32617916928544538</v>
      </c>
      <c r="S197" s="28">
        <f>S152/SUM(S152,'Calculations nonhispanic'!S152)</f>
        <v>0.33057171660206386</v>
      </c>
      <c r="T197" s="28">
        <f>T152/SUM(T152,'Calculations nonhispanic'!T152)</f>
        <v>0.33495300050711146</v>
      </c>
      <c r="U197" s="28">
        <f>U152/SUM(U152,'Calculations nonhispanic'!U152)</f>
        <v>0.33932226038537083</v>
      </c>
      <c r="V197" s="28">
        <f>V152/SUM(V152,'Calculations nonhispanic'!V152)</f>
        <v>0.3436787583732922</v>
      </c>
      <c r="W197" s="28">
        <f>W152/SUM(W152,'Calculations nonhispanic'!W152)</f>
        <v>0.34802177932560846</v>
      </c>
      <c r="X197" s="28">
        <f>X152/SUM(X152,'Calculations nonhispanic'!X152)</f>
        <v>0.3523506307530519</v>
      </c>
      <c r="Y197" s="28">
        <f>Y152/SUM(Y152,'Calculations nonhispanic'!Y152)</f>
        <v>0.35666464273258175</v>
      </c>
      <c r="Z197" s="28">
        <f>Z152/SUM(Z152,'Calculations nonhispanic'!Z152)</f>
        <v>0.36096316779151139</v>
      </c>
      <c r="AA197" s="28">
        <f>AA152/SUM(AA152,'Calculations nonhispanic'!AA152)</f>
        <v>0.3652455807669438</v>
      </c>
      <c r="AB197" s="28">
        <f>AB152/SUM(AB152,'Calculations nonhispanic'!AB152)</f>
        <v>0.36951127864187799</v>
      </c>
      <c r="AC197" s="28">
        <f>AC152/SUM(AC152,'Calculations nonhispanic'!AC152)</f>
        <v>0.37375968035934531</v>
      </c>
      <c r="AD197" s="28">
        <f>AD152/SUM(AD152,'Calculations nonhispanic'!AD152)</f>
        <v>0.37799022661592863</v>
      </c>
      <c r="AE197" s="28">
        <f>AE152/SUM(AE152,'Calculations nonhispanic'!AE152)</f>
        <v>0.38220237963597081</v>
      </c>
      <c r="AF197" s="28">
        <f>AF152/SUM(AF152,'Calculations nonhispanic'!AF152)</f>
        <v>0.38639562292776836</v>
      </c>
    </row>
    <row r="198" spans="1:32" x14ac:dyDescent="0.2">
      <c r="A198" s="6" t="s">
        <v>101</v>
      </c>
      <c r="B198" s="28">
        <f>B153/SUM(B153,'Calculations nonhispanic'!B153)</f>
        <v>0.13500000000000001</v>
      </c>
      <c r="C198" s="28">
        <f>C153/SUM(C153,'Calculations nonhispanic'!C153)</f>
        <v>0.13809859257259119</v>
      </c>
      <c r="D198" s="28">
        <f>D153/SUM(D153,'Calculations nonhispanic'!D153)</f>
        <v>0.14133685733308518</v>
      </c>
      <c r="E198" s="28">
        <f>E153/SUM(E153,'Calculations nonhispanic'!E153)</f>
        <v>0.14461243265264817</v>
      </c>
      <c r="F198" s="28">
        <f>F153/SUM(F153,'Calculations nonhispanic'!F153)</f>
        <v>0.14791232327842194</v>
      </c>
      <c r="G198" s="28">
        <f>G153/SUM(G153,'Calculations nonhispanic'!G153)</f>
        <v>0.15126308740406508</v>
      </c>
      <c r="H198" s="28">
        <f>H153/SUM(H153,'Calculations nonhispanic'!H153)</f>
        <v>0.15467015607615639</v>
      </c>
      <c r="I198" s="28">
        <f>I153/SUM(I153,'Calculations nonhispanic'!I153)</f>
        <v>0.15810202142859942</v>
      </c>
      <c r="J198" s="28">
        <f>J153/SUM(J153,'Calculations nonhispanic'!J153)</f>
        <v>0.16154343544405764</v>
      </c>
      <c r="K198" s="28">
        <f>K153/SUM(K153,'Calculations nonhispanic'!K153)</f>
        <v>0.164978960060778</v>
      </c>
      <c r="L198" s="28">
        <f>L153/SUM(L153,'Calculations nonhispanic'!L153)</f>
        <v>0.16832791091994664</v>
      </c>
      <c r="M198" s="28">
        <f>M153/SUM(M153,'Calculations nonhispanic'!M153)</f>
        <v>0.17178966633705645</v>
      </c>
      <c r="N198" s="28">
        <f>N153/SUM(N153,'Calculations nonhispanic'!N153)</f>
        <v>0.1752709594025145</v>
      </c>
      <c r="O198" s="28">
        <f>O153/SUM(O153,'Calculations nonhispanic'!O153)</f>
        <v>0.17877102766750028</v>
      </c>
      <c r="P198" s="28">
        <f>P153/SUM(P153,'Calculations nonhispanic'!P153)</f>
        <v>0.18228910739383494</v>
      </c>
      <c r="Q198" s="28">
        <f>Q153/SUM(Q153,'Calculations nonhispanic'!Q153)</f>
        <v>0.18582443419812289</v>
      </c>
      <c r="R198" s="28">
        <f>R153/SUM(R153,'Calculations nonhispanic'!R153)</f>
        <v>0.18937624368278388</v>
      </c>
      <c r="S198" s="28">
        <f>S153/SUM(S153,'Calculations nonhispanic'!S153)</f>
        <v>0.1929437720532885</v>
      </c>
      <c r="T198" s="28">
        <f>T153/SUM(T153,'Calculations nonhispanic'!T153)</f>
        <v>0.19652625672096363</v>
      </c>
      <c r="U198" s="28">
        <f>U153/SUM(U153,'Calculations nonhispanic'!U153)</f>
        <v>0.20012293689075902</v>
      </c>
      <c r="V198" s="28">
        <f>V153/SUM(V153,'Calculations nonhispanic'!V153)</f>
        <v>0.20373305413345758</v>
      </c>
      <c r="W198" s="28">
        <f>W153/SUM(W153,'Calculations nonhispanic'!W153)</f>
        <v>0.20735585294182432</v>
      </c>
      <c r="X198" s="28">
        <f>X153/SUM(X153,'Calculations nonhispanic'!X153)</f>
        <v>0.21099058127025924</v>
      </c>
      <c r="Y198" s="28">
        <f>Y153/SUM(Y153,'Calculations nonhispanic'!Y153)</f>
        <v>0.21463649105756263</v>
      </c>
      <c r="Z198" s="28">
        <f>Z153/SUM(Z153,'Calculations nonhispanic'!Z153)</f>
        <v>0.21829283873245678</v>
      </c>
      <c r="AA198" s="28">
        <f>AA153/SUM(AA153,'Calculations nonhispanic'!AA153)</f>
        <v>0.22195888570158634</v>
      </c>
      <c r="AB198" s="28">
        <f>AB153/SUM(AB153,'Calculations nonhispanic'!AB153)</f>
        <v>0.22563389881972906</v>
      </c>
      <c r="AC198" s="28">
        <f>AC153/SUM(AC153,'Calculations nonhispanic'!AC153)</f>
        <v>0.22931715084201137</v>
      </c>
      <c r="AD198" s="28">
        <f>AD153/SUM(AD153,'Calculations nonhispanic'!AD153)</f>
        <v>0.23300792085797584</v>
      </c>
      <c r="AE198" s="28">
        <f>AE153/SUM(AE153,'Calculations nonhispanic'!AE153)</f>
        <v>0.2367054947073714</v>
      </c>
      <c r="AF198" s="28">
        <f>AF153/SUM(AF153,'Calculations nonhispanic'!AF153)</f>
        <v>0.24040916537758789</v>
      </c>
    </row>
    <row r="199" spans="1:32" x14ac:dyDescent="0.2">
      <c r="A199" s="6" t="s">
        <v>104</v>
      </c>
      <c r="B199" s="28">
        <f>B154/SUM(B154,'Calculations nonhispanic'!B154)</f>
        <v>0.23399999999999996</v>
      </c>
      <c r="C199" s="28">
        <f>C154/SUM(C154,'Calculations nonhispanic'!C154)</f>
        <v>0.23813001787151425</v>
      </c>
      <c r="D199" s="28">
        <f>D154/SUM(D154,'Calculations nonhispanic'!D154)</f>
        <v>0.242419741250611</v>
      </c>
      <c r="E199" s="28">
        <f>E154/SUM(E154,'Calculations nonhispanic'!E154)</f>
        <v>0.24673189371131246</v>
      </c>
      <c r="F199" s="28">
        <f>F154/SUM(F154,'Calculations nonhispanic'!F154)</f>
        <v>0.25104911837268507</v>
      </c>
      <c r="G199" s="28">
        <f>G154/SUM(G154,'Calculations nonhispanic'!G154)</f>
        <v>0.2554057514923832</v>
      </c>
      <c r="H199" s="28">
        <f>H154/SUM(H154,'Calculations nonhispanic'!H154)</f>
        <v>0.25980806323846117</v>
      </c>
      <c r="I199" s="28">
        <f>I154/SUM(I154,'Calculations nonhispanic'!I154)</f>
        <v>0.26421487417686662</v>
      </c>
      <c r="J199" s="28">
        <f>J154/SUM(J154,'Calculations nonhispanic'!J154)</f>
        <v>0.26860670093948991</v>
      </c>
      <c r="K199" s="28">
        <f>K154/SUM(K154,'Calculations nonhispanic'!K154)</f>
        <v>0.2729642926028002</v>
      </c>
      <c r="L199" s="28">
        <f>L154/SUM(L154,'Calculations nonhispanic'!L154)</f>
        <v>0.27718683478931283</v>
      </c>
      <c r="M199" s="28">
        <f>M154/SUM(M154,'Calculations nonhispanic'!M154)</f>
        <v>0.28152587447358451</v>
      </c>
      <c r="N199" s="28">
        <f>N154/SUM(N154,'Calculations nonhispanic'!N154)</f>
        <v>0.28586347913035526</v>
      </c>
      <c r="O199" s="28">
        <f>O154/SUM(O154,'Calculations nonhispanic'!O154)</f>
        <v>0.2901987234727097</v>
      </c>
      <c r="P199" s="28">
        <f>P154/SUM(P154,'Calculations nonhispanic'!P154)</f>
        <v>0.29453070102582302</v>
      </c>
      <c r="Q199" s="28">
        <f>Q154/SUM(Q154,'Calculations nonhispanic'!Q154)</f>
        <v>0.29885852445024624</v>
      </c>
      <c r="R199" s="28">
        <f>R154/SUM(R154,'Calculations nonhispanic'!R154)</f>
        <v>0.30318132582819124</v>
      </c>
      <c r="S199" s="28">
        <f>S154/SUM(S154,'Calculations nonhispanic'!S154)</f>
        <v>0.30749825691376992</v>
      </c>
      <c r="T199" s="28">
        <f>T154/SUM(T154,'Calculations nonhispanic'!T154)</f>
        <v>0.31180848934818667</v>
      </c>
      <c r="U199" s="28">
        <f>U154/SUM(U154,'Calculations nonhispanic'!U154)</f>
        <v>0.31611121484089794</v>
      </c>
      <c r="V199" s="28">
        <f>V154/SUM(V154,'Calculations nonhispanic'!V154)</f>
        <v>0.32040564531783161</v>
      </c>
      <c r="W199" s="28">
        <f>W154/SUM(W154,'Calculations nonhispanic'!W154)</f>
        <v>0.32469101303774667</v>
      </c>
      <c r="X199" s="28">
        <f>X154/SUM(X154,'Calculations nonhispanic'!X154)</f>
        <v>0.328966570677861</v>
      </c>
      <c r="Y199" s="28">
        <f>Y154/SUM(Y154,'Calculations nonhispanic'!Y154)</f>
        <v>0.33323159138989267</v>
      </c>
      <c r="Z199" s="28">
        <f>Z154/SUM(Z154,'Calculations nonhispanic'!Z154)</f>
        <v>0.33748536882765379</v>
      </c>
      <c r="AA199" s="28">
        <f>AA154/SUM(AA154,'Calculations nonhispanic'!AA154)</f>
        <v>0.34172721714738902</v>
      </c>
      <c r="AB199" s="28">
        <f>AB154/SUM(AB154,'Calculations nonhispanic'!AB154)</f>
        <v>0.34595647098201326</v>
      </c>
      <c r="AC199" s="28">
        <f>AC154/SUM(AC154,'Calculations nonhispanic'!AC154)</f>
        <v>0.35017248539042367</v>
      </c>
      <c r="AD199" s="28">
        <f>AD154/SUM(AD154,'Calculations nonhispanic'!AD154)</f>
        <v>0.3543746357830771</v>
      </c>
      <c r="AE199" s="28">
        <f>AE154/SUM(AE154,'Calculations nonhispanic'!AE154)</f>
        <v>0.3585623178249881</v>
      </c>
      <c r="AF199" s="28">
        <f>AF154/SUM(AF154,'Calculations nonhispanic'!AF154)</f>
        <v>0.36273494731731865</v>
      </c>
    </row>
    <row r="200" spans="1:32" x14ac:dyDescent="0.2">
      <c r="A200" s="6" t="s">
        <v>36</v>
      </c>
      <c r="B200" s="28">
        <f>B155/SUM(B155,'Calculations nonhispanic'!B155)</f>
        <v>0.14880411361410384</v>
      </c>
      <c r="C200" s="28">
        <f>C155/SUM(C155,'Calculations nonhispanic'!C155)</f>
        <v>0.15208393641989348</v>
      </c>
      <c r="D200" s="28">
        <f>D155/SUM(D155,'Calculations nonhispanic'!D155)</f>
        <v>0.1555082954227367</v>
      </c>
      <c r="E200" s="28">
        <f>E155/SUM(E155,'Calculations nonhispanic'!E155)</f>
        <v>0.15896871401481588</v>
      </c>
      <c r="F200" s="28">
        <f>F155/SUM(F155,'Calculations nonhispanic'!F155)</f>
        <v>0.16245140898498941</v>
      </c>
      <c r="G200" s="28">
        <f>G155/SUM(G155,'Calculations nonhispanic'!G155)</f>
        <v>0.16598433421853157</v>
      </c>
      <c r="H200" s="28">
        <f>H155/SUM(H155,'Calculations nonhispanic'!H155)</f>
        <v>0.16957309085986619</v>
      </c>
      <c r="I200" s="28">
        <f>I155/SUM(I155,'Calculations nonhispanic'!I155)</f>
        <v>0.1731844062285848</v>
      </c>
      <c r="J200" s="28">
        <f>J155/SUM(J155,'Calculations nonhispanic'!J155)</f>
        <v>0.17680222301240603</v>
      </c>
      <c r="K200" s="28">
        <f>K155/SUM(K155,'Calculations nonhispanic'!K155)</f>
        <v>0.18041034648532428</v>
      </c>
      <c r="L200" s="28">
        <f>L155/SUM(L155,'Calculations nonhispanic'!L155)</f>
        <v>0.18392421619819133</v>
      </c>
      <c r="M200" s="28">
        <f>M155/SUM(M155,'Calculations nonhispanic'!M155)</f>
        <v>0.18755302705736782</v>
      </c>
      <c r="N200" s="28">
        <f>N155/SUM(N155,'Calculations nonhispanic'!N155)</f>
        <v>0.19119885144677132</v>
      </c>
      <c r="O200" s="28">
        <f>O155/SUM(O155,'Calculations nonhispanic'!O155)</f>
        <v>0.19486087096013593</v>
      </c>
      <c r="P200" s="28">
        <f>P155/SUM(P155,'Calculations nonhispanic'!P155)</f>
        <v>0.19853826869533439</v>
      </c>
      <c r="Q200" s="28">
        <f>Q155/SUM(Q155,'Calculations nonhispanic'!Q155)</f>
        <v>0.20223022990831974</v>
      </c>
      <c r="R200" s="28">
        <f>R155/SUM(R155,'Calculations nonhispanic'!R155)</f>
        <v>0.20593594264909207</v>
      </c>
      <c r="S200" s="28">
        <f>S155/SUM(S155,'Calculations nonhispanic'!S155)</f>
        <v>0.20965459837913264</v>
      </c>
      <c r="T200" s="28">
        <f>T155/SUM(T155,'Calculations nonhispanic'!T155)</f>
        <v>0.21338539256980829</v>
      </c>
      <c r="U200" s="28">
        <f>U155/SUM(U155,'Calculations nonhispanic'!U155)</f>
        <v>0.21712752528128657</v>
      </c>
      <c r="V200" s="28">
        <f>V155/SUM(V155,'Calculations nonhispanic'!V155)</f>
        <v>0.2208802017215919</v>
      </c>
      <c r="W200" s="28">
        <f>W155/SUM(W155,'Calculations nonhispanic'!W155)</f>
        <v>0.22464263278546509</v>
      </c>
      <c r="X200" s="28">
        <f>X155/SUM(X155,'Calculations nonhispanic'!X155)</f>
        <v>0.22841403557274823</v>
      </c>
      <c r="Y200" s="28">
        <f>Y155/SUM(Y155,'Calculations nonhispanic'!Y155)</f>
        <v>0.23219363388607969</v>
      </c>
      <c r="Z200" s="28">
        <f>Z155/SUM(Z155,'Calculations nonhispanic'!Z155)</f>
        <v>0.23598065870771445</v>
      </c>
      <c r="AA200" s="28">
        <f>AA155/SUM(AA155,'Calculations nonhispanic'!AA155)</f>
        <v>0.23977434865536965</v>
      </c>
      <c r="AB200" s="28">
        <f>AB155/SUM(AB155,'Calculations nonhispanic'!AB155)</f>
        <v>0.2435739504170083</v>
      </c>
      <c r="AC200" s="28">
        <f>AC155/SUM(AC155,'Calculations nonhispanic'!AC155)</f>
        <v>0.24737871916453494</v>
      </c>
      <c r="AD200" s="28">
        <f>AD155/SUM(AD155,'Calculations nonhispanic'!AD155)</f>
        <v>0.2511879189464381</v>
      </c>
      <c r="AE200" s="28">
        <f>AE155/SUM(AE155,'Calculations nonhispanic'!AE155)</f>
        <v>0.25500082305942778</v>
      </c>
      <c r="AF200" s="28">
        <f>AF155/SUM(AF155,'Calculations nonhispanic'!AF155)</f>
        <v>0.25881671439917991</v>
      </c>
    </row>
    <row r="201" spans="1:32" x14ac:dyDescent="0.2">
      <c r="A201" s="6" t="s">
        <v>37</v>
      </c>
      <c r="B201" s="28">
        <f>B156/SUM(B156,'Calculations nonhispanic'!B156)</f>
        <v>0.11600000000000003</v>
      </c>
      <c r="C201" s="28">
        <f>C156/SUM(C156,'Calculations nonhispanic'!C156)</f>
        <v>0.11882675442471895</v>
      </c>
      <c r="D201" s="28">
        <f>D156/SUM(D156,'Calculations nonhispanic'!D156)</f>
        <v>0.12178509451307275</v>
      </c>
      <c r="E201" s="28">
        <f>E156/SUM(E156,'Calculations nonhispanic'!E156)</f>
        <v>0.12478181291018745</v>
      </c>
      <c r="F201" s="28">
        <f>F156/SUM(F156,'Calculations nonhispanic'!F156)</f>
        <v>0.12780510272467613</v>
      </c>
      <c r="G201" s="28">
        <f>G156/SUM(G156,'Calculations nonhispanic'!G156)</f>
        <v>0.13087940511283683</v>
      </c>
      <c r="H201" s="28">
        <f>H156/SUM(H156,'Calculations nonhispanic'!H156)</f>
        <v>0.13400987592953367</v>
      </c>
      <c r="I201" s="28">
        <f>I156/SUM(I156,'Calculations nonhispanic'!I156)</f>
        <v>0.13716768711861094</v>
      </c>
      <c r="J201" s="28">
        <f>J156/SUM(J156,'Calculations nonhispanic'!J156)</f>
        <v>0.14033883761706084</v>
      </c>
      <c r="K201" s="28">
        <f>K156/SUM(K156,'Calculations nonhispanic'!K156)</f>
        <v>0.14350907103933258</v>
      </c>
      <c r="L201" s="28">
        <f>L156/SUM(L156,'Calculations nonhispanic'!L156)</f>
        <v>0.14660371794313232</v>
      </c>
      <c r="M201" s="28">
        <f>M156/SUM(M156,'Calculations nonhispanic'!M156)</f>
        <v>0.14980703238533657</v>
      </c>
      <c r="N201" s="28">
        <f>N156/SUM(N156,'Calculations nonhispanic'!N156)</f>
        <v>0.15303293106531357</v>
      </c>
      <c r="O201" s="28">
        <f>O156/SUM(O156,'Calculations nonhispanic'!O156)</f>
        <v>0.15628074705437986</v>
      </c>
      <c r="P201" s="28">
        <f>P156/SUM(P156,'Calculations nonhispanic'!P156)</f>
        <v>0.15954980862386631</v>
      </c>
      <c r="Q201" s="28">
        <f>Q156/SUM(Q156,'Calculations nonhispanic'!Q156)</f>
        <v>0.16283943984197555</v>
      </c>
      <c r="R201" s="28">
        <f>R156/SUM(R156,'Calculations nonhispanic'!R156)</f>
        <v>0.16614896116423153</v>
      </c>
      <c r="S201" s="28">
        <f>S156/SUM(S156,'Calculations nonhispanic'!S156)</f>
        <v>0.16947769001674459</v>
      </c>
      <c r="T201" s="28">
        <f>T156/SUM(T156,'Calculations nonhispanic'!T156)</f>
        <v>0.17282494137155632</v>
      </c>
      <c r="U201" s="28">
        <f>U156/SUM(U156,'Calculations nonhispanic'!U156)</f>
        <v>0.17619002831334188</v>
      </c>
      <c r="V201" s="28">
        <f>V156/SUM(V156,'Calculations nonhispanic'!V156)</f>
        <v>0.17957226259681891</v>
      </c>
      <c r="W201" s="28">
        <f>W156/SUM(W156,'Calculations nonhispanic'!W156)</f>
        <v>0.18297095519422008</v>
      </c>
      <c r="X201" s="28">
        <f>X156/SUM(X156,'Calculations nonhispanic'!X156)</f>
        <v>0.18638541683223725</v>
      </c>
      <c r="Y201" s="28">
        <f>Y156/SUM(Y156,'Calculations nonhispanic'!Y156)</f>
        <v>0.18981495851788521</v>
      </c>
      <c r="Z201" s="28">
        <f>Z156/SUM(Z156,'Calculations nonhispanic'!Z156)</f>
        <v>0.19325889205275243</v>
      </c>
      <c r="AA201" s="28">
        <f>AA156/SUM(AA156,'Calculations nonhispanic'!AA156)</f>
        <v>0.1967165305351804</v>
      </c>
      <c r="AB201" s="28">
        <f>AB156/SUM(AB156,'Calculations nonhispanic'!AB156)</f>
        <v>0.20018718884991146</v>
      </c>
      <c r="AC201" s="28">
        <f>AC156/SUM(AC156,'Calculations nonhispanic'!AC156)</f>
        <v>0.20367018414480417</v>
      </c>
      <c r="AD201" s="28">
        <f>AD156/SUM(AD156,'Calculations nonhispanic'!AD156)</f>
        <v>0.20716483629425717</v>
      </c>
      <c r="AE201" s="28">
        <f>AE156/SUM(AE156,'Calculations nonhispanic'!AE156)</f>
        <v>0.21067046834900555</v>
      </c>
      <c r="AF201" s="28">
        <f>AF156/SUM(AF156,'Calculations nonhispanic'!AF156)</f>
        <v>0.21418640697199837</v>
      </c>
    </row>
    <row r="202" spans="1:32" x14ac:dyDescent="0.2">
      <c r="A202" s="6" t="s">
        <v>38</v>
      </c>
      <c r="B202" s="28">
        <f>B157/SUM(B157,'Calculations nonhispanic'!B157)</f>
        <v>0.15299999999999997</v>
      </c>
      <c r="C202" s="28">
        <f>C157/SUM(C157,'Calculations nonhispanic'!C157)</f>
        <v>0.1563323126595377</v>
      </c>
      <c r="D202" s="28">
        <f>D157/SUM(D157,'Calculations nonhispanic'!D157)</f>
        <v>0.1598104845687747</v>
      </c>
      <c r="E202" s="28">
        <f>E157/SUM(E157,'Calculations nonhispanic'!E157)</f>
        <v>0.16332426632636071</v>
      </c>
      <c r="F202" s="28">
        <f>F157/SUM(F157,'Calculations nonhispanic'!F157)</f>
        <v>0.16685964744362536</v>
      </c>
      <c r="G202" s="28">
        <f>G157/SUM(G157,'Calculations nonhispanic'!G157)</f>
        <v>0.17044498373878594</v>
      </c>
      <c r="H202" s="28">
        <f>H157/SUM(H157,'Calculations nonhispanic'!H157)</f>
        <v>0.17408592371098369</v>
      </c>
      <c r="I202" s="28">
        <f>I157/SUM(I157,'Calculations nonhispanic'!I157)</f>
        <v>0.17774868730689861</v>
      </c>
      <c r="J202" s="28">
        <f>J157/SUM(J157,'Calculations nonhispanic'!J157)</f>
        <v>0.18141698661070646</v>
      </c>
      <c r="K202" s="28">
        <f>K157/SUM(K157,'Calculations nonhispanic'!K157)</f>
        <v>0.18507441298257157</v>
      </c>
      <c r="L202" s="28">
        <f>L157/SUM(L157,'Calculations nonhispanic'!L157)</f>
        <v>0.18863530507348961</v>
      </c>
      <c r="M202" s="28">
        <f>M157/SUM(M157,'Calculations nonhispanic'!M157)</f>
        <v>0.19231165832545249</v>
      </c>
      <c r="N202" s="28">
        <f>N157/SUM(N157,'Calculations nonhispanic'!N157)</f>
        <v>0.19600421612608859</v>
      </c>
      <c r="O202" s="28">
        <f>O157/SUM(O157,'Calculations nonhispanic'!O157)</f>
        <v>0.19971214530889675</v>
      </c>
      <c r="P202" s="28">
        <f>P157/SUM(P157,'Calculations nonhispanic'!P157)</f>
        <v>0.20343461508632599</v>
      </c>
      <c r="Q202" s="28">
        <f>Q157/SUM(Q157,'Calculations nonhispanic'!Q157)</f>
        <v>0.20717079770265506</v>
      </c>
      <c r="R202" s="28">
        <f>R157/SUM(R157,'Calculations nonhispanic'!R157)</f>
        <v>0.21091986906745969</v>
      </c>
      <c r="S202" s="28">
        <f>S157/SUM(S157,'Calculations nonhispanic'!S157)</f>
        <v>0.21468100936915491</v>
      </c>
      <c r="T202" s="28">
        <f>T157/SUM(T157,'Calculations nonhispanic'!T157)</f>
        <v>0.21845340366817076</v>
      </c>
      <c r="U202" s="28">
        <f>U157/SUM(U157,'Calculations nonhispanic'!U157)</f>
        <v>0.22223624246935117</v>
      </c>
      <c r="V202" s="28">
        <f>V157/SUM(V157,'Calculations nonhispanic'!V157)</f>
        <v>0.22602872227326631</v>
      </c>
      <c r="W202" s="28">
        <f>W157/SUM(W157,'Calculations nonhispanic'!W157)</f>
        <v>0.22983004610615174</v>
      </c>
      <c r="X202" s="28">
        <f>X157/SUM(X157,'Calculations nonhispanic'!X157)</f>
        <v>0.23363942402825735</v>
      </c>
      <c r="Y202" s="28">
        <f>Y157/SUM(Y157,'Calculations nonhispanic'!Y157)</f>
        <v>0.23745607362045013</v>
      </c>
      <c r="Z202" s="28">
        <f>Z157/SUM(Z157,'Calculations nonhispanic'!Z157)</f>
        <v>0.24127922044894073</v>
      </c>
      <c r="AA202" s="28">
        <f>AA157/SUM(AA157,'Calculations nonhispanic'!AA157)</f>
        <v>0.24510809850809831</v>
      </c>
      <c r="AB202" s="28">
        <f>AB157/SUM(AB157,'Calculations nonhispanic'!AB157)</f>
        <v>0.24894195064132305</v>
      </c>
      <c r="AC202" s="28">
        <f>AC157/SUM(AC157,'Calculations nonhispanic'!AC157)</f>
        <v>0.2527800289400125</v>
      </c>
      <c r="AD202" s="28">
        <f>AD157/SUM(AD157,'Calculations nonhispanic'!AD157)</f>
        <v>0.25662159512071198</v>
      </c>
      <c r="AE202" s="28">
        <f>AE157/SUM(AE157,'Calculations nonhispanic'!AE157)</f>
        <v>0.26046592088056353</v>
      </c>
      <c r="AF202" s="28">
        <f>AF157/SUM(AF157,'Calculations nonhispanic'!AF157)</f>
        <v>0.26431228823121672</v>
      </c>
    </row>
    <row r="203" spans="1:32" x14ac:dyDescent="0.2">
      <c r="A203" s="6" t="s">
        <v>39</v>
      </c>
      <c r="B203" s="28">
        <f>B158/SUM(B158,'Calculations nonhispanic'!B158)</f>
        <v>0.112</v>
      </c>
      <c r="C203" s="28">
        <f>C158/SUM(C158,'Calculations nonhispanic'!C158)</f>
        <v>0.11476606074943617</v>
      </c>
      <c r="D203" s="28">
        <f>D158/SUM(D158,'Calculations nonhispanic'!D158)</f>
        <v>0.11766178142237373</v>
      </c>
      <c r="E203" s="28">
        <f>E158/SUM(E158,'Calculations nonhispanic'!E158)</f>
        <v>0.12059599547205495</v>
      </c>
      <c r="F203" s="28">
        <f>F158/SUM(F158,'Calculations nonhispanic'!F158)</f>
        <v>0.12355716196338379</v>
      </c>
      <c r="G203" s="28">
        <f>G158/SUM(G158,'Calculations nonhispanic'!G158)</f>
        <v>0.12656924542519166</v>
      </c>
      <c r="H203" s="28">
        <f>H158/SUM(H158,'Calculations nonhispanic'!H158)</f>
        <v>0.12963733682992107</v>
      </c>
      <c r="I203" s="28">
        <f>I158/SUM(I158,'Calculations nonhispanic'!I158)</f>
        <v>0.13273321106663305</v>
      </c>
      <c r="J203" s="28">
        <f>J158/SUM(J158,'Calculations nonhispanic'!J158)</f>
        <v>0.1358431501885311</v>
      </c>
      <c r="K203" s="28">
        <f>K158/SUM(K158,'Calculations nonhispanic'!K158)</f>
        <v>0.13895316848019468</v>
      </c>
      <c r="L203" s="28">
        <f>L158/SUM(L158,'Calculations nonhispanic'!L158)</f>
        <v>0.14198997007706143</v>
      </c>
      <c r="M203" s="28">
        <f>M158/SUM(M158,'Calculations nonhispanic'!M158)</f>
        <v>0.14513437040225693</v>
      </c>
      <c r="N203" s="28">
        <f>N158/SUM(N158,'Calculations nonhispanic'!N158)</f>
        <v>0.14830191935557102</v>
      </c>
      <c r="O203" s="28">
        <f>O158/SUM(O158,'Calculations nonhispanic'!O158)</f>
        <v>0.15149197280070104</v>
      </c>
      <c r="P203" s="28">
        <f>P158/SUM(P158,'Calculations nonhispanic'!P158)</f>
        <v>0.15470388113108874</v>
      </c>
      <c r="Q203" s="28">
        <f>Q158/SUM(Q158,'Calculations nonhispanic'!Q158)</f>
        <v>0.15793698985189289</v>
      </c>
      <c r="R203" s="28">
        <f>R158/SUM(R158,'Calculations nonhispanic'!R158)</f>
        <v>0.16119064015691351</v>
      </c>
      <c r="S203" s="28">
        <f>S158/SUM(S158,'Calculations nonhispanic'!S158)</f>
        <v>0.16446416949968617</v>
      </c>
      <c r="T203" s="28">
        <f>T158/SUM(T158,'Calculations nonhispanic'!T158)</f>
        <v>0.16775691215800365</v>
      </c>
      <c r="U203" s="28">
        <f>U158/SUM(U158,'Calculations nonhispanic'!U158)</f>
        <v>0.17106819979113175</v>
      </c>
      <c r="V203" s="28">
        <f>V158/SUM(V158,'Calculations nonhispanic'!V158)</f>
        <v>0.17439736198905384</v>
      </c>
      <c r="W203" s="28">
        <f>W158/SUM(W158,'Calculations nonhispanic'!W158)</f>
        <v>0.17774372681308465</v>
      </c>
      <c r="X203" s="28">
        <f>X158/SUM(X158,'Calculations nonhispanic'!X158)</f>
        <v>0.18110662132724156</v>
      </c>
      <c r="Y203" s="28">
        <f>Y158/SUM(Y158,'Calculations nonhispanic'!Y158)</f>
        <v>0.18448537211979815</v>
      </c>
      <c r="Z203" s="28">
        <f>Z158/SUM(Z158,'Calculations nonhispanic'!Z158)</f>
        <v>0.18787930581446427</v>
      </c>
      <c r="AA203" s="28">
        <f>AA158/SUM(AA158,'Calculations nonhispanic'!AA158)</f>
        <v>0.1912877495707036</v>
      </c>
      <c r="AB203" s="28">
        <f>AB158/SUM(AB158,'Calculations nonhispanic'!AB158)</f>
        <v>0.19471003157270306</v>
      </c>
      <c r="AC203" s="28">
        <f>AC158/SUM(AC158,'Calculations nonhispanic'!AC158)</f>
        <v>0.19814548150655778</v>
      </c>
      <c r="AD203" s="28">
        <f>AD158/SUM(AD158,'Calculations nonhispanic'!AD158)</f>
        <v>0.20159343102528249</v>
      </c>
      <c r="AE203" s="28">
        <f>AE158/SUM(AE158,'Calculations nonhispanic'!AE158)</f>
        <v>0.20505321420127548</v>
      </c>
      <c r="AF203" s="28">
        <f>AF158/SUM(AF158,'Calculations nonhispanic'!AF158)</f>
        <v>0.20852416796590856</v>
      </c>
    </row>
    <row r="204" spans="1:32" x14ac:dyDescent="0.2">
      <c r="A204" s="6" t="s">
        <v>40</v>
      </c>
      <c r="B204" s="28">
        <f>B159/SUM(B159,'Calculations nonhispanic'!B159)</f>
        <v>9.9000000000000005E-2</v>
      </c>
      <c r="C204" s="28">
        <f>C159/SUM(C159,'Calculations nonhispanic'!C159)</f>
        <v>0.10156004527149708</v>
      </c>
      <c r="D204" s="28">
        <f>D159/SUM(D159,'Calculations nonhispanic'!D159)</f>
        <v>0.1042429067384007</v>
      </c>
      <c r="E204" s="28">
        <f>E159/SUM(E159,'Calculations nonhispanic'!E159)</f>
        <v>0.1069643362781233</v>
      </c>
      <c r="F204" s="28">
        <f>F159/SUM(F159,'Calculations nonhispanic'!F159)</f>
        <v>0.10971369636945726</v>
      </c>
      <c r="G204" s="28">
        <f>G159/SUM(G159,'Calculations nonhispanic'!G159)</f>
        <v>0.1125133226072782</v>
      </c>
      <c r="H204" s="28">
        <f>H159/SUM(H159,'Calculations nonhispanic'!H159)</f>
        <v>0.11536807588990791</v>
      </c>
      <c r="I204" s="28">
        <f>I159/SUM(I159,'Calculations nonhispanic'!I159)</f>
        <v>0.11825178856746482</v>
      </c>
      <c r="J204" s="28">
        <f>J159/SUM(J159,'Calculations nonhispanic'!J159)</f>
        <v>0.12115171483326521</v>
      </c>
      <c r="K204" s="28">
        <f>K159/SUM(K159,'Calculations nonhispanic'!K159)</f>
        <v>0.12405480443157189</v>
      </c>
      <c r="L204" s="28">
        <f>L159/SUM(L159,'Calculations nonhispanic'!L159)</f>
        <v>0.12689250223000825</v>
      </c>
      <c r="M204" s="28">
        <f>M159/SUM(M159,'Calculations nonhispanic'!M159)</f>
        <v>0.12983379106411352</v>
      </c>
      <c r="N204" s="28">
        <f>N159/SUM(N159,'Calculations nonhispanic'!N159)</f>
        <v>0.13279983927167693</v>
      </c>
      <c r="O204" s="28">
        <f>O159/SUM(O159,'Calculations nonhispanic'!O159)</f>
        <v>0.13579008297881279</v>
      </c>
      <c r="P204" s="28">
        <f>P159/SUM(P159,'Calculations nonhispanic'!P159)</f>
        <v>0.13880395087836311</v>
      </c>
      <c r="Q204" s="28">
        <f>Q159/SUM(Q159,'Calculations nonhispanic'!Q159)</f>
        <v>0.14184086475221891</v>
      </c>
      <c r="R204" s="28">
        <f>R159/SUM(R159,'Calculations nonhispanic'!R159)</f>
        <v>0.14490023999275523</v>
      </c>
      <c r="S204" s="28">
        <f>S159/SUM(S159,'Calculations nonhispanic'!S159)</f>
        <v>0.14798148612261941</v>
      </c>
      <c r="T204" s="28">
        <f>T159/SUM(T159,'Calculations nonhispanic'!T159)</f>
        <v>0.15108400731213856</v>
      </c>
      <c r="U204" s="28">
        <f>U159/SUM(U159,'Calculations nonhispanic'!U159)</f>
        <v>0.15420720289361176</v>
      </c>
      <c r="V204" s="28">
        <f>V159/SUM(V159,'Calculations nonhispanic'!V159)</f>
        <v>0.15735046787180859</v>
      </c>
      <c r="W204" s="28">
        <f>W159/SUM(W159,'Calculations nonhispanic'!W159)</f>
        <v>0.16051319342999432</v>
      </c>
      <c r="X204" s="28">
        <f>X159/SUM(X159,'Calculations nonhispanic'!X159)</f>
        <v>0.16369476743083508</v>
      </c>
      <c r="Y204" s="28">
        <f>Y159/SUM(Y159,'Calculations nonhispanic'!Y159)</f>
        <v>0.16689457491156939</v>
      </c>
      <c r="Z204" s="28">
        <f>Z159/SUM(Z159,'Calculations nonhispanic'!Z159)</f>
        <v>0.17011199857283901</v>
      </c>
      <c r="AA204" s="28">
        <f>AA159/SUM(AA159,'Calculations nonhispanic'!AA159)</f>
        <v>0.17334641926063052</v>
      </c>
      <c r="AB204" s="28">
        <f>AB159/SUM(AB159,'Calculations nonhispanic'!AB159)</f>
        <v>0.17659721644077653</v>
      </c>
      <c r="AC204" s="28">
        <f>AC159/SUM(AC159,'Calculations nonhispanic'!AC159)</f>
        <v>0.17986376866550616</v>
      </c>
      <c r="AD204" s="28">
        <f>AD159/SUM(AD159,'Calculations nonhispanic'!AD159)</f>
        <v>0.18314545403157279</v>
      </c>
      <c r="AE204" s="28">
        <f>AE159/SUM(AE159,'Calculations nonhispanic'!AE159)</f>
        <v>0.18644165062949791</v>
      </c>
      <c r="AF204" s="28">
        <f>AF159/SUM(AF159,'Calculations nonhispanic'!AF159)</f>
        <v>0.18975173698351153</v>
      </c>
    </row>
    <row r="205" spans="1:32" x14ac:dyDescent="0.2">
      <c r="A205" s="6" t="s">
        <v>41</v>
      </c>
      <c r="B205" s="28">
        <f>B160/SUM(B160,'Calculations nonhispanic'!B160)</f>
        <v>0.1655895953757226</v>
      </c>
      <c r="C205" s="28">
        <f>C160/SUM(C160,'Calculations nonhispanic'!C160)</f>
        <v>0.16907237257137489</v>
      </c>
      <c r="D205" s="28">
        <f>D160/SUM(D160,'Calculations nonhispanic'!D160)</f>
        <v>0.17270457103946552</v>
      </c>
      <c r="E205" s="28">
        <f>E160/SUM(E160,'Calculations nonhispanic'!E160)</f>
        <v>0.17637085548704912</v>
      </c>
      <c r="F205" s="28">
        <f>F160/SUM(F160,'Calculations nonhispanic'!F160)</f>
        <v>0.18005656694420907</v>
      </c>
      <c r="G205" s="28">
        <f>G160/SUM(G160,'Calculations nonhispanic'!G160)</f>
        <v>0.1837912077083885</v>
      </c>
      <c r="H205" s="28">
        <f>H160/SUM(H160,'Calculations nonhispanic'!H160)</f>
        <v>0.18758055741691212</v>
      </c>
      <c r="I205" s="28">
        <f>I160/SUM(I160,'Calculations nonhispanic'!I160)</f>
        <v>0.19138939222035864</v>
      </c>
      <c r="J205" s="28">
        <f>J160/SUM(J160,'Calculations nonhispanic'!J160)</f>
        <v>0.19520077379212053</v>
      </c>
      <c r="K205" s="28">
        <f>K160/SUM(K160,'Calculations nonhispanic'!K160)</f>
        <v>0.1989976947391561</v>
      </c>
      <c r="L205" s="28">
        <f>L160/SUM(L160,'Calculations nonhispanic'!L160)</f>
        <v>0.20269139629122931</v>
      </c>
      <c r="M205" s="28">
        <f>M160/SUM(M160,'Calculations nonhispanic'!M160)</f>
        <v>0.20650178839951838</v>
      </c>
      <c r="N205" s="28">
        <f>N160/SUM(N160,'Calculations nonhispanic'!N160)</f>
        <v>0.21032586097994421</v>
      </c>
      <c r="O205" s="28">
        <f>O160/SUM(O160,'Calculations nonhispanic'!O160)</f>
        <v>0.21416274281306785</v>
      </c>
      <c r="P205" s="28">
        <f>P160/SUM(P160,'Calculations nonhispanic'!P160)</f>
        <v>0.21801156772429672</v>
      </c>
      <c r="Q205" s="28">
        <f>Q160/SUM(Q160,'Calculations nonhispanic'!Q160)</f>
        <v>0.22187147522264086</v>
      </c>
      <c r="R205" s="28">
        <f>R160/SUM(R160,'Calculations nonhispanic'!R160)</f>
        <v>0.22574161111592428</v>
      </c>
      <c r="S205" s="28">
        <f>S160/SUM(S160,'Calculations nonhispanic'!S160)</f>
        <v>0.22962112810211729</v>
      </c>
      <c r="T205" s="28">
        <f>T160/SUM(T160,'Calculations nonhispanic'!T160)</f>
        <v>0.23350918633652121</v>
      </c>
      <c r="U205" s="28">
        <f>U160/SUM(U160,'Calculations nonhispanic'!U160)</f>
        <v>0.23740495397457884</v>
      </c>
      <c r="V205" s="28">
        <f>V160/SUM(V160,'Calculations nonhispanic'!V160)</f>
        <v>0.24130760769018644</v>
      </c>
      <c r="W205" s="28">
        <f>W160/SUM(W160,'Calculations nonhispanic'!W160)</f>
        <v>0.24521633316940594</v>
      </c>
      <c r="X205" s="28">
        <f>X160/SUM(X160,'Calculations nonhispanic'!X160)</f>
        <v>0.24913032557955245</v>
      </c>
      <c r="Y205" s="28">
        <f>Y160/SUM(Y160,'Calculations nonhispanic'!Y160)</f>
        <v>0.25304879001368774</v>
      </c>
      <c r="Z205" s="28">
        <f>Z160/SUM(Z160,'Calculations nonhispanic'!Z160)</f>
        <v>0.25697094191058473</v>
      </c>
      <c r="AA205" s="28">
        <f>AA160/SUM(AA160,'Calculations nonhispanic'!AA160)</f>
        <v>0.26089600745031349</v>
      </c>
      <c r="AB205" s="28">
        <f>AB160/SUM(AB160,'Calculations nonhispanic'!AB160)</f>
        <v>0.26482322392561014</v>
      </c>
      <c r="AC205" s="28">
        <f>AC160/SUM(AC160,'Calculations nonhispanic'!AC160)</f>
        <v>0.26875184008925201</v>
      </c>
      <c r="AD205" s="28">
        <f>AD160/SUM(AD160,'Calculations nonhispanic'!AD160)</f>
        <v>0.27268111647771437</v>
      </c>
      <c r="AE205" s="28">
        <f>AE160/SUM(AE160,'Calculations nonhispanic'!AE160)</f>
        <v>0.27661032571140692</v>
      </c>
      <c r="AF205" s="28">
        <f>AF160/SUM(AF160,'Calculations nonhispanic'!AF160)</f>
        <v>0.28053875277183282</v>
      </c>
    </row>
    <row r="206" spans="1:32" x14ac:dyDescent="0.2">
      <c r="A206" s="6" t="s">
        <v>42</v>
      </c>
      <c r="B206" s="28">
        <f>B161/SUM(B161,'Calculations nonhispanic'!B161)</f>
        <v>0.18700000000000003</v>
      </c>
      <c r="C206" s="28">
        <f>C161/SUM(C161,'Calculations nonhispanic'!C161)</f>
        <v>0.19071534938841442</v>
      </c>
      <c r="D206" s="28">
        <f>D161/SUM(D161,'Calculations nonhispanic'!D161)</f>
        <v>0.19458487717660777</v>
      </c>
      <c r="E206" s="28">
        <f>E161/SUM(E161,'Calculations nonhispanic'!E161)</f>
        <v>0.19848537538171596</v>
      </c>
      <c r="F206" s="28">
        <f>F161/SUM(F161,'Calculations nonhispanic'!F161)</f>
        <v>0.2024011943239806</v>
      </c>
      <c r="G206" s="28">
        <f>G161/SUM(G161,'Calculations nonhispanic'!G161)</f>
        <v>0.20636359186625464</v>
      </c>
      <c r="H206" s="28">
        <f>H161/SUM(H161,'Calculations nonhispanic'!H161)</f>
        <v>0.21037853735280382</v>
      </c>
      <c r="I206" s="28">
        <f>I161/SUM(I161,'Calculations nonhispanic'!I161)</f>
        <v>0.21440861141933137</v>
      </c>
      <c r="J206" s="28">
        <f>J161/SUM(J161,'Calculations nonhispanic'!J161)</f>
        <v>0.2184359064222636</v>
      </c>
      <c r="K206" s="28">
        <f>K161/SUM(K161,'Calculations nonhispanic'!K161)</f>
        <v>0.22244253760232005</v>
      </c>
      <c r="L206" s="28">
        <f>L161/SUM(L161,'Calculations nonhispanic'!L161)</f>
        <v>0.22633514756085873</v>
      </c>
      <c r="M206" s="28">
        <f>M161/SUM(M161,'Calculations nonhispanic'!M161)</f>
        <v>0.23034551661978553</v>
      </c>
      <c r="N206" s="28">
        <f>N161/SUM(N161,'Calculations nonhispanic'!N161)</f>
        <v>0.23436501512630628</v>
      </c>
      <c r="O206" s="28">
        <f>O161/SUM(O161,'Calculations nonhispanic'!O161)</f>
        <v>0.23839272813641088</v>
      </c>
      <c r="P206" s="28">
        <f>P161/SUM(P161,'Calculations nonhispanic'!P161)</f>
        <v>0.24242775030810224</v>
      </c>
      <c r="Q206" s="28">
        <f>Q161/SUM(Q161,'Calculations nonhispanic'!Q161)</f>
        <v>0.24646918648080557</v>
      </c>
      <c r="R206" s="28">
        <f>R161/SUM(R161,'Calculations nonhispanic'!R161)</f>
        <v>0.25051615222515122</v>
      </c>
      <c r="S206" s="28">
        <f>S161/SUM(S161,'Calculations nonhispanic'!S161)</f>
        <v>0.25456777436315586</v>
      </c>
      <c r="T206" s="28">
        <f>T161/SUM(T161,'Calculations nonhispanic'!T161)</f>
        <v>0.2586231914589015</v>
      </c>
      <c r="U206" s="28">
        <f>U161/SUM(U161,'Calculations nonhispanic'!U161)</f>
        <v>0.26268155427984663</v>
      </c>
      <c r="V206" s="28">
        <f>V161/SUM(V161,'Calculations nonhispanic'!V161)</f>
        <v>0.26674202622901405</v>
      </c>
      <c r="W206" s="28">
        <f>W161/SUM(W161,'Calculations nonhispanic'!W161)</f>
        <v>0.27080378374831288</v>
      </c>
      <c r="X206" s="28">
        <f>X161/SUM(X161,'Calculations nonhispanic'!X161)</f>
        <v>0.27486601669333477</v>
      </c>
      <c r="Y206" s="28">
        <f>Y161/SUM(Y161,'Calculations nonhispanic'!Y161)</f>
        <v>0.2789279286800051</v>
      </c>
      <c r="Z206" s="28">
        <f>Z161/SUM(Z161,'Calculations nonhispanic'!Z161)</f>
        <v>0.28298873740350938</v>
      </c>
      <c r="AA206" s="28">
        <f>AA161/SUM(AA161,'Calculations nonhispanic'!AA161)</f>
        <v>0.28704767492998795</v>
      </c>
      <c r="AB206" s="28">
        <f>AB161/SUM(AB161,'Calculations nonhispanic'!AB161)</f>
        <v>0.29110398796149817</v>
      </c>
      <c r="AC206" s="28">
        <f>AC161/SUM(AC161,'Calculations nonhispanic'!AC161)</f>
        <v>0.29515693807479526</v>
      </c>
      <c r="AD206" s="28">
        <f>AD161/SUM(AD161,'Calculations nonhispanic'!AD161)</f>
        <v>0.29920580193453267</v>
      </c>
      <c r="AE206" s="28">
        <f>AE161/SUM(AE161,'Calculations nonhispanic'!AE161)</f>
        <v>0.30324987148148597</v>
      </c>
      <c r="AF206" s="28">
        <f>AF161/SUM(AF161,'Calculations nonhispanic'!AF161)</f>
        <v>0.30728845409644856</v>
      </c>
    </row>
    <row r="207" spans="1:32" x14ac:dyDescent="0.2">
      <c r="A207" s="6" t="s">
        <v>105</v>
      </c>
      <c r="B207" s="28">
        <f>B162/SUM(B162,'Calculations nonhispanic'!B162)</f>
        <v>0.1400000000000001</v>
      </c>
      <c r="C207" s="28">
        <f>C162/SUM(C162,'Calculations nonhispanic'!C162)</f>
        <v>0.1431657719694247</v>
      </c>
      <c r="D207" s="28">
        <f>D162/SUM(D162,'Calculations nonhispanic'!D162)</f>
        <v>0.14647307104843157</v>
      </c>
      <c r="E207" s="28">
        <f>E162/SUM(E162,'Calculations nonhispanic'!E162)</f>
        <v>0.14981726995774283</v>
      </c>
      <c r="F207" s="28">
        <f>F162/SUM(F162,'Calculations nonhispanic'!F162)</f>
        <v>0.15318508083997273</v>
      </c>
      <c r="G207" s="28">
        <f>G162/SUM(G162,'Calculations nonhispanic'!G162)</f>
        <v>0.15660358069657981</v>
      </c>
      <c r="H207" s="28">
        <f>H162/SUM(H162,'Calculations nonhispanic'!H162)</f>
        <v>0.16007826483741683</v>
      </c>
      <c r="I207" s="28">
        <f>I162/SUM(I162,'Calculations nonhispanic'!I162)</f>
        <v>0.16357696896836924</v>
      </c>
      <c r="J207" s="28">
        <f>J162/SUM(J162,'Calculations nonhispanic'!J162)</f>
        <v>0.16708414282380685</v>
      </c>
      <c r="K207" s="28">
        <f>K162/SUM(K162,'Calculations nonhispanic'!K162)</f>
        <v>0.17058406472003362</v>
      </c>
      <c r="L207" s="28">
        <f>L162/SUM(L162,'Calculations nonhispanic'!L162)</f>
        <v>0.17399460031619871</v>
      </c>
      <c r="M207" s="28">
        <f>M162/SUM(M162,'Calculations nonhispanic'!M162)</f>
        <v>0.17751879276040575</v>
      </c>
      <c r="N207" s="28">
        <f>N162/SUM(N162,'Calculations nonhispanic'!N162)</f>
        <v>0.18106163483656912</v>
      </c>
      <c r="O207" s="28">
        <f>O162/SUM(O162,'Calculations nonhispanic'!O162)</f>
        <v>0.18462234251483622</v>
      </c>
      <c r="P207" s="28">
        <f>P162/SUM(P162,'Calculations nonhispanic'!P162)</f>
        <v>0.18820013146996534</v>
      </c>
      <c r="Q207" s="28">
        <f>Q162/SUM(Q162,'Calculations nonhispanic'!Q162)</f>
        <v>0.19179421773139352</v>
      </c>
      <c r="R207" s="28">
        <f>R162/SUM(R162,'Calculations nonhispanic'!R162)</f>
        <v>0.19540381831841797</v>
      </c>
      <c r="S207" s="28">
        <f>S162/SUM(S162,'Calculations nonhispanic'!S162)</f>
        <v>0.19902815185984379</v>
      </c>
      <c r="T207" s="28">
        <f>T162/SUM(T162,'Calculations nonhispanic'!T162)</f>
        <v>0.20266643919750785</v>
      </c>
      <c r="U207" s="28">
        <f>U162/SUM(U162,'Calculations nonhispanic'!U162)</f>
        <v>0.20631790397311914</v>
      </c>
      <c r="V207" s="28">
        <f>V162/SUM(V162,'Calculations nonhispanic'!V162)</f>
        <v>0.2099817731979462</v>
      </c>
      <c r="W207" s="28">
        <f>W162/SUM(W162,'Calculations nonhispanic'!W162)</f>
        <v>0.21365727780490254</v>
      </c>
      <c r="X207" s="28">
        <f>X162/SUM(X162,'Calculations nonhispanic'!X162)</f>
        <v>0.21734365318264659</v>
      </c>
      <c r="Y207" s="28">
        <f>Y162/SUM(Y162,'Calculations nonhispanic'!Y162)</f>
        <v>0.22104013969136543</v>
      </c>
      <c r="Z207" s="28">
        <f>Z162/SUM(Z162,'Calculations nonhispanic'!Z162)</f>
        <v>0.22474598315994368</v>
      </c>
      <c r="AA207" s="28">
        <f>AA162/SUM(AA162,'Calculations nonhispanic'!AA162)</f>
        <v>0.22846043536429891</v>
      </c>
      <c r="AB207" s="28">
        <f>AB162/SUM(AB162,'Calculations nonhispanic'!AB162)</f>
        <v>0.23218275448668133</v>
      </c>
      <c r="AC207" s="28">
        <f>AC162/SUM(AC162,'Calculations nonhispanic'!AC162)</f>
        <v>0.23591220555579015</v>
      </c>
      <c r="AD207" s="28">
        <f>AD162/SUM(AD162,'Calculations nonhispanic'!AD162)</f>
        <v>0.23964806086762158</v>
      </c>
      <c r="AE207" s="28">
        <f>AE162/SUM(AE162,'Calculations nonhispanic'!AE162)</f>
        <v>0.24338960038697993</v>
      </c>
      <c r="AF207" s="28">
        <f>AF162/SUM(AF162,'Calculations nonhispanic'!AF162)</f>
        <v>0.24713611212964057</v>
      </c>
    </row>
    <row r="208" spans="1:32" x14ac:dyDescent="0.2">
      <c r="A208" s="6" t="s">
        <v>106</v>
      </c>
      <c r="B208" s="28">
        <f>B163/SUM(B163,'Calculations nonhispanic'!B163)</f>
        <v>0.108</v>
      </c>
      <c r="C208" s="28">
        <f>C163/SUM(C163,'Calculations nonhispanic'!C163)</f>
        <v>0.1107041158815907</v>
      </c>
      <c r="D208" s="28">
        <f>D163/SUM(D163,'Calculations nonhispanic'!D163)</f>
        <v>0.1135358831437982</v>
      </c>
      <c r="E208" s="28">
        <f>E163/SUM(E163,'Calculations nonhispanic'!E163)</f>
        <v>0.11640621691917417</v>
      </c>
      <c r="F208" s="28">
        <f>F163/SUM(F163,'Calculations nonhispanic'!F163)</f>
        <v>0.11930384783955503</v>
      </c>
      <c r="G208" s="28">
        <f>G163/SUM(G163,'Calculations nonhispanic'!G163)</f>
        <v>0.12225225246024736</v>
      </c>
      <c r="H208" s="28">
        <f>H163/SUM(H163,'Calculations nonhispanic'!H163)</f>
        <v>0.12525645419152315</v>
      </c>
      <c r="I208" s="28">
        <f>I163/SUM(I163,'Calculations nonhispanic'!I163)</f>
        <v>0.12828884485597658</v>
      </c>
      <c r="J208" s="28">
        <f>J163/SUM(J163,'Calculations nonhispanic'!J163)</f>
        <v>0.13133599705641341</v>
      </c>
      <c r="K208" s="28">
        <f>K163/SUM(K163,'Calculations nonhispanic'!K163)</f>
        <v>0.13438420370091925</v>
      </c>
      <c r="L208" s="28">
        <f>L163/SUM(L163,'Calculations nonhispanic'!L163)</f>
        <v>0.13736158180883187</v>
      </c>
      <c r="M208" s="28">
        <f>M163/SUM(M163,'Calculations nonhispanic'!M163)</f>
        <v>0.14044541483504935</v>
      </c>
      <c r="N208" s="28">
        <f>N163/SUM(N163,'Calculations nonhispanic'!N163)</f>
        <v>0.14355293004794376</v>
      </c>
      <c r="O208" s="28">
        <f>O163/SUM(O163,'Calculations nonhispanic'!O163)</f>
        <v>0.14668350701222196</v>
      </c>
      <c r="P208" s="28">
        <f>P163/SUM(P163,'Calculations nonhispanic'!P163)</f>
        <v>0.14983651918135088</v>
      </c>
      <c r="Q208" s="28">
        <f>Q163/SUM(Q163,'Calculations nonhispanic'!Q163)</f>
        <v>0.15301133446298298</v>
      </c>
      <c r="R208" s="28">
        <f>R163/SUM(R163,'Calculations nonhispanic'!R163)</f>
        <v>0.15620731578065977</v>
      </c>
      <c r="S208" s="28">
        <f>S163/SUM(S163,'Calculations nonhispanic'!S163)</f>
        <v>0.15942382163101343</v>
      </c>
      <c r="T208" s="28">
        <f>T163/SUM(T163,'Calculations nonhispanic'!T163)</f>
        <v>0.16266020663572131</v>
      </c>
      <c r="U208" s="28">
        <f>U163/SUM(U163,'Calculations nonhispanic'!U163)</f>
        <v>0.16591582208747377</v>
      </c>
      <c r="V208" s="28">
        <f>V163/SUM(V163,'Calculations nonhispanic'!V163)</f>
        <v>0.16919001648928012</v>
      </c>
      <c r="W208" s="28">
        <f>W163/SUM(W163,'Calculations nonhispanic'!W163)</f>
        <v>0.172482136086443</v>
      </c>
      <c r="X208" s="28">
        <f>X163/SUM(X163,'Calculations nonhispanic'!X163)</f>
        <v>0.17579152539057177</v>
      </c>
      <c r="Y208" s="28">
        <f>Y163/SUM(Y163,'Calculations nonhispanic'!Y163)</f>
        <v>0.17911752769504313</v>
      </c>
      <c r="Z208" s="28">
        <f>Z163/SUM(Z163,'Calculations nonhispanic'!Z163)</f>
        <v>0.18245948558133299</v>
      </c>
      <c r="AA208" s="28">
        <f>AA163/SUM(AA163,'Calculations nonhispanic'!AA163)</f>
        <v>0.18581674141570631</v>
      </c>
      <c r="AB208" s="28">
        <f>AB163/SUM(AB163,'Calculations nonhispanic'!AB163)</f>
        <v>0.18918863783575429</v>
      </c>
      <c r="AC208" s="28">
        <f>AC163/SUM(AC163,'Calculations nonhispanic'!AC163)</f>
        <v>0.1925745182263158</v>
      </c>
      <c r="AD208" s="28">
        <f>AD163/SUM(AD163,'Calculations nonhispanic'!AD163)</f>
        <v>0.19597372718436321</v>
      </c>
      <c r="AE208" s="28">
        <f>AE163/SUM(AE163,'Calculations nonhispanic'!AE163)</f>
        <v>0.19938561097244759</v>
      </c>
      <c r="AF208" s="28">
        <f>AF163/SUM(AF163,'Calculations nonhispanic'!AF163)</f>
        <v>0.20280951796034374</v>
      </c>
    </row>
    <row r="209" spans="1:32" x14ac:dyDescent="0.2">
      <c r="A209" s="6" t="s">
        <v>107</v>
      </c>
      <c r="B209" s="28">
        <f>B164/SUM(B164,'Calculations nonhispanic'!B164)</f>
        <v>0.19795438175270103</v>
      </c>
      <c r="C209" s="28">
        <f>C164/SUM(C164,'Calculations nonhispanic'!C164)</f>
        <v>0.20177783336559321</v>
      </c>
      <c r="D209" s="28">
        <f>D164/SUM(D164,'Calculations nonhispanic'!D164)</f>
        <v>0.20575731787182769</v>
      </c>
      <c r="E209" s="28">
        <f>E164/SUM(E164,'Calculations nonhispanic'!E164)</f>
        <v>0.20976596347225485</v>
      </c>
      <c r="F209" s="28">
        <f>F164/SUM(F164,'Calculations nonhispanic'!F164)</f>
        <v>0.21378766648461531</v>
      </c>
      <c r="G209" s="28">
        <f>G164/SUM(G164,'Calculations nonhispanic'!G164)</f>
        <v>0.21785449386846978</v>
      </c>
      <c r="H209" s="28">
        <f>H164/SUM(H164,'Calculations nonhispanic'!H164)</f>
        <v>0.22197249795210955</v>
      </c>
      <c r="I209" s="28">
        <f>I164/SUM(I164,'Calculations nonhispanic'!I164)</f>
        <v>0.22610325694644792</v>
      </c>
      <c r="J209" s="28">
        <f>J164/SUM(J164,'Calculations nonhispanic'!J164)</f>
        <v>0.23022843057438425</v>
      </c>
      <c r="K209" s="28">
        <f>K164/SUM(K164,'Calculations nonhispanic'!K164)</f>
        <v>0.23432974979844803</v>
      </c>
      <c r="L209" s="28">
        <f>L164/SUM(L164,'Calculations nonhispanic'!L164)</f>
        <v>0.23831180952734604</v>
      </c>
      <c r="M209" s="28">
        <f>M164/SUM(M164,'Calculations nonhispanic'!M164)</f>
        <v>0.24241173713679098</v>
      </c>
      <c r="N209" s="28">
        <f>N164/SUM(N164,'Calculations nonhispanic'!N164)</f>
        <v>0.24651837757739092</v>
      </c>
      <c r="O209" s="28">
        <f>O164/SUM(O164,'Calculations nonhispanic'!O164)</f>
        <v>0.25063080337664756</v>
      </c>
      <c r="P209" s="28">
        <f>P164/SUM(P164,'Calculations nonhispanic'!P164)</f>
        <v>0.25474809894704381</v>
      </c>
      <c r="Q209" s="28">
        <f>Q164/SUM(Q164,'Calculations nonhispanic'!Q164)</f>
        <v>0.25886936111957248</v>
      </c>
      <c r="R209" s="28">
        <f>R164/SUM(R164,'Calculations nonhispanic'!R164)</f>
        <v>0.26299369964511643</v>
      </c>
      <c r="S209" s="28">
        <f>S164/SUM(S164,'Calculations nonhispanic'!S164)</f>
        <v>0.26712023766391524</v>
      </c>
      <c r="T209" s="28">
        <f>T164/SUM(T164,'Calculations nonhispanic'!T164)</f>
        <v>0.27124811214342176</v>
      </c>
      <c r="U209" s="28">
        <f>U164/SUM(U164,'Calculations nonhispanic'!U164)</f>
        <v>0.27537647428488987</v>
      </c>
      <c r="V209" s="28">
        <f>V164/SUM(V164,'Calculations nonhispanic'!V164)</f>
        <v>0.27950448989913362</v>
      </c>
      <c r="W209" s="28">
        <f>W164/SUM(W164,'Calculations nonhispanic'!W164)</f>
        <v>0.28363133975191768</v>
      </c>
      <c r="X209" s="28">
        <f>X164/SUM(X164,'Calculations nonhispanic'!X164)</f>
        <v>0.28775621987950434</v>
      </c>
      <c r="Y209" s="28">
        <f>Y164/SUM(Y164,'Calculations nonhispanic'!Y164)</f>
        <v>0.29187834187493172</v>
      </c>
      <c r="Z209" s="28">
        <f>Z164/SUM(Z164,'Calculations nonhispanic'!Z164)</f>
        <v>0.29599693314561998</v>
      </c>
      <c r="AA209" s="28">
        <f>AA164/SUM(AA164,'Calculations nonhispanic'!AA164)</f>
        <v>0.30011123714297783</v>
      </c>
      <c r="AB209" s="28">
        <f>AB164/SUM(AB164,'Calculations nonhispanic'!AB164)</f>
        <v>0.30422051356467811</v>
      </c>
      <c r="AC209" s="28">
        <f>AC164/SUM(AC164,'Calculations nonhispanic'!AC164)</f>
        <v>0.30832403853031704</v>
      </c>
      <c r="AD209" s="28">
        <f>AD164/SUM(AD164,'Calculations nonhispanic'!AD164)</f>
        <v>0.31242110473121554</v>
      </c>
      <c r="AE209" s="28">
        <f>AE164/SUM(AE164,'Calculations nonhispanic'!AE164)</f>
        <v>0.31651102155511762</v>
      </c>
      <c r="AF209" s="28">
        <f>AF164/SUM(AF164,'Calculations nonhispanic'!AF164)</f>
        <v>0.32059311518657846</v>
      </c>
    </row>
    <row r="210" spans="1:32" x14ac:dyDescent="0.2">
      <c r="A210" s="6" t="s">
        <v>43</v>
      </c>
      <c r="B210" s="28">
        <f>B165/SUM(B165,'Calculations nonhispanic'!B165)</f>
        <v>0.30000000000000004</v>
      </c>
      <c r="C210" s="28">
        <f>C165/SUM(C165,'Calculations nonhispanic'!C165)</f>
        <v>0.30451139103831792</v>
      </c>
      <c r="D210" s="28">
        <f>D165/SUM(D165,'Calculations nonhispanic'!D165)</f>
        <v>0.3091813642616898</v>
      </c>
      <c r="E210" s="28">
        <f>E165/SUM(E165,'Calculations nonhispanic'!E165)</f>
        <v>0.31385967230189754</v>
      </c>
      <c r="F210" s="28">
        <f>F165/SUM(F165,'Calculations nonhispanic'!F165)</f>
        <v>0.31852754561072277</v>
      </c>
      <c r="G210" s="28">
        <f>G165/SUM(G165,'Calculations nonhispanic'!G165)</f>
        <v>0.32322207620583371</v>
      </c>
      <c r="H210" s="28">
        <f>H165/SUM(H165,'Calculations nonhispanic'!H165)</f>
        <v>0.32794976552432276</v>
      </c>
      <c r="I210" s="28">
        <f>I165/SUM(I165,'Calculations nonhispanic'!I165)</f>
        <v>0.33266632773538901</v>
      </c>
      <c r="J210" s="28">
        <f>J165/SUM(J165,'Calculations nonhispanic'!J165)</f>
        <v>0.33735117393650937</v>
      </c>
      <c r="K210" s="28">
        <f>K165/SUM(K165,'Calculations nonhispanic'!K165)</f>
        <v>0.34198423044637044</v>
      </c>
      <c r="L210" s="28">
        <f>L165/SUM(L165,'Calculations nonhispanic'!L165)</f>
        <v>0.34645937167214397</v>
      </c>
      <c r="M210" s="28">
        <f>M165/SUM(M165,'Calculations nonhispanic'!M165)</f>
        <v>0.35104346936040776</v>
      </c>
      <c r="N210" s="28">
        <f>N165/SUM(N165,'Calculations nonhispanic'!N165)</f>
        <v>0.35561153097262632</v>
      </c>
      <c r="O210" s="28">
        <f>O165/SUM(O165,'Calculations nonhispanic'!O165)</f>
        <v>0.36016277896689597</v>
      </c>
      <c r="P210" s="28">
        <f>P165/SUM(P165,'Calculations nonhispanic'!P165)</f>
        <v>0.36469646344658269</v>
      </c>
      <c r="Q210" s="28">
        <f>Q165/SUM(Q165,'Calculations nonhispanic'!Q165)</f>
        <v>0.36921186197057038</v>
      </c>
      <c r="R210" s="28">
        <f>R165/SUM(R165,'Calculations nonhispanic'!R165)</f>
        <v>0.37370827933210377</v>
      </c>
      <c r="S210" s="28">
        <f>S165/SUM(S165,'Calculations nonhispanic'!S165)</f>
        <v>0.37818504730817287</v>
      </c>
      <c r="T210" s="28">
        <f>T165/SUM(T165,'Calculations nonhispanic'!T165)</f>
        <v>0.38264152438136229</v>
      </c>
      <c r="U210" s="28">
        <f>U165/SUM(U165,'Calculations nonhispanic'!U165)</f>
        <v>0.3870770954360212</v>
      </c>
      <c r="V210" s="28">
        <f>V165/SUM(V165,'Calculations nonhispanic'!V165)</f>
        <v>0.3914911714306219</v>
      </c>
      <c r="W210" s="28">
        <f>W165/SUM(W165,'Calculations nonhispanic'!W165)</f>
        <v>0.39588318904808772</v>
      </c>
      <c r="X210" s="28">
        <f>X165/SUM(X165,'Calculations nonhispanic'!X165)</f>
        <v>0.40025261032584725</v>
      </c>
      <c r="Y210" s="28">
        <f>Y165/SUM(Y165,'Calculations nonhispanic'!Y165)</f>
        <v>0.40459892226732269</v>
      </c>
      <c r="Z210" s="28">
        <f>Z165/SUM(Z165,'Calculations nonhispanic'!Z165)</f>
        <v>0.40892163643648877</v>
      </c>
      <c r="AA210" s="28">
        <f>AA165/SUM(AA165,'Calculations nonhispanic'!AA165)</f>
        <v>0.41322028853712733</v>
      </c>
      <c r="AB210" s="28">
        <f>AB165/SUM(AB165,'Calculations nonhispanic'!AB165)</f>
        <v>0.4174944379783026</v>
      </c>
      <c r="AC210" s="28">
        <f>AC165/SUM(AC165,'Calculations nonhispanic'!AC165)</f>
        <v>0.42174366742754715</v>
      </c>
      <c r="AD210" s="28">
        <f>AD165/SUM(AD165,'Calculations nonhispanic'!AD165)</f>
        <v>0.42596758235320614</v>
      </c>
      <c r="AE210" s="28">
        <f>AE165/SUM(AE165,'Calculations nonhispanic'!AE165)</f>
        <v>0.43016581055730102</v>
      </c>
      <c r="AF210" s="28">
        <f>AF165/SUM(AF165,'Calculations nonhispanic'!AF165)</f>
        <v>0.43433800170023501</v>
      </c>
    </row>
    <row r="211" spans="1:32" x14ac:dyDescent="0.2">
      <c r="A211" s="6" t="s">
        <v>44</v>
      </c>
      <c r="B211" s="28">
        <f>B166/SUM(B166,'Calculations nonhispanic'!B166)</f>
        <v>0.18499999999999997</v>
      </c>
      <c r="C211" s="28">
        <f>C166/SUM(C166,'Calculations nonhispanic'!C166)</f>
        <v>0.18869483042733745</v>
      </c>
      <c r="D211" s="28">
        <f>D166/SUM(D166,'Calculations nonhispanic'!D166)</f>
        <v>0.19254345992605598</v>
      </c>
      <c r="E211" s="28">
        <f>E166/SUM(E166,'Calculations nonhispanic'!E166)</f>
        <v>0.19642337562981432</v>
      </c>
      <c r="F211" s="28">
        <f>F166/SUM(F166,'Calculations nonhispanic'!F166)</f>
        <v>0.20031901455973949</v>
      </c>
      <c r="G211" s="28">
        <f>G166/SUM(G166,'Calculations nonhispanic'!G166)</f>
        <v>0.20426148050380233</v>
      </c>
      <c r="H211" s="28">
        <f>H166/SUM(H166,'Calculations nonhispanic'!H166)</f>
        <v>0.20825672668750389</v>
      </c>
      <c r="I211" s="28">
        <f>I166/SUM(I166,'Calculations nonhispanic'!I166)</f>
        <v>0.2122675254281968</v>
      </c>
      <c r="J211" s="28">
        <f>J166/SUM(J166,'Calculations nonhispanic'!J166)</f>
        <v>0.21627605259617011</v>
      </c>
      <c r="K211" s="28">
        <f>K166/SUM(K166,'Calculations nonhispanic'!K166)</f>
        <v>0.22026449819314151</v>
      </c>
      <c r="L211" s="28">
        <f>L166/SUM(L166,'Calculations nonhispanic'!L166)</f>
        <v>0.22413990036607107</v>
      </c>
      <c r="M211" s="28">
        <f>M166/SUM(M166,'Calculations nonhispanic'!M166)</f>
        <v>0.22813301152831283</v>
      </c>
      <c r="N211" s="28">
        <f>N166/SUM(N166,'Calculations nonhispanic'!N166)</f>
        <v>0.23213568800745366</v>
      </c>
      <c r="O211" s="28">
        <f>O166/SUM(O166,'Calculations nonhispanic'!O166)</f>
        <v>0.23614701785238751</v>
      </c>
      <c r="P211" s="28">
        <f>P166/SUM(P166,'Calculations nonhispanic'!P166)</f>
        <v>0.24016609829190752</v>
      </c>
      <c r="Q211" s="28">
        <f>Q166/SUM(Q166,'Calculations nonhispanic'!Q166)</f>
        <v>0.24419203632141823</v>
      </c>
      <c r="R211" s="28">
        <f>R166/SUM(R166,'Calculations nonhispanic'!R166)</f>
        <v>0.24822394926052618</v>
      </c>
      <c r="S211" s="28">
        <f>S166/SUM(S166,'Calculations nonhispanic'!S166)</f>
        <v>0.25226096528150105</v>
      </c>
      <c r="T211" s="28">
        <f>T166/SUM(T166,'Calculations nonhispanic'!T166)</f>
        <v>0.25630222390866675</v>
      </c>
      <c r="U211" s="28">
        <f>U166/SUM(U166,'Calculations nonhispanic'!U166)</f>
        <v>0.26034687648882499</v>
      </c>
      <c r="V211" s="28">
        <f>V166/SUM(V166,'Calculations nonhispanic'!V166)</f>
        <v>0.26439408663291325</v>
      </c>
      <c r="W211" s="28">
        <f>W166/SUM(W166,'Calculations nonhispanic'!W166)</f>
        <v>0.26844303062912739</v>
      </c>
      <c r="X211" s="28">
        <f>X166/SUM(X166,'Calculations nonhispanic'!X166)</f>
        <v>0.27249289782780611</v>
      </c>
      <c r="Y211" s="28">
        <f>Y166/SUM(Y166,'Calculations nonhispanic'!Y166)</f>
        <v>0.27654289099843093</v>
      </c>
      <c r="Z211" s="28">
        <f>Z166/SUM(Z166,'Calculations nonhispanic'!Z166)</f>
        <v>0.28059222665912292</v>
      </c>
      <c r="AA211" s="28">
        <f>AA166/SUM(AA166,'Calculations nonhispanic'!AA166)</f>
        <v>0.28464013537910066</v>
      </c>
      <c r="AB211" s="28">
        <f>AB166/SUM(AB166,'Calculations nonhispanic'!AB166)</f>
        <v>0.2886858620545642</v>
      </c>
      <c r="AC211" s="28">
        <f>AC166/SUM(AC166,'Calculations nonhispanic'!AC166)</f>
        <v>0.29272866615852938</v>
      </c>
      <c r="AD211" s="28">
        <f>AD166/SUM(AD166,'Calculations nonhispanic'!AD166)</f>
        <v>0.29676782196517931</v>
      </c>
      <c r="AE211" s="28">
        <f>AE166/SUM(AE166,'Calculations nonhispanic'!AE166)</f>
        <v>0.30080261874931119</v>
      </c>
      <c r="AF211" s="28">
        <f>AF166/SUM(AF166,'Calculations nonhispanic'!AF166)</f>
        <v>0.30483236096150051</v>
      </c>
    </row>
    <row r="212" spans="1:32" x14ac:dyDescent="0.2">
      <c r="A212" s="6" t="s">
        <v>45</v>
      </c>
      <c r="B212" s="28">
        <f>B167/SUM(B167,'Calculations nonhispanic'!B167)</f>
        <v>0.20799999999999999</v>
      </c>
      <c r="C212" s="28">
        <f>C167/SUM(C167,'Calculations nonhispanic'!C167)</f>
        <v>0.21191633915374714</v>
      </c>
      <c r="D212" s="28">
        <f>D167/SUM(D167,'Calculations nonhispanic'!D167)</f>
        <v>0.21599009439853761</v>
      </c>
      <c r="E212" s="28">
        <f>E167/SUM(E167,'Calculations nonhispanic'!E167)</f>
        <v>0.22009124360341739</v>
      </c>
      <c r="F212" s="28">
        <f>F167/SUM(F167,'Calculations nonhispanic'!F167)</f>
        <v>0.22420329727669339</v>
      </c>
      <c r="G212" s="28">
        <f>G167/SUM(G167,'Calculations nonhispanic'!G167)</f>
        <v>0.22835901400337411</v>
      </c>
      <c r="H212" s="28">
        <f>H167/SUM(H167,'Calculations nonhispanic'!H167)</f>
        <v>0.23256451484105792</v>
      </c>
      <c r="I212" s="28">
        <f>I167/SUM(I167,'Calculations nonhispanic'!I167)</f>
        <v>0.23678052772974356</v>
      </c>
      <c r="J212" s="28">
        <f>J167/SUM(J167,'Calculations nonhispanic'!J167)</f>
        <v>0.24098835157352375</v>
      </c>
      <c r="K212" s="28">
        <f>K167/SUM(K167,'Calculations nonhispanic'!K167)</f>
        <v>0.24516940129956505</v>
      </c>
      <c r="L212" s="28">
        <f>L167/SUM(L167,'Calculations nonhispanic'!L167)</f>
        <v>0.2492265651282759</v>
      </c>
      <c r="M212" s="28">
        <f>M167/SUM(M167,'Calculations nonhispanic'!M167)</f>
        <v>0.25340146566669297</v>
      </c>
      <c r="N212" s="28">
        <f>N167/SUM(N167,'Calculations nonhispanic'!N167)</f>
        <v>0.25758082889745826</v>
      </c>
      <c r="O212" s="28">
        <f>O167/SUM(O167,'Calculations nonhispanic'!O167)</f>
        <v>0.26176372145257992</v>
      </c>
      <c r="P212" s="28">
        <f>P167/SUM(P167,'Calculations nonhispanic'!P167)</f>
        <v>0.26594922388448056</v>
      </c>
      <c r="Q212" s="28">
        <f>Q167/SUM(Q167,'Calculations nonhispanic'!Q167)</f>
        <v>0.27013643114932112</v>
      </c>
      <c r="R212" s="28">
        <f>R167/SUM(R167,'Calculations nonhispanic'!R167)</f>
        <v>0.2743244530562714</v>
      </c>
      <c r="S212" s="28">
        <f>S167/SUM(S167,'Calculations nonhispanic'!S167)</f>
        <v>0.27851241468316157</v>
      </c>
      <c r="T212" s="28">
        <f>T167/SUM(T167,'Calculations nonhispanic'!T167)</f>
        <v>0.28269945675901592</v>
      </c>
      <c r="U212" s="28">
        <f>U167/SUM(U167,'Calculations nonhispanic'!U167)</f>
        <v>0.28688473601399417</v>
      </c>
      <c r="V212" s="28">
        <f>V167/SUM(V167,'Calculations nonhispanic'!V167)</f>
        <v>0.29106742549737336</v>
      </c>
      <c r="W212" s="28">
        <f>W167/SUM(W167,'Calculations nonhispanic'!W167)</f>
        <v>0.29524671486420695</v>
      </c>
      <c r="X212" s="28">
        <f>X167/SUM(X167,'Calculations nonhispanic'!X167)</f>
        <v>0.29942181063136292</v>
      </c>
      <c r="Y212" s="28">
        <f>Y167/SUM(Y167,'Calculations nonhispanic'!Y167)</f>
        <v>0.30359193640368348</v>
      </c>
      <c r="Z212" s="28">
        <f>Z167/SUM(Z167,'Calculations nonhispanic'!Z167)</f>
        <v>0.30775633307102729</v>
      </c>
      <c r="AA212" s="28">
        <f>AA167/SUM(AA167,'Calculations nonhispanic'!AA167)</f>
        <v>0.31191425897702324</v>
      </c>
      <c r="AB212" s="28">
        <f>AB167/SUM(AB167,'Calculations nonhispanic'!AB167)</f>
        <v>0.31606499006035166</v>
      </c>
      <c r="AC212" s="28">
        <f>AC167/SUM(AC167,'Calculations nonhispanic'!AC167)</f>
        <v>0.32020781996941433</v>
      </c>
      <c r="AD212" s="28">
        <f>AD167/SUM(AD167,'Calculations nonhispanic'!AD167)</f>
        <v>0.32434206015128331</v>
      </c>
      <c r="AE212" s="28">
        <f>AE167/SUM(AE167,'Calculations nonhispanic'!AE167)</f>
        <v>0.32846703991581494</v>
      </c>
      <c r="AF212" s="28">
        <f>AF167/SUM(AF167,'Calculations nonhispanic'!AF167)</f>
        <v>0.33258210647584191</v>
      </c>
    </row>
    <row r="213" spans="1:32" x14ac:dyDescent="0.2">
      <c r="A213" s="6" t="s">
        <v>46</v>
      </c>
      <c r="B213" s="28">
        <f>B168/SUM(B168,'Calculations nonhispanic'!B168)</f>
        <v>0.27300000000000002</v>
      </c>
      <c r="C213" s="28">
        <f>C168/SUM(C168,'Calculations nonhispanic'!C168)</f>
        <v>0.27738208904624817</v>
      </c>
      <c r="D213" s="28">
        <f>D168/SUM(D168,'Calculations nonhispanic'!D168)</f>
        <v>0.28192428069895081</v>
      </c>
      <c r="E213" s="28">
        <f>E168/SUM(E168,'Calculations nonhispanic'!E168)</f>
        <v>0.28648072861279777</v>
      </c>
      <c r="F213" s="28">
        <f>F168/SUM(F168,'Calculations nonhispanic'!F168)</f>
        <v>0.29103311085813444</v>
      </c>
      <c r="G213" s="28">
        <f>G168/SUM(G168,'Calculations nonhispanic'!G168)</f>
        <v>0.29561759660365827</v>
      </c>
      <c r="H213" s="28">
        <f>H168/SUM(H168,'Calculations nonhispanic'!H168)</f>
        <v>0.30024061488291537</v>
      </c>
      <c r="I213" s="28">
        <f>I168/SUM(I168,'Calculations nonhispanic'!I168)</f>
        <v>0.30485886663717709</v>
      </c>
      <c r="J213" s="28">
        <f>J168/SUM(J168,'Calculations nonhispanic'!J168)</f>
        <v>0.30945207317993889</v>
      </c>
      <c r="K213" s="28">
        <f>K168/SUM(K168,'Calculations nonhispanic'!K168)</f>
        <v>0.31400035909143142</v>
      </c>
      <c r="L213" s="28">
        <f>L168/SUM(L168,'Calculations nonhispanic'!L168)</f>
        <v>0.31839911654129183</v>
      </c>
      <c r="M213" s="28">
        <f>M168/SUM(M168,'Calculations nonhispanic'!M168)</f>
        <v>0.32291054009858894</v>
      </c>
      <c r="N213" s="28">
        <f>N168/SUM(N168,'Calculations nonhispanic'!N168)</f>
        <v>0.32741175719054572</v>
      </c>
      <c r="O213" s="28">
        <f>O168/SUM(O168,'Calculations nonhispanic'!O168)</f>
        <v>0.33190191054210483</v>
      </c>
      <c r="P213" s="28">
        <f>P168/SUM(P168,'Calculations nonhispanic'!P168)</f>
        <v>0.33638016762368078</v>
      </c>
      <c r="Q213" s="28">
        <f>Q168/SUM(Q168,'Calculations nonhispanic'!Q168)</f>
        <v>0.34084572068017649</v>
      </c>
      <c r="R213" s="28">
        <f>R168/SUM(R168,'Calculations nonhispanic'!R168)</f>
        <v>0.34529778672414868</v>
      </c>
      <c r="S213" s="28">
        <f>S168/SUM(S168,'Calculations nonhispanic'!S168)</f>
        <v>0.34973560749474969</v>
      </c>
      <c r="T213" s="28">
        <f>T168/SUM(T168,'Calculations nonhispanic'!T168)</f>
        <v>0.35415844938408247</v>
      </c>
      <c r="U213" s="28">
        <f>U168/SUM(U168,'Calculations nonhispanic'!U168)</f>
        <v>0.35856560333257337</v>
      </c>
      <c r="V213" s="28">
        <f>V168/SUM(V168,'Calculations nonhispanic'!V168)</f>
        <v>0.36295638469500641</v>
      </c>
      <c r="W213" s="28">
        <f>W168/SUM(W168,'Calculations nonhispanic'!W168)</f>
        <v>0.36733013307881418</v>
      </c>
      <c r="X213" s="28">
        <f>X168/SUM(X168,'Calculations nonhispanic'!X168)</f>
        <v>0.37168621215621728</v>
      </c>
      <c r="Y213" s="28">
        <f>Y168/SUM(Y168,'Calculations nonhispanic'!Y168)</f>
        <v>0.37602400945179049</v>
      </c>
      <c r="Z213" s="28">
        <f>Z168/SUM(Z168,'Calculations nonhispanic'!Z168)</f>
        <v>0.3803429361069845</v>
      </c>
      <c r="AA213" s="28">
        <f>AA168/SUM(AA168,'Calculations nonhispanic'!AA168)</f>
        <v>0.38464242662314824</v>
      </c>
      <c r="AB213" s="28">
        <f>AB168/SUM(AB168,'Calculations nonhispanic'!AB168)</f>
        <v>0.38892193858452001</v>
      </c>
      <c r="AC213" s="28">
        <f>AC168/SUM(AC168,'Calculations nonhispanic'!AC168)</f>
        <v>0.39318095236264433</v>
      </c>
      <c r="AD213" s="28">
        <f>AD168/SUM(AD168,'Calculations nonhispanic'!AD168)</f>
        <v>0.39741897080364702</v>
      </c>
      <c r="AE213" s="28">
        <f>AE168/SUM(AE168,'Calculations nonhispanic'!AE168)</f>
        <v>0.40163551889973809</v>
      </c>
      <c r="AF213" s="28">
        <f>AF168/SUM(AF168,'Calculations nonhispanic'!AF168)</f>
        <v>0.40583014344629015</v>
      </c>
    </row>
    <row r="214" spans="1:32" x14ac:dyDescent="0.2">
      <c r="A214" s="6" t="s">
        <v>47</v>
      </c>
      <c r="B214" s="28">
        <f>B169/SUM(B169,'Calculations nonhispanic'!B169)</f>
        <v>0.13084489051094889</v>
      </c>
      <c r="C214" s="28">
        <f>C169/SUM(C169,'Calculations nonhispanic'!C169)</f>
        <v>0.13388630005366364</v>
      </c>
      <c r="D214" s="28">
        <f>D169/SUM(D169,'Calculations nonhispanic'!D169)</f>
        <v>0.13706575662023954</v>
      </c>
      <c r="E214" s="28">
        <f>E169/SUM(E169,'Calculations nonhispanic'!E169)</f>
        <v>0.14028282607400167</v>
      </c>
      <c r="F214" s="28">
        <f>F169/SUM(F169,'Calculations nonhispanic'!F169)</f>
        <v>0.14352476262778779</v>
      </c>
      <c r="G214" s="28">
        <f>G169/SUM(G169,'Calculations nonhispanic'!G169)</f>
        <v>0.14681768151329175</v>
      </c>
      <c r="H214" s="28">
        <f>H169/SUM(H169,'Calculations nonhispanic'!H169)</f>
        <v>0.15016695792922044</v>
      </c>
      <c r="I214" s="28">
        <f>I169/SUM(I169,'Calculations nonhispanic'!I169)</f>
        <v>0.15354164469395343</v>
      </c>
      <c r="J214" s="28">
        <f>J169/SUM(J169,'Calculations nonhispanic'!J169)</f>
        <v>0.15692675301795841</v>
      </c>
      <c r="K214" s="28">
        <f>K169/SUM(K169,'Calculations nonhispanic'!K169)</f>
        <v>0.16030708900870266</v>
      </c>
      <c r="L214" s="28">
        <f>L169/SUM(L169,'Calculations nonhispanic'!L169)</f>
        <v>0.1636032142814739</v>
      </c>
      <c r="M214" s="28">
        <f>M169/SUM(M169,'Calculations nonhispanic'!M169)</f>
        <v>0.16701136433212355</v>
      </c>
      <c r="N214" s="28">
        <f>N169/SUM(N169,'Calculations nonhispanic'!N169)</f>
        <v>0.17043976487373286</v>
      </c>
      <c r="O214" s="28">
        <f>O169/SUM(O169,'Calculations nonhispanic'!O169)</f>
        <v>0.17388767252502563</v>
      </c>
      <c r="P214" s="28">
        <f>P169/SUM(P169,'Calculations nonhispanic'!P169)</f>
        <v>0.17735434180840307</v>
      </c>
      <c r="Q214" s="28">
        <f>Q169/SUM(Q169,'Calculations nonhispanic'!Q169)</f>
        <v>0.18083902578709046</v>
      </c>
      <c r="R214" s="28">
        <f>R169/SUM(R169,'Calculations nonhispanic'!R169)</f>
        <v>0.18434097669065561</v>
      </c>
      <c r="S214" s="28">
        <f>S169/SUM(S169,'Calculations nonhispanic'!S169)</f>
        <v>0.18785944652818473</v>
      </c>
      <c r="T214" s="28">
        <f>T169/SUM(T169,'Calculations nonhispanic'!T169)</f>
        <v>0.19139368768844767</v>
      </c>
      <c r="U214" s="28">
        <f>U169/SUM(U169,'Calculations nonhispanic'!U169)</f>
        <v>0.19494295352641389</v>
      </c>
      <c r="V214" s="28">
        <f>V169/SUM(V169,'Calculations nonhispanic'!V169)</f>
        <v>0.19850649893556002</v>
      </c>
      <c r="W214" s="28">
        <f>W169/SUM(W169,'Calculations nonhispanic'!W169)</f>
        <v>0.20208358090543041</v>
      </c>
      <c r="X214" s="28">
        <f>X169/SUM(X169,'Calculations nonhispanic'!X169)</f>
        <v>0.20567345906396783</v>
      </c>
      <c r="Y214" s="28">
        <f>Y169/SUM(Y169,'Calculations nonhispanic'!Y169)</f>
        <v>0.20927539620418553</v>
      </c>
      <c r="Z214" s="28">
        <f>Z169/SUM(Z169,'Calculations nonhispanic'!Z169)</f>
        <v>0.21288865879477586</v>
      </c>
      <c r="AA214" s="28">
        <f>AA169/SUM(AA169,'Calculations nonhispanic'!AA169)</f>
        <v>0.21651251747433151</v>
      </c>
      <c r="AB214" s="28">
        <f>AB169/SUM(AB169,'Calculations nonhispanic'!AB169)</f>
        <v>0.22014624752886439</v>
      </c>
      <c r="AC214" s="28">
        <f>AC169/SUM(AC169,'Calculations nonhispanic'!AC169)</f>
        <v>0.22378912935236589</v>
      </c>
      <c r="AD214" s="28">
        <f>AD169/SUM(AD169,'Calculations nonhispanic'!AD169)</f>
        <v>0.2274404488902072</v>
      </c>
      <c r="AE214" s="28">
        <f>AE169/SUM(AE169,'Calculations nonhispanic'!AE169)</f>
        <v>0.23109949806519695</v>
      </c>
      <c r="AF214" s="28">
        <f>AF169/SUM(AF169,'Calculations nonhispanic'!AF169)</f>
        <v>0.23476557518617058</v>
      </c>
    </row>
    <row r="215" spans="1:32" x14ac:dyDescent="0.2">
      <c r="A215" s="6" t="s">
        <v>48</v>
      </c>
      <c r="B215" s="28">
        <f>B170/SUM(B170,'Calculations nonhispanic'!B170)</f>
        <v>0.15971901840490796</v>
      </c>
      <c r="C215" s="28">
        <f>C170/SUM(C170,'Calculations nonhispanic'!C170)</f>
        <v>0.16313293064993498</v>
      </c>
      <c r="D215" s="28">
        <f>D170/SUM(D170,'Calculations nonhispanic'!D170)</f>
        <v>0.16669467758659023</v>
      </c>
      <c r="E215" s="28">
        <f>E170/SUM(E170,'Calculations nonhispanic'!E170)</f>
        <v>0.17029125238889431</v>
      </c>
      <c r="F215" s="28">
        <f>F170/SUM(F170,'Calculations nonhispanic'!F170)</f>
        <v>0.17390829228093932</v>
      </c>
      <c r="G215" s="28">
        <f>G170/SUM(G170,'Calculations nonhispanic'!G170)</f>
        <v>0.17757477588002402</v>
      </c>
      <c r="H215" s="28">
        <f>H170/SUM(H170,'Calculations nonhispanic'!H170)</f>
        <v>0.18129642364228074</v>
      </c>
      <c r="I215" s="28">
        <f>I170/SUM(I170,'Calculations nonhispanic'!I170)</f>
        <v>0.18503867047733211</v>
      </c>
      <c r="J215" s="28">
        <f>J170/SUM(J170,'Calculations nonhispanic'!J170)</f>
        <v>0.18878487369966498</v>
      </c>
      <c r="K215" s="28">
        <f>K170/SUM(K170,'Calculations nonhispanic'!K170)</f>
        <v>0.19251829719638389</v>
      </c>
      <c r="L215" s="28">
        <f>L170/SUM(L170,'Calculations nonhispanic'!L170)</f>
        <v>0.19615158878037159</v>
      </c>
      <c r="M215" s="28">
        <f>M170/SUM(M170,'Calculations nonhispanic'!M170)</f>
        <v>0.19990105746466674</v>
      </c>
      <c r="N215" s="28">
        <f>N170/SUM(N170,'Calculations nonhispanic'!N170)</f>
        <v>0.2036654004234042</v>
      </c>
      <c r="O215" s="28">
        <f>O170/SUM(O170,'Calculations nonhispanic'!O170)</f>
        <v>0.20744376302342912</v>
      </c>
      <c r="P215" s="28">
        <f>P170/SUM(P170,'Calculations nonhispanic'!P170)</f>
        <v>0.21123529442759567</v>
      </c>
      <c r="Q215" s="28">
        <f>Q170/SUM(Q170,'Calculations nonhispanic'!Q170)</f>
        <v>0.21503914824212061</v>
      </c>
      <c r="R215" s="28">
        <f>R170/SUM(R170,'Calculations nonhispanic'!R170)</f>
        <v>0.21885448314227932</v>
      </c>
      <c r="S215" s="28">
        <f>S170/SUM(S170,'Calculations nonhispanic'!S170)</f>
        <v>0.22268046347602</v>
      </c>
      <c r="T215" s="28">
        <f>T170/SUM(T170,'Calculations nonhispanic'!T170)</f>
        <v>0.22651625984514676</v>
      </c>
      <c r="U215" s="28">
        <f>U170/SUM(U170,'Calculations nonhispanic'!U170)</f>
        <v>0.2303610496637522</v>
      </c>
      <c r="V215" s="28">
        <f>V170/SUM(V170,'Calculations nonhispanic'!V170)</f>
        <v>0.23421401769368716</v>
      </c>
      <c r="W215" s="28">
        <f>W170/SUM(W170,'Calculations nonhispanic'!W170)</f>
        <v>0.23807435655687539</v>
      </c>
      <c r="X215" s="28">
        <f>X170/SUM(X170,'Calculations nonhispanic'!X170)</f>
        <v>0.24194126722435827</v>
      </c>
      <c r="Y215" s="28">
        <f>Y170/SUM(Y170,'Calculations nonhispanic'!Y170)</f>
        <v>0.2458139594820074</v>
      </c>
      <c r="Z215" s="28">
        <f>Z170/SUM(Z170,'Calculations nonhispanic'!Z170)</f>
        <v>0.24969165237287994</v>
      </c>
      <c r="AA215" s="28">
        <f>AA170/SUM(AA170,'Calculations nonhispanic'!AA170)</f>
        <v>0.25357357461627661</v>
      </c>
      <c r="AB215" s="28">
        <f>AB170/SUM(AB170,'Calculations nonhispanic'!AB170)</f>
        <v>0.25745896500357474</v>
      </c>
      <c r="AC215" s="28">
        <f>AC170/SUM(AC170,'Calculations nonhispanic'!AC170)</f>
        <v>0.26134707277096814</v>
      </c>
      <c r="AD215" s="28">
        <f>AD170/SUM(AD170,'Calculations nonhispanic'!AD170)</f>
        <v>0.26523715794930525</v>
      </c>
      <c r="AE215" s="28">
        <f>AE170/SUM(AE170,'Calculations nonhispanic'!AE170)</f>
        <v>0.26912849169123471</v>
      </c>
      <c r="AF215" s="28">
        <f>AF170/SUM(AF170,'Calculations nonhispanic'!AF170)</f>
        <v>0.27302035657591855</v>
      </c>
    </row>
    <row r="216" spans="1:32" x14ac:dyDescent="0.2">
      <c r="A216" s="6" t="s">
        <v>49</v>
      </c>
      <c r="B216" s="28">
        <f>B171/SUM(B171,'Calculations nonhispanic'!B171)</f>
        <v>9.4095469255663436E-2</v>
      </c>
      <c r="C216" s="28">
        <f>C171/SUM(C171,'Calculations nonhispanic'!C171)</f>
        <v>9.6574187292880129E-2</v>
      </c>
      <c r="D216" s="28">
        <f>D171/SUM(D171,'Calculations nonhispanic'!D171)</f>
        <v>9.9172893689990313E-2</v>
      </c>
      <c r="E216" s="28">
        <f>E171/SUM(E171,'Calculations nonhispanic'!E171)</f>
        <v>0.10181006760556809</v>
      </c>
      <c r="F216" s="28">
        <f>F171/SUM(F171,'Calculations nonhispanic'!F171)</f>
        <v>0.10447542817745557</v>
      </c>
      <c r="G216" s="28">
        <f>G171/SUM(G171,'Calculations nonhispanic'!G171)</f>
        <v>0.10719066313462343</v>
      </c>
      <c r="H216" s="28">
        <f>H171/SUM(H171,'Calculations nonhispanic'!H171)</f>
        <v>0.10996053822556194</v>
      </c>
      <c r="I216" s="28">
        <f>I171/SUM(I171,'Calculations nonhispanic'!I171)</f>
        <v>0.11275970221587543</v>
      </c>
      <c r="J216" s="28">
        <f>J171/SUM(J171,'Calculations nonhispanic'!J171)</f>
        <v>0.11557579740618047</v>
      </c>
      <c r="K216" s="28">
        <f>K171/SUM(K171,'Calculations nonhispanic'!K171)</f>
        <v>0.11839614948823411</v>
      </c>
      <c r="L216" s="28">
        <f>L171/SUM(L171,'Calculations nonhispanic'!L171)</f>
        <v>0.12115410701065864</v>
      </c>
      <c r="M216" s="28">
        <f>M171/SUM(M171,'Calculations nonhispanic'!M171)</f>
        <v>0.12401391497525649</v>
      </c>
      <c r="N216" s="28">
        <f>N171/SUM(N171,'Calculations nonhispanic'!N171)</f>
        <v>0.12689899037598271</v>
      </c>
      <c r="O216" s="28">
        <f>O171/SUM(O171,'Calculations nonhispanic'!O171)</f>
        <v>0.12980880197862543</v>
      </c>
      <c r="P216" s="28">
        <f>P171/SUM(P171,'Calculations nonhispanic'!P171)</f>
        <v>0.13274281047364189</v>
      </c>
      <c r="Q216" s="28">
        <f>Q171/SUM(Q171,'Calculations nonhispanic'!Q171)</f>
        <v>0.13570046897173479</v>
      </c>
      <c r="R216" s="28">
        <f>R171/SUM(R171,'Calculations nonhispanic'!R171)</f>
        <v>0.13868122349997827</v>
      </c>
      <c r="S216" s="28">
        <f>S171/SUM(S171,'Calculations nonhispanic'!S171)</f>
        <v>0.14168451349775424</v>
      </c>
      <c r="T216" s="28">
        <f>T171/SUM(T171,'Calculations nonhispanic'!T171)</f>
        <v>0.14470977231178167</v>
      </c>
      <c r="U216" s="28">
        <f>U171/SUM(U171,'Calculations nonhispanic'!U171)</f>
        <v>0.1477564276895165</v>
      </c>
      <c r="V216" s="28">
        <f>V171/SUM(V171,'Calculations nonhispanic'!V171)</f>
        <v>0.15082390227025355</v>
      </c>
      <c r="W216" s="28">
        <f>W171/SUM(W171,'Calculations nonhispanic'!W171)</f>
        <v>0.1539116140732536</v>
      </c>
      <c r="X216" s="28">
        <f>X171/SUM(X171,'Calculations nonhispanic'!X171)</f>
        <v>0.15701897698225295</v>
      </c>
      <c r="Y216" s="28">
        <f>Y171/SUM(Y171,'Calculations nonhispanic'!Y171)</f>
        <v>0.16014540122573598</v>
      </c>
      <c r="Z216" s="28">
        <f>Z171/SUM(Z171,'Calculations nonhispanic'!Z171)</f>
        <v>0.1632902938523603</v>
      </c>
      <c r="AA216" s="28">
        <f>AA171/SUM(AA171,'Calculations nonhispanic'!AA171)</f>
        <v>0.16645305920097528</v>
      </c>
      <c r="AB216" s="28">
        <f>AB171/SUM(AB171,'Calculations nonhispanic'!AB171)</f>
        <v>0.16963309936466983</v>
      </c>
      <c r="AC216" s="28">
        <f>AC171/SUM(AC171,'Calculations nonhispanic'!AC171)</f>
        <v>0.17282981464832298</v>
      </c>
      <c r="AD216" s="28">
        <f>AD171/SUM(AD171,'Calculations nonhispanic'!AD171)</f>
        <v>0.17604260401916733</v>
      </c>
      <c r="AE216" s="28">
        <f>AE171/SUM(AE171,'Calculations nonhispanic'!AE171)</f>
        <v>0.17927086554988131</v>
      </c>
      <c r="AF216" s="28">
        <f>AF171/SUM(AF171,'Calculations nonhispanic'!AF171)</f>
        <v>0.18251399685376646</v>
      </c>
    </row>
    <row r="217" spans="1:32" x14ac:dyDescent="0.2">
      <c r="A217" s="6" t="s">
        <v>50</v>
      </c>
      <c r="B217" s="28">
        <f>B172/SUM(B172,'Calculations nonhispanic'!B172)</f>
        <v>0.11399999999999998</v>
      </c>
      <c r="C217" s="28">
        <f>C172/SUM(C172,'Calculations nonhispanic'!C172)</f>
        <v>0.11679656261461706</v>
      </c>
      <c r="D217" s="28">
        <f>D172/SUM(D172,'Calculations nonhispanic'!D172)</f>
        <v>0.11972375822143148</v>
      </c>
      <c r="E217" s="28">
        <f>E172/SUM(E172,'Calculations nonhispanic'!E172)</f>
        <v>0.12268939480113367</v>
      </c>
      <c r="F217" s="28">
        <f>F172/SUM(F172,'Calculations nonhispanic'!F172)</f>
        <v>0.12568179774273475</v>
      </c>
      <c r="G217" s="28">
        <f>G172/SUM(G172,'Calculations nonhispanic'!G172)</f>
        <v>0.12872517128955233</v>
      </c>
      <c r="H217" s="28">
        <f>H172/SUM(H172,'Calculations nonhispanic'!H172)</f>
        <v>0.13182463918228238</v>
      </c>
      <c r="I217" s="28">
        <f>I172/SUM(I172,'Calculations nonhispanic'!I172)</f>
        <v>0.13495167310360398</v>
      </c>
      <c r="J217" s="28">
        <f>J172/SUM(J172,'Calculations nonhispanic'!J172)</f>
        <v>0.13809241262727381</v>
      </c>
      <c r="K217" s="28">
        <f>K172/SUM(K172,'Calculations nonhispanic'!K172)</f>
        <v>0.14123273571851047</v>
      </c>
      <c r="L217" s="28">
        <f>L172/SUM(L172,'Calculations nonhispanic'!L172)</f>
        <v>0.1442986548696214</v>
      </c>
      <c r="M217" s="28">
        <f>M172/SUM(M172,'Calculations nonhispanic'!M172)</f>
        <v>0.14747271634517417</v>
      </c>
      <c r="N217" s="28">
        <f>N172/SUM(N172,'Calculations nonhispanic'!N172)</f>
        <v>0.1506696479868018</v>
      </c>
      <c r="O217" s="28">
        <f>O172/SUM(O172,'Calculations nonhispanic'!O172)</f>
        <v>0.15388879414754533</v>
      </c>
      <c r="P217" s="28">
        <f>P172/SUM(P172,'Calculations nonhispanic'!P172)</f>
        <v>0.15712949404181795</v>
      </c>
      <c r="Q217" s="28">
        <f>Q172/SUM(Q172,'Calculations nonhispanic'!Q172)</f>
        <v>0.16039108233503122</v>
      </c>
      <c r="R217" s="28">
        <f>R172/SUM(R172,'Calculations nonhispanic'!R172)</f>
        <v>0.16367288972749458</v>
      </c>
      <c r="S217" s="28">
        <f>S172/SUM(S172,'Calculations nonhispanic'!S172)</f>
        <v>0.16697424353181173</v>
      </c>
      <c r="T217" s="28">
        <f>T172/SUM(T172,'Calculations nonhispanic'!T172)</f>
        <v>0.1702944682430331</v>
      </c>
      <c r="U217" s="28">
        <f>U172/SUM(U172,'Calculations nonhispanic'!U172)</f>
        <v>0.17363288610083508</v>
      </c>
      <c r="V217" s="28">
        <f>V172/SUM(V172,'Calculations nonhispanic'!V172)</f>
        <v>0.17698881764306834</v>
      </c>
      <c r="W217" s="28">
        <f>W172/SUM(W172,'Calculations nonhispanic'!W172)</f>
        <v>0.18036158225002416</v>
      </c>
      <c r="X217" s="28">
        <f>X172/SUM(X172,'Calculations nonhispanic'!X172)</f>
        <v>0.1837504986788136</v>
      </c>
      <c r="Y217" s="28">
        <f>Y172/SUM(Y172,'Calculations nonhispanic'!Y172)</f>
        <v>0.18715488558729806</v>
      </c>
      <c r="Z217" s="28">
        <f>Z172/SUM(Z172,'Calculations nonhispanic'!Z172)</f>
        <v>0.19057406204702582</v>
      </c>
      <c r="AA217" s="28">
        <f>AA172/SUM(AA172,'Calculations nonhispanic'!AA172)</f>
        <v>0.19400734804469869</v>
      </c>
      <c r="AB217" s="28">
        <f>AB172/SUM(AB172,'Calculations nonhispanic'!AB172)</f>
        <v>0.1974540649716986</v>
      </c>
      <c r="AC217" s="28">
        <f>AC172/SUM(AC172,'Calculations nonhispanic'!AC172)</f>
        <v>0.20091353610125046</v>
      </c>
      <c r="AD217" s="28">
        <f>AD172/SUM(AD172,'Calculations nonhispanic'!AD172)</f>
        <v>0.20438508705285216</v>
      </c>
      <c r="AE217" s="28">
        <f>AE172/SUM(AE172,'Calculations nonhispanic'!AE172)</f>
        <v>0.20786804624361233</v>
      </c>
      <c r="AF217" s="28">
        <f>AF172/SUM(AF172,'Calculations nonhispanic'!AF172)</f>
        <v>0.2113617453261869</v>
      </c>
    </row>
    <row r="218" spans="1:32" x14ac:dyDescent="0.2">
      <c r="A218" s="6" t="s">
        <v>51</v>
      </c>
      <c r="B218" s="28">
        <f>B173/SUM(B173,'Calculations nonhispanic'!B173)</f>
        <v>0.16199999999999995</v>
      </c>
      <c r="C218" s="28">
        <f>C173/SUM(C173,'Calculations nonhispanic'!C173)</f>
        <v>0.16544093618010827</v>
      </c>
      <c r="D218" s="28">
        <f>D173/SUM(D173,'Calculations nonhispanic'!D173)</f>
        <v>0.16903033867078654</v>
      </c>
      <c r="E218" s="28">
        <f>E173/SUM(E173,'Calculations nonhispanic'!E173)</f>
        <v>0.17265428705893249</v>
      </c>
      <c r="F218" s="28">
        <f>F173/SUM(F173,'Calculations nonhispanic'!F173)</f>
        <v>0.17629830220638512</v>
      </c>
      <c r="G218" s="28">
        <f>G173/SUM(G173,'Calculations nonhispanic'!G173)</f>
        <v>0.17999156844229466</v>
      </c>
      <c r="H218" s="28">
        <f>H173/SUM(H173,'Calculations nonhispanic'!H173)</f>
        <v>0.18373982961388549</v>
      </c>
      <c r="I218" s="28">
        <f>I173/SUM(I173,'Calculations nonhispanic'!I173)</f>
        <v>0.18750826169504833</v>
      </c>
      <c r="J218" s="28">
        <f>J173/SUM(J173,'Calculations nonhispanic'!J173)</f>
        <v>0.19128010555962338</v>
      </c>
      <c r="K218" s="28">
        <f>K173/SUM(K173,'Calculations nonhispanic'!K173)</f>
        <v>0.19503851806643621</v>
      </c>
      <c r="L218" s="28">
        <f>L173/SUM(L173,'Calculations nonhispanic'!L173)</f>
        <v>0.19869559277934865</v>
      </c>
      <c r="M218" s="28">
        <f>M173/SUM(M173,'Calculations nonhispanic'!M173)</f>
        <v>0.20246905618758115</v>
      </c>
      <c r="N218" s="28">
        <f>N173/SUM(N173,'Calculations nonhispanic'!N173)</f>
        <v>0.20625693330984163</v>
      </c>
      <c r="O218" s="28">
        <f>O173/SUM(O173,'Calculations nonhispanic'!O173)</f>
        <v>0.21005836282924731</v>
      </c>
      <c r="P218" s="28">
        <f>P173/SUM(P173,'Calculations nonhispanic'!P173)</f>
        <v>0.21387248770928916</v>
      </c>
      <c r="Q218" s="28">
        <f>Q173/SUM(Q173,'Calculations nonhispanic'!Q173)</f>
        <v>0.21769845583825734</v>
      </c>
      <c r="R218" s="28">
        <f>R173/SUM(R173,'Calculations nonhispanic'!R173)</f>
        <v>0.22153542065126522</v>
      </c>
      <c r="S218" s="28">
        <f>S173/SUM(S173,'Calculations nonhispanic'!S173)</f>
        <v>0.22538254172948449</v>
      </c>
      <c r="T218" s="28">
        <f>T173/SUM(T173,'Calculations nonhispanic'!T173)</f>
        <v>0.22923898537627094</v>
      </c>
      <c r="U218" s="28">
        <f>U173/SUM(U173,'Calculations nonhispanic'!U173)</f>
        <v>0.23310392516989764</v>
      </c>
      <c r="V218" s="28">
        <f>V173/SUM(V173,'Calculations nonhispanic'!V173)</f>
        <v>0.23697654249271483</v>
      </c>
      <c r="W218" s="28">
        <f>W173/SUM(W173,'Calculations nonhispanic'!W173)</f>
        <v>0.2408560270365836</v>
      </c>
      <c r="X218" s="28">
        <f>X173/SUM(X173,'Calculations nonhispanic'!X173)</f>
        <v>0.24474157728449658</v>
      </c>
      <c r="Y218" s="28">
        <f>Y173/SUM(Y173,'Calculations nonhispanic'!Y173)</f>
        <v>0.2486324009683647</v>
      </c>
      <c r="Z218" s="28">
        <f>Z173/SUM(Z173,'Calculations nonhispanic'!Z173)</f>
        <v>0.25252771550297598</v>
      </c>
      <c r="AA218" s="28">
        <f>AA173/SUM(AA173,'Calculations nonhispanic'!AA173)</f>
        <v>0.25642674839622359</v>
      </c>
      <c r="AB218" s="28">
        <f>AB173/SUM(AB173,'Calculations nonhispanic'!AB173)</f>
        <v>0.26032873763570652</v>
      </c>
      <c r="AC218" s="28">
        <f>AC173/SUM(AC173,'Calculations nonhispanic'!AC173)</f>
        <v>0.26423293205187431</v>
      </c>
      <c r="AD218" s="28">
        <f>AD173/SUM(AD173,'Calculations nonhispanic'!AD173)</f>
        <v>0.26813859165793702</v>
      </c>
      <c r="AE218" s="28">
        <f>AE173/SUM(AE173,'Calculations nonhispanic'!AE173)</f>
        <v>0.2720449879667835</v>
      </c>
      <c r="AF218" s="28">
        <f>AF173/SUM(AF173,'Calculations nonhispanic'!AF173)</f>
        <v>0.2759514042852026</v>
      </c>
    </row>
    <row r="219" spans="1:32" x14ac:dyDescent="0.2">
      <c r="A219" s="6" t="s">
        <v>52</v>
      </c>
      <c r="B219" s="28">
        <f>B174/SUM(B174,'Calculations nonhispanic'!B174)</f>
        <v>0.16100000000000006</v>
      </c>
      <c r="C219" s="28">
        <f>C174/SUM(C174,'Calculations nonhispanic'!C174)</f>
        <v>0.16442913061442607</v>
      </c>
      <c r="D219" s="28">
        <f>D174/SUM(D174,'Calculations nonhispanic'!D174)</f>
        <v>0.16800645302699319</v>
      </c>
      <c r="E219" s="28">
        <f>E174/SUM(E174,'Calculations nonhispanic'!E174)</f>
        <v>0.17161844595420814</v>
      </c>
      <c r="F219" s="28">
        <f>F174/SUM(F174,'Calculations nonhispanic'!F174)</f>
        <v>0.17525068107147337</v>
      </c>
      <c r="G219" s="28">
        <f>G174/SUM(G174,'Calculations nonhispanic'!G174)</f>
        <v>0.17893225287482689</v>
      </c>
      <c r="H219" s="28">
        <f>H174/SUM(H174,'Calculations nonhispanic'!H174)</f>
        <v>0.18266889501964345</v>
      </c>
      <c r="I219" s="28">
        <f>I174/SUM(I174,'Calculations nonhispanic'!I174)</f>
        <v>0.18642589653098407</v>
      </c>
      <c r="J219" s="28">
        <f>J174/SUM(J174,'Calculations nonhispanic'!J174)</f>
        <v>0.1901865490840931</v>
      </c>
      <c r="K219" s="28">
        <f>K174/SUM(K174,'Calculations nonhispanic'!K174)</f>
        <v>0.19393405620417345</v>
      </c>
      <c r="L219" s="28">
        <f>L174/SUM(L174,'Calculations nonhispanic'!L174)</f>
        <v>0.19758075322448607</v>
      </c>
      <c r="M219" s="28">
        <f>M174/SUM(M174,'Calculations nonhispanic'!M174)</f>
        <v>0.2013437480925703</v>
      </c>
      <c r="N219" s="28">
        <f>N174/SUM(N174,'Calculations nonhispanic'!N174)</f>
        <v>0.20512135911792864</v>
      </c>
      <c r="O219" s="28">
        <f>O174/SUM(O174,'Calculations nonhispanic'!O174)</f>
        <v>0.20891272787635182</v>
      </c>
      <c r="P219" s="28">
        <f>P174/SUM(P174,'Calculations nonhispanic'!P174)</f>
        <v>0.21271700001149504</v>
      </c>
      <c r="Q219" s="28">
        <f>Q174/SUM(Q174,'Calculations nonhispanic'!Q174)</f>
        <v>0.21653332588065133</v>
      </c>
      <c r="R219" s="28">
        <f>R174/SUM(R174,'Calculations nonhispanic'!R174)</f>
        <v>0.22036086117844916</v>
      </c>
      <c r="S219" s="28">
        <f>S174/SUM(S174,'Calculations nonhispanic'!S174)</f>
        <v>0.22419876753806944</v>
      </c>
      <c r="T219" s="28">
        <f>T174/SUM(T174,'Calculations nonhispanic'!T174)</f>
        <v>0.22804621310964887</v>
      </c>
      <c r="U219" s="28">
        <f>U174/SUM(U174,'Calculations nonhispanic'!U174)</f>
        <v>0.23190237311557022</v>
      </c>
      <c r="V219" s="28">
        <f>V174/SUM(V174,'Calculations nonhispanic'!V174)</f>
        <v>0.23576643038244557</v>
      </c>
      <c r="W219" s="28">
        <f>W174/SUM(W174,'Calculations nonhispanic'!W174)</f>
        <v>0.23963757584962095</v>
      </c>
      <c r="X219" s="28">
        <f>X174/SUM(X174,'Calculations nonhispanic'!X174)</f>
        <v>0.24351500905410528</v>
      </c>
      <c r="Y219" s="28">
        <f>Y174/SUM(Y174,'Calculations nonhispanic'!Y174)</f>
        <v>0.24739793859188181</v>
      </c>
      <c r="Z219" s="28">
        <f>Z174/SUM(Z174,'Calculations nonhispanic'!Z174)</f>
        <v>0.25128558255559669</v>
      </c>
      <c r="AA219" s="28">
        <f>AA174/SUM(AA174,'Calculations nonhispanic'!AA174)</f>
        <v>0.25517716894870446</v>
      </c>
      <c r="AB219" s="28">
        <f>AB174/SUM(AB174,'Calculations nonhispanic'!AB174)</f>
        <v>0.25907193607616014</v>
      </c>
      <c r="AC219" s="28">
        <f>AC174/SUM(AC174,'Calculations nonhispanic'!AC174)</f>
        <v>0.26296913291181179</v>
      </c>
      <c r="AD219" s="28">
        <f>AD174/SUM(AD174,'Calculations nonhispanic'!AD174)</f>
        <v>0.26686801944270272</v>
      </c>
      <c r="AE219" s="28">
        <f>AE174/SUM(AE174,'Calculations nonhispanic'!AE174)</f>
        <v>0.27076786699050975</v>
      </c>
      <c r="AF219" s="28">
        <f>AF174/SUM(AF174,'Calculations nonhispanic'!AF174)</f>
        <v>0.2746679585103991</v>
      </c>
    </row>
    <row r="220" spans="1:32" x14ac:dyDescent="0.2">
      <c r="A220" s="6" t="s">
        <v>53</v>
      </c>
      <c r="B220" s="28">
        <f>B175/SUM(B175,'Calculations nonhispanic'!B175)</f>
        <v>0.13100000000000001</v>
      </c>
      <c r="C220" s="28">
        <f>C175/SUM(C175,'Calculations nonhispanic'!C175)</f>
        <v>0.13404356652556132</v>
      </c>
      <c r="D220" s="28">
        <f>D175/SUM(D175,'Calculations nonhispanic'!D175)</f>
        <v>0.13722524213438927</v>
      </c>
      <c r="E220" s="28">
        <f>E175/SUM(E175,'Calculations nonhispanic'!E175)</f>
        <v>0.14044452000082222</v>
      </c>
      <c r="F220" s="28">
        <f>F175/SUM(F175,'Calculations nonhispanic'!F175)</f>
        <v>0.14368864492164174</v>
      </c>
      <c r="G220" s="28">
        <f>G175/SUM(G175,'Calculations nonhispanic'!G175)</f>
        <v>0.1469837488600699</v>
      </c>
      <c r="H220" s="28">
        <f>H175/SUM(H175,'Calculations nonhispanic'!H175)</f>
        <v>0.15033520914078402</v>
      </c>
      <c r="I220" s="28">
        <f>I175/SUM(I175,'Calculations nonhispanic'!I175)</f>
        <v>0.15371205740162333</v>
      </c>
      <c r="J220" s="28">
        <f>J175/SUM(J175,'Calculations nonhispanic'!J175)</f>
        <v>0.15709929504328302</v>
      </c>
      <c r="K220" s="28">
        <f>K175/SUM(K175,'Calculations nonhispanic'!K175)</f>
        <v>0.16048171891837129</v>
      </c>
      <c r="L220" s="28">
        <f>L175/SUM(L175,'Calculations nonhispanic'!L175)</f>
        <v>0.16377984345075108</v>
      </c>
      <c r="M220" s="28">
        <f>M175/SUM(M175,'Calculations nonhispanic'!M175)</f>
        <v>0.16719002306873762</v>
      </c>
      <c r="N220" s="28">
        <f>N175/SUM(N175,'Calculations nonhispanic'!N175)</f>
        <v>0.17062042699810762</v>
      </c>
      <c r="O220" s="28">
        <f>O175/SUM(O175,'Calculations nonhispanic'!O175)</f>
        <v>0.17407031112734841</v>
      </c>
      <c r="P220" s="28">
        <f>P175/SUM(P175,'Calculations nonhispanic'!P175)</f>
        <v>0.1775389292784075</v>
      </c>
      <c r="Q220" s="28">
        <f>Q175/SUM(Q175,'Calculations nonhispanic'!Q175)</f>
        <v>0.18102553384413361</v>
      </c>
      <c r="R220" s="28">
        <f>R175/SUM(R175,'Calculations nonhispanic'!R175)</f>
        <v>0.18452937641403588</v>
      </c>
      <c r="S220" s="28">
        <f>S175/SUM(S175,'Calculations nonhispanic'!S175)</f>
        <v>0.18804970838764368</v>
      </c>
      <c r="T220" s="28">
        <f>T175/SUM(T175,'Calculations nonhispanic'!T175)</f>
        <v>0.19158578157480477</v>
      </c>
      <c r="U220" s="28">
        <f>U175/SUM(U175,'Calculations nonhispanic'!U175)</f>
        <v>0.19513684878228141</v>
      </c>
      <c r="V220" s="28">
        <f>V175/SUM(V175,'Calculations nonhispanic'!V175)</f>
        <v>0.19870216438608676</v>
      </c>
      <c r="W220" s="28">
        <f>W175/SUM(W175,'Calculations nonhispanic'!W175)</f>
        <v>0.20228098488902566</v>
      </c>
      <c r="X220" s="28">
        <f>X175/SUM(X175,'Calculations nonhispanic'!X175)</f>
        <v>0.20587256946295757</v>
      </c>
      <c r="Y220" s="28">
        <f>Y175/SUM(Y175,'Calculations nonhispanic'!Y175)</f>
        <v>0.20947618047535396</v>
      </c>
      <c r="Z220" s="28">
        <f>Z175/SUM(Z175,'Calculations nonhispanic'!Z175)</f>
        <v>0.21309108399974838</v>
      </c>
      <c r="AA220" s="28">
        <f>AA175/SUM(AA175,'Calculations nonhispanic'!AA175)</f>
        <v>0.21671655030975562</v>
      </c>
      <c r="AB220" s="28">
        <f>AB175/SUM(AB175,'Calculations nonhispanic'!AB175)</f>
        <v>0.22035185435634699</v>
      </c>
      <c r="AC220" s="28">
        <f>AC175/SUM(AC175,'Calculations nonhispanic'!AC175)</f>
        <v>0.22399627622812832</v>
      </c>
      <c r="AD220" s="28">
        <f>AD175/SUM(AD175,'Calculations nonhispanic'!AD175)</f>
        <v>0.22764910159441928</v>
      </c>
      <c r="AE220" s="28">
        <f>AE175/SUM(AE175,'Calculations nonhispanic'!AE175)</f>
        <v>0.23130962213095493</v>
      </c>
      <c r="AF220" s="28">
        <f>AF175/SUM(AF175,'Calculations nonhispanic'!AF175)</f>
        <v>0.234977135928085</v>
      </c>
    </row>
    <row r="221" spans="1:32" x14ac:dyDescent="0.2">
      <c r="A221" s="6" t="s">
        <v>54</v>
      </c>
      <c r="B221" s="28">
        <f>B176/SUM(B176,'Calculations nonhispanic'!B176)</f>
        <v>0.125</v>
      </c>
      <c r="C221" s="28">
        <f>C176/SUM(C176,'Calculations nonhispanic'!C176)</f>
        <v>0.12795885008753513</v>
      </c>
      <c r="D221" s="28">
        <f>D176/SUM(D176,'Calculations nonhispanic'!D176)</f>
        <v>0.13105332816095572</v>
      </c>
      <c r="E221" s="28">
        <f>E176/SUM(E176,'Calculations nonhispanic'!E176)</f>
        <v>0.13418578125200084</v>
      </c>
      <c r="F221" s="28">
        <f>F176/SUM(F176,'Calculations nonhispanic'!F176)</f>
        <v>0.13734382429130659</v>
      </c>
      <c r="G221" s="28">
        <f>G176/SUM(G176,'Calculations nonhispanic'!G176)</f>
        <v>0.14055293075803074</v>
      </c>
      <c r="H221" s="28">
        <f>H176/SUM(H176,'Calculations nonhispanic'!H176)</f>
        <v>0.1438183933238622</v>
      </c>
      <c r="I221" s="28">
        <f>I176/SUM(I176,'Calculations nonhispanic'!I176)</f>
        <v>0.14711007726484804</v>
      </c>
      <c r="J221" s="28">
        <f>J176/SUM(J176,'Calculations nonhispanic'!J176)</f>
        <v>0.15041337105287284</v>
      </c>
      <c r="K221" s="28">
        <f>K176/SUM(K176,'Calculations nonhispanic'!K176)</f>
        <v>0.15371343757855008</v>
      </c>
      <c r="L221" s="28">
        <f>L176/SUM(L176,'Calculations nonhispanic'!L176)</f>
        <v>0.15693265583944227</v>
      </c>
      <c r="M221" s="28">
        <f>M176/SUM(M176,'Calculations nonhispanic'!M176)</f>
        <v>0.16026268693075496</v>
      </c>
      <c r="N221" s="28">
        <f>N176/SUM(N176,'Calculations nonhispanic'!N176)</f>
        <v>0.16361392929113169</v>
      </c>
      <c r="O221" s="28">
        <f>O176/SUM(O176,'Calculations nonhispanic'!O176)</f>
        <v>0.16698566809542648</v>
      </c>
      <c r="P221" s="28">
        <f>P176/SUM(P176,'Calculations nonhispanic'!P176)</f>
        <v>0.17037718532115176</v>
      </c>
      <c r="Q221" s="28">
        <f>Q176/SUM(Q176,'Calculations nonhispanic'!Q176)</f>
        <v>0.17378776037260446</v>
      </c>
      <c r="R221" s="28">
        <f>R176/SUM(R176,'Calculations nonhispanic'!R176)</f>
        <v>0.17721667069544095</v>
      </c>
      <c r="S221" s="28">
        <f>S176/SUM(S176,'Calculations nonhispanic'!S176)</f>
        <v>0.1806631923809533</v>
      </c>
      <c r="T221" s="28">
        <f>T176/SUM(T176,'Calculations nonhispanic'!T176)</f>
        <v>0.18412660075934695</v>
      </c>
      <c r="U221" s="28">
        <f>U176/SUM(U176,'Calculations nonhispanic'!U176)</f>
        <v>0.18760617098133656</v>
      </c>
      <c r="V221" s="28">
        <f>V176/SUM(V176,'Calculations nonhispanic'!V176)</f>
        <v>0.19110117858746095</v>
      </c>
      <c r="W221" s="28">
        <f>W176/SUM(W176,'Calculations nonhispanic'!W176)</f>
        <v>0.19461090006452761</v>
      </c>
      <c r="X221" s="28">
        <f>X176/SUM(X176,'Calculations nonhispanic'!X176)</f>
        <v>0.19813461338865607</v>
      </c>
      <c r="Y221" s="28">
        <f>Y176/SUM(Y176,'Calculations nonhispanic'!Y176)</f>
        <v>0.20167159855443351</v>
      </c>
      <c r="Z221" s="28">
        <f>Z176/SUM(Z176,'Calculations nonhispanic'!Z176)</f>
        <v>0.20522113808972484</v>
      </c>
      <c r="AA221" s="28">
        <f>AA176/SUM(AA176,'Calculations nonhispanic'!AA176)</f>
        <v>0.20878251755575</v>
      </c>
      <c r="AB221" s="28">
        <f>AB176/SUM(AB176,'Calculations nonhispanic'!AB176)</f>
        <v>0.21235502603205403</v>
      </c>
      <c r="AC221" s="28">
        <f>AC176/SUM(AC176,'Calculations nonhispanic'!AC176)</f>
        <v>0.21593795658604922</v>
      </c>
      <c r="AD221" s="28">
        <f>AD176/SUM(AD176,'Calculations nonhispanic'!AD176)</f>
        <v>0.21953060672686206</v>
      </c>
      <c r="AE221" s="28">
        <f>AE176/SUM(AE176,'Calculations nonhispanic'!AE176)</f>
        <v>0.22313227884323658</v>
      </c>
      <c r="AF221" s="28">
        <f>AF176/SUM(AF176,'Calculations nonhispanic'!AF176)</f>
        <v>0.22674228062529786</v>
      </c>
    </row>
    <row r="222" spans="1:32" x14ac:dyDescent="0.2">
      <c r="A222" s="6" t="s">
        <v>55</v>
      </c>
      <c r="B222" s="28">
        <f>B177/SUM(B177,'Calculations nonhispanic'!B177)</f>
        <v>0.13600000000000007</v>
      </c>
      <c r="C222" s="28">
        <f>C177/SUM(C177,'Calculations nonhispanic'!C177)</f>
        <v>0.13911217009816804</v>
      </c>
      <c r="D222" s="28">
        <f>D177/SUM(D177,'Calculations nonhispanic'!D177)</f>
        <v>0.14236439206794088</v>
      </c>
      <c r="E222" s="28">
        <f>E177/SUM(E177,'Calculations nonhispanic'!E177)</f>
        <v>0.14565384647776092</v>
      </c>
      <c r="F222" s="28">
        <f>F177/SUM(F177,'Calculations nonhispanic'!F177)</f>
        <v>0.1489674788935107</v>
      </c>
      <c r="G222" s="28">
        <f>G177/SUM(G177,'Calculations nonhispanic'!G177)</f>
        <v>0.15233195250241074</v>
      </c>
      <c r="H222" s="28">
        <f>H177/SUM(H177,'Calculations nonhispanic'!H177)</f>
        <v>0.15575271145585204</v>
      </c>
      <c r="I222" s="28">
        <f>I177/SUM(I177,'Calculations nonhispanic'!I177)</f>
        <v>0.1591981150160745</v>
      </c>
      <c r="J222" s="28">
        <f>J177/SUM(J177,'Calculations nonhispanic'!J177)</f>
        <v>0.16265285387481454</v>
      </c>
      <c r="K222" s="28">
        <f>K177/SUM(K177,'Calculations nonhispanic'!K177)</f>
        <v>0.16610143236179736</v>
      </c>
      <c r="L222" s="28">
        <f>L177/SUM(L177,'Calculations nonhispanic'!L177)</f>
        <v>0.16946287184849432</v>
      </c>
      <c r="M222" s="28">
        <f>M177/SUM(M177,'Calculations nonhispanic'!M177)</f>
        <v>0.17293729375251307</v>
      </c>
      <c r="N222" s="28">
        <f>N177/SUM(N177,'Calculations nonhispanic'!N177)</f>
        <v>0.17643107826637947</v>
      </c>
      <c r="O222" s="28">
        <f>O177/SUM(O177,'Calculations nonhispanic'!O177)</f>
        <v>0.17994345850580631</v>
      </c>
      <c r="P222" s="28">
        <f>P177/SUM(P177,'Calculations nonhispanic'!P177)</f>
        <v>0.18347366649405097</v>
      </c>
      <c r="Q222" s="28">
        <f>Q177/SUM(Q177,'Calculations nonhispanic'!Q177)</f>
        <v>0.18702093380745974</v>
      </c>
      <c r="R222" s="28">
        <f>R177/SUM(R177,'Calculations nonhispanic'!R177)</f>
        <v>0.190584492207546</v>
      </c>
      <c r="S222" s="28">
        <f>S177/SUM(S177,'Calculations nonhispanic'!S177)</f>
        <v>0.19416357425892422</v>
      </c>
      <c r="T222" s="28">
        <f>T177/SUM(T177,'Calculations nonhispanic'!T177)</f>
        <v>0.1977574139324717</v>
      </c>
      <c r="U222" s="28">
        <f>U177/SUM(U177,'Calculations nonhispanic'!U177)</f>
        <v>0.20136524719312227</v>
      </c>
      <c r="V222" s="28">
        <f>V177/SUM(V177,'Calculations nonhispanic'!V177)</f>
        <v>0.20498631257177924</v>
      </c>
      <c r="W222" s="28">
        <f>W177/SUM(W177,'Calculations nonhispanic'!W177)</f>
        <v>0.20861985172085751</v>
      </c>
      <c r="X222" s="28">
        <f>X177/SUM(X177,'Calculations nonhispanic'!X177)</f>
        <v>0.21226510995302664</v>
      </c>
      <c r="Y222" s="28">
        <f>Y177/SUM(Y177,'Calculations nonhispanic'!Y177)</f>
        <v>0.21592133676277706</v>
      </c>
      <c r="Z222" s="28">
        <f>Z177/SUM(Z177,'Calculations nonhispanic'!Z177)</f>
        <v>0.21958778633046366</v>
      </c>
      <c r="AA222" s="28">
        <f>AA177/SUM(AA177,'Calculations nonhispanic'!AA177)</f>
        <v>0.22326371800856082</v>
      </c>
      <c r="AB222" s="28">
        <f>AB177/SUM(AB177,'Calculations nonhispanic'!AB177)</f>
        <v>0.22694839678987241</v>
      </c>
      <c r="AC222" s="28">
        <f>AC177/SUM(AC177,'Calculations nonhispanic'!AC177)</f>
        <v>0.23064109375750474</v>
      </c>
      <c r="AD222" s="28">
        <f>AD177/SUM(AD177,'Calculations nonhispanic'!AD177)</f>
        <v>0.23434108651646077</v>
      </c>
      <c r="AE222" s="28">
        <f>AE177/SUM(AE177,'Calculations nonhispanic'!AE177)</f>
        <v>0.23804765960673815</v>
      </c>
      <c r="AF222" s="28">
        <f>AF177/SUM(AF177,'Calculations nonhispanic'!AF177)</f>
        <v>0.24176010489786881</v>
      </c>
    </row>
    <row r="223" spans="1:32" x14ac:dyDescent="0.2">
      <c r="A223" s="6" t="s">
        <v>56</v>
      </c>
      <c r="B223" s="28">
        <f>B178/SUM(B178,'Calculations nonhispanic'!B178)</f>
        <v>0.13100000000000001</v>
      </c>
      <c r="C223" s="28">
        <f>C178/SUM(C178,'Calculations nonhispanic'!C178)</f>
        <v>0.13404356652556132</v>
      </c>
      <c r="D223" s="28">
        <f>D178/SUM(D178,'Calculations nonhispanic'!D178)</f>
        <v>0.13722524213438927</v>
      </c>
      <c r="E223" s="28">
        <f>E178/SUM(E178,'Calculations nonhispanic'!E178)</f>
        <v>0.14044452000082222</v>
      </c>
      <c r="F223" s="28">
        <f>F178/SUM(F178,'Calculations nonhispanic'!F178)</f>
        <v>0.14368864492164174</v>
      </c>
      <c r="G223" s="28">
        <f>G178/SUM(G178,'Calculations nonhispanic'!G178)</f>
        <v>0.1469837488600699</v>
      </c>
      <c r="H223" s="28">
        <f>H178/SUM(H178,'Calculations nonhispanic'!H178)</f>
        <v>0.15033520914078402</v>
      </c>
      <c r="I223" s="28">
        <f>I178/SUM(I178,'Calculations nonhispanic'!I178)</f>
        <v>0.15371205740162333</v>
      </c>
      <c r="J223" s="28">
        <f>J178/SUM(J178,'Calculations nonhispanic'!J178)</f>
        <v>0.15709929504328302</v>
      </c>
      <c r="K223" s="28">
        <f>K178/SUM(K178,'Calculations nonhispanic'!K178)</f>
        <v>0.16048171891837129</v>
      </c>
      <c r="L223" s="28">
        <f>L178/SUM(L178,'Calculations nonhispanic'!L178)</f>
        <v>0.16377984345075108</v>
      </c>
      <c r="M223" s="28">
        <f>M178/SUM(M178,'Calculations nonhispanic'!M178)</f>
        <v>0.16719002306873762</v>
      </c>
      <c r="N223" s="28">
        <f>N178/SUM(N178,'Calculations nonhispanic'!N178)</f>
        <v>0.17062042699810762</v>
      </c>
      <c r="O223" s="28">
        <f>O178/SUM(O178,'Calculations nonhispanic'!O178)</f>
        <v>0.17407031112734841</v>
      </c>
      <c r="P223" s="28">
        <f>P178/SUM(P178,'Calculations nonhispanic'!P178)</f>
        <v>0.1775389292784075</v>
      </c>
      <c r="Q223" s="28">
        <f>Q178/SUM(Q178,'Calculations nonhispanic'!Q178)</f>
        <v>0.18102553384413361</v>
      </c>
      <c r="R223" s="28">
        <f>R178/SUM(R178,'Calculations nonhispanic'!R178)</f>
        <v>0.18452937641403588</v>
      </c>
      <c r="S223" s="28">
        <f>S178/SUM(S178,'Calculations nonhispanic'!S178)</f>
        <v>0.18804970838764368</v>
      </c>
      <c r="T223" s="28">
        <f>T178/SUM(T178,'Calculations nonhispanic'!T178)</f>
        <v>0.19158578157480477</v>
      </c>
      <c r="U223" s="28">
        <f>U178/SUM(U178,'Calculations nonhispanic'!U178)</f>
        <v>0.19513684878228141</v>
      </c>
      <c r="V223" s="28">
        <f>V178/SUM(V178,'Calculations nonhispanic'!V178)</f>
        <v>0.19870216438608676</v>
      </c>
      <c r="W223" s="28">
        <f>W178/SUM(W178,'Calculations nonhispanic'!W178)</f>
        <v>0.20228098488902566</v>
      </c>
      <c r="X223" s="28">
        <f>X178/SUM(X178,'Calculations nonhispanic'!X178)</f>
        <v>0.20587256946295757</v>
      </c>
      <c r="Y223" s="28">
        <f>Y178/SUM(Y178,'Calculations nonhispanic'!Y178)</f>
        <v>0.20947618047535396</v>
      </c>
      <c r="Z223" s="28">
        <f>Z178/SUM(Z178,'Calculations nonhispanic'!Z178)</f>
        <v>0.21309108399974838</v>
      </c>
      <c r="AA223" s="28">
        <f>AA178/SUM(AA178,'Calculations nonhispanic'!AA178)</f>
        <v>0.21671655030975562</v>
      </c>
      <c r="AB223" s="28">
        <f>AB178/SUM(AB178,'Calculations nonhispanic'!AB178)</f>
        <v>0.22035185435634699</v>
      </c>
      <c r="AC223" s="28">
        <f>AC178/SUM(AC178,'Calculations nonhispanic'!AC178)</f>
        <v>0.22399627622812832</v>
      </c>
      <c r="AD223" s="28">
        <f>AD178/SUM(AD178,'Calculations nonhispanic'!AD178)</f>
        <v>0.22764910159441928</v>
      </c>
      <c r="AE223" s="28">
        <f>AE178/SUM(AE178,'Calculations nonhispanic'!AE178)</f>
        <v>0.23130962213095493</v>
      </c>
      <c r="AF223" s="28">
        <f>AF178/SUM(AF178,'Calculations nonhispanic'!AF178)</f>
        <v>0.234977135928085</v>
      </c>
    </row>
    <row r="224" spans="1:32" x14ac:dyDescent="0.2">
      <c r="A224" s="6" t="s">
        <v>57</v>
      </c>
      <c r="B224" s="28">
        <f>B179/SUM(B179,'Calculations nonhispanic'!B179)</f>
        <v>0.35199999999999998</v>
      </c>
      <c r="C224" s="28">
        <f>C179/SUM(C179,'Calculations nonhispanic'!C179)</f>
        <v>0.35666353730064182</v>
      </c>
      <c r="D224" s="28">
        <f>D179/SUM(D179,'Calculations nonhispanic'!D179)</f>
        <v>0.36147942943022848</v>
      </c>
      <c r="E224" s="28">
        <f>E179/SUM(E179,'Calculations nonhispanic'!E179)</f>
        <v>0.3662922439796289</v>
      </c>
      <c r="F224" s="28">
        <f>F179/SUM(F179,'Calculations nonhispanic'!F179)</f>
        <v>0.37108281244175628</v>
      </c>
      <c r="G224" s="28">
        <f>G179/SUM(G179,'Calculations nonhispanic'!G179)</f>
        <v>0.37588927327967991</v>
      </c>
      <c r="H224" s="28">
        <f>H179/SUM(H179,'Calculations nonhispanic'!H179)</f>
        <v>0.38071819448410688</v>
      </c>
      <c r="I224" s="28">
        <f>I179/SUM(I179,'Calculations nonhispanic'!I179)</f>
        <v>0.38552439112351716</v>
      </c>
      <c r="J224" s="28">
        <f>J179/SUM(J179,'Calculations nonhispanic'!J179)</f>
        <v>0.39028716313021539</v>
      </c>
      <c r="K224" s="28">
        <f>K179/SUM(K179,'Calculations nonhispanic'!K179)</f>
        <v>0.39498651878646335</v>
      </c>
      <c r="L224" s="28">
        <f>L179/SUM(L179,'Calculations nonhispanic'!L179)</f>
        <v>0.39951564496801567</v>
      </c>
      <c r="M224" s="28">
        <f>M179/SUM(M179,'Calculations nonhispanic'!M179)</f>
        <v>0.40414490746129467</v>
      </c>
      <c r="N224" s="28">
        <f>N179/SUM(N179,'Calculations nonhispanic'!N179)</f>
        <v>0.40874788107025345</v>
      </c>
      <c r="O224" s="28">
        <f>O179/SUM(O179,'Calculations nonhispanic'!O179)</f>
        <v>0.41332399704006784</v>
      </c>
      <c r="P224" s="28">
        <f>P179/SUM(P179,'Calculations nonhispanic'!P179)</f>
        <v>0.41787271679476756</v>
      </c>
      <c r="Q224" s="28">
        <f>Q179/SUM(Q179,'Calculations nonhispanic'!Q179)</f>
        <v>0.42239353135188556</v>
      </c>
      <c r="R224" s="28">
        <f>R179/SUM(R179,'Calculations nonhispanic'!R179)</f>
        <v>0.42688596072059898</v>
      </c>
      <c r="S224" s="28">
        <f>S179/SUM(S179,'Calculations nonhispanic'!S179)</f>
        <v>0.43134955328546132</v>
      </c>
      <c r="T224" s="28">
        <f>T179/SUM(T179,'Calculations nonhispanic'!T179)</f>
        <v>0.43578388517774491</v>
      </c>
      <c r="U224" s="28">
        <f>U179/SUM(U179,'Calculations nonhispanic'!U179)</f>
        <v>0.44018855963628584</v>
      </c>
      <c r="V224" s="28">
        <f>V179/SUM(V179,'Calculations nonhispanic'!V179)</f>
        <v>0.4445632063596881</v>
      </c>
      <c r="W224" s="28">
        <f>W179/SUM(W179,'Calculations nonhispanic'!W179)</f>
        <v>0.44890748085160198</v>
      </c>
      <c r="X224" s="28">
        <f>X179/SUM(X179,'Calculations nonhispanic'!X179)</f>
        <v>0.45322106376073368</v>
      </c>
      <c r="Y224" s="28">
        <f>Y179/SUM(Y179,'Calculations nonhispanic'!Y179)</f>
        <v>0.45750366021713829</v>
      </c>
      <c r="Z224" s="28">
        <f>Z179/SUM(Z179,'Calculations nonhispanic'!Z179)</f>
        <v>0.46175499916625756</v>
      </c>
      <c r="AA224" s="28">
        <f>AA179/SUM(AA179,'Calculations nonhispanic'!AA179)</f>
        <v>0.46597483270210099</v>
      </c>
      <c r="AB224" s="28">
        <f>AB179/SUM(AB179,'Calculations nonhispanic'!AB179)</f>
        <v>0.47016293540085158</v>
      </c>
      <c r="AC224" s="28">
        <f>AC179/SUM(AC179,'Calculations nonhispanic'!AC179)</f>
        <v>0.47431910365610902</v>
      </c>
      <c r="AD224" s="28">
        <f>AD179/SUM(AD179,'Calculations nonhispanic'!AD179)</f>
        <v>0.47844315501691637</v>
      </c>
      <c r="AE224" s="28">
        <f>AE179/SUM(AE179,'Calculations nonhispanic'!AE179)</f>
        <v>0.4825349275296093</v>
      </c>
      <c r="AF224" s="28">
        <f>AF179/SUM(AF179,'Calculations nonhispanic'!AF179)</f>
        <v>0.48659427908447428</v>
      </c>
    </row>
  </sheetData>
  <phoneticPr fontId="1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1-'Calculations hispanic'!B3</f>
        <v>0.75800000000000001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1-'Calculations hispanic'!B4</f>
        <v>0.95799999999999996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1-'Calculations hispanic'!B5</f>
        <v>0.87</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1-'Calculations hispanic'!B6</f>
        <v>0.873</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1-'Calculations hispanic'!B7</f>
        <v>0.79300000000000004</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1-'Calculations hispanic'!B8</f>
        <v>0.71330097087378641</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1-'Calculations hispanic'!B9</f>
        <v>0.77400000000000002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1-'Calculations hispanic'!B10</f>
        <v>0.76400000000000001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1-'Calculations hispanic'!B11</f>
        <v>0.83699999999999997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1-'Calculations hispanic'!B12</f>
        <v>0.83299999999999996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1-'Calculations hispanic'!B13</f>
        <v>0.85617407407407409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1-'Calculations hispanic'!B14</f>
        <v>0.85799999999999998</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1-'Calculations hispanic'!B15</f>
        <v>0.85899999999999999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1-'Calculations hispanic'!B16</f>
        <v>0.78200000000000003</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1-'Calculations hispanic'!B17</f>
        <v>0.74485714285714288</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1-'Calculations hispanic'!B18</f>
        <v>0.86499999999999999</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1-'Calculations hispanic'!B19</f>
        <v>0.76600000000000001</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1-'Calculations hispanic'!B20</f>
        <v>0.85119588638589616</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1-'Calculations hispanic'!B21</f>
        <v>0.88400000000000001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1-'Calculations hispanic'!B22</f>
        <v>0.84699999999999998</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1-'Calculations hispanic'!B23</f>
        <v>0.88800000000000001</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1-'Calculations hispanic'!B24</f>
        <v>0.90100000000000002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1-'Calculations hispanic'!B25</f>
        <v>0.8344104046242774</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1-'Calculations hispanic'!B26</f>
        <v>0.81299999999999994</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1-'Calculations hispanic'!B27</f>
        <v>0.86</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1-'Calculations hispanic'!B28</f>
        <v>0.89200000000000002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1-'Calculations hispanic'!B29</f>
        <v>0.80204561824729892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1-'Calculations hispanic'!B30</f>
        <v>0.7</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1-'Calculations hispanic'!B31</f>
        <v>0.81499999999999995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1-'Calculations hispanic'!B32</f>
        <v>0.79200000000000004</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1-'Calculations hispanic'!B33</f>
        <v>0.72699999999999998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1-'Calculations hispanic'!B34</f>
        <v>0.86915510948905106</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1-'Calculations hispanic'!B35</f>
        <v>0.84028098159509201</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1-'Calculations hispanic'!B36</f>
        <v>0.90590453074433652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1-'Calculations hispanic'!B37</f>
        <v>0.88600000000000001</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1-'Calculations hispanic'!B38</f>
        <v>0.83799999999999997</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1-'Calculations hispanic'!B39</f>
        <v>0.83899999999999997</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1-'Calculations hispanic'!B40</f>
        <v>0.86899999999999999</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1-'Calculations hispanic'!B41</f>
        <v>0.875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1-'Calculations hispanic'!B42</f>
        <v>0.86399999999999999</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1-'Calculations hispanic'!B43</f>
        <v>0.86899999999999999</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1-'Calculations hispanic'!B44</f>
        <v>0.64799999999999991</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0.62345353346282095</v>
      </c>
    </row>
    <row r="49" spans="1:2" x14ac:dyDescent="0.2">
      <c r="A49" s="6" t="s">
        <v>94</v>
      </c>
      <c r="B49" s="28">
        <f>('S Curve Equation'!$B$11-(LN(1/((B4/'S Curve Equation'!$B$14)-'S Curve Equation'!$B$13)-1)/'S Curve Equation'!$B$10))/'S Curve Equation'!$B$12</f>
        <v>0.8224236065623165</v>
      </c>
    </row>
    <row r="50" spans="1:2" x14ac:dyDescent="0.2">
      <c r="A50" s="6" t="s">
        <v>93</v>
      </c>
      <c r="B50" s="28">
        <f>('S Curve Equation'!$B$11-(LN(1/((B5/'S Curve Equation'!$B$14)-'S Curve Equation'!$B$13)-1)/'S Curve Equation'!$B$10))/'S Curve Equation'!$B$12</f>
        <v>0.70343403790932002</v>
      </c>
    </row>
    <row r="51" spans="1:2" x14ac:dyDescent="0.2">
      <c r="A51" s="6" t="s">
        <v>28</v>
      </c>
      <c r="B51" s="28">
        <f>('S Curve Equation'!$B$11-(LN(1/((B6/'S Curve Equation'!$B$14)-'S Curve Equation'!$B$13)-1)/'S Curve Equation'!$B$10))/'S Curve Equation'!$B$12</f>
        <v>0.70619723303692417</v>
      </c>
    </row>
    <row r="52" spans="1:2" x14ac:dyDescent="0.2">
      <c r="A52" s="6" t="s">
        <v>29</v>
      </c>
      <c r="B52" s="28">
        <f>('S Curve Equation'!$B$11-(LN(1/((B7/'S Curve Equation'!$B$14)-'S Curve Equation'!$B$13)-1)/'S Curve Equation'!$B$10))/'S Curve Equation'!$B$12</f>
        <v>0.64492478690337329</v>
      </c>
    </row>
    <row r="53" spans="1:2" x14ac:dyDescent="0.2">
      <c r="A53" s="6" t="s">
        <v>30</v>
      </c>
      <c r="B53" s="28">
        <f>('S Curve Equation'!$B$11-(LN(1/((B8/'S Curve Equation'!$B$14)-'S Curve Equation'!$B$13)-1)/'S Curve Equation'!$B$10))/'S Curve Equation'!$B$12</f>
        <v>0.59874019027493453</v>
      </c>
    </row>
    <row r="54" spans="1:2" x14ac:dyDescent="0.2">
      <c r="A54" s="6" t="s">
        <v>31</v>
      </c>
      <c r="B54" s="28">
        <f>('S Curve Equation'!$B$11-(LN(1/((B9/'S Curve Equation'!$B$14)-'S Curve Equation'!$B$13)-1)/'S Curve Equation'!$B$10))/'S Curve Equation'!$B$12</f>
        <v>0.63299281961608012</v>
      </c>
    </row>
    <row r="55" spans="1:2" x14ac:dyDescent="0.2">
      <c r="A55" s="6" t="s">
        <v>32</v>
      </c>
      <c r="B55" s="28">
        <f>('S Curve Equation'!$B$11-(LN(1/((B10/'S Curve Equation'!$B$14)-'S Curve Equation'!$B$13)-1)/'S Curve Equation'!$B$10))/'S Curve Equation'!$B$12</f>
        <v>0.62698113708359204</v>
      </c>
    </row>
    <row r="56" spans="1:2" x14ac:dyDescent="0.2">
      <c r="A56" s="6" t="s">
        <v>33</v>
      </c>
      <c r="B56" s="28">
        <f>('S Curve Equation'!$B$11-(LN(1/((B11/'S Curve Equation'!$B$14)-'S Curve Equation'!$B$13)-1)/'S Curve Equation'!$B$10))/'S Curve Equation'!$B$12</f>
        <v>0.67586202924124583</v>
      </c>
    </row>
    <row r="57" spans="1:2" x14ac:dyDescent="0.2">
      <c r="A57" s="6" t="s">
        <v>34</v>
      </c>
      <c r="B57" s="28">
        <f>('S Curve Equation'!$B$11-(LN(1/((B12/'S Curve Equation'!$B$14)-'S Curve Equation'!$B$13)-1)/'S Curve Equation'!$B$10))/'S Curve Equation'!$B$12</f>
        <v>0.67281481457537529</v>
      </c>
    </row>
    <row r="58" spans="1:2" x14ac:dyDescent="0.2">
      <c r="A58" s="6" t="s">
        <v>92</v>
      </c>
      <c r="B58" s="28">
        <f>('S Curve Equation'!$B$11-(LN(1/((B13/'S Curve Equation'!$B$14)-'S Curve Equation'!$B$13)-1)/'S Curve Equation'!$B$10))/'S Curve Equation'!$B$12</f>
        <v>0.69129988628276751</v>
      </c>
    </row>
    <row r="59" spans="1:2" x14ac:dyDescent="0.2">
      <c r="A59" s="6" t="s">
        <v>89</v>
      </c>
      <c r="B59" s="28">
        <f>('S Curve Equation'!$B$11-(LN(1/((B14/'S Curve Equation'!$B$14)-'S Curve Equation'!$B$13)-1)/'S Curve Equation'!$B$10))/'S Curve Equation'!$B$12</f>
        <v>0.69284970150918557</v>
      </c>
    </row>
    <row r="60" spans="1:2" x14ac:dyDescent="0.2">
      <c r="A60" s="6" t="s">
        <v>35</v>
      </c>
      <c r="B60" s="28">
        <f>('S Curve Equation'!$B$11-(LN(1/((B15/'S Curve Equation'!$B$14)-'S Curve Equation'!$B$13)-1)/'S Curve Equation'!$B$10))/'S Curve Equation'!$B$12</f>
        <v>0.69370493930450883</v>
      </c>
    </row>
    <row r="61" spans="1:2" x14ac:dyDescent="0.2">
      <c r="A61" s="6" t="s">
        <v>98</v>
      </c>
      <c r="B61" s="28">
        <f>('S Curve Equation'!$B$11-(LN(1/((B16/'S Curve Equation'!$B$14)-'S Curve Equation'!$B$13)-1)/'S Curve Equation'!$B$10))/'S Curve Equation'!$B$12</f>
        <v>0.63793062079435003</v>
      </c>
    </row>
    <row r="62" spans="1:2" x14ac:dyDescent="0.2">
      <c r="A62" s="6" t="s">
        <v>97</v>
      </c>
      <c r="B62" s="28">
        <f>('S Curve Equation'!$B$11-(LN(1/((B17/'S Curve Equation'!$B$14)-'S Curve Equation'!$B$13)-1)/'S Curve Equation'!$B$10))/'S Curve Equation'!$B$12</f>
        <v>0.6159167077759613</v>
      </c>
    </row>
    <row r="63" spans="1:2" x14ac:dyDescent="0.2">
      <c r="A63" s="6" t="s">
        <v>101</v>
      </c>
      <c r="B63" s="28">
        <f>('S Curve Equation'!$B$11-(LN(1/((B18/'S Curve Equation'!$B$14)-'S Curve Equation'!$B$13)-1)/'S Curve Equation'!$B$10))/'S Curve Equation'!$B$12</f>
        <v>0.69893625345915433</v>
      </c>
    </row>
    <row r="64" spans="1:2" x14ac:dyDescent="0.2">
      <c r="A64" s="6" t="s">
        <v>104</v>
      </c>
      <c r="B64" s="28">
        <f>('S Curve Equation'!$B$11-(LN(1/((B19/'S Curve Equation'!$B$14)-'S Curve Equation'!$B$13)-1)/'S Curve Equation'!$B$10))/'S Curve Equation'!$B$12</f>
        <v>0.6281699094619303</v>
      </c>
    </row>
    <row r="65" spans="1:2" x14ac:dyDescent="0.2">
      <c r="A65" s="6" t="s">
        <v>36</v>
      </c>
      <c r="B65" s="28">
        <f>('S Curve Equation'!$B$11-(LN(1/((B20/'S Curve Equation'!$B$14)-'S Curve Equation'!$B$13)-1)/'S Curve Equation'!$B$10))/'S Curve Equation'!$B$12</f>
        <v>0.68714921249302252</v>
      </c>
    </row>
    <row r="66" spans="1:2" x14ac:dyDescent="0.2">
      <c r="A66" s="6" t="s">
        <v>37</v>
      </c>
      <c r="B66" s="28">
        <f>('S Curve Equation'!$B$11-(LN(1/((B21/'S Curve Equation'!$B$14)-'S Curve Equation'!$B$13)-1)/'S Curve Equation'!$B$10))/'S Curve Equation'!$B$12</f>
        <v>0.71678429150401324</v>
      </c>
    </row>
    <row r="67" spans="1:2" x14ac:dyDescent="0.2">
      <c r="A67" s="6" t="s">
        <v>38</v>
      </c>
      <c r="B67" s="28">
        <f>('S Curve Equation'!$B$11-(LN(1/((B22/'S Curve Equation'!$B$14)-'S Curve Equation'!$B$13)-1)/'S Curve Equation'!$B$10))/'S Curve Equation'!$B$12</f>
        <v>0.6837317300119945</v>
      </c>
    </row>
    <row r="68" spans="1:2" x14ac:dyDescent="0.2">
      <c r="A68" s="6" t="s">
        <v>39</v>
      </c>
      <c r="B68" s="28">
        <f>('S Curve Equation'!$B$11-(LN(1/((B23/'S Curve Equation'!$B$14)-'S Curve Equation'!$B$13)-1)/'S Curve Equation'!$B$10))/'S Curve Equation'!$B$12</f>
        <v>0.72082886159788961</v>
      </c>
    </row>
    <row r="69" spans="1:2" x14ac:dyDescent="0.2">
      <c r="A69" s="6" t="s">
        <v>40</v>
      </c>
      <c r="B69" s="28">
        <f>('S Curve Equation'!$B$11-(LN(1/((B24/'S Curve Equation'!$B$14)-'S Curve Equation'!$B$13)-1)/'S Curve Equation'!$B$10))/'S Curve Equation'!$B$12</f>
        <v>0.73481031225719728</v>
      </c>
    </row>
    <row r="70" spans="1:2" x14ac:dyDescent="0.2">
      <c r="A70" s="6" t="s">
        <v>41</v>
      </c>
      <c r="B70" s="28">
        <f>('S Curve Equation'!$B$11-(LN(1/((B25/'S Curve Equation'!$B$14)-'S Curve Equation'!$B$13)-1)/'S Curve Equation'!$B$10))/'S Curve Equation'!$B$12</f>
        <v>0.67388303040456399</v>
      </c>
    </row>
    <row r="71" spans="1:2" x14ac:dyDescent="0.2">
      <c r="A71" s="6" t="s">
        <v>42</v>
      </c>
      <c r="B71" s="28">
        <f>('S Curve Equation'!$B$11-(LN(1/((B26/'S Curve Equation'!$B$14)-'S Curve Equation'!$B$13)-1)/'S Curve Equation'!$B$10))/'S Curve Equation'!$B$12</f>
        <v>0.65833412370186062</v>
      </c>
    </row>
    <row r="72" spans="1:2" x14ac:dyDescent="0.2">
      <c r="A72" s="6" t="s">
        <v>105</v>
      </c>
      <c r="B72" s="28">
        <f>('S Curve Equation'!$B$11-(LN(1/((B27/'S Curve Equation'!$B$14)-'S Curve Equation'!$B$13)-1)/'S Curve Equation'!$B$10))/'S Curve Equation'!$B$12</f>
        <v>0.6945648248964772</v>
      </c>
    </row>
    <row r="73" spans="1:2" x14ac:dyDescent="0.2">
      <c r="A73" s="6" t="s">
        <v>106</v>
      </c>
      <c r="B73" s="28">
        <f>('S Curve Equation'!$B$11-(LN(1/((B28/'S Curve Equation'!$B$14)-'S Curve Equation'!$B$13)-1)/'S Curve Equation'!$B$10))/'S Curve Equation'!$B$12</f>
        <v>0.72498835736373246</v>
      </c>
    </row>
    <row r="74" spans="1:2" x14ac:dyDescent="0.2">
      <c r="A74" s="6" t="s">
        <v>107</v>
      </c>
      <c r="B74" s="28">
        <f>('S Curve Equation'!$B$11-(LN(1/((B29/'S Curve Equation'!$B$14)-'S Curve Equation'!$B$13)-1)/'S Curve Equation'!$B$10))/'S Curve Equation'!$B$12</f>
        <v>0.65087116958628932</v>
      </c>
    </row>
    <row r="75" spans="1:2" x14ac:dyDescent="0.2">
      <c r="A75" s="6" t="s">
        <v>43</v>
      </c>
      <c r="B75" s="28">
        <f>('S Curve Equation'!$B$11-(LN(1/((B30/'S Curve Equation'!$B$14)-'S Curve Equation'!$B$13)-1)/'S Curve Equation'!$B$10))/'S Curve Equation'!$B$12</f>
        <v>0.59182853592609308</v>
      </c>
    </row>
    <row r="76" spans="1:2" x14ac:dyDescent="0.2">
      <c r="A76" s="6" t="s">
        <v>44</v>
      </c>
      <c r="B76" s="28">
        <f>('S Curve Equation'!$B$11-(LN(1/((B31/'S Curve Equation'!$B$14)-'S Curve Equation'!$B$13)-1)/'S Curve Equation'!$B$10))/'S Curve Equation'!$B$12</f>
        <v>0.65973011190979258</v>
      </c>
    </row>
    <row r="77" spans="1:2" x14ac:dyDescent="0.2">
      <c r="A77" s="6" t="s">
        <v>45</v>
      </c>
      <c r="B77" s="28">
        <f>('S Curve Equation'!$B$11-(LN(1/((B32/'S Curve Equation'!$B$14)-'S Curve Equation'!$B$13)-1)/'S Curve Equation'!$B$10))/'S Curve Equation'!$B$12</f>
        <v>0.64427856818440421</v>
      </c>
    </row>
    <row r="78" spans="1:2" x14ac:dyDescent="0.2">
      <c r="A78" s="6" t="s">
        <v>46</v>
      </c>
      <c r="B78" s="28">
        <f>('S Curve Equation'!$B$11-(LN(1/((B33/'S Curve Equation'!$B$14)-'S Curve Equation'!$B$13)-1)/'S Curve Equation'!$B$10))/'S Curve Equation'!$B$12</f>
        <v>0.60605149482937992</v>
      </c>
    </row>
    <row r="79" spans="1:2" x14ac:dyDescent="0.2">
      <c r="A79" s="6" t="s">
        <v>47</v>
      </c>
      <c r="B79" s="28">
        <f>('S Curve Equation'!$B$11-(LN(1/((B34/'S Curve Equation'!$B$14)-'S Curve Equation'!$B$13)-1)/'S Curve Equation'!$B$10))/'S Curve Equation'!$B$12</f>
        <v>0.70266474809768442</v>
      </c>
    </row>
    <row r="80" spans="1:2" x14ac:dyDescent="0.2">
      <c r="A80" s="6" t="s">
        <v>48</v>
      </c>
      <c r="B80" s="28">
        <f>('S Curve Equation'!$B$11-(LN(1/((B35/'S Curve Equation'!$B$14)-'S Curve Equation'!$B$13)-1)/'S Curve Equation'!$B$10))/'S Curve Equation'!$B$12</f>
        <v>0.67840325454185579</v>
      </c>
    </row>
    <row r="81" spans="1:32" x14ac:dyDescent="0.2">
      <c r="A81" s="6" t="s">
        <v>49</v>
      </c>
      <c r="B81" s="28">
        <f>('S Curve Equation'!$B$11-(LN(1/((B36/'S Curve Equation'!$B$14)-'S Curve Equation'!$B$13)-1)/'S Curve Equation'!$B$10))/'S Curve Equation'!$B$12</f>
        <v>0.74046300360649608</v>
      </c>
    </row>
    <row r="82" spans="1:32" x14ac:dyDescent="0.2">
      <c r="A82" s="6" t="s">
        <v>50</v>
      </c>
      <c r="B82" s="28">
        <f>('S Curve Equation'!$B$11-(LN(1/((B37/'S Curve Equation'!$B$14)-'S Curve Equation'!$B$13)-1)/'S Curve Equation'!$B$10))/'S Curve Equation'!$B$12</f>
        <v>0.71879268161684773</v>
      </c>
    </row>
    <row r="83" spans="1:32" x14ac:dyDescent="0.2">
      <c r="A83" s="6" t="s">
        <v>51</v>
      </c>
      <c r="B83" s="28">
        <f>('S Curve Equation'!$B$11-(LN(1/((B38/'S Curve Equation'!$B$14)-'S Curve Equation'!$B$13)-1)/'S Curve Equation'!$B$10))/'S Curve Equation'!$B$12</f>
        <v>0.6766324930590486</v>
      </c>
    </row>
    <row r="84" spans="1:32" x14ac:dyDescent="0.2">
      <c r="A84" s="6" t="s">
        <v>52</v>
      </c>
      <c r="B84" s="28">
        <f>('S Curve Equation'!$B$11-(LN(1/((B39/'S Curve Equation'!$B$14)-'S Curve Equation'!$B$13)-1)/'S Curve Equation'!$B$10))/'S Curve Equation'!$B$12</f>
        <v>0.67740650534989366</v>
      </c>
    </row>
    <row r="85" spans="1:32" x14ac:dyDescent="0.2">
      <c r="A85" s="6" t="s">
        <v>53</v>
      </c>
      <c r="B85" s="28">
        <f>('S Curve Equation'!$B$11-(LN(1/((B40/'S Curve Equation'!$B$14)-'S Curve Equation'!$B$13)-1)/'S Curve Equation'!$B$10))/'S Curve Equation'!$B$12</f>
        <v>0.70252393494502008</v>
      </c>
    </row>
    <row r="86" spans="1:32" x14ac:dyDescent="0.2">
      <c r="A86" s="6" t="s">
        <v>54</v>
      </c>
      <c r="B86" s="28">
        <f>('S Curve Equation'!$B$11-(LN(1/((B41/'S Curve Equation'!$B$14)-'S Curve Equation'!$B$13)-1)/'S Curve Equation'!$B$10))/'S Curve Equation'!$B$12</f>
        <v>0.70806759070586434</v>
      </c>
    </row>
    <row r="87" spans="1:32" x14ac:dyDescent="0.2">
      <c r="A87" s="6" t="s">
        <v>55</v>
      </c>
      <c r="B87" s="28">
        <f>('S Curve Equation'!$B$11-(LN(1/((B42/'S Curve Equation'!$B$14)-'S Curve Equation'!$B$13)-1)/'S Curve Equation'!$B$10))/'S Curve Equation'!$B$12</f>
        <v>0.69805214359899259</v>
      </c>
    </row>
    <row r="88" spans="1:32" x14ac:dyDescent="0.2">
      <c r="A88" s="6" t="s">
        <v>56</v>
      </c>
      <c r="B88" s="28">
        <f>('S Curve Equation'!$B$11-(LN(1/((B43/'S Curve Equation'!$B$14)-'S Curve Equation'!$B$13)-1)/'S Curve Equation'!$B$10))/'S Curve Equation'!$B$12</f>
        <v>0.70252393494502008</v>
      </c>
    </row>
    <row r="89" spans="1:32" x14ac:dyDescent="0.2">
      <c r="A89" s="6" t="s">
        <v>57</v>
      </c>
      <c r="B89" s="28">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6" t="s">
        <v>94</v>
      </c>
      <c r="B94" s="28">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6" t="s">
        <v>93</v>
      </c>
      <c r="B95" s="28">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6" t="s">
        <v>28</v>
      </c>
      <c r="B96" s="28">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6" t="s">
        <v>29</v>
      </c>
      <c r="B97" s="28">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6" t="s">
        <v>30</v>
      </c>
      <c r="B98" s="28">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6" t="s">
        <v>31</v>
      </c>
      <c r="B99" s="28">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6" t="s">
        <v>32</v>
      </c>
      <c r="B100" s="28">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6" t="s">
        <v>33</v>
      </c>
      <c r="B101" s="28">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6" t="s">
        <v>34</v>
      </c>
      <c r="B102" s="28">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6" t="s">
        <v>92</v>
      </c>
      <c r="B103" s="28">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6" t="s">
        <v>89</v>
      </c>
      <c r="B104" s="28">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6" t="s">
        <v>35</v>
      </c>
      <c r="B105" s="28">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6" t="s">
        <v>98</v>
      </c>
      <c r="B106" s="28">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6" t="s">
        <v>97</v>
      </c>
      <c r="B107" s="28">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6" t="s">
        <v>101</v>
      </c>
      <c r="B108" s="28">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6" t="s">
        <v>104</v>
      </c>
      <c r="B109" s="28">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6" t="s">
        <v>36</v>
      </c>
      <c r="B110" s="28">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6" t="s">
        <v>37</v>
      </c>
      <c r="B111" s="28">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6" t="s">
        <v>38</v>
      </c>
      <c r="B112" s="28">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6" t="s">
        <v>39</v>
      </c>
      <c r="B113" s="28">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6" t="s">
        <v>40</v>
      </c>
      <c r="B114" s="28">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6" t="s">
        <v>41</v>
      </c>
      <c r="B115" s="28">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6" t="s">
        <v>42</v>
      </c>
      <c r="B116" s="28">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6" t="s">
        <v>105</v>
      </c>
      <c r="B117" s="28">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6" t="s">
        <v>106</v>
      </c>
      <c r="B118" s="28">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6" t="s">
        <v>107</v>
      </c>
      <c r="B119" s="28">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6" t="s">
        <v>43</v>
      </c>
      <c r="B120" s="28">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6" t="s">
        <v>44</v>
      </c>
      <c r="B121" s="28">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6" t="s">
        <v>45</v>
      </c>
      <c r="B122" s="28">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6" t="s">
        <v>46</v>
      </c>
      <c r="B123" s="28">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6" t="s">
        <v>47</v>
      </c>
      <c r="B124" s="28">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6" t="s">
        <v>48</v>
      </c>
      <c r="B125" s="28">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6" t="s">
        <v>49</v>
      </c>
      <c r="B126" s="28">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6" t="s">
        <v>50</v>
      </c>
      <c r="B127" s="28">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6" t="s">
        <v>51</v>
      </c>
      <c r="B128" s="28">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6" t="s">
        <v>52</v>
      </c>
      <c r="B129" s="28">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6" t="s">
        <v>53</v>
      </c>
      <c r="B130" s="28">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6" t="s">
        <v>54</v>
      </c>
      <c r="B131" s="28">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6" t="s">
        <v>55</v>
      </c>
      <c r="B132" s="28">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6" t="s">
        <v>56</v>
      </c>
      <c r="B133" s="28">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6" t="s">
        <v>57</v>
      </c>
      <c r="B134" s="28">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0.75800000000000023</v>
      </c>
      <c r="C138" s="28">
        <f>(1/(1+EXP(('S Curve Equation'!$B$11-C93*'S Curve Equation'!$B$12)*'S Curve Equation'!$B$10))+'S Curve Equation'!$B$13)*'S Curve Equation'!$B$14</f>
        <v>0.75381173955440928</v>
      </c>
      <c r="D138" s="28">
        <f>(1/(1+EXP(('S Curve Equation'!$B$11-D93*'S Curve Equation'!$B$12)*'S Curve Equation'!$B$10))+'S Curve Equation'!$B$13)*'S Curve Equation'!$B$14</f>
        <v>0.74946341387445092</v>
      </c>
      <c r="E138" s="28">
        <f>(1/(1+EXP(('S Curve Equation'!$B$11-E93*'S Curve Equation'!$B$12)*'S Curve Equation'!$B$10))+'S Curve Equation'!$B$13)*'S Curve Equation'!$B$14</f>
        <v>0.74509427837587094</v>
      </c>
      <c r="F138" s="28">
        <f>(1/(1+EXP(('S Curve Equation'!$B$11-F93*'S Curve Equation'!$B$12)*'S Curve Equation'!$B$10))+'S Curve Equation'!$B$13)*'S Curve Equation'!$B$14</f>
        <v>0.74072191995283476</v>
      </c>
      <c r="G138" s="28">
        <f>(1/(1+EXP(('S Curve Equation'!$B$11-G93*'S Curve Equation'!$B$12)*'S Curve Equation'!$B$10))+'S Curve Equation'!$B$13)*'S Curve Equation'!$B$14</f>
        <v>0.73631157581991868</v>
      </c>
      <c r="H138" s="28">
        <f>(1/(1+EXP(('S Curve Equation'!$B$11-H93*'S Curve Equation'!$B$12)*'S Curve Equation'!$B$10))+'S Curve Equation'!$B$13)*'S Curve Equation'!$B$14</f>
        <v>0.73185693737771285</v>
      </c>
      <c r="I138" s="28">
        <f>(1/(1+EXP(('S Curve Equation'!$B$11-I93*'S Curve Equation'!$B$12)*'S Curve Equation'!$B$10))+'S Curve Equation'!$B$13)*'S Curve Equation'!$B$14</f>
        <v>0.7273996891939295</v>
      </c>
      <c r="J138" s="28">
        <f>(1/(1+EXP(('S Curve Equation'!$B$11-J93*'S Curve Equation'!$B$12)*'S Curve Equation'!$B$10))+'S Curve Equation'!$B$13)*'S Curve Equation'!$B$14</f>
        <v>0.72295951340324938</v>
      </c>
      <c r="K138" s="28">
        <f>(1/(1+EXP(('S Curve Equation'!$B$11-K93*'S Curve Equation'!$B$12)*'S Curve Equation'!$B$10))+'S Curve Equation'!$B$13)*'S Curve Equation'!$B$14</f>
        <v>0.71855582407297847</v>
      </c>
      <c r="L138" s="28">
        <f>(1/(1+EXP(('S Curve Equation'!$B$11-L93*'S Curve Equation'!$B$12)*'S Curve Equation'!$B$10))+'S Curve Equation'!$B$13)*'S Curve Equation'!$B$14</f>
        <v>0.71429037878856572</v>
      </c>
      <c r="M138" s="28">
        <f>(1/(1+EXP(('S Curve Equation'!$B$11-M93*'S Curve Equation'!$B$12)*'S Curve Equation'!$B$10))+'S Curve Equation'!$B$13)*'S Curve Equation'!$B$14</f>
        <v>0.70990904770813212</v>
      </c>
      <c r="N138" s="28">
        <f>(1/(1+EXP(('S Curve Equation'!$B$11-N93*'S Curve Equation'!$B$12)*'S Curve Equation'!$B$10))+'S Curve Equation'!$B$13)*'S Curve Equation'!$B$14</f>
        <v>0.70553096930425141</v>
      </c>
      <c r="O138" s="28">
        <f>(1/(1+EXP(('S Curve Equation'!$B$11-O93*'S Curve Equation'!$B$12)*'S Curve Equation'!$B$10))+'S Curve Equation'!$B$13)*'S Curve Equation'!$B$14</f>
        <v>0.70115706004733436</v>
      </c>
      <c r="P138" s="28">
        <f>(1/(1+EXP(('S Curve Equation'!$B$11-P93*'S Curve Equation'!$B$12)*'S Curve Equation'!$B$10))+'S Curve Equation'!$B$13)*'S Curve Equation'!$B$14</f>
        <v>0.69678821622677301</v>
      </c>
      <c r="Q138" s="28">
        <f>(1/(1+EXP(('S Curve Equation'!$B$11-Q93*'S Curve Equation'!$B$12)*'S Curve Equation'!$B$10))+'S Curve Equation'!$B$13)*'S Curve Equation'!$B$14</f>
        <v>0.69242531368392879</v>
      </c>
      <c r="R138" s="28">
        <f>(1/(1+EXP(('S Curve Equation'!$B$11-R93*'S Curve Equation'!$B$12)*'S Curve Equation'!$B$10))+'S Curve Equation'!$B$13)*'S Curve Equation'!$B$14</f>
        <v>0.68806920758242796</v>
      </c>
      <c r="S138" s="28">
        <f>(1/(1+EXP(('S Curve Equation'!$B$11-S93*'S Curve Equation'!$B$12)*'S Curve Equation'!$B$10))+'S Curve Equation'!$B$13)*'S Curve Equation'!$B$14</f>
        <v>0.68372073221465623</v>
      </c>
      <c r="T138" s="28">
        <f>(1/(1+EXP(('S Curve Equation'!$B$11-T93*'S Curve Equation'!$B$12)*'S Curve Equation'!$B$10))+'S Curve Equation'!$B$13)*'S Curve Equation'!$B$14</f>
        <v>0.67938070084330859</v>
      </c>
      <c r="U138" s="28">
        <f>(1/(1+EXP(('S Curve Equation'!$B$11-U93*'S Curve Equation'!$B$12)*'S Curve Equation'!$B$10))+'S Curve Equation'!$B$13)*'S Curve Equation'!$B$14</f>
        <v>0.67504990557684286</v>
      </c>
      <c r="V138" s="28">
        <f>(1/(1+EXP(('S Curve Equation'!$B$11-V93*'S Curve Equation'!$B$12)*'S Curve Equation'!$B$10))+'S Curve Equation'!$B$13)*'S Curve Equation'!$B$14</f>
        <v>0.67072911727761164</v>
      </c>
      <c r="W138" s="28">
        <f>(1/(1+EXP(('S Curve Equation'!$B$11-W93*'S Curve Equation'!$B$12)*'S Curve Equation'!$B$10))+'S Curve Equation'!$B$13)*'S Curve Equation'!$B$14</f>
        <v>0.666419085501468</v>
      </c>
      <c r="X138" s="28">
        <f>(1/(1+EXP(('S Curve Equation'!$B$11-X93*'S Curve Equation'!$B$12)*'S Curve Equation'!$B$10))+'S Curve Equation'!$B$13)*'S Curve Equation'!$B$14</f>
        <v>0.6621205384676031</v>
      </c>
      <c r="Y138" s="28">
        <f>(1/(1+EXP(('S Curve Equation'!$B$11-Y93*'S Curve Equation'!$B$12)*'S Curve Equation'!$B$10))+'S Curve Equation'!$B$13)*'S Curve Equation'!$B$14</f>
        <v>0.65783418305736174</v>
      </c>
      <c r="Z138" s="28">
        <f>(1/(1+EXP(('S Curve Equation'!$B$11-Z93*'S Curve Equation'!$B$12)*'S Curve Equation'!$B$10))+'S Curve Equation'!$B$13)*'S Curve Equation'!$B$14</f>
        <v>0.65356070484079631</v>
      </c>
      <c r="AA138" s="28">
        <f>(1/(1+EXP(('S Curve Equation'!$B$11-AA93*'S Curve Equation'!$B$12)*'S Curve Equation'!$B$10))+'S Curve Equation'!$B$13)*'S Curve Equation'!$B$14</f>
        <v>0.64930076812967397</v>
      </c>
      <c r="AB138" s="28">
        <f>(1/(1+EXP(('S Curve Equation'!$B$11-AB93*'S Curve Equation'!$B$12)*'S Curve Equation'!$B$10))+'S Curve Equation'!$B$13)*'S Curve Equation'!$B$14</f>
        <v>0.64505501605569426</v>
      </c>
      <c r="AC138" s="28">
        <f>(1/(1+EXP(('S Curve Equation'!$B$11-AC93*'S Curve Equation'!$B$12)*'S Curve Equation'!$B$10))+'S Curve Equation'!$B$13)*'S Curve Equation'!$B$14</f>
        <v>0.64082407067266967</v>
      </c>
      <c r="AD138" s="28">
        <f>(1/(1+EXP(('S Curve Equation'!$B$11-AD93*'S Curve Equation'!$B$12)*'S Curve Equation'!$B$10))+'S Curve Equation'!$B$13)*'S Curve Equation'!$B$14</f>
        <v>0.63660853308140175</v>
      </c>
      <c r="AE138" s="28">
        <f>(1/(1+EXP(('S Curve Equation'!$B$11-AE93*'S Curve Equation'!$B$12)*'S Curve Equation'!$B$10))+'S Curve Equation'!$B$13)*'S Curve Equation'!$B$14</f>
        <v>0.63240898357603337</v>
      </c>
      <c r="AF138" s="28">
        <f>(1/(1+EXP(('S Curve Equation'!$B$11-AF93*'S Curve Equation'!$B$12)*'S Curve Equation'!$B$10))+'S Curve Equation'!$B$13)*'S Curve Equation'!$B$14</f>
        <v>0.62822598181065525</v>
      </c>
    </row>
    <row r="139" spans="1:32" x14ac:dyDescent="0.2">
      <c r="A139" s="6" t="s">
        <v>94</v>
      </c>
      <c r="B139" s="28">
        <f>(1/(1+EXP(('S Curve Equation'!$B$11-B94*'S Curve Equation'!$B$12)*'S Curve Equation'!$B$10))+'S Curve Equation'!$B$13)*'S Curve Equation'!$B$14</f>
        <v>0.95800000000000007</v>
      </c>
      <c r="C139" s="28">
        <f>(1/(1+EXP(('S Curve Equation'!$B$11-C94*'S Curve Equation'!$B$12)*'S Curve Equation'!$B$10))+'S Curve Equation'!$B$13)*'S Curve Equation'!$B$14</f>
        <v>0.95652567711545411</v>
      </c>
      <c r="D139" s="28">
        <f>(1/(1+EXP(('S Curve Equation'!$B$11-D94*'S Curve Equation'!$B$12)*'S Curve Equation'!$B$10))+'S Curve Equation'!$B$13)*'S Curve Equation'!$B$14</f>
        <v>0.95497171711244599</v>
      </c>
      <c r="E139" s="28">
        <f>(1/(1+EXP(('S Curve Equation'!$B$11-E94*'S Curve Equation'!$B$12)*'S Curve Equation'!$B$10))+'S Curve Equation'!$B$13)*'S Curve Equation'!$B$14</f>
        <v>0.95338616235595763</v>
      </c>
      <c r="F139" s="28">
        <f>(1/(1+EXP(('S Curve Equation'!$B$11-F94*'S Curve Equation'!$B$12)*'S Curve Equation'!$B$10))+'S Curve Equation'!$B$13)*'S Curve Equation'!$B$14</f>
        <v>0.95177492689667376</v>
      </c>
      <c r="G139" s="28">
        <f>(1/(1+EXP(('S Curve Equation'!$B$11-G94*'S Curve Equation'!$B$12)*'S Curve Equation'!$B$10))+'S Curve Equation'!$B$13)*'S Curve Equation'!$B$14</f>
        <v>0.95012457362488656</v>
      </c>
      <c r="H139" s="28">
        <f>(1/(1+EXP(('S Curve Equation'!$B$11-H94*'S Curve Equation'!$B$12)*'S Curve Equation'!$B$10))+'S Curve Equation'!$B$13)*'S Curve Equation'!$B$14</f>
        <v>0.94843174303064737</v>
      </c>
      <c r="I139" s="28">
        <f>(1/(1+EXP(('S Curve Equation'!$B$11-I94*'S Curve Equation'!$B$12)*'S Curve Equation'!$B$10))+'S Curve Equation'!$B$13)*'S Curve Equation'!$B$14</f>
        <v>0.94671156389998612</v>
      </c>
      <c r="J139" s="28">
        <f>(1/(1+EXP(('S Curve Equation'!$B$11-J94*'S Curve Equation'!$B$12)*'S Curve Equation'!$B$10))+'S Curve Equation'!$B$13)*'S Curve Equation'!$B$14</f>
        <v>0.94497145305210817</v>
      </c>
      <c r="K139" s="28">
        <f>(1/(1+EXP(('S Curve Equation'!$B$11-K94*'S Curve Equation'!$B$12)*'S Curve Equation'!$B$10))+'S Curve Equation'!$B$13)*'S Curve Equation'!$B$14</f>
        <v>0.94321918944815408</v>
      </c>
      <c r="L139" s="28">
        <f>(1/(1+EXP(('S Curve Equation'!$B$11-L94*'S Curve Equation'!$B$12)*'S Curve Equation'!$B$10))+'S Curve Equation'!$B$13)*'S Curve Equation'!$B$14</f>
        <v>0.9414965255605523</v>
      </c>
      <c r="M139" s="28">
        <f>(1/(1+EXP(('S Curve Equation'!$B$11-M94*'S Curve Equation'!$B$12)*'S Curve Equation'!$B$10))+'S Curve Equation'!$B$13)*'S Curve Equation'!$B$14</f>
        <v>0.93970072276048855</v>
      </c>
      <c r="N139" s="28">
        <f>(1/(1+EXP(('S Curve Equation'!$B$11-N94*'S Curve Equation'!$B$12)*'S Curve Equation'!$B$10))+'S Curve Equation'!$B$13)*'S Curve Equation'!$B$14</f>
        <v>0.9378792793274382</v>
      </c>
      <c r="O139" s="28">
        <f>(1/(1+EXP(('S Curve Equation'!$B$11-O94*'S Curve Equation'!$B$12)*'S Curve Equation'!$B$10))+'S Curve Equation'!$B$13)*'S Curve Equation'!$B$14</f>
        <v>0.93603232337960574</v>
      </c>
      <c r="P139" s="28">
        <f>(1/(1+EXP(('S Curve Equation'!$B$11-P94*'S Curve Equation'!$B$12)*'S Curve Equation'!$B$10))+'S Curve Equation'!$B$13)*'S Curve Equation'!$B$14</f>
        <v>0.93415999305617736</v>
      </c>
      <c r="Q139" s="28">
        <f>(1/(1+EXP(('S Curve Equation'!$B$11-Q94*'S Curve Equation'!$B$12)*'S Curve Equation'!$B$10))+'S Curve Equation'!$B$13)*'S Curve Equation'!$B$14</f>
        <v>0.9322624363951092</v>
      </c>
      <c r="R139" s="28">
        <f>(1/(1+EXP(('S Curve Equation'!$B$11-R94*'S Curve Equation'!$B$12)*'S Curve Equation'!$B$10))+'S Curve Equation'!$B$13)*'S Curve Equation'!$B$14</f>
        <v>0.93033981120298037</v>
      </c>
      <c r="S139" s="28">
        <f>(1/(1+EXP(('S Curve Equation'!$B$11-S94*'S Curve Equation'!$B$12)*'S Curve Equation'!$B$10))+'S Curve Equation'!$B$13)*'S Curve Equation'!$B$14</f>
        <v>0.92839228491713421</v>
      </c>
      <c r="T139" s="28">
        <f>(1/(1+EXP(('S Curve Equation'!$B$11-T94*'S Curve Equation'!$B$12)*'S Curve Equation'!$B$10))+'S Curve Equation'!$B$13)*'S Curve Equation'!$B$14</f>
        <v>0.92642003446034116</v>
      </c>
      <c r="U139" s="28">
        <f>(1/(1+EXP(('S Curve Equation'!$B$11-U94*'S Curve Equation'!$B$12)*'S Curve Equation'!$B$10))+'S Curve Equation'!$B$13)*'S Curve Equation'!$B$14</f>
        <v>0.92442324608823145</v>
      </c>
      <c r="V139" s="28">
        <f>(1/(1+EXP(('S Curve Equation'!$B$11-V94*'S Curve Equation'!$B$12)*'S Curve Equation'!$B$10))+'S Curve Equation'!$B$13)*'S Curve Equation'!$B$14</f>
        <v>0.92240211522973736</v>
      </c>
      <c r="W139" s="28">
        <f>(1/(1+EXP(('S Curve Equation'!$B$11-W94*'S Curve Equation'!$B$12)*'S Curve Equation'!$B$10))+'S Curve Equation'!$B$13)*'S Curve Equation'!$B$14</f>
        <v>0.92035684632080927</v>
      </c>
      <c r="X139" s="28">
        <f>(1/(1+EXP(('S Curve Equation'!$B$11-X94*'S Curve Equation'!$B$12)*'S Curve Equation'!$B$10))+'S Curve Equation'!$B$13)*'S Curve Equation'!$B$14</f>
        <v>0.9182876526316669</v>
      </c>
      <c r="Y139" s="28">
        <f>(1/(1+EXP(('S Curve Equation'!$B$11-Y94*'S Curve Equation'!$B$12)*'S Curve Equation'!$B$10))+'S Curve Equation'!$B$13)*'S Curve Equation'!$B$14</f>
        <v>0.91619475608785339</v>
      </c>
      <c r="Z139" s="28">
        <f>(1/(1+EXP(('S Curve Equation'!$B$11-Z94*'S Curve Equation'!$B$12)*'S Curve Equation'!$B$10))+'S Curve Equation'!$B$13)*'S Curve Equation'!$B$14</f>
        <v>0.91407838708537703</v>
      </c>
      <c r="AA139" s="28">
        <f>(1/(1+EXP(('S Curve Equation'!$B$11-AA94*'S Curve Equation'!$B$12)*'S Curve Equation'!$B$10))+'S Curve Equation'!$B$13)*'S Curve Equation'!$B$14</f>
        <v>0.9119387843002057</v>
      </c>
      <c r="AB139" s="28">
        <f>(1/(1+EXP(('S Curve Equation'!$B$11-AB94*'S Curve Equation'!$B$12)*'S Curve Equation'!$B$10))+'S Curve Equation'!$B$13)*'S Curve Equation'!$B$14</f>
        <v>0.90977619449241398</v>
      </c>
      <c r="AC139" s="28">
        <f>(1/(1+EXP(('S Curve Equation'!$B$11-AC94*'S Curve Equation'!$B$12)*'S Curve Equation'!$B$10))+'S Curve Equation'!$B$13)*'S Curve Equation'!$B$14</f>
        <v>0.90759087230526947</v>
      </c>
      <c r="AD139" s="28">
        <f>(1/(1+EXP(('S Curve Equation'!$B$11-AD94*'S Curve Equation'!$B$12)*'S Curve Equation'!$B$10))+'S Curve Equation'!$B$13)*'S Curve Equation'!$B$14</f>
        <v>0.90538308005954238</v>
      </c>
      <c r="AE139" s="28">
        <f>(1/(1+EXP(('S Curve Equation'!$B$11-AE94*'S Curve Equation'!$B$12)*'S Curve Equation'!$B$10))+'S Curve Equation'!$B$13)*'S Curve Equation'!$B$14</f>
        <v>0.90315308754334556</v>
      </c>
      <c r="AF139" s="28">
        <f>(1/(1+EXP(('S Curve Equation'!$B$11-AF94*'S Curve Equation'!$B$12)*'S Curve Equation'!$B$10))+'S Curve Equation'!$B$13)*'S Curve Equation'!$B$14</f>
        <v>0.90090117179779594</v>
      </c>
    </row>
    <row r="140" spans="1:32" x14ac:dyDescent="0.2">
      <c r="A140" s="6" t="s">
        <v>93</v>
      </c>
      <c r="B140" s="28">
        <f>(1/(1+EXP(('S Curve Equation'!$B$11-B95*'S Curve Equation'!$B$12)*'S Curve Equation'!$B$10))+'S Curve Equation'!$B$13)*'S Curve Equation'!$B$14</f>
        <v>0.87</v>
      </c>
      <c r="C140" s="28">
        <f>(1/(1+EXP(('S Curve Equation'!$B$11-C95*'S Curve Equation'!$B$12)*'S Curve Equation'!$B$10))+'S Curve Equation'!$B$13)*'S Curve Equation'!$B$14</f>
        <v>0.86697037029509361</v>
      </c>
      <c r="D140" s="28">
        <f>(1/(1+EXP(('S Curve Equation'!$B$11-D95*'S Curve Equation'!$B$12)*'S Curve Equation'!$B$10))+'S Curve Equation'!$B$13)*'S Curve Equation'!$B$14</f>
        <v>0.86380303352489785</v>
      </c>
      <c r="E140" s="28">
        <f>(1/(1+EXP(('S Curve Equation'!$B$11-E95*'S Curve Equation'!$B$12)*'S Curve Equation'!$B$10))+'S Curve Equation'!$B$13)*'S Curve Equation'!$B$14</f>
        <v>0.86059802687696774</v>
      </c>
      <c r="F140" s="28">
        <f>(1/(1+EXP(('S Curve Equation'!$B$11-F95*'S Curve Equation'!$B$12)*'S Curve Equation'!$B$10))+'S Curve Equation'!$B$13)*'S Curve Equation'!$B$14</f>
        <v>0.85736804470710004</v>
      </c>
      <c r="G140" s="28">
        <f>(1/(1+EXP(('S Curve Equation'!$B$11-G95*'S Curve Equation'!$B$12)*'S Curve Equation'!$B$10))+'S Curve Equation'!$B$13)*'S Curve Equation'!$B$14</f>
        <v>0.85408706319026939</v>
      </c>
      <c r="H140" s="28">
        <f>(1/(1+EXP(('S Curve Equation'!$B$11-H95*'S Curve Equation'!$B$12)*'S Curve Equation'!$B$10))+'S Curve Equation'!$B$13)*'S Curve Equation'!$B$14</f>
        <v>0.85074971876517247</v>
      </c>
      <c r="I140" s="28">
        <f>(1/(1+EXP(('S Curve Equation'!$B$11-I95*'S Curve Equation'!$B$12)*'S Curve Equation'!$B$10))+'S Curve Equation'!$B$13)*'S Curve Equation'!$B$14</f>
        <v>0.84738684289882682</v>
      </c>
      <c r="J140" s="28">
        <f>(1/(1+EXP(('S Curve Equation'!$B$11-J95*'S Curve Equation'!$B$12)*'S Curve Equation'!$B$10))+'S Curve Equation'!$B$13)*'S Curve Equation'!$B$14</f>
        <v>0.84401337076429594</v>
      </c>
      <c r="K140" s="28">
        <f>(1/(1+EXP(('S Curve Equation'!$B$11-K95*'S Curve Equation'!$B$12)*'S Curve Equation'!$B$10))+'S Curve Equation'!$B$13)*'S Curve Equation'!$B$14</f>
        <v>0.8406444456501676</v>
      </c>
      <c r="L140" s="28">
        <f>(1/(1+EXP(('S Curve Equation'!$B$11-L95*'S Curve Equation'!$B$12)*'S Curve Equation'!$B$10))+'S Curve Equation'!$B$13)*'S Curve Equation'!$B$14</f>
        <v>0.83735924795321048</v>
      </c>
      <c r="M140" s="28">
        <f>(1/(1+EXP(('S Curve Equation'!$B$11-M95*'S Curve Equation'!$B$12)*'S Curve Equation'!$B$10))+'S Curve Equation'!$B$13)*'S Curve Equation'!$B$14</f>
        <v>0.83396219222390744</v>
      </c>
      <c r="N140" s="28">
        <f>(1/(1+EXP(('S Curve Equation'!$B$11-N95*'S Curve Equation'!$B$12)*'S Curve Equation'!$B$10))+'S Curve Equation'!$B$13)*'S Curve Equation'!$B$14</f>
        <v>0.83054474400489298</v>
      </c>
      <c r="O140" s="28">
        <f>(1/(1+EXP(('S Curve Equation'!$B$11-O95*'S Curve Equation'!$B$12)*'S Curve Equation'!$B$10))+'S Curve Equation'!$B$13)*'S Curve Equation'!$B$14</f>
        <v>0.82710764267471715</v>
      </c>
      <c r="P140" s="28">
        <f>(1/(1+EXP(('S Curve Equation'!$B$11-P95*'S Curve Equation'!$B$12)*'S Curve Equation'!$B$10))+'S Curve Equation'!$B$13)*'S Curve Equation'!$B$14</f>
        <v>0.8236516298699933</v>
      </c>
      <c r="Q140" s="28">
        <f>(1/(1+EXP(('S Curve Equation'!$B$11-Q95*'S Curve Equation'!$B$12)*'S Curve Equation'!$B$10))+'S Curve Equation'!$B$13)*'S Curve Equation'!$B$14</f>
        <v>0.82017744884990207</v>
      </c>
      <c r="R140" s="28">
        <f>(1/(1+EXP(('S Curve Equation'!$B$11-R95*'S Curve Equation'!$B$12)*'S Curve Equation'!$B$10))+'S Curve Equation'!$B$13)*'S Curve Equation'!$B$14</f>
        <v>0.81668584387202503</v>
      </c>
      <c r="S140" s="28">
        <f>(1/(1+EXP(('S Curve Equation'!$B$11-S95*'S Curve Equation'!$B$12)*'S Curve Equation'!$B$10))+'S Curve Equation'!$B$13)*'S Curve Equation'!$B$14</f>
        <v>0.8131775595802242</v>
      </c>
      <c r="T140" s="28">
        <f>(1/(1+EXP(('S Curve Equation'!$B$11-T95*'S Curve Equation'!$B$12)*'S Curve Equation'!$B$10))+'S Curve Equation'!$B$13)*'S Curve Equation'!$B$14</f>
        <v>0.80965334040524217</v>
      </c>
      <c r="U140" s="28">
        <f>(1/(1+EXP(('S Curve Equation'!$B$11-U95*'S Curve Equation'!$B$12)*'S Curve Equation'!$B$10))+'S Curve Equation'!$B$13)*'S Curve Equation'!$B$14</f>
        <v>0.80611392997866893</v>
      </c>
      <c r="V140" s="28">
        <f>(1/(1+EXP(('S Curve Equation'!$B$11-V95*'S Curve Equation'!$B$12)*'S Curve Equation'!$B$10))+'S Curve Equation'!$B$13)*'S Curve Equation'!$B$14</f>
        <v>0.802560070560836</v>
      </c>
      <c r="W140" s="28">
        <f>(1/(1+EXP(('S Curve Equation'!$B$11-W95*'S Curve Equation'!$B$12)*'S Curve Equation'!$B$10))+'S Curve Equation'!$B$13)*'S Curve Equation'!$B$14</f>
        <v>0.79899250248319631</v>
      </c>
      <c r="X140" s="28">
        <f>(1/(1+EXP(('S Curve Equation'!$B$11-X95*'S Curve Equation'!$B$12)*'S Curve Equation'!$B$10))+'S Curve Equation'!$B$13)*'S Curve Equation'!$B$14</f>
        <v>0.7954119636056638</v>
      </c>
      <c r="Y140" s="28">
        <f>(1/(1+EXP(('S Curve Equation'!$B$11-Y95*'S Curve Equation'!$B$12)*'S Curve Equation'!$B$10))+'S Curve Equation'!$B$13)*'S Curve Equation'!$B$14</f>
        <v>0.79181918878936375</v>
      </c>
      <c r="Z140" s="28">
        <f>(1/(1+EXP(('S Curve Equation'!$B$11-Z95*'S Curve Equation'!$B$12)*'S Curve Equation'!$B$10))+'S Curve Equation'!$B$13)*'S Curve Equation'!$B$14</f>
        <v>0.788214909385201</v>
      </c>
      <c r="AA140" s="28">
        <f>(1/(1+EXP(('S Curve Equation'!$B$11-AA95*'S Curve Equation'!$B$12)*'S Curve Equation'!$B$10))+'S Curve Equation'!$B$13)*'S Curve Equation'!$B$14</f>
        <v>0.78459985273858124</v>
      </c>
      <c r="AB140" s="28">
        <f>(1/(1+EXP(('S Curve Equation'!$B$11-AB95*'S Curve Equation'!$B$12)*'S Curve Equation'!$B$10))+'S Curve Equation'!$B$13)*'S Curve Equation'!$B$14</f>
        <v>0.78097474171060555</v>
      </c>
      <c r="AC140" s="28">
        <f>(1/(1+EXP(('S Curve Equation'!$B$11-AC95*'S Curve Equation'!$B$12)*'S Curve Equation'!$B$10))+'S Curve Equation'!$B$13)*'S Curve Equation'!$B$14</f>
        <v>0.77734029421601192</v>
      </c>
      <c r="AD140" s="28">
        <f>(1/(1+EXP(('S Curve Equation'!$B$11-AD95*'S Curve Equation'!$B$12)*'S Curve Equation'!$B$10))+'S Curve Equation'!$B$13)*'S Curve Equation'!$B$14</f>
        <v>0.77369722277806519</v>
      </c>
      <c r="AE140" s="28">
        <f>(1/(1+EXP(('S Curve Equation'!$B$11-AE95*'S Curve Equation'!$B$12)*'S Curve Equation'!$B$10))+'S Curve Equation'!$B$13)*'S Curve Equation'!$B$14</f>
        <v>0.77004623410059825</v>
      </c>
      <c r="AF140" s="28">
        <f>(1/(1+EXP(('S Curve Equation'!$B$11-AF95*'S Curve Equation'!$B$12)*'S Curve Equation'!$B$10))+'S Curve Equation'!$B$13)*'S Curve Equation'!$B$14</f>
        <v>0.76638802865733169</v>
      </c>
    </row>
    <row r="141" spans="1:32" x14ac:dyDescent="0.2">
      <c r="A141" s="6" t="s">
        <v>28</v>
      </c>
      <c r="B141" s="28">
        <f>(1/(1+EXP(('S Curve Equation'!$B$11-B96*'S Curve Equation'!$B$12)*'S Curve Equation'!$B$10))+'S Curve Equation'!$B$13)*'S Curve Equation'!$B$14</f>
        <v>0.873</v>
      </c>
      <c r="C141" s="28">
        <f>(1/(1+EXP(('S Curve Equation'!$B$11-C96*'S Curve Equation'!$B$12)*'S Curve Equation'!$B$10))+'S Curve Equation'!$B$13)*'S Curve Equation'!$B$14</f>
        <v>0.87001261784367501</v>
      </c>
      <c r="D141" s="28">
        <f>(1/(1+EXP(('S Curve Equation'!$B$11-D96*'S Curve Equation'!$B$12)*'S Curve Equation'!$B$10))+'S Curve Equation'!$B$13)*'S Curve Equation'!$B$14</f>
        <v>0.86688876214600163</v>
      </c>
      <c r="E141" s="28">
        <f>(1/(1+EXP(('S Curve Equation'!$B$11-E96*'S Curve Equation'!$B$12)*'S Curve Equation'!$B$10))+'S Curve Equation'!$B$13)*'S Curve Equation'!$B$14</f>
        <v>0.8637270468018492</v>
      </c>
      <c r="F141" s="28">
        <f>(1/(1+EXP(('S Curve Equation'!$B$11-F96*'S Curve Equation'!$B$12)*'S Curve Equation'!$B$10))+'S Curve Equation'!$B$13)*'S Curve Equation'!$B$14</f>
        <v>0.86053998160820067</v>
      </c>
      <c r="G141" s="28">
        <f>(1/(1+EXP(('S Curve Equation'!$B$11-G96*'S Curve Equation'!$B$12)*'S Curve Equation'!$B$10))+'S Curve Equation'!$B$13)*'S Curve Equation'!$B$14</f>
        <v>0.85730187100250732</v>
      </c>
      <c r="H141" s="28">
        <f>(1/(1+EXP(('S Curve Equation'!$B$11-H96*'S Curve Equation'!$B$12)*'S Curve Equation'!$B$10))+'S Curve Equation'!$B$13)*'S Curve Equation'!$B$14</f>
        <v>0.85400739353647637</v>
      </c>
      <c r="I141" s="28">
        <f>(1/(1+EXP(('S Curve Equation'!$B$11-I96*'S Curve Equation'!$B$12)*'S Curve Equation'!$B$10))+'S Curve Equation'!$B$13)*'S Curve Equation'!$B$14</f>
        <v>0.85068696509718966</v>
      </c>
      <c r="J141" s="28">
        <f>(1/(1+EXP(('S Curve Equation'!$B$11-J96*'S Curve Equation'!$B$12)*'S Curve Equation'!$B$10))+'S Curve Equation'!$B$13)*'S Curve Equation'!$B$14</f>
        <v>0.84735532798026558</v>
      </c>
      <c r="K141" s="28">
        <f>(1/(1+EXP(('S Curve Equation'!$B$11-K96*'S Curve Equation'!$B$12)*'S Curve Equation'!$B$10))+'S Curve Equation'!$B$13)*'S Curve Equation'!$B$14</f>
        <v>0.84402744315226841</v>
      </c>
      <c r="L141" s="28">
        <f>(1/(1+EXP(('S Curve Equation'!$B$11-L96*'S Curve Equation'!$B$12)*'S Curve Equation'!$B$10))+'S Curve Equation'!$B$13)*'S Curve Equation'!$B$14</f>
        <v>0.84078156212156552</v>
      </c>
      <c r="M141" s="28">
        <f>(1/(1+EXP(('S Curve Equation'!$B$11-M96*'S Curve Equation'!$B$12)*'S Curve Equation'!$B$10))+'S Curve Equation'!$B$13)*'S Curve Equation'!$B$14</f>
        <v>0.83742443804298006</v>
      </c>
      <c r="N141" s="28">
        <f>(1/(1+EXP(('S Curve Equation'!$B$11-N96*'S Curve Equation'!$B$12)*'S Curve Equation'!$B$10))+'S Curve Equation'!$B$13)*'S Curve Equation'!$B$14</f>
        <v>0.83404642568714138</v>
      </c>
      <c r="O141" s="28">
        <f>(1/(1+EXP(('S Curve Equation'!$B$11-O96*'S Curve Equation'!$B$12)*'S Curve Equation'!$B$10))+'S Curve Equation'!$B$13)*'S Curve Equation'!$B$14</f>
        <v>0.83064824987795982</v>
      </c>
      <c r="P141" s="28">
        <f>(1/(1+EXP(('S Curve Equation'!$B$11-P96*'S Curve Equation'!$B$12)*'S Curve Equation'!$B$10))+'S Curve Equation'!$B$13)*'S Curve Equation'!$B$14</f>
        <v>0.82723063826478027</v>
      </c>
      <c r="Q141" s="28">
        <f>(1/(1+EXP(('S Curve Equation'!$B$11-Q96*'S Curve Equation'!$B$12)*'S Curve Equation'!$B$10))+'S Curve Equation'!$B$13)*'S Curve Equation'!$B$14</f>
        <v>0.82379432069338243</v>
      </c>
      <c r="R141" s="28">
        <f>(1/(1+EXP(('S Curve Equation'!$B$11-R96*'S Curve Equation'!$B$12)*'S Curve Equation'!$B$10))+'S Curve Equation'!$B$13)*'S Curve Equation'!$B$14</f>
        <v>0.8203400285872402</v>
      </c>
      <c r="S141" s="28">
        <f>(1/(1+EXP(('S Curve Equation'!$B$11-S96*'S Curve Equation'!$B$12)*'S Curve Equation'!$B$10))+'S Curve Equation'!$B$13)*'S Curve Equation'!$B$14</f>
        <v>0.81686849433978093</v>
      </c>
      <c r="T141" s="28">
        <f>(1/(1+EXP(('S Curve Equation'!$B$11-T96*'S Curve Equation'!$B$12)*'S Curve Equation'!$B$10))+'S Curve Equation'!$B$13)*'S Curve Equation'!$B$14</f>
        <v>0.81338045071833098</v>
      </c>
      <c r="U141" s="28">
        <f>(1/(1+EXP(('S Curve Equation'!$B$11-U96*'S Curve Equation'!$B$12)*'S Curve Equation'!$B$10))+'S Curve Equation'!$B$13)*'S Curve Equation'!$B$14</f>
        <v>0.80987663028041679</v>
      </c>
      <c r="V141" s="28">
        <f>(1/(1+EXP(('S Curve Equation'!$B$11-V96*'S Curve Equation'!$B$12)*'S Curve Equation'!$B$10))+'S Curve Equation'!$B$13)*'S Curve Equation'!$B$14</f>
        <v>0.80635776480301047</v>
      </c>
      <c r="W141" s="28">
        <f>(1/(1+EXP(('S Curve Equation'!$B$11-W96*'S Curve Equation'!$B$12)*'S Curve Equation'!$B$10))+'S Curve Equation'!$B$13)*'S Curve Equation'!$B$14</f>
        <v>0.80282458472529172</v>
      </c>
      <c r="X141" s="28">
        <f>(1/(1+EXP(('S Curve Equation'!$B$11-X96*'S Curve Equation'!$B$12)*'S Curve Equation'!$B$10))+'S Curve Equation'!$B$13)*'S Curve Equation'!$B$14</f>
        <v>0.79927781860543934</v>
      </c>
      <c r="Y141" s="28">
        <f>(1/(1+EXP(('S Curve Equation'!$B$11-Y96*'S Curve Equation'!$B$12)*'S Curve Equation'!$B$10))+'S Curve Equation'!$B$13)*'S Curve Equation'!$B$14</f>
        <v>0.79571819259192389</v>
      </c>
      <c r="Z141" s="28">
        <f>(1/(1+EXP(('S Curve Equation'!$B$11-Z96*'S Curve Equation'!$B$12)*'S Curve Equation'!$B$10))+'S Curve Equation'!$B$13)*'S Curve Equation'!$B$14</f>
        <v>0.79214642990973982</v>
      </c>
      <c r="AA141" s="28">
        <f>(1/(1+EXP(('S Curve Equation'!$B$11-AA96*'S Curve Equation'!$B$12)*'S Curve Equation'!$B$10))+'S Curve Equation'!$B$13)*'S Curve Equation'!$B$14</f>
        <v>0.78856325036194308</v>
      </c>
      <c r="AB141" s="28">
        <f>(1/(1+EXP(('S Curve Equation'!$B$11-AB96*'S Curve Equation'!$B$12)*'S Curve Equation'!$B$10))+'S Curve Equation'!$B$13)*'S Curve Equation'!$B$14</f>
        <v>0.78496936984684973</v>
      </c>
      <c r="AC141" s="28">
        <f>(1/(1+EXP(('S Curve Equation'!$B$11-AC96*'S Curve Equation'!$B$12)*'S Curve Equation'!$B$10))+'S Curve Equation'!$B$13)*'S Curve Equation'!$B$14</f>
        <v>0.78136549989119675</v>
      </c>
      <c r="AD141" s="28">
        <f>(1/(1+EXP(('S Curve Equation'!$B$11-AD96*'S Curve Equation'!$B$12)*'S Curve Equation'!$B$10))+'S Curve Equation'!$B$13)*'S Curve Equation'!$B$14</f>
        <v>0.77775234719950681</v>
      </c>
      <c r="AE141" s="28">
        <f>(1/(1+EXP(('S Curve Equation'!$B$11-AE96*'S Curve Equation'!$B$12)*'S Curve Equation'!$B$10))+'S Curve Equation'!$B$13)*'S Curve Equation'!$B$14</f>
        <v>0.77413061321988597</v>
      </c>
      <c r="AF141" s="28">
        <f>(1/(1+EXP(('S Curve Equation'!$B$11-AF96*'S Curve Equation'!$B$12)*'S Curve Equation'!$B$10))+'S Curve Equation'!$B$13)*'S Curve Equation'!$B$14</f>
        <v>0.77050099372642789</v>
      </c>
    </row>
    <row r="142" spans="1:32" x14ac:dyDescent="0.2">
      <c r="A142" s="6" t="s">
        <v>29</v>
      </c>
      <c r="B142" s="28">
        <f>(1/(1+EXP(('S Curve Equation'!$B$11-B97*'S Curve Equation'!$B$12)*'S Curve Equation'!$B$10))+'S Curve Equation'!$B$13)*'S Curve Equation'!$B$14</f>
        <v>0.79300000000000004</v>
      </c>
      <c r="C142" s="28">
        <f>(1/(1+EXP(('S Curve Equation'!$B$11-C97*'S Curve Equation'!$B$12)*'S Curve Equation'!$B$10))+'S Curve Equation'!$B$13)*'S Curve Equation'!$B$14</f>
        <v>0.7890926439434589</v>
      </c>
      <c r="D142" s="28">
        <f>(1/(1+EXP(('S Curve Equation'!$B$11-D97*'S Curve Equation'!$B$12)*'S Curve Equation'!$B$10))+'S Curve Equation'!$B$13)*'S Curve Equation'!$B$14</f>
        <v>0.78502799638903442</v>
      </c>
      <c r="E142" s="28">
        <f>(1/(1+EXP(('S Curve Equation'!$B$11-E97*'S Curve Equation'!$B$12)*'S Curve Equation'!$B$10))+'S Curve Equation'!$B$13)*'S Curve Equation'!$B$14</f>
        <v>0.78093577471519826</v>
      </c>
      <c r="F142" s="28">
        <f>(1/(1+EXP(('S Curve Equation'!$B$11-F97*'S Curve Equation'!$B$12)*'S Curve Equation'!$B$10))+'S Curve Equation'!$B$13)*'S Curve Equation'!$B$14</f>
        <v>0.77683243129841528</v>
      </c>
      <c r="G142" s="28">
        <f>(1/(1+EXP(('S Curve Equation'!$B$11-G97*'S Curve Equation'!$B$12)*'S Curve Equation'!$B$10))+'S Curve Equation'!$B$13)*'S Curve Equation'!$B$14</f>
        <v>0.77268527429233924</v>
      </c>
      <c r="H142" s="28">
        <f>(1/(1+EXP(('S Curve Equation'!$B$11-H97*'S Curve Equation'!$B$12)*'S Curve Equation'!$B$10))+'S Curve Equation'!$B$13)*'S Curve Equation'!$B$14</f>
        <v>0.76848818918278528</v>
      </c>
      <c r="I142" s="28">
        <f>(1/(1+EXP(('S Curve Equation'!$B$11-I97*'S Curve Equation'!$B$12)*'S Curve Equation'!$B$10))+'S Curve Equation'!$B$13)*'S Curve Equation'!$B$14</f>
        <v>0.76428036629107732</v>
      </c>
      <c r="J142" s="28">
        <f>(1/(1+EXP(('S Curve Equation'!$B$11-J97*'S Curve Equation'!$B$12)*'S Curve Equation'!$B$10))+'S Curve Equation'!$B$13)*'S Curve Equation'!$B$14</f>
        <v>0.76008047230175291</v>
      </c>
      <c r="K142" s="28">
        <f>(1/(1+EXP(('S Curve Equation'!$B$11-K97*'S Curve Equation'!$B$12)*'S Curve Equation'!$B$10))+'S Curve Equation'!$B$13)*'S Curve Equation'!$B$14</f>
        <v>0.75590706234687521</v>
      </c>
      <c r="L142" s="28">
        <f>(1/(1+EXP(('S Curve Equation'!$B$11-L97*'S Curve Equation'!$B$12)*'S Curve Equation'!$B$10))+'S Curve Equation'!$B$13)*'S Curve Equation'!$B$14</f>
        <v>0.75185708545434737</v>
      </c>
      <c r="M142" s="28">
        <f>(1/(1+EXP(('S Curve Equation'!$B$11-M97*'S Curve Equation'!$B$12)*'S Curve Equation'!$B$10))+'S Curve Equation'!$B$13)*'S Curve Equation'!$B$14</f>
        <v>0.74768934943986765</v>
      </c>
      <c r="N142" s="28">
        <f>(1/(1+EXP(('S Curve Equation'!$B$11-N97*'S Curve Equation'!$B$12)*'S Curve Equation'!$B$10))+'S Curve Equation'!$B$13)*'S Curve Equation'!$B$14</f>
        <v>0.7435169256197337</v>
      </c>
      <c r="O142" s="28">
        <f>(1/(1+EXP(('S Curve Equation'!$B$11-O97*'S Curve Equation'!$B$12)*'S Curve Equation'!$B$10))+'S Curve Equation'!$B$13)*'S Curve Equation'!$B$14</f>
        <v>0.73934074700899877</v>
      </c>
      <c r="P142" s="28">
        <f>(1/(1+EXP(('S Curve Equation'!$B$11-P97*'S Curve Equation'!$B$12)*'S Curve Equation'!$B$10))+'S Curve Equation'!$B$13)*'S Curve Equation'!$B$14</f>
        <v>0.73516173290190168</v>
      </c>
      <c r="Q142" s="28">
        <f>(1/(1+EXP(('S Curve Equation'!$B$11-Q97*'S Curve Equation'!$B$12)*'S Curve Equation'!$B$10))+'S Curve Equation'!$B$13)*'S Curve Equation'!$B$14</f>
        <v>0.73098078838322345</v>
      </c>
      <c r="R142" s="28">
        <f>(1/(1+EXP(('S Curve Equation'!$B$11-R97*'S Curve Equation'!$B$12)*'S Curve Equation'!$B$10))+'S Curve Equation'!$B$13)*'S Curve Equation'!$B$14</f>
        <v>0.72679880387352047</v>
      </c>
      <c r="S142" s="28">
        <f>(1/(1+EXP(('S Curve Equation'!$B$11-S97*'S Curve Equation'!$B$12)*'S Curve Equation'!$B$10))+'S Curve Equation'!$B$13)*'S Curve Equation'!$B$14</f>
        <v>0.72261665470782888</v>
      </c>
      <c r="T142" s="28">
        <f>(1/(1+EXP(('S Curve Equation'!$B$11-T97*'S Curve Equation'!$B$12)*'S Curve Equation'!$B$10))+'S Curve Equation'!$B$13)*'S Curve Equation'!$B$14</f>
        <v>0.71843520074735612</v>
      </c>
      <c r="U142" s="28">
        <f>(1/(1+EXP(('S Curve Equation'!$B$11-U97*'S Curve Equation'!$B$12)*'S Curve Equation'!$B$10))+'S Curve Equation'!$B$13)*'S Curve Equation'!$B$14</f>
        <v>0.71425528602364863</v>
      </c>
      <c r="V142" s="28">
        <f>(1/(1+EXP(('S Curve Equation'!$B$11-V97*'S Curve Equation'!$B$12)*'S Curve Equation'!$B$10))+'S Curve Equation'!$B$13)*'S Curve Equation'!$B$14</f>
        <v>0.71007773841462773</v>
      </c>
      <c r="W142" s="28">
        <f>(1/(1+EXP(('S Curve Equation'!$B$11-W97*'S Curve Equation'!$B$12)*'S Curve Equation'!$B$10))+'S Curve Equation'!$B$13)*'S Curve Equation'!$B$14</f>
        <v>0.70590336935187126</v>
      </c>
      <c r="X142" s="28">
        <f>(1/(1+EXP(('S Curve Equation'!$B$11-X97*'S Curve Equation'!$B$12)*'S Curve Equation'!$B$10))+'S Curve Equation'!$B$13)*'S Curve Equation'!$B$14</f>
        <v>0.70173297355845776</v>
      </c>
      <c r="Y142" s="28">
        <f>(1/(1+EXP(('S Curve Equation'!$B$11-Y97*'S Curve Equation'!$B$12)*'S Curve Equation'!$B$10))+'S Curve Equation'!$B$13)*'S Curve Equation'!$B$14</f>
        <v>0.69756732881664441</v>
      </c>
      <c r="Z142" s="28">
        <f>(1/(1+EXP(('S Curve Equation'!$B$11-Z97*'S Curve Equation'!$B$12)*'S Curve Equation'!$B$10))+'S Curve Equation'!$B$13)*'S Curve Equation'!$B$14</f>
        <v>0.69340719576463905</v>
      </c>
      <c r="AA142" s="28">
        <f>(1/(1+EXP(('S Curve Equation'!$B$11-AA97*'S Curve Equation'!$B$12)*'S Curve Equation'!$B$10))+'S Curve Equation'!$B$13)*'S Curve Equation'!$B$14</f>
        <v>0.68925331772164833</v>
      </c>
      <c r="AB142" s="28">
        <f>(1/(1+EXP(('S Curve Equation'!$B$11-AB97*'S Curve Equation'!$B$12)*'S Curve Equation'!$B$10))+'S Curve Equation'!$B$13)*'S Curve Equation'!$B$14</f>
        <v>0.68510642054040072</v>
      </c>
      <c r="AC142" s="28">
        <f>(1/(1+EXP(('S Curve Equation'!$B$11-AC97*'S Curve Equation'!$B$12)*'S Curve Equation'!$B$10))+'S Curve Equation'!$B$13)*'S Curve Equation'!$B$14</f>
        <v>0.68096721248629977</v>
      </c>
      <c r="AD142" s="28">
        <f>(1/(1+EXP(('S Curve Equation'!$B$11-AD97*'S Curve Equation'!$B$12)*'S Curve Equation'!$B$10))+'S Curve Equation'!$B$13)*'S Curve Equation'!$B$14</f>
        <v>0.67683638414232761</v>
      </c>
      <c r="AE142" s="28">
        <f>(1/(1+EXP(('S Curve Equation'!$B$11-AE97*'S Curve Equation'!$B$12)*'S Curve Equation'!$B$10))+'S Curve Equation'!$B$13)*'S Curve Equation'!$B$14</f>
        <v>0.67271460833882613</v>
      </c>
      <c r="AF142" s="28">
        <f>(1/(1+EXP(('S Curve Equation'!$B$11-AF97*'S Curve Equation'!$B$12)*'S Curve Equation'!$B$10))+'S Curve Equation'!$B$13)*'S Curve Equation'!$B$14</f>
        <v>0.66860254010725406</v>
      </c>
    </row>
    <row r="143" spans="1:32" x14ac:dyDescent="0.2">
      <c r="A143" s="6" t="s">
        <v>30</v>
      </c>
      <c r="B143" s="28">
        <f>(1/(1+EXP(('S Curve Equation'!$B$11-B98*'S Curve Equation'!$B$12)*'S Curve Equation'!$B$10))+'S Curve Equation'!$B$13)*'S Curve Equation'!$B$14</f>
        <v>0.7133009708737863</v>
      </c>
      <c r="C143" s="28">
        <f>(1/(1+EXP(('S Curve Equation'!$B$11-C98*'S Curve Equation'!$B$12)*'S Curve Equation'!$B$10))+'S Curve Equation'!$B$13)*'S Curve Equation'!$B$14</f>
        <v>0.70884880985685106</v>
      </c>
      <c r="D143" s="28">
        <f>(1/(1+EXP(('S Curve Equation'!$B$11-D98*'S Curve Equation'!$B$12)*'S Curve Equation'!$B$10))+'S Curve Equation'!$B$13)*'S Curve Equation'!$B$14</f>
        <v>0.70423715199899384</v>
      </c>
      <c r="E143" s="28">
        <f>(1/(1+EXP(('S Curve Equation'!$B$11-E98*'S Curve Equation'!$B$12)*'S Curve Equation'!$B$10))+'S Curve Equation'!$B$13)*'S Curve Equation'!$B$14</f>
        <v>0.6996142282251846</v>
      </c>
      <c r="F143" s="28">
        <f>(1/(1+EXP(('S Curve Equation'!$B$11-F98*'S Curve Equation'!$B$12)*'S Curve Equation'!$B$10))+'S Curve Equation'!$B$13)*'S Curve Equation'!$B$14</f>
        <v>0.6949986092139443</v>
      </c>
      <c r="G143" s="28">
        <f>(1/(1+EXP(('S Curve Equation'!$B$11-G98*'S Curve Equation'!$B$12)*'S Curve Equation'!$B$10))+'S Curve Equation'!$B$13)*'S Curve Equation'!$B$14</f>
        <v>0.69035362364982322</v>
      </c>
      <c r="H143" s="28">
        <f>(1/(1+EXP(('S Curve Equation'!$B$11-H98*'S Curve Equation'!$B$12)*'S Curve Equation'!$B$10))+'S Curve Equation'!$B$13)*'S Curve Equation'!$B$14</f>
        <v>0.68567280226744809</v>
      </c>
      <c r="I143" s="28">
        <f>(1/(1+EXP(('S Curve Equation'!$B$11-I98*'S Curve Equation'!$B$12)*'S Curve Equation'!$B$10))+'S Curve Equation'!$B$13)*'S Curve Equation'!$B$14</f>
        <v>0.68099999171700842</v>
      </c>
      <c r="J143" s="28">
        <f>(1/(1+EXP(('S Curve Equation'!$B$11-J98*'S Curve Equation'!$B$12)*'S Curve Equation'!$B$10))+'S Curve Equation'!$B$13)*'S Curve Equation'!$B$14</f>
        <v>0.67635565125687114</v>
      </c>
      <c r="K143" s="28">
        <f>(1/(1+EXP(('S Curve Equation'!$B$11-K98*'S Curve Equation'!$B$12)*'S Curve Equation'!$B$10))+'S Curve Equation'!$B$13)*'S Curve Equation'!$B$14</f>
        <v>0.6717597792517791</v>
      </c>
      <c r="L143" s="28">
        <f>(1/(1+EXP(('S Curve Equation'!$B$11-L98*'S Curve Equation'!$B$12)*'S Curve Equation'!$B$10))+'S Curve Equation'!$B$13)*'S Curve Equation'!$B$14</f>
        <v>0.66731786012983707</v>
      </c>
      <c r="M143" s="28">
        <f>(1/(1+EXP(('S Curve Equation'!$B$11-M98*'S Curve Equation'!$B$12)*'S Curve Equation'!$B$10))+'S Curve Equation'!$B$13)*'S Curve Equation'!$B$14</f>
        <v>0.66276506570670701</v>
      </c>
      <c r="N143" s="28">
        <f>(1/(1+EXP(('S Curve Equation'!$B$11-N98*'S Curve Equation'!$B$12)*'S Curve Equation'!$B$10))+'S Curve Equation'!$B$13)*'S Curve Equation'!$B$14</f>
        <v>0.65822546972206686</v>
      </c>
      <c r="O143" s="28">
        <f>(1/(1+EXP(('S Curve Equation'!$B$11-O98*'S Curve Equation'!$B$12)*'S Curve Equation'!$B$10))+'S Curve Equation'!$B$13)*'S Curve Equation'!$B$14</f>
        <v>0.65369989193704248</v>
      </c>
      <c r="P143" s="28">
        <f>(1/(1+EXP(('S Curve Equation'!$B$11-P98*'S Curve Equation'!$B$12)*'S Curve Equation'!$B$10))+'S Curve Equation'!$B$13)*'S Curve Equation'!$B$14</f>
        <v>0.64918912576409582</v>
      </c>
      <c r="Q143" s="28">
        <f>(1/(1+EXP(('S Curve Equation'!$B$11-Q98*'S Curve Equation'!$B$12)*'S Curve Equation'!$B$10))+'S Curve Equation'!$B$13)*'S Curve Equation'!$B$14</f>
        <v>0.64469393834875566</v>
      </c>
      <c r="R143" s="28">
        <f>(1/(1+EXP(('S Curve Equation'!$B$11-R98*'S Curve Equation'!$B$12)*'S Curve Equation'!$B$10))+'S Curve Equation'!$B$13)*'S Curve Equation'!$B$14</f>
        <v>0.64021507068528682</v>
      </c>
      <c r="S143" s="28">
        <f>(1/(1+EXP(('S Curve Equation'!$B$11-S98*'S Curve Equation'!$B$12)*'S Curve Equation'!$B$10))+'S Curve Equation'!$B$13)*'S Curve Equation'!$B$14</f>
        <v>0.63575323776448334</v>
      </c>
      <c r="T143" s="28">
        <f>(1/(1+EXP(('S Curve Equation'!$B$11-T98*'S Curve Equation'!$B$12)*'S Curve Equation'!$B$10))+'S Curve Equation'!$B$13)*'S Curve Equation'!$B$14</f>
        <v>0.63130912875179657</v>
      </c>
      <c r="U143" s="28">
        <f>(1/(1+EXP(('S Curve Equation'!$B$11-U98*'S Curve Equation'!$B$12)*'S Curve Equation'!$B$10))+'S Curve Equation'!$B$13)*'S Curve Equation'!$B$14</f>
        <v>0.62688340719403368</v>
      </c>
      <c r="V143" s="28">
        <f>(1/(1+EXP(('S Curve Equation'!$B$11-V98*'S Curve Equation'!$B$12)*'S Curve Equation'!$B$10))+'S Curve Equation'!$B$13)*'S Curve Equation'!$B$14</f>
        <v>0.62247671125286086</v>
      </c>
      <c r="W143" s="28">
        <f>(1/(1+EXP(('S Curve Equation'!$B$11-W98*'S Curve Equation'!$B$12)*'S Curve Equation'!$B$10))+'S Curve Equation'!$B$13)*'S Curve Equation'!$B$14</f>
        <v>0.61808965396339832</v>
      </c>
      <c r="X143" s="28">
        <f>(1/(1+EXP(('S Curve Equation'!$B$11-X98*'S Curve Equation'!$B$12)*'S Curve Equation'!$B$10))+'S Curve Equation'!$B$13)*'S Curve Equation'!$B$14</f>
        <v>0.61372282351621343</v>
      </c>
      <c r="Y143" s="28">
        <f>(1/(1+EXP(('S Curve Equation'!$B$11-Y98*'S Curve Equation'!$B$12)*'S Curve Equation'!$B$10))+'S Curve Equation'!$B$13)*'S Curve Equation'!$B$14</f>
        <v>0.60937678356105218</v>
      </c>
      <c r="Z143" s="28">
        <f>(1/(1+EXP(('S Curve Equation'!$B$11-Z98*'S Curve Equation'!$B$12)*'S Curve Equation'!$B$10))+'S Curve Equation'!$B$13)*'S Curve Equation'!$B$14</f>
        <v>0.60505207353070334</v>
      </c>
      <c r="AA143" s="28">
        <f>(1/(1+EXP(('S Curve Equation'!$B$11-AA98*'S Curve Equation'!$B$12)*'S Curve Equation'!$B$10))+'S Curve Equation'!$B$13)*'S Curve Equation'!$B$14</f>
        <v>0.60074920898339845</v>
      </c>
      <c r="AB143" s="28">
        <f>(1/(1+EXP(('S Curve Equation'!$B$11-AB98*'S Curve Equation'!$B$12)*'S Curve Equation'!$B$10))+'S Curve Equation'!$B$13)*'S Curve Equation'!$B$14</f>
        <v>0.5964686819622268</v>
      </c>
      <c r="AC143" s="28">
        <f>(1/(1+EXP(('S Curve Equation'!$B$11-AC98*'S Curve Equation'!$B$12)*'S Curve Equation'!$B$10))+'S Curve Equation'!$B$13)*'S Curve Equation'!$B$14</f>
        <v>0.59221096137008067</v>
      </c>
      <c r="AD143" s="28">
        <f>(1/(1+EXP(('S Curve Equation'!$B$11-AD98*'S Curve Equation'!$B$12)*'S Curve Equation'!$B$10))+'S Curve Equation'!$B$13)*'S Curve Equation'!$B$14</f>
        <v>0.58797649335867286</v>
      </c>
      <c r="AE143" s="28">
        <f>(1/(1+EXP(('S Curve Equation'!$B$11-AE98*'S Curve Equation'!$B$12)*'S Curve Equation'!$B$10))+'S Curve Equation'!$B$13)*'S Curve Equation'!$B$14</f>
        <v>0.58376570173024378</v>
      </c>
      <c r="AF143" s="28">
        <f>(1/(1+EXP(('S Curve Equation'!$B$11-AF98*'S Curve Equation'!$B$12)*'S Curve Equation'!$B$10))+'S Curve Equation'!$B$13)*'S Curve Equation'!$B$14</f>
        <v>0.57957898835061217</v>
      </c>
    </row>
    <row r="144" spans="1:32" x14ac:dyDescent="0.2">
      <c r="A144" s="6" t="s">
        <v>31</v>
      </c>
      <c r="B144" s="28">
        <f>(1/(1+EXP(('S Curve Equation'!$B$11-B99*'S Curve Equation'!$B$12)*'S Curve Equation'!$B$10))+'S Curve Equation'!$B$13)*'S Curve Equation'!$B$14</f>
        <v>0.77400000000000002</v>
      </c>
      <c r="C144" s="28">
        <f>(1/(1+EXP(('S Curve Equation'!$B$11-C99*'S Curve Equation'!$B$12)*'S Curve Equation'!$B$10))+'S Curve Equation'!$B$13)*'S Curve Equation'!$B$14</f>
        <v>0.76993170959490742</v>
      </c>
      <c r="D144" s="28">
        <f>(1/(1+EXP(('S Curve Equation'!$B$11-D99*'S Curve Equation'!$B$12)*'S Curve Equation'!$B$10))+'S Curve Equation'!$B$13)*'S Curve Equation'!$B$14</f>
        <v>0.76570423012692856</v>
      </c>
      <c r="E144" s="28">
        <f>(1/(1+EXP(('S Curve Equation'!$B$11-E99*'S Curve Equation'!$B$12)*'S Curve Equation'!$B$10))+'S Curve Equation'!$B$13)*'S Curve Equation'!$B$14</f>
        <v>0.76145274139296015</v>
      </c>
      <c r="F144" s="28">
        <f>(1/(1+EXP(('S Curve Equation'!$B$11-F99*'S Curve Equation'!$B$12)*'S Curve Equation'!$B$10))+'S Curve Equation'!$B$13)*'S Curve Equation'!$B$14</f>
        <v>0.75719435313432015</v>
      </c>
      <c r="G144" s="28">
        <f>(1/(1+EXP(('S Curve Equation'!$B$11-G99*'S Curve Equation'!$B$12)*'S Curve Equation'!$B$10))+'S Curve Equation'!$B$13)*'S Curve Equation'!$B$14</f>
        <v>0.75289518284837886</v>
      </c>
      <c r="H144" s="28">
        <f>(1/(1+EXP(('S Curve Equation'!$B$11-H99*'S Curve Equation'!$B$12)*'S Curve Equation'!$B$10))+'S Curve Equation'!$B$13)*'S Curve Equation'!$B$14</f>
        <v>0.74854900214598419</v>
      </c>
      <c r="I144" s="28">
        <f>(1/(1+EXP(('S Curve Equation'!$B$11-I99*'S Curve Equation'!$B$12)*'S Curve Equation'!$B$10))+'S Curve Equation'!$B$13)*'S Curve Equation'!$B$14</f>
        <v>0.74419644748509217</v>
      </c>
      <c r="J144" s="28">
        <f>(1/(1+EXP(('S Curve Equation'!$B$11-J99*'S Curve Equation'!$B$12)*'S Curve Equation'!$B$10))+'S Curve Equation'!$B$13)*'S Curve Equation'!$B$14</f>
        <v>0.73985678412156464</v>
      </c>
      <c r="K144" s="28">
        <f>(1/(1+EXP(('S Curve Equation'!$B$11-K99*'S Curve Equation'!$B$12)*'S Curve Equation'!$B$10))+'S Curve Equation'!$B$13)*'S Curve Equation'!$B$14</f>
        <v>0.73554908064624946</v>
      </c>
      <c r="L144" s="28">
        <f>(1/(1+EXP(('S Curve Equation'!$B$11-L99*'S Curve Equation'!$B$12)*'S Curve Equation'!$B$10))+'S Curve Equation'!$B$13)*'S Curve Equation'!$B$14</f>
        <v>0.73137311805903416</v>
      </c>
      <c r="M144" s="28">
        <f>(1/(1+EXP(('S Curve Equation'!$B$11-M99*'S Curve Equation'!$B$12)*'S Curve Equation'!$B$10))+'S Curve Equation'!$B$13)*'S Curve Equation'!$B$14</f>
        <v>0.72708014911321017</v>
      </c>
      <c r="N144" s="28">
        <f>(1/(1+EXP(('S Curve Equation'!$B$11-N99*'S Curve Equation'!$B$12)*'S Curve Equation'!$B$10))+'S Curve Equation'!$B$13)*'S Curve Equation'!$B$14</f>
        <v>0.7227867956088293</v>
      </c>
      <c r="O144" s="28">
        <f>(1/(1+EXP(('S Curve Equation'!$B$11-O99*'S Curve Equation'!$B$12)*'S Curve Equation'!$B$10))+'S Curve Equation'!$B$13)*'S Curve Equation'!$B$14</f>
        <v>0.718493988758514</v>
      </c>
      <c r="P144" s="28">
        <f>(1/(1+EXP(('S Curve Equation'!$B$11-P99*'S Curve Equation'!$B$12)*'S Curve Equation'!$B$10))+'S Curve Equation'!$B$13)*'S Curve Equation'!$B$14</f>
        <v>0.71420264240051679</v>
      </c>
      <c r="Q144" s="28">
        <f>(1/(1+EXP(('S Curve Equation'!$B$11-Q99*'S Curve Equation'!$B$12)*'S Curve Equation'!$B$10))+'S Curve Equation'!$B$13)*'S Curve Equation'!$B$14</f>
        <v>0.70991365262214023</v>
      </c>
      <c r="R144" s="28">
        <f>(1/(1+EXP(('S Curve Equation'!$B$11-R99*'S Curve Equation'!$B$12)*'S Curve Equation'!$B$10))+'S Curve Equation'!$B$13)*'S Curve Equation'!$B$14</f>
        <v>0.705627897419562</v>
      </c>
      <c r="S144" s="28">
        <f>(1/(1+EXP(('S Curve Equation'!$B$11-S99*'S Curve Equation'!$B$12)*'S Curve Equation'!$B$10))+'S Curve Equation'!$B$13)*'S Curve Equation'!$B$14</f>
        <v>0.70134623639327431</v>
      </c>
      <c r="T144" s="28">
        <f>(1/(1+EXP(('S Curve Equation'!$B$11-T99*'S Curve Equation'!$B$12)*'S Curve Equation'!$B$10))+'S Curve Equation'!$B$13)*'S Curve Equation'!$B$14</f>
        <v>0.69706951047828436</v>
      </c>
      <c r="U144" s="28">
        <f>(1/(1+EXP(('S Curve Equation'!$B$11-U99*'S Curve Equation'!$B$12)*'S Curve Equation'!$B$10))+'S Curve Equation'!$B$13)*'S Curve Equation'!$B$14</f>
        <v>0.6927985417082102</v>
      </c>
      <c r="V144" s="28">
        <f>(1/(1+EXP(('S Curve Equation'!$B$11-V99*'S Curve Equation'!$B$12)*'S Curve Equation'!$B$10))+'S Curve Equation'!$B$13)*'S Curve Equation'!$B$14</f>
        <v>0.68853413301231714</v>
      </c>
      <c r="W144" s="28">
        <f>(1/(1+EXP(('S Curve Equation'!$B$11-W99*'S Curve Equation'!$B$12)*'S Curve Equation'!$B$10))+'S Curve Equation'!$B$13)*'S Curve Equation'!$B$14</f>
        <v>0.68427706804454169</v>
      </c>
      <c r="X144" s="28">
        <f>(1/(1+EXP(('S Curve Equation'!$B$11-X99*'S Curve Equation'!$B$12)*'S Curve Equation'!$B$10))+'S Curve Equation'!$B$13)*'S Curve Equation'!$B$14</f>
        <v>0.68002811104350103</v>
      </c>
      <c r="Y144" s="28">
        <f>(1/(1+EXP(('S Curve Equation'!$B$11-Y99*'S Curve Equation'!$B$12)*'S Curve Equation'!$B$10))+'S Curve Equation'!$B$13)*'S Curve Equation'!$B$14</f>
        <v>0.67578800672246209</v>
      </c>
      <c r="Z144" s="28">
        <f>(1/(1+EXP(('S Curve Equation'!$B$11-Z99*'S Curve Equation'!$B$12)*'S Curve Equation'!$B$10))+'S Curve Equation'!$B$13)*'S Curve Equation'!$B$14</f>
        <v>0.67155748018823425</v>
      </c>
      <c r="AA144" s="28">
        <f>(1/(1+EXP(('S Curve Equation'!$B$11-AA99*'S Curve Equation'!$B$12)*'S Curve Equation'!$B$10))+'S Curve Equation'!$B$13)*'S Curve Equation'!$B$14</f>
        <v>0.66733723688790025</v>
      </c>
      <c r="AB144" s="28">
        <f>(1/(1+EXP(('S Curve Equation'!$B$11-AB99*'S Curve Equation'!$B$12)*'S Curve Equation'!$B$10))+'S Curve Equation'!$B$13)*'S Curve Equation'!$B$14</f>
        <v>0.66312796258232598</v>
      </c>
      <c r="AC144" s="28">
        <f>(1/(1+EXP(('S Curve Equation'!$B$11-AC99*'S Curve Equation'!$B$12)*'S Curve Equation'!$B$10))+'S Curve Equation'!$B$13)*'S Curve Equation'!$B$14</f>
        <v>0.65893032334535795</v>
      </c>
      <c r="AD144" s="28">
        <f>(1/(1+EXP(('S Curve Equation'!$B$11-AD99*'S Curve Equation'!$B$12)*'S Curve Equation'!$B$10))+'S Curve Equation'!$B$13)*'S Curve Equation'!$B$14</f>
        <v>0.65474496558760498</v>
      </c>
      <c r="AE144" s="28">
        <f>(1/(1+EXP(('S Curve Equation'!$B$11-AE99*'S Curve Equation'!$B$12)*'S Curve Equation'!$B$10))+'S Curve Equation'!$B$13)*'S Curve Equation'!$B$14</f>
        <v>0.65057251610371536</v>
      </c>
      <c r="AF144" s="28">
        <f>(1/(1+EXP(('S Curve Equation'!$B$11-AF99*'S Curve Equation'!$B$12)*'S Curve Equation'!$B$10))+'S Curve Equation'!$B$13)*'S Curve Equation'!$B$14</f>
        <v>0.64641358214205424</v>
      </c>
    </row>
    <row r="145" spans="1:32" x14ac:dyDescent="0.2">
      <c r="A145" s="6" t="s">
        <v>32</v>
      </c>
      <c r="B145" s="28">
        <f>(1/(1+EXP(('S Curve Equation'!$B$11-B100*'S Curve Equation'!$B$12)*'S Curve Equation'!$B$10))+'S Curve Equation'!$B$13)*'S Curve Equation'!$B$14</f>
        <v>0.76400000000000012</v>
      </c>
      <c r="C145" s="28">
        <f>(1/(1+EXP(('S Curve Equation'!$B$11-C100*'S Curve Equation'!$B$12)*'S Curve Equation'!$B$10))+'S Curve Equation'!$B$13)*'S Curve Equation'!$B$14</f>
        <v>0.75985509711350629</v>
      </c>
      <c r="D145" s="28">
        <f>(1/(1+EXP(('S Curve Equation'!$B$11-D100*'S Curve Equation'!$B$12)*'S Curve Equation'!$B$10))+'S Curve Equation'!$B$13)*'S Curve Equation'!$B$14</f>
        <v>0.75555038437015032</v>
      </c>
      <c r="E145" s="28">
        <f>(1/(1+EXP(('S Curve Equation'!$B$11-E100*'S Curve Equation'!$B$12)*'S Curve Equation'!$B$10))+'S Curve Equation'!$B$13)*'S Curve Equation'!$B$14</f>
        <v>0.75122364389830754</v>
      </c>
      <c r="F145" s="28">
        <f>(1/(1+EXP(('S Curve Equation'!$B$11-F100*'S Curve Equation'!$B$12)*'S Curve Equation'!$B$10))+'S Curve Equation'!$B$13)*'S Curve Equation'!$B$14</f>
        <v>0.74689229167609628</v>
      </c>
      <c r="G145" s="28">
        <f>(1/(1+EXP(('S Curve Equation'!$B$11-G100*'S Curve Equation'!$B$12)*'S Curve Equation'!$B$10))+'S Curve Equation'!$B$13)*'S Curve Equation'!$B$14</f>
        <v>0.74252188228571825</v>
      </c>
      <c r="H145" s="28">
        <f>(1/(1+EXP(('S Curve Equation'!$B$11-H100*'S Curve Equation'!$B$12)*'S Curve Equation'!$B$10))+'S Curve Equation'!$B$13)*'S Curve Equation'!$B$14</f>
        <v>0.73810613564491523</v>
      </c>
      <c r="I145" s="28">
        <f>(1/(1+EXP(('S Curve Equation'!$B$11-I100*'S Curve Equation'!$B$12)*'S Curve Equation'!$B$10))+'S Curve Equation'!$B$13)*'S Curve Equation'!$B$14</f>
        <v>0.73368636098709972</v>
      </c>
      <c r="J145" s="28">
        <f>(1/(1+EXP(('S Curve Equation'!$B$11-J100*'S Curve Equation'!$B$12)*'S Curve Equation'!$B$10))+'S Curve Equation'!$B$13)*'S Curve Equation'!$B$14</f>
        <v>0.7292820931659878</v>
      </c>
      <c r="K145" s="28">
        <f>(1/(1+EXP(('S Curve Equation'!$B$11-K100*'S Curve Equation'!$B$12)*'S Curve Equation'!$B$10))+'S Curve Equation'!$B$13)*'S Curve Equation'!$B$14</f>
        <v>0.72491262566722903</v>
      </c>
      <c r="L145" s="28">
        <f>(1/(1+EXP(('S Curve Equation'!$B$11-L100*'S Curve Equation'!$B$12)*'S Curve Equation'!$B$10))+'S Curve Equation'!$B$13)*'S Curve Equation'!$B$14</f>
        <v>0.72067901701929105</v>
      </c>
      <c r="M145" s="28">
        <f>(1/(1+EXP(('S Curve Equation'!$B$11-M100*'S Curve Equation'!$B$12)*'S Curve Equation'!$B$10))+'S Curve Equation'!$B$13)*'S Curve Equation'!$B$14</f>
        <v>0.71632905443319239</v>
      </c>
      <c r="N145" s="28">
        <f>(1/(1+EXP(('S Curve Equation'!$B$11-N100*'S Curve Equation'!$B$12)*'S Curve Equation'!$B$10))+'S Curve Equation'!$B$13)*'S Curve Equation'!$B$14</f>
        <v>0.71198098163137236</v>
      </c>
      <c r="O145" s="28">
        <f>(1/(1+EXP(('S Curve Equation'!$B$11-O100*'S Curve Equation'!$B$12)*'S Curve Equation'!$B$10))+'S Curve Equation'!$B$13)*'S Curve Equation'!$B$14</f>
        <v>0.70763572196293412</v>
      </c>
      <c r="P145" s="28">
        <f>(1/(1+EXP(('S Curve Equation'!$B$11-P100*'S Curve Equation'!$B$12)*'S Curve Equation'!$B$10))+'S Curve Equation'!$B$13)*'S Curve Equation'!$B$14</f>
        <v>0.70329417961598839</v>
      </c>
      <c r="Q145" s="28">
        <f>(1/(1+EXP(('S Curve Equation'!$B$11-Q100*'S Curve Equation'!$B$12)*'S Curve Equation'!$B$10))+'S Curve Equation'!$B$13)*'S Curve Equation'!$B$14</f>
        <v>0.69895723930817488</v>
      </c>
      <c r="R145" s="28">
        <f>(1/(1+EXP(('S Curve Equation'!$B$11-R100*'S Curve Equation'!$B$12)*'S Curve Equation'!$B$10))+'S Curve Equation'!$B$13)*'S Curve Equation'!$B$14</f>
        <v>0.69462576601428727</v>
      </c>
      <c r="S145" s="28">
        <f>(1/(1+EXP(('S Curve Equation'!$B$11-S100*'S Curve Equation'!$B$12)*'S Curve Equation'!$B$10))+'S Curve Equation'!$B$13)*'S Curve Equation'!$B$14</f>
        <v>0.69030060473000909</v>
      </c>
      <c r="T145" s="28">
        <f>(1/(1+EXP(('S Curve Equation'!$B$11-T100*'S Curve Equation'!$B$12)*'S Curve Equation'!$B$10))+'S Curve Equation'!$B$13)*'S Curve Equation'!$B$14</f>
        <v>0.68598258027072312</v>
      </c>
      <c r="U145" s="28">
        <f>(1/(1+EXP(('S Curve Equation'!$B$11-U100*'S Curve Equation'!$B$12)*'S Curve Equation'!$B$10))+'S Curve Equation'!$B$13)*'S Curve Equation'!$B$14</f>
        <v>0.68167249710434807</v>
      </c>
      <c r="V145" s="28">
        <f>(1/(1+EXP(('S Curve Equation'!$B$11-V100*'S Curve Equation'!$B$12)*'S Curve Equation'!$B$10))+'S Curve Equation'!$B$13)*'S Curve Equation'!$B$14</f>
        <v>0.67737113921707226</v>
      </c>
      <c r="W145" s="28">
        <f>(1/(1+EXP(('S Curve Equation'!$B$11-W100*'S Curve Equation'!$B$12)*'S Curve Equation'!$B$10))+'S Curve Equation'!$B$13)*'S Curve Equation'!$B$14</f>
        <v>0.67307927001087708</v>
      </c>
      <c r="X145" s="28">
        <f>(1/(1+EXP(('S Curve Equation'!$B$11-X100*'S Curve Equation'!$B$12)*'S Curve Equation'!$B$10))+'S Curve Equation'!$B$13)*'S Curve Equation'!$B$14</f>
        <v>0.66879763223168531</v>
      </c>
      <c r="Y145" s="28">
        <f>(1/(1+EXP(('S Curve Equation'!$B$11-Y100*'S Curve Equation'!$B$12)*'S Curve Equation'!$B$10))+'S Curve Equation'!$B$13)*'S Curve Equation'!$B$14</f>
        <v>0.66452694792697253</v>
      </c>
      <c r="Z145" s="28">
        <f>(1/(1+EXP(('S Curve Equation'!$B$11-Z100*'S Curve Equation'!$B$12)*'S Curve Equation'!$B$10))+'S Curve Equation'!$B$13)*'S Curve Equation'!$B$14</f>
        <v>0.66026791843166355</v>
      </c>
      <c r="AA145" s="28">
        <f>(1/(1+EXP(('S Curve Equation'!$B$11-AA100*'S Curve Equation'!$B$12)*'S Curve Equation'!$B$10))+'S Curve Equation'!$B$13)*'S Curve Equation'!$B$14</f>
        <v>0.65602122438110744</v>
      </c>
      <c r="AB145" s="28">
        <f>(1/(1+EXP(('S Curve Equation'!$B$11-AB100*'S Curve Equation'!$B$12)*'S Curve Equation'!$B$10))+'S Curve Equation'!$B$13)*'S Curve Equation'!$B$14</f>
        <v>0.65178752574994947</v>
      </c>
      <c r="AC145" s="28">
        <f>(1/(1+EXP(('S Curve Equation'!$B$11-AC100*'S Curve Equation'!$B$12)*'S Curve Equation'!$B$10))+'S Curve Equation'!$B$13)*'S Curve Equation'!$B$14</f>
        <v>0.64756746191570524</v>
      </c>
      <c r="AD145" s="28">
        <f>(1/(1+EXP(('S Curve Equation'!$B$11-AD100*'S Curve Equation'!$B$12)*'S Curve Equation'!$B$10))+'S Curve Equation'!$B$13)*'S Curve Equation'!$B$14</f>
        <v>0.64336165174582849</v>
      </c>
      <c r="AE145" s="28">
        <f>(1/(1+EXP(('S Curve Equation'!$B$11-AE100*'S Curve Equation'!$B$12)*'S Curve Equation'!$B$10))+'S Curve Equation'!$B$13)*'S Curve Equation'!$B$14</f>
        <v>0.63917069370709834</v>
      </c>
      <c r="AF145" s="28">
        <f>(1/(1+EXP(('S Curve Equation'!$B$11-AF100*'S Curve Equation'!$B$12)*'S Curve Equation'!$B$10))+'S Curve Equation'!$B$13)*'S Curve Equation'!$B$14</f>
        <v>0.63499516599614247</v>
      </c>
    </row>
    <row r="146" spans="1:32" x14ac:dyDescent="0.2">
      <c r="A146" s="6" t="s">
        <v>33</v>
      </c>
      <c r="B146" s="28">
        <f>(1/(1+EXP(('S Curve Equation'!$B$11-B101*'S Curve Equation'!$B$12)*'S Curve Equation'!$B$10))+'S Curve Equation'!$B$13)*'S Curve Equation'!$B$14</f>
        <v>0.83699999999999986</v>
      </c>
      <c r="C146" s="28">
        <f>(1/(1+EXP(('S Curve Equation'!$B$11-C101*'S Curve Equation'!$B$12)*'S Curve Equation'!$B$10))+'S Curve Equation'!$B$13)*'S Curve Equation'!$B$14</f>
        <v>0.83354732351433269</v>
      </c>
      <c r="D146" s="28">
        <f>(1/(1+EXP(('S Curve Equation'!$B$11-D101*'S Curve Equation'!$B$12)*'S Curve Equation'!$B$10))+'S Curve Equation'!$B$13)*'S Curve Equation'!$B$14</f>
        <v>0.82994590991882267</v>
      </c>
      <c r="E146" s="28">
        <f>(1/(1+EXP(('S Curve Equation'!$B$11-E101*'S Curve Equation'!$B$12)*'S Curve Equation'!$B$10))+'S Curve Equation'!$B$13)*'S Curve Equation'!$B$14</f>
        <v>0.82631007658612132</v>
      </c>
      <c r="F146" s="28">
        <f>(1/(1+EXP(('S Curve Equation'!$B$11-F101*'S Curve Equation'!$B$12)*'S Curve Equation'!$B$10))+'S Curve Equation'!$B$13)*'S Curve Equation'!$B$14</f>
        <v>0.82265435315557534</v>
      </c>
      <c r="G146" s="28">
        <f>(1/(1+EXP(('S Curve Equation'!$B$11-G101*'S Curve Equation'!$B$12)*'S Curve Equation'!$B$10))+'S Curve Equation'!$B$13)*'S Curve Equation'!$B$14</f>
        <v>0.81894946601277296</v>
      </c>
      <c r="H146" s="28">
        <f>(1/(1+EXP(('S Curve Equation'!$B$11-H101*'S Curve Equation'!$B$12)*'S Curve Equation'!$B$10))+'S Curve Equation'!$B$13)*'S Curve Equation'!$B$14</f>
        <v>0.81518966121591585</v>
      </c>
      <c r="I146" s="28">
        <f>(1/(1+EXP(('S Curve Equation'!$B$11-I101*'S Curve Equation'!$B$12)*'S Curve Equation'!$B$10))+'S Curve Equation'!$B$13)*'S Curve Equation'!$B$14</f>
        <v>0.81140987511375606</v>
      </c>
      <c r="J146" s="28">
        <f>(1/(1+EXP(('S Curve Equation'!$B$11-J101*'S Curve Equation'!$B$12)*'S Curve Equation'!$B$10))+'S Curve Equation'!$B$13)*'S Curve Equation'!$B$14</f>
        <v>0.80762691724956903</v>
      </c>
      <c r="K146" s="28">
        <f>(1/(1+EXP(('S Curve Equation'!$B$11-K101*'S Curve Equation'!$B$12)*'S Curve Equation'!$B$10))+'S Curve Equation'!$B$13)*'S Curve Equation'!$B$14</f>
        <v>0.80385767703355737</v>
      </c>
      <c r="L146" s="28">
        <f>(1/(1+EXP(('S Curve Equation'!$B$11-L101*'S Curve Equation'!$B$12)*'S Curve Equation'!$B$10))+'S Curve Equation'!$B$13)*'S Curve Equation'!$B$14</f>
        <v>0.80019030077968412</v>
      </c>
      <c r="M146" s="28">
        <f>(1/(1+EXP(('S Curve Equation'!$B$11-M101*'S Curve Equation'!$B$12)*'S Curve Equation'!$B$10))+'S Curve Equation'!$B$13)*'S Curve Equation'!$B$14</f>
        <v>0.79640644794822313</v>
      </c>
      <c r="N146" s="28">
        <f>(1/(1+EXP(('S Curve Equation'!$B$11-N101*'S Curve Equation'!$B$12)*'S Curve Equation'!$B$10))+'S Curve Equation'!$B$13)*'S Curve Equation'!$B$14</f>
        <v>0.79260838465544137</v>
      </c>
      <c r="O146" s="28">
        <f>(1/(1+EXP(('S Curve Equation'!$B$11-O101*'S Curve Equation'!$B$12)*'S Curve Equation'!$B$10))+'S Curve Equation'!$B$13)*'S Curve Equation'!$B$14</f>
        <v>0.78879697505241686</v>
      </c>
      <c r="P146" s="28">
        <f>(1/(1+EXP(('S Curve Equation'!$B$11-P101*'S Curve Equation'!$B$12)*'S Curve Equation'!$B$10))+'S Curve Equation'!$B$13)*'S Curve Equation'!$B$14</f>
        <v>0.78497307879712142</v>
      </c>
      <c r="Q146" s="28">
        <f>(1/(1+EXP(('S Curve Equation'!$B$11-Q101*'S Curve Equation'!$B$12)*'S Curve Equation'!$B$10))+'S Curve Equation'!$B$13)*'S Curve Equation'!$B$14</f>
        <v>0.78113755041144572</v>
      </c>
      <c r="R146" s="28">
        <f>(1/(1+EXP(('S Curve Equation'!$B$11-R101*'S Curve Equation'!$B$12)*'S Curve Equation'!$B$10))+'S Curve Equation'!$B$13)*'S Curve Equation'!$B$14</f>
        <v>0.77729123866094663</v>
      </c>
      <c r="S146" s="28">
        <f>(1/(1+EXP(('S Curve Equation'!$B$11-S101*'S Curve Equation'!$B$12)*'S Curve Equation'!$B$10))+'S Curve Equation'!$B$13)*'S Curve Equation'!$B$14</f>
        <v>0.77343498595768922</v>
      </c>
      <c r="T146" s="28">
        <f>(1/(1+EXP(('S Curve Equation'!$B$11-T101*'S Curve Equation'!$B$12)*'S Curve Equation'!$B$10))+'S Curve Equation'!$B$13)*'S Curve Equation'!$B$14</f>
        <v>0.76956962778649407</v>
      </c>
      <c r="U146" s="28">
        <f>(1/(1+EXP(('S Curve Equation'!$B$11-U101*'S Curve Equation'!$B$12)*'S Curve Equation'!$B$10))+'S Curve Equation'!$B$13)*'S Curve Equation'!$B$14</f>
        <v>0.76569599215485085</v>
      </c>
      <c r="V146" s="28">
        <f>(1/(1+EXP(('S Curve Equation'!$B$11-V101*'S Curve Equation'!$B$12)*'S Curve Equation'!$B$10))+'S Curve Equation'!$B$13)*'S Curve Equation'!$B$14</f>
        <v>0.76181489906666833</v>
      </c>
      <c r="W146" s="28">
        <f>(1/(1+EXP(('S Curve Equation'!$B$11-W101*'S Curve Equation'!$B$12)*'S Curve Equation'!$B$10))+'S Curve Equation'!$B$13)*'S Curve Equation'!$B$14</f>
        <v>0.75792716001999938</v>
      </c>
      <c r="X146" s="28">
        <f>(1/(1+EXP(('S Curve Equation'!$B$11-X101*'S Curve Equation'!$B$12)*'S Curve Equation'!$B$10))+'S Curve Equation'!$B$13)*'S Curve Equation'!$B$14</f>
        <v>0.75403357752880673</v>
      </c>
      <c r="Y146" s="28">
        <f>(1/(1+EXP(('S Curve Equation'!$B$11-Y101*'S Curve Equation'!$B$12)*'S Curve Equation'!$B$10))+'S Curve Equation'!$B$13)*'S Curve Equation'!$B$14</f>
        <v>0.75013494466878106</v>
      </c>
      <c r="Z146" s="28">
        <f>(1/(1+EXP(('S Curve Equation'!$B$11-Z101*'S Curve Equation'!$B$12)*'S Curve Equation'!$B$10))+'S Curve Equation'!$B$13)*'S Curve Equation'!$B$14</f>
        <v>0.74623204464718595</v>
      </c>
      <c r="AA146" s="28">
        <f>(1/(1+EXP(('S Curve Equation'!$B$11-AA101*'S Curve Equation'!$B$12)*'S Curve Equation'!$B$10))+'S Curve Equation'!$B$13)*'S Curve Equation'!$B$14</f>
        <v>0.74232565039661835</v>
      </c>
      <c r="AB146" s="28">
        <f>(1/(1+EXP(('S Curve Equation'!$B$11-AB101*'S Curve Equation'!$B$12)*'S Curve Equation'!$B$10))+'S Curve Equation'!$B$13)*'S Curve Equation'!$B$14</f>
        <v>0.73841652419256554</v>
      </c>
      <c r="AC146" s="28">
        <f>(1/(1+EXP(('S Curve Equation'!$B$11-AC101*'S Curve Equation'!$B$12)*'S Curve Equation'!$B$10))+'S Curve Equation'!$B$13)*'S Curve Equation'!$B$14</f>
        <v>0.73450541729457464</v>
      </c>
      <c r="AD146" s="28">
        <f>(1/(1+EXP(('S Curve Equation'!$B$11-AD101*'S Curve Equation'!$B$12)*'S Curve Equation'!$B$10))+'S Curve Equation'!$B$13)*'S Curve Equation'!$B$14</f>
        <v>0.73059306961079262</v>
      </c>
      <c r="AE146" s="28">
        <f>(1/(1+EXP(('S Curve Equation'!$B$11-AE101*'S Curve Equation'!$B$12)*'S Curve Equation'!$B$10))+'S Curve Equation'!$B$13)*'S Curve Equation'!$B$14</f>
        <v>0.72668020938562539</v>
      </c>
      <c r="AF146" s="28">
        <f>(1/(1+EXP(('S Curve Equation'!$B$11-AF101*'S Curve Equation'!$B$12)*'S Curve Equation'!$B$10))+'S Curve Equation'!$B$13)*'S Curve Equation'!$B$14</f>
        <v>0.72276755291020389</v>
      </c>
    </row>
    <row r="147" spans="1:32" x14ac:dyDescent="0.2">
      <c r="A147" s="6" t="s">
        <v>34</v>
      </c>
      <c r="B147" s="28">
        <f>(1/(1+EXP(('S Curve Equation'!$B$11-B102*'S Curve Equation'!$B$12)*'S Curve Equation'!$B$10))+'S Curve Equation'!$B$13)*'S Curve Equation'!$B$14</f>
        <v>0.83299999999999996</v>
      </c>
      <c r="C147" s="28">
        <f>(1/(1+EXP(('S Curve Equation'!$B$11-C102*'S Curve Equation'!$B$12)*'S Curve Equation'!$B$10))+'S Curve Equation'!$B$13)*'S Curve Equation'!$B$14</f>
        <v>0.82950101101003448</v>
      </c>
      <c r="D147" s="28">
        <f>(1/(1+EXP(('S Curve Equation'!$B$11-D102*'S Curve Equation'!$B$12)*'S Curve Equation'!$B$10))+'S Curve Equation'!$B$13)*'S Curve Equation'!$B$14</f>
        <v>0.82585223839582445</v>
      </c>
      <c r="E147" s="28">
        <f>(1/(1+EXP(('S Curve Equation'!$B$11-E102*'S Curve Equation'!$B$12)*'S Curve Equation'!$B$10))+'S Curve Equation'!$B$13)*'S Curve Equation'!$B$14</f>
        <v>0.82216956578452283</v>
      </c>
      <c r="F147" s="28">
        <f>(1/(1+EXP(('S Curve Equation'!$B$11-F102*'S Curve Equation'!$B$12)*'S Curve Equation'!$B$10))+'S Curve Equation'!$B$13)*'S Curve Equation'!$B$14</f>
        <v>0.81846772170992654</v>
      </c>
      <c r="G147" s="28">
        <f>(1/(1+EXP(('S Curve Equation'!$B$11-G102*'S Curve Equation'!$B$12)*'S Curve Equation'!$B$10))+'S Curve Equation'!$B$13)*'S Curve Equation'!$B$14</f>
        <v>0.81471708084848349</v>
      </c>
      <c r="H147" s="28">
        <f>(1/(1+EXP(('S Curve Equation'!$B$11-H102*'S Curve Equation'!$B$12)*'S Curve Equation'!$B$10))+'S Curve Equation'!$B$13)*'S Curve Equation'!$B$14</f>
        <v>0.81091184983386577</v>
      </c>
      <c r="I147" s="28">
        <f>(1/(1+EXP(('S Curve Equation'!$B$11-I102*'S Curve Equation'!$B$12)*'S Curve Equation'!$B$10))+'S Curve Equation'!$B$13)*'S Curve Equation'!$B$14</f>
        <v>0.80708740706648219</v>
      </c>
      <c r="J147" s="28">
        <f>(1/(1+EXP(('S Curve Equation'!$B$11-J102*'S Curve Equation'!$B$12)*'S Curve Equation'!$B$10))+'S Curve Equation'!$B$13)*'S Curve Equation'!$B$14</f>
        <v>0.80326075994185342</v>
      </c>
      <c r="K147" s="28">
        <f>(1/(1+EXP(('S Curve Equation'!$B$11-K102*'S Curve Equation'!$B$12)*'S Curve Equation'!$B$10))+'S Curve Equation'!$B$13)*'S Curve Equation'!$B$14</f>
        <v>0.79944897900529133</v>
      </c>
      <c r="L147" s="28">
        <f>(1/(1+EXP(('S Curve Equation'!$B$11-L102*'S Curve Equation'!$B$12)*'S Curve Equation'!$B$10))+'S Curve Equation'!$B$13)*'S Curve Equation'!$B$14</f>
        <v>0.79574115133856727</v>
      </c>
      <c r="M147" s="28">
        <f>(1/(1+EXP(('S Curve Equation'!$B$11-M102*'S Curve Equation'!$B$12)*'S Curve Equation'!$B$10))+'S Curve Equation'!$B$13)*'S Curve Equation'!$B$14</f>
        <v>0.79191652471025209</v>
      </c>
      <c r="N147" s="28">
        <f>(1/(1+EXP(('S Curve Equation'!$B$11-N102*'S Curve Equation'!$B$12)*'S Curve Equation'!$B$10))+'S Curve Equation'!$B$13)*'S Curve Equation'!$B$14</f>
        <v>0.78807850840296423</v>
      </c>
      <c r="O147" s="28">
        <f>(1/(1+EXP(('S Curve Equation'!$B$11-O102*'S Curve Equation'!$B$12)*'S Curve Equation'!$B$10))+'S Curve Equation'!$B$13)*'S Curve Equation'!$B$14</f>
        <v>0.78422797732188165</v>
      </c>
      <c r="P147" s="28">
        <f>(1/(1+EXP(('S Curve Equation'!$B$11-P102*'S Curve Equation'!$B$12)*'S Curve Equation'!$B$10))+'S Curve Equation'!$B$13)*'S Curve Equation'!$B$14</f>
        <v>0.78036580102643649</v>
      </c>
      <c r="Q147" s="28">
        <f>(1/(1+EXP(('S Curve Equation'!$B$11-Q102*'S Curve Equation'!$B$12)*'S Curve Equation'!$B$10))+'S Curve Equation'!$B$13)*'S Curve Equation'!$B$14</f>
        <v>0.77649284309413646</v>
      </c>
      <c r="R147" s="28">
        <f>(1/(1+EXP(('S Curve Equation'!$B$11-R102*'S Curve Equation'!$B$12)*'S Curve Equation'!$B$10))+'S Curve Equation'!$B$13)*'S Curve Equation'!$B$14</f>
        <v>0.77260996050837294</v>
      </c>
      <c r="S147" s="28">
        <f>(1/(1+EXP(('S Curve Equation'!$B$11-S102*'S Curve Equation'!$B$12)*'S Curve Equation'!$B$10))+'S Curve Equation'!$B$13)*'S Curve Equation'!$B$14</f>
        <v>0.76871800307052618</v>
      </c>
      <c r="T147" s="28">
        <f>(1/(1+EXP(('S Curve Equation'!$B$11-T102*'S Curve Equation'!$B$12)*'S Curve Equation'!$B$10))+'S Curve Equation'!$B$13)*'S Curve Equation'!$B$14</f>
        <v>0.76481781283661598</v>
      </c>
      <c r="U147" s="28">
        <f>(1/(1+EXP(('S Curve Equation'!$B$11-U102*'S Curve Equation'!$B$12)*'S Curve Equation'!$B$10))+'S Curve Equation'!$B$13)*'S Curve Equation'!$B$14</f>
        <v>0.76091022357870275</v>
      </c>
      <c r="V147" s="28">
        <f>(1/(1+EXP(('S Curve Equation'!$B$11-V102*'S Curve Equation'!$B$12)*'S Curve Equation'!$B$10))+'S Curve Equation'!$B$13)*'S Curve Equation'!$B$14</f>
        <v>0.75699606027114008</v>
      </c>
      <c r="W147" s="28">
        <f>(1/(1+EXP(('S Curve Equation'!$B$11-W102*'S Curve Equation'!$B$12)*'S Curve Equation'!$B$10))+'S Curve Equation'!$B$13)*'S Curve Equation'!$B$14</f>
        <v>0.75307613860175726</v>
      </c>
      <c r="X147" s="28">
        <f>(1/(1+EXP(('S Curve Equation'!$B$11-X102*'S Curve Equation'!$B$12)*'S Curve Equation'!$B$10))+'S Curve Equation'!$B$13)*'S Curve Equation'!$B$14</f>
        <v>0.74915126450797465</v>
      </c>
      <c r="Y147" s="28">
        <f>(1/(1+EXP(('S Curve Equation'!$B$11-Y102*'S Curve Equation'!$B$12)*'S Curve Equation'!$B$10))+'S Curve Equation'!$B$13)*'S Curve Equation'!$B$14</f>
        <v>0.74522223373779972</v>
      </c>
      <c r="Z147" s="28">
        <f>(1/(1+EXP(('S Curve Equation'!$B$11-Z102*'S Curve Equation'!$B$12)*'S Curve Equation'!$B$10))+'S Curve Equation'!$B$13)*'S Curve Equation'!$B$14</f>
        <v>0.74128983143561522</v>
      </c>
      <c r="AA147" s="28">
        <f>(1/(1+EXP(('S Curve Equation'!$B$11-AA102*'S Curve Equation'!$B$12)*'S Curve Equation'!$B$10))+'S Curve Equation'!$B$13)*'S Curve Equation'!$B$14</f>
        <v>0.7373548317525862</v>
      </c>
      <c r="AB147" s="28">
        <f>(1/(1+EXP(('S Curve Equation'!$B$11-AB102*'S Curve Equation'!$B$12)*'S Curve Equation'!$B$10))+'S Curve Equation'!$B$13)*'S Curve Equation'!$B$14</f>
        <v>0.7334179974815036</v>
      </c>
      <c r="AC147" s="28">
        <f>(1/(1+EXP(('S Curve Equation'!$B$11-AC102*'S Curve Equation'!$B$12)*'S Curve Equation'!$B$10))+'S Curve Equation'!$B$13)*'S Curve Equation'!$B$14</f>
        <v>0.72948007971582207</v>
      </c>
      <c r="AD147" s="28">
        <f>(1/(1+EXP(('S Curve Equation'!$B$11-AD102*'S Curve Equation'!$B$12)*'S Curve Equation'!$B$10))+'S Curve Equation'!$B$13)*'S Curve Equation'!$B$14</f>
        <v>0.72554181753258828</v>
      </c>
      <c r="AE147" s="28">
        <f>(1/(1+EXP(('S Curve Equation'!$B$11-AE102*'S Curve Equation'!$B$12)*'S Curve Equation'!$B$10))+'S Curve Equation'!$B$13)*'S Curve Equation'!$B$14</f>
        <v>0.72160393769894782</v>
      </c>
      <c r="AF147" s="28">
        <f>(1/(1+EXP(('S Curve Equation'!$B$11-AF102*'S Curve Equation'!$B$12)*'S Curve Equation'!$B$10))+'S Curve Equation'!$B$13)*'S Curve Equation'!$B$14</f>
        <v>0.71766715440186801</v>
      </c>
    </row>
    <row r="148" spans="1:32" x14ac:dyDescent="0.2">
      <c r="A148" s="6" t="s">
        <v>92</v>
      </c>
      <c r="B148" s="28">
        <f>(1/(1+EXP(('S Curve Equation'!$B$11-B103*'S Curve Equation'!$B$12)*'S Curve Equation'!$B$10))+'S Curve Equation'!$B$13)*'S Curve Equation'!$B$14</f>
        <v>0.85617407407407409</v>
      </c>
      <c r="C148" s="28">
        <f>(1/(1+EXP(('S Curve Equation'!$B$11-C103*'S Curve Equation'!$B$12)*'S Curve Equation'!$B$10))+'S Curve Equation'!$B$13)*'S Curve Equation'!$B$14</f>
        <v>0.85295808225188352</v>
      </c>
      <c r="D148" s="28">
        <f>(1/(1+EXP(('S Curve Equation'!$B$11-D103*'S Curve Equation'!$B$12)*'S Curve Equation'!$B$10))+'S Curve Equation'!$B$13)*'S Curve Equation'!$B$14</f>
        <v>0.84959921615993006</v>
      </c>
      <c r="E148" s="28">
        <f>(1/(1+EXP(('S Curve Equation'!$B$11-E103*'S Curve Equation'!$B$12)*'S Curve Equation'!$B$10))+'S Curve Equation'!$B$13)*'S Curve Equation'!$B$14</f>
        <v>0.84620379759902997</v>
      </c>
      <c r="F148" s="28">
        <f>(1/(1+EXP(('S Curve Equation'!$B$11-F103*'S Curve Equation'!$B$12)*'S Curve Equation'!$B$10))+'S Curve Equation'!$B$13)*'S Curve Equation'!$B$14</f>
        <v>0.84278533278155976</v>
      </c>
      <c r="G148" s="28">
        <f>(1/(1+EXP(('S Curve Equation'!$B$11-G103*'S Curve Equation'!$B$12)*'S Curve Equation'!$B$10))+'S Curve Equation'!$B$13)*'S Curve Equation'!$B$14</f>
        <v>0.83931635798665616</v>
      </c>
      <c r="H148" s="28">
        <f>(1/(1+EXP(('S Curve Equation'!$B$11-H103*'S Curve Equation'!$B$12)*'S Curve Equation'!$B$10))+'S Curve Equation'!$B$13)*'S Curve Equation'!$B$14</f>
        <v>0.83579133080113543</v>
      </c>
      <c r="I148" s="28">
        <f>(1/(1+EXP(('S Curve Equation'!$B$11-I103*'S Curve Equation'!$B$12)*'S Curve Equation'!$B$10))+'S Curve Equation'!$B$13)*'S Curve Equation'!$B$14</f>
        <v>0.83224290454288596</v>
      </c>
      <c r="J148" s="28">
        <f>(1/(1+EXP(('S Curve Equation'!$B$11-J103*'S Curve Equation'!$B$12)*'S Curve Equation'!$B$10))+'S Curve Equation'!$B$13)*'S Curve Equation'!$B$14</f>
        <v>0.82868685372038542</v>
      </c>
      <c r="K148" s="28">
        <f>(1/(1+EXP(('S Curve Equation'!$B$11-K103*'S Curve Equation'!$B$12)*'S Curve Equation'!$B$10))+'S Curve Equation'!$B$13)*'S Curve Equation'!$B$14</f>
        <v>0.82513910966218595</v>
      </c>
      <c r="L148" s="28">
        <f>(1/(1+EXP(('S Curve Equation'!$B$11-L103*'S Curve Equation'!$B$12)*'S Curve Equation'!$B$10))+'S Curve Equation'!$B$13)*'S Curve Equation'!$B$14</f>
        <v>0.8216828806180958</v>
      </c>
      <c r="M148" s="28">
        <f>(1/(1+EXP(('S Curve Equation'!$B$11-M103*'S Curve Equation'!$B$12)*'S Curve Equation'!$B$10))+'S Curve Equation'!$B$13)*'S Curve Equation'!$B$14</f>
        <v>0.81811240359323167</v>
      </c>
      <c r="N148" s="28">
        <f>(1/(1+EXP(('S Curve Equation'!$B$11-N103*'S Curve Equation'!$B$12)*'S Curve Equation'!$B$10))+'S Curve Equation'!$B$13)*'S Curve Equation'!$B$14</f>
        <v>0.81452397714318991</v>
      </c>
      <c r="O148" s="28">
        <f>(1/(1+EXP(('S Curve Equation'!$B$11-O103*'S Curve Equation'!$B$12)*'S Curve Equation'!$B$10))+'S Curve Equation'!$B$13)*'S Curve Equation'!$B$14</f>
        <v>0.81091840080414501</v>
      </c>
      <c r="P148" s="28">
        <f>(1/(1+EXP(('S Curve Equation'!$B$11-P103*'S Curve Equation'!$B$12)*'S Curve Equation'!$B$10))+'S Curve Equation'!$B$13)*'S Curve Equation'!$B$14</f>
        <v>0.80729647363252166</v>
      </c>
      <c r="Q148" s="28">
        <f>(1/(1+EXP(('S Curve Equation'!$B$11-Q103*'S Curve Equation'!$B$12)*'S Curve Equation'!$B$10))+'S Curve Equation'!$B$13)*'S Curve Equation'!$B$14</f>
        <v>0.80365899355222037</v>
      </c>
      <c r="R148" s="28">
        <f>(1/(1+EXP(('S Curve Equation'!$B$11-R103*'S Curve Equation'!$B$12)*'S Curve Equation'!$B$10))+'S Curve Equation'!$B$13)*'S Curve Equation'!$B$14</f>
        <v>0.80000675671808097</v>
      </c>
      <c r="S148" s="28">
        <f>(1/(1+EXP(('S Curve Equation'!$B$11-S103*'S Curve Equation'!$B$12)*'S Curve Equation'!$B$10))+'S Curve Equation'!$B$13)*'S Curve Equation'!$B$14</f>
        <v>0.79634055689619399</v>
      </c>
      <c r="T148" s="28">
        <f>(1/(1+EXP(('S Curve Equation'!$B$11-T103*'S Curve Equation'!$B$12)*'S Curve Equation'!$B$10))+'S Curve Equation'!$B$13)*'S Curve Equation'!$B$14</f>
        <v>0.79266118486161363</v>
      </c>
      <c r="U148" s="28">
        <f>(1/(1+EXP(('S Curve Equation'!$B$11-U103*'S Curve Equation'!$B$12)*'S Curve Equation'!$B$10))+'S Curve Equation'!$B$13)*'S Curve Equation'!$B$14</f>
        <v>0.7889694278139876</v>
      </c>
      <c r="V148" s="28">
        <f>(1/(1+EXP(('S Curve Equation'!$B$11-V103*'S Curve Equation'!$B$12)*'S Curve Equation'!$B$10))+'S Curve Equation'!$B$13)*'S Curve Equation'!$B$14</f>
        <v>0.78526606881153727</v>
      </c>
      <c r="W148" s="28">
        <f>(1/(1+EXP(('S Curve Equation'!$B$11-W103*'S Curve Equation'!$B$12)*'S Curve Equation'!$B$10))+'S Curve Equation'!$B$13)*'S Curve Equation'!$B$14</f>
        <v>0.78155188622378524</v>
      </c>
      <c r="X148" s="28">
        <f>(1/(1+EXP(('S Curve Equation'!$B$11-X103*'S Curve Equation'!$B$12)*'S Curve Equation'!$B$10))+'S Curve Equation'!$B$13)*'S Curve Equation'!$B$14</f>
        <v>0.77782765320337499</v>
      </c>
      <c r="Y148" s="28">
        <f>(1/(1+EXP(('S Curve Equation'!$B$11-Y103*'S Curve Equation'!$B$12)*'S Curve Equation'!$B$10))+'S Curve Equation'!$B$13)*'S Curve Equation'!$B$14</f>
        <v>0.77409413717725906</v>
      </c>
      <c r="Z148" s="28">
        <f>(1/(1+EXP(('S Curve Equation'!$B$11-Z103*'S Curve Equation'!$B$12)*'S Curve Equation'!$B$10))+'S Curve Equation'!$B$13)*'S Curve Equation'!$B$14</f>
        <v>0.77035209935751381</v>
      </c>
      <c r="AA148" s="28">
        <f>(1/(1+EXP(('S Curve Equation'!$B$11-AA103*'S Curve Equation'!$B$12)*'S Curve Equation'!$B$10))+'S Curve Equation'!$B$13)*'S Curve Equation'!$B$14</f>
        <v>0.76660229427194171</v>
      </c>
      <c r="AB148" s="28">
        <f>(1/(1+EXP(('S Curve Equation'!$B$11-AB103*'S Curve Equation'!$B$12)*'S Curve Equation'!$B$10))+'S Curve Equation'!$B$13)*'S Curve Equation'!$B$14</f>
        <v>0.76284546931462227</v>
      </c>
      <c r="AC148" s="28">
        <f>(1/(1+EXP(('S Curve Equation'!$B$11-AC103*'S Curve Equation'!$B$12)*'S Curve Equation'!$B$10))+'S Curve Equation'!$B$13)*'S Curve Equation'!$B$14</f>
        <v>0.75908236431650022</v>
      </c>
      <c r="AD148" s="28">
        <f>(1/(1+EXP(('S Curve Equation'!$B$11-AD103*'S Curve Equation'!$B$12)*'S Curve Equation'!$B$10))+'S Curve Equation'!$B$13)*'S Curve Equation'!$B$14</f>
        <v>0.75531371113605128</v>
      </c>
      <c r="AE148" s="28">
        <f>(1/(1+EXP(('S Curve Equation'!$B$11-AE103*'S Curve Equation'!$B$12)*'S Curve Equation'!$B$10))+'S Curve Equation'!$B$13)*'S Curve Equation'!$B$14</f>
        <v>0.75154023327003938</v>
      </c>
      <c r="AF148" s="28">
        <f>(1/(1+EXP(('S Curve Equation'!$B$11-AF103*'S Curve Equation'!$B$12)*'S Curve Equation'!$B$10))+'S Curve Equation'!$B$13)*'S Curve Equation'!$B$14</f>
        <v>0.74776264548432902</v>
      </c>
    </row>
    <row r="149" spans="1:32" x14ac:dyDescent="0.2">
      <c r="A149" s="6" t="s">
        <v>89</v>
      </c>
      <c r="B149" s="28">
        <f>(1/(1+EXP(('S Curve Equation'!$B$11-B104*'S Curve Equation'!$B$12)*'S Curve Equation'!$B$10))+'S Curve Equation'!$B$13)*'S Curve Equation'!$B$14</f>
        <v>0.85799999999999998</v>
      </c>
      <c r="C149" s="28">
        <f>(1/(1+EXP(('S Curve Equation'!$B$11-C104*'S Curve Equation'!$B$12)*'S Curve Equation'!$B$10))+'S Curve Equation'!$B$13)*'S Curve Equation'!$B$14</f>
        <v>0.8548078485428755</v>
      </c>
      <c r="D149" s="28">
        <f>(1/(1+EXP(('S Curve Equation'!$B$11-D104*'S Curve Equation'!$B$12)*'S Curve Equation'!$B$10))+'S Curve Equation'!$B$13)*'S Curve Equation'!$B$14</f>
        <v>0.85147345805925623</v>
      </c>
      <c r="E149" s="28">
        <f>(1/(1+EXP(('S Curve Equation'!$B$11-E104*'S Curve Equation'!$B$12)*'S Curve Equation'!$B$10))+'S Curve Equation'!$B$13)*'S Curve Equation'!$B$14</f>
        <v>0.84810234583817279</v>
      </c>
      <c r="F149" s="28">
        <f>(1/(1+EXP(('S Curve Equation'!$B$11-F104*'S Curve Equation'!$B$12)*'S Curve Equation'!$B$10))+'S Curve Equation'!$B$13)*'S Curve Equation'!$B$14</f>
        <v>0.84470791447807836</v>
      </c>
      <c r="G149" s="28">
        <f>(1/(1+EXP(('S Curve Equation'!$B$11-G104*'S Curve Equation'!$B$12)*'S Curve Equation'!$B$10))+'S Curve Equation'!$B$13)*'S Curve Equation'!$B$14</f>
        <v>0.84126288372302316</v>
      </c>
      <c r="H149" s="28">
        <f>(1/(1+EXP(('S Curve Equation'!$B$11-H104*'S Curve Equation'!$B$12)*'S Curve Equation'!$B$10))+'S Curve Equation'!$B$13)*'S Curve Equation'!$B$14</f>
        <v>0.83776173342161708</v>
      </c>
      <c r="I149" s="28">
        <f>(1/(1+EXP(('S Curve Equation'!$B$11-I104*'S Curve Equation'!$B$12)*'S Curve Equation'!$B$10))+'S Curve Equation'!$B$13)*'S Curve Equation'!$B$14</f>
        <v>0.83423688492755776</v>
      </c>
      <c r="J149" s="28">
        <f>(1/(1+EXP(('S Curve Equation'!$B$11-J104*'S Curve Equation'!$B$12)*'S Curve Equation'!$B$10))+'S Curve Equation'!$B$13)*'S Curve Equation'!$B$14</f>
        <v>0.83070400648328835</v>
      </c>
      <c r="K149" s="28">
        <f>(1/(1+EXP(('S Curve Equation'!$B$11-K104*'S Curve Equation'!$B$12)*'S Curve Equation'!$B$10))+'S Curve Equation'!$B$13)*'S Curve Equation'!$B$14</f>
        <v>0.82717893015401389</v>
      </c>
      <c r="L149" s="28">
        <f>(1/(1+EXP(('S Curve Equation'!$B$11-L104*'S Curve Equation'!$B$12)*'S Curve Equation'!$B$10))+'S Curve Equation'!$B$13)*'S Curve Equation'!$B$14</f>
        <v>0.82374435546971281</v>
      </c>
      <c r="M149" s="28">
        <f>(1/(1+EXP(('S Curve Equation'!$B$11-M104*'S Curve Equation'!$B$12)*'S Curve Equation'!$B$10))+'S Curve Equation'!$B$13)*'S Curve Equation'!$B$14</f>
        <v>0.82019580846150031</v>
      </c>
      <c r="N149" s="28">
        <f>(1/(1+EXP(('S Curve Equation'!$B$11-N104*'S Curve Equation'!$B$12)*'S Curve Equation'!$B$10))+'S Curve Equation'!$B$13)*'S Curve Equation'!$B$14</f>
        <v>0.81662897570365311</v>
      </c>
      <c r="O149" s="28">
        <f>(1/(1+EXP(('S Curve Equation'!$B$11-O104*'S Curve Equation'!$B$12)*'S Curve Equation'!$B$10))+'S Curve Equation'!$B$13)*'S Curve Equation'!$B$14</f>
        <v>0.81304464944086474</v>
      </c>
      <c r="P149" s="28">
        <f>(1/(1+EXP(('S Curve Equation'!$B$11-P104*'S Curve Equation'!$B$12)*'S Curve Equation'!$B$10))+'S Curve Equation'!$B$13)*'S Curve Equation'!$B$14</f>
        <v>0.80944362180945684</v>
      </c>
      <c r="Q149" s="28">
        <f>(1/(1+EXP(('S Curve Equation'!$B$11-Q104*'S Curve Equation'!$B$12)*'S Curve Equation'!$B$10))+'S Curve Equation'!$B$13)*'S Curve Equation'!$B$14</f>
        <v>0.80582668418569925</v>
      </c>
      <c r="R149" s="28">
        <f>(1/(1+EXP(('S Curve Equation'!$B$11-R104*'S Curve Equation'!$B$12)*'S Curve Equation'!$B$10))+'S Curve Equation'!$B$13)*'S Curve Equation'!$B$14</f>
        <v>0.80219462654972473</v>
      </c>
      <c r="S149" s="28">
        <f>(1/(1+EXP(('S Curve Equation'!$B$11-S104*'S Curve Equation'!$B$12)*'S Curve Equation'!$B$10))+'S Curve Equation'!$B$13)*'S Curve Equation'!$B$14</f>
        <v>0.79854823686566567</v>
      </c>
      <c r="T149" s="28">
        <f>(1/(1+EXP(('S Curve Equation'!$B$11-T104*'S Curve Equation'!$B$12)*'S Curve Equation'!$B$10))+'S Curve Equation'!$B$13)*'S Curve Equation'!$B$14</f>
        <v>0.79488830047858572</v>
      </c>
      <c r="U149" s="28">
        <f>(1/(1+EXP(('S Curve Equation'!$B$11-U104*'S Curve Equation'!$B$12)*'S Curve Equation'!$B$10))+'S Curve Equation'!$B$13)*'S Curve Equation'!$B$14</f>
        <v>0.79121559952874276</v>
      </c>
      <c r="V149" s="28">
        <f>(1/(1+EXP(('S Curve Equation'!$B$11-V104*'S Curve Equation'!$B$12)*'S Curve Equation'!$B$10))+'S Curve Equation'!$B$13)*'S Curve Equation'!$B$14</f>
        <v>0.7875309123836316</v>
      </c>
      <c r="W149" s="28">
        <f>(1/(1+EXP(('S Curve Equation'!$B$11-W104*'S Curve Equation'!$B$12)*'S Curve Equation'!$B$10))+'S Curve Equation'!$B$13)*'S Curve Equation'!$B$14</f>
        <v>0.78383501308823467</v>
      </c>
      <c r="X149" s="28">
        <f>(1/(1+EXP(('S Curve Equation'!$B$11-X104*'S Curve Equation'!$B$12)*'S Curve Equation'!$B$10))+'S Curve Equation'!$B$13)*'S Curve Equation'!$B$14</f>
        <v>0.7801286708338373</v>
      </c>
      <c r="Y149" s="28">
        <f>(1/(1+EXP(('S Curve Equation'!$B$11-Y104*'S Curve Equation'!$B$12)*'S Curve Equation'!$B$10))+'S Curve Equation'!$B$13)*'S Curve Equation'!$B$14</f>
        <v>0.77641264944571642</v>
      </c>
      <c r="Z149" s="28">
        <f>(1/(1+EXP(('S Curve Equation'!$B$11-Z104*'S Curve Equation'!$B$12)*'S Curve Equation'!$B$10))+'S Curve Equation'!$B$13)*'S Curve Equation'!$B$14</f>
        <v>0.77268770688997657</v>
      </c>
      <c r="AA149" s="28">
        <f>(1/(1+EXP(('S Curve Equation'!$B$11-AA104*'S Curve Equation'!$B$12)*'S Curve Equation'!$B$10))+'S Curve Equation'!$B$13)*'S Curve Equation'!$B$14</f>
        <v>0.76895459479972261</v>
      </c>
      <c r="AB149" s="28">
        <f>(1/(1+EXP(('S Curve Equation'!$B$11-AB104*'S Curve Equation'!$B$12)*'S Curve Equation'!$B$10))+'S Curve Equation'!$B$13)*'S Curve Equation'!$B$14</f>
        <v>0.7652140580207506</v>
      </c>
      <c r="AC149" s="28">
        <f>(1/(1+EXP(('S Curve Equation'!$B$11-AC104*'S Curve Equation'!$B$12)*'S Curve Equation'!$B$10))+'S Curve Equation'!$B$13)*'S Curve Equation'!$B$14</f>
        <v>0.76146683417687733</v>
      </c>
      <c r="AD149" s="28">
        <f>(1/(1+EXP(('S Curve Equation'!$B$11-AD104*'S Curve Equation'!$B$12)*'S Curve Equation'!$B$10))+'S Curve Equation'!$B$13)*'S Curve Equation'!$B$14</f>
        <v>0.75771365325496065</v>
      </c>
      <c r="AE149" s="28">
        <f>(1/(1+EXP(('S Curve Equation'!$B$11-AE104*'S Curve Equation'!$B$12)*'S Curve Equation'!$B$10))+'S Curve Equation'!$B$13)*'S Curve Equation'!$B$14</f>
        <v>0.75395523720966362</v>
      </c>
      <c r="AF149" s="28">
        <f>(1/(1+EXP(('S Curve Equation'!$B$11-AF104*'S Curve Equation'!$B$12)*'S Curve Equation'!$B$10))+'S Curve Equation'!$B$13)*'S Curve Equation'!$B$14</f>
        <v>0.75019229958793765</v>
      </c>
    </row>
    <row r="150" spans="1:32" x14ac:dyDescent="0.2">
      <c r="A150" s="6" t="s">
        <v>35</v>
      </c>
      <c r="B150" s="28">
        <f>(1/(1+EXP(('S Curve Equation'!$B$11-B105*'S Curve Equation'!$B$12)*'S Curve Equation'!$B$10))+'S Curve Equation'!$B$13)*'S Curve Equation'!$B$14</f>
        <v>0.8590000000000001</v>
      </c>
      <c r="C150" s="28">
        <f>(1/(1+EXP(('S Curve Equation'!$B$11-C105*'S Curve Equation'!$B$12)*'S Curve Equation'!$B$10))+'S Curve Equation'!$B$13)*'S Curve Equation'!$B$14</f>
        <v>0.85582100337044109</v>
      </c>
      <c r="D150" s="28">
        <f>(1/(1+EXP(('S Curve Equation'!$B$11-D105*'S Curve Equation'!$B$12)*'S Curve Equation'!$B$10))+'S Curve Equation'!$B$13)*'S Curve Equation'!$B$14</f>
        <v>0.85250012155422072</v>
      </c>
      <c r="E150" s="28">
        <f>(1/(1+EXP(('S Curve Equation'!$B$11-E105*'S Curve Equation'!$B$12)*'S Curve Equation'!$B$10))+'S Curve Equation'!$B$13)*'S Curve Equation'!$B$14</f>
        <v>0.84914242798892092</v>
      </c>
      <c r="F150" s="28">
        <f>(1/(1+EXP(('S Curve Equation'!$B$11-F105*'S Curve Equation'!$B$12)*'S Curve Equation'!$B$10))+'S Curve Equation'!$B$13)*'S Curve Equation'!$B$14</f>
        <v>0.84576126806605556</v>
      </c>
      <c r="G150" s="28">
        <f>(1/(1+EXP(('S Curve Equation'!$B$11-G105*'S Curve Equation'!$B$12)*'S Curve Equation'!$B$10))+'S Curve Equation'!$B$13)*'S Curve Equation'!$B$14</f>
        <v>0.84232946285506938</v>
      </c>
      <c r="H150" s="28">
        <f>(1/(1+EXP(('S Curve Equation'!$B$11-H105*'S Curve Equation'!$B$12)*'S Curve Equation'!$B$10))+'S Curve Equation'!$B$13)*'S Curve Equation'!$B$14</f>
        <v>0.83884150456496076</v>
      </c>
      <c r="I150" s="28">
        <f>(1/(1+EXP(('S Curve Equation'!$B$11-I105*'S Curve Equation'!$B$12)*'S Curve Equation'!$B$10))+'S Curve Equation'!$B$13)*'S Curve Equation'!$B$14</f>
        <v>0.83532968641052696</v>
      </c>
      <c r="J150" s="28">
        <f>(1/(1+EXP(('S Curve Equation'!$B$11-J105*'S Curve Equation'!$B$12)*'S Curve Equation'!$B$10))+'S Curve Equation'!$B$13)*'S Curve Equation'!$B$14</f>
        <v>0.83180961785300256</v>
      </c>
      <c r="K150" s="28">
        <f>(1/(1+EXP(('S Curve Equation'!$B$11-K105*'S Curve Equation'!$B$12)*'S Curve Equation'!$B$10))+'S Curve Equation'!$B$13)*'S Curve Equation'!$B$14</f>
        <v>0.82829707598400526</v>
      </c>
      <c r="L150" s="28">
        <f>(1/(1+EXP(('S Curve Equation'!$B$11-L105*'S Curve Equation'!$B$12)*'S Curve Equation'!$B$10))+'S Curve Equation'!$B$13)*'S Curve Equation'!$B$14</f>
        <v>0.8248744787855764</v>
      </c>
      <c r="M150" s="28">
        <f>(1/(1+EXP(('S Curve Equation'!$B$11-M105*'S Curve Equation'!$B$12)*'S Curve Equation'!$B$10))+'S Curve Equation'!$B$13)*'S Curve Equation'!$B$14</f>
        <v>0.82133806521672681</v>
      </c>
      <c r="N150" s="28">
        <f>(1/(1+EXP(('S Curve Equation'!$B$11-N105*'S Curve Equation'!$B$12)*'S Curve Equation'!$B$10))+'S Curve Equation'!$B$13)*'S Curve Equation'!$B$14</f>
        <v>0.81778318335855726</v>
      </c>
      <c r="O150" s="28">
        <f>(1/(1+EXP(('S Curve Equation'!$B$11-O105*'S Curve Equation'!$B$12)*'S Curve Equation'!$B$10))+'S Curve Equation'!$B$13)*'S Curve Equation'!$B$14</f>
        <v>0.81421062137817113</v>
      </c>
      <c r="P150" s="28">
        <f>(1/(1+EXP(('S Curve Equation'!$B$11-P105*'S Curve Equation'!$B$12)*'S Curve Equation'!$B$10))+'S Curve Equation'!$B$13)*'S Curve Equation'!$B$14</f>
        <v>0.8106211675365903</v>
      </c>
      <c r="Q150" s="28">
        <f>(1/(1+EXP(('S Curve Equation'!$B$11-Q105*'S Curve Equation'!$B$12)*'S Curve Equation'!$B$10))+'S Curve Equation'!$B$13)*'S Curve Equation'!$B$14</f>
        <v>0.80701560953782703</v>
      </c>
      <c r="R150" s="28">
        <f>(1/(1+EXP(('S Curve Equation'!$B$11-R105*'S Curve Equation'!$B$12)*'S Curve Equation'!$B$10))+'S Curve Equation'!$B$13)*'S Curve Equation'!$B$14</f>
        <v>0.80339473389319604</v>
      </c>
      <c r="S150" s="28">
        <f>(1/(1+EXP(('S Curve Equation'!$B$11-S105*'S Curve Equation'!$B$12)*'S Curve Equation'!$B$10))+'S Curve Equation'!$B$13)*'S Curve Equation'!$B$14</f>
        <v>0.79975932530150728</v>
      </c>
      <c r="T150" s="28">
        <f>(1/(1+EXP(('S Curve Equation'!$B$11-T105*'S Curve Equation'!$B$12)*'S Curve Equation'!$B$10))+'S Curve Equation'!$B$13)*'S Curve Equation'!$B$14</f>
        <v>0.79611016604571538</v>
      </c>
      <c r="U150" s="28">
        <f>(1/(1+EXP(('S Curve Equation'!$B$11-U105*'S Curve Equation'!$B$12)*'S Curve Equation'!$B$10))+'S Curve Equation'!$B$13)*'S Curve Equation'!$B$14</f>
        <v>0.79244803540658038</v>
      </c>
      <c r="V150" s="28">
        <f>(1/(1+EXP(('S Curve Equation'!$B$11-V105*'S Curve Equation'!$B$12)*'S Curve Equation'!$B$10))+'S Curve Equation'!$B$13)*'S Curve Equation'!$B$14</f>
        <v>0.78877370909379463</v>
      </c>
      <c r="W150" s="28">
        <f>(1/(1+EXP(('S Curve Equation'!$B$11-W105*'S Curve Equation'!$B$12)*'S Curve Equation'!$B$10))+'S Curve Equation'!$B$13)*'S Curve Equation'!$B$14</f>
        <v>0.78508795869501324</v>
      </c>
      <c r="X150" s="28">
        <f>(1/(1+EXP(('S Curve Equation'!$B$11-X105*'S Curve Equation'!$B$12)*'S Curve Equation'!$B$10))+'S Curve Equation'!$B$13)*'S Curve Equation'!$B$14</f>
        <v>0.78139155114316561</v>
      </c>
      <c r="Y150" s="28">
        <f>(1/(1+EXP(('S Curve Equation'!$B$11-Y105*'S Curve Equation'!$B$12)*'S Curve Equation'!$B$10))+'S Curve Equation'!$B$13)*'S Curve Equation'!$B$14</f>
        <v>0.77768524820235818</v>
      </c>
      <c r="Z150" s="28">
        <f>(1/(1+EXP(('S Curve Equation'!$B$11-Z105*'S Curve Equation'!$B$12)*'S Curve Equation'!$B$10))+'S Curve Equation'!$B$13)*'S Curve Equation'!$B$14</f>
        <v>0.77396980597266141</v>
      </c>
      <c r="AA150" s="28">
        <f>(1/(1+EXP(('S Curve Equation'!$B$11-AA105*'S Curve Equation'!$B$12)*'S Curve Equation'!$B$10))+'S Curve Equation'!$B$13)*'S Curve Equation'!$B$14</f>
        <v>0.77024597441398501</v>
      </c>
      <c r="AB150" s="28">
        <f>(1/(1+EXP(('S Curve Equation'!$B$11-AB105*'S Curve Equation'!$B$12)*'S Curve Equation'!$B$10))+'S Curve Equation'!$B$13)*'S Curve Equation'!$B$14</f>
        <v>0.7665144968892279</v>
      </c>
      <c r="AC150" s="28">
        <f>(1/(1+EXP(('S Curve Equation'!$B$11-AC105*'S Curve Equation'!$B$12)*'S Curve Equation'!$B$10))+'S Curve Equation'!$B$13)*'S Curve Equation'!$B$14</f>
        <v>0.76277610972684329</v>
      </c>
      <c r="AD150" s="28">
        <f>(1/(1+EXP(('S Curve Equation'!$B$11-AD105*'S Curve Equation'!$B$12)*'S Curve Equation'!$B$10))+'S Curve Equation'!$B$13)*'S Curve Equation'!$B$14</f>
        <v>0.75903154180288446</v>
      </c>
      <c r="AE150" s="28">
        <f>(1/(1+EXP(('S Curve Equation'!$B$11-AE105*'S Curve Equation'!$B$12)*'S Curve Equation'!$B$10))+'S Curve Equation'!$B$13)*'S Curve Equation'!$B$14</f>
        <v>0.75528151414259159</v>
      </c>
      <c r="AF150" s="28">
        <f>(1/(1+EXP(('S Curve Equation'!$B$11-AF105*'S Curve Equation'!$B$12)*'S Curve Equation'!$B$10))+'S Curve Equation'!$B$13)*'S Curve Equation'!$B$14</f>
        <v>0.75152673954151472</v>
      </c>
    </row>
    <row r="151" spans="1:32" x14ac:dyDescent="0.2">
      <c r="A151" s="6" t="s">
        <v>98</v>
      </c>
      <c r="B151" s="28">
        <f>(1/(1+EXP(('S Curve Equation'!$B$11-B106*'S Curve Equation'!$B$12)*'S Curve Equation'!$B$10))+'S Curve Equation'!$B$13)*'S Curve Equation'!$B$14</f>
        <v>0.78200000000000003</v>
      </c>
      <c r="C151" s="28">
        <f>(1/(1+EXP(('S Curve Equation'!$B$11-C106*'S Curve Equation'!$B$12)*'S Curve Equation'!$B$10))+'S Curve Equation'!$B$13)*'S Curve Equation'!$B$14</f>
        <v>0.77799698334683354</v>
      </c>
      <c r="D151" s="28">
        <f>(1/(1+EXP(('S Curve Equation'!$B$11-D106*'S Curve Equation'!$B$12)*'S Curve Equation'!$B$10))+'S Curve Equation'!$B$13)*'S Curve Equation'!$B$14</f>
        <v>0.77383545801373754</v>
      </c>
      <c r="E151" s="28">
        <f>(1/(1+EXP(('S Curve Equation'!$B$11-E106*'S Curve Equation'!$B$12)*'S Curve Equation'!$B$10))+'S Curve Equation'!$B$13)*'S Curve Equation'!$B$14</f>
        <v>0.76964838759878085</v>
      </c>
      <c r="F151" s="28">
        <f>(1/(1+EXP(('S Curve Equation'!$B$11-F106*'S Curve Equation'!$B$12)*'S Curve Equation'!$B$10))+'S Curve Equation'!$B$13)*'S Curve Equation'!$B$14</f>
        <v>0.76545261727566805</v>
      </c>
      <c r="G151" s="28">
        <f>(1/(1+EXP(('S Curve Equation'!$B$11-G106*'S Curve Equation'!$B$12)*'S Curve Equation'!$B$10))+'S Curve Equation'!$B$13)*'S Curve Equation'!$B$14</f>
        <v>0.76121474617049689</v>
      </c>
      <c r="H151" s="28">
        <f>(1/(1+EXP(('S Curve Equation'!$B$11-H106*'S Curve Equation'!$B$12)*'S Curve Equation'!$B$10))+'S Curve Equation'!$B$13)*'S Curve Equation'!$B$14</f>
        <v>0.75692859122377443</v>
      </c>
      <c r="I151" s="28">
        <f>(1/(1+EXP(('S Curve Equation'!$B$11-I106*'S Curve Equation'!$B$12)*'S Curve Equation'!$B$10))+'S Curve Equation'!$B$13)*'S Curve Equation'!$B$14</f>
        <v>0.75263420724599928</v>
      </c>
      <c r="J151" s="28">
        <f>(1/(1+EXP(('S Curve Equation'!$B$11-J106*'S Curve Equation'!$B$12)*'S Curve Equation'!$B$10))+'S Curve Equation'!$B$13)*'S Curve Equation'!$B$14</f>
        <v>0.74835062152323695</v>
      </c>
      <c r="K151" s="28">
        <f>(1/(1+EXP(('S Curve Equation'!$B$11-K106*'S Curve Equation'!$B$12)*'S Curve Equation'!$B$10))+'S Curve Equation'!$B$13)*'S Curve Equation'!$B$14</f>
        <v>0.74409670053063759</v>
      </c>
      <c r="L151" s="28">
        <f>(1/(1+EXP(('S Curve Equation'!$B$11-L106*'S Curve Equation'!$B$12)*'S Curve Equation'!$B$10))+'S Curve Equation'!$B$13)*'S Curve Equation'!$B$14</f>
        <v>0.73997109897595714</v>
      </c>
      <c r="M151" s="28">
        <f>(1/(1+EXP(('S Curve Equation'!$B$11-M106*'S Curve Equation'!$B$12)*'S Curve Equation'!$B$10))+'S Curve Equation'!$B$13)*'S Curve Equation'!$B$14</f>
        <v>0.73572809234341374</v>
      </c>
      <c r="N151" s="28">
        <f>(1/(1+EXP(('S Curve Equation'!$B$11-N106*'S Curve Equation'!$B$12)*'S Curve Equation'!$B$10))+'S Curve Equation'!$B$13)*'S Curve Equation'!$B$14</f>
        <v>0.73148288397164341</v>
      </c>
      <c r="O151" s="28">
        <f>(1/(1+EXP(('S Curve Equation'!$B$11-O106*'S Curve Equation'!$B$12)*'S Curve Equation'!$B$10))+'S Curve Equation'!$B$13)*'S Curve Equation'!$B$14</f>
        <v>0.7272364079896585</v>
      </c>
      <c r="P151" s="28">
        <f>(1/(1+EXP(('S Curve Equation'!$B$11-P106*'S Curve Equation'!$B$12)*'S Curve Equation'!$B$10))+'S Curve Equation'!$B$13)*'S Curve Equation'!$B$14</f>
        <v>0.72298958265257818</v>
      </c>
      <c r="Q151" s="28">
        <f>(1/(1+EXP(('S Curve Equation'!$B$11-Q106*'S Curve Equation'!$B$12)*'S Curve Equation'!$B$10))+'S Curve Equation'!$B$13)*'S Curve Equation'!$B$14</f>
        <v>0.71874330991517332</v>
      </c>
      <c r="R151" s="28">
        <f>(1/(1+EXP(('S Curve Equation'!$B$11-R106*'S Curve Equation'!$B$12)*'S Curve Equation'!$B$10))+'S Curve Equation'!$B$13)*'S Curve Equation'!$B$14</f>
        <v>0.71449847504094011</v>
      </c>
      <c r="S151" s="28">
        <f>(1/(1+EXP(('S Curve Equation'!$B$11-S106*'S Curve Equation'!$B$12)*'S Curve Equation'!$B$10))+'S Curve Equation'!$B$13)*'S Curve Equation'!$B$14</f>
        <v>0.71025594624607513</v>
      </c>
      <c r="T151" s="28">
        <f>(1/(1+EXP(('S Curve Equation'!$B$11-T106*'S Curve Equation'!$B$12)*'S Curve Equation'!$B$10))+'S Curve Equation'!$B$13)*'S Curve Equation'!$B$14</f>
        <v>0.70601657437765375</v>
      </c>
      <c r="U151" s="28">
        <f>(1/(1+EXP(('S Curve Equation'!$B$11-U106*'S Curve Equation'!$B$12)*'S Curve Equation'!$B$10))+'S Curve Equation'!$B$13)*'S Curve Equation'!$B$14</f>
        <v>0.70178119262529104</v>
      </c>
      <c r="V151" s="28">
        <f>(1/(1+EXP(('S Curve Equation'!$B$11-V106*'S Curve Equation'!$B$12)*'S Curve Equation'!$B$10))+'S Curve Equation'!$B$13)*'S Curve Equation'!$B$14</f>
        <v>0.6975506162654781</v>
      </c>
      <c r="W151" s="28">
        <f>(1/(1+EXP(('S Curve Equation'!$B$11-W106*'S Curve Equation'!$B$12)*'S Curve Equation'!$B$10))+'S Curve Equation'!$B$13)*'S Curve Equation'!$B$14</f>
        <v>0.69332564243777439</v>
      </c>
      <c r="X151" s="28">
        <f>(1/(1+EXP(('S Curve Equation'!$B$11-X106*'S Curve Equation'!$B$12)*'S Curve Equation'!$B$10))+'S Curve Equation'!$B$13)*'S Curve Equation'!$B$14</f>
        <v>0.68910704995198491</v>
      </c>
      <c r="Y151" s="28">
        <f>(1/(1+EXP(('S Curve Equation'!$B$11-Y106*'S Curve Equation'!$B$12)*'S Curve Equation'!$B$10))+'S Curve Equation'!$B$13)*'S Curve Equation'!$B$14</f>
        <v>0.68489559912542053</v>
      </c>
      <c r="Z151" s="28">
        <f>(1/(1+EXP(('S Curve Equation'!$B$11-Z106*'S Curve Equation'!$B$12)*'S Curve Equation'!$B$10))+'S Curve Equation'!$B$13)*'S Curve Equation'!$B$14</f>
        <v>0.68069203164932091</v>
      </c>
      <c r="AA151" s="28">
        <f>(1/(1+EXP(('S Curve Equation'!$B$11-AA106*'S Curve Equation'!$B$12)*'S Curve Equation'!$B$10))+'S Curve Equation'!$B$13)*'S Curve Equation'!$B$14</f>
        <v>0.67649707048346908</v>
      </c>
      <c r="AB151" s="28">
        <f>(1/(1+EXP(('S Curve Equation'!$B$11-AB106*'S Curve Equation'!$B$12)*'S Curve Equation'!$B$10))+'S Curve Equation'!$B$13)*'S Curve Equation'!$B$14</f>
        <v>0.67231141977803577</v>
      </c>
      <c r="AC151" s="28">
        <f>(1/(1+EXP(('S Curve Equation'!$B$11-AC106*'S Curve Equation'!$B$12)*'S Curve Equation'!$B$10))+'S Curve Equation'!$B$13)*'S Curve Equation'!$B$14</f>
        <v>0.66813576482166503</v>
      </c>
      <c r="AD151" s="28">
        <f>(1/(1+EXP(('S Curve Equation'!$B$11-AD106*'S Curve Equation'!$B$12)*'S Curve Equation'!$B$10))+'S Curve Equation'!$B$13)*'S Curve Equation'!$B$14</f>
        <v>0.66397077201478305</v>
      </c>
      <c r="AE151" s="28">
        <f>(1/(1+EXP(('S Curve Equation'!$B$11-AE106*'S Curve Equation'!$B$12)*'S Curve Equation'!$B$10))+'S Curve Equation'!$B$13)*'S Curve Equation'!$B$14</f>
        <v>0.65981708886713131</v>
      </c>
      <c r="AF151" s="28">
        <f>(1/(1+EXP(('S Curve Equation'!$B$11-AF106*'S Curve Equation'!$B$12)*'S Curve Equation'!$B$10))+'S Curve Equation'!$B$13)*'S Curve Equation'!$B$14</f>
        <v>0.65567534401849803</v>
      </c>
    </row>
    <row r="152" spans="1:32" x14ac:dyDescent="0.2">
      <c r="A152" s="6" t="s">
        <v>97</v>
      </c>
      <c r="B152" s="28">
        <f>(1/(1+EXP(('S Curve Equation'!$B$11-B107*'S Curve Equation'!$B$12)*'S Curve Equation'!$B$10))+'S Curve Equation'!$B$13)*'S Curve Equation'!$B$14</f>
        <v>0.74485714285714288</v>
      </c>
      <c r="C152" s="28">
        <f>(1/(1+EXP(('S Curve Equation'!$B$11-C107*'S Curve Equation'!$B$12)*'S Curve Equation'!$B$10))+'S Curve Equation'!$B$13)*'S Curve Equation'!$B$14</f>
        <v>0.74058060987938934</v>
      </c>
      <c r="D152" s="28">
        <f>(1/(1+EXP(('S Curve Equation'!$B$11-D107*'S Curve Equation'!$B$12)*'S Curve Equation'!$B$10))+'S Curve Equation'!$B$13)*'S Curve Equation'!$B$14</f>
        <v>0.73614374285804651</v>
      </c>
      <c r="E152" s="28">
        <f>(1/(1+EXP(('S Curve Equation'!$B$11-E107*'S Curve Equation'!$B$12)*'S Curve Equation'!$B$10))+'S Curve Equation'!$B$13)*'S Curve Equation'!$B$14</f>
        <v>0.73168879788691243</v>
      </c>
      <c r="F152" s="28">
        <f>(1/(1+EXP(('S Curve Equation'!$B$11-F107*'S Curve Equation'!$B$12)*'S Curve Equation'!$B$10))+'S Curve Equation'!$B$13)*'S Curve Equation'!$B$14</f>
        <v>0.72723370334605619</v>
      </c>
      <c r="G152" s="28">
        <f>(1/(1+EXP(('S Curve Equation'!$B$11-G107*'S Curve Equation'!$B$12)*'S Curve Equation'!$B$10))+'S Curve Equation'!$B$13)*'S Curve Equation'!$B$14</f>
        <v>0.72274305324980515</v>
      </c>
      <c r="H152" s="28">
        <f>(1/(1+EXP(('S Curve Equation'!$B$11-H107*'S Curve Equation'!$B$12)*'S Curve Equation'!$B$10))+'S Curve Equation'!$B$13)*'S Curve Equation'!$B$14</f>
        <v>0.71821048265582188</v>
      </c>
      <c r="I152" s="28">
        <f>(1/(1+EXP(('S Curve Equation'!$B$11-I107*'S Curve Equation'!$B$12)*'S Curve Equation'!$B$10))+'S Curve Equation'!$B$13)*'S Curve Equation'!$B$14</f>
        <v>0.71367842594674602</v>
      </c>
      <c r="J152" s="28">
        <f>(1/(1+EXP(('S Curve Equation'!$B$11-J107*'S Curve Equation'!$B$12)*'S Curve Equation'!$B$10))+'S Curve Equation'!$B$13)*'S Curve Equation'!$B$14</f>
        <v>0.70916685111312194</v>
      </c>
      <c r="K152" s="28">
        <f>(1/(1+EXP(('S Curve Equation'!$B$11-K107*'S Curve Equation'!$B$12)*'S Curve Equation'!$B$10))+'S Curve Equation'!$B$13)*'S Curve Equation'!$B$14</f>
        <v>0.70469540009592224</v>
      </c>
      <c r="L152" s="28">
        <f>(1/(1+EXP(('S Curve Equation'!$B$11-L107*'S Curve Equation'!$B$12)*'S Curve Equation'!$B$10))+'S Curve Equation'!$B$13)*'S Curve Equation'!$B$14</f>
        <v>0.70036719114502766</v>
      </c>
      <c r="M152" s="28">
        <f>(1/(1+EXP(('S Curve Equation'!$B$11-M107*'S Curve Equation'!$B$12)*'S Curve Equation'!$B$10))+'S Curve Equation'!$B$13)*'S Curve Equation'!$B$14</f>
        <v>0.6959243066477</v>
      </c>
      <c r="N152" s="28">
        <f>(1/(1+EXP(('S Curve Equation'!$B$11-N107*'S Curve Equation'!$B$12)*'S Curve Equation'!$B$10))+'S Curve Equation'!$B$13)*'S Curve Equation'!$B$14</f>
        <v>0.69148764621064918</v>
      </c>
      <c r="O152" s="28">
        <f>(1/(1+EXP(('S Curve Equation'!$B$11-O107*'S Curve Equation'!$B$12)*'S Curve Equation'!$B$10))+'S Curve Equation'!$B$13)*'S Curve Equation'!$B$14</f>
        <v>0.68705810586536642</v>
      </c>
      <c r="P152" s="28">
        <f>(1/(1+EXP(('S Curve Equation'!$B$11-P107*'S Curve Equation'!$B$12)*'S Curve Equation'!$B$10))+'S Curve Equation'!$B$13)*'S Curve Equation'!$B$14</f>
        <v>0.68263655937654011</v>
      </c>
      <c r="Q152" s="28">
        <f>(1/(1+EXP(('S Curve Equation'!$B$11-Q107*'S Curve Equation'!$B$12)*'S Curve Equation'!$B$10))+'S Curve Equation'!$B$13)*'S Curve Equation'!$B$14</f>
        <v>0.67822385807278307</v>
      </c>
      <c r="R152" s="28">
        <f>(1/(1+EXP(('S Curve Equation'!$B$11-R107*'S Curve Equation'!$B$12)*'S Curve Equation'!$B$10))+'S Curve Equation'!$B$13)*'S Curve Equation'!$B$14</f>
        <v>0.67382083071455467</v>
      </c>
      <c r="S152" s="28">
        <f>(1/(1+EXP(('S Curve Equation'!$B$11-S107*'S Curve Equation'!$B$12)*'S Curve Equation'!$B$10))+'S Curve Equation'!$B$13)*'S Curve Equation'!$B$14</f>
        <v>0.66942828339793625</v>
      </c>
      <c r="T152" s="28">
        <f>(1/(1+EXP(('S Curve Equation'!$B$11-T107*'S Curve Equation'!$B$12)*'S Curve Equation'!$B$10))+'S Curve Equation'!$B$13)*'S Curve Equation'!$B$14</f>
        <v>0.66504699949288859</v>
      </c>
      <c r="U152" s="28">
        <f>(1/(1+EXP(('S Curve Equation'!$B$11-U107*'S Curve Equation'!$B$12)*'S Curve Equation'!$B$10))+'S Curve Equation'!$B$13)*'S Curve Equation'!$B$14</f>
        <v>0.66067773961462928</v>
      </c>
      <c r="V152" s="28">
        <f>(1/(1+EXP(('S Curve Equation'!$B$11-V107*'S Curve Equation'!$B$12)*'S Curve Equation'!$B$10))+'S Curve Equation'!$B$13)*'S Curve Equation'!$B$14</f>
        <v>0.65632124162670791</v>
      </c>
      <c r="W152" s="28">
        <f>(1/(1+EXP(('S Curve Equation'!$B$11-W107*'S Curve Equation'!$B$12)*'S Curve Equation'!$B$10))+'S Curve Equation'!$B$13)*'S Curve Equation'!$B$14</f>
        <v>0.6519782206743916</v>
      </c>
      <c r="X152" s="28">
        <f>(1/(1+EXP(('S Curve Equation'!$B$11-X107*'S Curve Equation'!$B$12)*'S Curve Equation'!$B$10))+'S Curve Equation'!$B$13)*'S Curve Equation'!$B$14</f>
        <v>0.64764936924694805</v>
      </c>
      <c r="Y152" s="28">
        <f>(1/(1+EXP(('S Curve Equation'!$B$11-Y107*'S Curve Equation'!$B$12)*'S Curve Equation'!$B$10))+'S Curve Equation'!$B$13)*'S Curve Equation'!$B$14</f>
        <v>0.64333535726741808</v>
      </c>
      <c r="Z152" s="28">
        <f>(1/(1+EXP(('S Curve Equation'!$B$11-Z107*'S Curve Equation'!$B$12)*'S Curve Equation'!$B$10))+'S Curve Equation'!$B$13)*'S Curve Equation'!$B$14</f>
        <v>0.63903683220848861</v>
      </c>
      <c r="AA152" s="28">
        <f>(1/(1+EXP(('S Curve Equation'!$B$11-AA107*'S Curve Equation'!$B$12)*'S Curve Equation'!$B$10))+'S Curve Equation'!$B$13)*'S Curve Equation'!$B$14</f>
        <v>0.63475441923305631</v>
      </c>
      <c r="AB152" s="28">
        <f>(1/(1+EXP(('S Curve Equation'!$B$11-AB107*'S Curve Equation'!$B$12)*'S Curve Equation'!$B$10))+'S Curve Equation'!$B$13)*'S Curve Equation'!$B$14</f>
        <v>0.63048872135812195</v>
      </c>
      <c r="AC152" s="28">
        <f>(1/(1+EXP(('S Curve Equation'!$B$11-AC107*'S Curve Equation'!$B$12)*'S Curve Equation'!$B$10))+'S Curve Equation'!$B$13)*'S Curve Equation'!$B$14</f>
        <v>0.62624031964065463</v>
      </c>
      <c r="AD152" s="28">
        <f>(1/(1+EXP(('S Curve Equation'!$B$11-AD107*'S Curve Equation'!$B$12)*'S Curve Equation'!$B$10))+'S Curve Equation'!$B$13)*'S Curve Equation'!$B$14</f>
        <v>0.62200977338407148</v>
      </c>
      <c r="AE152" s="28">
        <f>(1/(1+EXP(('S Curve Equation'!$B$11-AE107*'S Curve Equation'!$B$12)*'S Curve Equation'!$B$10))+'S Curve Equation'!$B$13)*'S Curve Equation'!$B$14</f>
        <v>0.6177976203640293</v>
      </c>
      <c r="AF152" s="28">
        <f>(1/(1+EXP(('S Curve Equation'!$B$11-AF107*'S Curve Equation'!$B$12)*'S Curve Equation'!$B$10))+'S Curve Equation'!$B$13)*'S Curve Equation'!$B$14</f>
        <v>0.6136043770722317</v>
      </c>
    </row>
    <row r="153" spans="1:32" x14ac:dyDescent="0.2">
      <c r="A153" s="6" t="s">
        <v>101</v>
      </c>
      <c r="B153" s="28">
        <f>(1/(1+EXP(('S Curve Equation'!$B$11-B108*'S Curve Equation'!$B$12)*'S Curve Equation'!$B$10))+'S Curve Equation'!$B$13)*'S Curve Equation'!$B$14</f>
        <v>0.86499999999999999</v>
      </c>
      <c r="C153" s="28">
        <f>(1/(1+EXP(('S Curve Equation'!$B$11-C108*'S Curve Equation'!$B$12)*'S Curve Equation'!$B$10))+'S Curve Equation'!$B$13)*'S Curve Equation'!$B$14</f>
        <v>0.86190140742740884</v>
      </c>
      <c r="D153" s="28">
        <f>(1/(1+EXP(('S Curve Equation'!$B$11-D108*'S Curve Equation'!$B$12)*'S Curve Equation'!$B$10))+'S Curve Equation'!$B$13)*'S Curve Equation'!$B$14</f>
        <v>0.85866314266691468</v>
      </c>
      <c r="E153" s="28">
        <f>(1/(1+EXP(('S Curve Equation'!$B$11-E108*'S Curve Equation'!$B$12)*'S Curve Equation'!$B$10))+'S Curve Equation'!$B$13)*'S Curve Equation'!$B$14</f>
        <v>0.85538756734735177</v>
      </c>
      <c r="F153" s="28">
        <f>(1/(1+EXP(('S Curve Equation'!$B$11-F108*'S Curve Equation'!$B$12)*'S Curve Equation'!$B$10))+'S Curve Equation'!$B$13)*'S Curve Equation'!$B$14</f>
        <v>0.85208767672157792</v>
      </c>
      <c r="G153" s="28">
        <f>(1/(1+EXP(('S Curve Equation'!$B$11-G108*'S Curve Equation'!$B$12)*'S Curve Equation'!$B$10))+'S Curve Equation'!$B$13)*'S Curve Equation'!$B$14</f>
        <v>0.84873691259593487</v>
      </c>
      <c r="H153" s="28">
        <f>(1/(1+EXP(('S Curve Equation'!$B$11-H108*'S Curve Equation'!$B$12)*'S Curve Equation'!$B$10))+'S Curve Equation'!$B$13)*'S Curve Equation'!$B$14</f>
        <v>0.84532984392384358</v>
      </c>
      <c r="I153" s="28">
        <f>(1/(1+EXP(('S Curve Equation'!$B$11-I108*'S Curve Equation'!$B$12)*'S Curve Equation'!$B$10))+'S Curve Equation'!$B$13)*'S Curve Equation'!$B$14</f>
        <v>0.84189797857140058</v>
      </c>
      <c r="J153" s="28">
        <f>(1/(1+EXP(('S Curve Equation'!$B$11-J108*'S Curve Equation'!$B$12)*'S Curve Equation'!$B$10))+'S Curve Equation'!$B$13)*'S Curve Equation'!$B$14</f>
        <v>0.8384565645559422</v>
      </c>
      <c r="K153" s="28">
        <f>(1/(1+EXP(('S Curve Equation'!$B$11-K108*'S Curve Equation'!$B$12)*'S Curve Equation'!$B$10))+'S Curve Equation'!$B$13)*'S Curve Equation'!$B$14</f>
        <v>0.83502103993922194</v>
      </c>
      <c r="L153" s="28">
        <f>(1/(1+EXP(('S Curve Equation'!$B$11-L108*'S Curve Equation'!$B$12)*'S Curve Equation'!$B$10))+'S Curve Equation'!$B$13)*'S Curve Equation'!$B$14</f>
        <v>0.83167208908005341</v>
      </c>
      <c r="M153" s="28">
        <f>(1/(1+EXP(('S Curve Equation'!$B$11-M108*'S Curve Equation'!$B$12)*'S Curve Equation'!$B$10))+'S Curve Equation'!$B$13)*'S Curve Equation'!$B$14</f>
        <v>0.8282103336629435</v>
      </c>
      <c r="N153" s="28">
        <f>(1/(1+EXP(('S Curve Equation'!$B$11-N108*'S Curve Equation'!$B$12)*'S Curve Equation'!$B$10))+'S Curve Equation'!$B$13)*'S Curve Equation'!$B$14</f>
        <v>0.82472904059748542</v>
      </c>
      <c r="O153" s="28">
        <f>(1/(1+EXP(('S Curve Equation'!$B$11-O108*'S Curve Equation'!$B$12)*'S Curve Equation'!$B$10))+'S Curve Equation'!$B$13)*'S Curve Equation'!$B$14</f>
        <v>0.8212289723324997</v>
      </c>
      <c r="P153" s="28">
        <f>(1/(1+EXP(('S Curve Equation'!$B$11-P108*'S Curve Equation'!$B$12)*'S Curve Equation'!$B$10))+'S Curve Equation'!$B$13)*'S Curve Equation'!$B$14</f>
        <v>0.81771089260616481</v>
      </c>
      <c r="Q153" s="28">
        <f>(1/(1+EXP(('S Curve Equation'!$B$11-Q108*'S Curve Equation'!$B$12)*'S Curve Equation'!$B$10))+'S Curve Equation'!$B$13)*'S Curve Equation'!$B$14</f>
        <v>0.814175565801877</v>
      </c>
      <c r="R153" s="28">
        <f>(1/(1+EXP(('S Curve Equation'!$B$11-R108*'S Curve Equation'!$B$12)*'S Curve Equation'!$B$10))+'S Curve Equation'!$B$13)*'S Curve Equation'!$B$14</f>
        <v>0.81062375631721617</v>
      </c>
      <c r="S153" s="28">
        <f>(1/(1+EXP(('S Curve Equation'!$B$11-S108*'S Curve Equation'!$B$12)*'S Curve Equation'!$B$10))+'S Curve Equation'!$B$13)*'S Curve Equation'!$B$14</f>
        <v>0.80705622794671161</v>
      </c>
      <c r="T153" s="28">
        <f>(1/(1+EXP(('S Curve Equation'!$B$11-T108*'S Curve Equation'!$B$12)*'S Curve Equation'!$B$10))+'S Curve Equation'!$B$13)*'S Curve Equation'!$B$14</f>
        <v>0.80347374327903631</v>
      </c>
      <c r="U153" s="28">
        <f>(1/(1+EXP(('S Curve Equation'!$B$11-U108*'S Curve Equation'!$B$12)*'S Curve Equation'!$B$10))+'S Curve Equation'!$B$13)*'S Curve Equation'!$B$14</f>
        <v>0.79987706310924089</v>
      </c>
      <c r="V153" s="28">
        <f>(1/(1+EXP(('S Curve Equation'!$B$11-V108*'S Curve Equation'!$B$12)*'S Curve Equation'!$B$10))+'S Curve Equation'!$B$13)*'S Curve Equation'!$B$14</f>
        <v>0.79626694586654234</v>
      </c>
      <c r="W153" s="28">
        <f>(1/(1+EXP(('S Curve Equation'!$B$11-W108*'S Curve Equation'!$B$12)*'S Curve Equation'!$B$10))+'S Curve Equation'!$B$13)*'S Curve Equation'!$B$14</f>
        <v>0.79264414705817554</v>
      </c>
      <c r="X153" s="28">
        <f>(1/(1+EXP(('S Curve Equation'!$B$11-X108*'S Curve Equation'!$B$12)*'S Curve Equation'!$B$10))+'S Curve Equation'!$B$13)*'S Curve Equation'!$B$14</f>
        <v>0.78900941872974062</v>
      </c>
      <c r="Y153" s="28">
        <f>(1/(1+EXP(('S Curve Equation'!$B$11-Y108*'S Curve Equation'!$B$12)*'S Curve Equation'!$B$10))+'S Curve Equation'!$B$13)*'S Curve Equation'!$B$14</f>
        <v>0.78536350894243723</v>
      </c>
      <c r="Z153" s="28">
        <f>(1/(1+EXP(('S Curve Equation'!$B$11-Z108*'S Curve Equation'!$B$12)*'S Curve Equation'!$B$10))+'S Curve Equation'!$B$13)*'S Curve Equation'!$B$14</f>
        <v>0.78170716126754314</v>
      </c>
      <c r="AA153" s="28">
        <f>(1/(1+EXP(('S Curve Equation'!$B$11-AA108*'S Curve Equation'!$B$12)*'S Curve Equation'!$B$10))+'S Curve Equation'!$B$13)*'S Curve Equation'!$B$14</f>
        <v>0.77804111429841361</v>
      </c>
      <c r="AB153" s="28">
        <f>(1/(1+EXP(('S Curve Equation'!$B$11-AB108*'S Curve Equation'!$B$12)*'S Curve Equation'!$B$10))+'S Curve Equation'!$B$13)*'S Curve Equation'!$B$14</f>
        <v>0.77436610118027083</v>
      </c>
      <c r="AC153" s="28">
        <f>(1/(1+EXP(('S Curve Equation'!$B$11-AC108*'S Curve Equation'!$B$12)*'S Curve Equation'!$B$10))+'S Curve Equation'!$B$13)*'S Curve Equation'!$B$14</f>
        <v>0.77068284915798857</v>
      </c>
      <c r="AD153" s="28">
        <f>(1/(1+EXP(('S Curve Equation'!$B$11-AD108*'S Curve Equation'!$B$12)*'S Curve Equation'!$B$10))+'S Curve Equation'!$B$13)*'S Curve Equation'!$B$14</f>
        <v>0.76699207914202416</v>
      </c>
      <c r="AE153" s="28">
        <f>(1/(1+EXP(('S Curve Equation'!$B$11-AE108*'S Curve Equation'!$B$12)*'S Curve Equation'!$B$10))+'S Curve Equation'!$B$13)*'S Curve Equation'!$B$14</f>
        <v>0.76329450529262854</v>
      </c>
      <c r="AF153" s="28">
        <f>(1/(1+EXP(('S Curve Equation'!$B$11-AF108*'S Curve Equation'!$B$12)*'S Curve Equation'!$B$10))+'S Curve Equation'!$B$13)*'S Curve Equation'!$B$14</f>
        <v>0.75959083462241206</v>
      </c>
    </row>
    <row r="154" spans="1:32" x14ac:dyDescent="0.2">
      <c r="A154" s="6" t="s">
        <v>104</v>
      </c>
      <c r="B154" s="28">
        <f>(1/(1+EXP(('S Curve Equation'!$B$11-B109*'S Curve Equation'!$B$12)*'S Curve Equation'!$B$10))+'S Curve Equation'!$B$13)*'S Curve Equation'!$B$14</f>
        <v>0.76600000000000013</v>
      </c>
      <c r="C154" s="28">
        <f>(1/(1+EXP(('S Curve Equation'!$B$11-C109*'S Curve Equation'!$B$12)*'S Curve Equation'!$B$10))+'S Curve Equation'!$B$13)*'S Curve Equation'!$B$14</f>
        <v>0.76186998212848578</v>
      </c>
      <c r="D154" s="28">
        <f>(1/(1+EXP(('S Curve Equation'!$B$11-D109*'S Curve Equation'!$B$12)*'S Curve Equation'!$B$10))+'S Curve Equation'!$B$13)*'S Curve Equation'!$B$14</f>
        <v>0.75758025874938895</v>
      </c>
      <c r="E154" s="28">
        <f>(1/(1+EXP(('S Curve Equation'!$B$11-E109*'S Curve Equation'!$B$12)*'S Curve Equation'!$B$10))+'S Curve Equation'!$B$13)*'S Curve Equation'!$B$14</f>
        <v>0.75326810628868757</v>
      </c>
      <c r="F154" s="28">
        <f>(1/(1+EXP(('S Curve Equation'!$B$11-F109*'S Curve Equation'!$B$12)*'S Curve Equation'!$B$10))+'S Curve Equation'!$B$13)*'S Curve Equation'!$B$14</f>
        <v>0.74895088162731505</v>
      </c>
      <c r="G154" s="28">
        <f>(1/(1+EXP(('S Curve Equation'!$B$11-G109*'S Curve Equation'!$B$12)*'S Curve Equation'!$B$10))+'S Curve Equation'!$B$13)*'S Curve Equation'!$B$14</f>
        <v>0.74459424850761691</v>
      </c>
      <c r="H154" s="28">
        <f>(1/(1+EXP(('S Curve Equation'!$B$11-H109*'S Curve Equation'!$B$12)*'S Curve Equation'!$B$10))+'S Curve Equation'!$B$13)*'S Curve Equation'!$B$14</f>
        <v>0.74019193676153894</v>
      </c>
      <c r="I154" s="28">
        <f>(1/(1+EXP(('S Curve Equation'!$B$11-I109*'S Curve Equation'!$B$12)*'S Curve Equation'!$B$10))+'S Curve Equation'!$B$13)*'S Curve Equation'!$B$14</f>
        <v>0.73578512582313349</v>
      </c>
      <c r="J154" s="28">
        <f>(1/(1+EXP(('S Curve Equation'!$B$11-J109*'S Curve Equation'!$B$12)*'S Curve Equation'!$B$10))+'S Curve Equation'!$B$13)*'S Curve Equation'!$B$14</f>
        <v>0.7313932990605102</v>
      </c>
      <c r="K154" s="28">
        <f>(1/(1+EXP(('S Curve Equation'!$B$11-K109*'S Curve Equation'!$B$12)*'S Curve Equation'!$B$10))+'S Curve Equation'!$B$13)*'S Curve Equation'!$B$14</f>
        <v>0.7270357073971998</v>
      </c>
      <c r="L154" s="28">
        <f>(1/(1+EXP(('S Curve Equation'!$B$11-L109*'S Curve Equation'!$B$12)*'S Curve Equation'!$B$10))+'S Curve Equation'!$B$13)*'S Curve Equation'!$B$14</f>
        <v>0.72281316521068728</v>
      </c>
      <c r="M154" s="28">
        <f>(1/(1+EXP(('S Curve Equation'!$B$11-M109*'S Curve Equation'!$B$12)*'S Curve Equation'!$B$10))+'S Curve Equation'!$B$13)*'S Curve Equation'!$B$14</f>
        <v>0.71847412552641554</v>
      </c>
      <c r="N154" s="28">
        <f>(1/(1+EXP(('S Curve Equation'!$B$11-N109*'S Curve Equation'!$B$12)*'S Curve Equation'!$B$10))+'S Curve Equation'!$B$13)*'S Curve Equation'!$B$14</f>
        <v>0.71413652086964485</v>
      </c>
      <c r="O154" s="28">
        <f>(1/(1+EXP(('S Curve Equation'!$B$11-O109*'S Curve Equation'!$B$12)*'S Curve Equation'!$B$10))+'S Curve Equation'!$B$13)*'S Curve Equation'!$B$14</f>
        <v>0.7098012765272903</v>
      </c>
      <c r="P154" s="28">
        <f>(1/(1+EXP(('S Curve Equation'!$B$11-P109*'S Curve Equation'!$B$12)*'S Curve Equation'!$B$10))+'S Curve Equation'!$B$13)*'S Curve Equation'!$B$14</f>
        <v>0.70546929897417709</v>
      </c>
      <c r="Q154" s="28">
        <f>(1/(1+EXP(('S Curve Equation'!$B$11-Q109*'S Curve Equation'!$B$12)*'S Curve Equation'!$B$10))+'S Curve Equation'!$B$13)*'S Curve Equation'!$B$14</f>
        <v>0.7011414755497537</v>
      </c>
      <c r="R154" s="28">
        <f>(1/(1+EXP(('S Curve Equation'!$B$11-R109*'S Curve Equation'!$B$12)*'S Curve Equation'!$B$10))+'S Curve Equation'!$B$13)*'S Curve Equation'!$B$14</f>
        <v>0.69681867417180887</v>
      </c>
      <c r="S154" s="28">
        <f>(1/(1+EXP(('S Curve Equation'!$B$11-S109*'S Curve Equation'!$B$12)*'S Curve Equation'!$B$10))+'S Curve Equation'!$B$13)*'S Curve Equation'!$B$14</f>
        <v>0.69250174308623003</v>
      </c>
      <c r="T154" s="28">
        <f>(1/(1+EXP(('S Curve Equation'!$B$11-T109*'S Curve Equation'!$B$12)*'S Curve Equation'!$B$10))+'S Curve Equation'!$B$13)*'S Curve Equation'!$B$14</f>
        <v>0.68819151065181339</v>
      </c>
      <c r="U154" s="28">
        <f>(1/(1+EXP(('S Curve Equation'!$B$11-U109*'S Curve Equation'!$B$12)*'S Curve Equation'!$B$10))+'S Curve Equation'!$B$13)*'S Curve Equation'!$B$14</f>
        <v>0.68388878515910212</v>
      </c>
      <c r="V154" s="28">
        <f>(1/(1+EXP(('S Curve Equation'!$B$11-V109*'S Curve Equation'!$B$12)*'S Curve Equation'!$B$10))+'S Curve Equation'!$B$13)*'S Curve Equation'!$B$14</f>
        <v>0.67959435468216833</v>
      </c>
      <c r="W154" s="28">
        <f>(1/(1+EXP(('S Curve Equation'!$B$11-W109*'S Curve Equation'!$B$12)*'S Curve Equation'!$B$10))+'S Curve Equation'!$B$13)*'S Curve Equation'!$B$14</f>
        <v>0.67530898696225339</v>
      </c>
      <c r="X154" s="28">
        <f>(1/(1+EXP(('S Curve Equation'!$B$11-X109*'S Curve Equation'!$B$12)*'S Curve Equation'!$B$10))+'S Curve Equation'!$B$13)*'S Curve Equation'!$B$14</f>
        <v>0.67103342932213883</v>
      </c>
      <c r="Y154" s="28">
        <f>(1/(1+EXP(('S Curve Equation'!$B$11-Y109*'S Curve Equation'!$B$12)*'S Curve Equation'!$B$10))+'S Curve Equation'!$B$13)*'S Curve Equation'!$B$14</f>
        <v>0.66676840861010733</v>
      </c>
      <c r="Z154" s="28">
        <f>(1/(1+EXP(('S Curve Equation'!$B$11-Z109*'S Curve Equation'!$B$12)*'S Curve Equation'!$B$10))+'S Curve Equation'!$B$13)*'S Curve Equation'!$B$14</f>
        <v>0.66251463117234632</v>
      </c>
      <c r="AA154" s="28">
        <f>(1/(1+EXP(('S Curve Equation'!$B$11-AA109*'S Curve Equation'!$B$12)*'S Curve Equation'!$B$10))+'S Curve Equation'!$B$13)*'S Curve Equation'!$B$14</f>
        <v>0.65827278285261104</v>
      </c>
      <c r="AB154" s="28">
        <f>(1/(1+EXP(('S Curve Equation'!$B$11-AB109*'S Curve Equation'!$B$12)*'S Curve Equation'!$B$10))+'S Curve Equation'!$B$13)*'S Curve Equation'!$B$14</f>
        <v>0.65404352901798668</v>
      </c>
      <c r="AC154" s="28">
        <f>(1/(1+EXP(('S Curve Equation'!$B$11-AC109*'S Curve Equation'!$B$12)*'S Curve Equation'!$B$10))+'S Curve Equation'!$B$13)*'S Curve Equation'!$B$14</f>
        <v>0.64982751460957644</v>
      </c>
      <c r="AD154" s="28">
        <f>(1/(1+EXP(('S Curve Equation'!$B$11-AD109*'S Curve Equation'!$B$12)*'S Curve Equation'!$B$10))+'S Curve Equation'!$B$13)*'S Curve Equation'!$B$14</f>
        <v>0.64562536421692296</v>
      </c>
      <c r="AE154" s="28">
        <f>(1/(1+EXP(('S Curve Equation'!$B$11-AE109*'S Curve Equation'!$B$12)*'S Curve Equation'!$B$10))+'S Curve Equation'!$B$13)*'S Curve Equation'!$B$14</f>
        <v>0.64143768217501196</v>
      </c>
      <c r="AF154" s="28">
        <f>(1/(1+EXP(('S Curve Equation'!$B$11-AF109*'S Curve Equation'!$B$12)*'S Curve Equation'!$B$10))+'S Curve Equation'!$B$13)*'S Curve Equation'!$B$14</f>
        <v>0.63726505268268141</v>
      </c>
    </row>
    <row r="155" spans="1:32" x14ac:dyDescent="0.2">
      <c r="A155" s="6" t="s">
        <v>36</v>
      </c>
      <c r="B155" s="28">
        <f>(1/(1+EXP(('S Curve Equation'!$B$11-B110*'S Curve Equation'!$B$12)*'S Curve Equation'!$B$10))+'S Curve Equation'!$B$13)*'S Curve Equation'!$B$14</f>
        <v>0.85119588638589616</v>
      </c>
      <c r="C155" s="28">
        <f>(1/(1+EXP(('S Curve Equation'!$B$11-C110*'S Curve Equation'!$B$12)*'S Curve Equation'!$B$10))+'S Curve Equation'!$B$13)*'S Curve Equation'!$B$14</f>
        <v>0.84791606358010663</v>
      </c>
      <c r="D155" s="28">
        <f>(1/(1+EXP(('S Curve Equation'!$B$11-D110*'S Curve Equation'!$B$12)*'S Curve Equation'!$B$10))+'S Curve Equation'!$B$13)*'S Curve Equation'!$B$14</f>
        <v>0.84449170457726319</v>
      </c>
      <c r="E155" s="28">
        <f>(1/(1+EXP(('S Curve Equation'!$B$11-E110*'S Curve Equation'!$B$12)*'S Curve Equation'!$B$10))+'S Curve Equation'!$B$13)*'S Curve Equation'!$B$14</f>
        <v>0.84103128598518406</v>
      </c>
      <c r="F155" s="28">
        <f>(1/(1+EXP(('S Curve Equation'!$B$11-F110*'S Curve Equation'!$B$12)*'S Curve Equation'!$B$10))+'S Curve Equation'!$B$13)*'S Curve Equation'!$B$14</f>
        <v>0.83754859101501056</v>
      </c>
      <c r="G155" s="28">
        <f>(1/(1+EXP(('S Curve Equation'!$B$11-G110*'S Curve Equation'!$B$12)*'S Curve Equation'!$B$10))+'S Curve Equation'!$B$13)*'S Curve Equation'!$B$14</f>
        <v>0.83401566578146835</v>
      </c>
      <c r="H155" s="28">
        <f>(1/(1+EXP(('S Curve Equation'!$B$11-H110*'S Curve Equation'!$B$12)*'S Curve Equation'!$B$10))+'S Curve Equation'!$B$13)*'S Curve Equation'!$B$14</f>
        <v>0.83042690914013373</v>
      </c>
      <c r="I155" s="28">
        <f>(1/(1+EXP(('S Curve Equation'!$B$11-I110*'S Curve Equation'!$B$12)*'S Curve Equation'!$B$10))+'S Curve Equation'!$B$13)*'S Curve Equation'!$B$14</f>
        <v>0.82681559377141511</v>
      </c>
      <c r="J155" s="28">
        <f>(1/(1+EXP(('S Curve Equation'!$B$11-J110*'S Curve Equation'!$B$12)*'S Curve Equation'!$B$10))+'S Curve Equation'!$B$13)*'S Curve Equation'!$B$14</f>
        <v>0.82319777698759378</v>
      </c>
      <c r="K155" s="28">
        <f>(1/(1+EXP(('S Curve Equation'!$B$11-K110*'S Curve Equation'!$B$12)*'S Curve Equation'!$B$10))+'S Curve Equation'!$B$13)*'S Curve Equation'!$B$14</f>
        <v>0.81958965351467572</v>
      </c>
      <c r="L155" s="28">
        <f>(1/(1+EXP(('S Curve Equation'!$B$11-L110*'S Curve Equation'!$B$12)*'S Curve Equation'!$B$10))+'S Curve Equation'!$B$13)*'S Curve Equation'!$B$14</f>
        <v>0.81607578380180845</v>
      </c>
      <c r="M155" s="28">
        <f>(1/(1+EXP(('S Curve Equation'!$B$11-M110*'S Curve Equation'!$B$12)*'S Curve Equation'!$B$10))+'S Curve Equation'!$B$13)*'S Curve Equation'!$B$14</f>
        <v>0.81244697294263213</v>
      </c>
      <c r="N155" s="28">
        <f>(1/(1+EXP(('S Curve Equation'!$B$11-N110*'S Curve Equation'!$B$12)*'S Curve Equation'!$B$10))+'S Curve Equation'!$B$13)*'S Curve Equation'!$B$14</f>
        <v>0.8088011485532286</v>
      </c>
      <c r="O155" s="28">
        <f>(1/(1+EXP(('S Curve Equation'!$B$11-O110*'S Curve Equation'!$B$12)*'S Curve Equation'!$B$10))+'S Curve Equation'!$B$13)*'S Curve Equation'!$B$14</f>
        <v>0.80513912903986395</v>
      </c>
      <c r="P155" s="28">
        <f>(1/(1+EXP(('S Curve Equation'!$B$11-P110*'S Curve Equation'!$B$12)*'S Curve Equation'!$B$10))+'S Curve Equation'!$B$13)*'S Curve Equation'!$B$14</f>
        <v>0.80146173130466558</v>
      </c>
      <c r="Q155" s="28">
        <f>(1/(1+EXP(('S Curve Equation'!$B$11-Q110*'S Curve Equation'!$B$12)*'S Curve Equation'!$B$10))+'S Curve Equation'!$B$13)*'S Curve Equation'!$B$14</f>
        <v>0.79776977009168015</v>
      </c>
      <c r="R155" s="28">
        <f>(1/(1+EXP(('S Curve Equation'!$B$11-R110*'S Curve Equation'!$B$12)*'S Curve Equation'!$B$10))+'S Curve Equation'!$B$13)*'S Curve Equation'!$B$14</f>
        <v>0.79406405735090779</v>
      </c>
      <c r="S155" s="28">
        <f>(1/(1+EXP(('S Curve Equation'!$B$11-S110*'S Curve Equation'!$B$12)*'S Curve Equation'!$B$10))+'S Curve Equation'!$B$13)*'S Curve Equation'!$B$14</f>
        <v>0.7903454016208673</v>
      </c>
      <c r="T155" s="28">
        <f>(1/(1+EXP(('S Curve Equation'!$B$11-T110*'S Curve Equation'!$B$12)*'S Curve Equation'!$B$10))+'S Curve Equation'!$B$13)*'S Curve Equation'!$B$14</f>
        <v>0.78661460743019174</v>
      </c>
      <c r="U155" s="28">
        <f>(1/(1+EXP(('S Curve Equation'!$B$11-U110*'S Curve Equation'!$B$12)*'S Curve Equation'!$B$10))+'S Curve Equation'!$B$13)*'S Curve Equation'!$B$14</f>
        <v>0.78287247471871335</v>
      </c>
      <c r="V155" s="28">
        <f>(1/(1+EXP(('S Curve Equation'!$B$11-V110*'S Curve Equation'!$B$12)*'S Curve Equation'!$B$10))+'S Curve Equation'!$B$13)*'S Curve Equation'!$B$14</f>
        <v>0.77911979827840805</v>
      </c>
      <c r="W155" s="28">
        <f>(1/(1+EXP(('S Curve Equation'!$B$11-W110*'S Curve Equation'!$B$12)*'S Curve Equation'!$B$10))+'S Curve Equation'!$B$13)*'S Curve Equation'!$B$14</f>
        <v>0.77535736721453485</v>
      </c>
      <c r="X155" s="28">
        <f>(1/(1+EXP(('S Curve Equation'!$B$11-X110*'S Curve Equation'!$B$12)*'S Curve Equation'!$B$10))+'S Curve Equation'!$B$13)*'S Curve Equation'!$B$14</f>
        <v>0.77158596442725169</v>
      </c>
      <c r="Y155" s="28">
        <f>(1/(1+EXP(('S Curve Equation'!$B$11-Y110*'S Curve Equation'!$B$12)*'S Curve Equation'!$B$10))+'S Curve Equation'!$B$13)*'S Curve Equation'!$B$14</f>
        <v>0.76780636611392028</v>
      </c>
      <c r="Z155" s="28">
        <f>(1/(1+EXP(('S Curve Equation'!$B$11-Z110*'S Curve Equation'!$B$12)*'S Curve Equation'!$B$10))+'S Curve Equation'!$B$13)*'S Curve Equation'!$B$14</f>
        <v>0.76401934129228544</v>
      </c>
      <c r="AA155" s="28">
        <f>(1/(1+EXP(('S Curve Equation'!$B$11-AA110*'S Curve Equation'!$B$12)*'S Curve Equation'!$B$10))+'S Curve Equation'!$B$13)*'S Curve Equation'!$B$14</f>
        <v>0.76022565134463027</v>
      </c>
      <c r="AB155" s="28">
        <f>(1/(1+EXP(('S Curve Equation'!$B$11-AB110*'S Curve Equation'!$B$12)*'S Curve Equation'!$B$10))+'S Curve Equation'!$B$13)*'S Curve Equation'!$B$14</f>
        <v>0.75642604958299153</v>
      </c>
      <c r="AC155" s="28">
        <f>(1/(1+EXP(('S Curve Equation'!$B$11-AC110*'S Curve Equation'!$B$12)*'S Curve Equation'!$B$10))+'S Curve Equation'!$B$13)*'S Curve Equation'!$B$14</f>
        <v>0.75262128083546498</v>
      </c>
      <c r="AD155" s="28">
        <f>(1/(1+EXP(('S Curve Equation'!$B$11-AD110*'S Curve Equation'!$B$12)*'S Curve Equation'!$B$10))+'S Curve Equation'!$B$13)*'S Curve Equation'!$B$14</f>
        <v>0.7488120810535619</v>
      </c>
      <c r="AE155" s="28">
        <f>(1/(1+EXP(('S Curve Equation'!$B$11-AE110*'S Curve Equation'!$B$12)*'S Curve Equation'!$B$10))+'S Curve Equation'!$B$13)*'S Curve Equation'!$B$14</f>
        <v>0.74499917694057216</v>
      </c>
      <c r="AF155" s="28">
        <f>(1/(1+EXP(('S Curve Equation'!$B$11-AF110*'S Curve Equation'!$B$12)*'S Curve Equation'!$B$10))+'S Curve Equation'!$B$13)*'S Curve Equation'!$B$14</f>
        <v>0.74118328560082003</v>
      </c>
    </row>
    <row r="156" spans="1:32" x14ac:dyDescent="0.2">
      <c r="A156" s="6" t="s">
        <v>37</v>
      </c>
      <c r="B156" s="28">
        <f>(1/(1+EXP(('S Curve Equation'!$B$11-B111*'S Curve Equation'!$B$12)*'S Curve Equation'!$B$10))+'S Curve Equation'!$B$13)*'S Curve Equation'!$B$14</f>
        <v>0.8839999999999999</v>
      </c>
      <c r="C156" s="28">
        <f>(1/(1+EXP(('S Curve Equation'!$B$11-C111*'S Curve Equation'!$B$12)*'S Curve Equation'!$B$10))+'S Curve Equation'!$B$13)*'S Curve Equation'!$B$14</f>
        <v>0.88117324557528109</v>
      </c>
      <c r="D156" s="28">
        <f>(1/(1+EXP(('S Curve Equation'!$B$11-D111*'S Curve Equation'!$B$12)*'S Curve Equation'!$B$10))+'S Curve Equation'!$B$13)*'S Curve Equation'!$B$14</f>
        <v>0.87821490548692704</v>
      </c>
      <c r="E156" s="28">
        <f>(1/(1+EXP(('S Curve Equation'!$B$11-E111*'S Curve Equation'!$B$12)*'S Curve Equation'!$B$10))+'S Curve Equation'!$B$13)*'S Curve Equation'!$B$14</f>
        <v>0.87521818708981258</v>
      </c>
      <c r="F156" s="28">
        <f>(1/(1+EXP(('S Curve Equation'!$B$11-F111*'S Curve Equation'!$B$12)*'S Curve Equation'!$B$10))+'S Curve Equation'!$B$13)*'S Curve Equation'!$B$14</f>
        <v>0.87219489727532384</v>
      </c>
      <c r="G156" s="28">
        <f>(1/(1+EXP(('S Curve Equation'!$B$11-G111*'S Curve Equation'!$B$12)*'S Curve Equation'!$B$10))+'S Curve Equation'!$B$13)*'S Curve Equation'!$B$14</f>
        <v>0.8691205948871632</v>
      </c>
      <c r="H156" s="28">
        <f>(1/(1+EXP(('S Curve Equation'!$B$11-H111*'S Curve Equation'!$B$12)*'S Curve Equation'!$B$10))+'S Curve Equation'!$B$13)*'S Curve Equation'!$B$14</f>
        <v>0.86599012407046627</v>
      </c>
      <c r="I156" s="28">
        <f>(1/(1+EXP(('S Curve Equation'!$B$11-I111*'S Curve Equation'!$B$12)*'S Curve Equation'!$B$10))+'S Curve Equation'!$B$13)*'S Curve Equation'!$B$14</f>
        <v>0.86283231288138906</v>
      </c>
      <c r="J156" s="28">
        <f>(1/(1+EXP(('S Curve Equation'!$B$11-J111*'S Curve Equation'!$B$12)*'S Curve Equation'!$B$10))+'S Curve Equation'!$B$13)*'S Curve Equation'!$B$14</f>
        <v>0.8596611623829391</v>
      </c>
      <c r="K156" s="28">
        <f>(1/(1+EXP(('S Curve Equation'!$B$11-K111*'S Curve Equation'!$B$12)*'S Curve Equation'!$B$10))+'S Curve Equation'!$B$13)*'S Curve Equation'!$B$14</f>
        <v>0.85649092896066736</v>
      </c>
      <c r="L156" s="28">
        <f>(1/(1+EXP(('S Curve Equation'!$B$11-L111*'S Curve Equation'!$B$12)*'S Curve Equation'!$B$10))+'S Curve Equation'!$B$13)*'S Curve Equation'!$B$14</f>
        <v>0.85339628205686757</v>
      </c>
      <c r="M156" s="28">
        <f>(1/(1+EXP(('S Curve Equation'!$B$11-M111*'S Curve Equation'!$B$12)*'S Curve Equation'!$B$10))+'S Curve Equation'!$B$13)*'S Curve Equation'!$B$14</f>
        <v>0.85019296761466334</v>
      </c>
      <c r="N156" s="28">
        <f>(1/(1+EXP(('S Curve Equation'!$B$11-N111*'S Curve Equation'!$B$12)*'S Curve Equation'!$B$10))+'S Curve Equation'!$B$13)*'S Curve Equation'!$B$14</f>
        <v>0.84696706893468643</v>
      </c>
      <c r="O156" s="28">
        <f>(1/(1+EXP(('S Curve Equation'!$B$11-O111*'S Curve Equation'!$B$12)*'S Curve Equation'!$B$10))+'S Curve Equation'!$B$13)*'S Curve Equation'!$B$14</f>
        <v>0.84371925294562</v>
      </c>
      <c r="P156" s="28">
        <f>(1/(1+EXP(('S Curve Equation'!$B$11-P111*'S Curve Equation'!$B$12)*'S Curve Equation'!$B$10))+'S Curve Equation'!$B$13)*'S Curve Equation'!$B$14</f>
        <v>0.84045019137613364</v>
      </c>
      <c r="Q156" s="28">
        <f>(1/(1+EXP(('S Curve Equation'!$B$11-Q111*'S Curve Equation'!$B$12)*'S Curve Equation'!$B$10))+'S Curve Equation'!$B$13)*'S Curve Equation'!$B$14</f>
        <v>0.8371605601580242</v>
      </c>
      <c r="R156" s="28">
        <f>(1/(1+EXP(('S Curve Equation'!$B$11-R111*'S Curve Equation'!$B$12)*'S Curve Equation'!$B$10))+'S Curve Equation'!$B$13)*'S Curve Equation'!$B$14</f>
        <v>0.8338510388357685</v>
      </c>
      <c r="S156" s="28">
        <f>(1/(1+EXP(('S Curve Equation'!$B$11-S111*'S Curve Equation'!$B$12)*'S Curve Equation'!$B$10))+'S Curve Equation'!$B$13)*'S Curve Equation'!$B$14</f>
        <v>0.83052230998325538</v>
      </c>
      <c r="T156" s="28">
        <f>(1/(1+EXP(('S Curve Equation'!$B$11-T111*'S Curve Equation'!$B$12)*'S Curve Equation'!$B$10))+'S Curve Equation'!$B$13)*'S Curve Equation'!$B$14</f>
        <v>0.82717505862844376</v>
      </c>
      <c r="U156" s="28">
        <f>(1/(1+EXP(('S Curve Equation'!$B$11-U111*'S Curve Equation'!$B$12)*'S Curve Equation'!$B$10))+'S Curve Equation'!$B$13)*'S Curve Equation'!$B$14</f>
        <v>0.82380997168665804</v>
      </c>
      <c r="V156" s="28">
        <f>(1/(1+EXP(('S Curve Equation'!$B$11-V111*'S Curve Equation'!$B$12)*'S Curve Equation'!$B$10))+'S Curve Equation'!$B$13)*'S Curve Equation'!$B$14</f>
        <v>0.82042773740318098</v>
      </c>
      <c r="W156" s="28">
        <f>(1/(1+EXP(('S Curve Equation'!$B$11-W111*'S Curve Equation'!$B$12)*'S Curve Equation'!$B$10))+'S Curve Equation'!$B$13)*'S Curve Equation'!$B$14</f>
        <v>0.81702904480577987</v>
      </c>
      <c r="X156" s="28">
        <f>(1/(1+EXP(('S Curve Equation'!$B$11-X111*'S Curve Equation'!$B$12)*'S Curve Equation'!$B$10))+'S Curve Equation'!$B$13)*'S Curve Equation'!$B$14</f>
        <v>0.81361458316776258</v>
      </c>
      <c r="Y156" s="28">
        <f>(1/(1+EXP(('S Curve Equation'!$B$11-Y111*'S Curve Equation'!$B$12)*'S Curve Equation'!$B$10))+'S Curve Equation'!$B$13)*'S Curve Equation'!$B$14</f>
        <v>0.81018504148211468</v>
      </c>
      <c r="Z156" s="28">
        <f>(1/(1+EXP(('S Curve Equation'!$B$11-Z111*'S Curve Equation'!$B$12)*'S Curve Equation'!$B$10))+'S Curve Equation'!$B$13)*'S Curve Equation'!$B$14</f>
        <v>0.80674110794724729</v>
      </c>
      <c r="AA156" s="28">
        <f>(1/(1+EXP(('S Curve Equation'!$B$11-AA111*'S Curve Equation'!$B$12)*'S Curve Equation'!$B$10))+'S Curve Equation'!$B$13)*'S Curve Equation'!$B$14</f>
        <v>0.80328346946481954</v>
      </c>
      <c r="AB156" s="28">
        <f>(1/(1+EXP(('S Curve Equation'!$B$11-AB111*'S Curve Equation'!$B$12)*'S Curve Equation'!$B$10))+'S Curve Equation'!$B$13)*'S Curve Equation'!$B$14</f>
        <v>0.79981281115008829</v>
      </c>
      <c r="AC156" s="28">
        <f>(1/(1+EXP(('S Curve Equation'!$B$11-AC111*'S Curve Equation'!$B$12)*'S Curve Equation'!$B$10))+'S Curve Equation'!$B$13)*'S Curve Equation'!$B$14</f>
        <v>0.7963298158551958</v>
      </c>
      <c r="AD156" s="28">
        <f>(1/(1+EXP(('S Curve Equation'!$B$11-AD111*'S Curve Equation'!$B$12)*'S Curve Equation'!$B$10))+'S Curve Equation'!$B$13)*'S Curve Equation'!$B$14</f>
        <v>0.79283516370574281</v>
      </c>
      <c r="AE156" s="28">
        <f>(1/(1+EXP(('S Curve Equation'!$B$11-AE111*'S Curve Equation'!$B$12)*'S Curve Equation'!$B$10))+'S Curve Equation'!$B$13)*'S Curve Equation'!$B$14</f>
        <v>0.7893295316509944</v>
      </c>
      <c r="AF156" s="28">
        <f>(1/(1+EXP(('S Curve Equation'!$B$11-AF111*'S Curve Equation'!$B$12)*'S Curve Equation'!$B$10))+'S Curve Equation'!$B$13)*'S Curve Equation'!$B$14</f>
        <v>0.78581359302800158</v>
      </c>
    </row>
    <row r="157" spans="1:32" x14ac:dyDescent="0.2">
      <c r="A157" s="6" t="s">
        <v>38</v>
      </c>
      <c r="B157" s="28">
        <f>(1/(1+EXP(('S Curve Equation'!$B$11-B112*'S Curve Equation'!$B$12)*'S Curve Equation'!$B$10))+'S Curve Equation'!$B$13)*'S Curve Equation'!$B$14</f>
        <v>0.84699999999999998</v>
      </c>
      <c r="C157" s="28">
        <f>(1/(1+EXP(('S Curve Equation'!$B$11-C112*'S Curve Equation'!$B$12)*'S Curve Equation'!$B$10))+'S Curve Equation'!$B$13)*'S Curve Equation'!$B$14</f>
        <v>0.84366768734046227</v>
      </c>
      <c r="D157" s="28">
        <f>(1/(1+EXP(('S Curve Equation'!$B$11-D112*'S Curve Equation'!$B$12)*'S Curve Equation'!$B$10))+'S Curve Equation'!$B$13)*'S Curve Equation'!$B$14</f>
        <v>0.84018951543122522</v>
      </c>
      <c r="E157" s="28">
        <f>(1/(1+EXP(('S Curve Equation'!$B$11-E112*'S Curve Equation'!$B$12)*'S Curve Equation'!$B$10))+'S Curve Equation'!$B$13)*'S Curve Equation'!$B$14</f>
        <v>0.83667573367363923</v>
      </c>
      <c r="F157" s="28">
        <f>(1/(1+EXP(('S Curve Equation'!$B$11-F112*'S Curve Equation'!$B$12)*'S Curve Equation'!$B$10))+'S Curve Equation'!$B$13)*'S Curve Equation'!$B$14</f>
        <v>0.83314035255637442</v>
      </c>
      <c r="G157" s="28">
        <f>(1/(1+EXP(('S Curve Equation'!$B$11-G112*'S Curve Equation'!$B$12)*'S Curve Equation'!$B$10))+'S Curve Equation'!$B$13)*'S Curve Equation'!$B$14</f>
        <v>0.82955501626121408</v>
      </c>
      <c r="H157" s="28">
        <f>(1/(1+EXP(('S Curve Equation'!$B$11-H112*'S Curve Equation'!$B$12)*'S Curve Equation'!$B$10))+'S Curve Equation'!$B$13)*'S Curve Equation'!$B$14</f>
        <v>0.82591407628901636</v>
      </c>
      <c r="I157" s="28">
        <f>(1/(1+EXP(('S Curve Equation'!$B$11-I112*'S Curve Equation'!$B$12)*'S Curve Equation'!$B$10))+'S Curve Equation'!$B$13)*'S Curve Equation'!$B$14</f>
        <v>0.82225131269310126</v>
      </c>
      <c r="J157" s="28">
        <f>(1/(1+EXP(('S Curve Equation'!$B$11-J112*'S Curve Equation'!$B$12)*'S Curve Equation'!$B$10))+'S Curve Equation'!$B$13)*'S Curve Equation'!$B$14</f>
        <v>0.8185830133892934</v>
      </c>
      <c r="K157" s="28">
        <f>(1/(1+EXP(('S Curve Equation'!$B$11-K112*'S Curve Equation'!$B$12)*'S Curve Equation'!$B$10))+'S Curve Equation'!$B$13)*'S Curve Equation'!$B$14</f>
        <v>0.81492558701742834</v>
      </c>
      <c r="L157" s="28">
        <f>(1/(1+EXP(('S Curve Equation'!$B$11-L112*'S Curve Equation'!$B$12)*'S Curve Equation'!$B$10))+'S Curve Equation'!$B$13)*'S Curve Equation'!$B$14</f>
        <v>0.81136469492651031</v>
      </c>
      <c r="M157" s="28">
        <f>(1/(1+EXP(('S Curve Equation'!$B$11-M112*'S Curve Equation'!$B$12)*'S Curve Equation'!$B$10))+'S Curve Equation'!$B$13)*'S Curve Equation'!$B$14</f>
        <v>0.80768834167454739</v>
      </c>
      <c r="N157" s="28">
        <f>(1/(1+EXP(('S Curve Equation'!$B$11-N112*'S Curve Equation'!$B$12)*'S Curve Equation'!$B$10))+'S Curve Equation'!$B$13)*'S Curve Equation'!$B$14</f>
        <v>0.80399578387391135</v>
      </c>
      <c r="O157" s="28">
        <f>(1/(1+EXP(('S Curve Equation'!$B$11-O112*'S Curve Equation'!$B$12)*'S Curve Equation'!$B$10))+'S Curve Equation'!$B$13)*'S Curve Equation'!$B$14</f>
        <v>0.8002878546911032</v>
      </c>
      <c r="P157" s="28">
        <f>(1/(1+EXP(('S Curve Equation'!$B$11-P112*'S Curve Equation'!$B$12)*'S Curve Equation'!$B$10))+'S Curve Equation'!$B$13)*'S Curve Equation'!$B$14</f>
        <v>0.79656538491367401</v>
      </c>
      <c r="Q157" s="28">
        <f>(1/(1+EXP(('S Curve Equation'!$B$11-Q112*'S Curve Equation'!$B$12)*'S Curve Equation'!$B$10))+'S Curve Equation'!$B$13)*'S Curve Equation'!$B$14</f>
        <v>0.79282920229734466</v>
      </c>
      <c r="R157" s="28">
        <f>(1/(1+EXP(('S Curve Equation'!$B$11-R112*'S Curve Equation'!$B$12)*'S Curve Equation'!$B$10))+'S Curve Equation'!$B$13)*'S Curve Equation'!$B$14</f>
        <v>0.78908013093254037</v>
      </c>
      <c r="S157" s="28">
        <f>(1/(1+EXP(('S Curve Equation'!$B$11-S112*'S Curve Equation'!$B$12)*'S Curve Equation'!$B$10))+'S Curve Equation'!$B$13)*'S Curve Equation'!$B$14</f>
        <v>0.78531899063084498</v>
      </c>
      <c r="T157" s="28">
        <f>(1/(1+EXP(('S Curve Equation'!$B$11-T112*'S Curve Equation'!$B$12)*'S Curve Equation'!$B$10))+'S Curve Equation'!$B$13)*'S Curve Equation'!$B$14</f>
        <v>0.7815465963318291</v>
      </c>
      <c r="U157" s="28">
        <f>(1/(1+EXP(('S Curve Equation'!$B$11-U112*'S Curve Equation'!$B$12)*'S Curve Equation'!$B$10))+'S Curve Equation'!$B$13)*'S Curve Equation'!$B$14</f>
        <v>0.77776375753064864</v>
      </c>
      <c r="V157" s="28">
        <f>(1/(1+EXP(('S Curve Equation'!$B$11-V112*'S Curve Equation'!$B$12)*'S Curve Equation'!$B$10))+'S Curve Equation'!$B$13)*'S Curve Equation'!$B$14</f>
        <v>0.77397127772673358</v>
      </c>
      <c r="W157" s="28">
        <f>(1/(1+EXP(('S Curve Equation'!$B$11-W112*'S Curve Equation'!$B$12)*'S Curve Equation'!$B$10))+'S Curve Equation'!$B$13)*'S Curve Equation'!$B$14</f>
        <v>0.77016995389384801</v>
      </c>
      <c r="X157" s="28">
        <f>(1/(1+EXP(('S Curve Equation'!$B$11-X112*'S Curve Equation'!$B$12)*'S Curve Equation'!$B$10))+'S Curve Equation'!$B$13)*'S Curve Equation'!$B$14</f>
        <v>0.76636057597174256</v>
      </c>
      <c r="Y157" s="28">
        <f>(1/(1+EXP(('S Curve Equation'!$B$11-Y112*'S Curve Equation'!$B$12)*'S Curve Equation'!$B$10))+'S Curve Equation'!$B$13)*'S Curve Equation'!$B$14</f>
        <v>0.76254392637954982</v>
      </c>
      <c r="Z157" s="28">
        <f>(1/(1+EXP(('S Curve Equation'!$B$11-Z112*'S Curve Equation'!$B$12)*'S Curve Equation'!$B$10))+'S Curve Equation'!$B$13)*'S Curve Equation'!$B$14</f>
        <v>0.7587207795510591</v>
      </c>
      <c r="AA157" s="28">
        <f>(1/(1+EXP(('S Curve Equation'!$B$11-AA112*'S Curve Equation'!$B$12)*'S Curve Equation'!$B$10))+'S Curve Equation'!$B$13)*'S Curve Equation'!$B$14</f>
        <v>0.75489190149190166</v>
      </c>
      <c r="AB157" s="28">
        <f>(1/(1+EXP(('S Curve Equation'!$B$11-AB112*'S Curve Equation'!$B$12)*'S Curve Equation'!$B$10))+'S Curve Equation'!$B$13)*'S Curve Equation'!$B$14</f>
        <v>0.75105804935867682</v>
      </c>
      <c r="AC157" s="28">
        <f>(1/(1+EXP(('S Curve Equation'!$B$11-AC112*'S Curve Equation'!$B$12)*'S Curve Equation'!$B$10))+'S Curve Equation'!$B$13)*'S Curve Equation'!$B$14</f>
        <v>0.7472199710599875</v>
      </c>
      <c r="AD157" s="28">
        <f>(1/(1+EXP(('S Curve Equation'!$B$11-AD112*'S Curve Equation'!$B$12)*'S Curve Equation'!$B$10))+'S Curve Equation'!$B$13)*'S Curve Equation'!$B$14</f>
        <v>0.74337840487928797</v>
      </c>
      <c r="AE157" s="28">
        <f>(1/(1+EXP(('S Curve Equation'!$B$11-AE112*'S Curve Equation'!$B$12)*'S Curve Equation'!$B$10))+'S Curve Equation'!$B$13)*'S Curve Equation'!$B$14</f>
        <v>0.73953407911943647</v>
      </c>
      <c r="AF157" s="28">
        <f>(1/(1+EXP(('S Curve Equation'!$B$11-AF112*'S Curve Equation'!$B$12)*'S Curve Equation'!$B$10))+'S Curve Equation'!$B$13)*'S Curve Equation'!$B$14</f>
        <v>0.73568771176878323</v>
      </c>
    </row>
    <row r="158" spans="1:32" x14ac:dyDescent="0.2">
      <c r="A158" s="6" t="s">
        <v>39</v>
      </c>
      <c r="B158" s="28">
        <f>(1/(1+EXP(('S Curve Equation'!$B$11-B113*'S Curve Equation'!$B$12)*'S Curve Equation'!$B$10))+'S Curve Equation'!$B$13)*'S Curve Equation'!$B$14</f>
        <v>0.88800000000000001</v>
      </c>
      <c r="C158" s="28">
        <f>(1/(1+EXP(('S Curve Equation'!$B$11-C113*'S Curve Equation'!$B$12)*'S Curve Equation'!$B$10))+'S Curve Equation'!$B$13)*'S Curve Equation'!$B$14</f>
        <v>0.88523393925056393</v>
      </c>
      <c r="D158" s="28">
        <f>(1/(1+EXP(('S Curve Equation'!$B$11-D113*'S Curve Equation'!$B$12)*'S Curve Equation'!$B$10))+'S Curve Equation'!$B$13)*'S Curve Equation'!$B$14</f>
        <v>0.88233821857762618</v>
      </c>
      <c r="E158" s="28">
        <f>(1/(1+EXP(('S Curve Equation'!$B$11-E113*'S Curve Equation'!$B$12)*'S Curve Equation'!$B$10))+'S Curve Equation'!$B$13)*'S Curve Equation'!$B$14</f>
        <v>0.87940400452794509</v>
      </c>
      <c r="F158" s="28">
        <f>(1/(1+EXP(('S Curve Equation'!$B$11-F113*'S Curve Equation'!$B$12)*'S Curve Equation'!$B$10))+'S Curve Equation'!$B$13)*'S Curve Equation'!$B$14</f>
        <v>0.87644283803661627</v>
      </c>
      <c r="G158" s="28">
        <f>(1/(1+EXP(('S Curve Equation'!$B$11-G113*'S Curve Equation'!$B$12)*'S Curve Equation'!$B$10))+'S Curve Equation'!$B$13)*'S Curve Equation'!$B$14</f>
        <v>0.87343075457480845</v>
      </c>
      <c r="H158" s="28">
        <f>(1/(1+EXP(('S Curve Equation'!$B$11-H113*'S Curve Equation'!$B$12)*'S Curve Equation'!$B$10))+'S Curve Equation'!$B$13)*'S Curve Equation'!$B$14</f>
        <v>0.87036266317007904</v>
      </c>
      <c r="I158" s="28">
        <f>(1/(1+EXP(('S Curve Equation'!$B$11-I113*'S Curve Equation'!$B$12)*'S Curve Equation'!$B$10))+'S Curve Equation'!$B$13)*'S Curve Equation'!$B$14</f>
        <v>0.86726678893336673</v>
      </c>
      <c r="J158" s="28">
        <f>(1/(1+EXP(('S Curve Equation'!$B$11-J113*'S Curve Equation'!$B$12)*'S Curve Equation'!$B$10))+'S Curve Equation'!$B$13)*'S Curve Equation'!$B$14</f>
        <v>0.86415684981146867</v>
      </c>
      <c r="K158" s="28">
        <f>(1/(1+EXP(('S Curve Equation'!$B$11-K113*'S Curve Equation'!$B$12)*'S Curve Equation'!$B$10))+'S Curve Equation'!$B$13)*'S Curve Equation'!$B$14</f>
        <v>0.86104683151980532</v>
      </c>
      <c r="L158" s="28">
        <f>(1/(1+EXP(('S Curve Equation'!$B$11-L113*'S Curve Equation'!$B$12)*'S Curve Equation'!$B$10))+'S Curve Equation'!$B$13)*'S Curve Equation'!$B$14</f>
        <v>0.85801002992293862</v>
      </c>
      <c r="M158" s="28">
        <f>(1/(1+EXP(('S Curve Equation'!$B$11-M113*'S Curve Equation'!$B$12)*'S Curve Equation'!$B$10))+'S Curve Equation'!$B$13)*'S Curve Equation'!$B$14</f>
        <v>0.85486562959774293</v>
      </c>
      <c r="N158" s="28">
        <f>(1/(1+EXP(('S Curve Equation'!$B$11-N113*'S Curve Equation'!$B$12)*'S Curve Equation'!$B$10))+'S Curve Equation'!$B$13)*'S Curve Equation'!$B$14</f>
        <v>0.85169808064442887</v>
      </c>
      <c r="O158" s="28">
        <f>(1/(1+EXP(('S Curve Equation'!$B$11-O113*'S Curve Equation'!$B$12)*'S Curve Equation'!$B$10))+'S Curve Equation'!$B$13)*'S Curve Equation'!$B$14</f>
        <v>0.84850802719929896</v>
      </c>
      <c r="P158" s="28">
        <f>(1/(1+EXP(('S Curve Equation'!$B$11-P113*'S Curve Equation'!$B$12)*'S Curve Equation'!$B$10))+'S Curve Equation'!$B$13)*'S Curve Equation'!$B$14</f>
        <v>0.84529611886891121</v>
      </c>
      <c r="Q158" s="28">
        <f>(1/(1+EXP(('S Curve Equation'!$B$11-Q113*'S Curve Equation'!$B$12)*'S Curve Equation'!$B$10))+'S Curve Equation'!$B$13)*'S Curve Equation'!$B$14</f>
        <v>0.84206301014810703</v>
      </c>
      <c r="R158" s="28">
        <f>(1/(1+EXP(('S Curve Equation'!$B$11-R113*'S Curve Equation'!$B$12)*'S Curve Equation'!$B$10))+'S Curve Equation'!$B$13)*'S Curve Equation'!$B$14</f>
        <v>0.83880935984308647</v>
      </c>
      <c r="S158" s="28">
        <f>(1/(1+EXP(('S Curve Equation'!$B$11-S113*'S Curve Equation'!$B$12)*'S Curve Equation'!$B$10))+'S Curve Equation'!$B$13)*'S Curve Equation'!$B$14</f>
        <v>0.83553583050031388</v>
      </c>
      <c r="T158" s="28">
        <f>(1/(1+EXP(('S Curve Equation'!$B$11-T113*'S Curve Equation'!$B$12)*'S Curve Equation'!$B$10))+'S Curve Equation'!$B$13)*'S Curve Equation'!$B$14</f>
        <v>0.8322430878419963</v>
      </c>
      <c r="U158" s="28">
        <f>(1/(1+EXP(('S Curve Equation'!$B$11-U113*'S Curve Equation'!$B$12)*'S Curve Equation'!$B$10))+'S Curve Equation'!$B$13)*'S Curve Equation'!$B$14</f>
        <v>0.82893180020886814</v>
      </c>
      <c r="V158" s="28">
        <f>(1/(1+EXP(('S Curve Equation'!$B$11-V113*'S Curve Equation'!$B$12)*'S Curve Equation'!$B$10))+'S Curve Equation'!$B$13)*'S Curve Equation'!$B$14</f>
        <v>0.82560263801094591</v>
      </c>
      <c r="W158" s="28">
        <f>(1/(1+EXP(('S Curve Equation'!$B$11-W113*'S Curve Equation'!$B$12)*'S Curve Equation'!$B$10))+'S Curve Equation'!$B$13)*'S Curve Equation'!$B$14</f>
        <v>0.82225627318691508</v>
      </c>
      <c r="X158" s="28">
        <f>(1/(1+EXP(('S Curve Equation'!$B$11-X113*'S Curve Equation'!$B$12)*'S Curve Equation'!$B$10))+'S Curve Equation'!$B$13)*'S Curve Equation'!$B$14</f>
        <v>0.81889337867275835</v>
      </c>
      <c r="Y158" s="28">
        <f>(1/(1+EXP(('S Curve Equation'!$B$11-Y113*'S Curve Equation'!$B$12)*'S Curve Equation'!$B$10))+'S Curve Equation'!$B$13)*'S Curve Equation'!$B$14</f>
        <v>0.81551462788020179</v>
      </c>
      <c r="Z158" s="28">
        <f>(1/(1+EXP(('S Curve Equation'!$B$11-Z113*'S Curve Equation'!$B$12)*'S Curve Equation'!$B$10))+'S Curve Equation'!$B$13)*'S Curve Equation'!$B$14</f>
        <v>0.81212069418553567</v>
      </c>
      <c r="AA158" s="28">
        <f>(1/(1+EXP(('S Curve Equation'!$B$11-AA113*'S Curve Equation'!$B$12)*'S Curve Equation'!$B$10))+'S Curve Equation'!$B$13)*'S Curve Equation'!$B$14</f>
        <v>0.80871225042929629</v>
      </c>
      <c r="AB158" s="28">
        <f>(1/(1+EXP(('S Curve Equation'!$B$11-AB113*'S Curve Equation'!$B$12)*'S Curve Equation'!$B$10))+'S Curve Equation'!$B$13)*'S Curve Equation'!$B$14</f>
        <v>0.80528996842729683</v>
      </c>
      <c r="AC158" s="28">
        <f>(1/(1+EXP(('S Curve Equation'!$B$11-AC113*'S Curve Equation'!$B$12)*'S Curve Equation'!$B$10))+'S Curve Equation'!$B$13)*'S Curve Equation'!$B$14</f>
        <v>0.80185451849344214</v>
      </c>
      <c r="AD158" s="28">
        <f>(1/(1+EXP(('S Curve Equation'!$B$11-AD113*'S Curve Equation'!$B$12)*'S Curve Equation'!$B$10))+'S Curve Equation'!$B$13)*'S Curve Equation'!$B$14</f>
        <v>0.7984065689747174</v>
      </c>
      <c r="AE158" s="28">
        <f>(1/(1+EXP(('S Curve Equation'!$B$11-AE113*'S Curve Equation'!$B$12)*'S Curve Equation'!$B$10))+'S Curve Equation'!$B$13)*'S Curve Equation'!$B$14</f>
        <v>0.79494678579872435</v>
      </c>
      <c r="AF158" s="28">
        <f>(1/(1+EXP(('S Curve Equation'!$B$11-AF113*'S Curve Equation'!$B$12)*'S Curve Equation'!$B$10))+'S Curve Equation'!$B$13)*'S Curve Equation'!$B$14</f>
        <v>0.79147583203409155</v>
      </c>
    </row>
    <row r="159" spans="1:32" x14ac:dyDescent="0.2">
      <c r="A159" s="6" t="s">
        <v>40</v>
      </c>
      <c r="B159" s="28">
        <f>(1/(1+EXP(('S Curve Equation'!$B$11-B114*'S Curve Equation'!$B$12)*'S Curve Equation'!$B$10))+'S Curve Equation'!$B$13)*'S Curve Equation'!$B$14</f>
        <v>0.90100000000000002</v>
      </c>
      <c r="C159" s="28">
        <f>(1/(1+EXP(('S Curve Equation'!$B$11-C114*'S Curve Equation'!$B$12)*'S Curve Equation'!$B$10))+'S Curve Equation'!$B$13)*'S Curve Equation'!$B$14</f>
        <v>0.89843995472850302</v>
      </c>
      <c r="D159" s="28">
        <f>(1/(1+EXP(('S Curve Equation'!$B$11-D114*'S Curve Equation'!$B$12)*'S Curve Equation'!$B$10))+'S Curve Equation'!$B$13)*'S Curve Equation'!$B$14</f>
        <v>0.89575709326159925</v>
      </c>
      <c r="E159" s="28">
        <f>(1/(1+EXP(('S Curve Equation'!$B$11-E114*'S Curve Equation'!$B$12)*'S Curve Equation'!$B$10))+'S Curve Equation'!$B$13)*'S Curve Equation'!$B$14</f>
        <v>0.8930356637218767</v>
      </c>
      <c r="F159" s="28">
        <f>(1/(1+EXP(('S Curve Equation'!$B$11-F114*'S Curve Equation'!$B$12)*'S Curve Equation'!$B$10))+'S Curve Equation'!$B$13)*'S Curve Equation'!$B$14</f>
        <v>0.89028630363054284</v>
      </c>
      <c r="G159" s="28">
        <f>(1/(1+EXP(('S Curve Equation'!$B$11-G114*'S Curve Equation'!$B$12)*'S Curve Equation'!$B$10))+'S Curve Equation'!$B$13)*'S Curve Equation'!$B$14</f>
        <v>0.88748667739272191</v>
      </c>
      <c r="H159" s="28">
        <f>(1/(1+EXP(('S Curve Equation'!$B$11-H114*'S Curve Equation'!$B$12)*'S Curve Equation'!$B$10))+'S Curve Equation'!$B$13)*'S Curve Equation'!$B$14</f>
        <v>0.88463192411009217</v>
      </c>
      <c r="I159" s="28">
        <f>(1/(1+EXP(('S Curve Equation'!$B$11-I114*'S Curve Equation'!$B$12)*'S Curve Equation'!$B$10))+'S Curve Equation'!$B$13)*'S Curve Equation'!$B$14</f>
        <v>0.88174821143253512</v>
      </c>
      <c r="J159" s="28">
        <f>(1/(1+EXP(('S Curve Equation'!$B$11-J114*'S Curve Equation'!$B$12)*'S Curve Equation'!$B$10))+'S Curve Equation'!$B$13)*'S Curve Equation'!$B$14</f>
        <v>0.87884828516673474</v>
      </c>
      <c r="K159" s="28">
        <f>(1/(1+EXP(('S Curve Equation'!$B$11-K114*'S Curve Equation'!$B$12)*'S Curve Equation'!$B$10))+'S Curve Equation'!$B$13)*'S Curve Equation'!$B$14</f>
        <v>0.8759451955684282</v>
      </c>
      <c r="L159" s="28">
        <f>(1/(1+EXP(('S Curve Equation'!$B$11-L114*'S Curve Equation'!$B$12)*'S Curve Equation'!$B$10))+'S Curve Equation'!$B$13)*'S Curve Equation'!$B$14</f>
        <v>0.87310749776999186</v>
      </c>
      <c r="M159" s="28">
        <f>(1/(1+EXP(('S Curve Equation'!$B$11-M114*'S Curve Equation'!$B$12)*'S Curve Equation'!$B$10))+'S Curve Equation'!$B$13)*'S Curve Equation'!$B$14</f>
        <v>0.87016620893588659</v>
      </c>
      <c r="N159" s="28">
        <f>(1/(1+EXP(('S Curve Equation'!$B$11-N114*'S Curve Equation'!$B$12)*'S Curve Equation'!$B$10))+'S Curve Equation'!$B$13)*'S Curve Equation'!$B$14</f>
        <v>0.86720016072832307</v>
      </c>
      <c r="O159" s="28">
        <f>(1/(1+EXP(('S Curve Equation'!$B$11-O114*'S Curve Equation'!$B$12)*'S Curve Equation'!$B$10))+'S Curve Equation'!$B$13)*'S Curve Equation'!$B$14</f>
        <v>0.86420991702118721</v>
      </c>
      <c r="P159" s="28">
        <f>(1/(1+EXP(('S Curve Equation'!$B$11-P114*'S Curve Equation'!$B$12)*'S Curve Equation'!$B$10))+'S Curve Equation'!$B$13)*'S Curve Equation'!$B$14</f>
        <v>0.86119604912163683</v>
      </c>
      <c r="Q159" s="28">
        <f>(1/(1+EXP(('S Curve Equation'!$B$11-Q114*'S Curve Equation'!$B$12)*'S Curve Equation'!$B$10))+'S Curve Equation'!$B$13)*'S Curve Equation'!$B$14</f>
        <v>0.85815913524778109</v>
      </c>
      <c r="R159" s="28">
        <f>(1/(1+EXP(('S Curve Equation'!$B$11-R114*'S Curve Equation'!$B$12)*'S Curve Equation'!$B$10))+'S Curve Equation'!$B$13)*'S Curve Equation'!$B$14</f>
        <v>0.85509976000724475</v>
      </c>
      <c r="S159" s="28">
        <f>(1/(1+EXP(('S Curve Equation'!$B$11-S114*'S Curve Equation'!$B$12)*'S Curve Equation'!$B$10))+'S Curve Equation'!$B$13)*'S Curve Equation'!$B$14</f>
        <v>0.8520185138773807</v>
      </c>
      <c r="T159" s="28">
        <f>(1/(1+EXP(('S Curve Equation'!$B$11-T114*'S Curve Equation'!$B$12)*'S Curve Equation'!$B$10))+'S Curve Equation'!$B$13)*'S Curve Equation'!$B$14</f>
        <v>0.84891599268786155</v>
      </c>
      <c r="U159" s="28">
        <f>(1/(1+EXP(('S Curve Equation'!$B$11-U114*'S Curve Equation'!$B$12)*'S Curve Equation'!$B$10))+'S Curve Equation'!$B$13)*'S Curve Equation'!$B$14</f>
        <v>0.84579279710638833</v>
      </c>
      <c r="V159" s="28">
        <f>(1/(1+EXP(('S Curve Equation'!$B$11-V114*'S Curve Equation'!$B$12)*'S Curve Equation'!$B$10))+'S Curve Equation'!$B$13)*'S Curve Equation'!$B$14</f>
        <v>0.84264953212819138</v>
      </c>
      <c r="W159" s="28">
        <f>(1/(1+EXP(('S Curve Equation'!$B$11-W114*'S Curve Equation'!$B$12)*'S Curve Equation'!$B$10))+'S Curve Equation'!$B$13)*'S Curve Equation'!$B$14</f>
        <v>0.83948680657000574</v>
      </c>
      <c r="X159" s="28">
        <f>(1/(1+EXP(('S Curve Equation'!$B$11-X114*'S Curve Equation'!$B$12)*'S Curve Equation'!$B$10))+'S Curve Equation'!$B$13)*'S Curve Equation'!$B$14</f>
        <v>0.836305232569165</v>
      </c>
      <c r="Y159" s="28">
        <f>(1/(1+EXP(('S Curve Equation'!$B$11-Y114*'S Curve Equation'!$B$12)*'S Curve Equation'!$B$10))+'S Curve Equation'!$B$13)*'S Curve Equation'!$B$14</f>
        <v>0.83310542508843066</v>
      </c>
      <c r="Z159" s="28">
        <f>(1/(1+EXP(('S Curve Equation'!$B$11-Z114*'S Curve Equation'!$B$12)*'S Curve Equation'!$B$10))+'S Curve Equation'!$B$13)*'S Curve Equation'!$B$14</f>
        <v>0.82988800142716102</v>
      </c>
      <c r="AA159" s="28">
        <f>(1/(1+EXP(('S Curve Equation'!$B$11-AA114*'S Curve Equation'!$B$12)*'S Curve Equation'!$B$10))+'S Curve Equation'!$B$13)*'S Curve Equation'!$B$14</f>
        <v>0.82665358073936956</v>
      </c>
      <c r="AB159" s="28">
        <f>(1/(1+EXP(('S Curve Equation'!$B$11-AB114*'S Curve Equation'!$B$12)*'S Curve Equation'!$B$10))+'S Curve Equation'!$B$13)*'S Curve Equation'!$B$14</f>
        <v>0.82340278355922347</v>
      </c>
      <c r="AC159" s="28">
        <f>(1/(1+EXP(('S Curve Equation'!$B$11-AC114*'S Curve Equation'!$B$12)*'S Curve Equation'!$B$10))+'S Curve Equation'!$B$13)*'S Curve Equation'!$B$14</f>
        <v>0.82013623133449387</v>
      </c>
      <c r="AD159" s="28">
        <f>(1/(1+EXP(('S Curve Equation'!$B$11-AD114*'S Curve Equation'!$B$12)*'S Curve Equation'!$B$10))+'S Curve Equation'!$B$13)*'S Curve Equation'!$B$14</f>
        <v>0.81685454596842733</v>
      </c>
      <c r="AE159" s="28">
        <f>(1/(1+EXP(('S Curve Equation'!$B$11-AE114*'S Curve Equation'!$B$12)*'S Curve Equation'!$B$10))+'S Curve Equation'!$B$13)*'S Curve Equation'!$B$14</f>
        <v>0.81355834937050209</v>
      </c>
      <c r="AF159" s="28">
        <f>(1/(1+EXP(('S Curve Equation'!$B$11-AF114*'S Curve Equation'!$B$12)*'S Curve Equation'!$B$10))+'S Curve Equation'!$B$13)*'S Curve Equation'!$B$14</f>
        <v>0.81024826301648856</v>
      </c>
    </row>
    <row r="160" spans="1:32" x14ac:dyDescent="0.2">
      <c r="A160" s="6" t="s">
        <v>41</v>
      </c>
      <c r="B160" s="28">
        <f>(1/(1+EXP(('S Curve Equation'!$B$11-B115*'S Curve Equation'!$B$12)*'S Curve Equation'!$B$10))+'S Curve Equation'!$B$13)*'S Curve Equation'!$B$14</f>
        <v>0.83441040462427751</v>
      </c>
      <c r="C160" s="28">
        <f>(1/(1+EXP(('S Curve Equation'!$B$11-C115*'S Curve Equation'!$B$12)*'S Curve Equation'!$B$10))+'S Curve Equation'!$B$13)*'S Curve Equation'!$B$14</f>
        <v>0.83092762742862525</v>
      </c>
      <c r="D160" s="28">
        <f>(1/(1+EXP(('S Curve Equation'!$B$11-D115*'S Curve Equation'!$B$12)*'S Curve Equation'!$B$10))+'S Curve Equation'!$B$13)*'S Curve Equation'!$B$14</f>
        <v>0.82729542896053443</v>
      </c>
      <c r="E160" s="28">
        <f>(1/(1+EXP(('S Curve Equation'!$B$11-E115*'S Curve Equation'!$B$12)*'S Curve Equation'!$B$10))+'S Curve Equation'!$B$13)*'S Curve Equation'!$B$14</f>
        <v>0.82362914451295099</v>
      </c>
      <c r="F160" s="28">
        <f>(1/(1+EXP(('S Curve Equation'!$B$11-F115*'S Curve Equation'!$B$12)*'S Curve Equation'!$B$10))+'S Curve Equation'!$B$13)*'S Curve Equation'!$B$14</f>
        <v>0.81994343305579098</v>
      </c>
      <c r="G160" s="28">
        <f>(1/(1+EXP(('S Curve Equation'!$B$11-G115*'S Curve Equation'!$B$12)*'S Curve Equation'!$B$10))+'S Curve Equation'!$B$13)*'S Curve Equation'!$B$14</f>
        <v>0.81620879229161158</v>
      </c>
      <c r="H160" s="28">
        <f>(1/(1+EXP(('S Curve Equation'!$B$11-H115*'S Curve Equation'!$B$12)*'S Curve Equation'!$B$10))+'S Curve Equation'!$B$13)*'S Curve Equation'!$B$14</f>
        <v>0.81241944258308796</v>
      </c>
      <c r="I160" s="28">
        <f>(1/(1+EXP(('S Curve Equation'!$B$11-I115*'S Curve Equation'!$B$12)*'S Curve Equation'!$B$10))+'S Curve Equation'!$B$13)*'S Curve Equation'!$B$14</f>
        <v>0.80861060777964144</v>
      </c>
      <c r="J160" s="28">
        <f>(1/(1+EXP(('S Curve Equation'!$B$11-J115*'S Curve Equation'!$B$12)*'S Curve Equation'!$B$10))+'S Curve Equation'!$B$13)*'S Curve Equation'!$B$14</f>
        <v>0.80479922620787958</v>
      </c>
      <c r="K160" s="28">
        <f>(1/(1+EXP(('S Curve Equation'!$B$11-K115*'S Curve Equation'!$B$12)*'S Curve Equation'!$B$10))+'S Curve Equation'!$B$13)*'S Curve Equation'!$B$14</f>
        <v>0.80100230526084404</v>
      </c>
      <c r="L160" s="28">
        <f>(1/(1+EXP(('S Curve Equation'!$B$11-L115*'S Curve Equation'!$B$12)*'S Curve Equation'!$B$10))+'S Curve Equation'!$B$13)*'S Curve Equation'!$B$14</f>
        <v>0.79730860370877077</v>
      </c>
      <c r="M160" s="28">
        <f>(1/(1+EXP(('S Curve Equation'!$B$11-M115*'S Curve Equation'!$B$12)*'S Curve Equation'!$B$10))+'S Curve Equation'!$B$13)*'S Curve Equation'!$B$14</f>
        <v>0.79349821160048173</v>
      </c>
      <c r="N160" s="28">
        <f>(1/(1+EXP(('S Curve Equation'!$B$11-N115*'S Curve Equation'!$B$12)*'S Curve Equation'!$B$10))+'S Curve Equation'!$B$13)*'S Curve Equation'!$B$14</f>
        <v>0.78967413902005579</v>
      </c>
      <c r="O160" s="28">
        <f>(1/(1+EXP(('S Curve Equation'!$B$11-O115*'S Curve Equation'!$B$12)*'S Curve Equation'!$B$10))+'S Curve Equation'!$B$13)*'S Curve Equation'!$B$14</f>
        <v>0.7858372571869322</v>
      </c>
      <c r="P160" s="28">
        <f>(1/(1+EXP(('S Curve Equation'!$B$11-P115*'S Curve Equation'!$B$12)*'S Curve Equation'!$B$10))+'S Curve Equation'!$B$13)*'S Curve Equation'!$B$14</f>
        <v>0.78198843227570336</v>
      </c>
      <c r="Q160" s="28">
        <f>(1/(1+EXP(('S Curve Equation'!$B$11-Q115*'S Curve Equation'!$B$12)*'S Curve Equation'!$B$10))+'S Curve Equation'!$B$13)*'S Curve Equation'!$B$14</f>
        <v>0.77812852477735905</v>
      </c>
      <c r="R160" s="28">
        <f>(1/(1+EXP(('S Curve Equation'!$B$11-R115*'S Curve Equation'!$B$12)*'S Curve Equation'!$B$10))+'S Curve Equation'!$B$13)*'S Curve Equation'!$B$14</f>
        <v>0.77425838888407583</v>
      </c>
      <c r="S160" s="28">
        <f>(1/(1+EXP(('S Curve Equation'!$B$11-S115*'S Curve Equation'!$B$12)*'S Curve Equation'!$B$10))+'S Curve Equation'!$B$13)*'S Curve Equation'!$B$14</f>
        <v>0.77037887189788279</v>
      </c>
      <c r="T160" s="28">
        <f>(1/(1+EXP(('S Curve Equation'!$B$11-T115*'S Curve Equation'!$B$12)*'S Curve Equation'!$B$10))+'S Curve Equation'!$B$13)*'S Curve Equation'!$B$14</f>
        <v>0.76649081366347893</v>
      </c>
      <c r="U160" s="28">
        <f>(1/(1+EXP(('S Curve Equation'!$B$11-U115*'S Curve Equation'!$B$12)*'S Curve Equation'!$B$10))+'S Curve Equation'!$B$13)*'S Curve Equation'!$B$14</f>
        <v>0.76259504602542116</v>
      </c>
      <c r="V160" s="28">
        <f>(1/(1+EXP(('S Curve Equation'!$B$11-V115*'S Curve Equation'!$B$12)*'S Curve Equation'!$B$10))+'S Curve Equation'!$B$13)*'S Curve Equation'!$B$14</f>
        <v>0.75869239230981345</v>
      </c>
      <c r="W160" s="28">
        <f>(1/(1+EXP(('S Curve Equation'!$B$11-W115*'S Curve Equation'!$B$12)*'S Curve Equation'!$B$10))+'S Curve Equation'!$B$13)*'S Curve Equation'!$B$14</f>
        <v>0.75478366683059406</v>
      </c>
      <c r="X160" s="28">
        <f>(1/(1+EXP(('S Curve Equation'!$B$11-X115*'S Curve Equation'!$B$12)*'S Curve Equation'!$B$10))+'S Curve Equation'!$B$13)*'S Curve Equation'!$B$14</f>
        <v>0.75086967442044761</v>
      </c>
      <c r="Y160" s="28">
        <f>(1/(1+EXP(('S Curve Equation'!$B$11-Y115*'S Curve Equation'!$B$12)*'S Curve Equation'!$B$10))+'S Curve Equation'!$B$13)*'S Curve Equation'!$B$14</f>
        <v>0.74695120998631237</v>
      </c>
      <c r="Z160" s="28">
        <f>(1/(1+EXP(('S Curve Equation'!$B$11-Z115*'S Curve Equation'!$B$12)*'S Curve Equation'!$B$10))+'S Curve Equation'!$B$13)*'S Curve Equation'!$B$14</f>
        <v>0.74302905808941522</v>
      </c>
      <c r="AA160" s="28">
        <f>(1/(1+EXP(('S Curve Equation'!$B$11-AA115*'S Curve Equation'!$B$12)*'S Curve Equation'!$B$10))+'S Curve Equation'!$B$13)*'S Curve Equation'!$B$14</f>
        <v>0.73910399254968639</v>
      </c>
      <c r="AB160" s="28">
        <f>(1/(1+EXP(('S Curve Equation'!$B$11-AB115*'S Curve Equation'!$B$12)*'S Curve Equation'!$B$10))+'S Curve Equation'!$B$13)*'S Curve Equation'!$B$14</f>
        <v>0.7351767760743898</v>
      </c>
      <c r="AC160" s="28">
        <f>(1/(1+EXP(('S Curve Equation'!$B$11-AC115*'S Curve Equation'!$B$12)*'S Curve Equation'!$B$10))+'S Curve Equation'!$B$13)*'S Curve Equation'!$B$14</f>
        <v>0.73124815991074799</v>
      </c>
      <c r="AD160" s="28">
        <f>(1/(1+EXP(('S Curve Equation'!$B$11-AD115*'S Curve Equation'!$B$12)*'S Curve Equation'!$B$10))+'S Curve Equation'!$B$13)*'S Curve Equation'!$B$14</f>
        <v>0.72731888352228569</v>
      </c>
      <c r="AE160" s="28">
        <f>(1/(1+EXP(('S Curve Equation'!$B$11-AE115*'S Curve Equation'!$B$12)*'S Curve Equation'!$B$10))+'S Curve Equation'!$B$13)*'S Curve Equation'!$B$14</f>
        <v>0.72338967428859302</v>
      </c>
      <c r="AF160" s="28">
        <f>(1/(1+EXP(('S Curve Equation'!$B$11-AF115*'S Curve Equation'!$B$12)*'S Curve Equation'!$B$10))+'S Curve Equation'!$B$13)*'S Curve Equation'!$B$14</f>
        <v>0.71946124722816729</v>
      </c>
    </row>
    <row r="161" spans="1:32" x14ac:dyDescent="0.2">
      <c r="A161" s="6" t="s">
        <v>42</v>
      </c>
      <c r="B161" s="28">
        <f>(1/(1+EXP(('S Curve Equation'!$B$11-B116*'S Curve Equation'!$B$12)*'S Curve Equation'!$B$10))+'S Curve Equation'!$B$13)*'S Curve Equation'!$B$14</f>
        <v>0.81300000000000006</v>
      </c>
      <c r="C161" s="28">
        <f>(1/(1+EXP(('S Curve Equation'!$B$11-C116*'S Curve Equation'!$B$12)*'S Curve Equation'!$B$10))+'S Curve Equation'!$B$13)*'S Curve Equation'!$B$14</f>
        <v>0.80928465061158561</v>
      </c>
      <c r="D161" s="28">
        <f>(1/(1+EXP(('S Curve Equation'!$B$11-D116*'S Curve Equation'!$B$12)*'S Curve Equation'!$B$10))+'S Curve Equation'!$B$13)*'S Curve Equation'!$B$14</f>
        <v>0.80541512282339212</v>
      </c>
      <c r="E161" s="28">
        <f>(1/(1+EXP(('S Curve Equation'!$B$11-E116*'S Curve Equation'!$B$12)*'S Curve Equation'!$B$10))+'S Curve Equation'!$B$13)*'S Curve Equation'!$B$14</f>
        <v>0.80151462461828415</v>
      </c>
      <c r="F161" s="28">
        <f>(1/(1+EXP(('S Curve Equation'!$B$11-F116*'S Curve Equation'!$B$12)*'S Curve Equation'!$B$10))+'S Curve Equation'!$B$13)*'S Curve Equation'!$B$14</f>
        <v>0.79759880567601948</v>
      </c>
      <c r="G161" s="28">
        <f>(1/(1+EXP(('S Curve Equation'!$B$11-G116*'S Curve Equation'!$B$12)*'S Curve Equation'!$B$10))+'S Curve Equation'!$B$13)*'S Curve Equation'!$B$14</f>
        <v>0.79363640813374547</v>
      </c>
      <c r="H161" s="28">
        <f>(1/(1+EXP(('S Curve Equation'!$B$11-H116*'S Curve Equation'!$B$12)*'S Curve Equation'!$B$10))+'S Curve Equation'!$B$13)*'S Curve Equation'!$B$14</f>
        <v>0.78962146264719613</v>
      </c>
      <c r="I161" s="28">
        <f>(1/(1+EXP(('S Curve Equation'!$B$11-I116*'S Curve Equation'!$B$12)*'S Curve Equation'!$B$10))+'S Curve Equation'!$B$13)*'S Curve Equation'!$B$14</f>
        <v>0.78559138858066868</v>
      </c>
      <c r="J161" s="28">
        <f>(1/(1+EXP(('S Curve Equation'!$B$11-J116*'S Curve Equation'!$B$12)*'S Curve Equation'!$B$10))+'S Curve Equation'!$B$13)*'S Curve Equation'!$B$14</f>
        <v>0.78156409357773649</v>
      </c>
      <c r="K161" s="28">
        <f>(1/(1+EXP(('S Curve Equation'!$B$11-K116*'S Curve Equation'!$B$12)*'S Curve Equation'!$B$10))+'S Curve Equation'!$B$13)*'S Curve Equation'!$B$14</f>
        <v>0.77755746239767998</v>
      </c>
      <c r="L161" s="28">
        <f>(1/(1+EXP(('S Curve Equation'!$B$11-L116*'S Curve Equation'!$B$12)*'S Curve Equation'!$B$10))+'S Curve Equation'!$B$13)*'S Curve Equation'!$B$14</f>
        <v>0.77366485243914129</v>
      </c>
      <c r="M161" s="28">
        <f>(1/(1+EXP(('S Curve Equation'!$B$11-M116*'S Curve Equation'!$B$12)*'S Curve Equation'!$B$10))+'S Curve Equation'!$B$13)*'S Curve Equation'!$B$14</f>
        <v>0.76965448338021447</v>
      </c>
      <c r="N161" s="28">
        <f>(1/(1+EXP(('S Curve Equation'!$B$11-N116*'S Curve Equation'!$B$12)*'S Curve Equation'!$B$10))+'S Curve Equation'!$B$13)*'S Curve Equation'!$B$14</f>
        <v>0.76563498487369375</v>
      </c>
      <c r="O161" s="28">
        <f>(1/(1+EXP(('S Curve Equation'!$B$11-O116*'S Curve Equation'!$B$12)*'S Curve Equation'!$B$10))+'S Curve Equation'!$B$13)*'S Curve Equation'!$B$14</f>
        <v>0.76160727186358923</v>
      </c>
      <c r="P161" s="28">
        <f>(1/(1+EXP(('S Curve Equation'!$B$11-P116*'S Curve Equation'!$B$12)*'S Curve Equation'!$B$10))+'S Curve Equation'!$B$13)*'S Curve Equation'!$B$14</f>
        <v>0.75757224969189785</v>
      </c>
      <c r="Q161" s="28">
        <f>(1/(1+EXP(('S Curve Equation'!$B$11-Q116*'S Curve Equation'!$B$12)*'S Curve Equation'!$B$10))+'S Curve Equation'!$B$13)*'S Curve Equation'!$B$14</f>
        <v>0.75353081351919438</v>
      </c>
      <c r="R161" s="28">
        <f>(1/(1+EXP(('S Curve Equation'!$B$11-R116*'S Curve Equation'!$B$12)*'S Curve Equation'!$B$10))+'S Curve Equation'!$B$13)*'S Curve Equation'!$B$14</f>
        <v>0.74948384777484889</v>
      </c>
      <c r="S161" s="28">
        <f>(1/(1+EXP(('S Curve Equation'!$B$11-S116*'S Curve Equation'!$B$12)*'S Curve Equation'!$B$10))+'S Curve Equation'!$B$13)*'S Curve Equation'!$B$14</f>
        <v>0.74543222563684419</v>
      </c>
      <c r="T161" s="28">
        <f>(1/(1+EXP(('S Curve Equation'!$B$11-T116*'S Curve Equation'!$B$12)*'S Curve Equation'!$B$10))+'S Curve Equation'!$B$13)*'S Curve Equation'!$B$14</f>
        <v>0.74137680854109855</v>
      </c>
      <c r="U161" s="28">
        <f>(1/(1+EXP(('S Curve Equation'!$B$11-U116*'S Curve Equation'!$B$12)*'S Curve Equation'!$B$10))+'S Curve Equation'!$B$13)*'S Curve Equation'!$B$14</f>
        <v>0.73731844572015348</v>
      </c>
      <c r="V161" s="28">
        <f>(1/(1+EXP(('S Curve Equation'!$B$11-V116*'S Curve Equation'!$B$12)*'S Curve Equation'!$B$10))+'S Curve Equation'!$B$13)*'S Curve Equation'!$B$14</f>
        <v>0.733257973770986</v>
      </c>
      <c r="W161" s="28">
        <f>(1/(1+EXP(('S Curve Equation'!$B$11-W116*'S Curve Equation'!$B$12)*'S Curve Equation'!$B$10))+'S Curve Equation'!$B$13)*'S Curve Equation'!$B$14</f>
        <v>0.72919621625168707</v>
      </c>
      <c r="X161" s="28">
        <f>(1/(1+EXP(('S Curve Equation'!$B$11-X116*'S Curve Equation'!$B$12)*'S Curve Equation'!$B$10))+'S Curve Equation'!$B$13)*'S Curve Equation'!$B$14</f>
        <v>0.72513398330666512</v>
      </c>
      <c r="Y161" s="28">
        <f>(1/(1+EXP(('S Curve Equation'!$B$11-Y116*'S Curve Equation'!$B$12)*'S Curve Equation'!$B$10))+'S Curve Equation'!$B$13)*'S Curve Equation'!$B$14</f>
        <v>0.72107207131999496</v>
      </c>
      <c r="Z161" s="28">
        <f>(1/(1+EXP(('S Curve Equation'!$B$11-Z116*'S Curve Equation'!$B$12)*'S Curve Equation'!$B$10))+'S Curve Equation'!$B$13)*'S Curve Equation'!$B$14</f>
        <v>0.71701126259649062</v>
      </c>
      <c r="AA161" s="28">
        <f>(1/(1+EXP(('S Curve Equation'!$B$11-AA116*'S Curve Equation'!$B$12)*'S Curve Equation'!$B$10))+'S Curve Equation'!$B$13)*'S Curve Equation'!$B$14</f>
        <v>0.71295232507001205</v>
      </c>
      <c r="AB161" s="28">
        <f>(1/(1+EXP(('S Curve Equation'!$B$11-AB116*'S Curve Equation'!$B$12)*'S Curve Equation'!$B$10))+'S Curve Equation'!$B$13)*'S Curve Equation'!$B$14</f>
        <v>0.70889601203850183</v>
      </c>
      <c r="AC161" s="28">
        <f>(1/(1+EXP(('S Curve Equation'!$B$11-AC116*'S Curve Equation'!$B$12)*'S Curve Equation'!$B$10))+'S Curve Equation'!$B$13)*'S Curve Equation'!$B$14</f>
        <v>0.70484306192520485</v>
      </c>
      <c r="AD161" s="28">
        <f>(1/(1+EXP(('S Curve Equation'!$B$11-AD116*'S Curve Equation'!$B$12)*'S Curve Equation'!$B$10))+'S Curve Equation'!$B$13)*'S Curve Equation'!$B$14</f>
        <v>0.70079419806546739</v>
      </c>
      <c r="AE161" s="28">
        <f>(1/(1+EXP(('S Curve Equation'!$B$11-AE116*'S Curve Equation'!$B$12)*'S Curve Equation'!$B$10))+'S Curve Equation'!$B$13)*'S Curve Equation'!$B$14</f>
        <v>0.69675012851851414</v>
      </c>
      <c r="AF161" s="28">
        <f>(1/(1+EXP(('S Curve Equation'!$B$11-AF116*'S Curve Equation'!$B$12)*'S Curve Equation'!$B$10))+'S Curve Equation'!$B$13)*'S Curve Equation'!$B$14</f>
        <v>0.69271154590355155</v>
      </c>
    </row>
    <row r="162" spans="1:32" x14ac:dyDescent="0.2">
      <c r="A162" s="6" t="s">
        <v>105</v>
      </c>
      <c r="B162" s="28">
        <f>(1/(1+EXP(('S Curve Equation'!$B$11-B117*'S Curve Equation'!$B$12)*'S Curve Equation'!$B$10))+'S Curve Equation'!$B$13)*'S Curve Equation'!$B$14</f>
        <v>0.86</v>
      </c>
      <c r="C162" s="28">
        <f>(1/(1+EXP(('S Curve Equation'!$B$11-C117*'S Curve Equation'!$B$12)*'S Curve Equation'!$B$10))+'S Curve Equation'!$B$13)*'S Curve Equation'!$B$14</f>
        <v>0.85683422803057541</v>
      </c>
      <c r="D162" s="28">
        <f>(1/(1+EXP(('S Curve Equation'!$B$11-D117*'S Curve Equation'!$B$12)*'S Curve Equation'!$B$10))+'S Curve Equation'!$B$13)*'S Curve Equation'!$B$14</f>
        <v>0.85352692895156845</v>
      </c>
      <c r="E162" s="28">
        <f>(1/(1+EXP(('S Curve Equation'!$B$11-E117*'S Curve Equation'!$B$12)*'S Curve Equation'!$B$10))+'S Curve Equation'!$B$13)*'S Curve Equation'!$B$14</f>
        <v>0.8501827300422572</v>
      </c>
      <c r="F162" s="28">
        <f>(1/(1+EXP(('S Curve Equation'!$B$11-F117*'S Curve Equation'!$B$12)*'S Curve Equation'!$B$10))+'S Curve Equation'!$B$13)*'S Curve Equation'!$B$14</f>
        <v>0.84681491916002749</v>
      </c>
      <c r="G162" s="28">
        <f>(1/(1+EXP(('S Curve Equation'!$B$11-G117*'S Curve Equation'!$B$12)*'S Curve Equation'!$B$10))+'S Curve Equation'!$B$13)*'S Curve Equation'!$B$14</f>
        <v>0.84339641930342024</v>
      </c>
      <c r="H162" s="28">
        <f>(1/(1+EXP(('S Curve Equation'!$B$11-H117*'S Curve Equation'!$B$12)*'S Curve Equation'!$B$10))+'S Curve Equation'!$B$13)*'S Curve Equation'!$B$14</f>
        <v>0.83992173516258328</v>
      </c>
      <c r="I162" s="28">
        <f>(1/(1+EXP(('S Curve Equation'!$B$11-I117*'S Curve Equation'!$B$12)*'S Curve Equation'!$B$10))+'S Curve Equation'!$B$13)*'S Curve Equation'!$B$14</f>
        <v>0.83642303103163085</v>
      </c>
      <c r="J162" s="28">
        <f>(1/(1+EXP(('S Curve Equation'!$B$11-J117*'S Curve Equation'!$B$12)*'S Curve Equation'!$B$10))+'S Curve Equation'!$B$13)*'S Curve Equation'!$B$14</f>
        <v>0.8329158571761931</v>
      </c>
      <c r="K162" s="28">
        <f>(1/(1+EXP(('S Curve Equation'!$B$11-K117*'S Curve Equation'!$B$12)*'S Curve Equation'!$B$10))+'S Curve Equation'!$B$13)*'S Curve Equation'!$B$14</f>
        <v>0.82941593527996649</v>
      </c>
      <c r="L162" s="28">
        <f>(1/(1+EXP(('S Curve Equation'!$B$11-L117*'S Curve Equation'!$B$12)*'S Curve Equation'!$B$10))+'S Curve Equation'!$B$13)*'S Curve Equation'!$B$14</f>
        <v>0.82600539968380127</v>
      </c>
      <c r="M162" s="28">
        <f>(1/(1+EXP(('S Curve Equation'!$B$11-M117*'S Curve Equation'!$B$12)*'S Curve Equation'!$B$10))+'S Curve Equation'!$B$13)*'S Curve Equation'!$B$14</f>
        <v>0.82248120723959417</v>
      </c>
      <c r="N162" s="28">
        <f>(1/(1+EXP(('S Curve Equation'!$B$11-N117*'S Curve Equation'!$B$12)*'S Curve Equation'!$B$10))+'S Curve Equation'!$B$13)*'S Curve Equation'!$B$14</f>
        <v>0.81893836516343099</v>
      </c>
      <c r="O162" s="28">
        <f>(1/(1+EXP(('S Curve Equation'!$B$11-O117*'S Curve Equation'!$B$12)*'S Curve Equation'!$B$10))+'S Curve Equation'!$B$13)*'S Curve Equation'!$B$14</f>
        <v>0.815377657485164</v>
      </c>
      <c r="P162" s="28">
        <f>(1/(1+EXP(('S Curve Equation'!$B$11-P117*'S Curve Equation'!$B$12)*'S Curve Equation'!$B$10))+'S Curve Equation'!$B$13)*'S Curve Equation'!$B$14</f>
        <v>0.81179986853003472</v>
      </c>
      <c r="Q162" s="28">
        <f>(1/(1+EXP(('S Curve Equation'!$B$11-Q117*'S Curve Equation'!$B$12)*'S Curve Equation'!$B$10))+'S Curve Equation'!$B$13)*'S Curve Equation'!$B$14</f>
        <v>0.8082057822686064</v>
      </c>
      <c r="R162" s="28">
        <f>(1/(1+EXP(('S Curve Equation'!$B$11-R117*'S Curve Equation'!$B$12)*'S Curve Equation'!$B$10))+'S Curve Equation'!$B$13)*'S Curve Equation'!$B$14</f>
        <v>0.8045961816815822</v>
      </c>
      <c r="S162" s="28">
        <f>(1/(1+EXP(('S Curve Equation'!$B$11-S117*'S Curve Equation'!$B$12)*'S Curve Equation'!$B$10))+'S Curve Equation'!$B$13)*'S Curve Equation'!$B$14</f>
        <v>0.80097184814015632</v>
      </c>
      <c r="T162" s="28">
        <f>(1/(1+EXP(('S Curve Equation'!$B$11-T117*'S Curve Equation'!$B$12)*'S Curve Equation'!$B$10))+'S Curve Equation'!$B$13)*'S Curve Equation'!$B$14</f>
        <v>0.79733356080249218</v>
      </c>
      <c r="U162" s="28">
        <f>(1/(1+EXP(('S Curve Equation'!$B$11-U117*'S Curve Equation'!$B$12)*'S Curve Equation'!$B$10))+'S Curve Equation'!$B$13)*'S Curve Equation'!$B$14</f>
        <v>0.793682096026881</v>
      </c>
      <c r="V162" s="28">
        <f>(1/(1+EXP(('S Curve Equation'!$B$11-V117*'S Curve Equation'!$B$12)*'S Curve Equation'!$B$10))+'S Curve Equation'!$B$13)*'S Curve Equation'!$B$14</f>
        <v>0.79001822680205391</v>
      </c>
      <c r="W162" s="28">
        <f>(1/(1+EXP(('S Curve Equation'!$B$11-W117*'S Curve Equation'!$B$12)*'S Curve Equation'!$B$10))+'S Curve Equation'!$B$13)*'S Curve Equation'!$B$14</f>
        <v>0.78634272219509749</v>
      </c>
      <c r="X162" s="28">
        <f>(1/(1+EXP(('S Curve Equation'!$B$11-X117*'S Curve Equation'!$B$12)*'S Curve Equation'!$B$10))+'S Curve Equation'!$B$13)*'S Curve Equation'!$B$14</f>
        <v>0.78265634681735341</v>
      </c>
      <c r="Y162" s="28">
        <f>(1/(1+EXP(('S Curve Equation'!$B$11-Y117*'S Curve Equation'!$B$12)*'S Curve Equation'!$B$10))+'S Curve Equation'!$B$13)*'S Curve Equation'!$B$14</f>
        <v>0.77895986030863451</v>
      </c>
      <c r="Z162" s="28">
        <f>(1/(1+EXP(('S Curve Equation'!$B$11-Z117*'S Curve Equation'!$B$12)*'S Curve Equation'!$B$10))+'S Curve Equation'!$B$13)*'S Curve Equation'!$B$14</f>
        <v>0.77525401684005635</v>
      </c>
      <c r="AA162" s="28">
        <f>(1/(1+EXP(('S Curve Equation'!$B$11-AA117*'S Curve Equation'!$B$12)*'S Curve Equation'!$B$10))+'S Curve Equation'!$B$13)*'S Curve Equation'!$B$14</f>
        <v>0.77153956463570117</v>
      </c>
      <c r="AB162" s="28">
        <f>(1/(1+EXP(('S Curve Equation'!$B$11-AB117*'S Curve Equation'!$B$12)*'S Curve Equation'!$B$10))+'S Curve Equation'!$B$13)*'S Curve Equation'!$B$14</f>
        <v>0.76781724551331865</v>
      </c>
      <c r="AC162" s="28">
        <f>(1/(1+EXP(('S Curve Equation'!$B$11-AC117*'S Curve Equation'!$B$12)*'S Curve Equation'!$B$10))+'S Curve Equation'!$B$13)*'S Curve Equation'!$B$14</f>
        <v>0.76408779444420993</v>
      </c>
      <c r="AD162" s="28">
        <f>(1/(1+EXP(('S Curve Equation'!$B$11-AD117*'S Curve Equation'!$B$12)*'S Curve Equation'!$B$10))+'S Curve Equation'!$B$13)*'S Curve Equation'!$B$14</f>
        <v>0.76035193913237853</v>
      </c>
      <c r="AE162" s="28">
        <f>(1/(1+EXP(('S Curve Equation'!$B$11-AE117*'S Curve Equation'!$B$12)*'S Curve Equation'!$B$10))+'S Curve Equation'!$B$13)*'S Curve Equation'!$B$14</f>
        <v>0.75661039961302001</v>
      </c>
      <c r="AF162" s="28">
        <f>(1/(1+EXP(('S Curve Equation'!$B$11-AF117*'S Curve Equation'!$B$12)*'S Curve Equation'!$B$10))+'S Curve Equation'!$B$13)*'S Curve Equation'!$B$14</f>
        <v>0.75286388787035952</v>
      </c>
    </row>
    <row r="163" spans="1:32" x14ac:dyDescent="0.2">
      <c r="A163" s="6" t="s">
        <v>106</v>
      </c>
      <c r="B163" s="28">
        <f>(1/(1+EXP(('S Curve Equation'!$B$11-B118*'S Curve Equation'!$B$12)*'S Curve Equation'!$B$10))+'S Curve Equation'!$B$13)*'S Curve Equation'!$B$14</f>
        <v>0.89200000000000013</v>
      </c>
      <c r="C163" s="28">
        <f>(1/(1+EXP(('S Curve Equation'!$B$11-C118*'S Curve Equation'!$B$12)*'S Curve Equation'!$B$10))+'S Curve Equation'!$B$13)*'S Curve Equation'!$B$14</f>
        <v>0.88929588411840932</v>
      </c>
      <c r="D163" s="28">
        <f>(1/(1+EXP(('S Curve Equation'!$B$11-D118*'S Curve Equation'!$B$12)*'S Curve Equation'!$B$10))+'S Curve Equation'!$B$13)*'S Curve Equation'!$B$14</f>
        <v>0.88646411685620186</v>
      </c>
      <c r="E163" s="28">
        <f>(1/(1+EXP(('S Curve Equation'!$B$11-E118*'S Curve Equation'!$B$12)*'S Curve Equation'!$B$10))+'S Curve Equation'!$B$13)*'S Curve Equation'!$B$14</f>
        <v>0.88359378308082592</v>
      </c>
      <c r="F163" s="28">
        <f>(1/(1+EXP(('S Curve Equation'!$B$11-F118*'S Curve Equation'!$B$12)*'S Curve Equation'!$B$10))+'S Curve Equation'!$B$13)*'S Curve Equation'!$B$14</f>
        <v>0.88069615216044506</v>
      </c>
      <c r="G163" s="28">
        <f>(1/(1+EXP(('S Curve Equation'!$B$11-G118*'S Curve Equation'!$B$12)*'S Curve Equation'!$B$10))+'S Curve Equation'!$B$13)*'S Curve Equation'!$B$14</f>
        <v>0.87774774753975282</v>
      </c>
      <c r="H163" s="28">
        <f>(1/(1+EXP(('S Curve Equation'!$B$11-H118*'S Curve Equation'!$B$12)*'S Curve Equation'!$B$10))+'S Curve Equation'!$B$13)*'S Curve Equation'!$B$14</f>
        <v>0.87474354580847691</v>
      </c>
      <c r="I163" s="28">
        <f>(1/(1+EXP(('S Curve Equation'!$B$11-I118*'S Curve Equation'!$B$12)*'S Curve Equation'!$B$10))+'S Curve Equation'!$B$13)*'S Curve Equation'!$B$14</f>
        <v>0.87171115514402353</v>
      </c>
      <c r="J163" s="28">
        <f>(1/(1+EXP(('S Curve Equation'!$B$11-J118*'S Curve Equation'!$B$12)*'S Curve Equation'!$B$10))+'S Curve Equation'!$B$13)*'S Curve Equation'!$B$14</f>
        <v>0.8686640029435867</v>
      </c>
      <c r="K163" s="28">
        <f>(1/(1+EXP(('S Curve Equation'!$B$11-K118*'S Curve Equation'!$B$12)*'S Curve Equation'!$B$10))+'S Curve Equation'!$B$13)*'S Curve Equation'!$B$14</f>
        <v>0.86561579629908081</v>
      </c>
      <c r="L163" s="28">
        <f>(1/(1+EXP(('S Curve Equation'!$B$11-L118*'S Curve Equation'!$B$12)*'S Curve Equation'!$B$10))+'S Curve Equation'!$B$13)*'S Curve Equation'!$B$14</f>
        <v>0.86263841819116827</v>
      </c>
      <c r="M163" s="28">
        <f>(1/(1+EXP(('S Curve Equation'!$B$11-M118*'S Curve Equation'!$B$12)*'S Curve Equation'!$B$10))+'S Curve Equation'!$B$13)*'S Curve Equation'!$B$14</f>
        <v>0.85955458516495065</v>
      </c>
      <c r="N163" s="28">
        <f>(1/(1+EXP(('S Curve Equation'!$B$11-N118*'S Curve Equation'!$B$12)*'S Curve Equation'!$B$10))+'S Curve Equation'!$B$13)*'S Curve Equation'!$B$14</f>
        <v>0.85644706995205633</v>
      </c>
      <c r="O163" s="28">
        <f>(1/(1+EXP(('S Curve Equation'!$B$11-O118*'S Curve Equation'!$B$12)*'S Curve Equation'!$B$10))+'S Curve Equation'!$B$13)*'S Curve Equation'!$B$14</f>
        <v>0.85331649298777812</v>
      </c>
      <c r="P163" s="28">
        <f>(1/(1+EXP(('S Curve Equation'!$B$11-P118*'S Curve Equation'!$B$12)*'S Curve Equation'!$B$10))+'S Curve Equation'!$B$13)*'S Curve Equation'!$B$14</f>
        <v>0.85016348081864923</v>
      </c>
      <c r="Q163" s="28">
        <f>(1/(1+EXP(('S Curve Equation'!$B$11-Q118*'S Curve Equation'!$B$12)*'S Curve Equation'!$B$10))+'S Curve Equation'!$B$13)*'S Curve Equation'!$B$14</f>
        <v>0.84698866553701702</v>
      </c>
      <c r="R163" s="28">
        <f>(1/(1+EXP(('S Curve Equation'!$B$11-R118*'S Curve Equation'!$B$12)*'S Curve Equation'!$B$10))+'S Curve Equation'!$B$13)*'S Curve Equation'!$B$14</f>
        <v>0.84379268421934028</v>
      </c>
      <c r="S163" s="28">
        <f>(1/(1+EXP(('S Curve Equation'!$B$11-S118*'S Curve Equation'!$B$12)*'S Curve Equation'!$B$10))+'S Curve Equation'!$B$13)*'S Curve Equation'!$B$14</f>
        <v>0.84057617836898668</v>
      </c>
      <c r="T163" s="28">
        <f>(1/(1+EXP(('S Curve Equation'!$B$11-T118*'S Curve Equation'!$B$12)*'S Curve Equation'!$B$10))+'S Curve Equation'!$B$13)*'S Curve Equation'!$B$14</f>
        <v>0.83733979336427877</v>
      </c>
      <c r="U163" s="28">
        <f>(1/(1+EXP(('S Curve Equation'!$B$11-U118*'S Curve Equation'!$B$12)*'S Curve Equation'!$B$10))+'S Curve Equation'!$B$13)*'S Curve Equation'!$B$14</f>
        <v>0.83408417791252631</v>
      </c>
      <c r="V163" s="28">
        <f>(1/(1+EXP(('S Curve Equation'!$B$11-V118*'S Curve Equation'!$B$12)*'S Curve Equation'!$B$10))+'S Curve Equation'!$B$13)*'S Curve Equation'!$B$14</f>
        <v>0.83080998351071988</v>
      </c>
      <c r="W163" s="28">
        <f>(1/(1+EXP(('S Curve Equation'!$B$11-W118*'S Curve Equation'!$B$12)*'S Curve Equation'!$B$10))+'S Curve Equation'!$B$13)*'S Curve Equation'!$B$14</f>
        <v>0.82751786391355697</v>
      </c>
      <c r="X163" s="28">
        <f>(1/(1+EXP(('S Curve Equation'!$B$11-X118*'S Curve Equation'!$B$12)*'S Curve Equation'!$B$10))+'S Curve Equation'!$B$13)*'S Curve Equation'!$B$14</f>
        <v>0.82420847460942814</v>
      </c>
      <c r="Y163" s="28">
        <f>(1/(1+EXP(('S Curve Equation'!$B$11-Y118*'S Curve Equation'!$B$12)*'S Curve Equation'!$B$10))+'S Curve Equation'!$B$13)*'S Curve Equation'!$B$14</f>
        <v>0.82088247230495692</v>
      </c>
      <c r="Z163" s="28">
        <f>(1/(1+EXP(('S Curve Equation'!$B$11-Z118*'S Curve Equation'!$B$12)*'S Curve Equation'!$B$10))+'S Curve Equation'!$B$13)*'S Curve Equation'!$B$14</f>
        <v>0.81754051441866704</v>
      </c>
      <c r="AA163" s="28">
        <f>(1/(1+EXP(('S Curve Equation'!$B$11-AA118*'S Curve Equation'!$B$12)*'S Curve Equation'!$B$10))+'S Curve Equation'!$B$13)*'S Curve Equation'!$B$14</f>
        <v>0.81418325858429363</v>
      </c>
      <c r="AB163" s="28">
        <f>(1/(1+EXP(('S Curve Equation'!$B$11-AB118*'S Curve Equation'!$B$12)*'S Curve Equation'!$B$10))+'S Curve Equation'!$B$13)*'S Curve Equation'!$B$14</f>
        <v>0.81081136216424565</v>
      </c>
      <c r="AC163" s="28">
        <f>(1/(1+EXP(('S Curve Equation'!$B$11-AC118*'S Curve Equation'!$B$12)*'S Curve Equation'!$B$10))+'S Curve Equation'!$B$13)*'S Curve Equation'!$B$14</f>
        <v>0.80742548177368434</v>
      </c>
      <c r="AD163" s="28">
        <f>(1/(1+EXP(('S Curve Equation'!$B$11-AD118*'S Curve Equation'!$B$12)*'S Curve Equation'!$B$10))+'S Curve Equation'!$B$13)*'S Curve Equation'!$B$14</f>
        <v>0.80402627281563677</v>
      </c>
      <c r="AE163" s="28">
        <f>(1/(1+EXP(('S Curve Equation'!$B$11-AE118*'S Curve Equation'!$B$12)*'S Curve Equation'!$B$10))+'S Curve Equation'!$B$13)*'S Curve Equation'!$B$14</f>
        <v>0.80061438902755244</v>
      </c>
      <c r="AF163" s="28">
        <f>(1/(1+EXP(('S Curve Equation'!$B$11-AF118*'S Curve Equation'!$B$12)*'S Curve Equation'!$B$10))+'S Curve Equation'!$B$13)*'S Curve Equation'!$B$14</f>
        <v>0.79719048203965637</v>
      </c>
    </row>
    <row r="164" spans="1:32" x14ac:dyDescent="0.2">
      <c r="A164" s="6" t="s">
        <v>107</v>
      </c>
      <c r="B164" s="28">
        <f>(1/(1+EXP(('S Curve Equation'!$B$11-B119*'S Curve Equation'!$B$12)*'S Curve Equation'!$B$10))+'S Curve Equation'!$B$13)*'S Curve Equation'!$B$14</f>
        <v>0.80204561824729903</v>
      </c>
      <c r="C164" s="28">
        <f>(1/(1+EXP(('S Curve Equation'!$B$11-C119*'S Curve Equation'!$B$12)*'S Curve Equation'!$B$10))+'S Curve Equation'!$B$13)*'S Curve Equation'!$B$14</f>
        <v>0.79822216663440682</v>
      </c>
      <c r="D164" s="28">
        <f>(1/(1+EXP(('S Curve Equation'!$B$11-D119*'S Curve Equation'!$B$12)*'S Curve Equation'!$B$10))+'S Curve Equation'!$B$13)*'S Curve Equation'!$B$14</f>
        <v>0.79424268212817228</v>
      </c>
      <c r="E164" s="28">
        <f>(1/(1+EXP(('S Curve Equation'!$B$11-E119*'S Curve Equation'!$B$12)*'S Curve Equation'!$B$10))+'S Curve Equation'!$B$13)*'S Curve Equation'!$B$14</f>
        <v>0.79023403652774526</v>
      </c>
      <c r="F164" s="28">
        <f>(1/(1+EXP(('S Curve Equation'!$B$11-F119*'S Curve Equation'!$B$12)*'S Curve Equation'!$B$10))+'S Curve Equation'!$B$13)*'S Curve Equation'!$B$14</f>
        <v>0.78621233351538478</v>
      </c>
      <c r="G164" s="28">
        <f>(1/(1+EXP(('S Curve Equation'!$B$11-G119*'S Curve Equation'!$B$12)*'S Curve Equation'!$B$10))+'S Curve Equation'!$B$13)*'S Curve Equation'!$B$14</f>
        <v>0.78214550613153033</v>
      </c>
      <c r="H164" s="28">
        <f>(1/(1+EXP(('S Curve Equation'!$B$11-H119*'S Curve Equation'!$B$12)*'S Curve Equation'!$B$10))+'S Curve Equation'!$B$13)*'S Curve Equation'!$B$14</f>
        <v>0.77802750204789051</v>
      </c>
      <c r="I164" s="28">
        <f>(1/(1+EXP(('S Curve Equation'!$B$11-I119*'S Curve Equation'!$B$12)*'S Curve Equation'!$B$10))+'S Curve Equation'!$B$13)*'S Curve Equation'!$B$14</f>
        <v>0.77389674305355205</v>
      </c>
      <c r="J164" s="28">
        <f>(1/(1+EXP(('S Curve Equation'!$B$11-J119*'S Curve Equation'!$B$12)*'S Curve Equation'!$B$10))+'S Curve Equation'!$B$13)*'S Curve Equation'!$B$14</f>
        <v>0.76977156942561575</v>
      </c>
      <c r="K164" s="28">
        <f>(1/(1+EXP(('S Curve Equation'!$B$11-K119*'S Curve Equation'!$B$12)*'S Curve Equation'!$B$10))+'S Curve Equation'!$B$13)*'S Curve Equation'!$B$14</f>
        <v>0.76567025020155222</v>
      </c>
      <c r="L164" s="28">
        <f>(1/(1+EXP(('S Curve Equation'!$B$11-L119*'S Curve Equation'!$B$12)*'S Curve Equation'!$B$10))+'S Curve Equation'!$B$13)*'S Curve Equation'!$B$14</f>
        <v>0.76168819047265401</v>
      </c>
      <c r="M164" s="28">
        <f>(1/(1+EXP(('S Curve Equation'!$B$11-M119*'S Curve Equation'!$B$12)*'S Curve Equation'!$B$10))+'S Curve Equation'!$B$13)*'S Curve Equation'!$B$14</f>
        <v>0.75758826286320913</v>
      </c>
      <c r="N164" s="28">
        <f>(1/(1+EXP(('S Curve Equation'!$B$11-N119*'S Curve Equation'!$B$12)*'S Curve Equation'!$B$10))+'S Curve Equation'!$B$13)*'S Curve Equation'!$B$14</f>
        <v>0.75348162242260919</v>
      </c>
      <c r="O164" s="28">
        <f>(1/(1+EXP(('S Curve Equation'!$B$11-O119*'S Curve Equation'!$B$12)*'S Curve Equation'!$B$10))+'S Curve Equation'!$B$13)*'S Curve Equation'!$B$14</f>
        <v>0.74936919662335244</v>
      </c>
      <c r="P164" s="28">
        <f>(1/(1+EXP(('S Curve Equation'!$B$11-P119*'S Curve Equation'!$B$12)*'S Curve Equation'!$B$10))+'S Curve Equation'!$B$13)*'S Curve Equation'!$B$14</f>
        <v>0.74525190105295613</v>
      </c>
      <c r="Q164" s="28">
        <f>(1/(1+EXP(('S Curve Equation'!$B$11-Q119*'S Curve Equation'!$B$12)*'S Curve Equation'!$B$10))+'S Curve Equation'!$B$13)*'S Curve Equation'!$B$14</f>
        <v>0.74113063888042741</v>
      </c>
      <c r="R164" s="28">
        <f>(1/(1+EXP(('S Curve Equation'!$B$11-R119*'S Curve Equation'!$B$12)*'S Curve Equation'!$B$10))+'S Curve Equation'!$B$13)*'S Curve Equation'!$B$14</f>
        <v>0.73700630035488357</v>
      </c>
      <c r="S164" s="28">
        <f>(1/(1+EXP(('S Curve Equation'!$B$11-S119*'S Curve Equation'!$B$12)*'S Curve Equation'!$B$10))+'S Curve Equation'!$B$13)*'S Curve Equation'!$B$14</f>
        <v>0.73287976233608487</v>
      </c>
      <c r="T164" s="28">
        <f>(1/(1+EXP(('S Curve Equation'!$B$11-T119*'S Curve Equation'!$B$12)*'S Curve Equation'!$B$10))+'S Curve Equation'!$B$13)*'S Curve Equation'!$B$14</f>
        <v>0.72875188785657818</v>
      </c>
      <c r="U164" s="28">
        <f>(1/(1+EXP(('S Curve Equation'!$B$11-U119*'S Curve Equation'!$B$12)*'S Curve Equation'!$B$10))+'S Curve Equation'!$B$13)*'S Curve Equation'!$B$14</f>
        <v>0.72462352571511024</v>
      </c>
      <c r="V164" s="28">
        <f>(1/(1+EXP(('S Curve Equation'!$B$11-V119*'S Curve Equation'!$B$12)*'S Curve Equation'!$B$10))+'S Curve Equation'!$B$13)*'S Curve Equation'!$B$14</f>
        <v>0.72049551010086643</v>
      </c>
      <c r="W164" s="28">
        <f>(1/(1+EXP(('S Curve Equation'!$B$11-W119*'S Curve Equation'!$B$12)*'S Curve Equation'!$B$10))+'S Curve Equation'!$B$13)*'S Curve Equation'!$B$14</f>
        <v>0.71636866024808243</v>
      </c>
      <c r="X164" s="28">
        <f>(1/(1+EXP(('S Curve Equation'!$B$11-X119*'S Curve Equation'!$B$12)*'S Curve Equation'!$B$10))+'S Curve Equation'!$B$13)*'S Curve Equation'!$B$14</f>
        <v>0.71224378012049561</v>
      </c>
      <c r="Y164" s="28">
        <f>(1/(1+EXP(('S Curve Equation'!$B$11-Y119*'S Curve Equation'!$B$12)*'S Curve Equation'!$B$10))+'S Curve Equation'!$B$13)*'S Curve Equation'!$B$14</f>
        <v>0.70812165812506822</v>
      </c>
      <c r="Z164" s="28">
        <f>(1/(1+EXP(('S Curve Equation'!$B$11-Z119*'S Curve Equation'!$B$12)*'S Curve Equation'!$B$10))+'S Curve Equation'!$B$13)*'S Curve Equation'!$B$14</f>
        <v>0.70400306685437997</v>
      </c>
      <c r="AA164" s="28">
        <f>(1/(1+EXP(('S Curve Equation'!$B$11-AA119*'S Curve Equation'!$B$12)*'S Curve Equation'!$B$10))+'S Curve Equation'!$B$13)*'S Curve Equation'!$B$14</f>
        <v>0.69988876285702217</v>
      </c>
      <c r="AB164" s="28">
        <f>(1/(1+EXP(('S Curve Equation'!$B$11-AB119*'S Curve Equation'!$B$12)*'S Curve Equation'!$B$10))+'S Curve Equation'!$B$13)*'S Curve Equation'!$B$14</f>
        <v>0.69577948643532184</v>
      </c>
      <c r="AC164" s="28">
        <f>(1/(1+EXP(('S Curve Equation'!$B$11-AC119*'S Curve Equation'!$B$12)*'S Curve Equation'!$B$10))+'S Curve Equation'!$B$13)*'S Curve Equation'!$B$14</f>
        <v>0.69167596146968313</v>
      </c>
      <c r="AD164" s="28">
        <f>(1/(1+EXP(('S Curve Equation'!$B$11-AD119*'S Curve Equation'!$B$12)*'S Curve Equation'!$B$10))+'S Curve Equation'!$B$13)*'S Curve Equation'!$B$14</f>
        <v>0.68757889526878457</v>
      </c>
      <c r="AE164" s="28">
        <f>(1/(1+EXP(('S Curve Equation'!$B$11-AE119*'S Curve Equation'!$B$12)*'S Curve Equation'!$B$10))+'S Curve Equation'!$B$13)*'S Curve Equation'!$B$14</f>
        <v>0.68348897844488243</v>
      </c>
      <c r="AF164" s="28">
        <f>(1/(1+EXP(('S Curve Equation'!$B$11-AF119*'S Curve Equation'!$B$12)*'S Curve Equation'!$B$10))+'S Curve Equation'!$B$13)*'S Curve Equation'!$B$14</f>
        <v>0.67940688481342171</v>
      </c>
    </row>
    <row r="165" spans="1:32" x14ac:dyDescent="0.2">
      <c r="A165" s="6" t="s">
        <v>43</v>
      </c>
      <c r="B165" s="28">
        <f>(1/(1+EXP(('S Curve Equation'!$B$11-B120*'S Curve Equation'!$B$12)*'S Curve Equation'!$B$10))+'S Curve Equation'!$B$13)*'S Curve Equation'!$B$14</f>
        <v>0.70000000000000007</v>
      </c>
      <c r="C165" s="28">
        <f>(1/(1+EXP(('S Curve Equation'!$B$11-C120*'S Curve Equation'!$B$12)*'S Curve Equation'!$B$10))+'S Curve Equation'!$B$13)*'S Curve Equation'!$B$14</f>
        <v>0.69548860896168208</v>
      </c>
      <c r="D165" s="28">
        <f>(1/(1+EXP(('S Curve Equation'!$B$11-D120*'S Curve Equation'!$B$12)*'S Curve Equation'!$B$10))+'S Curve Equation'!$B$13)*'S Curve Equation'!$B$14</f>
        <v>0.69081863573831004</v>
      </c>
      <c r="E165" s="28">
        <f>(1/(1+EXP(('S Curve Equation'!$B$11-E120*'S Curve Equation'!$B$12)*'S Curve Equation'!$B$10))+'S Curve Equation'!$B$13)*'S Curve Equation'!$B$14</f>
        <v>0.6861403276981024</v>
      </c>
      <c r="F165" s="28">
        <f>(1/(1+EXP(('S Curve Equation'!$B$11-F120*'S Curve Equation'!$B$12)*'S Curve Equation'!$B$10))+'S Curve Equation'!$B$13)*'S Curve Equation'!$B$14</f>
        <v>0.68147245438927717</v>
      </c>
      <c r="G165" s="28">
        <f>(1/(1+EXP(('S Curve Equation'!$B$11-G120*'S Curve Equation'!$B$12)*'S Curve Equation'!$B$10))+'S Curve Equation'!$B$13)*'S Curve Equation'!$B$14</f>
        <v>0.67677792379416635</v>
      </c>
      <c r="H165" s="28">
        <f>(1/(1+EXP(('S Curve Equation'!$B$11-H120*'S Curve Equation'!$B$12)*'S Curve Equation'!$B$10))+'S Curve Equation'!$B$13)*'S Curve Equation'!$B$14</f>
        <v>0.67205023447567735</v>
      </c>
      <c r="I165" s="28">
        <f>(1/(1+EXP(('S Curve Equation'!$B$11-I120*'S Curve Equation'!$B$12)*'S Curve Equation'!$B$10))+'S Curve Equation'!$B$13)*'S Curve Equation'!$B$14</f>
        <v>0.66733367226461093</v>
      </c>
      <c r="J165" s="28">
        <f>(1/(1+EXP(('S Curve Equation'!$B$11-J120*'S Curve Equation'!$B$12)*'S Curve Equation'!$B$10))+'S Curve Equation'!$B$13)*'S Curve Equation'!$B$14</f>
        <v>0.66264882606349063</v>
      </c>
      <c r="K165" s="28">
        <f>(1/(1+EXP(('S Curve Equation'!$B$11-K120*'S Curve Equation'!$B$12)*'S Curve Equation'!$B$10))+'S Curve Equation'!$B$13)*'S Curve Equation'!$B$14</f>
        <v>0.6580157695536295</v>
      </c>
      <c r="L165" s="28">
        <f>(1/(1+EXP(('S Curve Equation'!$B$11-L120*'S Curve Equation'!$B$12)*'S Curve Equation'!$B$10))+'S Curve Equation'!$B$13)*'S Curve Equation'!$B$14</f>
        <v>0.65354062832785598</v>
      </c>
      <c r="M165" s="28">
        <f>(1/(1+EXP(('S Curve Equation'!$B$11-M120*'S Curve Equation'!$B$12)*'S Curve Equation'!$B$10))+'S Curve Equation'!$B$13)*'S Curve Equation'!$B$14</f>
        <v>0.64895653063959213</v>
      </c>
      <c r="N165" s="28">
        <f>(1/(1+EXP(('S Curve Equation'!$B$11-N120*'S Curve Equation'!$B$12)*'S Curve Equation'!$B$10))+'S Curve Equation'!$B$13)*'S Curve Equation'!$B$14</f>
        <v>0.64438846902737357</v>
      </c>
      <c r="O165" s="28">
        <f>(1/(1+EXP(('S Curve Equation'!$B$11-O120*'S Curve Equation'!$B$12)*'S Curve Equation'!$B$10))+'S Curve Equation'!$B$13)*'S Curve Equation'!$B$14</f>
        <v>0.63983722103310414</v>
      </c>
      <c r="P165" s="28">
        <f>(1/(1+EXP(('S Curve Equation'!$B$11-P120*'S Curve Equation'!$B$12)*'S Curve Equation'!$B$10))+'S Curve Equation'!$B$13)*'S Curve Equation'!$B$14</f>
        <v>0.63530353655341743</v>
      </c>
      <c r="Q165" s="28">
        <f>(1/(1+EXP(('S Curve Equation'!$B$11-Q120*'S Curve Equation'!$B$12)*'S Curve Equation'!$B$10))+'S Curve Equation'!$B$13)*'S Curve Equation'!$B$14</f>
        <v>0.63078813802942957</v>
      </c>
      <c r="R165" s="28">
        <f>(1/(1+EXP(('S Curve Equation'!$B$11-R120*'S Curve Equation'!$B$12)*'S Curve Equation'!$B$10))+'S Curve Equation'!$B$13)*'S Curve Equation'!$B$14</f>
        <v>0.62629172066789618</v>
      </c>
      <c r="S165" s="28">
        <f>(1/(1+EXP(('S Curve Equation'!$B$11-S120*'S Curve Equation'!$B$12)*'S Curve Equation'!$B$10))+'S Curve Equation'!$B$13)*'S Curve Equation'!$B$14</f>
        <v>0.62181495269182718</v>
      </c>
      <c r="T165" s="28">
        <f>(1/(1+EXP(('S Curve Equation'!$B$11-T120*'S Curve Equation'!$B$12)*'S Curve Equation'!$B$10))+'S Curve Equation'!$B$13)*'S Curve Equation'!$B$14</f>
        <v>0.61735847561863766</v>
      </c>
      <c r="U165" s="28">
        <f>(1/(1+EXP(('S Curve Equation'!$B$11-U120*'S Curve Equation'!$B$12)*'S Curve Equation'!$B$10))+'S Curve Equation'!$B$13)*'S Curve Equation'!$B$14</f>
        <v>0.6129229045639788</v>
      </c>
      <c r="V165" s="28">
        <f>(1/(1+EXP(('S Curve Equation'!$B$11-V120*'S Curve Equation'!$B$12)*'S Curve Equation'!$B$10))+'S Curve Equation'!$B$13)*'S Curve Equation'!$B$14</f>
        <v>0.60850882856937805</v>
      </c>
      <c r="W165" s="28">
        <f>(1/(1+EXP(('S Curve Equation'!$B$11-W120*'S Curve Equation'!$B$12)*'S Curve Equation'!$B$10))+'S Curve Equation'!$B$13)*'S Curve Equation'!$B$14</f>
        <v>0.60411681095191205</v>
      </c>
      <c r="X165" s="28">
        <f>(1/(1+EXP(('S Curve Equation'!$B$11-X120*'S Curve Equation'!$B$12)*'S Curve Equation'!$B$10))+'S Curve Equation'!$B$13)*'S Curve Equation'!$B$14</f>
        <v>0.59974738967415264</v>
      </c>
      <c r="Y165" s="28">
        <f>(1/(1+EXP(('S Curve Equation'!$B$11-Y120*'S Curve Equation'!$B$12)*'S Curve Equation'!$B$10))+'S Curve Equation'!$B$13)*'S Curve Equation'!$B$14</f>
        <v>0.59540107773267725</v>
      </c>
      <c r="Z165" s="28">
        <f>(1/(1+EXP(('S Curve Equation'!$B$11-Z120*'S Curve Equation'!$B$12)*'S Curve Equation'!$B$10))+'S Curve Equation'!$B$13)*'S Curve Equation'!$B$14</f>
        <v>0.59107836356351118</v>
      </c>
      <c r="AA165" s="28">
        <f>(1/(1+EXP(('S Curve Equation'!$B$11-AA120*'S Curve Equation'!$B$12)*'S Curve Equation'!$B$10))+'S Curve Equation'!$B$13)*'S Curve Equation'!$B$14</f>
        <v>0.58677971146287278</v>
      </c>
      <c r="AB165" s="28">
        <f>(1/(1+EXP(('S Curve Equation'!$B$11-AB120*'S Curve Equation'!$B$12)*'S Curve Equation'!$B$10))+'S Curve Equation'!$B$13)*'S Curve Equation'!$B$14</f>
        <v>0.58250556202169745</v>
      </c>
      <c r="AC165" s="28">
        <f>(1/(1+EXP(('S Curve Equation'!$B$11-AC120*'S Curve Equation'!$B$12)*'S Curve Equation'!$B$10))+'S Curve Equation'!$B$13)*'S Curve Equation'!$B$14</f>
        <v>0.57825633257245279</v>
      </c>
      <c r="AD165" s="28">
        <f>(1/(1+EXP(('S Curve Equation'!$B$11-AD120*'S Curve Equation'!$B$12)*'S Curve Equation'!$B$10))+'S Curve Equation'!$B$13)*'S Curve Equation'!$B$14</f>
        <v>0.57403241764679391</v>
      </c>
      <c r="AE165" s="28">
        <f>(1/(1+EXP(('S Curve Equation'!$B$11-AE120*'S Curve Equation'!$B$12)*'S Curve Equation'!$B$10))+'S Curve Equation'!$B$13)*'S Curve Equation'!$B$14</f>
        <v>0.56983418944269892</v>
      </c>
      <c r="AF165" s="28">
        <f>(1/(1+EXP(('S Curve Equation'!$B$11-AF120*'S Curve Equation'!$B$12)*'S Curve Equation'!$B$10))+'S Curve Equation'!$B$13)*'S Curve Equation'!$B$14</f>
        <v>0.56566199829976493</v>
      </c>
    </row>
    <row r="166" spans="1:32" x14ac:dyDescent="0.2">
      <c r="A166" s="6" t="s">
        <v>44</v>
      </c>
      <c r="B166" s="28">
        <f>(1/(1+EXP(('S Curve Equation'!$B$11-B121*'S Curve Equation'!$B$12)*'S Curve Equation'!$B$10))+'S Curve Equation'!$B$13)*'S Curve Equation'!$B$14</f>
        <v>0.81499999999999995</v>
      </c>
      <c r="C166" s="28">
        <f>(1/(1+EXP(('S Curve Equation'!$B$11-C121*'S Curve Equation'!$B$12)*'S Curve Equation'!$B$10))+'S Curve Equation'!$B$13)*'S Curve Equation'!$B$14</f>
        <v>0.81130516957266252</v>
      </c>
      <c r="D166" s="28">
        <f>(1/(1+EXP(('S Curve Equation'!$B$11-D121*'S Curve Equation'!$B$12)*'S Curve Equation'!$B$10))+'S Curve Equation'!$B$13)*'S Curve Equation'!$B$14</f>
        <v>0.80745654007394385</v>
      </c>
      <c r="E166" s="28">
        <f>(1/(1+EXP(('S Curve Equation'!$B$11-E121*'S Curve Equation'!$B$12)*'S Curve Equation'!$B$10))+'S Curve Equation'!$B$13)*'S Curve Equation'!$B$14</f>
        <v>0.80357662437018562</v>
      </c>
      <c r="F166" s="28">
        <f>(1/(1+EXP(('S Curve Equation'!$B$11-F121*'S Curve Equation'!$B$12)*'S Curve Equation'!$B$10))+'S Curve Equation'!$B$13)*'S Curve Equation'!$B$14</f>
        <v>0.79968098544026056</v>
      </c>
      <c r="G166" s="28">
        <f>(1/(1+EXP(('S Curve Equation'!$B$11-G121*'S Curve Equation'!$B$12)*'S Curve Equation'!$B$10))+'S Curve Equation'!$B$13)*'S Curve Equation'!$B$14</f>
        <v>0.79573851949619767</v>
      </c>
      <c r="H166" s="28">
        <f>(1/(1+EXP(('S Curve Equation'!$B$11-H121*'S Curve Equation'!$B$12)*'S Curve Equation'!$B$10))+'S Curve Equation'!$B$13)*'S Curve Equation'!$B$14</f>
        <v>0.79174327331249605</v>
      </c>
      <c r="I166" s="28">
        <f>(1/(1+EXP(('S Curve Equation'!$B$11-I121*'S Curve Equation'!$B$12)*'S Curve Equation'!$B$10))+'S Curve Equation'!$B$13)*'S Curve Equation'!$B$14</f>
        <v>0.78773247457180307</v>
      </c>
      <c r="J166" s="28">
        <f>(1/(1+EXP(('S Curve Equation'!$B$11-J121*'S Curve Equation'!$B$12)*'S Curve Equation'!$B$10))+'S Curve Equation'!$B$13)*'S Curve Equation'!$B$14</f>
        <v>0.78372394740382978</v>
      </c>
      <c r="K166" s="28">
        <f>(1/(1+EXP(('S Curve Equation'!$B$11-K121*'S Curve Equation'!$B$12)*'S Curve Equation'!$B$10))+'S Curve Equation'!$B$13)*'S Curve Equation'!$B$14</f>
        <v>0.77973550180685858</v>
      </c>
      <c r="L166" s="28">
        <f>(1/(1+EXP(('S Curve Equation'!$B$11-L121*'S Curve Equation'!$B$12)*'S Curve Equation'!$B$10))+'S Curve Equation'!$B$13)*'S Curve Equation'!$B$14</f>
        <v>0.77586009963392888</v>
      </c>
      <c r="M166" s="28">
        <f>(1/(1+EXP(('S Curve Equation'!$B$11-M121*'S Curve Equation'!$B$12)*'S Curve Equation'!$B$10))+'S Curve Equation'!$B$13)*'S Curve Equation'!$B$14</f>
        <v>0.77186698847168711</v>
      </c>
      <c r="N166" s="28">
        <f>(1/(1+EXP(('S Curve Equation'!$B$11-N121*'S Curve Equation'!$B$12)*'S Curve Equation'!$B$10))+'S Curve Equation'!$B$13)*'S Curve Equation'!$B$14</f>
        <v>0.76786431199254623</v>
      </c>
      <c r="O166" s="28">
        <f>(1/(1+EXP(('S Curve Equation'!$B$11-O121*'S Curve Equation'!$B$12)*'S Curve Equation'!$B$10))+'S Curve Equation'!$B$13)*'S Curve Equation'!$B$14</f>
        <v>0.76385298214761244</v>
      </c>
      <c r="P166" s="28">
        <f>(1/(1+EXP(('S Curve Equation'!$B$11-P121*'S Curve Equation'!$B$12)*'S Curve Equation'!$B$10))+'S Curve Equation'!$B$13)*'S Curve Equation'!$B$14</f>
        <v>0.75983390170809229</v>
      </c>
      <c r="Q166" s="28">
        <f>(1/(1+EXP(('S Curve Equation'!$B$11-Q121*'S Curve Equation'!$B$12)*'S Curve Equation'!$B$10))+'S Curve Equation'!$B$13)*'S Curve Equation'!$B$14</f>
        <v>0.75580796367858172</v>
      </c>
      <c r="R166" s="28">
        <f>(1/(1+EXP(('S Curve Equation'!$B$11-R121*'S Curve Equation'!$B$12)*'S Curve Equation'!$B$10))+'S Curve Equation'!$B$13)*'S Curve Equation'!$B$14</f>
        <v>0.75177605073947362</v>
      </c>
      <c r="S166" s="28">
        <f>(1/(1+EXP(('S Curve Equation'!$B$11-S121*'S Curve Equation'!$B$12)*'S Curve Equation'!$B$10))+'S Curve Equation'!$B$13)*'S Curve Equation'!$B$14</f>
        <v>0.74773903471849879</v>
      </c>
      <c r="T166" s="28">
        <f>(1/(1+EXP(('S Curve Equation'!$B$11-T121*'S Curve Equation'!$B$12)*'S Curve Equation'!$B$10))+'S Curve Equation'!$B$13)*'S Curve Equation'!$B$14</f>
        <v>0.74369777609133314</v>
      </c>
      <c r="U166" s="28">
        <f>(1/(1+EXP(('S Curve Equation'!$B$11-U121*'S Curve Equation'!$B$12)*'S Curve Equation'!$B$10))+'S Curve Equation'!$B$13)*'S Curve Equation'!$B$14</f>
        <v>0.73965312351117496</v>
      </c>
      <c r="V166" s="28">
        <f>(1/(1+EXP(('S Curve Equation'!$B$11-V121*'S Curve Equation'!$B$12)*'S Curve Equation'!$B$10))+'S Curve Equation'!$B$13)*'S Curve Equation'!$B$14</f>
        <v>0.73560591336708669</v>
      </c>
      <c r="W166" s="28">
        <f>(1/(1+EXP(('S Curve Equation'!$B$11-W121*'S Curve Equation'!$B$12)*'S Curve Equation'!$B$10))+'S Curve Equation'!$B$13)*'S Curve Equation'!$B$14</f>
        <v>0.73155696937087245</v>
      </c>
      <c r="X166" s="28">
        <f>(1/(1+EXP(('S Curve Equation'!$B$11-X121*'S Curve Equation'!$B$12)*'S Curve Equation'!$B$10))+'S Curve Equation'!$B$13)*'S Curve Equation'!$B$14</f>
        <v>0.72750710217219372</v>
      </c>
      <c r="Y166" s="28">
        <f>(1/(1+EXP(('S Curve Equation'!$B$11-Y121*'S Curve Equation'!$B$12)*'S Curve Equation'!$B$10))+'S Curve Equation'!$B$13)*'S Curve Equation'!$B$14</f>
        <v>0.7234571090015689</v>
      </c>
      <c r="Z166" s="28">
        <f>(1/(1+EXP(('S Curve Equation'!$B$11-Z121*'S Curve Equation'!$B$12)*'S Curve Equation'!$B$10))+'S Curve Equation'!$B$13)*'S Curve Equation'!$B$14</f>
        <v>0.71940777334087691</v>
      </c>
      <c r="AA166" s="28">
        <f>(1/(1+EXP(('S Curve Equation'!$B$11-AA121*'S Curve Equation'!$B$12)*'S Curve Equation'!$B$10))+'S Curve Equation'!$B$13)*'S Curve Equation'!$B$14</f>
        <v>0.71535986462089929</v>
      </c>
      <c r="AB166" s="28">
        <f>(1/(1+EXP(('S Curve Equation'!$B$11-AB121*'S Curve Equation'!$B$12)*'S Curve Equation'!$B$10))+'S Curve Equation'!$B$13)*'S Curve Equation'!$B$14</f>
        <v>0.71131413794543574</v>
      </c>
      <c r="AC166" s="28">
        <f>(1/(1+EXP(('S Curve Equation'!$B$11-AC121*'S Curve Equation'!$B$12)*'S Curve Equation'!$B$10))+'S Curve Equation'!$B$13)*'S Curve Equation'!$B$14</f>
        <v>0.70727133384147056</v>
      </c>
      <c r="AD166" s="28">
        <f>(1/(1+EXP(('S Curve Equation'!$B$11-AD121*'S Curve Equation'!$B$12)*'S Curve Equation'!$B$10))+'S Curve Equation'!$B$13)*'S Curve Equation'!$B$14</f>
        <v>0.70323217803482063</v>
      </c>
      <c r="AE166" s="28">
        <f>(1/(1+EXP(('S Curve Equation'!$B$11-AE121*'S Curve Equation'!$B$12)*'S Curve Equation'!$B$10))+'S Curve Equation'!$B$13)*'S Curve Equation'!$B$14</f>
        <v>0.69919738125068875</v>
      </c>
      <c r="AF166" s="28">
        <f>(1/(1+EXP(('S Curve Equation'!$B$11-AF121*'S Curve Equation'!$B$12)*'S Curve Equation'!$B$10))+'S Curve Equation'!$B$13)*'S Curve Equation'!$B$14</f>
        <v>0.69516763903849954</v>
      </c>
    </row>
    <row r="167" spans="1:32" x14ac:dyDescent="0.2">
      <c r="A167" s="6" t="s">
        <v>45</v>
      </c>
      <c r="B167" s="28">
        <f>(1/(1+EXP(('S Curve Equation'!$B$11-B122*'S Curve Equation'!$B$12)*'S Curve Equation'!$B$10))+'S Curve Equation'!$B$13)*'S Curve Equation'!$B$14</f>
        <v>0.79200000000000004</v>
      </c>
      <c r="C167" s="28">
        <f>(1/(1+EXP(('S Curve Equation'!$B$11-C122*'S Curve Equation'!$B$12)*'S Curve Equation'!$B$10))+'S Curve Equation'!$B$13)*'S Curve Equation'!$B$14</f>
        <v>0.78808366084625292</v>
      </c>
      <c r="D167" s="28">
        <f>(1/(1+EXP(('S Curve Equation'!$B$11-D122*'S Curve Equation'!$B$12)*'S Curve Equation'!$B$10))+'S Curve Equation'!$B$13)*'S Curve Equation'!$B$14</f>
        <v>0.78400990560146233</v>
      </c>
      <c r="E167" s="28">
        <f>(1/(1+EXP(('S Curve Equation'!$B$11-E122*'S Curve Equation'!$B$12)*'S Curve Equation'!$B$10))+'S Curve Equation'!$B$13)*'S Curve Equation'!$B$14</f>
        <v>0.77990875639658264</v>
      </c>
      <c r="F167" s="28">
        <f>(1/(1+EXP(('S Curve Equation'!$B$11-F122*'S Curve Equation'!$B$12)*'S Curve Equation'!$B$10))+'S Curve Equation'!$B$13)*'S Curve Equation'!$B$14</f>
        <v>0.7757967027233067</v>
      </c>
      <c r="G167" s="28">
        <f>(1/(1+EXP(('S Curve Equation'!$B$11-G122*'S Curve Equation'!$B$12)*'S Curve Equation'!$B$10))+'S Curve Equation'!$B$13)*'S Curve Equation'!$B$14</f>
        <v>0.77164098599662589</v>
      </c>
      <c r="H167" s="28">
        <f>(1/(1+EXP(('S Curve Equation'!$B$11-H122*'S Curve Equation'!$B$12)*'S Curve Equation'!$B$10))+'S Curve Equation'!$B$13)*'S Curve Equation'!$B$14</f>
        <v>0.76743548515894211</v>
      </c>
      <c r="I167" s="28">
        <f>(1/(1+EXP(('S Curve Equation'!$B$11-I122*'S Curve Equation'!$B$12)*'S Curve Equation'!$B$10))+'S Curve Equation'!$B$13)*'S Curve Equation'!$B$14</f>
        <v>0.76321947227025655</v>
      </c>
      <c r="J167" s="28">
        <f>(1/(1+EXP(('S Curve Equation'!$B$11-J122*'S Curve Equation'!$B$12)*'S Curve Equation'!$B$10))+'S Curve Equation'!$B$13)*'S Curve Equation'!$B$14</f>
        <v>0.75901164842647628</v>
      </c>
      <c r="K167" s="28">
        <f>(1/(1+EXP(('S Curve Equation'!$B$11-K122*'S Curve Equation'!$B$12)*'S Curve Equation'!$B$10))+'S Curve Equation'!$B$13)*'S Curve Equation'!$B$14</f>
        <v>0.75483059870043501</v>
      </c>
      <c r="L167" s="28">
        <f>(1/(1+EXP(('S Curve Equation'!$B$11-L122*'S Curve Equation'!$B$12)*'S Curve Equation'!$B$10))+'S Curve Equation'!$B$13)*'S Curve Equation'!$B$14</f>
        <v>0.7507734348717241</v>
      </c>
      <c r="M167" s="28">
        <f>(1/(1+EXP(('S Curve Equation'!$B$11-M122*'S Curve Equation'!$B$12)*'S Curve Equation'!$B$10))+'S Curve Equation'!$B$13)*'S Curve Equation'!$B$14</f>
        <v>0.74659853433330714</v>
      </c>
      <c r="N167" s="28">
        <f>(1/(1+EXP(('S Curve Equation'!$B$11-N122*'S Curve Equation'!$B$12)*'S Curve Equation'!$B$10))+'S Curve Equation'!$B$13)*'S Curve Equation'!$B$14</f>
        <v>0.74241917110254185</v>
      </c>
      <c r="O167" s="28">
        <f>(1/(1+EXP(('S Curve Equation'!$B$11-O122*'S Curve Equation'!$B$12)*'S Curve Equation'!$B$10))+'S Curve Equation'!$B$13)*'S Curve Equation'!$B$14</f>
        <v>0.73823627854742013</v>
      </c>
      <c r="P167" s="28">
        <f>(1/(1+EXP(('S Curve Equation'!$B$11-P122*'S Curve Equation'!$B$12)*'S Curve Equation'!$B$10))+'S Curve Equation'!$B$13)*'S Curve Equation'!$B$14</f>
        <v>0.73405077611551939</v>
      </c>
      <c r="Q167" s="28">
        <f>(1/(1+EXP(('S Curve Equation'!$B$11-Q122*'S Curve Equation'!$B$12)*'S Curve Equation'!$B$10))+'S Curve Equation'!$B$13)*'S Curve Equation'!$B$14</f>
        <v>0.72986356885067882</v>
      </c>
      <c r="R167" s="28">
        <f>(1/(1+EXP(('S Curve Equation'!$B$11-R122*'S Curve Equation'!$B$12)*'S Curve Equation'!$B$10))+'S Curve Equation'!$B$13)*'S Curve Equation'!$B$14</f>
        <v>0.72567554694372871</v>
      </c>
      <c r="S167" s="28">
        <f>(1/(1+EXP(('S Curve Equation'!$B$11-S122*'S Curve Equation'!$B$12)*'S Curve Equation'!$B$10))+'S Curve Equation'!$B$13)*'S Curve Equation'!$B$14</f>
        <v>0.72148758531683854</v>
      </c>
      <c r="T167" s="28">
        <f>(1/(1+EXP(('S Curve Equation'!$B$11-T122*'S Curve Equation'!$B$12)*'S Curve Equation'!$B$10))+'S Curve Equation'!$B$13)*'S Curve Equation'!$B$14</f>
        <v>0.71730054324098425</v>
      </c>
      <c r="U167" s="28">
        <f>(1/(1+EXP(('S Curve Equation'!$B$11-U122*'S Curve Equation'!$B$12)*'S Curve Equation'!$B$10))+'S Curve Equation'!$B$13)*'S Curve Equation'!$B$14</f>
        <v>0.71311526398600589</v>
      </c>
      <c r="V167" s="28">
        <f>(1/(1+EXP(('S Curve Equation'!$B$11-V122*'S Curve Equation'!$B$12)*'S Curve Equation'!$B$10))+'S Curve Equation'!$B$13)*'S Curve Equation'!$B$14</f>
        <v>0.70893257450262659</v>
      </c>
      <c r="W167" s="28">
        <f>(1/(1+EXP(('S Curve Equation'!$B$11-W122*'S Curve Equation'!$B$12)*'S Curve Equation'!$B$10))+'S Curve Equation'!$B$13)*'S Curve Equation'!$B$14</f>
        <v>0.70475328513579305</v>
      </c>
      <c r="X167" s="28">
        <f>(1/(1+EXP(('S Curve Equation'!$B$11-X122*'S Curve Equation'!$B$12)*'S Curve Equation'!$B$10))+'S Curve Equation'!$B$13)*'S Curve Equation'!$B$14</f>
        <v>0.70057818936863714</v>
      </c>
      <c r="Y167" s="28">
        <f>(1/(1+EXP(('S Curve Equation'!$B$11-Y122*'S Curve Equation'!$B$12)*'S Curve Equation'!$B$10))+'S Curve Equation'!$B$13)*'S Curve Equation'!$B$14</f>
        <v>0.69640806359631657</v>
      </c>
      <c r="Z167" s="28">
        <f>(1/(1+EXP(('S Curve Equation'!$B$11-Z122*'S Curve Equation'!$B$12)*'S Curve Equation'!$B$10))+'S Curve Equation'!$B$13)*'S Curve Equation'!$B$14</f>
        <v>0.69224366692897266</v>
      </c>
      <c r="AA167" s="28">
        <f>(1/(1+EXP(('S Curve Equation'!$B$11-AA122*'S Curve Equation'!$B$12)*'S Curve Equation'!$B$10))+'S Curve Equation'!$B$13)*'S Curve Equation'!$B$14</f>
        <v>0.6880857410229767</v>
      </c>
      <c r="AB167" s="28">
        <f>(1/(1+EXP(('S Curve Equation'!$B$11-AB122*'S Curve Equation'!$B$12)*'S Curve Equation'!$B$10))+'S Curve Equation'!$B$13)*'S Curve Equation'!$B$14</f>
        <v>0.6839350099396484</v>
      </c>
      <c r="AC167" s="28">
        <f>(1/(1+EXP(('S Curve Equation'!$B$11-AC122*'S Curve Equation'!$B$12)*'S Curve Equation'!$B$10))+'S Curve Equation'!$B$13)*'S Curve Equation'!$B$14</f>
        <v>0.67979218003058584</v>
      </c>
      <c r="AD167" s="28">
        <f>(1/(1+EXP(('S Curve Equation'!$B$11-AD122*'S Curve Equation'!$B$12)*'S Curve Equation'!$B$10))+'S Curve Equation'!$B$13)*'S Curve Equation'!$B$14</f>
        <v>0.67565793984871669</v>
      </c>
      <c r="AE167" s="28">
        <f>(1/(1+EXP(('S Curve Equation'!$B$11-AE122*'S Curve Equation'!$B$12)*'S Curve Equation'!$B$10))+'S Curve Equation'!$B$13)*'S Curve Equation'!$B$14</f>
        <v>0.67153296008418517</v>
      </c>
      <c r="AF167" s="28">
        <f>(1/(1+EXP(('S Curve Equation'!$B$11-AF122*'S Curve Equation'!$B$12)*'S Curve Equation'!$B$10))+'S Curve Equation'!$B$13)*'S Curve Equation'!$B$14</f>
        <v>0.66741789352415826</v>
      </c>
    </row>
    <row r="168" spans="1:32" x14ac:dyDescent="0.2">
      <c r="A168" s="6" t="s">
        <v>46</v>
      </c>
      <c r="B168" s="28">
        <f>(1/(1+EXP(('S Curve Equation'!$B$11-B123*'S Curve Equation'!$B$12)*'S Curve Equation'!$B$10))+'S Curve Equation'!$B$13)*'S Curve Equation'!$B$14</f>
        <v>0.72699999999999998</v>
      </c>
      <c r="C168" s="28">
        <f>(1/(1+EXP(('S Curve Equation'!$B$11-C123*'S Curve Equation'!$B$12)*'S Curve Equation'!$B$10))+'S Curve Equation'!$B$13)*'S Curve Equation'!$B$14</f>
        <v>0.72261791095375194</v>
      </c>
      <c r="D168" s="28">
        <f>(1/(1+EXP(('S Curve Equation'!$B$11-D123*'S Curve Equation'!$B$12)*'S Curve Equation'!$B$10))+'S Curve Equation'!$B$13)*'S Curve Equation'!$B$14</f>
        <v>0.71807571930104908</v>
      </c>
      <c r="E168" s="28">
        <f>(1/(1+EXP(('S Curve Equation'!$B$11-E123*'S Curve Equation'!$B$12)*'S Curve Equation'!$B$10))+'S Curve Equation'!$B$13)*'S Curve Equation'!$B$14</f>
        <v>0.71351927138720228</v>
      </c>
      <c r="F168" s="28">
        <f>(1/(1+EXP(('S Curve Equation'!$B$11-F123*'S Curve Equation'!$B$12)*'S Curve Equation'!$B$10))+'S Curve Equation'!$B$13)*'S Curve Equation'!$B$14</f>
        <v>0.70896688914186567</v>
      </c>
      <c r="G168" s="28">
        <f>(1/(1+EXP(('S Curve Equation'!$B$11-G123*'S Curve Equation'!$B$12)*'S Curve Equation'!$B$10))+'S Curve Equation'!$B$13)*'S Curve Equation'!$B$14</f>
        <v>0.70438240339634184</v>
      </c>
      <c r="H168" s="28">
        <f>(1/(1+EXP(('S Curve Equation'!$B$11-H123*'S Curve Equation'!$B$12)*'S Curve Equation'!$B$10))+'S Curve Equation'!$B$13)*'S Curve Equation'!$B$14</f>
        <v>0.6997593851170848</v>
      </c>
      <c r="I168" s="28">
        <f>(1/(1+EXP(('S Curve Equation'!$B$11-I123*'S Curve Equation'!$B$12)*'S Curve Equation'!$B$10))+'S Curve Equation'!$B$13)*'S Curve Equation'!$B$14</f>
        <v>0.69514113336282302</v>
      </c>
      <c r="J168" s="28">
        <f>(1/(1+EXP(('S Curve Equation'!$B$11-J123*'S Curve Equation'!$B$12)*'S Curve Equation'!$B$10))+'S Curve Equation'!$B$13)*'S Curve Equation'!$B$14</f>
        <v>0.69054792682006105</v>
      </c>
      <c r="K168" s="28">
        <f>(1/(1+EXP(('S Curve Equation'!$B$11-K123*'S Curve Equation'!$B$12)*'S Curve Equation'!$B$10))+'S Curve Equation'!$B$13)*'S Curve Equation'!$B$14</f>
        <v>0.68599964090856858</v>
      </c>
      <c r="L168" s="28">
        <f>(1/(1+EXP(('S Curve Equation'!$B$11-L123*'S Curve Equation'!$B$12)*'S Curve Equation'!$B$10))+'S Curve Equation'!$B$13)*'S Curve Equation'!$B$14</f>
        <v>0.68160088345870828</v>
      </c>
      <c r="M168" s="28">
        <f>(1/(1+EXP(('S Curve Equation'!$B$11-M123*'S Curve Equation'!$B$12)*'S Curve Equation'!$B$10))+'S Curve Equation'!$B$13)*'S Curve Equation'!$B$14</f>
        <v>0.67708945990141112</v>
      </c>
      <c r="N168" s="28">
        <f>(1/(1+EXP(('S Curve Equation'!$B$11-N123*'S Curve Equation'!$B$12)*'S Curve Equation'!$B$10))+'S Curve Equation'!$B$13)*'S Curve Equation'!$B$14</f>
        <v>0.6725882428094544</v>
      </c>
      <c r="O168" s="28">
        <f>(1/(1+EXP(('S Curve Equation'!$B$11-O123*'S Curve Equation'!$B$12)*'S Curve Equation'!$B$10))+'S Curve Equation'!$B$13)*'S Curve Equation'!$B$14</f>
        <v>0.66809808945789517</v>
      </c>
      <c r="P168" s="28">
        <f>(1/(1+EXP(('S Curve Equation'!$B$11-P123*'S Curve Equation'!$B$12)*'S Curve Equation'!$B$10))+'S Curve Equation'!$B$13)*'S Curve Equation'!$B$14</f>
        <v>0.66361983237631927</v>
      </c>
      <c r="Q168" s="28">
        <f>(1/(1+EXP(('S Curve Equation'!$B$11-Q123*'S Curve Equation'!$B$12)*'S Curve Equation'!$B$10))+'S Curve Equation'!$B$13)*'S Curve Equation'!$B$14</f>
        <v>0.65915427931982351</v>
      </c>
      <c r="R168" s="28">
        <f>(1/(1+EXP(('S Curve Equation'!$B$11-R123*'S Curve Equation'!$B$12)*'S Curve Equation'!$B$10))+'S Curve Equation'!$B$13)*'S Curve Equation'!$B$14</f>
        <v>0.65470221327585154</v>
      </c>
      <c r="S168" s="28">
        <f>(1/(1+EXP(('S Curve Equation'!$B$11-S123*'S Curve Equation'!$B$12)*'S Curve Equation'!$B$10))+'S Curve Equation'!$B$13)*'S Curve Equation'!$B$14</f>
        <v>0.65026439250525048</v>
      </c>
      <c r="T168" s="28">
        <f>(1/(1+EXP(('S Curve Equation'!$B$11-T123*'S Curve Equation'!$B$12)*'S Curve Equation'!$B$10))+'S Curve Equation'!$B$13)*'S Curve Equation'!$B$14</f>
        <v>0.64584155061591764</v>
      </c>
      <c r="U168" s="28">
        <f>(1/(1+EXP(('S Curve Equation'!$B$11-U123*'S Curve Equation'!$B$12)*'S Curve Equation'!$B$10))+'S Curve Equation'!$B$13)*'S Curve Equation'!$B$14</f>
        <v>0.64143439666742663</v>
      </c>
      <c r="V168" s="28">
        <f>(1/(1+EXP(('S Curve Equation'!$B$11-V123*'S Curve Equation'!$B$12)*'S Curve Equation'!$B$10))+'S Curve Equation'!$B$13)*'S Curve Equation'!$B$14</f>
        <v>0.63704361530499354</v>
      </c>
      <c r="W168" s="28">
        <f>(1/(1+EXP(('S Curve Equation'!$B$11-W123*'S Curve Equation'!$B$12)*'S Curve Equation'!$B$10))+'S Curve Equation'!$B$13)*'S Curve Equation'!$B$14</f>
        <v>0.63266986692118576</v>
      </c>
      <c r="X168" s="28">
        <f>(1/(1+EXP(('S Curve Equation'!$B$11-X123*'S Curve Equation'!$B$12)*'S Curve Equation'!$B$10))+'S Curve Equation'!$B$13)*'S Curve Equation'!$B$14</f>
        <v>0.62831378784378289</v>
      </c>
      <c r="Y168" s="28">
        <f>(1/(1+EXP(('S Curve Equation'!$B$11-Y123*'S Curve Equation'!$B$12)*'S Curve Equation'!$B$10))+'S Curve Equation'!$B$13)*'S Curve Equation'!$B$14</f>
        <v>0.62397599054820951</v>
      </c>
      <c r="Z168" s="28">
        <f>(1/(1+EXP(('S Curve Equation'!$B$11-Z123*'S Curve Equation'!$B$12)*'S Curve Equation'!$B$10))+'S Curve Equation'!$B$13)*'S Curve Equation'!$B$14</f>
        <v>0.61965706389301545</v>
      </c>
      <c r="AA168" s="28">
        <f>(1/(1+EXP(('S Curve Equation'!$B$11-AA123*'S Curve Equation'!$B$12)*'S Curve Equation'!$B$10))+'S Curve Equation'!$B$13)*'S Curve Equation'!$B$14</f>
        <v>0.61535757337685182</v>
      </c>
      <c r="AB168" s="28">
        <f>(1/(1+EXP(('S Curve Equation'!$B$11-AB123*'S Curve Equation'!$B$12)*'S Curve Equation'!$B$10))+'S Curve Equation'!$B$13)*'S Curve Equation'!$B$14</f>
        <v>0.61107806141548004</v>
      </c>
      <c r="AC168" s="28">
        <f>(1/(1+EXP(('S Curve Equation'!$B$11-AC123*'S Curve Equation'!$B$12)*'S Curve Equation'!$B$10))+'S Curve Equation'!$B$13)*'S Curve Equation'!$B$14</f>
        <v>0.60681904763735561</v>
      </c>
      <c r="AD168" s="28">
        <f>(1/(1+EXP(('S Curve Equation'!$B$11-AD123*'S Curve Equation'!$B$12)*'S Curve Equation'!$B$10))+'S Curve Equation'!$B$13)*'S Curve Equation'!$B$14</f>
        <v>0.60258102919635304</v>
      </c>
      <c r="AE168" s="28">
        <f>(1/(1+EXP(('S Curve Equation'!$B$11-AE123*'S Curve Equation'!$B$12)*'S Curve Equation'!$B$10))+'S Curve Equation'!$B$13)*'S Curve Equation'!$B$14</f>
        <v>0.59836448110026208</v>
      </c>
      <c r="AF168" s="28">
        <f>(1/(1+EXP(('S Curve Equation'!$B$11-AF123*'S Curve Equation'!$B$12)*'S Curve Equation'!$B$10))+'S Curve Equation'!$B$13)*'S Curve Equation'!$B$14</f>
        <v>0.59416985655370991</v>
      </c>
    </row>
    <row r="169" spans="1:32" x14ac:dyDescent="0.2">
      <c r="A169" s="6" t="s">
        <v>47</v>
      </c>
      <c r="B169" s="28">
        <f>(1/(1+EXP(('S Curve Equation'!$B$11-B124*'S Curve Equation'!$B$12)*'S Curve Equation'!$B$10))+'S Curve Equation'!$B$13)*'S Curve Equation'!$B$14</f>
        <v>0.86915510948905106</v>
      </c>
      <c r="C169" s="28">
        <f>(1/(1+EXP(('S Curve Equation'!$B$11-C124*'S Curve Equation'!$B$12)*'S Curve Equation'!$B$10))+'S Curve Equation'!$B$13)*'S Curve Equation'!$B$14</f>
        <v>0.86611369994633636</v>
      </c>
      <c r="D169" s="28">
        <f>(1/(1+EXP(('S Curve Equation'!$B$11-D124*'S Curve Equation'!$B$12)*'S Curve Equation'!$B$10))+'S Curve Equation'!$B$13)*'S Curve Equation'!$B$14</f>
        <v>0.86293424337976021</v>
      </c>
      <c r="E169" s="28">
        <f>(1/(1+EXP(('S Curve Equation'!$B$11-E124*'S Curve Equation'!$B$12)*'S Curve Equation'!$B$10))+'S Curve Equation'!$B$13)*'S Curve Equation'!$B$14</f>
        <v>0.85971717392599822</v>
      </c>
      <c r="F169" s="28">
        <f>(1/(1+EXP(('S Curve Equation'!$B$11-F124*'S Curve Equation'!$B$12)*'S Curve Equation'!$B$10))+'S Curve Equation'!$B$13)*'S Curve Equation'!$B$14</f>
        <v>0.85647523737221221</v>
      </c>
      <c r="G169" s="28">
        <f>(1/(1+EXP(('S Curve Equation'!$B$11-G124*'S Curve Equation'!$B$12)*'S Curve Equation'!$B$10))+'S Curve Equation'!$B$13)*'S Curve Equation'!$B$14</f>
        <v>0.85318231848670822</v>
      </c>
      <c r="H169" s="28">
        <f>(1/(1+EXP(('S Curve Equation'!$B$11-H124*'S Curve Equation'!$B$12)*'S Curve Equation'!$B$10))+'S Curve Equation'!$B$13)*'S Curve Equation'!$B$14</f>
        <v>0.84983304207077948</v>
      </c>
      <c r="I169" s="28">
        <f>(1/(1+EXP(('S Curve Equation'!$B$11-I124*'S Curve Equation'!$B$12)*'S Curve Equation'!$B$10))+'S Curve Equation'!$B$13)*'S Curve Equation'!$B$14</f>
        <v>0.84645835530604652</v>
      </c>
      <c r="J169" s="28">
        <f>(1/(1+EXP(('S Curve Equation'!$B$11-J124*'S Curve Equation'!$B$12)*'S Curve Equation'!$B$10))+'S Curve Equation'!$B$13)*'S Curve Equation'!$B$14</f>
        <v>0.84307324698204134</v>
      </c>
      <c r="K169" s="28">
        <f>(1/(1+EXP(('S Curve Equation'!$B$11-K124*'S Curve Equation'!$B$12)*'S Curve Equation'!$B$10))+'S Curve Equation'!$B$13)*'S Curve Equation'!$B$14</f>
        <v>0.83969291099129728</v>
      </c>
      <c r="L169" s="28">
        <f>(1/(1+EXP(('S Curve Equation'!$B$11-L124*'S Curve Equation'!$B$12)*'S Curve Equation'!$B$10))+'S Curve Equation'!$B$13)*'S Curve Equation'!$B$14</f>
        <v>0.83639678571852605</v>
      </c>
      <c r="M169" s="28">
        <f>(1/(1+EXP(('S Curve Equation'!$B$11-M124*'S Curve Equation'!$B$12)*'S Curve Equation'!$B$10))+'S Curve Equation'!$B$13)*'S Curve Equation'!$B$14</f>
        <v>0.8329886356678764</v>
      </c>
      <c r="N169" s="28">
        <f>(1/(1+EXP(('S Curve Equation'!$B$11-N124*'S Curve Equation'!$B$12)*'S Curve Equation'!$B$10))+'S Curve Equation'!$B$13)*'S Curve Equation'!$B$14</f>
        <v>0.82956023512626709</v>
      </c>
      <c r="O169" s="28">
        <f>(1/(1+EXP(('S Curve Equation'!$B$11-O124*'S Curve Equation'!$B$12)*'S Curve Equation'!$B$10))+'S Curve Equation'!$B$13)*'S Curve Equation'!$B$14</f>
        <v>0.82611232747497432</v>
      </c>
      <c r="P169" s="28">
        <f>(1/(1+EXP(('S Curve Equation'!$B$11-P124*'S Curve Equation'!$B$12)*'S Curve Equation'!$B$10))+'S Curve Equation'!$B$13)*'S Curve Equation'!$B$14</f>
        <v>0.82264565819159674</v>
      </c>
      <c r="Q169" s="28">
        <f>(1/(1+EXP(('S Curve Equation'!$B$11-Q124*'S Curve Equation'!$B$12)*'S Curve Equation'!$B$10))+'S Curve Equation'!$B$13)*'S Curve Equation'!$B$14</f>
        <v>0.81916097421290934</v>
      </c>
      <c r="R169" s="28">
        <f>(1/(1+EXP(('S Curve Equation'!$B$11-R124*'S Curve Equation'!$B$12)*'S Curve Equation'!$B$10))+'S Curve Equation'!$B$13)*'S Curve Equation'!$B$14</f>
        <v>0.81565902330934426</v>
      </c>
      <c r="S169" s="28">
        <f>(1/(1+EXP(('S Curve Equation'!$B$11-S124*'S Curve Equation'!$B$12)*'S Curve Equation'!$B$10))+'S Curve Equation'!$B$13)*'S Curve Equation'!$B$14</f>
        <v>0.81214055347181502</v>
      </c>
      <c r="T169" s="28">
        <f>(1/(1+EXP(('S Curve Equation'!$B$11-T124*'S Curve Equation'!$B$12)*'S Curve Equation'!$B$10))+'S Curve Equation'!$B$13)*'S Curve Equation'!$B$14</f>
        <v>0.80860631231155222</v>
      </c>
      <c r="U169" s="28">
        <f>(1/(1+EXP(('S Curve Equation'!$B$11-U124*'S Curve Equation'!$B$12)*'S Curve Equation'!$B$10))+'S Curve Equation'!$B$13)*'S Curve Equation'!$B$14</f>
        <v>0.805057046473586</v>
      </c>
      <c r="V169" s="28">
        <f>(1/(1+EXP(('S Curve Equation'!$B$11-V124*'S Curve Equation'!$B$12)*'S Curve Equation'!$B$10))+'S Curve Equation'!$B$13)*'S Curve Equation'!$B$14</f>
        <v>0.80149350106443984</v>
      </c>
      <c r="W169" s="28">
        <f>(1/(1+EXP(('S Curve Equation'!$B$11-W124*'S Curve Equation'!$B$12)*'S Curve Equation'!$B$10))+'S Curve Equation'!$B$13)*'S Curve Equation'!$B$14</f>
        <v>0.79791641909456945</v>
      </c>
      <c r="X169" s="28">
        <f>(1/(1+EXP(('S Curve Equation'!$B$11-X124*'S Curve Equation'!$B$12)*'S Curve Equation'!$B$10))+'S Curve Equation'!$B$13)*'S Curve Equation'!$B$14</f>
        <v>0.79432654093603194</v>
      </c>
      <c r="Y169" s="28">
        <f>(1/(1+EXP(('S Curve Equation'!$B$11-Y124*'S Curve Equation'!$B$12)*'S Curve Equation'!$B$10))+'S Curve Equation'!$B$13)*'S Curve Equation'!$B$14</f>
        <v>0.79072460379581444</v>
      </c>
      <c r="Z169" s="28">
        <f>(1/(1+EXP(('S Curve Equation'!$B$11-Z124*'S Curve Equation'!$B$12)*'S Curve Equation'!$B$10))+'S Curve Equation'!$B$13)*'S Curve Equation'!$B$14</f>
        <v>0.78711134120522397</v>
      </c>
      <c r="AA169" s="28">
        <f>(1/(1+EXP(('S Curve Equation'!$B$11-AA124*'S Curve Equation'!$B$12)*'S Curve Equation'!$B$10))+'S Curve Equation'!$B$13)*'S Curve Equation'!$B$14</f>
        <v>0.78348748252566847</v>
      </c>
      <c r="AB169" s="28">
        <f>(1/(1+EXP(('S Curve Equation'!$B$11-AB124*'S Curve Equation'!$B$12)*'S Curve Equation'!$B$10))+'S Curve Equation'!$B$13)*'S Curve Equation'!$B$14</f>
        <v>0.77985375247113542</v>
      </c>
      <c r="AC169" s="28">
        <f>(1/(1+EXP(('S Curve Equation'!$B$11-AC124*'S Curve Equation'!$B$12)*'S Curve Equation'!$B$10))+'S Curve Equation'!$B$13)*'S Curve Equation'!$B$14</f>
        <v>0.77621087064763405</v>
      </c>
      <c r="AD169" s="28">
        <f>(1/(1+EXP(('S Curve Equation'!$B$11-AD124*'S Curve Equation'!$B$12)*'S Curve Equation'!$B$10))+'S Curve Equation'!$B$13)*'S Curve Equation'!$B$14</f>
        <v>0.77255955110979269</v>
      </c>
      <c r="AE169" s="28">
        <f>(1/(1+EXP(('S Curve Equation'!$B$11-AE124*'S Curve Equation'!$B$12)*'S Curve Equation'!$B$10))+'S Curve Equation'!$B$13)*'S Curve Equation'!$B$14</f>
        <v>0.76890050193480297</v>
      </c>
      <c r="AF169" s="28">
        <f>(1/(1+EXP(('S Curve Equation'!$B$11-AF124*'S Curve Equation'!$B$12)*'S Curve Equation'!$B$10))+'S Curve Equation'!$B$13)*'S Curve Equation'!$B$14</f>
        <v>0.76523442481382919</v>
      </c>
    </row>
    <row r="170" spans="1:32" x14ac:dyDescent="0.2">
      <c r="A170" s="6" t="s">
        <v>48</v>
      </c>
      <c r="B170" s="28">
        <f>(1/(1+EXP(('S Curve Equation'!$B$11-B125*'S Curve Equation'!$B$12)*'S Curve Equation'!$B$10))+'S Curve Equation'!$B$13)*'S Curve Equation'!$B$14</f>
        <v>0.84028098159509201</v>
      </c>
      <c r="C170" s="28">
        <f>(1/(1+EXP(('S Curve Equation'!$B$11-C125*'S Curve Equation'!$B$12)*'S Curve Equation'!$B$10))+'S Curve Equation'!$B$13)*'S Curve Equation'!$B$14</f>
        <v>0.83686706935006505</v>
      </c>
      <c r="D170" s="28">
        <f>(1/(1+EXP(('S Curve Equation'!$B$11-D125*'S Curve Equation'!$B$12)*'S Curve Equation'!$B$10))+'S Curve Equation'!$B$13)*'S Curve Equation'!$B$14</f>
        <v>0.8333053224134096</v>
      </c>
      <c r="E170" s="28">
        <f>(1/(1+EXP(('S Curve Equation'!$B$11-E125*'S Curve Equation'!$B$12)*'S Curve Equation'!$B$10))+'S Curve Equation'!$B$13)*'S Curve Equation'!$B$14</f>
        <v>0.82970874761110569</v>
      </c>
      <c r="F170" s="28">
        <f>(1/(1+EXP(('S Curve Equation'!$B$11-F125*'S Curve Equation'!$B$12)*'S Curve Equation'!$B$10))+'S Curve Equation'!$B$13)*'S Curve Equation'!$B$14</f>
        <v>0.82609170771906082</v>
      </c>
      <c r="G170" s="28">
        <f>(1/(1+EXP(('S Curve Equation'!$B$11-G125*'S Curve Equation'!$B$12)*'S Curve Equation'!$B$10))+'S Curve Equation'!$B$13)*'S Curve Equation'!$B$14</f>
        <v>0.82242522411997598</v>
      </c>
      <c r="H170" s="28">
        <f>(1/(1+EXP(('S Curve Equation'!$B$11-H125*'S Curve Equation'!$B$12)*'S Curve Equation'!$B$10))+'S Curve Equation'!$B$13)*'S Curve Equation'!$B$14</f>
        <v>0.81870357635771929</v>
      </c>
      <c r="I170" s="28">
        <f>(1/(1+EXP(('S Curve Equation'!$B$11-I125*'S Curve Equation'!$B$12)*'S Curve Equation'!$B$10))+'S Curve Equation'!$B$13)*'S Curve Equation'!$B$14</f>
        <v>0.81496132952266787</v>
      </c>
      <c r="J170" s="28">
        <f>(1/(1+EXP(('S Curve Equation'!$B$11-J125*'S Curve Equation'!$B$12)*'S Curve Equation'!$B$10))+'S Curve Equation'!$B$13)*'S Curve Equation'!$B$14</f>
        <v>0.81121512630033499</v>
      </c>
      <c r="K170" s="28">
        <f>(1/(1+EXP(('S Curve Equation'!$B$11-K125*'S Curve Equation'!$B$12)*'S Curve Equation'!$B$10))+'S Curve Equation'!$B$13)*'S Curve Equation'!$B$14</f>
        <v>0.8074817028036162</v>
      </c>
      <c r="L170" s="28">
        <f>(1/(1+EXP(('S Curve Equation'!$B$11-L125*'S Curve Equation'!$B$12)*'S Curve Equation'!$B$10))+'S Curve Equation'!$B$13)*'S Curve Equation'!$B$14</f>
        <v>0.80384841121962836</v>
      </c>
      <c r="M170" s="28">
        <f>(1/(1+EXP(('S Curve Equation'!$B$11-M125*'S Curve Equation'!$B$12)*'S Curve Equation'!$B$10))+'S Curve Equation'!$B$13)*'S Curve Equation'!$B$14</f>
        <v>0.8000989425353332</v>
      </c>
      <c r="N170" s="28">
        <f>(1/(1+EXP(('S Curve Equation'!$B$11-N125*'S Curve Equation'!$B$12)*'S Curve Equation'!$B$10))+'S Curve Equation'!$B$13)*'S Curve Equation'!$B$14</f>
        <v>0.7963345995765958</v>
      </c>
      <c r="O170" s="28">
        <f>(1/(1+EXP(('S Curve Equation'!$B$11-O125*'S Curve Equation'!$B$12)*'S Curve Equation'!$B$10))+'S Curve Equation'!$B$13)*'S Curve Equation'!$B$14</f>
        <v>0.79255623697657085</v>
      </c>
      <c r="P170" s="28">
        <f>(1/(1+EXP(('S Curve Equation'!$B$11-P125*'S Curve Equation'!$B$12)*'S Curve Equation'!$B$10))+'S Curve Equation'!$B$13)*'S Curve Equation'!$B$14</f>
        <v>0.78876470557240441</v>
      </c>
      <c r="Q170" s="28">
        <f>(1/(1+EXP(('S Curve Equation'!$B$11-Q125*'S Curve Equation'!$B$12)*'S Curve Equation'!$B$10))+'S Curve Equation'!$B$13)*'S Curve Equation'!$B$14</f>
        <v>0.78496085175787933</v>
      </c>
      <c r="R170" s="28">
        <f>(1/(1+EXP(('S Curve Equation'!$B$11-R125*'S Curve Equation'!$B$12)*'S Curve Equation'!$B$10))+'S Curve Equation'!$B$13)*'S Curve Equation'!$B$14</f>
        <v>0.78114551685772071</v>
      </c>
      <c r="S170" s="28">
        <f>(1/(1+EXP(('S Curve Equation'!$B$11-S125*'S Curve Equation'!$B$12)*'S Curve Equation'!$B$10))+'S Curve Equation'!$B$13)*'S Curve Equation'!$B$14</f>
        <v>0.77731953652398</v>
      </c>
      <c r="T170" s="28">
        <f>(1/(1+EXP(('S Curve Equation'!$B$11-T125*'S Curve Equation'!$B$12)*'S Curve Equation'!$B$10))+'S Curve Equation'!$B$13)*'S Curve Equation'!$B$14</f>
        <v>0.77348374015485322</v>
      </c>
      <c r="U170" s="28">
        <f>(1/(1+EXP(('S Curve Equation'!$B$11-U125*'S Curve Equation'!$B$12)*'S Curve Equation'!$B$10))+'S Curve Equation'!$B$13)*'S Curve Equation'!$B$14</f>
        <v>0.76963895033624785</v>
      </c>
      <c r="V170" s="28">
        <f>(1/(1+EXP(('S Curve Equation'!$B$11-V125*'S Curve Equation'!$B$12)*'S Curve Equation'!$B$10))+'S Curve Equation'!$B$13)*'S Curve Equation'!$B$14</f>
        <v>0.76578598230631278</v>
      </c>
      <c r="W170" s="28">
        <f>(1/(1+EXP(('S Curve Equation'!$B$11-W125*'S Curve Equation'!$B$12)*'S Curve Equation'!$B$10))+'S Curve Equation'!$B$13)*'S Curve Equation'!$B$14</f>
        <v>0.76192564344312463</v>
      </c>
      <c r="X170" s="28">
        <f>(1/(1+EXP(('S Curve Equation'!$B$11-X125*'S Curve Equation'!$B$12)*'S Curve Equation'!$B$10))+'S Curve Equation'!$B$13)*'S Curve Equation'!$B$14</f>
        <v>0.75805873277564162</v>
      </c>
      <c r="Y170" s="28">
        <f>(1/(1+EXP(('S Curve Equation'!$B$11-Y125*'S Curve Equation'!$B$12)*'S Curve Equation'!$B$10))+'S Curve Equation'!$B$13)*'S Curve Equation'!$B$14</f>
        <v>0.75418604051799254</v>
      </c>
      <c r="Z170" s="28">
        <f>(1/(1+EXP(('S Curve Equation'!$B$11-Z125*'S Curve Equation'!$B$12)*'S Curve Equation'!$B$10))+'S Curve Equation'!$B$13)*'S Curve Equation'!$B$14</f>
        <v>0.75030834762711995</v>
      </c>
      <c r="AA170" s="28">
        <f>(1/(1+EXP(('S Curve Equation'!$B$11-AA125*'S Curve Equation'!$B$12)*'S Curve Equation'!$B$10))+'S Curve Equation'!$B$13)*'S Curve Equation'!$B$14</f>
        <v>0.7464264253837235</v>
      </c>
      <c r="AB170" s="28">
        <f>(1/(1+EXP(('S Curve Equation'!$B$11-AB125*'S Curve Equation'!$B$12)*'S Curve Equation'!$B$10))+'S Curve Equation'!$B$13)*'S Curve Equation'!$B$14</f>
        <v>0.74254103499642532</v>
      </c>
      <c r="AC170" s="28">
        <f>(1/(1+EXP(('S Curve Equation'!$B$11-AC125*'S Curve Equation'!$B$12)*'S Curve Equation'!$B$10))+'S Curve Equation'!$B$13)*'S Curve Equation'!$B$14</f>
        <v>0.73865292722903197</v>
      </c>
      <c r="AD170" s="28">
        <f>(1/(1+EXP(('S Curve Equation'!$B$11-AD125*'S Curve Equation'!$B$12)*'S Curve Equation'!$B$10))+'S Curve Equation'!$B$13)*'S Curve Equation'!$B$14</f>
        <v>0.73476284205069475</v>
      </c>
      <c r="AE170" s="28">
        <f>(1/(1+EXP(('S Curve Equation'!$B$11-AE125*'S Curve Equation'!$B$12)*'S Curve Equation'!$B$10))+'S Curve Equation'!$B$13)*'S Curve Equation'!$B$14</f>
        <v>0.73087150830876535</v>
      </c>
      <c r="AF170" s="28">
        <f>(1/(1+EXP(('S Curve Equation'!$B$11-AF125*'S Curve Equation'!$B$12)*'S Curve Equation'!$B$10))+'S Curve Equation'!$B$13)*'S Curve Equation'!$B$14</f>
        <v>0.7269796434240815</v>
      </c>
    </row>
    <row r="171" spans="1:32" x14ac:dyDescent="0.2">
      <c r="A171" s="6" t="s">
        <v>49</v>
      </c>
      <c r="B171" s="28">
        <f>(1/(1+EXP(('S Curve Equation'!$B$11-B126*'S Curve Equation'!$B$12)*'S Curve Equation'!$B$10))+'S Curve Equation'!$B$13)*'S Curve Equation'!$B$14</f>
        <v>0.90590453074433663</v>
      </c>
      <c r="C171" s="28">
        <f>(1/(1+EXP(('S Curve Equation'!$B$11-C126*'S Curve Equation'!$B$12)*'S Curve Equation'!$B$10))+'S Curve Equation'!$B$13)*'S Curve Equation'!$B$14</f>
        <v>0.90342581270711997</v>
      </c>
      <c r="D171" s="28">
        <f>(1/(1+EXP(('S Curve Equation'!$B$11-D126*'S Curve Equation'!$B$12)*'S Curve Equation'!$B$10))+'S Curve Equation'!$B$13)*'S Curve Equation'!$B$14</f>
        <v>0.90082710631000973</v>
      </c>
      <c r="E171" s="28">
        <f>(1/(1+EXP(('S Curve Equation'!$B$11-E126*'S Curve Equation'!$B$12)*'S Curve Equation'!$B$10))+'S Curve Equation'!$B$13)*'S Curve Equation'!$B$14</f>
        <v>0.89818993239443201</v>
      </c>
      <c r="F171" s="28">
        <f>(1/(1+EXP(('S Curve Equation'!$B$11-F126*'S Curve Equation'!$B$12)*'S Curve Equation'!$B$10))+'S Curve Equation'!$B$13)*'S Curve Equation'!$B$14</f>
        <v>0.89552457182254441</v>
      </c>
      <c r="G171" s="28">
        <f>(1/(1+EXP(('S Curve Equation'!$B$11-G126*'S Curve Equation'!$B$12)*'S Curve Equation'!$B$10))+'S Curve Equation'!$B$13)*'S Curve Equation'!$B$14</f>
        <v>0.89280933686537667</v>
      </c>
      <c r="H171" s="28">
        <f>(1/(1+EXP(('S Curve Equation'!$B$11-H126*'S Curve Equation'!$B$12)*'S Curve Equation'!$B$10))+'S Curve Equation'!$B$13)*'S Curve Equation'!$B$14</f>
        <v>0.89003946177443805</v>
      </c>
      <c r="I171" s="28">
        <f>(1/(1+EXP(('S Curve Equation'!$B$11-I126*'S Curve Equation'!$B$12)*'S Curve Equation'!$B$10))+'S Curve Equation'!$B$13)*'S Curve Equation'!$B$14</f>
        <v>0.88724029778412472</v>
      </c>
      <c r="J171" s="28">
        <f>(1/(1+EXP(('S Curve Equation'!$B$11-J126*'S Curve Equation'!$B$12)*'S Curve Equation'!$B$10))+'S Curve Equation'!$B$13)*'S Curve Equation'!$B$14</f>
        <v>0.8844242025938196</v>
      </c>
      <c r="K171" s="28">
        <f>(1/(1+EXP(('S Curve Equation'!$B$11-K126*'S Curve Equation'!$B$12)*'S Curve Equation'!$B$10))+'S Curve Equation'!$B$13)*'S Curve Equation'!$B$14</f>
        <v>0.88160385051176593</v>
      </c>
      <c r="L171" s="28">
        <f>(1/(1+EXP(('S Curve Equation'!$B$11-L126*'S Curve Equation'!$B$12)*'S Curve Equation'!$B$10))+'S Curve Equation'!$B$13)*'S Curve Equation'!$B$14</f>
        <v>0.87884589298934124</v>
      </c>
      <c r="M171" s="28">
        <f>(1/(1+EXP(('S Curve Equation'!$B$11-M126*'S Curve Equation'!$B$12)*'S Curve Equation'!$B$10))+'S Curve Equation'!$B$13)*'S Curve Equation'!$B$14</f>
        <v>0.87598608502474351</v>
      </c>
      <c r="N171" s="28">
        <f>(1/(1+EXP(('S Curve Equation'!$B$11-N126*'S Curve Equation'!$B$12)*'S Curve Equation'!$B$10))+'S Curve Equation'!$B$13)*'S Curve Equation'!$B$14</f>
        <v>0.87310100962401727</v>
      </c>
      <c r="O171" s="28">
        <f>(1/(1+EXP(('S Curve Equation'!$B$11-O126*'S Curve Equation'!$B$12)*'S Curve Equation'!$B$10))+'S Curve Equation'!$B$13)*'S Curve Equation'!$B$14</f>
        <v>0.87019119802137468</v>
      </c>
      <c r="P171" s="28">
        <f>(1/(1+EXP(('S Curve Equation'!$B$11-P126*'S Curve Equation'!$B$12)*'S Curve Equation'!$B$10))+'S Curve Equation'!$B$13)*'S Curve Equation'!$B$14</f>
        <v>0.86725718952635822</v>
      </c>
      <c r="Q171" s="28">
        <f>(1/(1+EXP(('S Curve Equation'!$B$11-Q126*'S Curve Equation'!$B$12)*'S Curve Equation'!$B$10))+'S Curve Equation'!$B$13)*'S Curve Equation'!$B$14</f>
        <v>0.86429953102826507</v>
      </c>
      <c r="R171" s="28">
        <f>(1/(1+EXP(('S Curve Equation'!$B$11-R126*'S Curve Equation'!$B$12)*'S Curve Equation'!$B$10))+'S Curve Equation'!$B$13)*'S Curve Equation'!$B$14</f>
        <v>0.86131877650002175</v>
      </c>
      <c r="S171" s="28">
        <f>(1/(1+EXP(('S Curve Equation'!$B$11-S126*'S Curve Equation'!$B$12)*'S Curve Equation'!$B$10))+'S Curve Equation'!$B$13)*'S Curve Equation'!$B$14</f>
        <v>0.85831548650224576</v>
      </c>
      <c r="T171" s="28">
        <f>(1/(1+EXP(('S Curve Equation'!$B$11-T126*'S Curve Equation'!$B$12)*'S Curve Equation'!$B$10))+'S Curve Equation'!$B$13)*'S Curve Equation'!$B$14</f>
        <v>0.85529022768821839</v>
      </c>
      <c r="U171" s="28">
        <f>(1/(1+EXP(('S Curve Equation'!$B$11-U126*'S Curve Equation'!$B$12)*'S Curve Equation'!$B$10))+'S Curve Equation'!$B$13)*'S Curve Equation'!$B$14</f>
        <v>0.85224357231048342</v>
      </c>
      <c r="V171" s="28">
        <f>(1/(1+EXP(('S Curve Equation'!$B$11-V126*'S Curve Equation'!$B$12)*'S Curve Equation'!$B$10))+'S Curve Equation'!$B$13)*'S Curve Equation'!$B$14</f>
        <v>0.84917609772974634</v>
      </c>
      <c r="W171" s="28">
        <f>(1/(1+EXP(('S Curve Equation'!$B$11-W126*'S Curve Equation'!$B$12)*'S Curve Equation'!$B$10))+'S Curve Equation'!$B$13)*'S Curve Equation'!$B$14</f>
        <v>0.84608838592674651</v>
      </c>
      <c r="X171" s="28">
        <f>(1/(1+EXP(('S Curve Equation'!$B$11-X126*'S Curve Equation'!$B$12)*'S Curve Equation'!$B$10))+'S Curve Equation'!$B$13)*'S Curve Equation'!$B$14</f>
        <v>0.84298102301774691</v>
      </c>
      <c r="Y171" s="28">
        <f>(1/(1+EXP(('S Curve Equation'!$B$11-Y126*'S Curve Equation'!$B$12)*'S Curve Equation'!$B$10))+'S Curve Equation'!$B$13)*'S Curve Equation'!$B$14</f>
        <v>0.83985459877426405</v>
      </c>
      <c r="Z171" s="28">
        <f>(1/(1+EXP(('S Curve Equation'!$B$11-Z126*'S Curve Equation'!$B$12)*'S Curve Equation'!$B$10))+'S Curve Equation'!$B$13)*'S Curve Equation'!$B$14</f>
        <v>0.83670970614763962</v>
      </c>
      <c r="AA171" s="28">
        <f>(1/(1+EXP(('S Curve Equation'!$B$11-AA126*'S Curve Equation'!$B$12)*'S Curve Equation'!$B$10))+'S Curve Equation'!$B$13)*'S Curve Equation'!$B$14</f>
        <v>0.83354694079902469</v>
      </c>
      <c r="AB171" s="28">
        <f>(1/(1+EXP(('S Curve Equation'!$B$11-AB126*'S Curve Equation'!$B$12)*'S Curve Equation'!$B$10))+'S Curve Equation'!$B$13)*'S Curve Equation'!$B$14</f>
        <v>0.83036690063533003</v>
      </c>
      <c r="AC171" s="28">
        <f>(1/(1+EXP(('S Curve Equation'!$B$11-AC126*'S Curve Equation'!$B$12)*'S Curve Equation'!$B$10))+'S Curve Equation'!$B$13)*'S Curve Equation'!$B$14</f>
        <v>0.82717018535167697</v>
      </c>
      <c r="AD171" s="28">
        <f>(1/(1+EXP(('S Curve Equation'!$B$11-AD126*'S Curve Equation'!$B$12)*'S Curve Equation'!$B$10))+'S Curve Equation'!$B$13)*'S Curve Equation'!$B$14</f>
        <v>0.82395739598083284</v>
      </c>
      <c r="AE171" s="28">
        <f>(1/(1+EXP(('S Curve Equation'!$B$11-AE126*'S Curve Equation'!$B$12)*'S Curve Equation'!$B$10))+'S Curve Equation'!$B$13)*'S Curve Equation'!$B$14</f>
        <v>0.82072913445011886</v>
      </c>
      <c r="AF171" s="28">
        <f>(1/(1+EXP(('S Curve Equation'!$B$11-AF126*'S Curve Equation'!$B$12)*'S Curve Equation'!$B$10))+'S Curve Equation'!$B$13)*'S Curve Equation'!$B$14</f>
        <v>0.81748600314623365</v>
      </c>
    </row>
    <row r="172" spans="1:32" x14ac:dyDescent="0.2">
      <c r="A172" s="6" t="s">
        <v>50</v>
      </c>
      <c r="B172" s="28">
        <f>(1/(1+EXP(('S Curve Equation'!$B$11-B127*'S Curve Equation'!$B$12)*'S Curve Equation'!$B$10))+'S Curve Equation'!$B$13)*'S Curve Equation'!$B$14</f>
        <v>0.88600000000000001</v>
      </c>
      <c r="C172" s="28">
        <f>(1/(1+EXP(('S Curve Equation'!$B$11-C127*'S Curve Equation'!$B$12)*'S Curve Equation'!$B$10))+'S Curve Equation'!$B$13)*'S Curve Equation'!$B$14</f>
        <v>0.88320343738538298</v>
      </c>
      <c r="D172" s="28">
        <f>(1/(1+EXP(('S Curve Equation'!$B$11-D127*'S Curve Equation'!$B$12)*'S Curve Equation'!$B$10))+'S Curve Equation'!$B$13)*'S Curve Equation'!$B$14</f>
        <v>0.88027624177856867</v>
      </c>
      <c r="E172" s="28">
        <f>(1/(1+EXP(('S Curve Equation'!$B$11-E127*'S Curve Equation'!$B$12)*'S Curve Equation'!$B$10))+'S Curve Equation'!$B$13)*'S Curve Equation'!$B$14</f>
        <v>0.8773106051988665</v>
      </c>
      <c r="F172" s="28">
        <f>(1/(1+EXP(('S Curve Equation'!$B$11-F127*'S Curve Equation'!$B$12)*'S Curve Equation'!$B$10))+'S Curve Equation'!$B$13)*'S Curve Equation'!$B$14</f>
        <v>0.87431820225726531</v>
      </c>
      <c r="G172" s="28">
        <f>(1/(1+EXP(('S Curve Equation'!$B$11-G127*'S Curve Equation'!$B$12)*'S Curve Equation'!$B$10))+'S Curve Equation'!$B$13)*'S Curve Equation'!$B$14</f>
        <v>0.87127482871044781</v>
      </c>
      <c r="H172" s="28">
        <f>(1/(1+EXP(('S Curve Equation'!$B$11-H127*'S Curve Equation'!$B$12)*'S Curve Equation'!$B$10))+'S Curve Equation'!$B$13)*'S Curve Equation'!$B$14</f>
        <v>0.86817536081771773</v>
      </c>
      <c r="I172" s="28">
        <f>(1/(1+EXP(('S Curve Equation'!$B$11-I127*'S Curve Equation'!$B$12)*'S Curve Equation'!$B$10))+'S Curve Equation'!$B$13)*'S Curve Equation'!$B$14</f>
        <v>0.86504832689639599</v>
      </c>
      <c r="J172" s="28">
        <f>(1/(1+EXP(('S Curve Equation'!$B$11-J127*'S Curve Equation'!$B$12)*'S Curve Equation'!$B$10))+'S Curve Equation'!$B$13)*'S Curve Equation'!$B$14</f>
        <v>0.86190758737272632</v>
      </c>
      <c r="K172" s="28">
        <f>(1/(1+EXP(('S Curve Equation'!$B$11-K127*'S Curve Equation'!$B$12)*'S Curve Equation'!$B$10))+'S Curve Equation'!$B$13)*'S Curve Equation'!$B$14</f>
        <v>0.85876726428148964</v>
      </c>
      <c r="L172" s="28">
        <f>(1/(1+EXP(('S Curve Equation'!$B$11-L127*'S Curve Equation'!$B$12)*'S Curve Equation'!$B$10))+'S Curve Equation'!$B$13)*'S Curve Equation'!$B$14</f>
        <v>0.85570134513037877</v>
      </c>
      <c r="M172" s="28">
        <f>(1/(1+EXP(('S Curve Equation'!$B$11-M127*'S Curve Equation'!$B$12)*'S Curve Equation'!$B$10))+'S Curve Equation'!$B$13)*'S Curve Equation'!$B$14</f>
        <v>0.85252728365482588</v>
      </c>
      <c r="N172" s="28">
        <f>(1/(1+EXP(('S Curve Equation'!$B$11-N127*'S Curve Equation'!$B$12)*'S Curve Equation'!$B$10))+'S Curve Equation'!$B$13)*'S Curve Equation'!$B$14</f>
        <v>0.84933035201319818</v>
      </c>
      <c r="O172" s="28">
        <f>(1/(1+EXP(('S Curve Equation'!$B$11-O127*'S Curve Equation'!$B$12)*'S Curve Equation'!$B$10))+'S Curve Equation'!$B$13)*'S Curve Equation'!$B$14</f>
        <v>0.8461112058524547</v>
      </c>
      <c r="P172" s="28">
        <f>(1/(1+EXP(('S Curve Equation'!$B$11-P127*'S Curve Equation'!$B$12)*'S Curve Equation'!$B$10))+'S Curve Equation'!$B$13)*'S Curve Equation'!$B$14</f>
        <v>0.84287050595818203</v>
      </c>
      <c r="Q172" s="28">
        <f>(1/(1+EXP(('S Curve Equation'!$B$11-Q127*'S Curve Equation'!$B$12)*'S Curve Equation'!$B$10))+'S Curve Equation'!$B$13)*'S Curve Equation'!$B$14</f>
        <v>0.8396089176649687</v>
      </c>
      <c r="R172" s="28">
        <f>(1/(1+EXP(('S Curve Equation'!$B$11-R127*'S Curve Equation'!$B$12)*'S Curve Equation'!$B$10))+'S Curve Equation'!$B$13)*'S Curve Equation'!$B$14</f>
        <v>0.8363271102725055</v>
      </c>
      <c r="S172" s="28">
        <f>(1/(1+EXP(('S Curve Equation'!$B$11-S127*'S Curve Equation'!$B$12)*'S Curve Equation'!$B$10))+'S Curve Equation'!$B$13)*'S Curve Equation'!$B$14</f>
        <v>0.83302575646818833</v>
      </c>
      <c r="T172" s="28">
        <f>(1/(1+EXP(('S Curve Equation'!$B$11-T127*'S Curve Equation'!$B$12)*'S Curve Equation'!$B$10))+'S Curve Equation'!$B$13)*'S Curve Equation'!$B$14</f>
        <v>0.82970553175696693</v>
      </c>
      <c r="U172" s="28">
        <f>(1/(1+EXP(('S Curve Equation'!$B$11-U127*'S Curve Equation'!$B$12)*'S Curve Equation'!$B$10))+'S Curve Equation'!$B$13)*'S Curve Equation'!$B$14</f>
        <v>0.82636711389916495</v>
      </c>
      <c r="V172" s="28">
        <f>(1/(1+EXP(('S Curve Equation'!$B$11-V127*'S Curve Equation'!$B$12)*'S Curve Equation'!$B$10))+'S Curve Equation'!$B$13)*'S Curve Equation'!$B$14</f>
        <v>0.8230111823569316</v>
      </c>
      <c r="W172" s="28">
        <f>(1/(1+EXP(('S Curve Equation'!$B$11-W127*'S Curve Equation'!$B$12)*'S Curve Equation'!$B$10))+'S Curve Equation'!$B$13)*'S Curve Equation'!$B$14</f>
        <v>0.81963841774997592</v>
      </c>
      <c r="X172" s="28">
        <f>(1/(1+EXP(('S Curve Equation'!$B$11-X127*'S Curve Equation'!$B$12)*'S Curve Equation'!$B$10))+'S Curve Equation'!$B$13)*'S Curve Equation'!$B$14</f>
        <v>0.81624950132118634</v>
      </c>
      <c r="Y172" s="28">
        <f>(1/(1+EXP(('S Curve Equation'!$B$11-Y127*'S Curve Equation'!$B$12)*'S Curve Equation'!$B$10))+'S Curve Equation'!$B$13)*'S Curve Equation'!$B$14</f>
        <v>0.81284511441270202</v>
      </c>
      <c r="Z172" s="28">
        <f>(1/(1+EXP(('S Curve Equation'!$B$11-Z127*'S Curve Equation'!$B$12)*'S Curve Equation'!$B$10))+'S Curve Equation'!$B$13)*'S Curve Equation'!$B$14</f>
        <v>0.80942593795297402</v>
      </c>
      <c r="AA172" s="28">
        <f>(1/(1+EXP(('S Curve Equation'!$B$11-AA127*'S Curve Equation'!$B$12)*'S Curve Equation'!$B$10))+'S Curve Equation'!$B$13)*'S Curve Equation'!$B$14</f>
        <v>0.80599265195530145</v>
      </c>
      <c r="AB172" s="28">
        <f>(1/(1+EXP(('S Curve Equation'!$B$11-AB127*'S Curve Equation'!$B$12)*'S Curve Equation'!$B$10))+'S Curve Equation'!$B$13)*'S Curve Equation'!$B$14</f>
        <v>0.80254593502830129</v>
      </c>
      <c r="AC172" s="28">
        <f>(1/(1+EXP(('S Curve Equation'!$B$11-AC127*'S Curve Equation'!$B$12)*'S Curve Equation'!$B$10))+'S Curve Equation'!$B$13)*'S Curve Equation'!$B$14</f>
        <v>0.7990864638987496</v>
      </c>
      <c r="AD172" s="28">
        <f>(1/(1+EXP(('S Curve Equation'!$B$11-AD127*'S Curve Equation'!$B$12)*'S Curve Equation'!$B$10))+'S Curve Equation'!$B$13)*'S Curve Equation'!$B$14</f>
        <v>0.79561491294714781</v>
      </c>
      <c r="AE172" s="28">
        <f>(1/(1+EXP(('S Curve Equation'!$B$11-AE127*'S Curve Equation'!$B$12)*'S Curve Equation'!$B$10))+'S Curve Equation'!$B$13)*'S Curve Equation'!$B$14</f>
        <v>0.79213195375638779</v>
      </c>
      <c r="AF172" s="28">
        <f>(1/(1+EXP(('S Curve Equation'!$B$11-AF127*'S Curve Equation'!$B$12)*'S Curve Equation'!$B$10))+'S Curve Equation'!$B$13)*'S Curve Equation'!$B$14</f>
        <v>0.78863825467381321</v>
      </c>
    </row>
    <row r="173" spans="1:32" x14ac:dyDescent="0.2">
      <c r="A173" s="6" t="s">
        <v>51</v>
      </c>
      <c r="B173" s="28">
        <f>(1/(1+EXP(('S Curve Equation'!$B$11-B128*'S Curve Equation'!$B$12)*'S Curve Equation'!$B$10))+'S Curve Equation'!$B$13)*'S Curve Equation'!$B$14</f>
        <v>0.83799999999999997</v>
      </c>
      <c r="C173" s="28">
        <f>(1/(1+EXP(('S Curve Equation'!$B$11-C128*'S Curve Equation'!$B$12)*'S Curve Equation'!$B$10))+'S Curve Equation'!$B$13)*'S Curve Equation'!$B$14</f>
        <v>0.83455906381989164</v>
      </c>
      <c r="D173" s="28">
        <f>(1/(1+EXP(('S Curve Equation'!$B$11-D128*'S Curve Equation'!$B$12)*'S Curve Equation'!$B$10))+'S Curve Equation'!$B$13)*'S Curve Equation'!$B$14</f>
        <v>0.83096966132921335</v>
      </c>
      <c r="E173" s="28">
        <f>(1/(1+EXP(('S Curve Equation'!$B$11-E128*'S Curve Equation'!$B$12)*'S Curve Equation'!$B$10))+'S Curve Equation'!$B$13)*'S Curve Equation'!$B$14</f>
        <v>0.82734571294106751</v>
      </c>
      <c r="F173" s="28">
        <f>(1/(1+EXP(('S Curve Equation'!$B$11-F128*'S Curve Equation'!$B$12)*'S Curve Equation'!$B$10))+'S Curve Equation'!$B$13)*'S Curve Equation'!$B$14</f>
        <v>0.82370169779361491</v>
      </c>
      <c r="G173" s="28">
        <f>(1/(1+EXP(('S Curve Equation'!$B$11-G128*'S Curve Equation'!$B$12)*'S Curve Equation'!$B$10))+'S Curve Equation'!$B$13)*'S Curve Equation'!$B$14</f>
        <v>0.82000843155770531</v>
      </c>
      <c r="H173" s="28">
        <f>(1/(1+EXP(('S Curve Equation'!$B$11-H128*'S Curve Equation'!$B$12)*'S Curve Equation'!$B$10))+'S Curve Equation'!$B$13)*'S Curve Equation'!$B$14</f>
        <v>0.81626017038611443</v>
      </c>
      <c r="I173" s="28">
        <f>(1/(1+EXP(('S Curve Equation'!$B$11-I128*'S Curve Equation'!$B$12)*'S Curve Equation'!$B$10))+'S Curve Equation'!$B$13)*'S Curve Equation'!$B$14</f>
        <v>0.81249173830495169</v>
      </c>
      <c r="J173" s="28">
        <f>(1/(1+EXP(('S Curve Equation'!$B$11-J128*'S Curve Equation'!$B$12)*'S Curve Equation'!$B$10))+'S Curve Equation'!$B$13)*'S Curve Equation'!$B$14</f>
        <v>0.80871989444037662</v>
      </c>
      <c r="K173" s="28">
        <f>(1/(1+EXP(('S Curve Equation'!$B$11-K128*'S Curve Equation'!$B$12)*'S Curve Equation'!$B$10))+'S Curve Equation'!$B$13)*'S Curve Equation'!$B$14</f>
        <v>0.80496148193356365</v>
      </c>
      <c r="L173" s="28">
        <f>(1/(1+EXP(('S Curve Equation'!$B$11-L128*'S Curve Equation'!$B$12)*'S Curve Equation'!$B$10))+'S Curve Equation'!$B$13)*'S Curve Equation'!$B$14</f>
        <v>0.80130440722065133</v>
      </c>
      <c r="M173" s="28">
        <f>(1/(1+EXP(('S Curve Equation'!$B$11-M128*'S Curve Equation'!$B$12)*'S Curve Equation'!$B$10))+'S Curve Equation'!$B$13)*'S Curve Equation'!$B$14</f>
        <v>0.79753094381241885</v>
      </c>
      <c r="N173" s="28">
        <f>(1/(1+EXP(('S Curve Equation'!$B$11-N128*'S Curve Equation'!$B$12)*'S Curve Equation'!$B$10))+'S Curve Equation'!$B$13)*'S Curve Equation'!$B$14</f>
        <v>0.79374306669015826</v>
      </c>
      <c r="O173" s="28">
        <f>(1/(1+EXP(('S Curve Equation'!$B$11-O128*'S Curve Equation'!$B$12)*'S Curve Equation'!$B$10))+'S Curve Equation'!$B$13)*'S Curve Equation'!$B$14</f>
        <v>0.78994163717075272</v>
      </c>
      <c r="P173" s="28">
        <f>(1/(1+EXP(('S Curve Equation'!$B$11-P128*'S Curve Equation'!$B$12)*'S Curve Equation'!$B$10))+'S Curve Equation'!$B$13)*'S Curve Equation'!$B$14</f>
        <v>0.78612751229071087</v>
      </c>
      <c r="Q173" s="28">
        <f>(1/(1+EXP(('S Curve Equation'!$B$11-Q128*'S Curve Equation'!$B$12)*'S Curve Equation'!$B$10))+'S Curve Equation'!$B$13)*'S Curve Equation'!$B$14</f>
        <v>0.78230154416174247</v>
      </c>
      <c r="R173" s="28">
        <f>(1/(1+EXP(('S Curve Equation'!$B$11-R128*'S Curve Equation'!$B$12)*'S Curve Equation'!$B$10))+'S Curve Equation'!$B$13)*'S Curve Equation'!$B$14</f>
        <v>0.77846457934873481</v>
      </c>
      <c r="S173" s="28">
        <f>(1/(1+EXP(('S Curve Equation'!$B$11-S128*'S Curve Equation'!$B$12)*'S Curve Equation'!$B$10))+'S Curve Equation'!$B$13)*'S Curve Equation'!$B$14</f>
        <v>0.77461745827051554</v>
      </c>
      <c r="T173" s="28">
        <f>(1/(1+EXP(('S Curve Equation'!$B$11-T128*'S Curve Equation'!$B$12)*'S Curve Equation'!$B$10))+'S Curve Equation'!$B$13)*'S Curve Equation'!$B$14</f>
        <v>0.77076101462372903</v>
      </c>
      <c r="U173" s="28">
        <f>(1/(1+EXP(('S Curve Equation'!$B$11-U128*'S Curve Equation'!$B$12)*'S Curve Equation'!$B$10))+'S Curve Equation'!$B$13)*'S Curve Equation'!$B$14</f>
        <v>0.76689607483010225</v>
      </c>
      <c r="V173" s="28">
        <f>(1/(1+EXP(('S Curve Equation'!$B$11-V128*'S Curve Equation'!$B$12)*'S Curve Equation'!$B$10))+'S Curve Equation'!$B$13)*'S Curve Equation'!$B$14</f>
        <v>0.76302345750728506</v>
      </c>
      <c r="W173" s="28">
        <f>(1/(1+EXP(('S Curve Equation'!$B$11-W128*'S Curve Equation'!$B$12)*'S Curve Equation'!$B$10))+'S Curve Equation'!$B$13)*'S Curve Equation'!$B$14</f>
        <v>0.75914397296341629</v>
      </c>
      <c r="X173" s="28">
        <f>(1/(1+EXP(('S Curve Equation'!$B$11-X128*'S Curve Equation'!$B$12)*'S Curve Equation'!$B$10))+'S Curve Equation'!$B$13)*'S Curve Equation'!$B$14</f>
        <v>0.75525842271550325</v>
      </c>
      <c r="Y173" s="28">
        <f>(1/(1+EXP(('S Curve Equation'!$B$11-Y128*'S Curve Equation'!$B$12)*'S Curve Equation'!$B$10))+'S Curve Equation'!$B$13)*'S Curve Equation'!$B$14</f>
        <v>0.75136759903163519</v>
      </c>
      <c r="Z173" s="28">
        <f>(1/(1+EXP(('S Curve Equation'!$B$11-Z128*'S Curve Equation'!$B$12)*'S Curve Equation'!$B$10))+'S Curve Equation'!$B$13)*'S Curve Equation'!$B$14</f>
        <v>0.74747228449702385</v>
      </c>
      <c r="AA173" s="28">
        <f>(1/(1+EXP(('S Curve Equation'!$B$11-AA128*'S Curve Equation'!$B$12)*'S Curve Equation'!$B$10))+'S Curve Equation'!$B$13)*'S Curve Equation'!$B$14</f>
        <v>0.74357325160377619</v>
      </c>
      <c r="AB173" s="28">
        <f>(1/(1+EXP(('S Curve Equation'!$B$11-AB128*'S Curve Equation'!$B$12)*'S Curve Equation'!$B$10))+'S Curve Equation'!$B$13)*'S Curve Equation'!$B$14</f>
        <v>0.73967126236429326</v>
      </c>
      <c r="AC173" s="28">
        <f>(1/(1+EXP(('S Curve Equation'!$B$11-AC128*'S Curve Equation'!$B$12)*'S Curve Equation'!$B$10))+'S Curve Equation'!$B$13)*'S Curve Equation'!$B$14</f>
        <v>0.73576706794812563</v>
      </c>
      <c r="AD173" s="28">
        <f>(1/(1+EXP(('S Curve Equation'!$B$11-AD128*'S Curve Equation'!$B$12)*'S Curve Equation'!$B$10))+'S Curve Equation'!$B$13)*'S Curve Equation'!$B$14</f>
        <v>0.73186140834206292</v>
      </c>
      <c r="AE173" s="28">
        <f>(1/(1+EXP(('S Curve Equation'!$B$11-AE128*'S Curve Equation'!$B$12)*'S Curve Equation'!$B$10))+'S Curve Equation'!$B$13)*'S Curve Equation'!$B$14</f>
        <v>0.72795501203321633</v>
      </c>
      <c r="AF173" s="28">
        <f>(1/(1+EXP(('S Curve Equation'!$B$11-AF128*'S Curve Equation'!$B$12)*'S Curve Equation'!$B$10))+'S Curve Equation'!$B$13)*'S Curve Equation'!$B$14</f>
        <v>0.72404859571479729</v>
      </c>
    </row>
    <row r="174" spans="1:32" x14ac:dyDescent="0.2">
      <c r="A174" s="6" t="s">
        <v>52</v>
      </c>
      <c r="B174" s="28">
        <f>(1/(1+EXP(('S Curve Equation'!$B$11-B129*'S Curve Equation'!$B$12)*'S Curve Equation'!$B$10))+'S Curve Equation'!$B$13)*'S Curve Equation'!$B$14</f>
        <v>0.83899999999999986</v>
      </c>
      <c r="C174" s="28">
        <f>(1/(1+EXP(('S Curve Equation'!$B$11-C129*'S Curve Equation'!$B$12)*'S Curve Equation'!$B$10))+'S Curve Equation'!$B$13)*'S Curve Equation'!$B$14</f>
        <v>0.83557086938557368</v>
      </c>
      <c r="D174" s="28">
        <f>(1/(1+EXP(('S Curve Equation'!$B$11-D129*'S Curve Equation'!$B$12)*'S Curve Equation'!$B$10))+'S Curve Equation'!$B$13)*'S Curve Equation'!$B$14</f>
        <v>0.83199354697300665</v>
      </c>
      <c r="E174" s="28">
        <f>(1/(1+EXP(('S Curve Equation'!$B$11-E129*'S Curve Equation'!$B$12)*'S Curve Equation'!$B$10))+'S Curve Equation'!$B$13)*'S Curve Equation'!$B$14</f>
        <v>0.82838155404579195</v>
      </c>
      <c r="F174" s="28">
        <f>(1/(1+EXP(('S Curve Equation'!$B$11-F129*'S Curve Equation'!$B$12)*'S Curve Equation'!$B$10))+'S Curve Equation'!$B$13)*'S Curve Equation'!$B$14</f>
        <v>0.82474931892852665</v>
      </c>
      <c r="G174" s="28">
        <f>(1/(1+EXP(('S Curve Equation'!$B$11-G129*'S Curve Equation'!$B$12)*'S Curve Equation'!$B$10))+'S Curve Equation'!$B$13)*'S Curve Equation'!$B$14</f>
        <v>0.82106774712517305</v>
      </c>
      <c r="H174" s="28">
        <f>(1/(1+EXP(('S Curve Equation'!$B$11-H129*'S Curve Equation'!$B$12)*'S Curve Equation'!$B$10))+'S Curve Equation'!$B$13)*'S Curve Equation'!$B$14</f>
        <v>0.81733110498035655</v>
      </c>
      <c r="I174" s="28">
        <f>(1/(1+EXP(('S Curve Equation'!$B$11-I129*'S Curve Equation'!$B$12)*'S Curve Equation'!$B$10))+'S Curve Equation'!$B$13)*'S Curve Equation'!$B$14</f>
        <v>0.81357410346901571</v>
      </c>
      <c r="J174" s="28">
        <f>(1/(1+EXP(('S Curve Equation'!$B$11-J129*'S Curve Equation'!$B$12)*'S Curve Equation'!$B$10))+'S Curve Equation'!$B$13)*'S Curve Equation'!$B$14</f>
        <v>0.80981345091590684</v>
      </c>
      <c r="K174" s="28">
        <f>(1/(1+EXP(('S Curve Equation'!$B$11-K129*'S Curve Equation'!$B$12)*'S Curve Equation'!$B$10))+'S Curve Equation'!$B$13)*'S Curve Equation'!$B$14</f>
        <v>0.80606594379582663</v>
      </c>
      <c r="L174" s="28">
        <f>(1/(1+EXP(('S Curve Equation'!$B$11-L129*'S Curve Equation'!$B$12)*'S Curve Equation'!$B$10))+'S Curve Equation'!$B$13)*'S Curve Equation'!$B$14</f>
        <v>0.80241924677551379</v>
      </c>
      <c r="M174" s="28">
        <f>(1/(1+EXP(('S Curve Equation'!$B$11-M129*'S Curve Equation'!$B$12)*'S Curve Equation'!$B$10))+'S Curve Equation'!$B$13)*'S Curve Equation'!$B$14</f>
        <v>0.79865625190742973</v>
      </c>
      <c r="N174" s="28">
        <f>(1/(1+EXP(('S Curve Equation'!$B$11-N129*'S Curve Equation'!$B$12)*'S Curve Equation'!$B$10))+'S Curve Equation'!$B$13)*'S Curve Equation'!$B$14</f>
        <v>0.79487864088207127</v>
      </c>
      <c r="O174" s="28">
        <f>(1/(1+EXP(('S Curve Equation'!$B$11-O129*'S Curve Equation'!$B$12)*'S Curve Equation'!$B$10))+'S Curve Equation'!$B$13)*'S Curve Equation'!$B$14</f>
        <v>0.79108727212364816</v>
      </c>
      <c r="P174" s="28">
        <f>(1/(1+EXP(('S Curve Equation'!$B$11-P129*'S Curve Equation'!$B$12)*'S Curve Equation'!$B$10))+'S Curve Equation'!$B$13)*'S Curve Equation'!$B$14</f>
        <v>0.78728299998850482</v>
      </c>
      <c r="Q174" s="28">
        <f>(1/(1+EXP(('S Curve Equation'!$B$11-Q129*'S Curve Equation'!$B$12)*'S Curve Equation'!$B$10))+'S Curve Equation'!$B$13)*'S Curve Equation'!$B$14</f>
        <v>0.78346667411934845</v>
      </c>
      <c r="R174" s="28">
        <f>(1/(1+EXP(('S Curve Equation'!$B$11-R129*'S Curve Equation'!$B$12)*'S Curve Equation'!$B$10))+'S Curve Equation'!$B$13)*'S Curve Equation'!$B$14</f>
        <v>0.77963913882155078</v>
      </c>
      <c r="S174" s="28">
        <f>(1/(1+EXP(('S Curve Equation'!$B$11-S129*'S Curve Equation'!$B$12)*'S Curve Equation'!$B$10))+'S Curve Equation'!$B$13)*'S Curve Equation'!$B$14</f>
        <v>0.77580123246193056</v>
      </c>
      <c r="T174" s="28">
        <f>(1/(1+EXP(('S Curve Equation'!$B$11-T129*'S Curve Equation'!$B$12)*'S Curve Equation'!$B$10))+'S Curve Equation'!$B$13)*'S Curve Equation'!$B$14</f>
        <v>0.77195378689035099</v>
      </c>
      <c r="U174" s="28">
        <f>(1/(1+EXP(('S Curve Equation'!$B$11-U129*'S Curve Equation'!$B$12)*'S Curve Equation'!$B$10))+'S Curve Equation'!$B$13)*'S Curve Equation'!$B$14</f>
        <v>0.76809762688442973</v>
      </c>
      <c r="V174" s="28">
        <f>(1/(1+EXP(('S Curve Equation'!$B$11-V129*'S Curve Equation'!$B$12)*'S Curve Equation'!$B$10))+'S Curve Equation'!$B$13)*'S Curve Equation'!$B$14</f>
        <v>0.76423356961755429</v>
      </c>
      <c r="W174" s="28">
        <f>(1/(1+EXP(('S Curve Equation'!$B$11-W129*'S Curve Equation'!$B$12)*'S Curve Equation'!$B$10))+'S Curve Equation'!$B$13)*'S Curve Equation'!$B$14</f>
        <v>0.7603624241503788</v>
      </c>
      <c r="X174" s="28">
        <f>(1/(1+EXP(('S Curve Equation'!$B$11-X129*'S Curve Equation'!$B$12)*'S Curve Equation'!$B$10))+'S Curve Equation'!$B$13)*'S Curve Equation'!$B$14</f>
        <v>0.75648499094589461</v>
      </c>
      <c r="Y174" s="28">
        <f>(1/(1+EXP(('S Curve Equation'!$B$11-Y129*'S Curve Equation'!$B$12)*'S Curve Equation'!$B$10))+'S Curve Equation'!$B$13)*'S Curve Equation'!$B$14</f>
        <v>0.75260206140811792</v>
      </c>
      <c r="Z174" s="28">
        <f>(1/(1+EXP(('S Curve Equation'!$B$11-Z129*'S Curve Equation'!$B$12)*'S Curve Equation'!$B$10))+'S Curve Equation'!$B$13)*'S Curve Equation'!$B$14</f>
        <v>0.74871441744440315</v>
      </c>
      <c r="AA174" s="28">
        <f>(1/(1+EXP(('S Curve Equation'!$B$11-AA129*'S Curve Equation'!$B$12)*'S Curve Equation'!$B$10))+'S Curve Equation'!$B$13)*'S Curve Equation'!$B$14</f>
        <v>0.74482283105129543</v>
      </c>
      <c r="AB174" s="28">
        <f>(1/(1+EXP(('S Curve Equation'!$B$11-AB129*'S Curve Equation'!$B$12)*'S Curve Equation'!$B$10))+'S Curve Equation'!$B$13)*'S Curve Equation'!$B$14</f>
        <v>0.74092806392383948</v>
      </c>
      <c r="AC174" s="28">
        <f>(1/(1+EXP(('S Curve Equation'!$B$11-AC129*'S Curve Equation'!$B$12)*'S Curve Equation'!$B$10))+'S Curve Equation'!$B$13)*'S Curve Equation'!$B$14</f>
        <v>0.73703086708818821</v>
      </c>
      <c r="AD174" s="28">
        <f>(1/(1+EXP(('S Curve Equation'!$B$11-AD129*'S Curve Equation'!$B$12)*'S Curve Equation'!$B$10))+'S Curve Equation'!$B$13)*'S Curve Equation'!$B$14</f>
        <v>0.73313198055729722</v>
      </c>
      <c r="AE174" s="28">
        <f>(1/(1+EXP(('S Curve Equation'!$B$11-AE129*'S Curve Equation'!$B$12)*'S Curve Equation'!$B$10))+'S Curve Equation'!$B$13)*'S Curve Equation'!$B$14</f>
        <v>0.72923213300949019</v>
      </c>
      <c r="AF174" s="28">
        <f>(1/(1+EXP(('S Curve Equation'!$B$11-AF129*'S Curve Equation'!$B$12)*'S Curve Equation'!$B$10))+'S Curve Equation'!$B$13)*'S Curve Equation'!$B$14</f>
        <v>0.72533204148960084</v>
      </c>
    </row>
    <row r="175" spans="1:32" x14ac:dyDescent="0.2">
      <c r="A175" s="6" t="s">
        <v>53</v>
      </c>
      <c r="B175" s="28">
        <f>(1/(1+EXP(('S Curve Equation'!$B$11-B130*'S Curve Equation'!$B$12)*'S Curve Equation'!$B$10))+'S Curve Equation'!$B$13)*'S Curve Equation'!$B$14</f>
        <v>0.86899999999999999</v>
      </c>
      <c r="C175" s="28">
        <f>(1/(1+EXP(('S Curve Equation'!$B$11-C130*'S Curve Equation'!$B$12)*'S Curve Equation'!$B$10))+'S Curve Equation'!$B$13)*'S Curve Equation'!$B$14</f>
        <v>0.86595643347443885</v>
      </c>
      <c r="D175" s="28">
        <f>(1/(1+EXP(('S Curve Equation'!$B$11-D130*'S Curve Equation'!$B$12)*'S Curve Equation'!$B$10))+'S Curve Equation'!$B$13)*'S Curve Equation'!$B$14</f>
        <v>0.86277475786561075</v>
      </c>
      <c r="E175" s="28">
        <f>(1/(1+EXP(('S Curve Equation'!$B$11-E130*'S Curve Equation'!$B$12)*'S Curve Equation'!$B$10))+'S Curve Equation'!$B$13)*'S Curve Equation'!$B$14</f>
        <v>0.85955547999917803</v>
      </c>
      <c r="F175" s="28">
        <f>(1/(1+EXP(('S Curve Equation'!$B$11-F130*'S Curve Equation'!$B$12)*'S Curve Equation'!$B$10))+'S Curve Equation'!$B$13)*'S Curve Equation'!$B$14</f>
        <v>0.85631135507835843</v>
      </c>
      <c r="G175" s="28">
        <f>(1/(1+EXP(('S Curve Equation'!$B$11-G130*'S Curve Equation'!$B$12)*'S Curve Equation'!$B$10))+'S Curve Equation'!$B$13)*'S Curve Equation'!$B$14</f>
        <v>0.85301625113993018</v>
      </c>
      <c r="H175" s="28">
        <f>(1/(1+EXP(('S Curve Equation'!$B$11-H130*'S Curve Equation'!$B$12)*'S Curve Equation'!$B$10))+'S Curve Equation'!$B$13)*'S Curve Equation'!$B$14</f>
        <v>0.84966479085921609</v>
      </c>
      <c r="I175" s="28">
        <f>(1/(1+EXP(('S Curve Equation'!$B$11-I130*'S Curve Equation'!$B$12)*'S Curve Equation'!$B$10))+'S Curve Equation'!$B$13)*'S Curve Equation'!$B$14</f>
        <v>0.84628794259837659</v>
      </c>
      <c r="J175" s="28">
        <f>(1/(1+EXP(('S Curve Equation'!$B$11-J130*'S Curve Equation'!$B$12)*'S Curve Equation'!$B$10))+'S Curve Equation'!$B$13)*'S Curve Equation'!$B$14</f>
        <v>0.8429007049567171</v>
      </c>
      <c r="K175" s="28">
        <f>(1/(1+EXP(('S Curve Equation'!$B$11-K130*'S Curve Equation'!$B$12)*'S Curve Equation'!$B$10))+'S Curve Equation'!$B$13)*'S Curve Equation'!$B$14</f>
        <v>0.83951828108162896</v>
      </c>
      <c r="L175" s="28">
        <f>(1/(1+EXP(('S Curve Equation'!$B$11-L130*'S Curve Equation'!$B$12)*'S Curve Equation'!$B$10))+'S Curve Equation'!$B$13)*'S Curve Equation'!$B$14</f>
        <v>0.83622015654924908</v>
      </c>
      <c r="M175" s="28">
        <f>(1/(1+EXP(('S Curve Equation'!$B$11-M130*'S Curve Equation'!$B$12)*'S Curve Equation'!$B$10))+'S Curve Equation'!$B$13)*'S Curve Equation'!$B$14</f>
        <v>0.83280997693126257</v>
      </c>
      <c r="N175" s="28">
        <f>(1/(1+EXP(('S Curve Equation'!$B$11-N130*'S Curve Equation'!$B$12)*'S Curve Equation'!$B$10))+'S Curve Equation'!$B$13)*'S Curve Equation'!$B$14</f>
        <v>0.82937957300189247</v>
      </c>
      <c r="O175" s="28">
        <f>(1/(1+EXP(('S Curve Equation'!$B$11-O130*'S Curve Equation'!$B$12)*'S Curve Equation'!$B$10))+'S Curve Equation'!$B$13)*'S Curve Equation'!$B$14</f>
        <v>0.82592968887265172</v>
      </c>
      <c r="P175" s="28">
        <f>(1/(1+EXP(('S Curve Equation'!$B$11-P130*'S Curve Equation'!$B$12)*'S Curve Equation'!$B$10))+'S Curve Equation'!$B$13)*'S Curve Equation'!$B$14</f>
        <v>0.82246107072159258</v>
      </c>
      <c r="Q175" s="28">
        <f>(1/(1+EXP(('S Curve Equation'!$B$11-Q130*'S Curve Equation'!$B$12)*'S Curve Equation'!$B$10))+'S Curve Equation'!$B$13)*'S Curve Equation'!$B$14</f>
        <v>0.81897446615586633</v>
      </c>
      <c r="R175" s="28">
        <f>(1/(1+EXP(('S Curve Equation'!$B$11-R130*'S Curve Equation'!$B$12)*'S Curve Equation'!$B$10))+'S Curve Equation'!$B$13)*'S Curve Equation'!$B$14</f>
        <v>0.81547062358596412</v>
      </c>
      <c r="S175" s="28">
        <f>(1/(1+EXP(('S Curve Equation'!$B$11-S130*'S Curve Equation'!$B$12)*'S Curve Equation'!$B$10))+'S Curve Equation'!$B$13)*'S Curve Equation'!$B$14</f>
        <v>0.81195029161235632</v>
      </c>
      <c r="T175" s="28">
        <f>(1/(1+EXP(('S Curve Equation'!$B$11-T130*'S Curve Equation'!$B$12)*'S Curve Equation'!$B$10))+'S Curve Equation'!$B$13)*'S Curve Equation'!$B$14</f>
        <v>0.80841421842519534</v>
      </c>
      <c r="U175" s="28">
        <f>(1/(1+EXP(('S Curve Equation'!$B$11-U130*'S Curve Equation'!$B$12)*'S Curve Equation'!$B$10))+'S Curve Equation'!$B$13)*'S Curve Equation'!$B$14</f>
        <v>0.80486315121771868</v>
      </c>
      <c r="V175" s="28">
        <f>(1/(1+EXP(('S Curve Equation'!$B$11-V130*'S Curve Equation'!$B$12)*'S Curve Equation'!$B$10))+'S Curve Equation'!$B$13)*'S Curve Equation'!$B$14</f>
        <v>0.80129783561391321</v>
      </c>
      <c r="W175" s="28">
        <f>(1/(1+EXP(('S Curve Equation'!$B$11-W130*'S Curve Equation'!$B$12)*'S Curve Equation'!$B$10))+'S Curve Equation'!$B$13)*'S Curve Equation'!$B$14</f>
        <v>0.79771901511097432</v>
      </c>
      <c r="X175" s="28">
        <f>(1/(1+EXP(('S Curve Equation'!$B$11-X130*'S Curve Equation'!$B$12)*'S Curve Equation'!$B$10))+'S Curve Equation'!$B$13)*'S Curve Equation'!$B$14</f>
        <v>0.79412743053704238</v>
      </c>
      <c r="Y175" s="28">
        <f>(1/(1+EXP(('S Curve Equation'!$B$11-Y130*'S Curve Equation'!$B$12)*'S Curve Equation'!$B$10))+'S Curve Equation'!$B$13)*'S Curve Equation'!$B$14</f>
        <v>0.79052381952464612</v>
      </c>
      <c r="Z175" s="28">
        <f>(1/(1+EXP(('S Curve Equation'!$B$11-Z130*'S Curve Equation'!$B$12)*'S Curve Equation'!$B$10))+'S Curve Equation'!$B$13)*'S Curve Equation'!$B$14</f>
        <v>0.7869089160002517</v>
      </c>
      <c r="AA175" s="28">
        <f>(1/(1+EXP(('S Curve Equation'!$B$11-AA130*'S Curve Equation'!$B$12)*'S Curve Equation'!$B$10))+'S Curve Equation'!$B$13)*'S Curve Equation'!$B$14</f>
        <v>0.78328344969024433</v>
      </c>
      <c r="AB175" s="28">
        <f>(1/(1+EXP(('S Curve Equation'!$B$11-AB130*'S Curve Equation'!$B$12)*'S Curve Equation'!$B$10))+'S Curve Equation'!$B$13)*'S Curve Equation'!$B$14</f>
        <v>0.77964814564365303</v>
      </c>
      <c r="AC175" s="28">
        <f>(1/(1+EXP(('S Curve Equation'!$B$11-AC130*'S Curve Equation'!$B$12)*'S Curve Equation'!$B$10))+'S Curve Equation'!$B$13)*'S Curve Equation'!$B$14</f>
        <v>0.77600372377187177</v>
      </c>
      <c r="AD175" s="28">
        <f>(1/(1+EXP(('S Curve Equation'!$B$11-AD130*'S Curve Equation'!$B$12)*'S Curve Equation'!$B$10))+'S Curve Equation'!$B$13)*'S Curve Equation'!$B$14</f>
        <v>0.7723508984055808</v>
      </c>
      <c r="AE175" s="28">
        <f>(1/(1+EXP(('S Curve Equation'!$B$11-AE130*'S Curve Equation'!$B$12)*'S Curve Equation'!$B$10))+'S Curve Equation'!$B$13)*'S Curve Equation'!$B$14</f>
        <v>0.76869037786904515</v>
      </c>
      <c r="AF175" s="28">
        <f>(1/(1+EXP(('S Curve Equation'!$B$11-AF130*'S Curve Equation'!$B$12)*'S Curve Equation'!$B$10))+'S Curve Equation'!$B$13)*'S Curve Equation'!$B$14</f>
        <v>0.76502286407191522</v>
      </c>
    </row>
    <row r="176" spans="1:32" x14ac:dyDescent="0.2">
      <c r="A176" s="6" t="s">
        <v>54</v>
      </c>
      <c r="B176" s="28">
        <f>(1/(1+EXP(('S Curve Equation'!$B$11-B131*'S Curve Equation'!$B$12)*'S Curve Equation'!$B$10))+'S Curve Equation'!$B$13)*'S Curve Equation'!$B$14</f>
        <v>0.87500000000000011</v>
      </c>
      <c r="C176" s="28">
        <f>(1/(1+EXP(('S Curve Equation'!$B$11-C131*'S Curve Equation'!$B$12)*'S Curve Equation'!$B$10))+'S Curve Equation'!$B$13)*'S Curve Equation'!$B$14</f>
        <v>0.87204114991246506</v>
      </c>
      <c r="D176" s="28">
        <f>(1/(1+EXP(('S Curve Equation'!$B$11-D131*'S Curve Equation'!$B$12)*'S Curve Equation'!$B$10))+'S Curve Equation'!$B$13)*'S Curve Equation'!$B$14</f>
        <v>0.86894667183904428</v>
      </c>
      <c r="E176" s="28">
        <f>(1/(1+EXP(('S Curve Equation'!$B$11-E131*'S Curve Equation'!$B$12)*'S Curve Equation'!$B$10))+'S Curve Equation'!$B$13)*'S Curve Equation'!$B$14</f>
        <v>0.86581421874799935</v>
      </c>
      <c r="F176" s="28">
        <f>(1/(1+EXP(('S Curve Equation'!$B$11-F131*'S Curve Equation'!$B$12)*'S Curve Equation'!$B$10))+'S Curve Equation'!$B$13)*'S Curve Equation'!$B$14</f>
        <v>0.86265617570869368</v>
      </c>
      <c r="G176" s="28">
        <f>(1/(1+EXP(('S Curve Equation'!$B$11-G131*'S Curve Equation'!$B$12)*'S Curve Equation'!$B$10))+'S Curve Equation'!$B$13)*'S Curve Equation'!$B$14</f>
        <v>0.85944706924196945</v>
      </c>
      <c r="H176" s="28">
        <f>(1/(1+EXP(('S Curve Equation'!$B$11-H131*'S Curve Equation'!$B$12)*'S Curve Equation'!$B$10))+'S Curve Equation'!$B$13)*'S Curve Equation'!$B$14</f>
        <v>0.85618160667613796</v>
      </c>
      <c r="I176" s="28">
        <f>(1/(1+EXP(('S Curve Equation'!$B$11-I131*'S Curve Equation'!$B$12)*'S Curve Equation'!$B$10))+'S Curve Equation'!$B$13)*'S Curve Equation'!$B$14</f>
        <v>0.85288992273515207</v>
      </c>
      <c r="J176" s="28">
        <f>(1/(1+EXP(('S Curve Equation'!$B$11-J131*'S Curve Equation'!$B$12)*'S Curve Equation'!$B$10))+'S Curve Equation'!$B$13)*'S Curve Equation'!$B$14</f>
        <v>0.84958662894712711</v>
      </c>
      <c r="K176" s="28">
        <f>(1/(1+EXP(('S Curve Equation'!$B$11-K131*'S Curve Equation'!$B$12)*'S Curve Equation'!$B$10))+'S Curve Equation'!$B$13)*'S Curve Equation'!$B$14</f>
        <v>0.84628656242145006</v>
      </c>
      <c r="L176" s="28">
        <f>(1/(1+EXP(('S Curve Equation'!$B$11-L131*'S Curve Equation'!$B$12)*'S Curve Equation'!$B$10))+'S Curve Equation'!$B$13)*'S Curve Equation'!$B$14</f>
        <v>0.84306734416055795</v>
      </c>
      <c r="M176" s="28">
        <f>(1/(1+EXP(('S Curve Equation'!$B$11-M131*'S Curve Equation'!$B$12)*'S Curve Equation'!$B$10))+'S Curve Equation'!$B$13)*'S Curve Equation'!$B$14</f>
        <v>0.83973731306924515</v>
      </c>
      <c r="N176" s="28">
        <f>(1/(1+EXP(('S Curve Equation'!$B$11-N131*'S Curve Equation'!$B$12)*'S Curve Equation'!$B$10))+'S Curve Equation'!$B$13)*'S Curve Equation'!$B$14</f>
        <v>0.83638607070886839</v>
      </c>
      <c r="O176" s="28">
        <f>(1/(1+EXP(('S Curve Equation'!$B$11-O131*'S Curve Equation'!$B$12)*'S Curve Equation'!$B$10))+'S Curve Equation'!$B$13)*'S Curve Equation'!$B$14</f>
        <v>0.83301433190457375</v>
      </c>
      <c r="P176" s="28">
        <f>(1/(1+EXP(('S Curve Equation'!$B$11-P131*'S Curve Equation'!$B$12)*'S Curve Equation'!$B$10))+'S Curve Equation'!$B$13)*'S Curve Equation'!$B$14</f>
        <v>0.82962281467884835</v>
      </c>
      <c r="Q176" s="28">
        <f>(1/(1+EXP(('S Curve Equation'!$B$11-Q131*'S Curve Equation'!$B$12)*'S Curve Equation'!$B$10))+'S Curve Equation'!$B$13)*'S Curve Equation'!$B$14</f>
        <v>0.82621223962739565</v>
      </c>
      <c r="R176" s="28">
        <f>(1/(1+EXP(('S Curve Equation'!$B$11-R131*'S Curve Equation'!$B$12)*'S Curve Equation'!$B$10))+'S Curve Equation'!$B$13)*'S Curve Equation'!$B$14</f>
        <v>0.82278332930455922</v>
      </c>
      <c r="S176" s="28">
        <f>(1/(1+EXP(('S Curve Equation'!$B$11-S131*'S Curve Equation'!$B$12)*'S Curve Equation'!$B$10))+'S Curve Equation'!$B$13)*'S Curve Equation'!$B$14</f>
        <v>0.81933680761904681</v>
      </c>
      <c r="T176" s="28">
        <f>(1/(1+EXP(('S Curve Equation'!$B$11-T131*'S Curve Equation'!$B$12)*'S Curve Equation'!$B$10))+'S Curve Equation'!$B$13)*'S Curve Equation'!$B$14</f>
        <v>0.81587339924065316</v>
      </c>
      <c r="U176" s="28">
        <f>(1/(1+EXP(('S Curve Equation'!$B$11-U131*'S Curve Equation'!$B$12)*'S Curve Equation'!$B$10))+'S Curve Equation'!$B$13)*'S Curve Equation'!$B$14</f>
        <v>0.81239382901866353</v>
      </c>
      <c r="V176" s="28">
        <f>(1/(1+EXP(('S Curve Equation'!$B$11-V131*'S Curve Equation'!$B$12)*'S Curve Equation'!$B$10))+'S Curve Equation'!$B$13)*'S Curve Equation'!$B$14</f>
        <v>0.8088988214125391</v>
      </c>
      <c r="W176" s="28">
        <f>(1/(1+EXP(('S Curve Equation'!$B$11-W131*'S Curve Equation'!$B$12)*'S Curve Equation'!$B$10))+'S Curve Equation'!$B$13)*'S Curve Equation'!$B$14</f>
        <v>0.80538909993547247</v>
      </c>
      <c r="X176" s="28">
        <f>(1/(1+EXP(('S Curve Equation'!$B$11-X131*'S Curve Equation'!$B$12)*'S Curve Equation'!$B$10))+'S Curve Equation'!$B$13)*'S Curve Equation'!$B$14</f>
        <v>0.80186538661134399</v>
      </c>
      <c r="Y176" s="28">
        <f>(1/(1+EXP(('S Curve Equation'!$B$11-Y131*'S Curve Equation'!$B$12)*'S Curve Equation'!$B$10))+'S Curve Equation'!$B$13)*'S Curve Equation'!$B$14</f>
        <v>0.7983284014455666</v>
      </c>
      <c r="Z176" s="28">
        <f>(1/(1+EXP(('S Curve Equation'!$B$11-Z131*'S Curve Equation'!$B$12)*'S Curve Equation'!$B$10))+'S Curve Equation'!$B$13)*'S Curve Equation'!$B$14</f>
        <v>0.79477886191027525</v>
      </c>
      <c r="AA176" s="28">
        <f>(1/(1+EXP(('S Curve Equation'!$B$11-AA131*'S Curve Equation'!$B$12)*'S Curve Equation'!$B$10))+'S Curve Equation'!$B$13)*'S Curve Equation'!$B$14</f>
        <v>0.79121748244425016</v>
      </c>
      <c r="AB176" s="28">
        <f>(1/(1+EXP(('S Curve Equation'!$B$11-AB131*'S Curve Equation'!$B$12)*'S Curve Equation'!$B$10))+'S Curve Equation'!$B$13)*'S Curve Equation'!$B$14</f>
        <v>0.78764497396794608</v>
      </c>
      <c r="AC176" s="28">
        <f>(1/(1+EXP(('S Curve Equation'!$B$11-AC131*'S Curve Equation'!$B$12)*'S Curve Equation'!$B$10))+'S Curve Equation'!$B$13)*'S Curve Equation'!$B$14</f>
        <v>0.78406204341395103</v>
      </c>
      <c r="AD176" s="28">
        <f>(1/(1+EXP(('S Curve Equation'!$B$11-AD131*'S Curve Equation'!$B$12)*'S Curve Equation'!$B$10))+'S Curve Equation'!$B$13)*'S Curve Equation'!$B$14</f>
        <v>0.78046939327313813</v>
      </c>
      <c r="AE176" s="28">
        <f>(1/(1+EXP(('S Curve Equation'!$B$11-AE131*'S Curve Equation'!$B$12)*'S Curve Equation'!$B$10))+'S Curve Equation'!$B$13)*'S Curve Equation'!$B$14</f>
        <v>0.7768677211567635</v>
      </c>
      <c r="AF176" s="28">
        <f>(1/(1+EXP(('S Curve Equation'!$B$11-AF131*'S Curve Equation'!$B$12)*'S Curve Equation'!$B$10))+'S Curve Equation'!$B$13)*'S Curve Equation'!$B$14</f>
        <v>0.77325771937470233</v>
      </c>
    </row>
    <row r="177" spans="1:32" x14ac:dyDescent="0.2">
      <c r="A177" s="6" t="s">
        <v>55</v>
      </c>
      <c r="B177" s="28">
        <f>(1/(1+EXP(('S Curve Equation'!$B$11-B132*'S Curve Equation'!$B$12)*'S Curve Equation'!$B$10))+'S Curve Equation'!$B$13)*'S Curve Equation'!$B$14</f>
        <v>0.86399999999999999</v>
      </c>
      <c r="C177" s="28">
        <f>(1/(1+EXP(('S Curve Equation'!$B$11-C132*'S Curve Equation'!$B$12)*'S Curve Equation'!$B$10))+'S Curve Equation'!$B$13)*'S Curve Equation'!$B$14</f>
        <v>0.86088782990183199</v>
      </c>
      <c r="D177" s="28">
        <f>(1/(1+EXP(('S Curve Equation'!$B$11-D132*'S Curve Equation'!$B$12)*'S Curve Equation'!$B$10))+'S Curve Equation'!$B$13)*'S Curve Equation'!$B$14</f>
        <v>0.85763560793205906</v>
      </c>
      <c r="E177" s="28">
        <f>(1/(1+EXP(('S Curve Equation'!$B$11-E132*'S Curve Equation'!$B$12)*'S Curve Equation'!$B$10))+'S Curve Equation'!$B$13)*'S Curve Equation'!$B$14</f>
        <v>0.85434615352223919</v>
      </c>
      <c r="F177" s="28">
        <f>(1/(1+EXP(('S Curve Equation'!$B$11-F132*'S Curve Equation'!$B$12)*'S Curve Equation'!$B$10))+'S Curve Equation'!$B$13)*'S Curve Equation'!$B$14</f>
        <v>0.8510325211064893</v>
      </c>
      <c r="G177" s="28">
        <f>(1/(1+EXP(('S Curve Equation'!$B$11-G132*'S Curve Equation'!$B$12)*'S Curve Equation'!$B$10))+'S Curve Equation'!$B$13)*'S Curve Equation'!$B$14</f>
        <v>0.84766804749758951</v>
      </c>
      <c r="H177" s="28">
        <f>(1/(1+EXP(('S Curve Equation'!$B$11-H132*'S Curve Equation'!$B$12)*'S Curve Equation'!$B$10))+'S Curve Equation'!$B$13)*'S Curve Equation'!$B$14</f>
        <v>0.8442472885441481</v>
      </c>
      <c r="I177" s="28">
        <f>(1/(1+EXP(('S Curve Equation'!$B$11-I132*'S Curve Equation'!$B$12)*'S Curve Equation'!$B$10))+'S Curve Equation'!$B$13)*'S Curve Equation'!$B$14</f>
        <v>0.84080188498392561</v>
      </c>
      <c r="J177" s="28">
        <f>(1/(1+EXP(('S Curve Equation'!$B$11-J132*'S Curve Equation'!$B$12)*'S Curve Equation'!$B$10))+'S Curve Equation'!$B$13)*'S Curve Equation'!$B$14</f>
        <v>0.83734714612518546</v>
      </c>
      <c r="K177" s="28">
        <f>(1/(1+EXP(('S Curve Equation'!$B$11-K132*'S Curve Equation'!$B$12)*'S Curve Equation'!$B$10))+'S Curve Equation'!$B$13)*'S Curve Equation'!$B$14</f>
        <v>0.8338985676382028</v>
      </c>
      <c r="L177" s="28">
        <f>(1/(1+EXP(('S Curve Equation'!$B$11-L132*'S Curve Equation'!$B$12)*'S Curve Equation'!$B$10))+'S Curve Equation'!$B$13)*'S Curve Equation'!$B$14</f>
        <v>0.83053712815150582</v>
      </c>
      <c r="M177" s="28">
        <f>(1/(1+EXP(('S Curve Equation'!$B$11-M132*'S Curve Equation'!$B$12)*'S Curve Equation'!$B$10))+'S Curve Equation'!$B$13)*'S Curve Equation'!$B$14</f>
        <v>0.8270627062474869</v>
      </c>
      <c r="N177" s="28">
        <f>(1/(1+EXP(('S Curve Equation'!$B$11-N132*'S Curve Equation'!$B$12)*'S Curve Equation'!$B$10))+'S Curve Equation'!$B$13)*'S Curve Equation'!$B$14</f>
        <v>0.82356892173362051</v>
      </c>
      <c r="O177" s="28">
        <f>(1/(1+EXP(('S Curve Equation'!$B$11-O132*'S Curve Equation'!$B$12)*'S Curve Equation'!$B$10))+'S Curve Equation'!$B$13)*'S Curve Equation'!$B$14</f>
        <v>0.82005654149419371</v>
      </c>
      <c r="P177" s="28">
        <f>(1/(1+EXP(('S Curve Equation'!$B$11-P132*'S Curve Equation'!$B$12)*'S Curve Equation'!$B$10))+'S Curve Equation'!$B$13)*'S Curve Equation'!$B$14</f>
        <v>0.81652633350594905</v>
      </c>
      <c r="Q177" s="28">
        <f>(1/(1+EXP(('S Curve Equation'!$B$11-Q132*'S Curve Equation'!$B$12)*'S Curve Equation'!$B$10))+'S Curve Equation'!$B$13)*'S Curve Equation'!$B$14</f>
        <v>0.81297906619254012</v>
      </c>
      <c r="R177" s="28">
        <f>(1/(1+EXP(('S Curve Equation'!$B$11-R132*'S Curve Equation'!$B$12)*'S Curve Equation'!$B$10))+'S Curve Equation'!$B$13)*'S Curve Equation'!$B$14</f>
        <v>0.80941550779245408</v>
      </c>
      <c r="S177" s="28">
        <f>(1/(1+EXP(('S Curve Equation'!$B$11-S132*'S Curve Equation'!$B$12)*'S Curve Equation'!$B$10))+'S Curve Equation'!$B$13)*'S Curve Equation'!$B$14</f>
        <v>0.80583642574107583</v>
      </c>
      <c r="T177" s="28">
        <f>(1/(1+EXP(('S Curve Equation'!$B$11-T132*'S Curve Equation'!$B$12)*'S Curve Equation'!$B$10))+'S Curve Equation'!$B$13)*'S Curve Equation'!$B$14</f>
        <v>0.80224258606752841</v>
      </c>
      <c r="U177" s="28">
        <f>(1/(1+EXP(('S Curve Equation'!$B$11-U132*'S Curve Equation'!$B$12)*'S Curve Equation'!$B$10))+'S Curve Equation'!$B$13)*'S Curve Equation'!$B$14</f>
        <v>0.79863475280687779</v>
      </c>
      <c r="V177" s="28">
        <f>(1/(1+EXP(('S Curve Equation'!$B$11-V132*'S Curve Equation'!$B$12)*'S Curve Equation'!$B$10))+'S Curve Equation'!$B$13)*'S Curve Equation'!$B$14</f>
        <v>0.79501368742822065</v>
      </c>
      <c r="W177" s="28">
        <f>(1/(1+EXP(('S Curve Equation'!$B$11-W132*'S Curve Equation'!$B$12)*'S Curve Equation'!$B$10))+'S Curve Equation'!$B$13)*'S Curve Equation'!$B$14</f>
        <v>0.79138014827914249</v>
      </c>
      <c r="X177" s="28">
        <f>(1/(1+EXP(('S Curve Equation'!$B$11-X132*'S Curve Equation'!$B$12)*'S Curve Equation'!$B$10))+'S Curve Equation'!$B$13)*'S Curve Equation'!$B$14</f>
        <v>0.78773489004697328</v>
      </c>
      <c r="Y177" s="28">
        <f>(1/(1+EXP(('S Curve Equation'!$B$11-Y132*'S Curve Equation'!$B$12)*'S Curve Equation'!$B$10))+'S Curve Equation'!$B$13)*'S Curve Equation'!$B$14</f>
        <v>0.78407866323722308</v>
      </c>
      <c r="Z177" s="28">
        <f>(1/(1+EXP(('S Curve Equation'!$B$11-Z132*'S Curve Equation'!$B$12)*'S Curve Equation'!$B$10))+'S Curve Equation'!$B$13)*'S Curve Equation'!$B$14</f>
        <v>0.78041221366953639</v>
      </c>
      <c r="AA177" s="28">
        <f>(1/(1+EXP(('S Curve Equation'!$B$11-AA132*'S Curve Equation'!$B$12)*'S Curve Equation'!$B$10))+'S Curve Equation'!$B$13)*'S Curve Equation'!$B$14</f>
        <v>0.77673628199143929</v>
      </c>
      <c r="AB177" s="28">
        <f>(1/(1+EXP(('S Curve Equation'!$B$11-AB132*'S Curve Equation'!$B$12)*'S Curve Equation'!$B$10))+'S Curve Equation'!$B$13)*'S Curve Equation'!$B$14</f>
        <v>0.77305160321012767</v>
      </c>
      <c r="AC177" s="28">
        <f>(1/(1+EXP(('S Curve Equation'!$B$11-AC132*'S Curve Equation'!$B$12)*'S Curve Equation'!$B$10))+'S Curve Equation'!$B$13)*'S Curve Equation'!$B$14</f>
        <v>0.76935890624249537</v>
      </c>
      <c r="AD177" s="28">
        <f>(1/(1+EXP(('S Curve Equation'!$B$11-AD132*'S Curve Equation'!$B$12)*'S Curve Equation'!$B$10))+'S Curve Equation'!$B$13)*'S Curve Equation'!$B$14</f>
        <v>0.76565891348353932</v>
      </c>
      <c r="AE177" s="28">
        <f>(1/(1+EXP(('S Curve Equation'!$B$11-AE132*'S Curve Equation'!$B$12)*'S Curve Equation'!$B$10))+'S Curve Equation'!$B$13)*'S Curve Equation'!$B$14</f>
        <v>0.76195234039326198</v>
      </c>
      <c r="AF177" s="28">
        <f>(1/(1+EXP(('S Curve Equation'!$B$11-AF132*'S Curve Equation'!$B$12)*'S Curve Equation'!$B$10))+'S Curve Equation'!$B$13)*'S Curve Equation'!$B$14</f>
        <v>0.7582398951021313</v>
      </c>
    </row>
    <row r="178" spans="1:32" x14ac:dyDescent="0.2">
      <c r="A178" s="6" t="s">
        <v>56</v>
      </c>
      <c r="B178" s="28">
        <f>(1/(1+EXP(('S Curve Equation'!$B$11-B133*'S Curve Equation'!$B$12)*'S Curve Equation'!$B$10))+'S Curve Equation'!$B$13)*'S Curve Equation'!$B$14</f>
        <v>0.86899999999999999</v>
      </c>
      <c r="C178" s="28">
        <f>(1/(1+EXP(('S Curve Equation'!$B$11-C133*'S Curve Equation'!$B$12)*'S Curve Equation'!$B$10))+'S Curve Equation'!$B$13)*'S Curve Equation'!$B$14</f>
        <v>0.86595643347443885</v>
      </c>
      <c r="D178" s="28">
        <f>(1/(1+EXP(('S Curve Equation'!$B$11-D133*'S Curve Equation'!$B$12)*'S Curve Equation'!$B$10))+'S Curve Equation'!$B$13)*'S Curve Equation'!$B$14</f>
        <v>0.86277475786561075</v>
      </c>
      <c r="E178" s="28">
        <f>(1/(1+EXP(('S Curve Equation'!$B$11-E133*'S Curve Equation'!$B$12)*'S Curve Equation'!$B$10))+'S Curve Equation'!$B$13)*'S Curve Equation'!$B$14</f>
        <v>0.85955547999917803</v>
      </c>
      <c r="F178" s="28">
        <f>(1/(1+EXP(('S Curve Equation'!$B$11-F133*'S Curve Equation'!$B$12)*'S Curve Equation'!$B$10))+'S Curve Equation'!$B$13)*'S Curve Equation'!$B$14</f>
        <v>0.85631135507835843</v>
      </c>
      <c r="G178" s="28">
        <f>(1/(1+EXP(('S Curve Equation'!$B$11-G133*'S Curve Equation'!$B$12)*'S Curve Equation'!$B$10))+'S Curve Equation'!$B$13)*'S Curve Equation'!$B$14</f>
        <v>0.85301625113993018</v>
      </c>
      <c r="H178" s="28">
        <f>(1/(1+EXP(('S Curve Equation'!$B$11-H133*'S Curve Equation'!$B$12)*'S Curve Equation'!$B$10))+'S Curve Equation'!$B$13)*'S Curve Equation'!$B$14</f>
        <v>0.84966479085921609</v>
      </c>
      <c r="I178" s="28">
        <f>(1/(1+EXP(('S Curve Equation'!$B$11-I133*'S Curve Equation'!$B$12)*'S Curve Equation'!$B$10))+'S Curve Equation'!$B$13)*'S Curve Equation'!$B$14</f>
        <v>0.84628794259837659</v>
      </c>
      <c r="J178" s="28">
        <f>(1/(1+EXP(('S Curve Equation'!$B$11-J133*'S Curve Equation'!$B$12)*'S Curve Equation'!$B$10))+'S Curve Equation'!$B$13)*'S Curve Equation'!$B$14</f>
        <v>0.8429007049567171</v>
      </c>
      <c r="K178" s="28">
        <f>(1/(1+EXP(('S Curve Equation'!$B$11-K133*'S Curve Equation'!$B$12)*'S Curve Equation'!$B$10))+'S Curve Equation'!$B$13)*'S Curve Equation'!$B$14</f>
        <v>0.83951828108162896</v>
      </c>
      <c r="L178" s="28">
        <f>(1/(1+EXP(('S Curve Equation'!$B$11-L133*'S Curve Equation'!$B$12)*'S Curve Equation'!$B$10))+'S Curve Equation'!$B$13)*'S Curve Equation'!$B$14</f>
        <v>0.83622015654924908</v>
      </c>
      <c r="M178" s="28">
        <f>(1/(1+EXP(('S Curve Equation'!$B$11-M133*'S Curve Equation'!$B$12)*'S Curve Equation'!$B$10))+'S Curve Equation'!$B$13)*'S Curve Equation'!$B$14</f>
        <v>0.83280997693126257</v>
      </c>
      <c r="N178" s="28">
        <f>(1/(1+EXP(('S Curve Equation'!$B$11-N133*'S Curve Equation'!$B$12)*'S Curve Equation'!$B$10))+'S Curve Equation'!$B$13)*'S Curve Equation'!$B$14</f>
        <v>0.82937957300189247</v>
      </c>
      <c r="O178" s="28">
        <f>(1/(1+EXP(('S Curve Equation'!$B$11-O133*'S Curve Equation'!$B$12)*'S Curve Equation'!$B$10))+'S Curve Equation'!$B$13)*'S Curve Equation'!$B$14</f>
        <v>0.82592968887265172</v>
      </c>
      <c r="P178" s="28">
        <f>(1/(1+EXP(('S Curve Equation'!$B$11-P133*'S Curve Equation'!$B$12)*'S Curve Equation'!$B$10))+'S Curve Equation'!$B$13)*'S Curve Equation'!$B$14</f>
        <v>0.82246107072159258</v>
      </c>
      <c r="Q178" s="28">
        <f>(1/(1+EXP(('S Curve Equation'!$B$11-Q133*'S Curve Equation'!$B$12)*'S Curve Equation'!$B$10))+'S Curve Equation'!$B$13)*'S Curve Equation'!$B$14</f>
        <v>0.81897446615586633</v>
      </c>
      <c r="R178" s="28">
        <f>(1/(1+EXP(('S Curve Equation'!$B$11-R133*'S Curve Equation'!$B$12)*'S Curve Equation'!$B$10))+'S Curve Equation'!$B$13)*'S Curve Equation'!$B$14</f>
        <v>0.81547062358596412</v>
      </c>
      <c r="S178" s="28">
        <f>(1/(1+EXP(('S Curve Equation'!$B$11-S133*'S Curve Equation'!$B$12)*'S Curve Equation'!$B$10))+'S Curve Equation'!$B$13)*'S Curve Equation'!$B$14</f>
        <v>0.81195029161235632</v>
      </c>
      <c r="T178" s="28">
        <f>(1/(1+EXP(('S Curve Equation'!$B$11-T133*'S Curve Equation'!$B$12)*'S Curve Equation'!$B$10))+'S Curve Equation'!$B$13)*'S Curve Equation'!$B$14</f>
        <v>0.80841421842519534</v>
      </c>
      <c r="U178" s="28">
        <f>(1/(1+EXP(('S Curve Equation'!$B$11-U133*'S Curve Equation'!$B$12)*'S Curve Equation'!$B$10))+'S Curve Equation'!$B$13)*'S Curve Equation'!$B$14</f>
        <v>0.80486315121771868</v>
      </c>
      <c r="V178" s="28">
        <f>(1/(1+EXP(('S Curve Equation'!$B$11-V133*'S Curve Equation'!$B$12)*'S Curve Equation'!$B$10))+'S Curve Equation'!$B$13)*'S Curve Equation'!$B$14</f>
        <v>0.80129783561391321</v>
      </c>
      <c r="W178" s="28">
        <f>(1/(1+EXP(('S Curve Equation'!$B$11-W133*'S Curve Equation'!$B$12)*'S Curve Equation'!$B$10))+'S Curve Equation'!$B$13)*'S Curve Equation'!$B$14</f>
        <v>0.79771901511097432</v>
      </c>
      <c r="X178" s="28">
        <f>(1/(1+EXP(('S Curve Equation'!$B$11-X133*'S Curve Equation'!$B$12)*'S Curve Equation'!$B$10))+'S Curve Equation'!$B$13)*'S Curve Equation'!$B$14</f>
        <v>0.79412743053704238</v>
      </c>
      <c r="Y178" s="28">
        <f>(1/(1+EXP(('S Curve Equation'!$B$11-Y133*'S Curve Equation'!$B$12)*'S Curve Equation'!$B$10))+'S Curve Equation'!$B$13)*'S Curve Equation'!$B$14</f>
        <v>0.79052381952464612</v>
      </c>
      <c r="Z178" s="28">
        <f>(1/(1+EXP(('S Curve Equation'!$B$11-Z133*'S Curve Equation'!$B$12)*'S Curve Equation'!$B$10))+'S Curve Equation'!$B$13)*'S Curve Equation'!$B$14</f>
        <v>0.7869089160002517</v>
      </c>
      <c r="AA178" s="28">
        <f>(1/(1+EXP(('S Curve Equation'!$B$11-AA133*'S Curve Equation'!$B$12)*'S Curve Equation'!$B$10))+'S Curve Equation'!$B$13)*'S Curve Equation'!$B$14</f>
        <v>0.78328344969024433</v>
      </c>
      <c r="AB178" s="28">
        <f>(1/(1+EXP(('S Curve Equation'!$B$11-AB133*'S Curve Equation'!$B$12)*'S Curve Equation'!$B$10))+'S Curve Equation'!$B$13)*'S Curve Equation'!$B$14</f>
        <v>0.77964814564365303</v>
      </c>
      <c r="AC178" s="28">
        <f>(1/(1+EXP(('S Curve Equation'!$B$11-AC133*'S Curve Equation'!$B$12)*'S Curve Equation'!$B$10))+'S Curve Equation'!$B$13)*'S Curve Equation'!$B$14</f>
        <v>0.77600372377187177</v>
      </c>
      <c r="AD178" s="28">
        <f>(1/(1+EXP(('S Curve Equation'!$B$11-AD133*'S Curve Equation'!$B$12)*'S Curve Equation'!$B$10))+'S Curve Equation'!$B$13)*'S Curve Equation'!$B$14</f>
        <v>0.7723508984055808</v>
      </c>
      <c r="AE178" s="28">
        <f>(1/(1+EXP(('S Curve Equation'!$B$11-AE133*'S Curve Equation'!$B$12)*'S Curve Equation'!$B$10))+'S Curve Equation'!$B$13)*'S Curve Equation'!$B$14</f>
        <v>0.76869037786904515</v>
      </c>
      <c r="AF178" s="28">
        <f>(1/(1+EXP(('S Curve Equation'!$B$11-AF133*'S Curve Equation'!$B$12)*'S Curve Equation'!$B$10))+'S Curve Equation'!$B$13)*'S Curve Equation'!$B$14</f>
        <v>0.76502286407191522</v>
      </c>
    </row>
    <row r="179" spans="1:32" x14ac:dyDescent="0.2">
      <c r="A179" s="6" t="s">
        <v>57</v>
      </c>
      <c r="B179" s="28">
        <f>(1/(1+EXP(('S Curve Equation'!$B$11-B134*'S Curve Equation'!$B$12)*'S Curve Equation'!$B$10))+'S Curve Equation'!$B$13)*'S Curve Equation'!$B$14</f>
        <v>0.64800000000000002</v>
      </c>
      <c r="C179" s="28">
        <f>(1/(1+EXP(('S Curve Equation'!$B$11-C134*'S Curve Equation'!$B$12)*'S Curve Equation'!$B$10))+'S Curve Equation'!$B$13)*'S Curve Equation'!$B$14</f>
        <v>0.64333646269935829</v>
      </c>
      <c r="D179" s="28">
        <f>(1/(1+EXP(('S Curve Equation'!$B$11-D134*'S Curve Equation'!$B$12)*'S Curve Equation'!$B$10))+'S Curve Equation'!$B$13)*'S Curve Equation'!$B$14</f>
        <v>0.63852057056977152</v>
      </c>
      <c r="E179" s="28">
        <f>(1/(1+EXP(('S Curve Equation'!$B$11-E134*'S Curve Equation'!$B$12)*'S Curve Equation'!$B$10))+'S Curve Equation'!$B$13)*'S Curve Equation'!$B$14</f>
        <v>0.63370775602037122</v>
      </c>
      <c r="F179" s="28">
        <f>(1/(1+EXP(('S Curve Equation'!$B$11-F134*'S Curve Equation'!$B$12)*'S Curve Equation'!$B$10))+'S Curve Equation'!$B$13)*'S Curve Equation'!$B$14</f>
        <v>0.62891718755824366</v>
      </c>
      <c r="G179" s="28">
        <f>(1/(1+EXP(('S Curve Equation'!$B$11-G134*'S Curve Equation'!$B$12)*'S Curve Equation'!$B$10))+'S Curve Equation'!$B$13)*'S Curve Equation'!$B$14</f>
        <v>0.62411072672032009</v>
      </c>
      <c r="H179" s="28">
        <f>(1/(1+EXP(('S Curve Equation'!$B$11-H134*'S Curve Equation'!$B$12)*'S Curve Equation'!$B$10))+'S Curve Equation'!$B$13)*'S Curve Equation'!$B$14</f>
        <v>0.61928180551589318</v>
      </c>
      <c r="I179" s="28">
        <f>(1/(1+EXP(('S Curve Equation'!$B$11-I134*'S Curve Equation'!$B$12)*'S Curve Equation'!$B$10))+'S Curve Equation'!$B$13)*'S Curve Equation'!$B$14</f>
        <v>0.614475608876483</v>
      </c>
      <c r="J179" s="28">
        <f>(1/(1+EXP(('S Curve Equation'!$B$11-J134*'S Curve Equation'!$B$12)*'S Curve Equation'!$B$10))+'S Curve Equation'!$B$13)*'S Curve Equation'!$B$14</f>
        <v>0.60971283686978461</v>
      </c>
      <c r="K179" s="28">
        <f>(1/(1+EXP(('S Curve Equation'!$B$11-K134*'S Curve Equation'!$B$12)*'S Curve Equation'!$B$10))+'S Curve Equation'!$B$13)*'S Curve Equation'!$B$14</f>
        <v>0.60501348121353682</v>
      </c>
      <c r="L179" s="28">
        <f>(1/(1+EXP(('S Curve Equation'!$B$11-L134*'S Curve Equation'!$B$12)*'S Curve Equation'!$B$10))+'S Curve Equation'!$B$13)*'S Curve Equation'!$B$14</f>
        <v>0.60048435503198438</v>
      </c>
      <c r="M179" s="28">
        <f>(1/(1+EXP(('S Curve Equation'!$B$11-M134*'S Curve Equation'!$B$12)*'S Curve Equation'!$B$10))+'S Curve Equation'!$B$13)*'S Curve Equation'!$B$14</f>
        <v>0.5958550925387055</v>
      </c>
      <c r="N179" s="28">
        <f>(1/(1+EXP(('S Curve Equation'!$B$11-N134*'S Curve Equation'!$B$12)*'S Curve Equation'!$B$10))+'S Curve Equation'!$B$13)*'S Curve Equation'!$B$14</f>
        <v>0.59125211892974661</v>
      </c>
      <c r="O179" s="28">
        <f>(1/(1+EXP(('S Curve Equation'!$B$11-O134*'S Curve Equation'!$B$12)*'S Curve Equation'!$B$10))+'S Curve Equation'!$B$13)*'S Curve Equation'!$B$14</f>
        <v>0.58667600295993227</v>
      </c>
      <c r="P179" s="28">
        <f>(1/(1+EXP(('S Curve Equation'!$B$11-P134*'S Curve Equation'!$B$12)*'S Curve Equation'!$B$10))+'S Curve Equation'!$B$13)*'S Curve Equation'!$B$14</f>
        <v>0.58212728320523255</v>
      </c>
      <c r="Q179" s="28">
        <f>(1/(1+EXP(('S Curve Equation'!$B$11-Q134*'S Curve Equation'!$B$12)*'S Curve Equation'!$B$10))+'S Curve Equation'!$B$13)*'S Curve Equation'!$B$14</f>
        <v>0.57760646864811438</v>
      </c>
      <c r="R179" s="28">
        <f>(1/(1+EXP(('S Curve Equation'!$B$11-R134*'S Curve Equation'!$B$12)*'S Curve Equation'!$B$10))+'S Curve Equation'!$B$13)*'S Curve Equation'!$B$14</f>
        <v>0.57311403927940108</v>
      </c>
      <c r="S179" s="28">
        <f>(1/(1+EXP(('S Curve Equation'!$B$11-S134*'S Curve Equation'!$B$12)*'S Curve Equation'!$B$10))+'S Curve Equation'!$B$13)*'S Curve Equation'!$B$14</f>
        <v>0.56865044671453879</v>
      </c>
      <c r="T179" s="28">
        <f>(1/(1+EXP(('S Curve Equation'!$B$11-T134*'S Curve Equation'!$B$12)*'S Curve Equation'!$B$10))+'S Curve Equation'!$B$13)*'S Curve Equation'!$B$14</f>
        <v>0.5642161148222552</v>
      </c>
      <c r="U179" s="28">
        <f>(1/(1+EXP(('S Curve Equation'!$B$11-U134*'S Curve Equation'!$B$12)*'S Curve Equation'!$B$10))+'S Curve Equation'!$B$13)*'S Curve Equation'!$B$14</f>
        <v>0.55981144036371422</v>
      </c>
      <c r="V179" s="28">
        <f>(1/(1+EXP(('S Curve Equation'!$B$11-V134*'S Curve Equation'!$B$12)*'S Curve Equation'!$B$10))+'S Curve Equation'!$B$13)*'S Curve Equation'!$B$14</f>
        <v>0.55543679364031184</v>
      </c>
      <c r="W179" s="28">
        <f>(1/(1+EXP(('S Curve Equation'!$B$11-W134*'S Curve Equation'!$B$12)*'S Curve Equation'!$B$10))+'S Curve Equation'!$B$13)*'S Curve Equation'!$B$14</f>
        <v>0.55109251914839807</v>
      </c>
      <c r="X179" s="28">
        <f>(1/(1+EXP(('S Curve Equation'!$B$11-X134*'S Curve Equation'!$B$12)*'S Curve Equation'!$B$10))+'S Curve Equation'!$B$13)*'S Curve Equation'!$B$14</f>
        <v>0.54677893623926632</v>
      </c>
      <c r="Y179" s="28">
        <f>(1/(1+EXP(('S Curve Equation'!$B$11-Y134*'S Curve Equation'!$B$12)*'S Curve Equation'!$B$10))+'S Curve Equation'!$B$13)*'S Curve Equation'!$B$14</f>
        <v>0.54249633978286183</v>
      </c>
      <c r="Z179" s="28">
        <f>(1/(1+EXP(('S Curve Equation'!$B$11-Z134*'S Curve Equation'!$B$12)*'S Curve Equation'!$B$10))+'S Curve Equation'!$B$13)*'S Curve Equation'!$B$14</f>
        <v>0.53824500083374249</v>
      </c>
      <c r="AA179" s="28">
        <f>(1/(1+EXP(('S Curve Equation'!$B$11-AA134*'S Curve Equation'!$B$12)*'S Curve Equation'!$B$10))+'S Curve Equation'!$B$13)*'S Curve Equation'!$B$14</f>
        <v>0.53402516729789906</v>
      </c>
      <c r="AB179" s="28">
        <f>(1/(1+EXP(('S Curve Equation'!$B$11-AB134*'S Curve Equation'!$B$12)*'S Curve Equation'!$B$10))+'S Curve Equation'!$B$13)*'S Curve Equation'!$B$14</f>
        <v>0.52983706459914848</v>
      </c>
      <c r="AC179" s="28">
        <f>(1/(1+EXP(('S Curve Equation'!$B$11-AC134*'S Curve Equation'!$B$12)*'S Curve Equation'!$B$10))+'S Curve Equation'!$B$13)*'S Curve Equation'!$B$14</f>
        <v>0.52568089634389104</v>
      </c>
      <c r="AD179" s="28">
        <f>(1/(1+EXP(('S Curve Equation'!$B$11-AD134*'S Curve Equation'!$B$12)*'S Curve Equation'!$B$10))+'S Curve Equation'!$B$13)*'S Curve Equation'!$B$14</f>
        <v>0.52155684498308374</v>
      </c>
      <c r="AE179" s="28">
        <f>(1/(1+EXP(('S Curve Equation'!$B$11-AE134*'S Curve Equation'!$B$12)*'S Curve Equation'!$B$10))+'S Curve Equation'!$B$13)*'S Curve Equation'!$B$14</f>
        <v>0.51746507247039064</v>
      </c>
      <c r="AF179" s="28">
        <f>(1/(1+EXP(('S Curve Equation'!$B$11-AF134*'S Curve Equation'!$B$12)*'S Curve Equation'!$B$10))+'S Curve Equation'!$B$13)*'S Curve Equation'!$B$14</f>
        <v>0.51340572091552583</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hispanic'!B138)</f>
        <v>0.75800000000000001</v>
      </c>
      <c r="C183" s="28">
        <f>C138/SUM(C138,'Calculations hispanic'!C138)</f>
        <v>0.75381173955440928</v>
      </c>
      <c r="D183" s="28">
        <f>D138/SUM(D138,'Calculations hispanic'!D138)</f>
        <v>0.74946341387445103</v>
      </c>
      <c r="E183" s="28">
        <f>E138/SUM(E138,'Calculations hispanic'!E138)</f>
        <v>0.74509427837587083</v>
      </c>
      <c r="F183" s="28">
        <f>F138/SUM(F138,'Calculations hispanic'!F138)</f>
        <v>0.74072191995283465</v>
      </c>
      <c r="G183" s="28">
        <f>G138/SUM(G138,'Calculations hispanic'!G138)</f>
        <v>0.73631157581991868</v>
      </c>
      <c r="H183" s="28">
        <f>H138/SUM(H138,'Calculations hispanic'!H138)</f>
        <v>0.73185693737771285</v>
      </c>
      <c r="I183" s="28">
        <f>I138/SUM(I138,'Calculations hispanic'!I138)</f>
        <v>0.7273996891939295</v>
      </c>
      <c r="J183" s="28">
        <f>J138/SUM(J138,'Calculations hispanic'!J138)</f>
        <v>0.72295951340324938</v>
      </c>
      <c r="K183" s="28">
        <f>K138/SUM(K138,'Calculations hispanic'!K138)</f>
        <v>0.71855582407297847</v>
      </c>
      <c r="L183" s="28">
        <f>L138/SUM(L138,'Calculations hispanic'!L138)</f>
        <v>0.71429037878856561</v>
      </c>
      <c r="M183" s="28">
        <f>M138/SUM(M138,'Calculations hispanic'!M138)</f>
        <v>0.70990904770813212</v>
      </c>
      <c r="N183" s="28">
        <f>N138/SUM(N138,'Calculations hispanic'!N138)</f>
        <v>0.70553096930425141</v>
      </c>
      <c r="O183" s="28">
        <f>O138/SUM(O138,'Calculations hispanic'!O138)</f>
        <v>0.70115706004733425</v>
      </c>
      <c r="P183" s="28">
        <f>P138/SUM(P138,'Calculations hispanic'!P138)</f>
        <v>0.69678821622677289</v>
      </c>
      <c r="Q183" s="28">
        <f>Q138/SUM(Q138,'Calculations hispanic'!Q138)</f>
        <v>0.69242531368392879</v>
      </c>
      <c r="R183" s="28">
        <f>R138/SUM(R138,'Calculations hispanic'!R138)</f>
        <v>0.68806920758242784</v>
      </c>
      <c r="S183" s="28">
        <f>S138/SUM(S138,'Calculations hispanic'!S138)</f>
        <v>0.6837207322146559</v>
      </c>
      <c r="T183" s="28">
        <f>T138/SUM(T138,'Calculations hispanic'!T138)</f>
        <v>0.67938070084330826</v>
      </c>
      <c r="U183" s="28">
        <f>U138/SUM(U138,'Calculations hispanic'!U138)</f>
        <v>0.67504990557684275</v>
      </c>
      <c r="V183" s="28">
        <f>V138/SUM(V138,'Calculations hispanic'!V138)</f>
        <v>0.67072911727761164</v>
      </c>
      <c r="W183" s="28">
        <f>W138/SUM(W138,'Calculations hispanic'!W138)</f>
        <v>0.666419085501468</v>
      </c>
      <c r="X183" s="28">
        <f>X138/SUM(X138,'Calculations hispanic'!X138)</f>
        <v>0.6621205384676031</v>
      </c>
      <c r="Y183" s="28">
        <f>Y138/SUM(Y138,'Calculations hispanic'!Y138)</f>
        <v>0.65783418305736174</v>
      </c>
      <c r="Z183" s="28">
        <f>Z138/SUM(Z138,'Calculations hispanic'!Z138)</f>
        <v>0.65356070484079642</v>
      </c>
      <c r="AA183" s="28">
        <f>AA138/SUM(AA138,'Calculations hispanic'!AA138)</f>
        <v>0.64930076812967397</v>
      </c>
      <c r="AB183" s="28">
        <f>AB138/SUM(AB138,'Calculations hispanic'!AB138)</f>
        <v>0.64505501605569426</v>
      </c>
      <c r="AC183" s="28">
        <f>AC138/SUM(AC138,'Calculations hispanic'!AC138)</f>
        <v>0.64082407067266967</v>
      </c>
      <c r="AD183" s="28">
        <f>AD138/SUM(AD138,'Calculations hispanic'!AD138)</f>
        <v>0.63660853308140142</v>
      </c>
      <c r="AE183" s="28">
        <f>AE138/SUM(AE138,'Calculations hispanic'!AE138)</f>
        <v>0.63240898357603326</v>
      </c>
      <c r="AF183" s="28">
        <f>AF138/SUM(AF138,'Calculations hispanic'!AF138)</f>
        <v>0.62822598181065514</v>
      </c>
    </row>
    <row r="184" spans="1:32" x14ac:dyDescent="0.2">
      <c r="A184" s="6" t="s">
        <v>94</v>
      </c>
      <c r="B184" s="28">
        <f>B139/SUM(B139,'Calculations hispanic'!B139)</f>
        <v>0.95800000000000007</v>
      </c>
      <c r="C184" s="28">
        <f>C139/SUM(C139,'Calculations hispanic'!C139)</f>
        <v>0.95652567711545411</v>
      </c>
      <c r="D184" s="28">
        <f>D139/SUM(D139,'Calculations hispanic'!D139)</f>
        <v>0.95497171711244611</v>
      </c>
      <c r="E184" s="28">
        <f>E139/SUM(E139,'Calculations hispanic'!E139)</f>
        <v>0.95338616235595741</v>
      </c>
      <c r="F184" s="28">
        <f>F139/SUM(F139,'Calculations hispanic'!F139)</f>
        <v>0.95177492689667387</v>
      </c>
      <c r="G184" s="28">
        <f>G139/SUM(G139,'Calculations hispanic'!G139)</f>
        <v>0.95012457362488656</v>
      </c>
      <c r="H184" s="28">
        <f>H139/SUM(H139,'Calculations hispanic'!H139)</f>
        <v>0.94843174303064737</v>
      </c>
      <c r="I184" s="28">
        <f>I139/SUM(I139,'Calculations hispanic'!I139)</f>
        <v>0.94671156389998623</v>
      </c>
      <c r="J184" s="28">
        <f>J139/SUM(J139,'Calculations hispanic'!J139)</f>
        <v>0.94497145305210817</v>
      </c>
      <c r="K184" s="28">
        <f>K139/SUM(K139,'Calculations hispanic'!K139)</f>
        <v>0.94321918944815408</v>
      </c>
      <c r="L184" s="28">
        <f>L139/SUM(L139,'Calculations hispanic'!L139)</f>
        <v>0.94149652556055241</v>
      </c>
      <c r="M184" s="28">
        <f>M139/SUM(M139,'Calculations hispanic'!M139)</f>
        <v>0.93970072276048855</v>
      </c>
      <c r="N184" s="28">
        <f>N139/SUM(N139,'Calculations hispanic'!N139)</f>
        <v>0.93787927932743831</v>
      </c>
      <c r="O184" s="28">
        <f>O139/SUM(O139,'Calculations hispanic'!O139)</f>
        <v>0.93603232337960574</v>
      </c>
      <c r="P184" s="28">
        <f>P139/SUM(P139,'Calculations hispanic'!P139)</f>
        <v>0.93415999305617736</v>
      </c>
      <c r="Q184" s="28">
        <f>Q139/SUM(Q139,'Calculations hispanic'!Q139)</f>
        <v>0.93226243639510942</v>
      </c>
      <c r="R184" s="28">
        <f>R139/SUM(R139,'Calculations hispanic'!R139)</f>
        <v>0.93033981120298037</v>
      </c>
      <c r="S184" s="28">
        <f>S139/SUM(S139,'Calculations hispanic'!S139)</f>
        <v>0.92839228491713421</v>
      </c>
      <c r="T184" s="28">
        <f>T139/SUM(T139,'Calculations hispanic'!T139)</f>
        <v>0.92642003446034127</v>
      </c>
      <c r="U184" s="28">
        <f>U139/SUM(U139,'Calculations hispanic'!U139)</f>
        <v>0.92442324608823156</v>
      </c>
      <c r="V184" s="28">
        <f>V139/SUM(V139,'Calculations hispanic'!V139)</f>
        <v>0.92240211522973747</v>
      </c>
      <c r="W184" s="28">
        <f>W139/SUM(W139,'Calculations hispanic'!W139)</f>
        <v>0.92035684632080927</v>
      </c>
      <c r="X184" s="28">
        <f>X139/SUM(X139,'Calculations hispanic'!X139)</f>
        <v>0.9182876526316669</v>
      </c>
      <c r="Y184" s="28">
        <f>Y139/SUM(Y139,'Calculations hispanic'!Y139)</f>
        <v>0.91619475608785361</v>
      </c>
      <c r="Z184" s="28">
        <f>Z139/SUM(Z139,'Calculations hispanic'!Z139)</f>
        <v>0.91407838708537714</v>
      </c>
      <c r="AA184" s="28">
        <f>AA139/SUM(AA139,'Calculations hispanic'!AA139)</f>
        <v>0.9119387843002057</v>
      </c>
      <c r="AB184" s="28">
        <f>AB139/SUM(AB139,'Calculations hispanic'!AB139)</f>
        <v>0.90977619449241398</v>
      </c>
      <c r="AC184" s="28">
        <f>AC139/SUM(AC139,'Calculations hispanic'!AC139)</f>
        <v>0.90759087230526947</v>
      </c>
      <c r="AD184" s="28">
        <f>AD139/SUM(AD139,'Calculations hispanic'!AD139)</f>
        <v>0.90538308005954238</v>
      </c>
      <c r="AE184" s="28">
        <f>AE139/SUM(AE139,'Calculations hispanic'!AE139)</f>
        <v>0.90315308754334556</v>
      </c>
      <c r="AF184" s="28">
        <f>AF139/SUM(AF139,'Calculations hispanic'!AF139)</f>
        <v>0.90090117179779594</v>
      </c>
    </row>
    <row r="185" spans="1:32" x14ac:dyDescent="0.2">
      <c r="A185" s="6" t="s">
        <v>93</v>
      </c>
      <c r="B185" s="28">
        <f>B140/SUM(B140,'Calculations hispanic'!B140)</f>
        <v>0.87</v>
      </c>
      <c r="C185" s="28">
        <f>C140/SUM(C140,'Calculations hispanic'!C140)</f>
        <v>0.86697037029509361</v>
      </c>
      <c r="D185" s="28">
        <f>D140/SUM(D140,'Calculations hispanic'!D140)</f>
        <v>0.86380303352489796</v>
      </c>
      <c r="E185" s="28">
        <f>E140/SUM(E140,'Calculations hispanic'!E140)</f>
        <v>0.86059802687696774</v>
      </c>
      <c r="F185" s="28">
        <f>F140/SUM(F140,'Calculations hispanic'!F140)</f>
        <v>0.85736804470710004</v>
      </c>
      <c r="G185" s="28">
        <f>G140/SUM(G140,'Calculations hispanic'!G140)</f>
        <v>0.85408706319026939</v>
      </c>
      <c r="H185" s="28">
        <f>H140/SUM(H140,'Calculations hispanic'!H140)</f>
        <v>0.85074971876517247</v>
      </c>
      <c r="I185" s="28">
        <f>I140/SUM(I140,'Calculations hispanic'!I140)</f>
        <v>0.84738684289882693</v>
      </c>
      <c r="J185" s="28">
        <f>J140/SUM(J140,'Calculations hispanic'!J140)</f>
        <v>0.84401337076429572</v>
      </c>
      <c r="K185" s="28">
        <f>K140/SUM(K140,'Calculations hispanic'!K140)</f>
        <v>0.84064444565016738</v>
      </c>
      <c r="L185" s="28">
        <f>L140/SUM(L140,'Calculations hispanic'!L140)</f>
        <v>0.83735924795321048</v>
      </c>
      <c r="M185" s="28">
        <f>M140/SUM(M140,'Calculations hispanic'!M140)</f>
        <v>0.83396219222390744</v>
      </c>
      <c r="N185" s="28">
        <f>N140/SUM(N140,'Calculations hispanic'!N140)</f>
        <v>0.83054474400489298</v>
      </c>
      <c r="O185" s="28">
        <f>O140/SUM(O140,'Calculations hispanic'!O140)</f>
        <v>0.82710764267471726</v>
      </c>
      <c r="P185" s="28">
        <f>P140/SUM(P140,'Calculations hispanic'!P140)</f>
        <v>0.82365162986999341</v>
      </c>
      <c r="Q185" s="28">
        <f>Q140/SUM(Q140,'Calculations hispanic'!Q140)</f>
        <v>0.82017744884990218</v>
      </c>
      <c r="R185" s="28">
        <f>R140/SUM(R140,'Calculations hispanic'!R140)</f>
        <v>0.81668584387202503</v>
      </c>
      <c r="S185" s="28">
        <f>S140/SUM(S140,'Calculations hispanic'!S140)</f>
        <v>0.8131775595802242</v>
      </c>
      <c r="T185" s="28">
        <f>T140/SUM(T140,'Calculations hispanic'!T140)</f>
        <v>0.80965334040524239</v>
      </c>
      <c r="U185" s="28">
        <f>U140/SUM(U140,'Calculations hispanic'!U140)</f>
        <v>0.80611392997866871</v>
      </c>
      <c r="V185" s="28">
        <f>V140/SUM(V140,'Calculations hispanic'!V140)</f>
        <v>0.80256007056083623</v>
      </c>
      <c r="W185" s="28">
        <f>W140/SUM(W140,'Calculations hispanic'!W140)</f>
        <v>0.79899250248319653</v>
      </c>
      <c r="X185" s="28">
        <f>X140/SUM(X140,'Calculations hispanic'!X140)</f>
        <v>0.7954119636056638</v>
      </c>
      <c r="Y185" s="28">
        <f>Y140/SUM(Y140,'Calculations hispanic'!Y140)</f>
        <v>0.79181918878936375</v>
      </c>
      <c r="Z185" s="28">
        <f>Z140/SUM(Z140,'Calculations hispanic'!Z140)</f>
        <v>0.78821490938520111</v>
      </c>
      <c r="AA185" s="28">
        <f>AA140/SUM(AA140,'Calculations hispanic'!AA140)</f>
        <v>0.78459985273858124</v>
      </c>
      <c r="AB185" s="28">
        <f>AB140/SUM(AB140,'Calculations hispanic'!AB140)</f>
        <v>0.78097474171060577</v>
      </c>
      <c r="AC185" s="28">
        <f>AC140/SUM(AC140,'Calculations hispanic'!AC140)</f>
        <v>0.77734029421601192</v>
      </c>
      <c r="AD185" s="28">
        <f>AD140/SUM(AD140,'Calculations hispanic'!AD140)</f>
        <v>0.77369722277806519</v>
      </c>
      <c r="AE185" s="28">
        <f>AE140/SUM(AE140,'Calculations hispanic'!AE140)</f>
        <v>0.77004623410059825</v>
      </c>
      <c r="AF185" s="28">
        <f>AF140/SUM(AF140,'Calculations hispanic'!AF140)</f>
        <v>0.76638802865733147</v>
      </c>
    </row>
    <row r="186" spans="1:32" x14ac:dyDescent="0.2">
      <c r="A186" s="6" t="s">
        <v>28</v>
      </c>
      <c r="B186" s="28">
        <f>B141/SUM(B141,'Calculations hispanic'!B141)</f>
        <v>0.873</v>
      </c>
      <c r="C186" s="28">
        <f>C141/SUM(C141,'Calculations hispanic'!C141)</f>
        <v>0.87001261784367512</v>
      </c>
      <c r="D186" s="28">
        <f>D141/SUM(D141,'Calculations hispanic'!D141)</f>
        <v>0.86688876214600175</v>
      </c>
      <c r="E186" s="28">
        <f>E141/SUM(E141,'Calculations hispanic'!E141)</f>
        <v>0.8637270468018492</v>
      </c>
      <c r="F186" s="28">
        <f>F141/SUM(F141,'Calculations hispanic'!F141)</f>
        <v>0.86053998160820078</v>
      </c>
      <c r="G186" s="28">
        <f>G141/SUM(G141,'Calculations hispanic'!G141)</f>
        <v>0.85730187100250732</v>
      </c>
      <c r="H186" s="28">
        <f>H141/SUM(H141,'Calculations hispanic'!H141)</f>
        <v>0.85400739353647659</v>
      </c>
      <c r="I186" s="28">
        <f>I141/SUM(I141,'Calculations hispanic'!I141)</f>
        <v>0.85068696509718966</v>
      </c>
      <c r="J186" s="28">
        <f>J141/SUM(J141,'Calculations hispanic'!J141)</f>
        <v>0.84735532798026558</v>
      </c>
      <c r="K186" s="28">
        <f>K141/SUM(K141,'Calculations hispanic'!K141)</f>
        <v>0.84402744315226863</v>
      </c>
      <c r="L186" s="28">
        <f>L141/SUM(L141,'Calculations hispanic'!L141)</f>
        <v>0.84078156212156552</v>
      </c>
      <c r="M186" s="28">
        <f>M141/SUM(M141,'Calculations hispanic'!M141)</f>
        <v>0.83742443804298028</v>
      </c>
      <c r="N186" s="28">
        <f>N141/SUM(N141,'Calculations hispanic'!N141)</f>
        <v>0.83404642568714138</v>
      </c>
      <c r="O186" s="28">
        <f>O141/SUM(O141,'Calculations hispanic'!O141)</f>
        <v>0.83064824987795982</v>
      </c>
      <c r="P186" s="28">
        <f>P141/SUM(P141,'Calculations hispanic'!P141)</f>
        <v>0.82723063826478049</v>
      </c>
      <c r="Q186" s="28">
        <f>Q141/SUM(Q141,'Calculations hispanic'!Q141)</f>
        <v>0.82379432069338254</v>
      </c>
      <c r="R186" s="28">
        <f>R141/SUM(R141,'Calculations hispanic'!R141)</f>
        <v>0.8203400285872402</v>
      </c>
      <c r="S186" s="28">
        <f>S141/SUM(S141,'Calculations hispanic'!S141)</f>
        <v>0.81686849433978115</v>
      </c>
      <c r="T186" s="28">
        <f>T141/SUM(T141,'Calculations hispanic'!T141)</f>
        <v>0.8133804507183312</v>
      </c>
      <c r="U186" s="28">
        <f>U141/SUM(U141,'Calculations hispanic'!U141)</f>
        <v>0.8098766302804169</v>
      </c>
      <c r="V186" s="28">
        <f>V141/SUM(V141,'Calculations hispanic'!V141)</f>
        <v>0.80635776480301069</v>
      </c>
      <c r="W186" s="28">
        <f>W141/SUM(W141,'Calculations hispanic'!W141)</f>
        <v>0.80282458472529195</v>
      </c>
      <c r="X186" s="28">
        <f>X141/SUM(X141,'Calculations hispanic'!X141)</f>
        <v>0.79927781860543956</v>
      </c>
      <c r="Y186" s="28">
        <f>Y141/SUM(Y141,'Calculations hispanic'!Y141)</f>
        <v>0.79571819259192411</v>
      </c>
      <c r="Z186" s="28">
        <f>Z141/SUM(Z141,'Calculations hispanic'!Z141)</f>
        <v>0.79214642990974005</v>
      </c>
      <c r="AA186" s="28">
        <f>AA141/SUM(AA141,'Calculations hispanic'!AA141)</f>
        <v>0.78856325036194319</v>
      </c>
      <c r="AB186" s="28">
        <f>AB141/SUM(AB141,'Calculations hispanic'!AB141)</f>
        <v>0.78496936984684973</v>
      </c>
      <c r="AC186" s="28">
        <f>AC141/SUM(AC141,'Calculations hispanic'!AC141)</f>
        <v>0.78136549989119675</v>
      </c>
      <c r="AD186" s="28">
        <f>AD141/SUM(AD141,'Calculations hispanic'!AD141)</f>
        <v>0.77775234719950681</v>
      </c>
      <c r="AE186" s="28">
        <f>AE141/SUM(AE141,'Calculations hispanic'!AE141)</f>
        <v>0.77413061321988597</v>
      </c>
      <c r="AF186" s="28">
        <f>AF141/SUM(AF141,'Calculations hispanic'!AF141)</f>
        <v>0.77050099372642789</v>
      </c>
    </row>
    <row r="187" spans="1:32" x14ac:dyDescent="0.2">
      <c r="A187" s="6" t="s">
        <v>29</v>
      </c>
      <c r="B187" s="28">
        <f>B142/SUM(B142,'Calculations hispanic'!B142)</f>
        <v>0.79300000000000004</v>
      </c>
      <c r="C187" s="28">
        <f>C142/SUM(C142,'Calculations hispanic'!C142)</f>
        <v>0.78909264394345902</v>
      </c>
      <c r="D187" s="28">
        <f>D142/SUM(D142,'Calculations hispanic'!D142)</f>
        <v>0.78502799638903464</v>
      </c>
      <c r="E187" s="28">
        <f>E142/SUM(E142,'Calculations hispanic'!E142)</f>
        <v>0.78093577471519826</v>
      </c>
      <c r="F187" s="28">
        <f>F142/SUM(F142,'Calculations hispanic'!F142)</f>
        <v>0.77683243129841539</v>
      </c>
      <c r="G187" s="28">
        <f>G142/SUM(G142,'Calculations hispanic'!G142)</f>
        <v>0.77268527429233935</v>
      </c>
      <c r="H187" s="28">
        <f>H142/SUM(H142,'Calculations hispanic'!H142)</f>
        <v>0.76848818918278528</v>
      </c>
      <c r="I187" s="28">
        <f>I142/SUM(I142,'Calculations hispanic'!I142)</f>
        <v>0.76428036629107732</v>
      </c>
      <c r="J187" s="28">
        <f>J142/SUM(J142,'Calculations hispanic'!J142)</f>
        <v>0.76008047230175291</v>
      </c>
      <c r="K187" s="28">
        <f>K142/SUM(K142,'Calculations hispanic'!K142)</f>
        <v>0.75590706234687521</v>
      </c>
      <c r="L187" s="28">
        <f>L142/SUM(L142,'Calculations hispanic'!L142)</f>
        <v>0.75185708545434715</v>
      </c>
      <c r="M187" s="28">
        <f>M142/SUM(M142,'Calculations hispanic'!M142)</f>
        <v>0.74768934943986765</v>
      </c>
      <c r="N187" s="28">
        <f>N142/SUM(N142,'Calculations hispanic'!N142)</f>
        <v>0.7435169256197337</v>
      </c>
      <c r="O187" s="28">
        <f>O142/SUM(O142,'Calculations hispanic'!O142)</f>
        <v>0.73934074700899866</v>
      </c>
      <c r="P187" s="28">
        <f>P142/SUM(P142,'Calculations hispanic'!P142)</f>
        <v>0.73516173290190168</v>
      </c>
      <c r="Q187" s="28">
        <f>Q142/SUM(Q142,'Calculations hispanic'!Q142)</f>
        <v>0.73098078838322345</v>
      </c>
      <c r="R187" s="28">
        <f>R142/SUM(R142,'Calculations hispanic'!R142)</f>
        <v>0.72679880387352047</v>
      </c>
      <c r="S187" s="28">
        <f>S142/SUM(S142,'Calculations hispanic'!S142)</f>
        <v>0.72261665470782888</v>
      </c>
      <c r="T187" s="28">
        <f>T142/SUM(T142,'Calculations hispanic'!T142)</f>
        <v>0.71843520074735612</v>
      </c>
      <c r="U187" s="28">
        <f>U142/SUM(U142,'Calculations hispanic'!U142)</f>
        <v>0.71425528602364863</v>
      </c>
      <c r="V187" s="28">
        <f>V142/SUM(V142,'Calculations hispanic'!V142)</f>
        <v>0.71007773841462773</v>
      </c>
      <c r="W187" s="28">
        <f>W142/SUM(W142,'Calculations hispanic'!W142)</f>
        <v>0.70590336935187137</v>
      </c>
      <c r="X187" s="28">
        <f>X142/SUM(X142,'Calculations hispanic'!X142)</f>
        <v>0.70173297355845787</v>
      </c>
      <c r="Y187" s="28">
        <f>Y142/SUM(Y142,'Calculations hispanic'!Y142)</f>
        <v>0.69756732881664441</v>
      </c>
      <c r="Z187" s="28">
        <f>Z142/SUM(Z142,'Calculations hispanic'!Z142)</f>
        <v>0.69340719576463916</v>
      </c>
      <c r="AA187" s="28">
        <f>AA142/SUM(AA142,'Calculations hispanic'!AA142)</f>
        <v>0.68925331772164833</v>
      </c>
      <c r="AB187" s="28">
        <f>AB142/SUM(AB142,'Calculations hispanic'!AB142)</f>
        <v>0.68510642054040072</v>
      </c>
      <c r="AC187" s="28">
        <f>AC142/SUM(AC142,'Calculations hispanic'!AC142)</f>
        <v>0.68096721248629977</v>
      </c>
      <c r="AD187" s="28">
        <f>AD142/SUM(AD142,'Calculations hispanic'!AD142)</f>
        <v>0.67683638414232772</v>
      </c>
      <c r="AE187" s="28">
        <f>AE142/SUM(AE142,'Calculations hispanic'!AE142)</f>
        <v>0.67271460833882613</v>
      </c>
      <c r="AF187" s="28">
        <f>AF142/SUM(AF142,'Calculations hispanic'!AF142)</f>
        <v>0.66860254010725406</v>
      </c>
    </row>
    <row r="188" spans="1:32" x14ac:dyDescent="0.2">
      <c r="A188" s="6" t="s">
        <v>30</v>
      </c>
      <c r="B188" s="28">
        <f>B143/SUM(B143,'Calculations hispanic'!B143)</f>
        <v>0.71330097087378641</v>
      </c>
      <c r="C188" s="28">
        <f>C143/SUM(C143,'Calculations hispanic'!C143)</f>
        <v>0.70884880985685117</v>
      </c>
      <c r="D188" s="28">
        <f>D143/SUM(D143,'Calculations hispanic'!D143)</f>
        <v>0.70423715199899417</v>
      </c>
      <c r="E188" s="28">
        <f>E143/SUM(E143,'Calculations hispanic'!E143)</f>
        <v>0.69961422822518471</v>
      </c>
      <c r="F188" s="28">
        <f>F143/SUM(F143,'Calculations hispanic'!F143)</f>
        <v>0.69499860921394441</v>
      </c>
      <c r="G188" s="28">
        <f>G143/SUM(G143,'Calculations hispanic'!G143)</f>
        <v>0.69035362364982322</v>
      </c>
      <c r="H188" s="28">
        <f>H143/SUM(H143,'Calculations hispanic'!H143)</f>
        <v>0.6856728022674482</v>
      </c>
      <c r="I188" s="28">
        <f>I143/SUM(I143,'Calculations hispanic'!I143)</f>
        <v>0.68099999171700853</v>
      </c>
      <c r="J188" s="28">
        <f>J143/SUM(J143,'Calculations hispanic'!J143)</f>
        <v>0.67635565125687125</v>
      </c>
      <c r="K188" s="28">
        <f>K143/SUM(K143,'Calculations hispanic'!K143)</f>
        <v>0.6717597792517791</v>
      </c>
      <c r="L188" s="28">
        <f>L143/SUM(L143,'Calculations hispanic'!L143)</f>
        <v>0.66731786012983718</v>
      </c>
      <c r="M188" s="28">
        <f>M143/SUM(M143,'Calculations hispanic'!M143)</f>
        <v>0.66276506570670712</v>
      </c>
      <c r="N188" s="28">
        <f>N143/SUM(N143,'Calculations hispanic'!N143)</f>
        <v>0.65822546972206697</v>
      </c>
      <c r="O188" s="28">
        <f>O143/SUM(O143,'Calculations hispanic'!O143)</f>
        <v>0.65369989193704259</v>
      </c>
      <c r="P188" s="28">
        <f>P143/SUM(P143,'Calculations hispanic'!P143)</f>
        <v>0.64918912576409582</v>
      </c>
      <c r="Q188" s="28">
        <f>Q143/SUM(Q143,'Calculations hispanic'!Q143)</f>
        <v>0.64469393834875588</v>
      </c>
      <c r="R188" s="28">
        <f>R143/SUM(R143,'Calculations hispanic'!R143)</f>
        <v>0.64021507068528694</v>
      </c>
      <c r="S188" s="28">
        <f>S143/SUM(S143,'Calculations hispanic'!S143)</f>
        <v>0.63575323776448345</v>
      </c>
      <c r="T188" s="28">
        <f>T143/SUM(T143,'Calculations hispanic'!T143)</f>
        <v>0.63130912875179668</v>
      </c>
      <c r="U188" s="28">
        <f>U143/SUM(U143,'Calculations hispanic'!U143)</f>
        <v>0.62688340719403379</v>
      </c>
      <c r="V188" s="28">
        <f>V143/SUM(V143,'Calculations hispanic'!V143)</f>
        <v>0.62247671125286097</v>
      </c>
      <c r="W188" s="28">
        <f>W143/SUM(W143,'Calculations hispanic'!W143)</f>
        <v>0.61808965396339843</v>
      </c>
      <c r="X188" s="28">
        <f>X143/SUM(X143,'Calculations hispanic'!X143)</f>
        <v>0.61372282351621366</v>
      </c>
      <c r="Y188" s="28">
        <f>Y143/SUM(Y143,'Calculations hispanic'!Y143)</f>
        <v>0.60937678356105229</v>
      </c>
      <c r="Z188" s="28">
        <f>Z143/SUM(Z143,'Calculations hispanic'!Z143)</f>
        <v>0.60505207353070356</v>
      </c>
      <c r="AA188" s="28">
        <f>AA143/SUM(AA143,'Calculations hispanic'!AA143)</f>
        <v>0.60074920898339856</v>
      </c>
      <c r="AB188" s="28">
        <f>AB143/SUM(AB143,'Calculations hispanic'!AB143)</f>
        <v>0.59646868196222691</v>
      </c>
      <c r="AC188" s="28">
        <f>AC143/SUM(AC143,'Calculations hispanic'!AC143)</f>
        <v>0.59221096137008078</v>
      </c>
      <c r="AD188" s="28">
        <f>AD143/SUM(AD143,'Calculations hispanic'!AD143)</f>
        <v>0.58797649335867297</v>
      </c>
      <c r="AE188" s="28">
        <f>AE143/SUM(AE143,'Calculations hispanic'!AE143)</f>
        <v>0.58376570173024389</v>
      </c>
      <c r="AF188" s="28">
        <f>AF143/SUM(AF143,'Calculations hispanic'!AF143)</f>
        <v>0.57957898835061217</v>
      </c>
    </row>
    <row r="189" spans="1:32" x14ac:dyDescent="0.2">
      <c r="A189" s="6" t="s">
        <v>31</v>
      </c>
      <c r="B189" s="28">
        <f>B144/SUM(B144,'Calculations hispanic'!B144)</f>
        <v>0.77400000000000002</v>
      </c>
      <c r="C189" s="28">
        <f>C144/SUM(C144,'Calculations hispanic'!C144)</f>
        <v>0.76993170959490742</v>
      </c>
      <c r="D189" s="28">
        <f>D144/SUM(D144,'Calculations hispanic'!D144)</f>
        <v>0.76570423012692868</v>
      </c>
      <c r="E189" s="28">
        <f>E144/SUM(E144,'Calculations hispanic'!E144)</f>
        <v>0.76145274139295993</v>
      </c>
      <c r="F189" s="28">
        <f>F144/SUM(F144,'Calculations hispanic'!F144)</f>
        <v>0.75719435313431993</v>
      </c>
      <c r="G189" s="28">
        <f>G144/SUM(G144,'Calculations hispanic'!G144)</f>
        <v>0.75289518284837886</v>
      </c>
      <c r="H189" s="28">
        <f>H144/SUM(H144,'Calculations hispanic'!H144)</f>
        <v>0.74854900214598419</v>
      </c>
      <c r="I189" s="28">
        <f>I144/SUM(I144,'Calculations hispanic'!I144)</f>
        <v>0.74419644748509217</v>
      </c>
      <c r="J189" s="28">
        <f>J144/SUM(J144,'Calculations hispanic'!J144)</f>
        <v>0.73985678412156464</v>
      </c>
      <c r="K189" s="28">
        <f>K144/SUM(K144,'Calculations hispanic'!K144)</f>
        <v>0.73554908064624935</v>
      </c>
      <c r="L189" s="28">
        <f>L144/SUM(L144,'Calculations hispanic'!L144)</f>
        <v>0.73137311805903404</v>
      </c>
      <c r="M189" s="28">
        <f>M144/SUM(M144,'Calculations hispanic'!M144)</f>
        <v>0.72708014911321017</v>
      </c>
      <c r="N189" s="28">
        <f>N144/SUM(N144,'Calculations hispanic'!N144)</f>
        <v>0.7227867956088293</v>
      </c>
      <c r="O189" s="28">
        <f>O144/SUM(O144,'Calculations hispanic'!O144)</f>
        <v>0.718493988758514</v>
      </c>
      <c r="P189" s="28">
        <f>P144/SUM(P144,'Calculations hispanic'!P144)</f>
        <v>0.71420264240051679</v>
      </c>
      <c r="Q189" s="28">
        <f>Q144/SUM(Q144,'Calculations hispanic'!Q144)</f>
        <v>0.70991365262214023</v>
      </c>
      <c r="R189" s="28">
        <f>R144/SUM(R144,'Calculations hispanic'!R144)</f>
        <v>0.705627897419562</v>
      </c>
      <c r="S189" s="28">
        <f>S144/SUM(S144,'Calculations hispanic'!S144)</f>
        <v>0.70134623639327431</v>
      </c>
      <c r="T189" s="28">
        <f>T144/SUM(T144,'Calculations hispanic'!T144)</f>
        <v>0.69706951047828436</v>
      </c>
      <c r="U189" s="28">
        <f>U144/SUM(U144,'Calculations hispanic'!U144)</f>
        <v>0.6927985417082102</v>
      </c>
      <c r="V189" s="28">
        <f>V144/SUM(V144,'Calculations hispanic'!V144)</f>
        <v>0.68853413301231725</v>
      </c>
      <c r="W189" s="28">
        <f>W144/SUM(W144,'Calculations hispanic'!W144)</f>
        <v>0.68427706804454169</v>
      </c>
      <c r="X189" s="28">
        <f>X144/SUM(X144,'Calculations hispanic'!X144)</f>
        <v>0.68002811104350103</v>
      </c>
      <c r="Y189" s="28">
        <f>Y144/SUM(Y144,'Calculations hispanic'!Y144)</f>
        <v>0.67578800672246209</v>
      </c>
      <c r="Z189" s="28">
        <f>Z144/SUM(Z144,'Calculations hispanic'!Z144)</f>
        <v>0.67155748018823425</v>
      </c>
      <c r="AA189" s="28">
        <f>AA144/SUM(AA144,'Calculations hispanic'!AA144)</f>
        <v>0.66733723688790036</v>
      </c>
      <c r="AB189" s="28">
        <f>AB144/SUM(AB144,'Calculations hispanic'!AB144)</f>
        <v>0.66312796258232609</v>
      </c>
      <c r="AC189" s="28">
        <f>AC144/SUM(AC144,'Calculations hispanic'!AC144)</f>
        <v>0.65893032334535795</v>
      </c>
      <c r="AD189" s="28">
        <f>AD144/SUM(AD144,'Calculations hispanic'!AD144)</f>
        <v>0.65474496558760498</v>
      </c>
      <c r="AE189" s="28">
        <f>AE144/SUM(AE144,'Calculations hispanic'!AE144)</f>
        <v>0.65057251610371525</v>
      </c>
      <c r="AF189" s="28">
        <f>AF144/SUM(AF144,'Calculations hispanic'!AF144)</f>
        <v>0.64641358214205424</v>
      </c>
    </row>
    <row r="190" spans="1:32" x14ac:dyDescent="0.2">
      <c r="A190" s="6" t="s">
        <v>32</v>
      </c>
      <c r="B190" s="28">
        <f>B145/SUM(B145,'Calculations hispanic'!B145)</f>
        <v>0.76400000000000012</v>
      </c>
      <c r="C190" s="28">
        <f>C145/SUM(C145,'Calculations hispanic'!C145)</f>
        <v>0.75985509711350607</v>
      </c>
      <c r="D190" s="28">
        <f>D145/SUM(D145,'Calculations hispanic'!D145)</f>
        <v>0.75555038437015032</v>
      </c>
      <c r="E190" s="28">
        <f>E145/SUM(E145,'Calculations hispanic'!E145)</f>
        <v>0.75122364389830754</v>
      </c>
      <c r="F190" s="28">
        <f>F145/SUM(F145,'Calculations hispanic'!F145)</f>
        <v>0.74689229167609628</v>
      </c>
      <c r="G190" s="28">
        <f>G145/SUM(G145,'Calculations hispanic'!G145)</f>
        <v>0.74252188228571825</v>
      </c>
      <c r="H190" s="28">
        <f>H145/SUM(H145,'Calculations hispanic'!H145)</f>
        <v>0.73810613564491523</v>
      </c>
      <c r="I190" s="28">
        <f>I145/SUM(I145,'Calculations hispanic'!I145)</f>
        <v>0.73368636098709961</v>
      </c>
      <c r="J190" s="28">
        <f>J145/SUM(J145,'Calculations hispanic'!J145)</f>
        <v>0.7292820931659878</v>
      </c>
      <c r="K190" s="28">
        <f>K145/SUM(K145,'Calculations hispanic'!K145)</f>
        <v>0.72491262566722903</v>
      </c>
      <c r="L190" s="28">
        <f>L145/SUM(L145,'Calculations hispanic'!L145)</f>
        <v>0.72067901701929094</v>
      </c>
      <c r="M190" s="28">
        <f>M145/SUM(M145,'Calculations hispanic'!M145)</f>
        <v>0.71632905443319239</v>
      </c>
      <c r="N190" s="28">
        <f>N145/SUM(N145,'Calculations hispanic'!N145)</f>
        <v>0.71198098163137236</v>
      </c>
      <c r="O190" s="28">
        <f>O145/SUM(O145,'Calculations hispanic'!O145)</f>
        <v>0.70763572196293412</v>
      </c>
      <c r="P190" s="28">
        <f>P145/SUM(P145,'Calculations hispanic'!P145)</f>
        <v>0.70329417961598839</v>
      </c>
      <c r="Q190" s="28">
        <f>Q145/SUM(Q145,'Calculations hispanic'!Q145)</f>
        <v>0.69895723930817499</v>
      </c>
      <c r="R190" s="28">
        <f>R145/SUM(R145,'Calculations hispanic'!R145)</f>
        <v>0.69462576601428727</v>
      </c>
      <c r="S190" s="28">
        <f>S145/SUM(S145,'Calculations hispanic'!S145)</f>
        <v>0.69030060473000909</v>
      </c>
      <c r="T190" s="28">
        <f>T145/SUM(T145,'Calculations hispanic'!T145)</f>
        <v>0.68598258027072323</v>
      </c>
      <c r="U190" s="28">
        <f>U145/SUM(U145,'Calculations hispanic'!U145)</f>
        <v>0.68167249710434807</v>
      </c>
      <c r="V190" s="28">
        <f>V145/SUM(V145,'Calculations hispanic'!V145)</f>
        <v>0.67737113921707226</v>
      </c>
      <c r="W190" s="28">
        <f>W145/SUM(W145,'Calculations hispanic'!W145)</f>
        <v>0.67307927001087697</v>
      </c>
      <c r="X190" s="28">
        <f>X145/SUM(X145,'Calculations hispanic'!X145)</f>
        <v>0.66879763223168531</v>
      </c>
      <c r="Y190" s="28">
        <f>Y145/SUM(Y145,'Calculations hispanic'!Y145)</f>
        <v>0.66452694792697253</v>
      </c>
      <c r="Z190" s="28">
        <f>Z145/SUM(Z145,'Calculations hispanic'!Z145)</f>
        <v>0.66026791843166355</v>
      </c>
      <c r="AA190" s="28">
        <f>AA145/SUM(AA145,'Calculations hispanic'!AA145)</f>
        <v>0.65602122438110744</v>
      </c>
      <c r="AB190" s="28">
        <f>AB145/SUM(AB145,'Calculations hispanic'!AB145)</f>
        <v>0.65178752574994947</v>
      </c>
      <c r="AC190" s="28">
        <f>AC145/SUM(AC145,'Calculations hispanic'!AC145)</f>
        <v>0.64756746191570513</v>
      </c>
      <c r="AD190" s="28">
        <f>AD145/SUM(AD145,'Calculations hispanic'!AD145)</f>
        <v>0.64336165174582849</v>
      </c>
      <c r="AE190" s="28">
        <f>AE145/SUM(AE145,'Calculations hispanic'!AE145)</f>
        <v>0.63917069370709845</v>
      </c>
      <c r="AF190" s="28">
        <f>AF145/SUM(AF145,'Calculations hispanic'!AF145)</f>
        <v>0.63499516599614236</v>
      </c>
    </row>
    <row r="191" spans="1:32" x14ac:dyDescent="0.2">
      <c r="A191" s="6" t="s">
        <v>33</v>
      </c>
      <c r="B191" s="28">
        <f>B146/SUM(B146,'Calculations hispanic'!B146)</f>
        <v>0.83699999999999997</v>
      </c>
      <c r="C191" s="28">
        <f>C146/SUM(C146,'Calculations hispanic'!C146)</f>
        <v>0.83354732351433292</v>
      </c>
      <c r="D191" s="28">
        <f>D146/SUM(D146,'Calculations hispanic'!D146)</f>
        <v>0.82994590991882289</v>
      </c>
      <c r="E191" s="28">
        <f>E146/SUM(E146,'Calculations hispanic'!E146)</f>
        <v>0.82631007658612132</v>
      </c>
      <c r="F191" s="28">
        <f>F146/SUM(F146,'Calculations hispanic'!F146)</f>
        <v>0.82265435315557545</v>
      </c>
      <c r="G191" s="28">
        <f>G146/SUM(G146,'Calculations hispanic'!G146)</f>
        <v>0.81894946601277296</v>
      </c>
      <c r="H191" s="28">
        <f>H146/SUM(H146,'Calculations hispanic'!H146)</f>
        <v>0.81518966121591585</v>
      </c>
      <c r="I191" s="28">
        <f>I146/SUM(I146,'Calculations hispanic'!I146)</f>
        <v>0.81140987511375617</v>
      </c>
      <c r="J191" s="28">
        <f>J146/SUM(J146,'Calculations hispanic'!J146)</f>
        <v>0.80762691724956914</v>
      </c>
      <c r="K191" s="28">
        <f>K146/SUM(K146,'Calculations hispanic'!K146)</f>
        <v>0.80385767703355737</v>
      </c>
      <c r="L191" s="28">
        <f>L146/SUM(L146,'Calculations hispanic'!L146)</f>
        <v>0.80019030077968423</v>
      </c>
      <c r="M191" s="28">
        <f>M146/SUM(M146,'Calculations hispanic'!M146)</f>
        <v>0.79640644794822313</v>
      </c>
      <c r="N191" s="28">
        <f>N146/SUM(N146,'Calculations hispanic'!N146)</f>
        <v>0.79260838465544137</v>
      </c>
      <c r="O191" s="28">
        <f>O146/SUM(O146,'Calculations hispanic'!O146)</f>
        <v>0.78879697505241686</v>
      </c>
      <c r="P191" s="28">
        <f>P146/SUM(P146,'Calculations hispanic'!P146)</f>
        <v>0.78497307879712153</v>
      </c>
      <c r="Q191" s="28">
        <f>Q146/SUM(Q146,'Calculations hispanic'!Q146)</f>
        <v>0.78113755041144595</v>
      </c>
      <c r="R191" s="28">
        <f>R146/SUM(R146,'Calculations hispanic'!R146)</f>
        <v>0.77729123866094663</v>
      </c>
      <c r="S191" s="28">
        <f>S146/SUM(S146,'Calculations hispanic'!S146)</f>
        <v>0.77343498595768945</v>
      </c>
      <c r="T191" s="28">
        <f>T146/SUM(T146,'Calculations hispanic'!T146)</f>
        <v>0.76956962778649429</v>
      </c>
      <c r="U191" s="28">
        <f>U146/SUM(U146,'Calculations hispanic'!U146)</f>
        <v>0.76569599215485096</v>
      </c>
      <c r="V191" s="28">
        <f>V146/SUM(V146,'Calculations hispanic'!V146)</f>
        <v>0.76181489906666833</v>
      </c>
      <c r="W191" s="28">
        <f>W146/SUM(W146,'Calculations hispanic'!W146)</f>
        <v>0.75792716001999938</v>
      </c>
      <c r="X191" s="28">
        <f>X146/SUM(X146,'Calculations hispanic'!X146)</f>
        <v>0.75403357752880684</v>
      </c>
      <c r="Y191" s="28">
        <f>Y146/SUM(Y146,'Calculations hispanic'!Y146)</f>
        <v>0.75013494466878128</v>
      </c>
      <c r="Z191" s="28">
        <f>Z146/SUM(Z146,'Calculations hispanic'!Z146)</f>
        <v>0.74623204464718607</v>
      </c>
      <c r="AA191" s="28">
        <f>AA146/SUM(AA146,'Calculations hispanic'!AA146)</f>
        <v>0.74232565039661835</v>
      </c>
      <c r="AB191" s="28">
        <f>AB146/SUM(AB146,'Calculations hispanic'!AB146)</f>
        <v>0.73841652419256565</v>
      </c>
      <c r="AC191" s="28">
        <f>AC146/SUM(AC146,'Calculations hispanic'!AC146)</f>
        <v>0.73450541729457475</v>
      </c>
      <c r="AD191" s="28">
        <f>AD146/SUM(AD146,'Calculations hispanic'!AD146)</f>
        <v>0.73059306961079273</v>
      </c>
      <c r="AE191" s="28">
        <f>AE146/SUM(AE146,'Calculations hispanic'!AE146)</f>
        <v>0.7266802093856255</v>
      </c>
      <c r="AF191" s="28">
        <f>AF146/SUM(AF146,'Calculations hispanic'!AF146)</f>
        <v>0.722767552910204</v>
      </c>
    </row>
    <row r="192" spans="1:32" x14ac:dyDescent="0.2">
      <c r="A192" s="6" t="s">
        <v>34</v>
      </c>
      <c r="B192" s="28">
        <f>B147/SUM(B147,'Calculations hispanic'!B147)</f>
        <v>0.83300000000000007</v>
      </c>
      <c r="C192" s="28">
        <f>C147/SUM(C147,'Calculations hispanic'!C147)</f>
        <v>0.82950101101003459</v>
      </c>
      <c r="D192" s="28">
        <f>D147/SUM(D147,'Calculations hispanic'!D147)</f>
        <v>0.82585223839582467</v>
      </c>
      <c r="E192" s="28">
        <f>E147/SUM(E147,'Calculations hispanic'!E147)</f>
        <v>0.82216956578452283</v>
      </c>
      <c r="F192" s="28">
        <f>F147/SUM(F147,'Calculations hispanic'!F147)</f>
        <v>0.81846772170992665</v>
      </c>
      <c r="G192" s="28">
        <f>G147/SUM(G147,'Calculations hispanic'!G147)</f>
        <v>0.8147170808484836</v>
      </c>
      <c r="H192" s="28">
        <f>H147/SUM(H147,'Calculations hispanic'!H147)</f>
        <v>0.81091184983386577</v>
      </c>
      <c r="I192" s="28">
        <f>I147/SUM(I147,'Calculations hispanic'!I147)</f>
        <v>0.80708740706648241</v>
      </c>
      <c r="J192" s="28">
        <f>J147/SUM(J147,'Calculations hispanic'!J147)</f>
        <v>0.80326075994185353</v>
      </c>
      <c r="K192" s="28">
        <f>K147/SUM(K147,'Calculations hispanic'!K147)</f>
        <v>0.79944897900529133</v>
      </c>
      <c r="L192" s="28">
        <f>L147/SUM(L147,'Calculations hispanic'!L147)</f>
        <v>0.79574115133856727</v>
      </c>
      <c r="M192" s="28">
        <f>M147/SUM(M147,'Calculations hispanic'!M147)</f>
        <v>0.79191652471025209</v>
      </c>
      <c r="N192" s="28">
        <f>N147/SUM(N147,'Calculations hispanic'!N147)</f>
        <v>0.78807850840296434</v>
      </c>
      <c r="O192" s="28">
        <f>O147/SUM(O147,'Calculations hispanic'!O147)</f>
        <v>0.78422797732188188</v>
      </c>
      <c r="P192" s="28">
        <f>P147/SUM(P147,'Calculations hispanic'!P147)</f>
        <v>0.78036580102643649</v>
      </c>
      <c r="Q192" s="28">
        <f>Q147/SUM(Q147,'Calculations hispanic'!Q147)</f>
        <v>0.77649284309413658</v>
      </c>
      <c r="R192" s="28">
        <f>R147/SUM(R147,'Calculations hispanic'!R147)</f>
        <v>0.77260996050837305</v>
      </c>
      <c r="S192" s="28">
        <f>S147/SUM(S147,'Calculations hispanic'!S147)</f>
        <v>0.76871800307052618</v>
      </c>
      <c r="T192" s="28">
        <f>T147/SUM(T147,'Calculations hispanic'!T147)</f>
        <v>0.76481781283661598</v>
      </c>
      <c r="U192" s="28">
        <f>U147/SUM(U147,'Calculations hispanic'!U147)</f>
        <v>0.76091022357870297</v>
      </c>
      <c r="V192" s="28">
        <f>V147/SUM(V147,'Calculations hispanic'!V147)</f>
        <v>0.7569960602711403</v>
      </c>
      <c r="W192" s="28">
        <f>W147/SUM(W147,'Calculations hispanic'!W147)</f>
        <v>0.75307613860175748</v>
      </c>
      <c r="X192" s="28">
        <f>X147/SUM(X147,'Calculations hispanic'!X147)</f>
        <v>0.74915126450797476</v>
      </c>
      <c r="Y192" s="28">
        <f>Y147/SUM(Y147,'Calculations hispanic'!Y147)</f>
        <v>0.74522223373779994</v>
      </c>
      <c r="Z192" s="28">
        <f>Z147/SUM(Z147,'Calculations hispanic'!Z147)</f>
        <v>0.74128983143561544</v>
      </c>
      <c r="AA192" s="28">
        <f>AA147/SUM(AA147,'Calculations hispanic'!AA147)</f>
        <v>0.73735483175258631</v>
      </c>
      <c r="AB192" s="28">
        <f>AB147/SUM(AB147,'Calculations hispanic'!AB147)</f>
        <v>0.73341799748150382</v>
      </c>
      <c r="AC192" s="28">
        <f>AC147/SUM(AC147,'Calculations hispanic'!AC147)</f>
        <v>0.72948007971582218</v>
      </c>
      <c r="AD192" s="28">
        <f>AD147/SUM(AD147,'Calculations hispanic'!AD147)</f>
        <v>0.72554181753258817</v>
      </c>
      <c r="AE192" s="28">
        <f>AE147/SUM(AE147,'Calculations hispanic'!AE147)</f>
        <v>0.72160393769894793</v>
      </c>
      <c r="AF192" s="28">
        <f>AF147/SUM(AF147,'Calculations hispanic'!AF147)</f>
        <v>0.71766715440186801</v>
      </c>
    </row>
    <row r="193" spans="1:32" x14ac:dyDescent="0.2">
      <c r="A193" s="6" t="s">
        <v>92</v>
      </c>
      <c r="B193" s="28">
        <f>B148/SUM(B148,'Calculations hispanic'!B148)</f>
        <v>0.85617407407407409</v>
      </c>
      <c r="C193" s="28">
        <f>C148/SUM(C148,'Calculations hispanic'!C148)</f>
        <v>0.85295808225188352</v>
      </c>
      <c r="D193" s="28">
        <f>D148/SUM(D148,'Calculations hispanic'!D148)</f>
        <v>0.84959921615993017</v>
      </c>
      <c r="E193" s="28">
        <f>E148/SUM(E148,'Calculations hispanic'!E148)</f>
        <v>0.84620379759902997</v>
      </c>
      <c r="F193" s="28">
        <f>F148/SUM(F148,'Calculations hispanic'!F148)</f>
        <v>0.84278533278155976</v>
      </c>
      <c r="G193" s="28">
        <f>G148/SUM(G148,'Calculations hispanic'!G148)</f>
        <v>0.83931635798665616</v>
      </c>
      <c r="H193" s="28">
        <f>H148/SUM(H148,'Calculations hispanic'!H148)</f>
        <v>0.83579133080113543</v>
      </c>
      <c r="I193" s="28">
        <f>I148/SUM(I148,'Calculations hispanic'!I148)</f>
        <v>0.83224290454288596</v>
      </c>
      <c r="J193" s="28">
        <f>J148/SUM(J148,'Calculations hispanic'!J148)</f>
        <v>0.82868685372038542</v>
      </c>
      <c r="K193" s="28">
        <f>K148/SUM(K148,'Calculations hispanic'!K148)</f>
        <v>0.82513910966218573</v>
      </c>
      <c r="L193" s="28">
        <f>L148/SUM(L148,'Calculations hispanic'!L148)</f>
        <v>0.8216828806180958</v>
      </c>
      <c r="M193" s="28">
        <f>M148/SUM(M148,'Calculations hispanic'!M148)</f>
        <v>0.81811240359323167</v>
      </c>
      <c r="N193" s="28">
        <f>N148/SUM(N148,'Calculations hispanic'!N148)</f>
        <v>0.81452397714319003</v>
      </c>
      <c r="O193" s="28">
        <f>O148/SUM(O148,'Calculations hispanic'!O148)</f>
        <v>0.81091840080414501</v>
      </c>
      <c r="P193" s="28">
        <f>P148/SUM(P148,'Calculations hispanic'!P148)</f>
        <v>0.80729647363252166</v>
      </c>
      <c r="Q193" s="28">
        <f>Q148/SUM(Q148,'Calculations hispanic'!Q148)</f>
        <v>0.80365899355222048</v>
      </c>
      <c r="R193" s="28">
        <f>R148/SUM(R148,'Calculations hispanic'!R148)</f>
        <v>0.80000675671808097</v>
      </c>
      <c r="S193" s="28">
        <f>S148/SUM(S148,'Calculations hispanic'!S148)</f>
        <v>0.79634055689619421</v>
      </c>
      <c r="T193" s="28">
        <f>T148/SUM(T148,'Calculations hispanic'!T148)</f>
        <v>0.79266118486161363</v>
      </c>
      <c r="U193" s="28">
        <f>U148/SUM(U148,'Calculations hispanic'!U148)</f>
        <v>0.7889694278139876</v>
      </c>
      <c r="V193" s="28">
        <f>V148/SUM(V148,'Calculations hispanic'!V148)</f>
        <v>0.78526606881153727</v>
      </c>
      <c r="W193" s="28">
        <f>W148/SUM(W148,'Calculations hispanic'!W148)</f>
        <v>0.78155188622378535</v>
      </c>
      <c r="X193" s="28">
        <f>X148/SUM(X148,'Calculations hispanic'!X148)</f>
        <v>0.77782765320337521</v>
      </c>
      <c r="Y193" s="28">
        <f>Y148/SUM(Y148,'Calculations hispanic'!Y148)</f>
        <v>0.77409413717725917</v>
      </c>
      <c r="Z193" s="28">
        <f>Z148/SUM(Z148,'Calculations hispanic'!Z148)</f>
        <v>0.77035209935751381</v>
      </c>
      <c r="AA193" s="28">
        <f>AA148/SUM(AA148,'Calculations hispanic'!AA148)</f>
        <v>0.76660229427194182</v>
      </c>
      <c r="AB193" s="28">
        <f>AB148/SUM(AB148,'Calculations hispanic'!AB148)</f>
        <v>0.76284546931462227</v>
      </c>
      <c r="AC193" s="28">
        <f>AC148/SUM(AC148,'Calculations hispanic'!AC148)</f>
        <v>0.75908236431650022</v>
      </c>
      <c r="AD193" s="28">
        <f>AD148/SUM(AD148,'Calculations hispanic'!AD148)</f>
        <v>0.75531371113605106</v>
      </c>
      <c r="AE193" s="28">
        <f>AE148/SUM(AE148,'Calculations hispanic'!AE148)</f>
        <v>0.75154023327003949</v>
      </c>
      <c r="AF193" s="28">
        <f>AF148/SUM(AF148,'Calculations hispanic'!AF148)</f>
        <v>0.74776264548432902</v>
      </c>
    </row>
    <row r="194" spans="1:32" x14ac:dyDescent="0.2">
      <c r="A194" s="6" t="s">
        <v>89</v>
      </c>
      <c r="B194" s="28">
        <f>B149/SUM(B149,'Calculations hispanic'!B149)</f>
        <v>0.85799999999999998</v>
      </c>
      <c r="C194" s="28">
        <f>C149/SUM(C149,'Calculations hispanic'!C149)</f>
        <v>0.8548078485428755</v>
      </c>
      <c r="D194" s="28">
        <f>D149/SUM(D149,'Calculations hispanic'!D149)</f>
        <v>0.85147345805925645</v>
      </c>
      <c r="E194" s="28">
        <f>E149/SUM(E149,'Calculations hispanic'!E149)</f>
        <v>0.84810234583817279</v>
      </c>
      <c r="F194" s="28">
        <f>F149/SUM(F149,'Calculations hispanic'!F149)</f>
        <v>0.84470791447807847</v>
      </c>
      <c r="G194" s="28">
        <f>G149/SUM(G149,'Calculations hispanic'!G149)</f>
        <v>0.84126288372302316</v>
      </c>
      <c r="H194" s="28">
        <f>H149/SUM(H149,'Calculations hispanic'!H149)</f>
        <v>0.83776173342161708</v>
      </c>
      <c r="I194" s="28">
        <f>I149/SUM(I149,'Calculations hispanic'!I149)</f>
        <v>0.83423688492755776</v>
      </c>
      <c r="J194" s="28">
        <f>J149/SUM(J149,'Calculations hispanic'!J149)</f>
        <v>0.83070400648328835</v>
      </c>
      <c r="K194" s="28">
        <f>K149/SUM(K149,'Calculations hispanic'!K149)</f>
        <v>0.82717893015401389</v>
      </c>
      <c r="L194" s="28">
        <f>L149/SUM(L149,'Calculations hispanic'!L149)</f>
        <v>0.82374435546971281</v>
      </c>
      <c r="M194" s="28">
        <f>M149/SUM(M149,'Calculations hispanic'!M149)</f>
        <v>0.82019580846150031</v>
      </c>
      <c r="N194" s="28">
        <f>N149/SUM(N149,'Calculations hispanic'!N149)</f>
        <v>0.81662897570365323</v>
      </c>
      <c r="O194" s="28">
        <f>O149/SUM(O149,'Calculations hispanic'!O149)</f>
        <v>0.81304464944086496</v>
      </c>
      <c r="P194" s="28">
        <f>P149/SUM(P149,'Calculations hispanic'!P149)</f>
        <v>0.80944362180945706</v>
      </c>
      <c r="Q194" s="28">
        <f>Q149/SUM(Q149,'Calculations hispanic'!Q149)</f>
        <v>0.80582668418569947</v>
      </c>
      <c r="R194" s="28">
        <f>R149/SUM(R149,'Calculations hispanic'!R149)</f>
        <v>0.80219462654972473</v>
      </c>
      <c r="S194" s="28">
        <f>S149/SUM(S149,'Calculations hispanic'!S149)</f>
        <v>0.79854823686566567</v>
      </c>
      <c r="T194" s="28">
        <f>T149/SUM(T149,'Calculations hispanic'!T149)</f>
        <v>0.79488830047858572</v>
      </c>
      <c r="U194" s="28">
        <f>U149/SUM(U149,'Calculations hispanic'!U149)</f>
        <v>0.79121559952874276</v>
      </c>
      <c r="V194" s="28">
        <f>V149/SUM(V149,'Calculations hispanic'!V149)</f>
        <v>0.78753091238363171</v>
      </c>
      <c r="W194" s="28">
        <f>W149/SUM(W149,'Calculations hispanic'!W149)</f>
        <v>0.78383501308823478</v>
      </c>
      <c r="X194" s="28">
        <f>X149/SUM(X149,'Calculations hispanic'!X149)</f>
        <v>0.7801286708338373</v>
      </c>
      <c r="Y194" s="28">
        <f>Y149/SUM(Y149,'Calculations hispanic'!Y149)</f>
        <v>0.77641264944571653</v>
      </c>
      <c r="Z194" s="28">
        <f>Z149/SUM(Z149,'Calculations hispanic'!Z149)</f>
        <v>0.77268770688997679</v>
      </c>
      <c r="AA194" s="28">
        <f>AA149/SUM(AA149,'Calculations hispanic'!AA149)</f>
        <v>0.76895459479972261</v>
      </c>
      <c r="AB194" s="28">
        <f>AB149/SUM(AB149,'Calculations hispanic'!AB149)</f>
        <v>0.76521405802075082</v>
      </c>
      <c r="AC194" s="28">
        <f>AC149/SUM(AC149,'Calculations hispanic'!AC149)</f>
        <v>0.76146683417687755</v>
      </c>
      <c r="AD194" s="28">
        <f>AD149/SUM(AD149,'Calculations hispanic'!AD149)</f>
        <v>0.75771365325496087</v>
      </c>
      <c r="AE194" s="28">
        <f>AE149/SUM(AE149,'Calculations hispanic'!AE149)</f>
        <v>0.75395523720966384</v>
      </c>
      <c r="AF194" s="28">
        <f>AF149/SUM(AF149,'Calculations hispanic'!AF149)</f>
        <v>0.75019229958793765</v>
      </c>
    </row>
    <row r="195" spans="1:32" x14ac:dyDescent="0.2">
      <c r="A195" s="6" t="s">
        <v>35</v>
      </c>
      <c r="B195" s="28">
        <f>B150/SUM(B150,'Calculations hispanic'!B150)</f>
        <v>0.8590000000000001</v>
      </c>
      <c r="C195" s="28">
        <f>C150/SUM(C150,'Calculations hispanic'!C150)</f>
        <v>0.85582100337044109</v>
      </c>
      <c r="D195" s="28">
        <f>D150/SUM(D150,'Calculations hispanic'!D150)</f>
        <v>0.85250012155422084</v>
      </c>
      <c r="E195" s="28">
        <f>E150/SUM(E150,'Calculations hispanic'!E150)</f>
        <v>0.84914242798892103</v>
      </c>
      <c r="F195" s="28">
        <f>F150/SUM(F150,'Calculations hispanic'!F150)</f>
        <v>0.84576126806605534</v>
      </c>
      <c r="G195" s="28">
        <f>G150/SUM(G150,'Calculations hispanic'!G150)</f>
        <v>0.84232946285506938</v>
      </c>
      <c r="H195" s="28">
        <f>H150/SUM(H150,'Calculations hispanic'!H150)</f>
        <v>0.83884150456496054</v>
      </c>
      <c r="I195" s="28">
        <f>I150/SUM(I150,'Calculations hispanic'!I150)</f>
        <v>0.83532968641052696</v>
      </c>
      <c r="J195" s="28">
        <f>J150/SUM(J150,'Calculations hispanic'!J150)</f>
        <v>0.83180961785300256</v>
      </c>
      <c r="K195" s="28">
        <f>K150/SUM(K150,'Calculations hispanic'!K150)</f>
        <v>0.82829707598400526</v>
      </c>
      <c r="L195" s="28">
        <f>L150/SUM(L150,'Calculations hispanic'!L150)</f>
        <v>0.8248744787855764</v>
      </c>
      <c r="M195" s="28">
        <f>M150/SUM(M150,'Calculations hispanic'!M150)</f>
        <v>0.82133806521672681</v>
      </c>
      <c r="N195" s="28">
        <f>N150/SUM(N150,'Calculations hispanic'!N150)</f>
        <v>0.81778318335855704</v>
      </c>
      <c r="O195" s="28">
        <f>O150/SUM(O150,'Calculations hispanic'!O150)</f>
        <v>0.81421062137817091</v>
      </c>
      <c r="P195" s="28">
        <f>P150/SUM(P150,'Calculations hispanic'!P150)</f>
        <v>0.8106211675365903</v>
      </c>
      <c r="Q195" s="28">
        <f>Q150/SUM(Q150,'Calculations hispanic'!Q150)</f>
        <v>0.80701560953782681</v>
      </c>
      <c r="R195" s="28">
        <f>R150/SUM(R150,'Calculations hispanic'!R150)</f>
        <v>0.80339473389319604</v>
      </c>
      <c r="S195" s="28">
        <f>S150/SUM(S150,'Calculations hispanic'!S150)</f>
        <v>0.79975932530150695</v>
      </c>
      <c r="T195" s="28">
        <f>T150/SUM(T150,'Calculations hispanic'!T150)</f>
        <v>0.79611016604571516</v>
      </c>
      <c r="U195" s="28">
        <f>U150/SUM(U150,'Calculations hispanic'!U150)</f>
        <v>0.79244803540658038</v>
      </c>
      <c r="V195" s="28">
        <f>V150/SUM(V150,'Calculations hispanic'!V150)</f>
        <v>0.78877370909379463</v>
      </c>
      <c r="W195" s="28">
        <f>W150/SUM(W150,'Calculations hispanic'!W150)</f>
        <v>0.78508795869501335</v>
      </c>
      <c r="X195" s="28">
        <f>X150/SUM(X150,'Calculations hispanic'!X150)</f>
        <v>0.78139155114316561</v>
      </c>
      <c r="Y195" s="28">
        <f>Y150/SUM(Y150,'Calculations hispanic'!Y150)</f>
        <v>0.77768524820235796</v>
      </c>
      <c r="Z195" s="28">
        <f>Z150/SUM(Z150,'Calculations hispanic'!Z150)</f>
        <v>0.77396980597266141</v>
      </c>
      <c r="AA195" s="28">
        <f>AA150/SUM(AA150,'Calculations hispanic'!AA150)</f>
        <v>0.77024597441398501</v>
      </c>
      <c r="AB195" s="28">
        <f>AB150/SUM(AB150,'Calculations hispanic'!AB150)</f>
        <v>0.7665144968892279</v>
      </c>
      <c r="AC195" s="28">
        <f>AC150/SUM(AC150,'Calculations hispanic'!AC150)</f>
        <v>0.76277610972684329</v>
      </c>
      <c r="AD195" s="28">
        <f>AD150/SUM(AD150,'Calculations hispanic'!AD150)</f>
        <v>0.75903154180288446</v>
      </c>
      <c r="AE195" s="28">
        <f>AE150/SUM(AE150,'Calculations hispanic'!AE150)</f>
        <v>0.75528151414259137</v>
      </c>
      <c r="AF195" s="28">
        <f>AF150/SUM(AF150,'Calculations hispanic'!AF150)</f>
        <v>0.75152673954151472</v>
      </c>
    </row>
    <row r="196" spans="1:32" x14ac:dyDescent="0.2">
      <c r="A196" s="6" t="s">
        <v>98</v>
      </c>
      <c r="B196" s="28">
        <f>B151/SUM(B151,'Calculations hispanic'!B151)</f>
        <v>0.78200000000000003</v>
      </c>
      <c r="C196" s="28">
        <f>C151/SUM(C151,'Calculations hispanic'!C151)</f>
        <v>0.77799698334683354</v>
      </c>
      <c r="D196" s="28">
        <f>D151/SUM(D151,'Calculations hispanic'!D151)</f>
        <v>0.77383545801373765</v>
      </c>
      <c r="E196" s="28">
        <f>E151/SUM(E151,'Calculations hispanic'!E151)</f>
        <v>0.76964838759878085</v>
      </c>
      <c r="F196" s="28">
        <f>F151/SUM(F151,'Calculations hispanic'!F151)</f>
        <v>0.76545261727566782</v>
      </c>
      <c r="G196" s="28">
        <f>G151/SUM(G151,'Calculations hispanic'!G151)</f>
        <v>0.76121474617049667</v>
      </c>
      <c r="H196" s="28">
        <f>H151/SUM(H151,'Calculations hispanic'!H151)</f>
        <v>0.75692859122377443</v>
      </c>
      <c r="I196" s="28">
        <f>I151/SUM(I151,'Calculations hispanic'!I151)</f>
        <v>0.75263420724599939</v>
      </c>
      <c r="J196" s="28">
        <f>J151/SUM(J151,'Calculations hispanic'!J151)</f>
        <v>0.74835062152323695</v>
      </c>
      <c r="K196" s="28">
        <f>K151/SUM(K151,'Calculations hispanic'!K151)</f>
        <v>0.74409670053063759</v>
      </c>
      <c r="L196" s="28">
        <f>L151/SUM(L151,'Calculations hispanic'!L151)</f>
        <v>0.73997109897595703</v>
      </c>
      <c r="M196" s="28">
        <f>M151/SUM(M151,'Calculations hispanic'!M151)</f>
        <v>0.73572809234341374</v>
      </c>
      <c r="N196" s="28">
        <f>N151/SUM(N151,'Calculations hispanic'!N151)</f>
        <v>0.73148288397164341</v>
      </c>
      <c r="O196" s="28">
        <f>O151/SUM(O151,'Calculations hispanic'!O151)</f>
        <v>0.72723640798965838</v>
      </c>
      <c r="P196" s="28">
        <f>P151/SUM(P151,'Calculations hispanic'!P151)</f>
        <v>0.72298958265257818</v>
      </c>
      <c r="Q196" s="28">
        <f>Q151/SUM(Q151,'Calculations hispanic'!Q151)</f>
        <v>0.71874330991517332</v>
      </c>
      <c r="R196" s="28">
        <f>R151/SUM(R151,'Calculations hispanic'!R151)</f>
        <v>0.71449847504094011</v>
      </c>
      <c r="S196" s="28">
        <f>S151/SUM(S151,'Calculations hispanic'!S151)</f>
        <v>0.71025594624607513</v>
      </c>
      <c r="T196" s="28">
        <f>T151/SUM(T151,'Calculations hispanic'!T151)</f>
        <v>0.70601657437765364</v>
      </c>
      <c r="U196" s="28">
        <f>U151/SUM(U151,'Calculations hispanic'!U151)</f>
        <v>0.70178119262529093</v>
      </c>
      <c r="V196" s="28">
        <f>V151/SUM(V151,'Calculations hispanic'!V151)</f>
        <v>0.6975506162654781</v>
      </c>
      <c r="W196" s="28">
        <f>W151/SUM(W151,'Calculations hispanic'!W151)</f>
        <v>0.69332564243777439</v>
      </c>
      <c r="X196" s="28">
        <f>X151/SUM(X151,'Calculations hispanic'!X151)</f>
        <v>0.68910704995198491</v>
      </c>
      <c r="Y196" s="28">
        <f>Y151/SUM(Y151,'Calculations hispanic'!Y151)</f>
        <v>0.68489559912542053</v>
      </c>
      <c r="Z196" s="28">
        <f>Z151/SUM(Z151,'Calculations hispanic'!Z151)</f>
        <v>0.68069203164932091</v>
      </c>
      <c r="AA196" s="28">
        <f>AA151/SUM(AA151,'Calculations hispanic'!AA151)</f>
        <v>0.67649707048346908</v>
      </c>
      <c r="AB196" s="28">
        <f>AB151/SUM(AB151,'Calculations hispanic'!AB151)</f>
        <v>0.67231141977803577</v>
      </c>
      <c r="AC196" s="28">
        <f>AC151/SUM(AC151,'Calculations hispanic'!AC151)</f>
        <v>0.66813576482166492</v>
      </c>
      <c r="AD196" s="28">
        <f>AD151/SUM(AD151,'Calculations hispanic'!AD151)</f>
        <v>0.66397077201478305</v>
      </c>
      <c r="AE196" s="28">
        <f>AE151/SUM(AE151,'Calculations hispanic'!AE151)</f>
        <v>0.65981708886713131</v>
      </c>
      <c r="AF196" s="28">
        <f>AF151/SUM(AF151,'Calculations hispanic'!AF151)</f>
        <v>0.65567534401849792</v>
      </c>
    </row>
    <row r="197" spans="1:32" x14ac:dyDescent="0.2">
      <c r="A197" s="6" t="s">
        <v>97</v>
      </c>
      <c r="B197" s="28">
        <f>B152/SUM(B152,'Calculations hispanic'!B152)</f>
        <v>0.74485714285714288</v>
      </c>
      <c r="C197" s="28">
        <f>C152/SUM(C152,'Calculations hispanic'!C152)</f>
        <v>0.74058060987938934</v>
      </c>
      <c r="D197" s="28">
        <f>D152/SUM(D152,'Calculations hispanic'!D152)</f>
        <v>0.73614374285804662</v>
      </c>
      <c r="E197" s="28">
        <f>E152/SUM(E152,'Calculations hispanic'!E152)</f>
        <v>0.73168879788691243</v>
      </c>
      <c r="F197" s="28">
        <f>F152/SUM(F152,'Calculations hispanic'!F152)</f>
        <v>0.72723370334605608</v>
      </c>
      <c r="G197" s="28">
        <f>G152/SUM(G152,'Calculations hispanic'!G152)</f>
        <v>0.72274305324980503</v>
      </c>
      <c r="H197" s="28">
        <f>H152/SUM(H152,'Calculations hispanic'!H152)</f>
        <v>0.71821048265582188</v>
      </c>
      <c r="I197" s="28">
        <f>I152/SUM(I152,'Calculations hispanic'!I152)</f>
        <v>0.71367842594674591</v>
      </c>
      <c r="J197" s="28">
        <f>J152/SUM(J152,'Calculations hispanic'!J152)</f>
        <v>0.70916685111312205</v>
      </c>
      <c r="K197" s="28">
        <f>K152/SUM(K152,'Calculations hispanic'!K152)</f>
        <v>0.70469540009592213</v>
      </c>
      <c r="L197" s="28">
        <f>L152/SUM(L152,'Calculations hispanic'!L152)</f>
        <v>0.70036719114502766</v>
      </c>
      <c r="M197" s="28">
        <f>M152/SUM(M152,'Calculations hispanic'!M152)</f>
        <v>0.6959243066477</v>
      </c>
      <c r="N197" s="28">
        <f>N152/SUM(N152,'Calculations hispanic'!N152)</f>
        <v>0.69148764621064918</v>
      </c>
      <c r="O197" s="28">
        <f>O152/SUM(O152,'Calculations hispanic'!O152)</f>
        <v>0.68705810586536631</v>
      </c>
      <c r="P197" s="28">
        <f>P152/SUM(P152,'Calculations hispanic'!P152)</f>
        <v>0.68263655937654011</v>
      </c>
      <c r="Q197" s="28">
        <f>Q152/SUM(Q152,'Calculations hispanic'!Q152)</f>
        <v>0.67822385807278307</v>
      </c>
      <c r="R197" s="28">
        <f>R152/SUM(R152,'Calculations hispanic'!R152)</f>
        <v>0.67382083071455467</v>
      </c>
      <c r="S197" s="28">
        <f>S152/SUM(S152,'Calculations hispanic'!S152)</f>
        <v>0.66942828339793625</v>
      </c>
      <c r="T197" s="28">
        <f>T152/SUM(T152,'Calculations hispanic'!T152)</f>
        <v>0.66504699949288859</v>
      </c>
      <c r="U197" s="28">
        <f>U152/SUM(U152,'Calculations hispanic'!U152)</f>
        <v>0.66067773961462928</v>
      </c>
      <c r="V197" s="28">
        <f>V152/SUM(V152,'Calculations hispanic'!V152)</f>
        <v>0.65632124162670791</v>
      </c>
      <c r="W197" s="28">
        <f>W152/SUM(W152,'Calculations hispanic'!W152)</f>
        <v>0.6519782206743916</v>
      </c>
      <c r="X197" s="28">
        <f>X152/SUM(X152,'Calculations hispanic'!X152)</f>
        <v>0.64764936924694816</v>
      </c>
      <c r="Y197" s="28">
        <f>Y152/SUM(Y152,'Calculations hispanic'!Y152)</f>
        <v>0.6433353572674182</v>
      </c>
      <c r="Z197" s="28">
        <f>Z152/SUM(Z152,'Calculations hispanic'!Z152)</f>
        <v>0.63903683220848861</v>
      </c>
      <c r="AA197" s="28">
        <f>AA152/SUM(AA152,'Calculations hispanic'!AA152)</f>
        <v>0.63475441923305631</v>
      </c>
      <c r="AB197" s="28">
        <f>AB152/SUM(AB152,'Calculations hispanic'!AB152)</f>
        <v>0.63048872135812195</v>
      </c>
      <c r="AC197" s="28">
        <f>AC152/SUM(AC152,'Calculations hispanic'!AC152)</f>
        <v>0.62624031964065463</v>
      </c>
      <c r="AD197" s="28">
        <f>AD152/SUM(AD152,'Calculations hispanic'!AD152)</f>
        <v>0.62200977338407148</v>
      </c>
      <c r="AE197" s="28">
        <f>AE152/SUM(AE152,'Calculations hispanic'!AE152)</f>
        <v>0.6177976203640293</v>
      </c>
      <c r="AF197" s="28">
        <f>AF152/SUM(AF152,'Calculations hispanic'!AF152)</f>
        <v>0.61360437707223159</v>
      </c>
    </row>
    <row r="198" spans="1:32" x14ac:dyDescent="0.2">
      <c r="A198" s="6" t="s">
        <v>101</v>
      </c>
      <c r="B198" s="28">
        <f>B153/SUM(B153,'Calculations hispanic'!B153)</f>
        <v>0.86499999999999999</v>
      </c>
      <c r="C198" s="28">
        <f>C153/SUM(C153,'Calculations hispanic'!C153)</f>
        <v>0.86190140742740884</v>
      </c>
      <c r="D198" s="28">
        <f>D153/SUM(D153,'Calculations hispanic'!D153)</f>
        <v>0.8586631426669149</v>
      </c>
      <c r="E198" s="28">
        <f>E153/SUM(E153,'Calculations hispanic'!E153)</f>
        <v>0.85538756734735188</v>
      </c>
      <c r="F198" s="28">
        <f>F153/SUM(F153,'Calculations hispanic'!F153)</f>
        <v>0.85208767672157815</v>
      </c>
      <c r="G198" s="28">
        <f>G153/SUM(G153,'Calculations hispanic'!G153)</f>
        <v>0.84873691259593498</v>
      </c>
      <c r="H198" s="28">
        <f>H153/SUM(H153,'Calculations hispanic'!H153)</f>
        <v>0.84532984392384358</v>
      </c>
      <c r="I198" s="28">
        <f>I153/SUM(I153,'Calculations hispanic'!I153)</f>
        <v>0.84189797857140058</v>
      </c>
      <c r="J198" s="28">
        <f>J153/SUM(J153,'Calculations hispanic'!J153)</f>
        <v>0.83845656455594242</v>
      </c>
      <c r="K198" s="28">
        <f>K153/SUM(K153,'Calculations hispanic'!K153)</f>
        <v>0.83502103993922194</v>
      </c>
      <c r="L198" s="28">
        <f>L153/SUM(L153,'Calculations hispanic'!L153)</f>
        <v>0.83167208908005341</v>
      </c>
      <c r="M198" s="28">
        <f>M153/SUM(M153,'Calculations hispanic'!M153)</f>
        <v>0.82821033366294361</v>
      </c>
      <c r="N198" s="28">
        <f>N153/SUM(N153,'Calculations hispanic'!N153)</f>
        <v>0.82472904059748553</v>
      </c>
      <c r="O198" s="28">
        <f>O153/SUM(O153,'Calculations hispanic'!O153)</f>
        <v>0.8212289723324997</v>
      </c>
      <c r="P198" s="28">
        <f>P153/SUM(P153,'Calculations hispanic'!P153)</f>
        <v>0.81771089260616503</v>
      </c>
      <c r="Q198" s="28">
        <f>Q153/SUM(Q153,'Calculations hispanic'!Q153)</f>
        <v>0.81417556580187711</v>
      </c>
      <c r="R198" s="28">
        <f>R153/SUM(R153,'Calculations hispanic'!R153)</f>
        <v>0.81062375631721617</v>
      </c>
      <c r="S198" s="28">
        <f>S153/SUM(S153,'Calculations hispanic'!S153)</f>
        <v>0.80705622794671161</v>
      </c>
      <c r="T198" s="28">
        <f>T153/SUM(T153,'Calculations hispanic'!T153)</f>
        <v>0.80347374327903642</v>
      </c>
      <c r="U198" s="28">
        <f>U153/SUM(U153,'Calculations hispanic'!U153)</f>
        <v>0.799877063109241</v>
      </c>
      <c r="V198" s="28">
        <f>V153/SUM(V153,'Calculations hispanic'!V153)</f>
        <v>0.79626694586654245</v>
      </c>
      <c r="W198" s="28">
        <f>W153/SUM(W153,'Calculations hispanic'!W153)</f>
        <v>0.79264414705817576</v>
      </c>
      <c r="X198" s="28">
        <f>X153/SUM(X153,'Calculations hispanic'!X153)</f>
        <v>0.78900941872974084</v>
      </c>
      <c r="Y198" s="28">
        <f>Y153/SUM(Y153,'Calculations hispanic'!Y153)</f>
        <v>0.78536350894243745</v>
      </c>
      <c r="Z198" s="28">
        <f>Z153/SUM(Z153,'Calculations hispanic'!Z153)</f>
        <v>0.78170716126754325</v>
      </c>
      <c r="AA198" s="28">
        <f>AA153/SUM(AA153,'Calculations hispanic'!AA153)</f>
        <v>0.77804111429841372</v>
      </c>
      <c r="AB198" s="28">
        <f>AB153/SUM(AB153,'Calculations hispanic'!AB153)</f>
        <v>0.77436610118027105</v>
      </c>
      <c r="AC198" s="28">
        <f>AC153/SUM(AC153,'Calculations hispanic'!AC153)</f>
        <v>0.77068284915798868</v>
      </c>
      <c r="AD198" s="28">
        <f>AD153/SUM(AD153,'Calculations hispanic'!AD153)</f>
        <v>0.76699207914202416</v>
      </c>
      <c r="AE198" s="28">
        <f>AE153/SUM(AE153,'Calculations hispanic'!AE153)</f>
        <v>0.76329450529262866</v>
      </c>
      <c r="AF198" s="28">
        <f>AF153/SUM(AF153,'Calculations hispanic'!AF153)</f>
        <v>0.75959083462241206</v>
      </c>
    </row>
    <row r="199" spans="1:32" x14ac:dyDescent="0.2">
      <c r="A199" s="6" t="s">
        <v>104</v>
      </c>
      <c r="B199" s="28">
        <f>B154/SUM(B154,'Calculations hispanic'!B154)</f>
        <v>0.76600000000000013</v>
      </c>
      <c r="C199" s="28">
        <f>C154/SUM(C154,'Calculations hispanic'!C154)</f>
        <v>0.76186998212848578</v>
      </c>
      <c r="D199" s="28">
        <f>D154/SUM(D154,'Calculations hispanic'!D154)</f>
        <v>0.75758025874938895</v>
      </c>
      <c r="E199" s="28">
        <f>E154/SUM(E154,'Calculations hispanic'!E154)</f>
        <v>0.75326810628868757</v>
      </c>
      <c r="F199" s="28">
        <f>F154/SUM(F154,'Calculations hispanic'!F154)</f>
        <v>0.74895088162731493</v>
      </c>
      <c r="G199" s="28">
        <f>G154/SUM(G154,'Calculations hispanic'!G154)</f>
        <v>0.7445942485076168</v>
      </c>
      <c r="H199" s="28">
        <f>H154/SUM(H154,'Calculations hispanic'!H154)</f>
        <v>0.74019193676153883</v>
      </c>
      <c r="I199" s="28">
        <f>I154/SUM(I154,'Calculations hispanic'!I154)</f>
        <v>0.73578512582313338</v>
      </c>
      <c r="J199" s="28">
        <f>J154/SUM(J154,'Calculations hispanic'!J154)</f>
        <v>0.7313932990605102</v>
      </c>
      <c r="K199" s="28">
        <f>K154/SUM(K154,'Calculations hispanic'!K154)</f>
        <v>0.7270357073971998</v>
      </c>
      <c r="L199" s="28">
        <f>L154/SUM(L154,'Calculations hispanic'!L154)</f>
        <v>0.72281316521068717</v>
      </c>
      <c r="M199" s="28">
        <f>M154/SUM(M154,'Calculations hispanic'!M154)</f>
        <v>0.71847412552641554</v>
      </c>
      <c r="N199" s="28">
        <f>N154/SUM(N154,'Calculations hispanic'!N154)</f>
        <v>0.71413652086964485</v>
      </c>
      <c r="O199" s="28">
        <f>O154/SUM(O154,'Calculations hispanic'!O154)</f>
        <v>0.7098012765272903</v>
      </c>
      <c r="P199" s="28">
        <f>P154/SUM(P154,'Calculations hispanic'!P154)</f>
        <v>0.70546929897417698</v>
      </c>
      <c r="Q199" s="28">
        <f>Q154/SUM(Q154,'Calculations hispanic'!Q154)</f>
        <v>0.70114147554975381</v>
      </c>
      <c r="R199" s="28">
        <f>R154/SUM(R154,'Calculations hispanic'!R154)</f>
        <v>0.69681867417180876</v>
      </c>
      <c r="S199" s="28">
        <f>S154/SUM(S154,'Calculations hispanic'!S154)</f>
        <v>0.69250174308623003</v>
      </c>
      <c r="T199" s="28">
        <f>T154/SUM(T154,'Calculations hispanic'!T154)</f>
        <v>0.68819151065181339</v>
      </c>
      <c r="U199" s="28">
        <f>U154/SUM(U154,'Calculations hispanic'!U154)</f>
        <v>0.68388878515910212</v>
      </c>
      <c r="V199" s="28">
        <f>V154/SUM(V154,'Calculations hispanic'!V154)</f>
        <v>0.67959435468216833</v>
      </c>
      <c r="W199" s="28">
        <f>W154/SUM(W154,'Calculations hispanic'!W154)</f>
        <v>0.67530898696225339</v>
      </c>
      <c r="X199" s="28">
        <f>X154/SUM(X154,'Calculations hispanic'!X154)</f>
        <v>0.67103342932213894</v>
      </c>
      <c r="Y199" s="28">
        <f>Y154/SUM(Y154,'Calculations hispanic'!Y154)</f>
        <v>0.66676840861010733</v>
      </c>
      <c r="Z199" s="28">
        <f>Z154/SUM(Z154,'Calculations hispanic'!Z154)</f>
        <v>0.66251463117234621</v>
      </c>
      <c r="AA199" s="28">
        <f>AA154/SUM(AA154,'Calculations hispanic'!AA154)</f>
        <v>0.65827278285261104</v>
      </c>
      <c r="AB199" s="28">
        <f>AB154/SUM(AB154,'Calculations hispanic'!AB154)</f>
        <v>0.65404352901798679</v>
      </c>
      <c r="AC199" s="28">
        <f>AC154/SUM(AC154,'Calculations hispanic'!AC154)</f>
        <v>0.64982751460957644</v>
      </c>
      <c r="AD199" s="28">
        <f>AD154/SUM(AD154,'Calculations hispanic'!AD154)</f>
        <v>0.64562536421692296</v>
      </c>
      <c r="AE199" s="28">
        <f>AE154/SUM(AE154,'Calculations hispanic'!AE154)</f>
        <v>0.64143768217501196</v>
      </c>
      <c r="AF199" s="28">
        <f>AF154/SUM(AF154,'Calculations hispanic'!AF154)</f>
        <v>0.63726505268268141</v>
      </c>
    </row>
    <row r="200" spans="1:32" x14ac:dyDescent="0.2">
      <c r="A200" s="6" t="s">
        <v>36</v>
      </c>
      <c r="B200" s="28">
        <f>B155/SUM(B155,'Calculations hispanic'!B155)</f>
        <v>0.85119588638589616</v>
      </c>
      <c r="C200" s="28">
        <f>C155/SUM(C155,'Calculations hispanic'!C155)</f>
        <v>0.84791606358010663</v>
      </c>
      <c r="D200" s="28">
        <f>D155/SUM(D155,'Calculations hispanic'!D155)</f>
        <v>0.8444917045772633</v>
      </c>
      <c r="E200" s="28">
        <f>E155/SUM(E155,'Calculations hispanic'!E155)</f>
        <v>0.84103128598518417</v>
      </c>
      <c r="F200" s="28">
        <f>F155/SUM(F155,'Calculations hispanic'!F155)</f>
        <v>0.83754859101501056</v>
      </c>
      <c r="G200" s="28">
        <f>G155/SUM(G155,'Calculations hispanic'!G155)</f>
        <v>0.83401566578146846</v>
      </c>
      <c r="H200" s="28">
        <f>H155/SUM(H155,'Calculations hispanic'!H155)</f>
        <v>0.83042690914013384</v>
      </c>
      <c r="I200" s="28">
        <f>I155/SUM(I155,'Calculations hispanic'!I155)</f>
        <v>0.82681559377141522</v>
      </c>
      <c r="J200" s="28">
        <f>J155/SUM(J155,'Calculations hispanic'!J155)</f>
        <v>0.823197776987594</v>
      </c>
      <c r="K200" s="28">
        <f>K155/SUM(K155,'Calculations hispanic'!K155)</f>
        <v>0.81958965351467572</v>
      </c>
      <c r="L200" s="28">
        <f>L155/SUM(L155,'Calculations hispanic'!L155)</f>
        <v>0.81607578380180867</v>
      </c>
      <c r="M200" s="28">
        <f>M155/SUM(M155,'Calculations hispanic'!M155)</f>
        <v>0.81244697294263224</v>
      </c>
      <c r="N200" s="28">
        <f>N155/SUM(N155,'Calculations hispanic'!N155)</f>
        <v>0.80880114855322871</v>
      </c>
      <c r="O200" s="28">
        <f>O155/SUM(O155,'Calculations hispanic'!O155)</f>
        <v>0.80513912903986418</v>
      </c>
      <c r="P200" s="28">
        <f>P155/SUM(P155,'Calculations hispanic'!P155)</f>
        <v>0.80146173130466558</v>
      </c>
      <c r="Q200" s="28">
        <f>Q155/SUM(Q155,'Calculations hispanic'!Q155)</f>
        <v>0.79776977009168026</v>
      </c>
      <c r="R200" s="28">
        <f>R155/SUM(R155,'Calculations hispanic'!R155)</f>
        <v>0.79406405735090801</v>
      </c>
      <c r="S200" s="28">
        <f>S155/SUM(S155,'Calculations hispanic'!S155)</f>
        <v>0.7903454016208673</v>
      </c>
      <c r="T200" s="28">
        <f>T155/SUM(T155,'Calculations hispanic'!T155)</f>
        <v>0.78661460743019174</v>
      </c>
      <c r="U200" s="28">
        <f>U155/SUM(U155,'Calculations hispanic'!U155)</f>
        <v>0.78287247471871346</v>
      </c>
      <c r="V200" s="28">
        <f>V155/SUM(V155,'Calculations hispanic'!V155)</f>
        <v>0.77911979827840816</v>
      </c>
      <c r="W200" s="28">
        <f>W155/SUM(W155,'Calculations hispanic'!W155)</f>
        <v>0.77535736721453496</v>
      </c>
      <c r="X200" s="28">
        <f>X155/SUM(X155,'Calculations hispanic'!X155)</f>
        <v>0.7715859644272518</v>
      </c>
      <c r="Y200" s="28">
        <f>Y155/SUM(Y155,'Calculations hispanic'!Y155)</f>
        <v>0.76780636611392028</v>
      </c>
      <c r="Z200" s="28">
        <f>Z155/SUM(Z155,'Calculations hispanic'!Z155)</f>
        <v>0.76401934129228555</v>
      </c>
      <c r="AA200" s="28">
        <f>AA155/SUM(AA155,'Calculations hispanic'!AA155)</f>
        <v>0.76022565134463038</v>
      </c>
      <c r="AB200" s="28">
        <f>AB155/SUM(AB155,'Calculations hispanic'!AB155)</f>
        <v>0.75642604958299176</v>
      </c>
      <c r="AC200" s="28">
        <f>AC155/SUM(AC155,'Calculations hispanic'!AC155)</f>
        <v>0.75262128083546509</v>
      </c>
      <c r="AD200" s="28">
        <f>AD155/SUM(AD155,'Calculations hispanic'!AD155)</f>
        <v>0.7488120810535619</v>
      </c>
      <c r="AE200" s="28">
        <f>AE155/SUM(AE155,'Calculations hispanic'!AE155)</f>
        <v>0.74499917694057227</v>
      </c>
      <c r="AF200" s="28">
        <f>AF155/SUM(AF155,'Calculations hispanic'!AF155)</f>
        <v>0.74118328560082014</v>
      </c>
    </row>
    <row r="201" spans="1:32" x14ac:dyDescent="0.2">
      <c r="A201" s="6" t="s">
        <v>37</v>
      </c>
      <c r="B201" s="28">
        <f>B156/SUM(B156,'Calculations hispanic'!B156)</f>
        <v>0.88400000000000001</v>
      </c>
      <c r="C201" s="28">
        <f>C156/SUM(C156,'Calculations hispanic'!C156)</f>
        <v>0.88117324557528109</v>
      </c>
      <c r="D201" s="28">
        <f>D156/SUM(D156,'Calculations hispanic'!D156)</f>
        <v>0.87821490548692727</v>
      </c>
      <c r="E201" s="28">
        <f>E156/SUM(E156,'Calculations hispanic'!E156)</f>
        <v>0.87521818708981258</v>
      </c>
      <c r="F201" s="28">
        <f>F156/SUM(F156,'Calculations hispanic'!F156)</f>
        <v>0.87219489727532384</v>
      </c>
      <c r="G201" s="28">
        <f>G156/SUM(G156,'Calculations hispanic'!G156)</f>
        <v>0.8691205948871632</v>
      </c>
      <c r="H201" s="28">
        <f>H156/SUM(H156,'Calculations hispanic'!H156)</f>
        <v>0.86599012407046627</v>
      </c>
      <c r="I201" s="28">
        <f>I156/SUM(I156,'Calculations hispanic'!I156)</f>
        <v>0.86283231288138906</v>
      </c>
      <c r="J201" s="28">
        <f>J156/SUM(J156,'Calculations hispanic'!J156)</f>
        <v>0.85966116238293921</v>
      </c>
      <c r="K201" s="28">
        <f>K156/SUM(K156,'Calculations hispanic'!K156)</f>
        <v>0.85649092896066736</v>
      </c>
      <c r="L201" s="28">
        <f>L156/SUM(L156,'Calculations hispanic'!L156)</f>
        <v>0.85339628205686768</v>
      </c>
      <c r="M201" s="28">
        <f>M156/SUM(M156,'Calculations hispanic'!M156)</f>
        <v>0.85019296761466345</v>
      </c>
      <c r="N201" s="28">
        <f>N156/SUM(N156,'Calculations hispanic'!N156)</f>
        <v>0.84696706893468643</v>
      </c>
      <c r="O201" s="28">
        <f>O156/SUM(O156,'Calculations hispanic'!O156)</f>
        <v>0.84371925294562022</v>
      </c>
      <c r="P201" s="28">
        <f>P156/SUM(P156,'Calculations hispanic'!P156)</f>
        <v>0.84045019137613364</v>
      </c>
      <c r="Q201" s="28">
        <f>Q156/SUM(Q156,'Calculations hispanic'!Q156)</f>
        <v>0.83716056015802454</v>
      </c>
      <c r="R201" s="28">
        <f>R156/SUM(R156,'Calculations hispanic'!R156)</f>
        <v>0.8338510388357685</v>
      </c>
      <c r="S201" s="28">
        <f>S156/SUM(S156,'Calculations hispanic'!S156)</f>
        <v>0.83052230998325538</v>
      </c>
      <c r="T201" s="28">
        <f>T156/SUM(T156,'Calculations hispanic'!T156)</f>
        <v>0.82717505862844376</v>
      </c>
      <c r="U201" s="28">
        <f>U156/SUM(U156,'Calculations hispanic'!U156)</f>
        <v>0.82380997168665815</v>
      </c>
      <c r="V201" s="28">
        <f>V156/SUM(V156,'Calculations hispanic'!V156)</f>
        <v>0.82042773740318109</v>
      </c>
      <c r="W201" s="28">
        <f>W156/SUM(W156,'Calculations hispanic'!W156)</f>
        <v>0.81702904480577998</v>
      </c>
      <c r="X201" s="28">
        <f>X156/SUM(X156,'Calculations hispanic'!X156)</f>
        <v>0.81361458316776281</v>
      </c>
      <c r="Y201" s="28">
        <f>Y156/SUM(Y156,'Calculations hispanic'!Y156)</f>
        <v>0.8101850414821149</v>
      </c>
      <c r="Z201" s="28">
        <f>Z156/SUM(Z156,'Calculations hispanic'!Z156)</f>
        <v>0.80674110794724752</v>
      </c>
      <c r="AA201" s="28">
        <f>AA156/SUM(AA156,'Calculations hispanic'!AA156)</f>
        <v>0.80328346946481965</v>
      </c>
      <c r="AB201" s="28">
        <f>AB156/SUM(AB156,'Calculations hispanic'!AB156)</f>
        <v>0.79981281115008851</v>
      </c>
      <c r="AC201" s="28">
        <f>AC156/SUM(AC156,'Calculations hispanic'!AC156)</f>
        <v>0.7963298158551958</v>
      </c>
      <c r="AD201" s="28">
        <f>AD156/SUM(AD156,'Calculations hispanic'!AD156)</f>
        <v>0.79283516370574281</v>
      </c>
      <c r="AE201" s="28">
        <f>AE156/SUM(AE156,'Calculations hispanic'!AE156)</f>
        <v>0.78932953165099451</v>
      </c>
      <c r="AF201" s="28">
        <f>AF156/SUM(AF156,'Calculations hispanic'!AF156)</f>
        <v>0.78581359302800169</v>
      </c>
    </row>
    <row r="202" spans="1:32" x14ac:dyDescent="0.2">
      <c r="A202" s="6" t="s">
        <v>38</v>
      </c>
      <c r="B202" s="28">
        <f>B157/SUM(B157,'Calculations hispanic'!B157)</f>
        <v>0.84700000000000009</v>
      </c>
      <c r="C202" s="28">
        <f>C157/SUM(C157,'Calculations hispanic'!C157)</f>
        <v>0.84366768734046227</v>
      </c>
      <c r="D202" s="28">
        <f>D157/SUM(D157,'Calculations hispanic'!D157)</f>
        <v>0.84018951543122533</v>
      </c>
      <c r="E202" s="28">
        <f>E157/SUM(E157,'Calculations hispanic'!E157)</f>
        <v>0.83667573367363934</v>
      </c>
      <c r="F202" s="28">
        <f>F157/SUM(F157,'Calculations hispanic'!F157)</f>
        <v>0.83314035255637464</v>
      </c>
      <c r="G202" s="28">
        <f>G157/SUM(G157,'Calculations hispanic'!G157)</f>
        <v>0.82955501626121408</v>
      </c>
      <c r="H202" s="28">
        <f>H157/SUM(H157,'Calculations hispanic'!H157)</f>
        <v>0.82591407628901636</v>
      </c>
      <c r="I202" s="28">
        <f>I157/SUM(I157,'Calculations hispanic'!I157)</f>
        <v>0.82225131269310148</v>
      </c>
      <c r="J202" s="28">
        <f>J157/SUM(J157,'Calculations hispanic'!J157)</f>
        <v>0.81858301338929362</v>
      </c>
      <c r="K202" s="28">
        <f>K157/SUM(K157,'Calculations hispanic'!K157)</f>
        <v>0.81492558701742845</v>
      </c>
      <c r="L202" s="28">
        <f>L157/SUM(L157,'Calculations hispanic'!L157)</f>
        <v>0.81136469492651042</v>
      </c>
      <c r="M202" s="28">
        <f>M157/SUM(M157,'Calculations hispanic'!M157)</f>
        <v>0.80768834167454751</v>
      </c>
      <c r="N202" s="28">
        <f>N157/SUM(N157,'Calculations hispanic'!N157)</f>
        <v>0.80399578387391135</v>
      </c>
      <c r="O202" s="28">
        <f>O157/SUM(O157,'Calculations hispanic'!O157)</f>
        <v>0.80028785469110331</v>
      </c>
      <c r="P202" s="28">
        <f>P157/SUM(P157,'Calculations hispanic'!P157)</f>
        <v>0.79656538491367401</v>
      </c>
      <c r="Q202" s="28">
        <f>Q157/SUM(Q157,'Calculations hispanic'!Q157)</f>
        <v>0.79282920229734488</v>
      </c>
      <c r="R202" s="28">
        <f>R157/SUM(R157,'Calculations hispanic'!R157)</f>
        <v>0.78908013093254037</v>
      </c>
      <c r="S202" s="28">
        <f>S157/SUM(S157,'Calculations hispanic'!S157)</f>
        <v>0.7853189906308452</v>
      </c>
      <c r="T202" s="28">
        <f>T157/SUM(T157,'Calculations hispanic'!T157)</f>
        <v>0.78154659633182932</v>
      </c>
      <c r="U202" s="28">
        <f>U157/SUM(U157,'Calculations hispanic'!U157)</f>
        <v>0.77776375753064886</v>
      </c>
      <c r="V202" s="28">
        <f>V157/SUM(V157,'Calculations hispanic'!V157)</f>
        <v>0.77397127772673369</v>
      </c>
      <c r="W202" s="28">
        <f>W157/SUM(W157,'Calculations hispanic'!W157)</f>
        <v>0.77016995389384824</v>
      </c>
      <c r="X202" s="28">
        <f>X157/SUM(X157,'Calculations hispanic'!X157)</f>
        <v>0.76636057597174267</v>
      </c>
      <c r="Y202" s="28">
        <f>Y157/SUM(Y157,'Calculations hispanic'!Y157)</f>
        <v>0.76254392637954982</v>
      </c>
      <c r="Z202" s="28">
        <f>Z157/SUM(Z157,'Calculations hispanic'!Z157)</f>
        <v>0.75872077955105932</v>
      </c>
      <c r="AA202" s="28">
        <f>AA157/SUM(AA157,'Calculations hispanic'!AA157)</f>
        <v>0.75489190149190166</v>
      </c>
      <c r="AB202" s="28">
        <f>AB157/SUM(AB157,'Calculations hispanic'!AB157)</f>
        <v>0.75105804935867704</v>
      </c>
      <c r="AC202" s="28">
        <f>AC157/SUM(AC157,'Calculations hispanic'!AC157)</f>
        <v>0.7472199710599875</v>
      </c>
      <c r="AD202" s="28">
        <f>AD157/SUM(AD157,'Calculations hispanic'!AD157)</f>
        <v>0.74337840487928808</v>
      </c>
      <c r="AE202" s="28">
        <f>AE157/SUM(AE157,'Calculations hispanic'!AE157)</f>
        <v>0.73953407911943647</v>
      </c>
      <c r="AF202" s="28">
        <f>AF157/SUM(AF157,'Calculations hispanic'!AF157)</f>
        <v>0.73568771176878334</v>
      </c>
    </row>
    <row r="203" spans="1:32" x14ac:dyDescent="0.2">
      <c r="A203" s="6" t="s">
        <v>39</v>
      </c>
      <c r="B203" s="28">
        <f>B158/SUM(B158,'Calculations hispanic'!B158)</f>
        <v>0.88800000000000001</v>
      </c>
      <c r="C203" s="28">
        <f>C158/SUM(C158,'Calculations hispanic'!C158)</f>
        <v>0.88523393925056371</v>
      </c>
      <c r="D203" s="28">
        <f>D158/SUM(D158,'Calculations hispanic'!D158)</f>
        <v>0.88233821857762629</v>
      </c>
      <c r="E203" s="28">
        <f>E158/SUM(E158,'Calculations hispanic'!E158)</f>
        <v>0.87940400452794509</v>
      </c>
      <c r="F203" s="28">
        <f>F158/SUM(F158,'Calculations hispanic'!F158)</f>
        <v>0.87644283803661627</v>
      </c>
      <c r="G203" s="28">
        <f>G158/SUM(G158,'Calculations hispanic'!G158)</f>
        <v>0.87343075457480845</v>
      </c>
      <c r="H203" s="28">
        <f>H158/SUM(H158,'Calculations hispanic'!H158)</f>
        <v>0.87036266317007904</v>
      </c>
      <c r="I203" s="28">
        <f>I158/SUM(I158,'Calculations hispanic'!I158)</f>
        <v>0.86726678893336695</v>
      </c>
      <c r="J203" s="28">
        <f>J158/SUM(J158,'Calculations hispanic'!J158)</f>
        <v>0.8641568498114689</v>
      </c>
      <c r="K203" s="28">
        <f>K158/SUM(K158,'Calculations hispanic'!K158)</f>
        <v>0.86104683151980532</v>
      </c>
      <c r="L203" s="28">
        <f>L158/SUM(L158,'Calculations hispanic'!L158)</f>
        <v>0.85801002992293862</v>
      </c>
      <c r="M203" s="28">
        <f>M158/SUM(M158,'Calculations hispanic'!M158)</f>
        <v>0.85486562959774315</v>
      </c>
      <c r="N203" s="28">
        <f>N158/SUM(N158,'Calculations hispanic'!N158)</f>
        <v>0.85169808064442898</v>
      </c>
      <c r="O203" s="28">
        <f>O158/SUM(O158,'Calculations hispanic'!O158)</f>
        <v>0.84850802719929896</v>
      </c>
      <c r="P203" s="28">
        <f>P158/SUM(P158,'Calculations hispanic'!P158)</f>
        <v>0.84529611886891121</v>
      </c>
      <c r="Q203" s="28">
        <f>Q158/SUM(Q158,'Calculations hispanic'!Q158)</f>
        <v>0.84206301014810714</v>
      </c>
      <c r="R203" s="28">
        <f>R158/SUM(R158,'Calculations hispanic'!R158)</f>
        <v>0.83880935984308647</v>
      </c>
      <c r="S203" s="28">
        <f>S158/SUM(S158,'Calculations hispanic'!S158)</f>
        <v>0.83553583050031388</v>
      </c>
      <c r="T203" s="28">
        <f>T158/SUM(T158,'Calculations hispanic'!T158)</f>
        <v>0.83224308784199641</v>
      </c>
      <c r="U203" s="28">
        <f>U158/SUM(U158,'Calculations hispanic'!U158)</f>
        <v>0.82893180020886825</v>
      </c>
      <c r="V203" s="28">
        <f>V158/SUM(V158,'Calculations hispanic'!V158)</f>
        <v>0.82560263801094613</v>
      </c>
      <c r="W203" s="28">
        <f>W158/SUM(W158,'Calculations hispanic'!W158)</f>
        <v>0.8222562731869153</v>
      </c>
      <c r="X203" s="28">
        <f>X158/SUM(X158,'Calculations hispanic'!X158)</f>
        <v>0.81889337867275847</v>
      </c>
      <c r="Y203" s="28">
        <f>Y158/SUM(Y158,'Calculations hispanic'!Y158)</f>
        <v>0.81551462788020179</v>
      </c>
      <c r="Z203" s="28">
        <f>Z158/SUM(Z158,'Calculations hispanic'!Z158)</f>
        <v>0.81212069418553579</v>
      </c>
      <c r="AA203" s="28">
        <f>AA158/SUM(AA158,'Calculations hispanic'!AA158)</f>
        <v>0.8087122504292964</v>
      </c>
      <c r="AB203" s="28">
        <f>AB158/SUM(AB158,'Calculations hispanic'!AB158)</f>
        <v>0.80528996842729705</v>
      </c>
      <c r="AC203" s="28">
        <f>AC158/SUM(AC158,'Calculations hispanic'!AC158)</f>
        <v>0.80185451849344225</v>
      </c>
      <c r="AD203" s="28">
        <f>AD158/SUM(AD158,'Calculations hispanic'!AD158)</f>
        <v>0.79840656897471751</v>
      </c>
      <c r="AE203" s="28">
        <f>AE158/SUM(AE158,'Calculations hispanic'!AE158)</f>
        <v>0.79494678579872458</v>
      </c>
      <c r="AF203" s="28">
        <f>AF158/SUM(AF158,'Calculations hispanic'!AF158)</f>
        <v>0.79147583203409155</v>
      </c>
    </row>
    <row r="204" spans="1:32" x14ac:dyDescent="0.2">
      <c r="A204" s="6" t="s">
        <v>40</v>
      </c>
      <c r="B204" s="28">
        <f>B159/SUM(B159,'Calculations hispanic'!B159)</f>
        <v>0.90100000000000002</v>
      </c>
      <c r="C204" s="28">
        <f>C159/SUM(C159,'Calculations hispanic'!C159)</f>
        <v>0.8984399547285028</v>
      </c>
      <c r="D204" s="28">
        <f>D159/SUM(D159,'Calculations hispanic'!D159)</f>
        <v>0.89575709326159936</v>
      </c>
      <c r="E204" s="28">
        <f>E159/SUM(E159,'Calculations hispanic'!E159)</f>
        <v>0.8930356637218767</v>
      </c>
      <c r="F204" s="28">
        <f>F159/SUM(F159,'Calculations hispanic'!F159)</f>
        <v>0.89028630363054284</v>
      </c>
      <c r="G204" s="28">
        <f>G159/SUM(G159,'Calculations hispanic'!G159)</f>
        <v>0.88748667739272191</v>
      </c>
      <c r="H204" s="28">
        <f>H159/SUM(H159,'Calculations hispanic'!H159)</f>
        <v>0.88463192411009217</v>
      </c>
      <c r="I204" s="28">
        <f>I159/SUM(I159,'Calculations hispanic'!I159)</f>
        <v>0.88174821143253512</v>
      </c>
      <c r="J204" s="28">
        <f>J159/SUM(J159,'Calculations hispanic'!J159)</f>
        <v>0.87884828516673474</v>
      </c>
      <c r="K204" s="28">
        <f>K159/SUM(K159,'Calculations hispanic'!K159)</f>
        <v>0.8759451955684282</v>
      </c>
      <c r="L204" s="28">
        <f>L159/SUM(L159,'Calculations hispanic'!L159)</f>
        <v>0.87310749776999186</v>
      </c>
      <c r="M204" s="28">
        <f>M159/SUM(M159,'Calculations hispanic'!M159)</f>
        <v>0.87016620893588659</v>
      </c>
      <c r="N204" s="28">
        <f>N159/SUM(N159,'Calculations hispanic'!N159)</f>
        <v>0.86720016072832307</v>
      </c>
      <c r="O204" s="28">
        <f>O159/SUM(O159,'Calculations hispanic'!O159)</f>
        <v>0.86420991702118721</v>
      </c>
      <c r="P204" s="28">
        <f>P159/SUM(P159,'Calculations hispanic'!P159)</f>
        <v>0.86119604912163683</v>
      </c>
      <c r="Q204" s="28">
        <f>Q159/SUM(Q159,'Calculations hispanic'!Q159)</f>
        <v>0.85815913524778109</v>
      </c>
      <c r="R204" s="28">
        <f>R159/SUM(R159,'Calculations hispanic'!R159)</f>
        <v>0.85509976000724475</v>
      </c>
      <c r="S204" s="28">
        <f>S159/SUM(S159,'Calculations hispanic'!S159)</f>
        <v>0.85201851387738048</v>
      </c>
      <c r="T204" s="28">
        <f>T159/SUM(T159,'Calculations hispanic'!T159)</f>
        <v>0.84891599268786133</v>
      </c>
      <c r="U204" s="28">
        <f>U159/SUM(U159,'Calculations hispanic'!U159)</f>
        <v>0.84579279710638833</v>
      </c>
      <c r="V204" s="28">
        <f>V159/SUM(V159,'Calculations hispanic'!V159)</f>
        <v>0.84264953212819138</v>
      </c>
      <c r="W204" s="28">
        <f>W159/SUM(W159,'Calculations hispanic'!W159)</f>
        <v>0.83948680657000574</v>
      </c>
      <c r="X204" s="28">
        <f>X159/SUM(X159,'Calculations hispanic'!X159)</f>
        <v>0.836305232569165</v>
      </c>
      <c r="Y204" s="28">
        <f>Y159/SUM(Y159,'Calculations hispanic'!Y159)</f>
        <v>0.83310542508843066</v>
      </c>
      <c r="Z204" s="28">
        <f>Z159/SUM(Z159,'Calculations hispanic'!Z159)</f>
        <v>0.82988800142716102</v>
      </c>
      <c r="AA204" s="28">
        <f>AA159/SUM(AA159,'Calculations hispanic'!AA159)</f>
        <v>0.82665358073936956</v>
      </c>
      <c r="AB204" s="28">
        <f>AB159/SUM(AB159,'Calculations hispanic'!AB159)</f>
        <v>0.82340278355922347</v>
      </c>
      <c r="AC204" s="28">
        <f>AC159/SUM(AC159,'Calculations hispanic'!AC159)</f>
        <v>0.82013623133449387</v>
      </c>
      <c r="AD204" s="28">
        <f>AD159/SUM(AD159,'Calculations hispanic'!AD159)</f>
        <v>0.81685454596842733</v>
      </c>
      <c r="AE204" s="28">
        <f>AE159/SUM(AE159,'Calculations hispanic'!AE159)</f>
        <v>0.81355834937050209</v>
      </c>
      <c r="AF204" s="28">
        <f>AF159/SUM(AF159,'Calculations hispanic'!AF159)</f>
        <v>0.81024826301648856</v>
      </c>
    </row>
    <row r="205" spans="1:32" x14ac:dyDescent="0.2">
      <c r="A205" s="6" t="s">
        <v>41</v>
      </c>
      <c r="B205" s="28">
        <f>B160/SUM(B160,'Calculations hispanic'!B160)</f>
        <v>0.83441040462427729</v>
      </c>
      <c r="C205" s="28">
        <f>C160/SUM(C160,'Calculations hispanic'!C160)</f>
        <v>0.83092762742862503</v>
      </c>
      <c r="D205" s="28">
        <f>D160/SUM(D160,'Calculations hispanic'!D160)</f>
        <v>0.82729542896053443</v>
      </c>
      <c r="E205" s="28">
        <f>E160/SUM(E160,'Calculations hispanic'!E160)</f>
        <v>0.82362914451295099</v>
      </c>
      <c r="F205" s="28">
        <f>F160/SUM(F160,'Calculations hispanic'!F160)</f>
        <v>0.81994343305579098</v>
      </c>
      <c r="G205" s="28">
        <f>G160/SUM(G160,'Calculations hispanic'!G160)</f>
        <v>0.81620879229161158</v>
      </c>
      <c r="H205" s="28">
        <f>H160/SUM(H160,'Calculations hispanic'!H160)</f>
        <v>0.81241944258308796</v>
      </c>
      <c r="I205" s="28">
        <f>I160/SUM(I160,'Calculations hispanic'!I160)</f>
        <v>0.80861060777964122</v>
      </c>
      <c r="J205" s="28">
        <f>J160/SUM(J160,'Calculations hispanic'!J160)</f>
        <v>0.80479922620787936</v>
      </c>
      <c r="K205" s="28">
        <f>K160/SUM(K160,'Calculations hispanic'!K160)</f>
        <v>0.80100230526084382</v>
      </c>
      <c r="L205" s="28">
        <f>L160/SUM(L160,'Calculations hispanic'!L160)</f>
        <v>0.79730860370877055</v>
      </c>
      <c r="M205" s="28">
        <f>M160/SUM(M160,'Calculations hispanic'!M160)</f>
        <v>0.79349821160048151</v>
      </c>
      <c r="N205" s="28">
        <f>N160/SUM(N160,'Calculations hispanic'!N160)</f>
        <v>0.78967413902005579</v>
      </c>
      <c r="O205" s="28">
        <f>O160/SUM(O160,'Calculations hispanic'!O160)</f>
        <v>0.7858372571869322</v>
      </c>
      <c r="P205" s="28">
        <f>P160/SUM(P160,'Calculations hispanic'!P160)</f>
        <v>0.78198843227570336</v>
      </c>
      <c r="Q205" s="28">
        <f>Q160/SUM(Q160,'Calculations hispanic'!Q160)</f>
        <v>0.77812852477735917</v>
      </c>
      <c r="R205" s="28">
        <f>R160/SUM(R160,'Calculations hispanic'!R160)</f>
        <v>0.77425838888407561</v>
      </c>
      <c r="S205" s="28">
        <f>S160/SUM(S160,'Calculations hispanic'!S160)</f>
        <v>0.77037887189788257</v>
      </c>
      <c r="T205" s="28">
        <f>T160/SUM(T160,'Calculations hispanic'!T160)</f>
        <v>0.76649081366347871</v>
      </c>
      <c r="U205" s="28">
        <f>U160/SUM(U160,'Calculations hispanic'!U160)</f>
        <v>0.76259504602542116</v>
      </c>
      <c r="V205" s="28">
        <f>V160/SUM(V160,'Calculations hispanic'!V160)</f>
        <v>0.75869239230981356</v>
      </c>
      <c r="W205" s="28">
        <f>W160/SUM(W160,'Calculations hispanic'!W160)</f>
        <v>0.75478366683059406</v>
      </c>
      <c r="X205" s="28">
        <f>X160/SUM(X160,'Calculations hispanic'!X160)</f>
        <v>0.75086967442044761</v>
      </c>
      <c r="Y205" s="28">
        <f>Y160/SUM(Y160,'Calculations hispanic'!Y160)</f>
        <v>0.74695120998631237</v>
      </c>
      <c r="Z205" s="28">
        <f>Z160/SUM(Z160,'Calculations hispanic'!Z160)</f>
        <v>0.74302905808941533</v>
      </c>
      <c r="AA205" s="28">
        <f>AA160/SUM(AA160,'Calculations hispanic'!AA160)</f>
        <v>0.73910399254968651</v>
      </c>
      <c r="AB205" s="28">
        <f>AB160/SUM(AB160,'Calculations hispanic'!AB160)</f>
        <v>0.7351767760743898</v>
      </c>
      <c r="AC205" s="28">
        <f>AC160/SUM(AC160,'Calculations hispanic'!AC160)</f>
        <v>0.73124815991074799</v>
      </c>
      <c r="AD205" s="28">
        <f>AD160/SUM(AD160,'Calculations hispanic'!AD160)</f>
        <v>0.72731888352228569</v>
      </c>
      <c r="AE205" s="28">
        <f>AE160/SUM(AE160,'Calculations hispanic'!AE160)</f>
        <v>0.72338967428859302</v>
      </c>
      <c r="AF205" s="28">
        <f>AF160/SUM(AF160,'Calculations hispanic'!AF160)</f>
        <v>0.71946124722816718</v>
      </c>
    </row>
    <row r="206" spans="1:32" x14ac:dyDescent="0.2">
      <c r="A206" s="6" t="s">
        <v>42</v>
      </c>
      <c r="B206" s="28">
        <f>B161/SUM(B161,'Calculations hispanic'!B161)</f>
        <v>0.81300000000000006</v>
      </c>
      <c r="C206" s="28">
        <f>C161/SUM(C161,'Calculations hispanic'!C161)</f>
        <v>0.80928465061158561</v>
      </c>
      <c r="D206" s="28">
        <f>D161/SUM(D161,'Calculations hispanic'!D161)</f>
        <v>0.80541512282339234</v>
      </c>
      <c r="E206" s="28">
        <f>E161/SUM(E161,'Calculations hispanic'!E161)</f>
        <v>0.80151462461828415</v>
      </c>
      <c r="F206" s="28">
        <f>F161/SUM(F161,'Calculations hispanic'!F161)</f>
        <v>0.79759880567601926</v>
      </c>
      <c r="G206" s="28">
        <f>G161/SUM(G161,'Calculations hispanic'!G161)</f>
        <v>0.79363640813374547</v>
      </c>
      <c r="H206" s="28">
        <f>H161/SUM(H161,'Calculations hispanic'!H161)</f>
        <v>0.78962146264719613</v>
      </c>
      <c r="I206" s="28">
        <f>I161/SUM(I161,'Calculations hispanic'!I161)</f>
        <v>0.78559138858066868</v>
      </c>
      <c r="J206" s="28">
        <f>J161/SUM(J161,'Calculations hispanic'!J161)</f>
        <v>0.78156409357773626</v>
      </c>
      <c r="K206" s="28">
        <f>K161/SUM(K161,'Calculations hispanic'!K161)</f>
        <v>0.77755746239767998</v>
      </c>
      <c r="L206" s="28">
        <f>L161/SUM(L161,'Calculations hispanic'!L161)</f>
        <v>0.77366485243914129</v>
      </c>
      <c r="M206" s="28">
        <f>M161/SUM(M161,'Calculations hispanic'!M161)</f>
        <v>0.76965448338021447</v>
      </c>
      <c r="N206" s="28">
        <f>N161/SUM(N161,'Calculations hispanic'!N161)</f>
        <v>0.76563498487369375</v>
      </c>
      <c r="O206" s="28">
        <f>O161/SUM(O161,'Calculations hispanic'!O161)</f>
        <v>0.76160727186358901</v>
      </c>
      <c r="P206" s="28">
        <f>P161/SUM(P161,'Calculations hispanic'!P161)</f>
        <v>0.75757224969189763</v>
      </c>
      <c r="Q206" s="28">
        <f>Q161/SUM(Q161,'Calculations hispanic'!Q161)</f>
        <v>0.75353081351919438</v>
      </c>
      <c r="R206" s="28">
        <f>R161/SUM(R161,'Calculations hispanic'!R161)</f>
        <v>0.74948384777484889</v>
      </c>
      <c r="S206" s="28">
        <f>S161/SUM(S161,'Calculations hispanic'!S161)</f>
        <v>0.74543222563684419</v>
      </c>
      <c r="T206" s="28">
        <f>T161/SUM(T161,'Calculations hispanic'!T161)</f>
        <v>0.74137680854109855</v>
      </c>
      <c r="U206" s="28">
        <f>U161/SUM(U161,'Calculations hispanic'!U161)</f>
        <v>0.73731844572015348</v>
      </c>
      <c r="V206" s="28">
        <f>V161/SUM(V161,'Calculations hispanic'!V161)</f>
        <v>0.733257973770986</v>
      </c>
      <c r="W206" s="28">
        <f>W161/SUM(W161,'Calculations hispanic'!W161)</f>
        <v>0.72919621625168707</v>
      </c>
      <c r="X206" s="28">
        <f>X161/SUM(X161,'Calculations hispanic'!X161)</f>
        <v>0.72513398330666523</v>
      </c>
      <c r="Y206" s="28">
        <f>Y161/SUM(Y161,'Calculations hispanic'!Y161)</f>
        <v>0.72107207131999496</v>
      </c>
      <c r="Z206" s="28">
        <f>Z161/SUM(Z161,'Calculations hispanic'!Z161)</f>
        <v>0.71701126259649062</v>
      </c>
      <c r="AA206" s="28">
        <f>AA161/SUM(AA161,'Calculations hispanic'!AA161)</f>
        <v>0.71295232507001205</v>
      </c>
      <c r="AB206" s="28">
        <f>AB161/SUM(AB161,'Calculations hispanic'!AB161)</f>
        <v>0.70889601203850183</v>
      </c>
      <c r="AC206" s="28">
        <f>AC161/SUM(AC161,'Calculations hispanic'!AC161)</f>
        <v>0.70484306192520474</v>
      </c>
      <c r="AD206" s="28">
        <f>AD161/SUM(AD161,'Calculations hispanic'!AD161)</f>
        <v>0.70079419806546739</v>
      </c>
      <c r="AE206" s="28">
        <f>AE161/SUM(AE161,'Calculations hispanic'!AE161)</f>
        <v>0.69675012851851414</v>
      </c>
      <c r="AF206" s="28">
        <f>AF161/SUM(AF161,'Calculations hispanic'!AF161)</f>
        <v>0.69271154590355144</v>
      </c>
    </row>
    <row r="207" spans="1:32" x14ac:dyDescent="0.2">
      <c r="A207" s="6" t="s">
        <v>105</v>
      </c>
      <c r="B207" s="28">
        <f>B162/SUM(B162,'Calculations hispanic'!B162)</f>
        <v>0.86</v>
      </c>
      <c r="C207" s="28">
        <f>C162/SUM(C162,'Calculations hispanic'!C162)</f>
        <v>0.85683422803057541</v>
      </c>
      <c r="D207" s="28">
        <f>D162/SUM(D162,'Calculations hispanic'!D162)</f>
        <v>0.85352692895156845</v>
      </c>
      <c r="E207" s="28">
        <f>E162/SUM(E162,'Calculations hispanic'!E162)</f>
        <v>0.8501827300422572</v>
      </c>
      <c r="F207" s="28">
        <f>F162/SUM(F162,'Calculations hispanic'!F162)</f>
        <v>0.84681491916002727</v>
      </c>
      <c r="G207" s="28">
        <f>G162/SUM(G162,'Calculations hispanic'!G162)</f>
        <v>0.84339641930342024</v>
      </c>
      <c r="H207" s="28">
        <f>H162/SUM(H162,'Calculations hispanic'!H162)</f>
        <v>0.83992173516258306</v>
      </c>
      <c r="I207" s="28">
        <f>I162/SUM(I162,'Calculations hispanic'!I162)</f>
        <v>0.83642303103163085</v>
      </c>
      <c r="J207" s="28">
        <f>J162/SUM(J162,'Calculations hispanic'!J162)</f>
        <v>0.8329158571761931</v>
      </c>
      <c r="K207" s="28">
        <f>K162/SUM(K162,'Calculations hispanic'!K162)</f>
        <v>0.82941593527996627</v>
      </c>
      <c r="L207" s="28">
        <f>L162/SUM(L162,'Calculations hispanic'!L162)</f>
        <v>0.82600539968380127</v>
      </c>
      <c r="M207" s="28">
        <f>M162/SUM(M162,'Calculations hispanic'!M162)</f>
        <v>0.82248120723959428</v>
      </c>
      <c r="N207" s="28">
        <f>N162/SUM(N162,'Calculations hispanic'!N162)</f>
        <v>0.81893836516343099</v>
      </c>
      <c r="O207" s="28">
        <f>O162/SUM(O162,'Calculations hispanic'!O162)</f>
        <v>0.81537765748516378</v>
      </c>
      <c r="P207" s="28">
        <f>P162/SUM(P162,'Calculations hispanic'!P162)</f>
        <v>0.81179986853003472</v>
      </c>
      <c r="Q207" s="28">
        <f>Q162/SUM(Q162,'Calculations hispanic'!Q162)</f>
        <v>0.80820578226860651</v>
      </c>
      <c r="R207" s="28">
        <f>R162/SUM(R162,'Calculations hispanic'!R162)</f>
        <v>0.80459618168158198</v>
      </c>
      <c r="S207" s="28">
        <f>S162/SUM(S162,'Calculations hispanic'!S162)</f>
        <v>0.80097184814015632</v>
      </c>
      <c r="T207" s="28">
        <f>T162/SUM(T162,'Calculations hispanic'!T162)</f>
        <v>0.79733356080249218</v>
      </c>
      <c r="U207" s="28">
        <f>U162/SUM(U162,'Calculations hispanic'!U162)</f>
        <v>0.79368209602688078</v>
      </c>
      <c r="V207" s="28">
        <f>V162/SUM(V162,'Calculations hispanic'!V162)</f>
        <v>0.79001822680205391</v>
      </c>
      <c r="W207" s="28">
        <f>W162/SUM(W162,'Calculations hispanic'!W162)</f>
        <v>0.78634272219509749</v>
      </c>
      <c r="X207" s="28">
        <f>X162/SUM(X162,'Calculations hispanic'!X162)</f>
        <v>0.78265634681735341</v>
      </c>
      <c r="Y207" s="28">
        <f>Y162/SUM(Y162,'Calculations hispanic'!Y162)</f>
        <v>0.77895986030863451</v>
      </c>
      <c r="Z207" s="28">
        <f>Z162/SUM(Z162,'Calculations hispanic'!Z162)</f>
        <v>0.77525401684005635</v>
      </c>
      <c r="AA207" s="28">
        <f>AA162/SUM(AA162,'Calculations hispanic'!AA162)</f>
        <v>0.77153956463570117</v>
      </c>
      <c r="AB207" s="28">
        <f>AB162/SUM(AB162,'Calculations hispanic'!AB162)</f>
        <v>0.76781724551331865</v>
      </c>
      <c r="AC207" s="28">
        <f>AC162/SUM(AC162,'Calculations hispanic'!AC162)</f>
        <v>0.76408779444420971</v>
      </c>
      <c r="AD207" s="28">
        <f>AD162/SUM(AD162,'Calculations hispanic'!AD162)</f>
        <v>0.76035193913237831</v>
      </c>
      <c r="AE207" s="28">
        <f>AE162/SUM(AE162,'Calculations hispanic'!AE162)</f>
        <v>0.75661039961302001</v>
      </c>
      <c r="AF207" s="28">
        <f>AF162/SUM(AF162,'Calculations hispanic'!AF162)</f>
        <v>0.75286388787035952</v>
      </c>
    </row>
    <row r="208" spans="1:32" x14ac:dyDescent="0.2">
      <c r="A208" s="6" t="s">
        <v>106</v>
      </c>
      <c r="B208" s="28">
        <f>B163/SUM(B163,'Calculations hispanic'!B163)</f>
        <v>0.8919999999999999</v>
      </c>
      <c r="C208" s="28">
        <f>C163/SUM(C163,'Calculations hispanic'!C163)</f>
        <v>0.88929588411840932</v>
      </c>
      <c r="D208" s="28">
        <f>D163/SUM(D163,'Calculations hispanic'!D163)</f>
        <v>0.88646411685620186</v>
      </c>
      <c r="E208" s="28">
        <f>E163/SUM(E163,'Calculations hispanic'!E163)</f>
        <v>0.8835937830808257</v>
      </c>
      <c r="F208" s="28">
        <f>F163/SUM(F163,'Calculations hispanic'!F163)</f>
        <v>0.88069615216044506</v>
      </c>
      <c r="G208" s="28">
        <f>G163/SUM(G163,'Calculations hispanic'!G163)</f>
        <v>0.8777477475397526</v>
      </c>
      <c r="H208" s="28">
        <f>H163/SUM(H163,'Calculations hispanic'!H163)</f>
        <v>0.87474354580847691</v>
      </c>
      <c r="I208" s="28">
        <f>I163/SUM(I163,'Calculations hispanic'!I163)</f>
        <v>0.87171115514402353</v>
      </c>
      <c r="J208" s="28">
        <f>J163/SUM(J163,'Calculations hispanic'!J163)</f>
        <v>0.8686640029435867</v>
      </c>
      <c r="K208" s="28">
        <f>K163/SUM(K163,'Calculations hispanic'!K163)</f>
        <v>0.86561579629908081</v>
      </c>
      <c r="L208" s="28">
        <f>L163/SUM(L163,'Calculations hispanic'!L163)</f>
        <v>0.86263841819116804</v>
      </c>
      <c r="M208" s="28">
        <f>M163/SUM(M163,'Calculations hispanic'!M163)</f>
        <v>0.85955458516495065</v>
      </c>
      <c r="N208" s="28">
        <f>N163/SUM(N163,'Calculations hispanic'!N163)</f>
        <v>0.85644706995205633</v>
      </c>
      <c r="O208" s="28">
        <f>O163/SUM(O163,'Calculations hispanic'!O163)</f>
        <v>0.85331649298777812</v>
      </c>
      <c r="P208" s="28">
        <f>P163/SUM(P163,'Calculations hispanic'!P163)</f>
        <v>0.85016348081864923</v>
      </c>
      <c r="Q208" s="28">
        <f>Q163/SUM(Q163,'Calculations hispanic'!Q163)</f>
        <v>0.84698866553701702</v>
      </c>
      <c r="R208" s="28">
        <f>R163/SUM(R163,'Calculations hispanic'!R163)</f>
        <v>0.84379268421934028</v>
      </c>
      <c r="S208" s="28">
        <f>S163/SUM(S163,'Calculations hispanic'!S163)</f>
        <v>0.84057617836898668</v>
      </c>
      <c r="T208" s="28">
        <f>T163/SUM(T163,'Calculations hispanic'!T163)</f>
        <v>0.83733979336427877</v>
      </c>
      <c r="U208" s="28">
        <f>U163/SUM(U163,'Calculations hispanic'!U163)</f>
        <v>0.83408417791252631</v>
      </c>
      <c r="V208" s="28">
        <f>V163/SUM(V163,'Calculations hispanic'!V163)</f>
        <v>0.83080998351071988</v>
      </c>
      <c r="W208" s="28">
        <f>W163/SUM(W163,'Calculations hispanic'!W163)</f>
        <v>0.82751786391355697</v>
      </c>
      <c r="X208" s="28">
        <f>X163/SUM(X163,'Calculations hispanic'!X163)</f>
        <v>0.82420847460942825</v>
      </c>
      <c r="Y208" s="28">
        <f>Y163/SUM(Y163,'Calculations hispanic'!Y163)</f>
        <v>0.82088247230495692</v>
      </c>
      <c r="Z208" s="28">
        <f>Z163/SUM(Z163,'Calculations hispanic'!Z163)</f>
        <v>0.81754051441866704</v>
      </c>
      <c r="AA208" s="28">
        <f>AA163/SUM(AA163,'Calculations hispanic'!AA163)</f>
        <v>0.81418325858429375</v>
      </c>
      <c r="AB208" s="28">
        <f>AB163/SUM(AB163,'Calculations hispanic'!AB163)</f>
        <v>0.81081136216424565</v>
      </c>
      <c r="AC208" s="28">
        <f>AC163/SUM(AC163,'Calculations hispanic'!AC163)</f>
        <v>0.80742548177368412</v>
      </c>
      <c r="AD208" s="28">
        <f>AD163/SUM(AD163,'Calculations hispanic'!AD163)</f>
        <v>0.80402627281563677</v>
      </c>
      <c r="AE208" s="28">
        <f>AE163/SUM(AE163,'Calculations hispanic'!AE163)</f>
        <v>0.80061438902755244</v>
      </c>
      <c r="AF208" s="28">
        <f>AF163/SUM(AF163,'Calculations hispanic'!AF163)</f>
        <v>0.79719048203965637</v>
      </c>
    </row>
    <row r="209" spans="1:32" x14ac:dyDescent="0.2">
      <c r="A209" s="6" t="s">
        <v>107</v>
      </c>
      <c r="B209" s="28">
        <f>B164/SUM(B164,'Calculations hispanic'!B164)</f>
        <v>0.80204561824729903</v>
      </c>
      <c r="C209" s="28">
        <f>C164/SUM(C164,'Calculations hispanic'!C164)</f>
        <v>0.79822216663440682</v>
      </c>
      <c r="D209" s="28">
        <f>D164/SUM(D164,'Calculations hispanic'!D164)</f>
        <v>0.79424268212817228</v>
      </c>
      <c r="E209" s="28">
        <f>E164/SUM(E164,'Calculations hispanic'!E164)</f>
        <v>0.79023403652774526</v>
      </c>
      <c r="F209" s="28">
        <f>F164/SUM(F164,'Calculations hispanic'!F164)</f>
        <v>0.78621233351538478</v>
      </c>
      <c r="G209" s="28">
        <f>G164/SUM(G164,'Calculations hispanic'!G164)</f>
        <v>0.78214550613153033</v>
      </c>
      <c r="H209" s="28">
        <f>H164/SUM(H164,'Calculations hispanic'!H164)</f>
        <v>0.77802750204789051</v>
      </c>
      <c r="I209" s="28">
        <f>I164/SUM(I164,'Calculations hispanic'!I164)</f>
        <v>0.77389674305355205</v>
      </c>
      <c r="J209" s="28">
        <f>J164/SUM(J164,'Calculations hispanic'!J164)</f>
        <v>0.76977156942561575</v>
      </c>
      <c r="K209" s="28">
        <f>K164/SUM(K164,'Calculations hispanic'!K164)</f>
        <v>0.76567025020155199</v>
      </c>
      <c r="L209" s="28">
        <f>L164/SUM(L164,'Calculations hispanic'!L164)</f>
        <v>0.76168819047265401</v>
      </c>
      <c r="M209" s="28">
        <f>M164/SUM(M164,'Calculations hispanic'!M164)</f>
        <v>0.75758826286320913</v>
      </c>
      <c r="N209" s="28">
        <f>N164/SUM(N164,'Calculations hispanic'!N164)</f>
        <v>0.75348162242260897</v>
      </c>
      <c r="O209" s="28">
        <f>O164/SUM(O164,'Calculations hispanic'!O164)</f>
        <v>0.74936919662335244</v>
      </c>
      <c r="P209" s="28">
        <f>P164/SUM(P164,'Calculations hispanic'!P164)</f>
        <v>0.74525190105295624</v>
      </c>
      <c r="Q209" s="28">
        <f>Q164/SUM(Q164,'Calculations hispanic'!Q164)</f>
        <v>0.74113063888042752</v>
      </c>
      <c r="R209" s="28">
        <f>R164/SUM(R164,'Calculations hispanic'!R164)</f>
        <v>0.73700630035488357</v>
      </c>
      <c r="S209" s="28">
        <f>S164/SUM(S164,'Calculations hispanic'!S164)</f>
        <v>0.73287976233608487</v>
      </c>
      <c r="T209" s="28">
        <f>T164/SUM(T164,'Calculations hispanic'!T164)</f>
        <v>0.72875188785657818</v>
      </c>
      <c r="U209" s="28">
        <f>U164/SUM(U164,'Calculations hispanic'!U164)</f>
        <v>0.72462352571511024</v>
      </c>
      <c r="V209" s="28">
        <f>V164/SUM(V164,'Calculations hispanic'!V164)</f>
        <v>0.72049551010086643</v>
      </c>
      <c r="W209" s="28">
        <f>W164/SUM(W164,'Calculations hispanic'!W164)</f>
        <v>0.71636866024808243</v>
      </c>
      <c r="X209" s="28">
        <f>X164/SUM(X164,'Calculations hispanic'!X164)</f>
        <v>0.71224378012049572</v>
      </c>
      <c r="Y209" s="28">
        <f>Y164/SUM(Y164,'Calculations hispanic'!Y164)</f>
        <v>0.70812165812506833</v>
      </c>
      <c r="Z209" s="28">
        <f>Z164/SUM(Z164,'Calculations hispanic'!Z164)</f>
        <v>0.70400306685437997</v>
      </c>
      <c r="AA209" s="28">
        <f>AA164/SUM(AA164,'Calculations hispanic'!AA164)</f>
        <v>0.69988876285702217</v>
      </c>
      <c r="AB209" s="28">
        <f>AB164/SUM(AB164,'Calculations hispanic'!AB164)</f>
        <v>0.69577948643532184</v>
      </c>
      <c r="AC209" s="28">
        <f>AC164/SUM(AC164,'Calculations hispanic'!AC164)</f>
        <v>0.69167596146968302</v>
      </c>
      <c r="AD209" s="28">
        <f>AD164/SUM(AD164,'Calculations hispanic'!AD164)</f>
        <v>0.68757889526878446</v>
      </c>
      <c r="AE209" s="28">
        <f>AE164/SUM(AE164,'Calculations hispanic'!AE164)</f>
        <v>0.68348897844488243</v>
      </c>
      <c r="AF209" s="28">
        <f>AF164/SUM(AF164,'Calculations hispanic'!AF164)</f>
        <v>0.67940688481342137</v>
      </c>
    </row>
    <row r="210" spans="1:32" x14ac:dyDescent="0.2">
      <c r="A210" s="6" t="s">
        <v>43</v>
      </c>
      <c r="B210" s="28">
        <f>B165/SUM(B165,'Calculations hispanic'!B165)</f>
        <v>0.70000000000000007</v>
      </c>
      <c r="C210" s="28">
        <f>C165/SUM(C165,'Calculations hispanic'!C165)</f>
        <v>0.69548860896168208</v>
      </c>
      <c r="D210" s="28">
        <f>D165/SUM(D165,'Calculations hispanic'!D165)</f>
        <v>0.69081863573831015</v>
      </c>
      <c r="E210" s="28">
        <f>E165/SUM(E165,'Calculations hispanic'!E165)</f>
        <v>0.6861403276981024</v>
      </c>
      <c r="F210" s="28">
        <f>F165/SUM(F165,'Calculations hispanic'!F165)</f>
        <v>0.68147245438927717</v>
      </c>
      <c r="G210" s="28">
        <f>G165/SUM(G165,'Calculations hispanic'!G165)</f>
        <v>0.67677792379416635</v>
      </c>
      <c r="H210" s="28">
        <f>H165/SUM(H165,'Calculations hispanic'!H165)</f>
        <v>0.67205023447567735</v>
      </c>
      <c r="I210" s="28">
        <f>I165/SUM(I165,'Calculations hispanic'!I165)</f>
        <v>0.66733367226461104</v>
      </c>
      <c r="J210" s="28">
        <f>J165/SUM(J165,'Calculations hispanic'!J165)</f>
        <v>0.66264882606349063</v>
      </c>
      <c r="K210" s="28">
        <f>K165/SUM(K165,'Calculations hispanic'!K165)</f>
        <v>0.65801576955362961</v>
      </c>
      <c r="L210" s="28">
        <f>L165/SUM(L165,'Calculations hispanic'!L165)</f>
        <v>0.65354062832785598</v>
      </c>
      <c r="M210" s="28">
        <f>M165/SUM(M165,'Calculations hispanic'!M165)</f>
        <v>0.64895653063959224</v>
      </c>
      <c r="N210" s="28">
        <f>N165/SUM(N165,'Calculations hispanic'!N165)</f>
        <v>0.64438846902737368</v>
      </c>
      <c r="O210" s="28">
        <f>O165/SUM(O165,'Calculations hispanic'!O165)</f>
        <v>0.63983722103310414</v>
      </c>
      <c r="P210" s="28">
        <f>P165/SUM(P165,'Calculations hispanic'!P165)</f>
        <v>0.63530353655341731</v>
      </c>
      <c r="Q210" s="28">
        <f>Q165/SUM(Q165,'Calculations hispanic'!Q165)</f>
        <v>0.63078813802942968</v>
      </c>
      <c r="R210" s="28">
        <f>R165/SUM(R165,'Calculations hispanic'!R165)</f>
        <v>0.62629172066789618</v>
      </c>
      <c r="S210" s="28">
        <f>S165/SUM(S165,'Calculations hispanic'!S165)</f>
        <v>0.62181495269182707</v>
      </c>
      <c r="T210" s="28">
        <f>T165/SUM(T165,'Calculations hispanic'!T165)</f>
        <v>0.61735847561863766</v>
      </c>
      <c r="U210" s="28">
        <f>U165/SUM(U165,'Calculations hispanic'!U165)</f>
        <v>0.6129229045639788</v>
      </c>
      <c r="V210" s="28">
        <f>V165/SUM(V165,'Calculations hispanic'!V165)</f>
        <v>0.60850882856937805</v>
      </c>
      <c r="W210" s="28">
        <f>W165/SUM(W165,'Calculations hispanic'!W165)</f>
        <v>0.60411681095191228</v>
      </c>
      <c r="X210" s="28">
        <f>X165/SUM(X165,'Calculations hispanic'!X165)</f>
        <v>0.59974738967415275</v>
      </c>
      <c r="Y210" s="28">
        <f>Y165/SUM(Y165,'Calculations hispanic'!Y165)</f>
        <v>0.59540107773267736</v>
      </c>
      <c r="Z210" s="28">
        <f>Z165/SUM(Z165,'Calculations hispanic'!Z165)</f>
        <v>0.59107836356351129</v>
      </c>
      <c r="AA210" s="28">
        <f>AA165/SUM(AA165,'Calculations hispanic'!AA165)</f>
        <v>0.58677971146287278</v>
      </c>
      <c r="AB210" s="28">
        <f>AB165/SUM(AB165,'Calculations hispanic'!AB165)</f>
        <v>0.58250556202169745</v>
      </c>
      <c r="AC210" s="28">
        <f>AC165/SUM(AC165,'Calculations hispanic'!AC165)</f>
        <v>0.5782563325724529</v>
      </c>
      <c r="AD210" s="28">
        <f>AD165/SUM(AD165,'Calculations hispanic'!AD165)</f>
        <v>0.57403241764679391</v>
      </c>
      <c r="AE210" s="28">
        <f>AE165/SUM(AE165,'Calculations hispanic'!AE165)</f>
        <v>0.56983418944269904</v>
      </c>
      <c r="AF210" s="28">
        <f>AF165/SUM(AF165,'Calculations hispanic'!AF165)</f>
        <v>0.56566199829976493</v>
      </c>
    </row>
    <row r="211" spans="1:32" x14ac:dyDescent="0.2">
      <c r="A211" s="6" t="s">
        <v>44</v>
      </c>
      <c r="B211" s="28">
        <f>B166/SUM(B166,'Calculations hispanic'!B166)</f>
        <v>0.81500000000000006</v>
      </c>
      <c r="C211" s="28">
        <f>C166/SUM(C166,'Calculations hispanic'!C166)</f>
        <v>0.81130516957266252</v>
      </c>
      <c r="D211" s="28">
        <f>D166/SUM(D166,'Calculations hispanic'!D166)</f>
        <v>0.80745654007394407</v>
      </c>
      <c r="E211" s="28">
        <f>E166/SUM(E166,'Calculations hispanic'!E166)</f>
        <v>0.80357662437018562</v>
      </c>
      <c r="F211" s="28">
        <f>F166/SUM(F166,'Calculations hispanic'!F166)</f>
        <v>0.79968098544026056</v>
      </c>
      <c r="G211" s="28">
        <f>G166/SUM(G166,'Calculations hispanic'!G166)</f>
        <v>0.79573851949619767</v>
      </c>
      <c r="H211" s="28">
        <f>H166/SUM(H166,'Calculations hispanic'!H166)</f>
        <v>0.79174327331249617</v>
      </c>
      <c r="I211" s="28">
        <f>I166/SUM(I166,'Calculations hispanic'!I166)</f>
        <v>0.78773247457180329</v>
      </c>
      <c r="J211" s="28">
        <f>J166/SUM(J166,'Calculations hispanic'!J166)</f>
        <v>0.78372394740383</v>
      </c>
      <c r="K211" s="28">
        <f>K166/SUM(K166,'Calculations hispanic'!K166)</f>
        <v>0.77973550180685858</v>
      </c>
      <c r="L211" s="28">
        <f>L166/SUM(L166,'Calculations hispanic'!L166)</f>
        <v>0.77586009963392888</v>
      </c>
      <c r="M211" s="28">
        <f>M166/SUM(M166,'Calculations hispanic'!M166)</f>
        <v>0.77186698847168722</v>
      </c>
      <c r="N211" s="28">
        <f>N166/SUM(N166,'Calculations hispanic'!N166)</f>
        <v>0.76786431199254634</v>
      </c>
      <c r="O211" s="28">
        <f>O166/SUM(O166,'Calculations hispanic'!O166)</f>
        <v>0.76385298214761255</v>
      </c>
      <c r="P211" s="28">
        <f>P166/SUM(P166,'Calculations hispanic'!P166)</f>
        <v>0.75983390170809251</v>
      </c>
      <c r="Q211" s="28">
        <f>Q166/SUM(Q166,'Calculations hispanic'!Q166)</f>
        <v>0.75580796367858172</v>
      </c>
      <c r="R211" s="28">
        <f>R166/SUM(R166,'Calculations hispanic'!R166)</f>
        <v>0.75177605073947384</v>
      </c>
      <c r="S211" s="28">
        <f>S166/SUM(S166,'Calculations hispanic'!S166)</f>
        <v>0.7477390347184989</v>
      </c>
      <c r="T211" s="28">
        <f>T166/SUM(T166,'Calculations hispanic'!T166)</f>
        <v>0.74369777609133325</v>
      </c>
      <c r="U211" s="28">
        <f>U166/SUM(U166,'Calculations hispanic'!U166)</f>
        <v>0.73965312351117496</v>
      </c>
      <c r="V211" s="28">
        <f>V166/SUM(V166,'Calculations hispanic'!V166)</f>
        <v>0.73560591336708681</v>
      </c>
      <c r="W211" s="28">
        <f>W166/SUM(W166,'Calculations hispanic'!W166)</f>
        <v>0.73155696937087256</v>
      </c>
      <c r="X211" s="28">
        <f>X166/SUM(X166,'Calculations hispanic'!X166)</f>
        <v>0.72750710217219383</v>
      </c>
      <c r="Y211" s="28">
        <f>Y166/SUM(Y166,'Calculations hispanic'!Y166)</f>
        <v>0.72345710900156901</v>
      </c>
      <c r="Z211" s="28">
        <f>Z166/SUM(Z166,'Calculations hispanic'!Z166)</f>
        <v>0.71940777334087702</v>
      </c>
      <c r="AA211" s="28">
        <f>AA166/SUM(AA166,'Calculations hispanic'!AA166)</f>
        <v>0.7153598646208994</v>
      </c>
      <c r="AB211" s="28">
        <f>AB166/SUM(AB166,'Calculations hispanic'!AB166)</f>
        <v>0.71131413794543585</v>
      </c>
      <c r="AC211" s="28">
        <f>AC166/SUM(AC166,'Calculations hispanic'!AC166)</f>
        <v>0.70727133384147056</v>
      </c>
      <c r="AD211" s="28">
        <f>AD166/SUM(AD166,'Calculations hispanic'!AD166)</f>
        <v>0.70323217803482063</v>
      </c>
      <c r="AE211" s="28">
        <f>AE166/SUM(AE166,'Calculations hispanic'!AE166)</f>
        <v>0.69919738125068887</v>
      </c>
      <c r="AF211" s="28">
        <f>AF166/SUM(AF166,'Calculations hispanic'!AF166)</f>
        <v>0.69516763903849954</v>
      </c>
    </row>
    <row r="212" spans="1:32" x14ac:dyDescent="0.2">
      <c r="A212" s="6" t="s">
        <v>45</v>
      </c>
      <c r="B212" s="28">
        <f>B167/SUM(B167,'Calculations hispanic'!B167)</f>
        <v>0.79200000000000004</v>
      </c>
      <c r="C212" s="28">
        <f>C167/SUM(C167,'Calculations hispanic'!C167)</f>
        <v>0.78808366084625292</v>
      </c>
      <c r="D212" s="28">
        <f>D167/SUM(D167,'Calculations hispanic'!D167)</f>
        <v>0.78400990560146233</v>
      </c>
      <c r="E212" s="28">
        <f>E167/SUM(E167,'Calculations hispanic'!E167)</f>
        <v>0.77990875639658264</v>
      </c>
      <c r="F212" s="28">
        <f>F167/SUM(F167,'Calculations hispanic'!F167)</f>
        <v>0.77579670272330647</v>
      </c>
      <c r="G212" s="28">
        <f>G167/SUM(G167,'Calculations hispanic'!G167)</f>
        <v>0.77164098599662589</v>
      </c>
      <c r="H212" s="28">
        <f>H167/SUM(H167,'Calculations hispanic'!H167)</f>
        <v>0.76743548515894211</v>
      </c>
      <c r="I212" s="28">
        <f>I167/SUM(I167,'Calculations hispanic'!I167)</f>
        <v>0.76321947227025633</v>
      </c>
      <c r="J212" s="28">
        <f>J167/SUM(J167,'Calculations hispanic'!J167)</f>
        <v>0.75901164842647628</v>
      </c>
      <c r="K212" s="28">
        <f>K167/SUM(K167,'Calculations hispanic'!K167)</f>
        <v>0.75483059870043501</v>
      </c>
      <c r="L212" s="28">
        <f>L167/SUM(L167,'Calculations hispanic'!L167)</f>
        <v>0.7507734348717241</v>
      </c>
      <c r="M212" s="28">
        <f>M167/SUM(M167,'Calculations hispanic'!M167)</f>
        <v>0.74659853433330703</v>
      </c>
      <c r="N212" s="28">
        <f>N167/SUM(N167,'Calculations hispanic'!N167)</f>
        <v>0.74241917110254174</v>
      </c>
      <c r="O212" s="28">
        <f>O167/SUM(O167,'Calculations hispanic'!O167)</f>
        <v>0.73823627854742013</v>
      </c>
      <c r="P212" s="28">
        <f>P167/SUM(P167,'Calculations hispanic'!P167)</f>
        <v>0.73405077611551939</v>
      </c>
      <c r="Q212" s="28">
        <f>Q167/SUM(Q167,'Calculations hispanic'!Q167)</f>
        <v>0.72986356885067893</v>
      </c>
      <c r="R212" s="28">
        <f>R167/SUM(R167,'Calculations hispanic'!R167)</f>
        <v>0.72567554694372871</v>
      </c>
      <c r="S212" s="28">
        <f>S167/SUM(S167,'Calculations hispanic'!S167)</f>
        <v>0.72148758531683843</v>
      </c>
      <c r="T212" s="28">
        <f>T167/SUM(T167,'Calculations hispanic'!T167)</f>
        <v>0.71730054324098413</v>
      </c>
      <c r="U212" s="28">
        <f>U167/SUM(U167,'Calculations hispanic'!U167)</f>
        <v>0.71311526398600589</v>
      </c>
      <c r="V212" s="28">
        <f>V167/SUM(V167,'Calculations hispanic'!V167)</f>
        <v>0.7089325745026267</v>
      </c>
      <c r="W212" s="28">
        <f>W167/SUM(W167,'Calculations hispanic'!W167)</f>
        <v>0.70475328513579305</v>
      </c>
      <c r="X212" s="28">
        <f>X167/SUM(X167,'Calculations hispanic'!X167)</f>
        <v>0.70057818936863714</v>
      </c>
      <c r="Y212" s="28">
        <f>Y167/SUM(Y167,'Calculations hispanic'!Y167)</f>
        <v>0.69640806359631657</v>
      </c>
      <c r="Z212" s="28">
        <f>Z167/SUM(Z167,'Calculations hispanic'!Z167)</f>
        <v>0.69224366692897266</v>
      </c>
      <c r="AA212" s="28">
        <f>AA167/SUM(AA167,'Calculations hispanic'!AA167)</f>
        <v>0.68808574102297682</v>
      </c>
      <c r="AB212" s="28">
        <f>AB167/SUM(AB167,'Calculations hispanic'!AB167)</f>
        <v>0.6839350099396484</v>
      </c>
      <c r="AC212" s="28">
        <f>AC167/SUM(AC167,'Calculations hispanic'!AC167)</f>
        <v>0.67979218003058572</v>
      </c>
      <c r="AD212" s="28">
        <f>AD167/SUM(AD167,'Calculations hispanic'!AD167)</f>
        <v>0.67565793984871669</v>
      </c>
      <c r="AE212" s="28">
        <f>AE167/SUM(AE167,'Calculations hispanic'!AE167)</f>
        <v>0.67153296008418517</v>
      </c>
      <c r="AF212" s="28">
        <f>AF167/SUM(AF167,'Calculations hispanic'!AF167)</f>
        <v>0.66741789352415815</v>
      </c>
    </row>
    <row r="213" spans="1:32" x14ac:dyDescent="0.2">
      <c r="A213" s="6" t="s">
        <v>46</v>
      </c>
      <c r="B213" s="28">
        <f>B168/SUM(B168,'Calculations hispanic'!B168)</f>
        <v>0.72699999999999998</v>
      </c>
      <c r="C213" s="28">
        <f>C168/SUM(C168,'Calculations hispanic'!C168)</f>
        <v>0.72261791095375194</v>
      </c>
      <c r="D213" s="28">
        <f>D168/SUM(D168,'Calculations hispanic'!D168)</f>
        <v>0.71807571930104919</v>
      </c>
      <c r="E213" s="28">
        <f>E168/SUM(E168,'Calculations hispanic'!E168)</f>
        <v>0.71351927138720228</v>
      </c>
      <c r="F213" s="28">
        <f>F168/SUM(F168,'Calculations hispanic'!F168)</f>
        <v>0.70896688914186567</v>
      </c>
      <c r="G213" s="28">
        <f>G168/SUM(G168,'Calculations hispanic'!G168)</f>
        <v>0.70438240339634184</v>
      </c>
      <c r="H213" s="28">
        <f>H168/SUM(H168,'Calculations hispanic'!H168)</f>
        <v>0.69975938511708469</v>
      </c>
      <c r="I213" s="28">
        <f>I168/SUM(I168,'Calculations hispanic'!I168)</f>
        <v>0.69514113336282291</v>
      </c>
      <c r="J213" s="28">
        <f>J168/SUM(J168,'Calculations hispanic'!J168)</f>
        <v>0.69054792682006105</v>
      </c>
      <c r="K213" s="28">
        <f>K168/SUM(K168,'Calculations hispanic'!K168)</f>
        <v>0.68599964090856858</v>
      </c>
      <c r="L213" s="28">
        <f>L168/SUM(L168,'Calculations hispanic'!L168)</f>
        <v>0.68160088345870817</v>
      </c>
      <c r="M213" s="28">
        <f>M168/SUM(M168,'Calculations hispanic'!M168)</f>
        <v>0.67708945990141112</v>
      </c>
      <c r="N213" s="28">
        <f>N168/SUM(N168,'Calculations hispanic'!N168)</f>
        <v>0.67258824280945428</v>
      </c>
      <c r="O213" s="28">
        <f>O168/SUM(O168,'Calculations hispanic'!O168)</f>
        <v>0.66809808945789517</v>
      </c>
      <c r="P213" s="28">
        <f>P168/SUM(P168,'Calculations hispanic'!P168)</f>
        <v>0.66361983237631927</v>
      </c>
      <c r="Q213" s="28">
        <f>Q168/SUM(Q168,'Calculations hispanic'!Q168)</f>
        <v>0.65915427931982351</v>
      </c>
      <c r="R213" s="28">
        <f>R168/SUM(R168,'Calculations hispanic'!R168)</f>
        <v>0.65470221327585143</v>
      </c>
      <c r="S213" s="28">
        <f>S168/SUM(S168,'Calculations hispanic'!S168)</f>
        <v>0.65026439250525037</v>
      </c>
      <c r="T213" s="28">
        <f>T168/SUM(T168,'Calculations hispanic'!T168)</f>
        <v>0.64584155061591764</v>
      </c>
      <c r="U213" s="28">
        <f>U168/SUM(U168,'Calculations hispanic'!U168)</f>
        <v>0.64143439666742663</v>
      </c>
      <c r="V213" s="28">
        <f>V168/SUM(V168,'Calculations hispanic'!V168)</f>
        <v>0.63704361530499354</v>
      </c>
      <c r="W213" s="28">
        <f>W168/SUM(W168,'Calculations hispanic'!W168)</f>
        <v>0.63266986692118576</v>
      </c>
      <c r="X213" s="28">
        <f>X168/SUM(X168,'Calculations hispanic'!X168)</f>
        <v>0.62831378784378278</v>
      </c>
      <c r="Y213" s="28">
        <f>Y168/SUM(Y168,'Calculations hispanic'!Y168)</f>
        <v>0.62397599054820951</v>
      </c>
      <c r="Z213" s="28">
        <f>Z168/SUM(Z168,'Calculations hispanic'!Z168)</f>
        <v>0.61965706389301556</v>
      </c>
      <c r="AA213" s="28">
        <f>AA168/SUM(AA168,'Calculations hispanic'!AA168)</f>
        <v>0.61535757337685182</v>
      </c>
      <c r="AB213" s="28">
        <f>AB168/SUM(AB168,'Calculations hispanic'!AB168)</f>
        <v>0.61107806141548004</v>
      </c>
      <c r="AC213" s="28">
        <f>AC168/SUM(AC168,'Calculations hispanic'!AC168)</f>
        <v>0.60681904763735561</v>
      </c>
      <c r="AD213" s="28">
        <f>AD168/SUM(AD168,'Calculations hispanic'!AD168)</f>
        <v>0.60258102919635304</v>
      </c>
      <c r="AE213" s="28">
        <f>AE168/SUM(AE168,'Calculations hispanic'!AE168)</f>
        <v>0.59836448110026186</v>
      </c>
      <c r="AF213" s="28">
        <f>AF168/SUM(AF168,'Calculations hispanic'!AF168)</f>
        <v>0.5941698565537098</v>
      </c>
    </row>
    <row r="214" spans="1:32" x14ac:dyDescent="0.2">
      <c r="A214" s="6" t="s">
        <v>47</v>
      </c>
      <c r="B214" s="28">
        <f>B169/SUM(B169,'Calculations hispanic'!B169)</f>
        <v>0.86915510948905106</v>
      </c>
      <c r="C214" s="28">
        <f>C169/SUM(C169,'Calculations hispanic'!C169)</f>
        <v>0.86611369994633636</v>
      </c>
      <c r="D214" s="28">
        <f>D169/SUM(D169,'Calculations hispanic'!D169)</f>
        <v>0.86293424337976044</v>
      </c>
      <c r="E214" s="28">
        <f>E169/SUM(E169,'Calculations hispanic'!E169)</f>
        <v>0.85971717392599833</v>
      </c>
      <c r="F214" s="28">
        <f>F169/SUM(F169,'Calculations hispanic'!F169)</f>
        <v>0.85647523737221221</v>
      </c>
      <c r="G214" s="28">
        <f>G169/SUM(G169,'Calculations hispanic'!G169)</f>
        <v>0.85318231848670822</v>
      </c>
      <c r="H214" s="28">
        <f>H169/SUM(H169,'Calculations hispanic'!H169)</f>
        <v>0.84983304207077959</v>
      </c>
      <c r="I214" s="28">
        <f>I169/SUM(I169,'Calculations hispanic'!I169)</f>
        <v>0.84645835530604652</v>
      </c>
      <c r="J214" s="28">
        <f>J169/SUM(J169,'Calculations hispanic'!J169)</f>
        <v>0.84307324698204167</v>
      </c>
      <c r="K214" s="28">
        <f>K169/SUM(K169,'Calculations hispanic'!K169)</f>
        <v>0.83969291099129728</v>
      </c>
      <c r="L214" s="28">
        <f>L169/SUM(L169,'Calculations hispanic'!L169)</f>
        <v>0.83639678571852616</v>
      </c>
      <c r="M214" s="28">
        <f>M169/SUM(M169,'Calculations hispanic'!M169)</f>
        <v>0.8329886356678764</v>
      </c>
      <c r="N214" s="28">
        <f>N169/SUM(N169,'Calculations hispanic'!N169)</f>
        <v>0.82956023512626709</v>
      </c>
      <c r="O214" s="28">
        <f>O169/SUM(O169,'Calculations hispanic'!O169)</f>
        <v>0.82611232747497432</v>
      </c>
      <c r="P214" s="28">
        <f>P169/SUM(P169,'Calculations hispanic'!P169)</f>
        <v>0.82264565819159696</v>
      </c>
      <c r="Q214" s="28">
        <f>Q169/SUM(Q169,'Calculations hispanic'!Q169)</f>
        <v>0.81916097421290957</v>
      </c>
      <c r="R214" s="28">
        <f>R169/SUM(R169,'Calculations hispanic'!R169)</f>
        <v>0.81565902330934448</v>
      </c>
      <c r="S214" s="28">
        <f>S169/SUM(S169,'Calculations hispanic'!S169)</f>
        <v>0.81214055347181524</v>
      </c>
      <c r="T214" s="28">
        <f>T169/SUM(T169,'Calculations hispanic'!T169)</f>
        <v>0.80860631231155244</v>
      </c>
      <c r="U214" s="28">
        <f>U169/SUM(U169,'Calculations hispanic'!U169)</f>
        <v>0.80505704647358611</v>
      </c>
      <c r="V214" s="28">
        <f>V169/SUM(V169,'Calculations hispanic'!V169)</f>
        <v>0.80149350106444006</v>
      </c>
      <c r="W214" s="28">
        <f>W169/SUM(W169,'Calculations hispanic'!W169)</f>
        <v>0.79791641909456967</v>
      </c>
      <c r="X214" s="28">
        <f>X169/SUM(X169,'Calculations hispanic'!X169)</f>
        <v>0.79432654093603217</v>
      </c>
      <c r="Y214" s="28">
        <f>Y169/SUM(Y169,'Calculations hispanic'!Y169)</f>
        <v>0.79072460379581444</v>
      </c>
      <c r="Z214" s="28">
        <f>Z169/SUM(Z169,'Calculations hispanic'!Z169)</f>
        <v>0.78711134120522419</v>
      </c>
      <c r="AA214" s="28">
        <f>AA169/SUM(AA169,'Calculations hispanic'!AA169)</f>
        <v>0.78348748252566847</v>
      </c>
      <c r="AB214" s="28">
        <f>AB169/SUM(AB169,'Calculations hispanic'!AB169)</f>
        <v>0.77985375247113564</v>
      </c>
      <c r="AC214" s="28">
        <f>AC169/SUM(AC169,'Calculations hispanic'!AC169)</f>
        <v>0.77621087064763417</v>
      </c>
      <c r="AD214" s="28">
        <f>AD169/SUM(AD169,'Calculations hispanic'!AD169)</f>
        <v>0.7725595511097928</v>
      </c>
      <c r="AE214" s="28">
        <f>AE169/SUM(AE169,'Calculations hispanic'!AE169)</f>
        <v>0.76890050193480308</v>
      </c>
      <c r="AF214" s="28">
        <f>AF169/SUM(AF169,'Calculations hispanic'!AF169)</f>
        <v>0.76523442481382942</v>
      </c>
    </row>
    <row r="215" spans="1:32" x14ac:dyDescent="0.2">
      <c r="A215" s="6" t="s">
        <v>48</v>
      </c>
      <c r="B215" s="28">
        <f>B170/SUM(B170,'Calculations hispanic'!B170)</f>
        <v>0.84028098159509201</v>
      </c>
      <c r="C215" s="28">
        <f>C170/SUM(C170,'Calculations hispanic'!C170)</f>
        <v>0.83686706935006505</v>
      </c>
      <c r="D215" s="28">
        <f>D170/SUM(D170,'Calculations hispanic'!D170)</f>
        <v>0.83330532241340982</v>
      </c>
      <c r="E215" s="28">
        <f>E170/SUM(E170,'Calculations hispanic'!E170)</f>
        <v>0.82970874761110569</v>
      </c>
      <c r="F215" s="28">
        <f>F170/SUM(F170,'Calculations hispanic'!F170)</f>
        <v>0.8260917077190606</v>
      </c>
      <c r="G215" s="28">
        <f>G170/SUM(G170,'Calculations hispanic'!G170)</f>
        <v>0.82242522411997598</v>
      </c>
      <c r="H215" s="28">
        <f>H170/SUM(H170,'Calculations hispanic'!H170)</f>
        <v>0.81870357635771929</v>
      </c>
      <c r="I215" s="28">
        <f>I170/SUM(I170,'Calculations hispanic'!I170)</f>
        <v>0.81496132952266787</v>
      </c>
      <c r="J215" s="28">
        <f>J170/SUM(J170,'Calculations hispanic'!J170)</f>
        <v>0.81121512630033499</v>
      </c>
      <c r="K215" s="28">
        <f>K170/SUM(K170,'Calculations hispanic'!K170)</f>
        <v>0.8074817028036162</v>
      </c>
      <c r="L215" s="28">
        <f>L170/SUM(L170,'Calculations hispanic'!L170)</f>
        <v>0.80384841121962836</v>
      </c>
      <c r="M215" s="28">
        <f>M170/SUM(M170,'Calculations hispanic'!M170)</f>
        <v>0.80009894253533331</v>
      </c>
      <c r="N215" s="28">
        <f>N170/SUM(N170,'Calculations hispanic'!N170)</f>
        <v>0.7963345995765958</v>
      </c>
      <c r="O215" s="28">
        <f>O170/SUM(O170,'Calculations hispanic'!O170)</f>
        <v>0.79255623697657085</v>
      </c>
      <c r="P215" s="28">
        <f>P170/SUM(P170,'Calculations hispanic'!P170)</f>
        <v>0.78876470557240441</v>
      </c>
      <c r="Q215" s="28">
        <f>Q170/SUM(Q170,'Calculations hispanic'!Q170)</f>
        <v>0.78496085175787944</v>
      </c>
      <c r="R215" s="28">
        <f>R170/SUM(R170,'Calculations hispanic'!R170)</f>
        <v>0.78114551685772071</v>
      </c>
      <c r="S215" s="28">
        <f>S170/SUM(S170,'Calculations hispanic'!S170)</f>
        <v>0.77731953652398</v>
      </c>
      <c r="T215" s="28">
        <f>T170/SUM(T170,'Calculations hispanic'!T170)</f>
        <v>0.77348374015485322</v>
      </c>
      <c r="U215" s="28">
        <f>U170/SUM(U170,'Calculations hispanic'!U170)</f>
        <v>0.76963895033624785</v>
      </c>
      <c r="V215" s="28">
        <f>V170/SUM(V170,'Calculations hispanic'!V170)</f>
        <v>0.7657859823063129</v>
      </c>
      <c r="W215" s="28">
        <f>W170/SUM(W170,'Calculations hispanic'!W170)</f>
        <v>0.76192564344312463</v>
      </c>
      <c r="X215" s="28">
        <f>X170/SUM(X170,'Calculations hispanic'!X170)</f>
        <v>0.75805873277564184</v>
      </c>
      <c r="Y215" s="28">
        <f>Y170/SUM(Y170,'Calculations hispanic'!Y170)</f>
        <v>0.75418604051799265</v>
      </c>
      <c r="Z215" s="28">
        <f>Z170/SUM(Z170,'Calculations hispanic'!Z170)</f>
        <v>0.75030834762712018</v>
      </c>
      <c r="AA215" s="28">
        <f>AA170/SUM(AA170,'Calculations hispanic'!AA170)</f>
        <v>0.7464264253837235</v>
      </c>
      <c r="AB215" s="28">
        <f>AB170/SUM(AB170,'Calculations hispanic'!AB170)</f>
        <v>0.74254103499642532</v>
      </c>
      <c r="AC215" s="28">
        <f>AC170/SUM(AC170,'Calculations hispanic'!AC170)</f>
        <v>0.73865292722903197</v>
      </c>
      <c r="AD215" s="28">
        <f>AD170/SUM(AD170,'Calculations hispanic'!AD170)</f>
        <v>0.73476284205069475</v>
      </c>
      <c r="AE215" s="28">
        <f>AE170/SUM(AE170,'Calculations hispanic'!AE170)</f>
        <v>0.73087150830876535</v>
      </c>
      <c r="AF215" s="28">
        <f>AF170/SUM(AF170,'Calculations hispanic'!AF170)</f>
        <v>0.7269796434240815</v>
      </c>
    </row>
    <row r="216" spans="1:32" x14ac:dyDescent="0.2">
      <c r="A216" s="6" t="s">
        <v>49</v>
      </c>
      <c r="B216" s="28">
        <f>B171/SUM(B171,'Calculations hispanic'!B171)</f>
        <v>0.90590453074433663</v>
      </c>
      <c r="C216" s="28">
        <f>C171/SUM(C171,'Calculations hispanic'!C171)</f>
        <v>0.90342581270711997</v>
      </c>
      <c r="D216" s="28">
        <f>D171/SUM(D171,'Calculations hispanic'!D171)</f>
        <v>0.90082710631000973</v>
      </c>
      <c r="E216" s="28">
        <f>E171/SUM(E171,'Calculations hispanic'!E171)</f>
        <v>0.89818993239443179</v>
      </c>
      <c r="F216" s="28">
        <f>F171/SUM(F171,'Calculations hispanic'!F171)</f>
        <v>0.89552457182254441</v>
      </c>
      <c r="G216" s="28">
        <f>G171/SUM(G171,'Calculations hispanic'!G171)</f>
        <v>0.89280933686537667</v>
      </c>
      <c r="H216" s="28">
        <f>H171/SUM(H171,'Calculations hispanic'!H171)</f>
        <v>0.89003946177443805</v>
      </c>
      <c r="I216" s="28">
        <f>I171/SUM(I171,'Calculations hispanic'!I171)</f>
        <v>0.8872402977841245</v>
      </c>
      <c r="J216" s="28">
        <f>J171/SUM(J171,'Calculations hispanic'!J171)</f>
        <v>0.8844242025938196</v>
      </c>
      <c r="K216" s="28">
        <f>K171/SUM(K171,'Calculations hispanic'!K171)</f>
        <v>0.88160385051176593</v>
      </c>
      <c r="L216" s="28">
        <f>L171/SUM(L171,'Calculations hispanic'!L171)</f>
        <v>0.87884589298934135</v>
      </c>
      <c r="M216" s="28">
        <f>M171/SUM(M171,'Calculations hispanic'!M171)</f>
        <v>0.87598608502474351</v>
      </c>
      <c r="N216" s="28">
        <f>N171/SUM(N171,'Calculations hispanic'!N171)</f>
        <v>0.87310100962401727</v>
      </c>
      <c r="O216" s="28">
        <f>O171/SUM(O171,'Calculations hispanic'!O171)</f>
        <v>0.87019119802137468</v>
      </c>
      <c r="P216" s="28">
        <f>P171/SUM(P171,'Calculations hispanic'!P171)</f>
        <v>0.867257189526358</v>
      </c>
      <c r="Q216" s="28">
        <f>Q171/SUM(Q171,'Calculations hispanic'!Q171)</f>
        <v>0.86429953102826529</v>
      </c>
      <c r="R216" s="28">
        <f>R171/SUM(R171,'Calculations hispanic'!R171)</f>
        <v>0.86131877650002175</v>
      </c>
      <c r="S216" s="28">
        <f>S171/SUM(S171,'Calculations hispanic'!S171)</f>
        <v>0.85831548650224576</v>
      </c>
      <c r="T216" s="28">
        <f>T171/SUM(T171,'Calculations hispanic'!T171)</f>
        <v>0.85529022768821839</v>
      </c>
      <c r="U216" s="28">
        <f>U171/SUM(U171,'Calculations hispanic'!U171)</f>
        <v>0.85224357231048353</v>
      </c>
      <c r="V216" s="28">
        <f>V171/SUM(V171,'Calculations hispanic'!V171)</f>
        <v>0.84917609772974645</v>
      </c>
      <c r="W216" s="28">
        <f>W171/SUM(W171,'Calculations hispanic'!W171)</f>
        <v>0.84608838592674651</v>
      </c>
      <c r="X216" s="28">
        <f>X171/SUM(X171,'Calculations hispanic'!X171)</f>
        <v>0.84298102301774713</v>
      </c>
      <c r="Y216" s="28">
        <f>Y171/SUM(Y171,'Calculations hispanic'!Y171)</f>
        <v>0.83985459877426405</v>
      </c>
      <c r="Z216" s="28">
        <f>Z171/SUM(Z171,'Calculations hispanic'!Z171)</f>
        <v>0.83670970614763973</v>
      </c>
      <c r="AA216" s="28">
        <f>AA171/SUM(AA171,'Calculations hispanic'!AA171)</f>
        <v>0.83354694079902469</v>
      </c>
      <c r="AB216" s="28">
        <f>AB171/SUM(AB171,'Calculations hispanic'!AB171)</f>
        <v>0.83036690063533025</v>
      </c>
      <c r="AC216" s="28">
        <f>AC171/SUM(AC171,'Calculations hispanic'!AC171)</f>
        <v>0.82717018535167697</v>
      </c>
      <c r="AD216" s="28">
        <f>AD171/SUM(AD171,'Calculations hispanic'!AD171)</f>
        <v>0.82395739598083262</v>
      </c>
      <c r="AE216" s="28">
        <f>AE171/SUM(AE171,'Calculations hispanic'!AE171)</f>
        <v>0.82072913445011864</v>
      </c>
      <c r="AF216" s="28">
        <f>AF171/SUM(AF171,'Calculations hispanic'!AF171)</f>
        <v>0.81748600314623365</v>
      </c>
    </row>
    <row r="217" spans="1:32" x14ac:dyDescent="0.2">
      <c r="A217" s="6" t="s">
        <v>50</v>
      </c>
      <c r="B217" s="28">
        <f>B172/SUM(B172,'Calculations hispanic'!B172)</f>
        <v>0.88600000000000001</v>
      </c>
      <c r="C217" s="28">
        <f>C172/SUM(C172,'Calculations hispanic'!C172)</f>
        <v>0.88320343738538298</v>
      </c>
      <c r="D217" s="28">
        <f>D172/SUM(D172,'Calculations hispanic'!D172)</f>
        <v>0.88027624177856845</v>
      </c>
      <c r="E217" s="28">
        <f>E172/SUM(E172,'Calculations hispanic'!E172)</f>
        <v>0.87731060519886628</v>
      </c>
      <c r="F217" s="28">
        <f>F172/SUM(F172,'Calculations hispanic'!F172)</f>
        <v>0.87431820225726531</v>
      </c>
      <c r="G217" s="28">
        <f>G172/SUM(G172,'Calculations hispanic'!G172)</f>
        <v>0.87127482871044759</v>
      </c>
      <c r="H217" s="28">
        <f>H172/SUM(H172,'Calculations hispanic'!H172)</f>
        <v>0.86817536081771751</v>
      </c>
      <c r="I217" s="28">
        <f>I172/SUM(I172,'Calculations hispanic'!I172)</f>
        <v>0.86504832689639599</v>
      </c>
      <c r="J217" s="28">
        <f>J172/SUM(J172,'Calculations hispanic'!J172)</f>
        <v>0.8619075873727261</v>
      </c>
      <c r="K217" s="28">
        <f>K172/SUM(K172,'Calculations hispanic'!K172)</f>
        <v>0.85876726428148964</v>
      </c>
      <c r="L217" s="28">
        <f>L172/SUM(L172,'Calculations hispanic'!L172)</f>
        <v>0.85570134513037854</v>
      </c>
      <c r="M217" s="28">
        <f>M172/SUM(M172,'Calculations hispanic'!M172)</f>
        <v>0.85252728365482588</v>
      </c>
      <c r="N217" s="28">
        <f>N172/SUM(N172,'Calculations hispanic'!N172)</f>
        <v>0.84933035201319818</v>
      </c>
      <c r="O217" s="28">
        <f>O172/SUM(O172,'Calculations hispanic'!O172)</f>
        <v>0.8461112058524547</v>
      </c>
      <c r="P217" s="28">
        <f>P172/SUM(P172,'Calculations hispanic'!P172)</f>
        <v>0.84287050595818203</v>
      </c>
      <c r="Q217" s="28">
        <f>Q172/SUM(Q172,'Calculations hispanic'!Q172)</f>
        <v>0.83960891766496881</v>
      </c>
      <c r="R217" s="28">
        <f>R172/SUM(R172,'Calculations hispanic'!R172)</f>
        <v>0.8363271102725055</v>
      </c>
      <c r="S217" s="28">
        <f>S172/SUM(S172,'Calculations hispanic'!S172)</f>
        <v>0.83302575646818833</v>
      </c>
      <c r="T217" s="28">
        <f>T172/SUM(T172,'Calculations hispanic'!T172)</f>
        <v>0.82970553175696693</v>
      </c>
      <c r="U217" s="28">
        <f>U172/SUM(U172,'Calculations hispanic'!U172)</f>
        <v>0.82636711389916495</v>
      </c>
      <c r="V217" s="28">
        <f>V172/SUM(V172,'Calculations hispanic'!V172)</f>
        <v>0.82301118235693171</v>
      </c>
      <c r="W217" s="28">
        <f>W172/SUM(W172,'Calculations hispanic'!W172)</f>
        <v>0.81963841774997592</v>
      </c>
      <c r="X217" s="28">
        <f>X172/SUM(X172,'Calculations hispanic'!X172)</f>
        <v>0.81624950132118645</v>
      </c>
      <c r="Y217" s="28">
        <f>Y172/SUM(Y172,'Calculations hispanic'!Y172)</f>
        <v>0.81284511441270202</v>
      </c>
      <c r="Z217" s="28">
        <f>Z172/SUM(Z172,'Calculations hispanic'!Z172)</f>
        <v>0.80942593795297424</v>
      </c>
      <c r="AA217" s="28">
        <f>AA172/SUM(AA172,'Calculations hispanic'!AA172)</f>
        <v>0.80599265195530123</v>
      </c>
      <c r="AB217" s="28">
        <f>AB172/SUM(AB172,'Calculations hispanic'!AB172)</f>
        <v>0.8025459350283014</v>
      </c>
      <c r="AC217" s="28">
        <f>AC172/SUM(AC172,'Calculations hispanic'!AC172)</f>
        <v>0.7990864638987496</v>
      </c>
      <c r="AD217" s="28">
        <f>AD172/SUM(AD172,'Calculations hispanic'!AD172)</f>
        <v>0.79561491294714781</v>
      </c>
      <c r="AE217" s="28">
        <f>AE172/SUM(AE172,'Calculations hispanic'!AE172)</f>
        <v>0.79213195375638779</v>
      </c>
      <c r="AF217" s="28">
        <f>AF172/SUM(AF172,'Calculations hispanic'!AF172)</f>
        <v>0.78863825467381321</v>
      </c>
    </row>
    <row r="218" spans="1:32" x14ac:dyDescent="0.2">
      <c r="A218" s="6" t="s">
        <v>51</v>
      </c>
      <c r="B218" s="28">
        <f>B173/SUM(B173,'Calculations hispanic'!B173)</f>
        <v>0.83800000000000008</v>
      </c>
      <c r="C218" s="28">
        <f>C173/SUM(C173,'Calculations hispanic'!C173)</f>
        <v>0.83455906381989176</v>
      </c>
      <c r="D218" s="28">
        <f>D173/SUM(D173,'Calculations hispanic'!D173)</f>
        <v>0.83096966132921346</v>
      </c>
      <c r="E218" s="28">
        <f>E173/SUM(E173,'Calculations hispanic'!E173)</f>
        <v>0.82734571294106751</v>
      </c>
      <c r="F218" s="28">
        <f>F173/SUM(F173,'Calculations hispanic'!F173)</f>
        <v>0.82370169779361491</v>
      </c>
      <c r="G218" s="28">
        <f>G173/SUM(G173,'Calculations hispanic'!G173)</f>
        <v>0.82000843155770531</v>
      </c>
      <c r="H218" s="28">
        <f>H173/SUM(H173,'Calculations hispanic'!H173)</f>
        <v>0.81626017038611454</v>
      </c>
      <c r="I218" s="28">
        <f>I173/SUM(I173,'Calculations hispanic'!I173)</f>
        <v>0.81249173830495169</v>
      </c>
      <c r="J218" s="28">
        <f>J173/SUM(J173,'Calculations hispanic'!J173)</f>
        <v>0.80871989444037662</v>
      </c>
      <c r="K218" s="28">
        <f>K173/SUM(K173,'Calculations hispanic'!K173)</f>
        <v>0.80496148193356387</v>
      </c>
      <c r="L218" s="28">
        <f>L173/SUM(L173,'Calculations hispanic'!L173)</f>
        <v>0.80130440722065133</v>
      </c>
      <c r="M218" s="28">
        <f>M173/SUM(M173,'Calculations hispanic'!M173)</f>
        <v>0.79753094381241885</v>
      </c>
      <c r="N218" s="28">
        <f>N173/SUM(N173,'Calculations hispanic'!N173)</f>
        <v>0.79374306669015837</v>
      </c>
      <c r="O218" s="28">
        <f>O173/SUM(O173,'Calculations hispanic'!O173)</f>
        <v>0.78994163717075272</v>
      </c>
      <c r="P218" s="28">
        <f>P173/SUM(P173,'Calculations hispanic'!P173)</f>
        <v>0.78612751229071087</v>
      </c>
      <c r="Q218" s="28">
        <f>Q173/SUM(Q173,'Calculations hispanic'!Q173)</f>
        <v>0.78230154416174269</v>
      </c>
      <c r="R218" s="28">
        <f>R173/SUM(R173,'Calculations hispanic'!R173)</f>
        <v>0.77846457934873481</v>
      </c>
      <c r="S218" s="28">
        <f>S173/SUM(S173,'Calculations hispanic'!S173)</f>
        <v>0.77461745827051554</v>
      </c>
      <c r="T218" s="28">
        <f>T173/SUM(T173,'Calculations hispanic'!T173)</f>
        <v>0.77076101462372903</v>
      </c>
      <c r="U218" s="28">
        <f>U173/SUM(U173,'Calculations hispanic'!U173)</f>
        <v>0.76689607483010247</v>
      </c>
      <c r="V218" s="28">
        <f>V173/SUM(V173,'Calculations hispanic'!V173)</f>
        <v>0.76302345750728517</v>
      </c>
      <c r="W218" s="28">
        <f>W173/SUM(W173,'Calculations hispanic'!W173)</f>
        <v>0.75914397296341651</v>
      </c>
      <c r="X218" s="28">
        <f>X173/SUM(X173,'Calculations hispanic'!X173)</f>
        <v>0.75525842271550347</v>
      </c>
      <c r="Y218" s="28">
        <f>Y173/SUM(Y173,'Calculations hispanic'!Y173)</f>
        <v>0.7513675990316353</v>
      </c>
      <c r="Z218" s="28">
        <f>Z173/SUM(Z173,'Calculations hispanic'!Z173)</f>
        <v>0.74747228449702396</v>
      </c>
      <c r="AA218" s="28">
        <f>AA173/SUM(AA173,'Calculations hispanic'!AA173)</f>
        <v>0.74357325160377641</v>
      </c>
      <c r="AB218" s="28">
        <f>AB173/SUM(AB173,'Calculations hispanic'!AB173)</f>
        <v>0.73967126236429348</v>
      </c>
      <c r="AC218" s="28">
        <f>AC173/SUM(AC173,'Calculations hispanic'!AC173)</f>
        <v>0.73576706794812574</v>
      </c>
      <c r="AD218" s="28">
        <f>AD173/SUM(AD173,'Calculations hispanic'!AD173)</f>
        <v>0.73186140834206304</v>
      </c>
      <c r="AE218" s="28">
        <f>AE173/SUM(AE173,'Calculations hispanic'!AE173)</f>
        <v>0.72795501203321644</v>
      </c>
      <c r="AF218" s="28">
        <f>AF173/SUM(AF173,'Calculations hispanic'!AF173)</f>
        <v>0.7240485957147974</v>
      </c>
    </row>
    <row r="219" spans="1:32" x14ac:dyDescent="0.2">
      <c r="A219" s="6" t="s">
        <v>52</v>
      </c>
      <c r="B219" s="28">
        <f>B174/SUM(B174,'Calculations hispanic'!B174)</f>
        <v>0.83899999999999997</v>
      </c>
      <c r="C219" s="28">
        <f>C174/SUM(C174,'Calculations hispanic'!C174)</f>
        <v>0.8355708693855739</v>
      </c>
      <c r="D219" s="28">
        <f>D174/SUM(D174,'Calculations hispanic'!D174)</f>
        <v>0.83199354697300687</v>
      </c>
      <c r="E219" s="28">
        <f>E174/SUM(E174,'Calculations hispanic'!E174)</f>
        <v>0.82838155404579195</v>
      </c>
      <c r="F219" s="28">
        <f>F174/SUM(F174,'Calculations hispanic'!F174)</f>
        <v>0.82474931892852665</v>
      </c>
      <c r="G219" s="28">
        <f>G174/SUM(G174,'Calculations hispanic'!G174)</f>
        <v>0.82106774712517305</v>
      </c>
      <c r="H219" s="28">
        <f>H174/SUM(H174,'Calculations hispanic'!H174)</f>
        <v>0.81733110498035655</v>
      </c>
      <c r="I219" s="28">
        <f>I174/SUM(I174,'Calculations hispanic'!I174)</f>
        <v>0.81357410346901593</v>
      </c>
      <c r="J219" s="28">
        <f>J174/SUM(J174,'Calculations hispanic'!J174)</f>
        <v>0.80981345091590684</v>
      </c>
      <c r="K219" s="28">
        <f>K174/SUM(K174,'Calculations hispanic'!K174)</f>
        <v>0.80606594379582663</v>
      </c>
      <c r="L219" s="28">
        <f>L174/SUM(L174,'Calculations hispanic'!L174)</f>
        <v>0.80241924677551402</v>
      </c>
      <c r="M219" s="28">
        <f>M174/SUM(M174,'Calculations hispanic'!M174)</f>
        <v>0.79865625190742973</v>
      </c>
      <c r="N219" s="28">
        <f>N174/SUM(N174,'Calculations hispanic'!N174)</f>
        <v>0.79487864088207139</v>
      </c>
      <c r="O219" s="28">
        <f>O174/SUM(O174,'Calculations hispanic'!O174)</f>
        <v>0.79108727212364816</v>
      </c>
      <c r="P219" s="28">
        <f>P174/SUM(P174,'Calculations hispanic'!P174)</f>
        <v>0.78728299998850504</v>
      </c>
      <c r="Q219" s="28">
        <f>Q174/SUM(Q174,'Calculations hispanic'!Q174)</f>
        <v>0.78346667411934867</v>
      </c>
      <c r="R219" s="28">
        <f>R174/SUM(R174,'Calculations hispanic'!R174)</f>
        <v>0.77963913882155089</v>
      </c>
      <c r="S219" s="28">
        <f>S174/SUM(S174,'Calculations hispanic'!S174)</f>
        <v>0.77580123246193056</v>
      </c>
      <c r="T219" s="28">
        <f>T174/SUM(T174,'Calculations hispanic'!T174)</f>
        <v>0.77195378689035121</v>
      </c>
      <c r="U219" s="28">
        <f>U174/SUM(U174,'Calculations hispanic'!U174)</f>
        <v>0.76809762688442984</v>
      </c>
      <c r="V219" s="28">
        <f>V174/SUM(V174,'Calculations hispanic'!V174)</f>
        <v>0.76423356961755451</v>
      </c>
      <c r="W219" s="28">
        <f>W174/SUM(W174,'Calculations hispanic'!W174)</f>
        <v>0.76036242415037902</v>
      </c>
      <c r="X219" s="28">
        <f>X174/SUM(X174,'Calculations hispanic'!X174)</f>
        <v>0.75648499094589472</v>
      </c>
      <c r="Y219" s="28">
        <f>Y174/SUM(Y174,'Calculations hispanic'!Y174)</f>
        <v>0.75260206140811825</v>
      </c>
      <c r="Z219" s="28">
        <f>Z174/SUM(Z174,'Calculations hispanic'!Z174)</f>
        <v>0.74871441744440326</v>
      </c>
      <c r="AA219" s="28">
        <f>AA174/SUM(AA174,'Calculations hispanic'!AA174)</f>
        <v>0.74482283105129554</v>
      </c>
      <c r="AB219" s="28">
        <f>AB174/SUM(AB174,'Calculations hispanic'!AB174)</f>
        <v>0.74092806392383981</v>
      </c>
      <c r="AC219" s="28">
        <f>AC174/SUM(AC174,'Calculations hispanic'!AC174)</f>
        <v>0.73703086708818821</v>
      </c>
      <c r="AD219" s="28">
        <f>AD174/SUM(AD174,'Calculations hispanic'!AD174)</f>
        <v>0.73313198055729734</v>
      </c>
      <c r="AE219" s="28">
        <f>AE174/SUM(AE174,'Calculations hispanic'!AE174)</f>
        <v>0.7292321330094903</v>
      </c>
      <c r="AF219" s="28">
        <f>AF174/SUM(AF174,'Calculations hispanic'!AF174)</f>
        <v>0.72533204148960084</v>
      </c>
    </row>
    <row r="220" spans="1:32" x14ac:dyDescent="0.2">
      <c r="A220" s="6" t="s">
        <v>53</v>
      </c>
      <c r="B220" s="28">
        <f>B175/SUM(B175,'Calculations hispanic'!B175)</f>
        <v>0.86899999999999999</v>
      </c>
      <c r="C220" s="28">
        <f>C175/SUM(C175,'Calculations hispanic'!C175)</f>
        <v>0.86595643347443862</v>
      </c>
      <c r="D220" s="28">
        <f>D175/SUM(D175,'Calculations hispanic'!D175)</f>
        <v>0.86277475786561075</v>
      </c>
      <c r="E220" s="28">
        <f>E175/SUM(E175,'Calculations hispanic'!E175)</f>
        <v>0.85955547999917781</v>
      </c>
      <c r="F220" s="28">
        <f>F175/SUM(F175,'Calculations hispanic'!F175)</f>
        <v>0.85631135507835821</v>
      </c>
      <c r="G220" s="28">
        <f>G175/SUM(G175,'Calculations hispanic'!G175)</f>
        <v>0.85301625113993018</v>
      </c>
      <c r="H220" s="28">
        <f>H175/SUM(H175,'Calculations hispanic'!H175)</f>
        <v>0.84966479085921587</v>
      </c>
      <c r="I220" s="28">
        <f>I175/SUM(I175,'Calculations hispanic'!I175)</f>
        <v>0.8462879425983767</v>
      </c>
      <c r="J220" s="28">
        <f>J175/SUM(J175,'Calculations hispanic'!J175)</f>
        <v>0.8429007049567171</v>
      </c>
      <c r="K220" s="28">
        <f>K175/SUM(K175,'Calculations hispanic'!K175)</f>
        <v>0.83951828108162874</v>
      </c>
      <c r="L220" s="28">
        <f>L175/SUM(L175,'Calculations hispanic'!L175)</f>
        <v>0.83622015654924886</v>
      </c>
      <c r="M220" s="28">
        <f>M175/SUM(M175,'Calculations hispanic'!M175)</f>
        <v>0.83280997693126235</v>
      </c>
      <c r="N220" s="28">
        <f>N175/SUM(N175,'Calculations hispanic'!N175)</f>
        <v>0.82937957300189247</v>
      </c>
      <c r="O220" s="28">
        <f>O175/SUM(O175,'Calculations hispanic'!O175)</f>
        <v>0.8259296888726515</v>
      </c>
      <c r="P220" s="28">
        <f>P175/SUM(P175,'Calculations hispanic'!P175)</f>
        <v>0.82246107072159258</v>
      </c>
      <c r="Q220" s="28">
        <f>Q175/SUM(Q175,'Calculations hispanic'!Q175)</f>
        <v>0.81897446615586633</v>
      </c>
      <c r="R220" s="28">
        <f>R175/SUM(R175,'Calculations hispanic'!R175)</f>
        <v>0.81547062358596412</v>
      </c>
      <c r="S220" s="28">
        <f>S175/SUM(S175,'Calculations hispanic'!S175)</f>
        <v>0.81195029161235632</v>
      </c>
      <c r="T220" s="28">
        <f>T175/SUM(T175,'Calculations hispanic'!T175)</f>
        <v>0.80841421842519534</v>
      </c>
      <c r="U220" s="28">
        <f>U175/SUM(U175,'Calculations hispanic'!U175)</f>
        <v>0.80486315121771868</v>
      </c>
      <c r="V220" s="28">
        <f>V175/SUM(V175,'Calculations hispanic'!V175)</f>
        <v>0.80129783561391321</v>
      </c>
      <c r="W220" s="28">
        <f>W175/SUM(W175,'Calculations hispanic'!W175)</f>
        <v>0.79771901511097432</v>
      </c>
      <c r="X220" s="28">
        <f>X175/SUM(X175,'Calculations hispanic'!X175)</f>
        <v>0.79412743053704238</v>
      </c>
      <c r="Y220" s="28">
        <f>Y175/SUM(Y175,'Calculations hispanic'!Y175)</f>
        <v>0.79052381952464612</v>
      </c>
      <c r="Z220" s="28">
        <f>Z175/SUM(Z175,'Calculations hispanic'!Z175)</f>
        <v>0.78690891600025148</v>
      </c>
      <c r="AA220" s="28">
        <f>AA175/SUM(AA175,'Calculations hispanic'!AA175)</f>
        <v>0.78328344969024433</v>
      </c>
      <c r="AB220" s="28">
        <f>AB175/SUM(AB175,'Calculations hispanic'!AB175)</f>
        <v>0.77964814564365303</v>
      </c>
      <c r="AC220" s="28">
        <f>AC175/SUM(AC175,'Calculations hispanic'!AC175)</f>
        <v>0.77600372377187155</v>
      </c>
      <c r="AD220" s="28">
        <f>AD175/SUM(AD175,'Calculations hispanic'!AD175)</f>
        <v>0.7723508984055808</v>
      </c>
      <c r="AE220" s="28">
        <f>AE175/SUM(AE175,'Calculations hispanic'!AE175)</f>
        <v>0.76869037786904493</v>
      </c>
      <c r="AF220" s="28">
        <f>AF175/SUM(AF175,'Calculations hispanic'!AF175)</f>
        <v>0.76502286407191489</v>
      </c>
    </row>
    <row r="221" spans="1:32" x14ac:dyDescent="0.2">
      <c r="A221" s="6" t="s">
        <v>54</v>
      </c>
      <c r="B221" s="28">
        <f>B176/SUM(B176,'Calculations hispanic'!B176)</f>
        <v>0.87499999999999989</v>
      </c>
      <c r="C221" s="28">
        <f>C176/SUM(C176,'Calculations hispanic'!C176)</f>
        <v>0.87204114991246484</v>
      </c>
      <c r="D221" s="28">
        <f>D176/SUM(D176,'Calculations hispanic'!D176)</f>
        <v>0.86894667183904428</v>
      </c>
      <c r="E221" s="28">
        <f>E176/SUM(E176,'Calculations hispanic'!E176)</f>
        <v>0.86581421874799913</v>
      </c>
      <c r="F221" s="28">
        <f>F176/SUM(F176,'Calculations hispanic'!F176)</f>
        <v>0.86265617570869346</v>
      </c>
      <c r="G221" s="28">
        <f>G176/SUM(G176,'Calculations hispanic'!G176)</f>
        <v>0.85944706924196923</v>
      </c>
      <c r="H221" s="28">
        <f>H176/SUM(H176,'Calculations hispanic'!H176)</f>
        <v>0.85618160667613774</v>
      </c>
      <c r="I221" s="28">
        <f>I176/SUM(I176,'Calculations hispanic'!I176)</f>
        <v>0.85288992273515207</v>
      </c>
      <c r="J221" s="28">
        <f>J176/SUM(J176,'Calculations hispanic'!J176)</f>
        <v>0.84958662894712722</v>
      </c>
      <c r="K221" s="28">
        <f>K176/SUM(K176,'Calculations hispanic'!K176)</f>
        <v>0.84628656242144984</v>
      </c>
      <c r="L221" s="28">
        <f>L176/SUM(L176,'Calculations hispanic'!L176)</f>
        <v>0.84306734416055773</v>
      </c>
      <c r="M221" s="28">
        <f>M176/SUM(M176,'Calculations hispanic'!M176)</f>
        <v>0.83973731306924493</v>
      </c>
      <c r="N221" s="28">
        <f>N176/SUM(N176,'Calculations hispanic'!N176)</f>
        <v>0.83638607070886839</v>
      </c>
      <c r="O221" s="28">
        <f>O176/SUM(O176,'Calculations hispanic'!O176)</f>
        <v>0.83301433190457352</v>
      </c>
      <c r="P221" s="28">
        <f>P176/SUM(P176,'Calculations hispanic'!P176)</f>
        <v>0.82962281467884835</v>
      </c>
      <c r="Q221" s="28">
        <f>Q176/SUM(Q176,'Calculations hispanic'!Q176)</f>
        <v>0.82621223962739565</v>
      </c>
      <c r="R221" s="28">
        <f>R176/SUM(R176,'Calculations hispanic'!R176)</f>
        <v>0.822783329304559</v>
      </c>
      <c r="S221" s="28">
        <f>S176/SUM(S176,'Calculations hispanic'!S176)</f>
        <v>0.81933680761904659</v>
      </c>
      <c r="T221" s="28">
        <f>T176/SUM(T176,'Calculations hispanic'!T176)</f>
        <v>0.81587339924065316</v>
      </c>
      <c r="U221" s="28">
        <f>U176/SUM(U176,'Calculations hispanic'!U176)</f>
        <v>0.81239382901866353</v>
      </c>
      <c r="V221" s="28">
        <f>V176/SUM(V176,'Calculations hispanic'!V176)</f>
        <v>0.8088988214125391</v>
      </c>
      <c r="W221" s="28">
        <f>W176/SUM(W176,'Calculations hispanic'!W176)</f>
        <v>0.80538909993547225</v>
      </c>
      <c r="X221" s="28">
        <f>X176/SUM(X176,'Calculations hispanic'!X176)</f>
        <v>0.80186538661134399</v>
      </c>
      <c r="Y221" s="28">
        <f>Y176/SUM(Y176,'Calculations hispanic'!Y176)</f>
        <v>0.79832840144556638</v>
      </c>
      <c r="Z221" s="28">
        <f>Z176/SUM(Z176,'Calculations hispanic'!Z176)</f>
        <v>0.79477886191027503</v>
      </c>
      <c r="AA221" s="28">
        <f>AA176/SUM(AA176,'Calculations hispanic'!AA176)</f>
        <v>0.79121748244424994</v>
      </c>
      <c r="AB221" s="28">
        <f>AB176/SUM(AB176,'Calculations hispanic'!AB176)</f>
        <v>0.78764497396794608</v>
      </c>
      <c r="AC221" s="28">
        <f>AC176/SUM(AC176,'Calculations hispanic'!AC176)</f>
        <v>0.7840620434139508</v>
      </c>
      <c r="AD221" s="28">
        <f>AD176/SUM(AD176,'Calculations hispanic'!AD176)</f>
        <v>0.78046939327313791</v>
      </c>
      <c r="AE221" s="28">
        <f>AE176/SUM(AE176,'Calculations hispanic'!AE176)</f>
        <v>0.77686772115676328</v>
      </c>
      <c r="AF221" s="28">
        <f>AF176/SUM(AF176,'Calculations hispanic'!AF176)</f>
        <v>0.77325771937470211</v>
      </c>
    </row>
    <row r="222" spans="1:32" x14ac:dyDescent="0.2">
      <c r="A222" s="6" t="s">
        <v>55</v>
      </c>
      <c r="B222" s="28">
        <f>B177/SUM(B177,'Calculations hispanic'!B177)</f>
        <v>0.86399999999999999</v>
      </c>
      <c r="C222" s="28">
        <f>C177/SUM(C177,'Calculations hispanic'!C177)</f>
        <v>0.86088782990183199</v>
      </c>
      <c r="D222" s="28">
        <f>D177/SUM(D177,'Calculations hispanic'!D177)</f>
        <v>0.85763560793205906</v>
      </c>
      <c r="E222" s="28">
        <f>E177/SUM(E177,'Calculations hispanic'!E177)</f>
        <v>0.85434615352223897</v>
      </c>
      <c r="F222" s="28">
        <f>F177/SUM(F177,'Calculations hispanic'!F177)</f>
        <v>0.8510325211064893</v>
      </c>
      <c r="G222" s="28">
        <f>G177/SUM(G177,'Calculations hispanic'!G177)</f>
        <v>0.84766804749758928</v>
      </c>
      <c r="H222" s="28">
        <f>H177/SUM(H177,'Calculations hispanic'!H177)</f>
        <v>0.84424728854414788</v>
      </c>
      <c r="I222" s="28">
        <f>I177/SUM(I177,'Calculations hispanic'!I177)</f>
        <v>0.84080188498392561</v>
      </c>
      <c r="J222" s="28">
        <f>J177/SUM(J177,'Calculations hispanic'!J177)</f>
        <v>0.83734714612518546</v>
      </c>
      <c r="K222" s="28">
        <f>K177/SUM(K177,'Calculations hispanic'!K177)</f>
        <v>0.83389856763820258</v>
      </c>
      <c r="L222" s="28">
        <f>L177/SUM(L177,'Calculations hispanic'!L177)</f>
        <v>0.8305371281515056</v>
      </c>
      <c r="M222" s="28">
        <f>M177/SUM(M177,'Calculations hispanic'!M177)</f>
        <v>0.8270627062474869</v>
      </c>
      <c r="N222" s="28">
        <f>N177/SUM(N177,'Calculations hispanic'!N177)</f>
        <v>0.82356892173362051</v>
      </c>
      <c r="O222" s="28">
        <f>O177/SUM(O177,'Calculations hispanic'!O177)</f>
        <v>0.82005654149419371</v>
      </c>
      <c r="P222" s="28">
        <f>P177/SUM(P177,'Calculations hispanic'!P177)</f>
        <v>0.81652633350594905</v>
      </c>
      <c r="Q222" s="28">
        <f>Q177/SUM(Q177,'Calculations hispanic'!Q177)</f>
        <v>0.81297906619254034</v>
      </c>
      <c r="R222" s="28">
        <f>R177/SUM(R177,'Calculations hispanic'!R177)</f>
        <v>0.80941550779245386</v>
      </c>
      <c r="S222" s="28">
        <f>S177/SUM(S177,'Calculations hispanic'!S177)</f>
        <v>0.80583642574107583</v>
      </c>
      <c r="T222" s="28">
        <f>T177/SUM(T177,'Calculations hispanic'!T177)</f>
        <v>0.80224258606752841</v>
      </c>
      <c r="U222" s="28">
        <f>U177/SUM(U177,'Calculations hispanic'!U177)</f>
        <v>0.79863475280687779</v>
      </c>
      <c r="V222" s="28">
        <f>V177/SUM(V177,'Calculations hispanic'!V177)</f>
        <v>0.79501368742822087</v>
      </c>
      <c r="W222" s="28">
        <f>W177/SUM(W177,'Calculations hispanic'!W177)</f>
        <v>0.79138014827914249</v>
      </c>
      <c r="X222" s="28">
        <f>X177/SUM(X177,'Calculations hispanic'!X177)</f>
        <v>0.78773489004697339</v>
      </c>
      <c r="Y222" s="28">
        <f>Y177/SUM(Y177,'Calculations hispanic'!Y177)</f>
        <v>0.78407866323722286</v>
      </c>
      <c r="Z222" s="28">
        <f>Z177/SUM(Z177,'Calculations hispanic'!Z177)</f>
        <v>0.78041221366953639</v>
      </c>
      <c r="AA222" s="28">
        <f>AA177/SUM(AA177,'Calculations hispanic'!AA177)</f>
        <v>0.77673628199143929</v>
      </c>
      <c r="AB222" s="28">
        <f>AB177/SUM(AB177,'Calculations hispanic'!AB177)</f>
        <v>0.77305160321012767</v>
      </c>
      <c r="AC222" s="28">
        <f>AC177/SUM(AC177,'Calculations hispanic'!AC177)</f>
        <v>0.76935890624249537</v>
      </c>
      <c r="AD222" s="28">
        <f>AD177/SUM(AD177,'Calculations hispanic'!AD177)</f>
        <v>0.76565891348353932</v>
      </c>
      <c r="AE222" s="28">
        <f>AE177/SUM(AE177,'Calculations hispanic'!AE177)</f>
        <v>0.76195234039326176</v>
      </c>
      <c r="AF222" s="28">
        <f>AF177/SUM(AF177,'Calculations hispanic'!AF177)</f>
        <v>0.75823989510213108</v>
      </c>
    </row>
    <row r="223" spans="1:32" x14ac:dyDescent="0.2">
      <c r="A223" s="6" t="s">
        <v>56</v>
      </c>
      <c r="B223" s="28">
        <f>B178/SUM(B178,'Calculations hispanic'!B178)</f>
        <v>0.86899999999999999</v>
      </c>
      <c r="C223" s="28">
        <f>C178/SUM(C178,'Calculations hispanic'!C178)</f>
        <v>0.86595643347443862</v>
      </c>
      <c r="D223" s="28">
        <f>D178/SUM(D178,'Calculations hispanic'!D178)</f>
        <v>0.86277475786561075</v>
      </c>
      <c r="E223" s="28">
        <f>E178/SUM(E178,'Calculations hispanic'!E178)</f>
        <v>0.85955547999917781</v>
      </c>
      <c r="F223" s="28">
        <f>F178/SUM(F178,'Calculations hispanic'!F178)</f>
        <v>0.85631135507835821</v>
      </c>
      <c r="G223" s="28">
        <f>G178/SUM(G178,'Calculations hispanic'!G178)</f>
        <v>0.85301625113993018</v>
      </c>
      <c r="H223" s="28">
        <f>H178/SUM(H178,'Calculations hispanic'!H178)</f>
        <v>0.84966479085921587</v>
      </c>
      <c r="I223" s="28">
        <f>I178/SUM(I178,'Calculations hispanic'!I178)</f>
        <v>0.8462879425983767</v>
      </c>
      <c r="J223" s="28">
        <f>J178/SUM(J178,'Calculations hispanic'!J178)</f>
        <v>0.8429007049567171</v>
      </c>
      <c r="K223" s="28">
        <f>K178/SUM(K178,'Calculations hispanic'!K178)</f>
        <v>0.83951828108162874</v>
      </c>
      <c r="L223" s="28">
        <f>L178/SUM(L178,'Calculations hispanic'!L178)</f>
        <v>0.83622015654924886</v>
      </c>
      <c r="M223" s="28">
        <f>M178/SUM(M178,'Calculations hispanic'!M178)</f>
        <v>0.83280997693126235</v>
      </c>
      <c r="N223" s="28">
        <f>N178/SUM(N178,'Calculations hispanic'!N178)</f>
        <v>0.82937957300189247</v>
      </c>
      <c r="O223" s="28">
        <f>O178/SUM(O178,'Calculations hispanic'!O178)</f>
        <v>0.8259296888726515</v>
      </c>
      <c r="P223" s="28">
        <f>P178/SUM(P178,'Calculations hispanic'!P178)</f>
        <v>0.82246107072159258</v>
      </c>
      <c r="Q223" s="28">
        <f>Q178/SUM(Q178,'Calculations hispanic'!Q178)</f>
        <v>0.81897446615586633</v>
      </c>
      <c r="R223" s="28">
        <f>R178/SUM(R178,'Calculations hispanic'!R178)</f>
        <v>0.81547062358596412</v>
      </c>
      <c r="S223" s="28">
        <f>S178/SUM(S178,'Calculations hispanic'!S178)</f>
        <v>0.81195029161235632</v>
      </c>
      <c r="T223" s="28">
        <f>T178/SUM(T178,'Calculations hispanic'!T178)</f>
        <v>0.80841421842519534</v>
      </c>
      <c r="U223" s="28">
        <f>U178/SUM(U178,'Calculations hispanic'!U178)</f>
        <v>0.80486315121771868</v>
      </c>
      <c r="V223" s="28">
        <f>V178/SUM(V178,'Calculations hispanic'!V178)</f>
        <v>0.80129783561391321</v>
      </c>
      <c r="W223" s="28">
        <f>W178/SUM(W178,'Calculations hispanic'!W178)</f>
        <v>0.79771901511097432</v>
      </c>
      <c r="X223" s="28">
        <f>X178/SUM(X178,'Calculations hispanic'!X178)</f>
        <v>0.79412743053704238</v>
      </c>
      <c r="Y223" s="28">
        <f>Y178/SUM(Y178,'Calculations hispanic'!Y178)</f>
        <v>0.79052381952464612</v>
      </c>
      <c r="Z223" s="28">
        <f>Z178/SUM(Z178,'Calculations hispanic'!Z178)</f>
        <v>0.78690891600025148</v>
      </c>
      <c r="AA223" s="28">
        <f>AA178/SUM(AA178,'Calculations hispanic'!AA178)</f>
        <v>0.78328344969024433</v>
      </c>
      <c r="AB223" s="28">
        <f>AB178/SUM(AB178,'Calculations hispanic'!AB178)</f>
        <v>0.77964814564365303</v>
      </c>
      <c r="AC223" s="28">
        <f>AC178/SUM(AC178,'Calculations hispanic'!AC178)</f>
        <v>0.77600372377187155</v>
      </c>
      <c r="AD223" s="28">
        <f>AD178/SUM(AD178,'Calculations hispanic'!AD178)</f>
        <v>0.7723508984055808</v>
      </c>
      <c r="AE223" s="28">
        <f>AE178/SUM(AE178,'Calculations hispanic'!AE178)</f>
        <v>0.76869037786904493</v>
      </c>
      <c r="AF223" s="28">
        <f>AF178/SUM(AF178,'Calculations hispanic'!AF178)</f>
        <v>0.76502286407191489</v>
      </c>
    </row>
    <row r="224" spans="1:32" x14ac:dyDescent="0.2">
      <c r="A224" s="6" t="s">
        <v>57</v>
      </c>
      <c r="B224" s="28">
        <f>B179/SUM(B179,'Calculations hispanic'!B179)</f>
        <v>0.64800000000000002</v>
      </c>
      <c r="C224" s="28">
        <f>C179/SUM(C179,'Calculations hispanic'!C179)</f>
        <v>0.64333646269935829</v>
      </c>
      <c r="D224" s="28">
        <f>D179/SUM(D179,'Calculations hispanic'!D179)</f>
        <v>0.63852057056977152</v>
      </c>
      <c r="E224" s="28">
        <f>E179/SUM(E179,'Calculations hispanic'!E179)</f>
        <v>0.6337077560203711</v>
      </c>
      <c r="F224" s="28">
        <f>F179/SUM(F179,'Calculations hispanic'!F179)</f>
        <v>0.62891718755824366</v>
      </c>
      <c r="G224" s="28">
        <f>G179/SUM(G179,'Calculations hispanic'!G179)</f>
        <v>0.62411072672032009</v>
      </c>
      <c r="H224" s="28">
        <f>H179/SUM(H179,'Calculations hispanic'!H179)</f>
        <v>0.61928180551589318</v>
      </c>
      <c r="I224" s="28">
        <f>I179/SUM(I179,'Calculations hispanic'!I179)</f>
        <v>0.61447560887648289</v>
      </c>
      <c r="J224" s="28">
        <f>J179/SUM(J179,'Calculations hispanic'!J179)</f>
        <v>0.60971283686978461</v>
      </c>
      <c r="K224" s="28">
        <f>K179/SUM(K179,'Calculations hispanic'!K179)</f>
        <v>0.6050134812135366</v>
      </c>
      <c r="L224" s="28">
        <f>L179/SUM(L179,'Calculations hispanic'!L179)</f>
        <v>0.60048435503198438</v>
      </c>
      <c r="M224" s="28">
        <f>M179/SUM(M179,'Calculations hispanic'!M179)</f>
        <v>0.59585509253870539</v>
      </c>
      <c r="N224" s="28">
        <f>N179/SUM(N179,'Calculations hispanic'!N179)</f>
        <v>0.59125211892974661</v>
      </c>
      <c r="O224" s="28">
        <f>O179/SUM(O179,'Calculations hispanic'!O179)</f>
        <v>0.58667600295993216</v>
      </c>
      <c r="P224" s="28">
        <f>P179/SUM(P179,'Calculations hispanic'!P179)</f>
        <v>0.58212728320523255</v>
      </c>
      <c r="Q224" s="28">
        <f>Q179/SUM(Q179,'Calculations hispanic'!Q179)</f>
        <v>0.57760646864811438</v>
      </c>
      <c r="R224" s="28">
        <f>R179/SUM(R179,'Calculations hispanic'!R179)</f>
        <v>0.57311403927940108</v>
      </c>
      <c r="S224" s="28">
        <f>S179/SUM(S179,'Calculations hispanic'!S179)</f>
        <v>0.56865044671453868</v>
      </c>
      <c r="T224" s="28">
        <f>T179/SUM(T179,'Calculations hispanic'!T179)</f>
        <v>0.56421611482225509</v>
      </c>
      <c r="U224" s="28">
        <f>U179/SUM(U179,'Calculations hispanic'!U179)</f>
        <v>0.55981144036371411</v>
      </c>
      <c r="V224" s="28">
        <f>V179/SUM(V179,'Calculations hispanic'!V179)</f>
        <v>0.55543679364031195</v>
      </c>
      <c r="W224" s="28">
        <f>W179/SUM(W179,'Calculations hispanic'!W179)</f>
        <v>0.55109251914839807</v>
      </c>
      <c r="X224" s="28">
        <f>X179/SUM(X179,'Calculations hispanic'!X179)</f>
        <v>0.54677893623926632</v>
      </c>
      <c r="Y224" s="28">
        <f>Y179/SUM(Y179,'Calculations hispanic'!Y179)</f>
        <v>0.54249633978286183</v>
      </c>
      <c r="Z224" s="28">
        <f>Z179/SUM(Z179,'Calculations hispanic'!Z179)</f>
        <v>0.53824500083374249</v>
      </c>
      <c r="AA224" s="28">
        <f>AA179/SUM(AA179,'Calculations hispanic'!AA179)</f>
        <v>0.53402516729789906</v>
      </c>
      <c r="AB224" s="28">
        <f>AB179/SUM(AB179,'Calculations hispanic'!AB179)</f>
        <v>0.52983706459914848</v>
      </c>
      <c r="AC224" s="28">
        <f>AC179/SUM(AC179,'Calculations hispanic'!AC179)</f>
        <v>0.52568089634389092</v>
      </c>
      <c r="AD224" s="28">
        <f>AD179/SUM(AD179,'Calculations hispanic'!AD179)</f>
        <v>0.52155684498308374</v>
      </c>
      <c r="AE224" s="28">
        <f>AE179/SUM(AE179,'Calculations hispanic'!AE179)</f>
        <v>0.51746507247039064</v>
      </c>
      <c r="AF224" s="28">
        <f>AF179/SUM(AF179,'Calculations hispanic'!AF179)</f>
        <v>0.51340572091552583</v>
      </c>
    </row>
  </sheetData>
  <phoneticPr fontId="1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T18b'!C:C,MATCH($A3,'BLS CPS T18b'!K:K,0))/INDEX('BLS CPS T18b'!B:B,MATCH($A3,'BLS CPS T18b'!K:K,0))</f>
        <v>3.9591315453384422E-2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T18b'!C:C,MATCH($A4,'BLS CPS T18b'!K:K,0))/INDEX('BLS CPS T18b'!B:B,MATCH($A4,'BLS CPS T18b'!K:K,0))</f>
        <v>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T18b'!C:C,MATCH($A5,'BLS CPS T18b'!K:K,0))/INDEX('BLS CPS T18b'!B:B,MATCH($A5,'BLS CPS T18b'!K:K,0))</f>
        <v>0</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T18b'!C:C,MATCH($A6,'BLS CPS T18b'!K:K,0))/INDEX('BLS CPS T18b'!B:B,MATCH($A6,'BLS CPS T18b'!K:K,0))</f>
        <v>0</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T18b'!C:C,MATCH($A7,'BLS CPS T18b'!K:K,0))/INDEX('BLS CPS T18b'!B:B,MATCH($A7,'BLS CPS T18b'!K:K,0))</f>
        <v>9.5923261390887284E-3</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T18b'!C:C,MATCH($A8,'BLS CPS T18b'!K:K,0))/INDEX('BLS CPS T18b'!B:B,MATCH($A8,'BLS CPS T18b'!K:K,0))</f>
        <v>2.2994379151762903E-2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T18b'!C:C,MATCH($A9,'BLS CPS T18b'!K:K,0))/INDEX('BLS CPS T18b'!B:B,MATCH($A9,'BLS CPS T18b'!K:K,0))</f>
        <v>1.3513513513513514E-2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T18b'!C:C,MATCH($A10,'BLS CPS T18b'!K:K,0))/INDEX('BLS CPS T18b'!B:B,MATCH($A10,'BLS CPS T18b'!K:K,0))</f>
        <v>1.8604651162790697E-2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T18b'!C:C,MATCH($A11,'BLS CPS T18b'!K:K,0))/INDEX('BLS CPS T18b'!B:B,MATCH($A11,'BLS CPS T18b'!K:K,0))</f>
        <v>6.2421972534332081E-3</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T18b'!C:C,MATCH($A12,'BLS CPS T18b'!K:K,0))/INDEX('BLS CPS T18b'!B:B,MATCH($A12,'BLS CPS T18b'!K:K,0))</f>
        <v>5.1546391752577319E-3</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T18b'!C:C,MATCH($A13,'BLS CPS T18b'!K:K,0))/INDEX('BLS CPS T18b'!B:B,MATCH($A13,'BLS CPS T18b'!K:K,0))</f>
        <v>6.1728395061728392E-3</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T18b'!C:C,MATCH($A14,'BLS CPS T18b'!K:K,0))/INDEX('BLS CPS T18b'!B:B,MATCH($A14,'BLS CPS T18b'!K:K,0))</f>
        <v>1.4947683109118087E-3</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T18b'!C:C,MATCH($A15,'BLS CPS T18b'!K:K,0))/INDEX('BLS CPS T18b'!B:B,MATCH($A15,'BLS CPS T18b'!K:K,0))</f>
        <v>1.0948905109489052E-2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T18b'!C:C,MATCH($A16,'BLS CPS T18b'!K:K,0))/INDEX('BLS CPS T18b'!B:B,MATCH($A16,'BLS CPS T18b'!K:K,0))</f>
        <v>1.6260162601626018E-2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T18b'!C:C,MATCH($A17,'BLS CPS T18b'!K:K,0))/INDEX('BLS CPS T18b'!B:B,MATCH($A17,'BLS CPS T18b'!K:K,0))</f>
        <v>1.3937282229965157E-2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T18b'!C:C,MATCH($A18,'BLS CPS T18b'!K:K,0))/INDEX('BLS CPS T18b'!B:B,MATCH($A18,'BLS CPS T18b'!K:K,0))</f>
        <v>7.8125E-3</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T18b'!C:C,MATCH($A19,'BLS CPS T18b'!K:K,0))/INDEX('BLS CPS T18b'!B:B,MATCH($A19,'BLS CPS T18b'!K:K,0))</f>
        <v>1.4084507042253521E-2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T18b'!C:C,MATCH($A20,'BLS CPS T18b'!K:K,0))/INDEX('BLS CPS T18b'!B:B,MATCH($A20,'BLS CPS T18b'!K:K,0))</f>
        <v>1.4691478942213516E-2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T18b'!C:C,MATCH($A21,'BLS CPS T18b'!K:K,0))/INDEX('BLS CPS T18b'!B:B,MATCH($A21,'BLS CPS T18b'!K:K,0))</f>
        <v>9.6246390760346481E-3</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T18b'!C:C,MATCH($A22,'BLS CPS T18b'!K:K,0))/INDEX('BLS CPS T18b'!B:B,MATCH($A22,'BLS CPS T18b'!K:K,0))</f>
        <v>1.0638297872340425E-2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T18b'!C:C,MATCH($A23,'BLS CPS T18b'!K:K,0))/INDEX('BLS CPS T18b'!B:B,MATCH($A23,'BLS CPS T18b'!K:K,0))</f>
        <v>8.0428954423592495E-3</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T18b'!C:C,MATCH($A24,'BLS CPS T18b'!K:K,0))/INDEX('BLS CPS T18b'!B:B,MATCH($A24,'BLS CPS T18b'!K:K,0))</f>
        <v>9.4786729857819912E-3</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T18b'!C:C,MATCH($A25,'BLS CPS T18b'!K:K,0))/INDEX('BLS CPS T18b'!B:B,MATCH($A25,'BLS CPS T18b'!K:K,0))</f>
        <v>2.8901734104046241E-3</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T18b'!C:C,MATCH($A26,'BLS CPS T18b'!K:K,0))/INDEX('BLS CPS T18b'!B:B,MATCH($A26,'BLS CPS T18b'!K:K,0))</f>
        <v>1.1826544021024968E-2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T18b'!C:C,MATCH($A27,'BLS CPS T18b'!K:K,0))/INDEX('BLS CPS T18b'!B:B,MATCH($A27,'BLS CPS T18b'!K:K,0))</f>
        <v>4.048582995951417E-3</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T18b'!C:C,MATCH($A28,'BLS CPS T18b'!K:K,0))/INDEX('BLS CPS T18b'!B:B,MATCH($A28,'BLS CPS T18b'!K:K,0))</f>
        <v>0</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T18b'!C:C,MATCH($A29,'BLS CPS T18b'!K:K,0))/INDEX('BLS CPS T18b'!B:B,MATCH($A29,'BLS CPS T18b'!K:K,0))</f>
        <v>8.4033613445378148E-3</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T18b'!C:C,MATCH($A30,'BLS CPS T18b'!K:K,0))/INDEX('BLS CPS T18b'!B:B,MATCH($A30,'BLS CPS T18b'!K:K,0))</f>
        <v>1.8449842388281106E-2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T18b'!C:C,MATCH($A31,'BLS CPS T18b'!K:K,0))/INDEX('BLS CPS T18b'!B:B,MATCH($A31,'BLS CPS T18b'!K:K,0))</f>
        <v>6.3036494812786351E-2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T18b'!C:C,MATCH($A32,'BLS CPS T18b'!K:K,0))/INDEX('BLS CPS T18b'!B:B,MATCH($A32,'BLS CPS T18b'!K:K,0))</f>
        <v>1.8270571827057182E-2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T18b'!C:C,MATCH($A33,'BLS CPS T18b'!K:K,0))/INDEX('BLS CPS T18b'!B:B,MATCH($A33,'BLS CPS T18b'!K:K,0))</f>
        <v>0.18763374253857418</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T18b'!C:C,MATCH($A34,'BLS CPS T18b'!K:K,0))/INDEX('BLS CPS T18b'!B:B,MATCH($A34,'BLS CPS T18b'!K:K,0))</f>
        <v>2.0985401459854013E-2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T18b'!C:C,MATCH($A35,'BLS CPS T18b'!K:K,0))/INDEX('BLS CPS T18b'!B:B,MATCH($A35,'BLS CPS T18b'!K:K,0))</f>
        <v>6.1349693251533744E-3</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T18b'!C:C,MATCH($A36,'BLS CPS T18b'!K:K,0))/INDEX('BLS CPS T18b'!B:B,MATCH($A36,'BLS CPS T18b'!K:K,0))</f>
        <v>1.2944983818770227E-2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T18b'!C:C,MATCH($A37,'BLS CPS T18b'!K:K,0))/INDEX('BLS CPS T18b'!B:B,MATCH($A37,'BLS CPS T18b'!K:K,0))</f>
        <v>5.5226824457593688E-3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T18b'!C:C,MATCH($A38,'BLS CPS T18b'!K:K,0))/INDEX('BLS CPS T18b'!B:B,MATCH($A38,'BLS CPS T18b'!K:K,0))</f>
        <v>5.4784514243973702E-3</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T18b'!C:C,MATCH($A39,'BLS CPS T18b'!K:K,0))/INDEX('BLS CPS T18b'!B:B,MATCH($A39,'BLS CPS T18b'!K:K,0))</f>
        <v>1.1957908163265306E-2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T18b'!C:C,MATCH($A40,'BLS CPS T18b'!K:K,0))/INDEX('BLS CPS T18b'!B:B,MATCH($A40,'BLS CPS T18b'!K:K,0))</f>
        <v>3.999466737768298E-3</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T18b'!C:C,MATCH($A41,'BLS CPS T18b'!K:K,0))/INDEX('BLS CPS T18b'!B:B,MATCH($A41,'BLS CPS T18b'!K:K,0))</f>
        <v>1.3164784202258957E-2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T18b'!C:C,MATCH($A42,'BLS CPS T18b'!K:K,0))/INDEX('BLS CPS T18b'!B:B,MATCH($A42,'BLS CPS T18b'!K:K,0))</f>
        <v>1.4515817901234568E-2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T18b'!C:C,MATCH($A43,'BLS CPS T18b'!K:K,0))/INDEX('BLS CPS T18b'!B:B,MATCH($A43,'BLS CPS T18b'!K:K,0))</f>
        <v>7.8046905036524408E-2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T18b'!C:C,MATCH($A44,'BLS CPS T18b'!K:K,0))/INDEX('BLS CPS T18b'!B:B,MATCH($A44,'BLS CPS T18b'!K:K,0))</f>
        <v>5.3516819571865444E-2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0.17215584138669099</v>
      </c>
    </row>
    <row r="49" spans="1:2" x14ac:dyDescent="0.2">
      <c r="A49" s="6" t="s">
        <v>94</v>
      </c>
      <c r="B49" s="28">
        <f>('S Curve Equation'!$B$11-(LN(1/((B4/'S Curve Equation'!$B$14)-'S Curve Equation'!$B$13)-1)/'S Curve Equation'!$B$10))/'S Curve Equation'!$B$12</f>
        <v>0</v>
      </c>
    </row>
    <row r="50" spans="1:2" x14ac:dyDescent="0.2">
      <c r="A50" s="6" t="s">
        <v>93</v>
      </c>
      <c r="B50" s="28">
        <f>('S Curve Equation'!$B$11-(LN(1/((B5/'S Curve Equation'!$B$14)-'S Curve Equation'!$B$13)-1)/'S Curve Equation'!$B$10))/'S Curve Equation'!$B$12</f>
        <v>0</v>
      </c>
    </row>
    <row r="51" spans="1:2" x14ac:dyDescent="0.2">
      <c r="A51" s="6" t="s">
        <v>28</v>
      </c>
      <c r="B51" s="28">
        <f>('S Curve Equation'!$B$11-(LN(1/((B6/'S Curve Equation'!$B$14)-'S Curve Equation'!$B$13)-1)/'S Curve Equation'!$B$10))/'S Curve Equation'!$B$12</f>
        <v>0</v>
      </c>
    </row>
    <row r="52" spans="1:2" x14ac:dyDescent="0.2">
      <c r="A52" s="6" t="s">
        <v>29</v>
      </c>
      <c r="B52" s="28">
        <f>('S Curve Equation'!$B$11-(LN(1/((B7/'S Curve Equation'!$B$14)-'S Curve Equation'!$B$13)-1)/'S Curve Equation'!$B$10))/'S Curve Equation'!$B$12</f>
        <v>6.9645834742655288E-2</v>
      </c>
    </row>
    <row r="53" spans="1:2" x14ac:dyDescent="0.2">
      <c r="A53" s="6" t="s">
        <v>30</v>
      </c>
      <c r="B53" s="28">
        <f>('S Curve Equation'!$B$11-(LN(1/((B8/'S Curve Equation'!$B$14)-'S Curve Equation'!$B$13)-1)/'S Curve Equation'!$B$10))/'S Curve Equation'!$B$12</f>
        <v>0.12634711706779839</v>
      </c>
    </row>
    <row r="54" spans="1:2" x14ac:dyDescent="0.2">
      <c r="A54" s="6" t="s">
        <v>31</v>
      </c>
      <c r="B54" s="28">
        <f>('S Curve Equation'!$B$11-(LN(1/((B9/'S Curve Equation'!$B$14)-'S Curve Equation'!$B$13)-1)/'S Curve Equation'!$B$10))/'S Curve Equation'!$B$12</f>
        <v>8.9249298631342899E-2</v>
      </c>
    </row>
    <row r="55" spans="1:2" x14ac:dyDescent="0.2">
      <c r="A55" s="6" t="s">
        <v>32</v>
      </c>
      <c r="B55" s="28">
        <f>('S Curve Equation'!$B$11-(LN(1/((B10/'S Curve Equation'!$B$14)-'S Curve Equation'!$B$13)-1)/'S Curve Equation'!$B$10))/'S Curve Equation'!$B$12</f>
        <v>0.11060450035239933</v>
      </c>
    </row>
    <row r="56" spans="1:2" x14ac:dyDescent="0.2">
      <c r="A56" s="6" t="s">
        <v>33</v>
      </c>
      <c r="B56" s="28">
        <f>('S Curve Equation'!$B$11-(LN(1/((B11/'S Curve Equation'!$B$14)-'S Curve Equation'!$B$13)-1)/'S Curve Equation'!$B$10))/'S Curve Equation'!$B$12</f>
        <v>4.9788164292485393E-2</v>
      </c>
    </row>
    <row r="57" spans="1:2" x14ac:dyDescent="0.2">
      <c r="A57" s="6" t="s">
        <v>34</v>
      </c>
      <c r="B57" s="28">
        <f>('S Curve Equation'!$B$11-(LN(1/((B12/'S Curve Equation'!$B$14)-'S Curve Equation'!$B$13)-1)/'S Curve Equation'!$B$10))/'S Curve Equation'!$B$12</f>
        <v>4.2528853736217398E-2</v>
      </c>
    </row>
    <row r="58" spans="1:2" x14ac:dyDescent="0.2">
      <c r="A58" s="6" t="s">
        <v>92</v>
      </c>
      <c r="B58" s="28">
        <f>('S Curve Equation'!$B$11-(LN(1/((B13/'S Curve Equation'!$B$14)-'S Curve Equation'!$B$13)-1)/'S Curve Equation'!$B$10))/'S Curve Equation'!$B$12</f>
        <v>4.9338647379272293E-2</v>
      </c>
    </row>
    <row r="59" spans="1:2" x14ac:dyDescent="0.2">
      <c r="A59" s="6" t="s">
        <v>89</v>
      </c>
      <c r="B59" s="28">
        <f>('S Curve Equation'!$B$11-(LN(1/((B14/'S Curve Equation'!$B$14)-'S Curve Equation'!$B$13)-1)/'S Curve Equation'!$B$10))/'S Curve Equation'!$B$12</f>
        <v>1.4044575823843997E-2</v>
      </c>
    </row>
    <row r="60" spans="1:2" x14ac:dyDescent="0.2">
      <c r="A60" s="6" t="s">
        <v>35</v>
      </c>
      <c r="B60" s="28">
        <f>('S Curve Equation'!$B$11-(LN(1/((B15/'S Curve Equation'!$B$14)-'S Curve Equation'!$B$13)-1)/'S Curve Equation'!$B$10))/'S Curve Equation'!$B$12</f>
        <v>7.6808053462675219E-2</v>
      </c>
    </row>
    <row r="61" spans="1:2" x14ac:dyDescent="0.2">
      <c r="A61" s="6" t="s">
        <v>98</v>
      </c>
      <c r="B61" s="28">
        <f>('S Curve Equation'!$B$11-(LN(1/((B16/'S Curve Equation'!$B$14)-'S Curve Equation'!$B$13)-1)/'S Curve Equation'!$B$10))/'S Curve Equation'!$B$12</f>
        <v>0.10124999322133138</v>
      </c>
    </row>
    <row r="62" spans="1:2" x14ac:dyDescent="0.2">
      <c r="A62" s="6" t="s">
        <v>97</v>
      </c>
      <c r="B62" s="28">
        <f>('S Curve Equation'!$B$11-(LN(1/((B17/'S Curve Equation'!$B$14)-'S Curve Equation'!$B$13)-1)/'S Curve Equation'!$B$10))/'S Curve Equation'!$B$12</f>
        <v>9.1183042966610006E-2</v>
      </c>
    </row>
    <row r="63" spans="1:2" x14ac:dyDescent="0.2">
      <c r="A63" s="6" t="s">
        <v>101</v>
      </c>
      <c r="B63" s="28">
        <f>('S Curve Equation'!$B$11-(LN(1/((B18/'S Curve Equation'!$B$14)-'S Curve Equation'!$B$13)-1)/'S Curve Equation'!$B$10))/'S Curve Equation'!$B$12</f>
        <v>5.9522415718105071E-2</v>
      </c>
    </row>
    <row r="64" spans="1:2" x14ac:dyDescent="0.2">
      <c r="A64" s="6" t="s">
        <v>104</v>
      </c>
      <c r="B64" s="28">
        <f>('S Curve Equation'!$B$11-(LN(1/((B19/'S Curve Equation'!$B$14)-'S Curve Equation'!$B$13)-1)/'S Curve Equation'!$B$10))/'S Curve Equation'!$B$12</f>
        <v>9.1847438969115236E-2</v>
      </c>
    </row>
    <row r="65" spans="1:2" x14ac:dyDescent="0.2">
      <c r="A65" s="6" t="s">
        <v>36</v>
      </c>
      <c r="B65" s="28">
        <f>('S Curve Equation'!$B$11-(LN(1/((B20/'S Curve Equation'!$B$14)-'S Curve Equation'!$B$13)-1)/'S Curve Equation'!$B$10))/'S Curve Equation'!$B$12</f>
        <v>9.4547403447675038E-2</v>
      </c>
    </row>
    <row r="66" spans="1:2" x14ac:dyDescent="0.2">
      <c r="A66" s="6" t="s">
        <v>37</v>
      </c>
      <c r="B66" s="28">
        <f>('S Curve Equation'!$B$11-(LN(1/((B21/'S Curve Equation'!$B$14)-'S Curve Equation'!$B$13)-1)/'S Curve Equation'!$B$10))/'S Curve Equation'!$B$12</f>
        <v>6.9821681003977287E-2</v>
      </c>
    </row>
    <row r="67" spans="1:2" x14ac:dyDescent="0.2">
      <c r="A67" s="6" t="s">
        <v>38</v>
      </c>
      <c r="B67" s="28">
        <f>('S Curve Equation'!$B$11-(LN(1/((B22/'S Curve Equation'!$B$14)-'S Curve Equation'!$B$13)-1)/'S Curve Equation'!$B$10))/'S Curve Equation'!$B$12</f>
        <v>7.5206758280980501E-2</v>
      </c>
    </row>
    <row r="68" spans="1:2" x14ac:dyDescent="0.2">
      <c r="A68" s="6" t="s">
        <v>39</v>
      </c>
      <c r="B68" s="28">
        <f>('S Curve Equation'!$B$11-(LN(1/((B23/'S Curve Equation'!$B$14)-'S Curve Equation'!$B$13)-1)/'S Curve Equation'!$B$10))/'S Curve Equation'!$B$12</f>
        <v>6.0883933508216859E-2</v>
      </c>
    </row>
    <row r="69" spans="1:2" x14ac:dyDescent="0.2">
      <c r="A69" s="6" t="s">
        <v>40</v>
      </c>
      <c r="B69" s="28">
        <f>('S Curve Equation'!$B$11-(LN(1/((B24/'S Curve Equation'!$B$14)-'S Curve Equation'!$B$13)-1)/'S Curve Equation'!$B$10))/'S Curve Equation'!$B$12</f>
        <v>6.9025207322665816E-2</v>
      </c>
    </row>
    <row r="70" spans="1:2" x14ac:dyDescent="0.2">
      <c r="A70" s="6" t="s">
        <v>41</v>
      </c>
      <c r="B70" s="28">
        <f>('S Curve Equation'!$B$11-(LN(1/((B25/'S Curve Equation'!$B$14)-'S Curve Equation'!$B$13)-1)/'S Curve Equation'!$B$10))/'S Curve Equation'!$B$12</f>
        <v>2.5756532901150486E-2</v>
      </c>
    </row>
    <row r="71" spans="1:2" x14ac:dyDescent="0.2">
      <c r="A71" s="6" t="s">
        <v>42</v>
      </c>
      <c r="B71" s="28">
        <f>('S Curve Equation'!$B$11-(LN(1/((B26/'S Curve Equation'!$B$14)-'S Curve Equation'!$B$13)-1)/'S Curve Equation'!$B$10))/'S Curve Equation'!$B$12</f>
        <v>8.1216862764169118E-2</v>
      </c>
    </row>
    <row r="72" spans="1:2" x14ac:dyDescent="0.2">
      <c r="A72" s="6" t="s">
        <v>105</v>
      </c>
      <c r="B72" s="28">
        <f>('S Curve Equation'!$B$11-(LN(1/((B27/'S Curve Equation'!$B$14)-'S Curve Equation'!$B$13)-1)/'S Curve Equation'!$B$10))/'S Curve Equation'!$B$12</f>
        <v>3.464282791573986E-2</v>
      </c>
    </row>
    <row r="73" spans="1:2" x14ac:dyDescent="0.2">
      <c r="A73" s="6" t="s">
        <v>106</v>
      </c>
      <c r="B73" s="28">
        <f>('S Curve Equation'!$B$11-(LN(1/((B28/'S Curve Equation'!$B$14)-'S Curve Equation'!$B$13)-1)/'S Curve Equation'!$B$10))/'S Curve Equation'!$B$12</f>
        <v>0</v>
      </c>
    </row>
    <row r="74" spans="1:2" x14ac:dyDescent="0.2">
      <c r="A74" s="6" t="s">
        <v>107</v>
      </c>
      <c r="B74" s="28">
        <f>('S Curve Equation'!$B$11-(LN(1/((B29/'S Curve Equation'!$B$14)-'S Curve Equation'!$B$13)-1)/'S Curve Equation'!$B$10))/'S Curve Equation'!$B$12</f>
        <v>6.2982408250959965E-2</v>
      </c>
    </row>
    <row r="75" spans="1:2" x14ac:dyDescent="0.2">
      <c r="A75" s="6" t="s">
        <v>43</v>
      </c>
      <c r="B75" s="28">
        <f>('S Curve Equation'!$B$11-(LN(1/((B30/'S Curve Equation'!$B$14)-'S Curve Equation'!$B$13)-1)/'S Curve Equation'!$B$10))/'S Curve Equation'!$B$12</f>
        <v>0.11000920213616111</v>
      </c>
    </row>
    <row r="76" spans="1:2" x14ac:dyDescent="0.2">
      <c r="A76" s="6" t="s">
        <v>44</v>
      </c>
      <c r="B76" s="28">
        <f>('S Curve Equation'!$B$11-(LN(1/((B31/'S Curve Equation'!$B$14)-'S Curve Equation'!$B$13)-1)/'S Curve Equation'!$B$10))/'S Curve Equation'!$B$12</f>
        <v>0.21701648579474114</v>
      </c>
    </row>
    <row r="77" spans="1:2" x14ac:dyDescent="0.2">
      <c r="A77" s="6" t="s">
        <v>45</v>
      </c>
      <c r="B77" s="28">
        <f>('S Curve Equation'!$B$11-(LN(1/((B32/'S Curve Equation'!$B$14)-'S Curve Equation'!$B$13)-1)/'S Curve Equation'!$B$10))/'S Curve Equation'!$B$12</f>
        <v>0.10931606417670126</v>
      </c>
    </row>
    <row r="78" spans="1:2" x14ac:dyDescent="0.2">
      <c r="A78" s="6" t="s">
        <v>46</v>
      </c>
      <c r="B78" s="28">
        <f>('S Curve Equation'!$B$11-(LN(1/((B33/'S Curve Equation'!$B$14)-'S Curve Equation'!$B$13)-1)/'S Curve Equation'!$B$10))/'S Curve Equation'!$B$12</f>
        <v>0.34210599055145441</v>
      </c>
    </row>
    <row r="79" spans="1:2" x14ac:dyDescent="0.2">
      <c r="A79" s="6" t="s">
        <v>47</v>
      </c>
      <c r="B79" s="28">
        <f>('S Curve Equation'!$B$11-(LN(1/((B34/'S Curve Equation'!$B$14)-'S Curve Equation'!$B$13)-1)/'S Curve Equation'!$B$10))/'S Curve Equation'!$B$12</f>
        <v>0.11940072833918958</v>
      </c>
    </row>
    <row r="80" spans="1:2" x14ac:dyDescent="0.2">
      <c r="A80" s="6" t="s">
        <v>48</v>
      </c>
      <c r="B80" s="28">
        <f>('S Curve Equation'!$B$11-(LN(1/((B35/'S Curve Equation'!$B$14)-'S Curve Equation'!$B$13)-1)/'S Curve Equation'!$B$10))/'S Curve Equation'!$B$12</f>
        <v>4.90924621797863E-2</v>
      </c>
    </row>
    <row r="81" spans="1:32" x14ac:dyDescent="0.2">
      <c r="A81" s="6" t="s">
        <v>49</v>
      </c>
      <c r="B81" s="28">
        <f>('S Curve Equation'!$B$11-(LN(1/((B36/'S Curve Equation'!$B$14)-'S Curve Equation'!$B$13)-1)/'S Curve Equation'!$B$10))/'S Curve Equation'!$B$12</f>
        <v>8.6603624778937294E-2</v>
      </c>
    </row>
    <row r="82" spans="1:32" x14ac:dyDescent="0.2">
      <c r="A82" s="6" t="s">
        <v>50</v>
      </c>
      <c r="B82" s="28">
        <f>('S Curve Equation'!$B$11-(LN(1/((B37/'S Curve Equation'!$B$14)-'S Curve Equation'!$B$13)-1)/'S Curve Equation'!$B$10))/'S Curve Equation'!$B$12</f>
        <v>4.5037179656426396E-2</v>
      </c>
    </row>
    <row r="83" spans="1:32" x14ac:dyDescent="0.2">
      <c r="A83" s="6" t="s">
        <v>51</v>
      </c>
      <c r="B83" s="28">
        <f>('S Curve Equation'!$B$11-(LN(1/((B38/'S Curve Equation'!$B$14)-'S Curve Equation'!$B$13)-1)/'S Curve Equation'!$B$10))/'S Curve Equation'!$B$12</f>
        <v>4.473861227444359E-2</v>
      </c>
    </row>
    <row r="84" spans="1:32" x14ac:dyDescent="0.2">
      <c r="A84" s="6" t="s">
        <v>52</v>
      </c>
      <c r="B84" s="28">
        <f>('S Curve Equation'!$B$11-(LN(1/((B39/'S Curve Equation'!$B$14)-'S Curve Equation'!$B$13)-1)/'S Curve Equation'!$B$10))/'S Curve Equation'!$B$12</f>
        <v>8.1862621349751918E-2</v>
      </c>
    </row>
    <row r="85" spans="1:32" x14ac:dyDescent="0.2">
      <c r="A85" s="6" t="s">
        <v>53</v>
      </c>
      <c r="B85" s="28">
        <f>('S Curve Equation'!$B$11-(LN(1/((B40/'S Curve Equation'!$B$14)-'S Curve Equation'!$B$13)-1)/'S Curve Equation'!$B$10))/'S Curve Equation'!$B$12</f>
        <v>3.427973285968533E-2</v>
      </c>
    </row>
    <row r="86" spans="1:32" x14ac:dyDescent="0.2">
      <c r="A86" s="6" t="s">
        <v>54</v>
      </c>
      <c r="B86" s="28">
        <f>('S Curve Equation'!$B$11-(LN(1/((B41/'S Curve Equation'!$B$14)-'S Curve Equation'!$B$13)-1)/'S Curve Equation'!$B$10))/'S Curve Equation'!$B$12</f>
        <v>8.7633598478608521E-2</v>
      </c>
    </row>
    <row r="87" spans="1:32" x14ac:dyDescent="0.2">
      <c r="A87" s="6" t="s">
        <v>55</v>
      </c>
      <c r="B87" s="28">
        <f>('S Curve Equation'!$B$11-(LN(1/((B42/'S Curve Equation'!$B$14)-'S Curve Equation'!$B$13)-1)/'S Curve Equation'!$B$10))/'S Curve Equation'!$B$12</f>
        <v>9.3772405409388193E-2</v>
      </c>
    </row>
    <row r="88" spans="1:32" x14ac:dyDescent="0.2">
      <c r="A88" s="6" t="s">
        <v>56</v>
      </c>
      <c r="B88" s="28">
        <f>('S Curve Equation'!$B$11-(LN(1/((B43/'S Curve Equation'!$B$14)-'S Curve Equation'!$B$13)-1)/'S Curve Equation'!$B$10))/'S Curve Equation'!$B$12</f>
        <v>0.23924220274084335</v>
      </c>
    </row>
    <row r="89" spans="1:32" x14ac:dyDescent="0.2">
      <c r="A89" s="6" t="s">
        <v>57</v>
      </c>
      <c r="B89" s="28">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6" t="s">
        <v>94</v>
      </c>
      <c r="B94" s="28">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6" t="s">
        <v>93</v>
      </c>
      <c r="B95" s="28">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6" t="s">
        <v>28</v>
      </c>
      <c r="B96" s="28">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6" t="s">
        <v>29</v>
      </c>
      <c r="B97" s="28">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6" t="s">
        <v>30</v>
      </c>
      <c r="B98" s="28">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6" t="s">
        <v>31</v>
      </c>
      <c r="B99" s="28">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6" t="s">
        <v>32</v>
      </c>
      <c r="B100" s="28">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6" t="s">
        <v>33</v>
      </c>
      <c r="B101" s="28">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6" t="s">
        <v>34</v>
      </c>
      <c r="B102" s="28">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6" t="s">
        <v>92</v>
      </c>
      <c r="B103" s="28">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6" t="s">
        <v>89</v>
      </c>
      <c r="B104" s="28">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6" t="s">
        <v>35</v>
      </c>
      <c r="B105" s="28">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6" t="s">
        <v>98</v>
      </c>
      <c r="B106" s="28">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6" t="s">
        <v>97</v>
      </c>
      <c r="B107" s="28">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6" t="s">
        <v>101</v>
      </c>
      <c r="B108" s="28">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6" t="s">
        <v>104</v>
      </c>
      <c r="B109" s="28">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6" t="s">
        <v>36</v>
      </c>
      <c r="B110" s="28">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6" t="s">
        <v>37</v>
      </c>
      <c r="B111" s="28">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6" t="s">
        <v>38</v>
      </c>
      <c r="B112" s="28">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6" t="s">
        <v>39</v>
      </c>
      <c r="B113" s="28">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6" t="s">
        <v>40</v>
      </c>
      <c r="B114" s="28">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6" t="s">
        <v>41</v>
      </c>
      <c r="B115" s="28">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6" t="s">
        <v>42</v>
      </c>
      <c r="B116" s="28">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6" t="s">
        <v>105</v>
      </c>
      <c r="B117" s="28">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6" t="s">
        <v>106</v>
      </c>
      <c r="B118" s="28">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6" t="s">
        <v>107</v>
      </c>
      <c r="B119" s="28">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6" t="s">
        <v>43</v>
      </c>
      <c r="B120" s="28">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6" t="s">
        <v>44</v>
      </c>
      <c r="B121" s="28">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6" t="s">
        <v>45</v>
      </c>
      <c r="B122" s="28">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6" t="s">
        <v>46</v>
      </c>
      <c r="B123" s="28">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6" t="s">
        <v>47</v>
      </c>
      <c r="B124" s="28">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6" t="s">
        <v>48</v>
      </c>
      <c r="B125" s="28">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6" t="s">
        <v>49</v>
      </c>
      <c r="B126" s="28">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6" t="s">
        <v>50</v>
      </c>
      <c r="B127" s="28">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6" t="s">
        <v>51</v>
      </c>
      <c r="B128" s="28">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6" t="s">
        <v>52</v>
      </c>
      <c r="B129" s="28">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6" t="s">
        <v>53</v>
      </c>
      <c r="B130" s="28">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6" t="s">
        <v>54</v>
      </c>
      <c r="B131" s="28">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6" t="s">
        <v>55</v>
      </c>
      <c r="B132" s="28">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6" t="s">
        <v>56</v>
      </c>
      <c r="B133" s="28">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6" t="s">
        <v>57</v>
      </c>
      <c r="B134" s="28">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3.9591315453384422E-2</v>
      </c>
      <c r="C138" s="28">
        <f>(1/(1+EXP(('S Curve Equation'!$B$11-C93*'S Curve Equation'!$B$12)*'S Curve Equation'!$B$10))+'S Curve Equation'!$B$13)*'S Curve Equation'!$B$14</f>
        <v>3.7531511039713784E-2</v>
      </c>
      <c r="D138" s="28">
        <f>(1/(1+EXP(('S Curve Equation'!$B$11-D93*'S Curve Equation'!$B$12)*'S Curve Equation'!$B$10))+'S Curve Equation'!$B$13)*'S Curve Equation'!$B$14</f>
        <v>3.624406826794517E-2</v>
      </c>
      <c r="E138" s="28">
        <f>(1/(1+EXP(('S Curve Equation'!$B$11-E93*'S Curve Equation'!$B$12)*'S Curve Equation'!$B$10))+'S Curve Equation'!$B$13)*'S Curve Equation'!$B$14</f>
        <v>3.4969351502079991E-2</v>
      </c>
      <c r="F138" s="28">
        <f>(1/(1+EXP(('S Curve Equation'!$B$11-F93*'S Curve Equation'!$B$12)*'S Curve Equation'!$B$10))+'S Curve Equation'!$B$13)*'S Curve Equation'!$B$14</f>
        <v>3.3558620081517325E-2</v>
      </c>
      <c r="G138" s="28">
        <f>(1/(1+EXP(('S Curve Equation'!$B$11-G93*'S Curve Equation'!$B$12)*'S Curve Equation'!$B$10))+'S Curve Equation'!$B$13)*'S Curve Equation'!$B$14</f>
        <v>3.2055398164130118E-2</v>
      </c>
      <c r="H138" s="28">
        <f>(1/(1+EXP(('S Curve Equation'!$B$11-H93*'S Curve Equation'!$B$12)*'S Curve Equation'!$B$10))+'S Curve Equation'!$B$13)*'S Curve Equation'!$B$14</f>
        <v>3.0549764633748609E-2</v>
      </c>
      <c r="I138" s="28">
        <f>(1/(1+EXP(('S Curve Equation'!$B$11-I93*'S Curve Equation'!$B$12)*'S Curve Equation'!$B$10))+'S Curve Equation'!$B$13)*'S Curve Equation'!$B$14</f>
        <v>2.8734840679171075E-2</v>
      </c>
      <c r="J138" s="28">
        <f>(1/(1+EXP(('S Curve Equation'!$B$11-J93*'S Curve Equation'!$B$12)*'S Curve Equation'!$B$10))+'S Curve Equation'!$B$13)*'S Curve Equation'!$B$14</f>
        <v>2.7020629679342975E-2</v>
      </c>
      <c r="K138" s="28">
        <f>(1/(1+EXP(('S Curve Equation'!$B$11-K93*'S Curve Equation'!$B$12)*'S Curve Equation'!$B$10))+'S Curve Equation'!$B$13)*'S Curve Equation'!$B$14</f>
        <v>2.5885424776194103E-2</v>
      </c>
      <c r="L138" s="28">
        <f>(1/(1+EXP(('S Curve Equation'!$B$11-L93*'S Curve Equation'!$B$12)*'S Curve Equation'!$B$10))+'S Curve Equation'!$B$13)*'S Curve Equation'!$B$14</f>
        <v>2.4873644208064188E-2</v>
      </c>
      <c r="M138" s="28">
        <f>(1/(1+EXP(('S Curve Equation'!$B$11-M93*'S Curve Equation'!$B$12)*'S Curve Equation'!$B$10))+'S Curve Equation'!$B$13)*'S Curve Equation'!$B$14</f>
        <v>2.3687048538189853E-2</v>
      </c>
      <c r="N138" s="28">
        <f>(1/(1+EXP(('S Curve Equation'!$B$11-N93*'S Curve Equation'!$B$12)*'S Curve Equation'!$B$10))+'S Curve Equation'!$B$13)*'S Curve Equation'!$B$14</f>
        <v>2.2548472157570033E-2</v>
      </c>
      <c r="O138" s="28">
        <f>(1/(1+EXP(('S Curve Equation'!$B$11-O93*'S Curve Equation'!$B$12)*'S Curve Equation'!$B$10))+'S Curve Equation'!$B$13)*'S Curve Equation'!$B$14</f>
        <v>2.145568817011791E-2</v>
      </c>
      <c r="P138" s="28">
        <f>(1/(1+EXP(('S Curve Equation'!$B$11-P93*'S Curve Equation'!$B$12)*'S Curve Equation'!$B$10))+'S Curve Equation'!$B$13)*'S Curve Equation'!$B$14</f>
        <v>2.0406582516380559E-2</v>
      </c>
      <c r="Q138" s="28">
        <f>(1/(1+EXP(('S Curve Equation'!$B$11-Q93*'S Curve Equation'!$B$12)*'S Curve Equation'!$B$10))+'S Curve Equation'!$B$13)*'S Curve Equation'!$B$14</f>
        <v>1.9399148011729182E-2</v>
      </c>
      <c r="R138" s="28">
        <f>(1/(1+EXP(('S Curve Equation'!$B$11-R93*'S Curve Equation'!$B$12)*'S Curve Equation'!$B$10))+'S Curve Equation'!$B$13)*'S Curve Equation'!$B$14</f>
        <v>1.8431478691253833E-2</v>
      </c>
      <c r="S138" s="28">
        <f>(1/(1+EXP(('S Curve Equation'!$B$11-S93*'S Curve Equation'!$B$12)*'S Curve Equation'!$B$10))+'S Curve Equation'!$B$13)*'S Curve Equation'!$B$14</f>
        <v>1.750176444841452E-2</v>
      </c>
      <c r="T138" s="28">
        <f>(1/(1+EXP(('S Curve Equation'!$B$11-T93*'S Curve Equation'!$B$12)*'S Curve Equation'!$B$10))+'S Curve Equation'!$B$13)*'S Curve Equation'!$B$14</f>
        <v>1.6608285954566822E-2</v>
      </c>
      <c r="U138" s="28">
        <f>(1/(1+EXP(('S Curve Equation'!$B$11-U93*'S Curve Equation'!$B$12)*'S Curve Equation'!$B$10))+'S Curve Equation'!$B$13)*'S Curve Equation'!$B$14</f>
        <v>1.5749409846627184E-2</v>
      </c>
      <c r="V138" s="28">
        <f>(1/(1+EXP(('S Curve Equation'!$B$11-V93*'S Curve Equation'!$B$12)*'S Curve Equation'!$B$10))+'S Curve Equation'!$B$13)*'S Curve Equation'!$B$14</f>
        <v>1.4923584170372739E-2</v>
      </c>
      <c r="W138" s="28">
        <f>(1/(1+EXP(('S Curve Equation'!$B$11-W93*'S Curve Equation'!$B$12)*'S Curve Equation'!$B$10))+'S Curve Equation'!$B$13)*'S Curve Equation'!$B$14</f>
        <v>1.4129334067157393E-2</v>
      </c>
      <c r="X138" s="28">
        <f>(1/(1+EXP(('S Curve Equation'!$B$11-X93*'S Curve Equation'!$B$12)*'S Curve Equation'!$B$10))+'S Curve Equation'!$B$13)*'S Curve Equation'!$B$14</f>
        <v>1.3365257692153755E-2</v>
      </c>
      <c r="Y138" s="28">
        <f>(1/(1+EXP(('S Curve Equation'!$B$11-Y93*'S Curve Equation'!$B$12)*'S Curve Equation'!$B$10))+'S Curve Equation'!$B$13)*'S Curve Equation'!$B$14</f>
        <v>1.2630022352598481E-2</v>
      </c>
      <c r="Z138" s="28">
        <f>(1/(1+EXP(('S Curve Equation'!$B$11-Z93*'S Curve Equation'!$B$12)*'S Curve Equation'!$B$10))+'S Curve Equation'!$B$13)*'S Curve Equation'!$B$14</f>
        <v>1.1922360854908323E-2</v>
      </c>
      <c r="AA138" s="28">
        <f>(1/(1+EXP(('S Curve Equation'!$B$11-AA93*'S Curve Equation'!$B$12)*'S Curve Equation'!$B$10))+'S Curve Equation'!$B$13)*'S Curve Equation'!$B$14</f>
        <v>1.1241068049944314E-2</v>
      </c>
      <c r="AB138" s="28">
        <f>(1/(1+EXP(('S Curve Equation'!$B$11-AB93*'S Curve Equation'!$B$12)*'S Curve Equation'!$B$10))+'S Curve Equation'!$B$13)*'S Curve Equation'!$B$14</f>
        <v>1.0584997566118713E-2</v>
      </c>
      <c r="AC138" s="28">
        <f>(1/(1+EXP(('S Curve Equation'!$B$11-AC93*'S Curve Equation'!$B$12)*'S Curve Equation'!$B$10))+'S Curve Equation'!$B$13)*'S Curve Equation'!$B$14</f>
        <v>9.953058720467171E-3</v>
      </c>
      <c r="AD138" s="28">
        <f>(1/(1+EXP(('S Curve Equation'!$B$11-AD93*'S Curve Equation'!$B$12)*'S Curve Equation'!$B$10))+'S Curve Equation'!$B$13)*'S Curve Equation'!$B$14</f>
        <v>9.3442135982339976E-3</v>
      </c>
      <c r="AE138" s="28">
        <f>(1/(1+EXP(('S Curve Equation'!$B$11-AE93*'S Curve Equation'!$B$12)*'S Curve Equation'!$B$10))+'S Curve Equation'!$B$13)*'S Curve Equation'!$B$14</f>
        <v>8.7574742919396924E-3</v>
      </c>
      <c r="AF138" s="28">
        <f>(1/(1+EXP(('S Curve Equation'!$B$11-AF93*'S Curve Equation'!$B$12)*'S Curve Equation'!$B$10))+'S Curve Equation'!$B$13)*'S Curve Equation'!$B$14</f>
        <v>8.1919002913223293E-3</v>
      </c>
    </row>
    <row r="139" spans="1:32" x14ac:dyDescent="0.2">
      <c r="A139" s="6" t="s">
        <v>94</v>
      </c>
      <c r="B139" s="28">
        <f>(1/(1+EXP(('S Curve Equation'!$B$11-B94*'S Curve Equation'!$B$12)*'S Curve Equation'!$B$10))+'S Curve Equation'!$B$13)*'S Curve Equation'!$B$14</f>
        <v>0</v>
      </c>
      <c r="C139" s="28">
        <f>(1/(1+EXP(('S Curve Equation'!$B$11-C94*'S Curve Equation'!$B$12)*'S Curve Equation'!$B$10))+'S Curve Equation'!$B$13)*'S Curve Equation'!$B$14</f>
        <v>0</v>
      </c>
      <c r="D139" s="28">
        <f>(1/(1+EXP(('S Curve Equation'!$B$11-D94*'S Curve Equation'!$B$12)*'S Curve Equation'!$B$10))+'S Curve Equation'!$B$13)*'S Curve Equation'!$B$14</f>
        <v>0</v>
      </c>
      <c r="E139" s="28">
        <f>(1/(1+EXP(('S Curve Equation'!$B$11-E94*'S Curve Equation'!$B$12)*'S Curve Equation'!$B$10))+'S Curve Equation'!$B$13)*'S Curve Equation'!$B$14</f>
        <v>0</v>
      </c>
      <c r="F139" s="28">
        <f>(1/(1+EXP(('S Curve Equation'!$B$11-F94*'S Curve Equation'!$B$12)*'S Curve Equation'!$B$10))+'S Curve Equation'!$B$13)*'S Curve Equation'!$B$14</f>
        <v>0</v>
      </c>
      <c r="G139" s="28">
        <f>(1/(1+EXP(('S Curve Equation'!$B$11-G94*'S Curve Equation'!$B$12)*'S Curve Equation'!$B$10))+'S Curve Equation'!$B$13)*'S Curve Equation'!$B$14</f>
        <v>0</v>
      </c>
      <c r="H139" s="28">
        <f>(1/(1+EXP(('S Curve Equation'!$B$11-H94*'S Curve Equation'!$B$12)*'S Curve Equation'!$B$10))+'S Curve Equation'!$B$13)*'S Curve Equation'!$B$14</f>
        <v>0</v>
      </c>
      <c r="I139" s="28">
        <f>(1/(1+EXP(('S Curve Equation'!$B$11-I94*'S Curve Equation'!$B$12)*'S Curve Equation'!$B$10))+'S Curve Equation'!$B$13)*'S Curve Equation'!$B$14</f>
        <v>0</v>
      </c>
      <c r="J139" s="28">
        <f>(1/(1+EXP(('S Curve Equation'!$B$11-J94*'S Curve Equation'!$B$12)*'S Curve Equation'!$B$10))+'S Curve Equation'!$B$13)*'S Curve Equation'!$B$14</f>
        <v>0</v>
      </c>
      <c r="K139" s="28">
        <f>(1/(1+EXP(('S Curve Equation'!$B$11-K94*'S Curve Equation'!$B$12)*'S Curve Equation'!$B$10))+'S Curve Equation'!$B$13)*'S Curve Equation'!$B$14</f>
        <v>0</v>
      </c>
      <c r="L139" s="28">
        <f>(1/(1+EXP(('S Curve Equation'!$B$11-L94*'S Curve Equation'!$B$12)*'S Curve Equation'!$B$10))+'S Curve Equation'!$B$13)*'S Curve Equation'!$B$14</f>
        <v>0</v>
      </c>
      <c r="M139" s="28">
        <f>(1/(1+EXP(('S Curve Equation'!$B$11-M94*'S Curve Equation'!$B$12)*'S Curve Equation'!$B$10))+'S Curve Equation'!$B$13)*'S Curve Equation'!$B$14</f>
        <v>0</v>
      </c>
      <c r="N139" s="28">
        <f>(1/(1+EXP(('S Curve Equation'!$B$11-N94*'S Curve Equation'!$B$12)*'S Curve Equation'!$B$10))+'S Curve Equation'!$B$13)*'S Curve Equation'!$B$14</f>
        <v>0</v>
      </c>
      <c r="O139" s="28">
        <f>(1/(1+EXP(('S Curve Equation'!$B$11-O94*'S Curve Equation'!$B$12)*'S Curve Equation'!$B$10))+'S Curve Equation'!$B$13)*'S Curve Equation'!$B$14</f>
        <v>0</v>
      </c>
      <c r="P139" s="28">
        <f>(1/(1+EXP(('S Curve Equation'!$B$11-P94*'S Curve Equation'!$B$12)*'S Curve Equation'!$B$10))+'S Curve Equation'!$B$13)*'S Curve Equation'!$B$14</f>
        <v>0</v>
      </c>
      <c r="Q139" s="28">
        <f>(1/(1+EXP(('S Curve Equation'!$B$11-Q94*'S Curve Equation'!$B$12)*'S Curve Equation'!$B$10))+'S Curve Equation'!$B$13)*'S Curve Equation'!$B$14</f>
        <v>0</v>
      </c>
      <c r="R139" s="28">
        <f>(1/(1+EXP(('S Curve Equation'!$B$11-R94*'S Curve Equation'!$B$12)*'S Curve Equation'!$B$10))+'S Curve Equation'!$B$13)*'S Curve Equation'!$B$14</f>
        <v>0</v>
      </c>
      <c r="S139" s="28">
        <f>(1/(1+EXP(('S Curve Equation'!$B$11-S94*'S Curve Equation'!$B$12)*'S Curve Equation'!$B$10))+'S Curve Equation'!$B$13)*'S Curve Equation'!$B$14</f>
        <v>0</v>
      </c>
      <c r="T139" s="28">
        <f>(1/(1+EXP(('S Curve Equation'!$B$11-T94*'S Curve Equation'!$B$12)*'S Curve Equation'!$B$10))+'S Curve Equation'!$B$13)*'S Curve Equation'!$B$14</f>
        <v>0</v>
      </c>
      <c r="U139" s="28">
        <f>(1/(1+EXP(('S Curve Equation'!$B$11-U94*'S Curve Equation'!$B$12)*'S Curve Equation'!$B$10))+'S Curve Equation'!$B$13)*'S Curve Equation'!$B$14</f>
        <v>0</v>
      </c>
      <c r="V139" s="28">
        <f>(1/(1+EXP(('S Curve Equation'!$B$11-V94*'S Curve Equation'!$B$12)*'S Curve Equation'!$B$10))+'S Curve Equation'!$B$13)*'S Curve Equation'!$B$14</f>
        <v>0</v>
      </c>
      <c r="W139" s="28">
        <f>(1/(1+EXP(('S Curve Equation'!$B$11-W94*'S Curve Equation'!$B$12)*'S Curve Equation'!$B$10))+'S Curve Equation'!$B$13)*'S Curve Equation'!$B$14</f>
        <v>0</v>
      </c>
      <c r="X139" s="28">
        <f>(1/(1+EXP(('S Curve Equation'!$B$11-X94*'S Curve Equation'!$B$12)*'S Curve Equation'!$B$10))+'S Curve Equation'!$B$13)*'S Curve Equation'!$B$14</f>
        <v>0</v>
      </c>
      <c r="Y139" s="28">
        <f>(1/(1+EXP(('S Curve Equation'!$B$11-Y94*'S Curve Equation'!$B$12)*'S Curve Equation'!$B$10))+'S Curve Equation'!$B$13)*'S Curve Equation'!$B$14</f>
        <v>0</v>
      </c>
      <c r="Z139" s="28">
        <f>(1/(1+EXP(('S Curve Equation'!$B$11-Z94*'S Curve Equation'!$B$12)*'S Curve Equation'!$B$10))+'S Curve Equation'!$B$13)*'S Curve Equation'!$B$14</f>
        <v>0</v>
      </c>
      <c r="AA139" s="28">
        <f>(1/(1+EXP(('S Curve Equation'!$B$11-AA94*'S Curve Equation'!$B$12)*'S Curve Equation'!$B$10))+'S Curve Equation'!$B$13)*'S Curve Equation'!$B$14</f>
        <v>0</v>
      </c>
      <c r="AB139" s="28">
        <f>(1/(1+EXP(('S Curve Equation'!$B$11-AB94*'S Curve Equation'!$B$12)*'S Curve Equation'!$B$10))+'S Curve Equation'!$B$13)*'S Curve Equation'!$B$14</f>
        <v>0</v>
      </c>
      <c r="AC139" s="28">
        <f>(1/(1+EXP(('S Curve Equation'!$B$11-AC94*'S Curve Equation'!$B$12)*'S Curve Equation'!$B$10))+'S Curve Equation'!$B$13)*'S Curve Equation'!$B$14</f>
        <v>0</v>
      </c>
      <c r="AD139" s="28">
        <f>(1/(1+EXP(('S Curve Equation'!$B$11-AD94*'S Curve Equation'!$B$12)*'S Curve Equation'!$B$10))+'S Curve Equation'!$B$13)*'S Curve Equation'!$B$14</f>
        <v>0</v>
      </c>
      <c r="AE139" s="28">
        <f>(1/(1+EXP(('S Curve Equation'!$B$11-AE94*'S Curve Equation'!$B$12)*'S Curve Equation'!$B$10))+'S Curve Equation'!$B$13)*'S Curve Equation'!$B$14</f>
        <v>0</v>
      </c>
      <c r="AF139" s="28">
        <f>(1/(1+EXP(('S Curve Equation'!$B$11-AF94*'S Curve Equation'!$B$12)*'S Curve Equation'!$B$10))+'S Curve Equation'!$B$13)*'S Curve Equation'!$B$14</f>
        <v>0</v>
      </c>
    </row>
    <row r="140" spans="1:32" x14ac:dyDescent="0.2">
      <c r="A140" s="6" t="s">
        <v>93</v>
      </c>
      <c r="B140" s="28">
        <f>(1/(1+EXP(('S Curve Equation'!$B$11-B95*'S Curve Equation'!$B$12)*'S Curve Equation'!$B$10))+'S Curve Equation'!$B$13)*'S Curve Equation'!$B$14</f>
        <v>0</v>
      </c>
      <c r="C140" s="28">
        <f>(1/(1+EXP(('S Curve Equation'!$B$11-C95*'S Curve Equation'!$B$12)*'S Curve Equation'!$B$10))+'S Curve Equation'!$B$13)*'S Curve Equation'!$B$14</f>
        <v>0</v>
      </c>
      <c r="D140" s="28">
        <f>(1/(1+EXP(('S Curve Equation'!$B$11-D95*'S Curve Equation'!$B$12)*'S Curve Equation'!$B$10))+'S Curve Equation'!$B$13)*'S Curve Equation'!$B$14</f>
        <v>0</v>
      </c>
      <c r="E140" s="28">
        <f>(1/(1+EXP(('S Curve Equation'!$B$11-E95*'S Curve Equation'!$B$12)*'S Curve Equation'!$B$10))+'S Curve Equation'!$B$13)*'S Curve Equation'!$B$14</f>
        <v>0</v>
      </c>
      <c r="F140" s="28">
        <f>(1/(1+EXP(('S Curve Equation'!$B$11-F95*'S Curve Equation'!$B$12)*'S Curve Equation'!$B$10))+'S Curve Equation'!$B$13)*'S Curve Equation'!$B$14</f>
        <v>0</v>
      </c>
      <c r="G140" s="28">
        <f>(1/(1+EXP(('S Curve Equation'!$B$11-G95*'S Curve Equation'!$B$12)*'S Curve Equation'!$B$10))+'S Curve Equation'!$B$13)*'S Curve Equation'!$B$14</f>
        <v>0</v>
      </c>
      <c r="H140" s="28">
        <f>(1/(1+EXP(('S Curve Equation'!$B$11-H95*'S Curve Equation'!$B$12)*'S Curve Equation'!$B$10))+'S Curve Equation'!$B$13)*'S Curve Equation'!$B$14</f>
        <v>0</v>
      </c>
      <c r="I140" s="28">
        <f>(1/(1+EXP(('S Curve Equation'!$B$11-I95*'S Curve Equation'!$B$12)*'S Curve Equation'!$B$10))+'S Curve Equation'!$B$13)*'S Curve Equation'!$B$14</f>
        <v>0</v>
      </c>
      <c r="J140" s="28">
        <f>(1/(1+EXP(('S Curve Equation'!$B$11-J95*'S Curve Equation'!$B$12)*'S Curve Equation'!$B$10))+'S Curve Equation'!$B$13)*'S Curve Equation'!$B$14</f>
        <v>0</v>
      </c>
      <c r="K140" s="28">
        <f>(1/(1+EXP(('S Curve Equation'!$B$11-K95*'S Curve Equation'!$B$12)*'S Curve Equation'!$B$10))+'S Curve Equation'!$B$13)*'S Curve Equation'!$B$14</f>
        <v>0</v>
      </c>
      <c r="L140" s="28">
        <f>(1/(1+EXP(('S Curve Equation'!$B$11-L95*'S Curve Equation'!$B$12)*'S Curve Equation'!$B$10))+'S Curve Equation'!$B$13)*'S Curve Equation'!$B$14</f>
        <v>0</v>
      </c>
      <c r="M140" s="28">
        <f>(1/(1+EXP(('S Curve Equation'!$B$11-M95*'S Curve Equation'!$B$12)*'S Curve Equation'!$B$10))+'S Curve Equation'!$B$13)*'S Curve Equation'!$B$14</f>
        <v>0</v>
      </c>
      <c r="N140" s="28">
        <f>(1/(1+EXP(('S Curve Equation'!$B$11-N95*'S Curve Equation'!$B$12)*'S Curve Equation'!$B$10))+'S Curve Equation'!$B$13)*'S Curve Equation'!$B$14</f>
        <v>0</v>
      </c>
      <c r="O140" s="28">
        <f>(1/(1+EXP(('S Curve Equation'!$B$11-O95*'S Curve Equation'!$B$12)*'S Curve Equation'!$B$10))+'S Curve Equation'!$B$13)*'S Curve Equation'!$B$14</f>
        <v>0</v>
      </c>
      <c r="P140" s="28">
        <f>(1/(1+EXP(('S Curve Equation'!$B$11-P95*'S Curve Equation'!$B$12)*'S Curve Equation'!$B$10))+'S Curve Equation'!$B$13)*'S Curve Equation'!$B$14</f>
        <v>0</v>
      </c>
      <c r="Q140" s="28">
        <f>(1/(1+EXP(('S Curve Equation'!$B$11-Q95*'S Curve Equation'!$B$12)*'S Curve Equation'!$B$10))+'S Curve Equation'!$B$13)*'S Curve Equation'!$B$14</f>
        <v>0</v>
      </c>
      <c r="R140" s="28">
        <f>(1/(1+EXP(('S Curve Equation'!$B$11-R95*'S Curve Equation'!$B$12)*'S Curve Equation'!$B$10))+'S Curve Equation'!$B$13)*'S Curve Equation'!$B$14</f>
        <v>0</v>
      </c>
      <c r="S140" s="28">
        <f>(1/(1+EXP(('S Curve Equation'!$B$11-S95*'S Curve Equation'!$B$12)*'S Curve Equation'!$B$10))+'S Curve Equation'!$B$13)*'S Curve Equation'!$B$14</f>
        <v>0</v>
      </c>
      <c r="T140" s="28">
        <f>(1/(1+EXP(('S Curve Equation'!$B$11-T95*'S Curve Equation'!$B$12)*'S Curve Equation'!$B$10))+'S Curve Equation'!$B$13)*'S Curve Equation'!$B$14</f>
        <v>0</v>
      </c>
      <c r="U140" s="28">
        <f>(1/(1+EXP(('S Curve Equation'!$B$11-U95*'S Curve Equation'!$B$12)*'S Curve Equation'!$B$10))+'S Curve Equation'!$B$13)*'S Curve Equation'!$B$14</f>
        <v>0</v>
      </c>
      <c r="V140" s="28">
        <f>(1/(1+EXP(('S Curve Equation'!$B$11-V95*'S Curve Equation'!$B$12)*'S Curve Equation'!$B$10))+'S Curve Equation'!$B$13)*'S Curve Equation'!$B$14</f>
        <v>0</v>
      </c>
      <c r="W140" s="28">
        <f>(1/(1+EXP(('S Curve Equation'!$B$11-W95*'S Curve Equation'!$B$12)*'S Curve Equation'!$B$10))+'S Curve Equation'!$B$13)*'S Curve Equation'!$B$14</f>
        <v>0</v>
      </c>
      <c r="X140" s="28">
        <f>(1/(1+EXP(('S Curve Equation'!$B$11-X95*'S Curve Equation'!$B$12)*'S Curve Equation'!$B$10))+'S Curve Equation'!$B$13)*'S Curve Equation'!$B$14</f>
        <v>0</v>
      </c>
      <c r="Y140" s="28">
        <f>(1/(1+EXP(('S Curve Equation'!$B$11-Y95*'S Curve Equation'!$B$12)*'S Curve Equation'!$B$10))+'S Curve Equation'!$B$13)*'S Curve Equation'!$B$14</f>
        <v>0</v>
      </c>
      <c r="Z140" s="28">
        <f>(1/(1+EXP(('S Curve Equation'!$B$11-Z95*'S Curve Equation'!$B$12)*'S Curve Equation'!$B$10))+'S Curve Equation'!$B$13)*'S Curve Equation'!$B$14</f>
        <v>0</v>
      </c>
      <c r="AA140" s="28">
        <f>(1/(1+EXP(('S Curve Equation'!$B$11-AA95*'S Curve Equation'!$B$12)*'S Curve Equation'!$B$10))+'S Curve Equation'!$B$13)*'S Curve Equation'!$B$14</f>
        <v>0</v>
      </c>
      <c r="AB140" s="28">
        <f>(1/(1+EXP(('S Curve Equation'!$B$11-AB95*'S Curve Equation'!$B$12)*'S Curve Equation'!$B$10))+'S Curve Equation'!$B$13)*'S Curve Equation'!$B$14</f>
        <v>0</v>
      </c>
      <c r="AC140" s="28">
        <f>(1/(1+EXP(('S Curve Equation'!$B$11-AC95*'S Curve Equation'!$B$12)*'S Curve Equation'!$B$10))+'S Curve Equation'!$B$13)*'S Curve Equation'!$B$14</f>
        <v>0</v>
      </c>
      <c r="AD140" s="28">
        <f>(1/(1+EXP(('S Curve Equation'!$B$11-AD95*'S Curve Equation'!$B$12)*'S Curve Equation'!$B$10))+'S Curve Equation'!$B$13)*'S Curve Equation'!$B$14</f>
        <v>0</v>
      </c>
      <c r="AE140" s="28">
        <f>(1/(1+EXP(('S Curve Equation'!$B$11-AE95*'S Curve Equation'!$B$12)*'S Curve Equation'!$B$10))+'S Curve Equation'!$B$13)*'S Curve Equation'!$B$14</f>
        <v>0</v>
      </c>
      <c r="AF140" s="28">
        <f>(1/(1+EXP(('S Curve Equation'!$B$11-AF95*'S Curve Equation'!$B$12)*'S Curve Equation'!$B$10))+'S Curve Equation'!$B$13)*'S Curve Equation'!$B$14</f>
        <v>0</v>
      </c>
    </row>
    <row r="141" spans="1:32" x14ac:dyDescent="0.2">
      <c r="A141" s="6" t="s">
        <v>28</v>
      </c>
      <c r="B141" s="28">
        <f>(1/(1+EXP(('S Curve Equation'!$B$11-B96*'S Curve Equation'!$B$12)*'S Curve Equation'!$B$10))+'S Curve Equation'!$B$13)*'S Curve Equation'!$B$14</f>
        <v>0</v>
      </c>
      <c r="C141" s="28">
        <f>(1/(1+EXP(('S Curve Equation'!$B$11-C96*'S Curve Equation'!$B$12)*'S Curve Equation'!$B$10))+'S Curve Equation'!$B$13)*'S Curve Equation'!$B$14</f>
        <v>0</v>
      </c>
      <c r="D141" s="28">
        <f>(1/(1+EXP(('S Curve Equation'!$B$11-D96*'S Curve Equation'!$B$12)*'S Curve Equation'!$B$10))+'S Curve Equation'!$B$13)*'S Curve Equation'!$B$14</f>
        <v>0</v>
      </c>
      <c r="E141" s="28">
        <f>(1/(1+EXP(('S Curve Equation'!$B$11-E96*'S Curve Equation'!$B$12)*'S Curve Equation'!$B$10))+'S Curve Equation'!$B$13)*'S Curve Equation'!$B$14</f>
        <v>0</v>
      </c>
      <c r="F141" s="28">
        <f>(1/(1+EXP(('S Curve Equation'!$B$11-F96*'S Curve Equation'!$B$12)*'S Curve Equation'!$B$10))+'S Curve Equation'!$B$13)*'S Curve Equation'!$B$14</f>
        <v>0</v>
      </c>
      <c r="G141" s="28">
        <f>(1/(1+EXP(('S Curve Equation'!$B$11-G96*'S Curve Equation'!$B$12)*'S Curve Equation'!$B$10))+'S Curve Equation'!$B$13)*'S Curve Equation'!$B$14</f>
        <v>0</v>
      </c>
      <c r="H141" s="28">
        <f>(1/(1+EXP(('S Curve Equation'!$B$11-H96*'S Curve Equation'!$B$12)*'S Curve Equation'!$B$10))+'S Curve Equation'!$B$13)*'S Curve Equation'!$B$14</f>
        <v>0</v>
      </c>
      <c r="I141" s="28">
        <f>(1/(1+EXP(('S Curve Equation'!$B$11-I96*'S Curve Equation'!$B$12)*'S Curve Equation'!$B$10))+'S Curve Equation'!$B$13)*'S Curve Equation'!$B$14</f>
        <v>0</v>
      </c>
      <c r="J141" s="28">
        <f>(1/(1+EXP(('S Curve Equation'!$B$11-J96*'S Curve Equation'!$B$12)*'S Curve Equation'!$B$10))+'S Curve Equation'!$B$13)*'S Curve Equation'!$B$14</f>
        <v>0</v>
      </c>
      <c r="K141" s="28">
        <f>(1/(1+EXP(('S Curve Equation'!$B$11-K96*'S Curve Equation'!$B$12)*'S Curve Equation'!$B$10))+'S Curve Equation'!$B$13)*'S Curve Equation'!$B$14</f>
        <v>0</v>
      </c>
      <c r="L141" s="28">
        <f>(1/(1+EXP(('S Curve Equation'!$B$11-L96*'S Curve Equation'!$B$12)*'S Curve Equation'!$B$10))+'S Curve Equation'!$B$13)*'S Curve Equation'!$B$14</f>
        <v>0</v>
      </c>
      <c r="M141" s="28">
        <f>(1/(1+EXP(('S Curve Equation'!$B$11-M96*'S Curve Equation'!$B$12)*'S Curve Equation'!$B$10))+'S Curve Equation'!$B$13)*'S Curve Equation'!$B$14</f>
        <v>0</v>
      </c>
      <c r="N141" s="28">
        <f>(1/(1+EXP(('S Curve Equation'!$B$11-N96*'S Curve Equation'!$B$12)*'S Curve Equation'!$B$10))+'S Curve Equation'!$B$13)*'S Curve Equation'!$B$14</f>
        <v>0</v>
      </c>
      <c r="O141" s="28">
        <f>(1/(1+EXP(('S Curve Equation'!$B$11-O96*'S Curve Equation'!$B$12)*'S Curve Equation'!$B$10))+'S Curve Equation'!$B$13)*'S Curve Equation'!$B$14</f>
        <v>0</v>
      </c>
      <c r="P141" s="28">
        <f>(1/(1+EXP(('S Curve Equation'!$B$11-P96*'S Curve Equation'!$B$12)*'S Curve Equation'!$B$10))+'S Curve Equation'!$B$13)*'S Curve Equation'!$B$14</f>
        <v>0</v>
      </c>
      <c r="Q141" s="28">
        <f>(1/(1+EXP(('S Curve Equation'!$B$11-Q96*'S Curve Equation'!$B$12)*'S Curve Equation'!$B$10))+'S Curve Equation'!$B$13)*'S Curve Equation'!$B$14</f>
        <v>0</v>
      </c>
      <c r="R141" s="28">
        <f>(1/(1+EXP(('S Curve Equation'!$B$11-R96*'S Curve Equation'!$B$12)*'S Curve Equation'!$B$10))+'S Curve Equation'!$B$13)*'S Curve Equation'!$B$14</f>
        <v>0</v>
      </c>
      <c r="S141" s="28">
        <f>(1/(1+EXP(('S Curve Equation'!$B$11-S96*'S Curve Equation'!$B$12)*'S Curve Equation'!$B$10))+'S Curve Equation'!$B$13)*'S Curve Equation'!$B$14</f>
        <v>0</v>
      </c>
      <c r="T141" s="28">
        <f>(1/(1+EXP(('S Curve Equation'!$B$11-T96*'S Curve Equation'!$B$12)*'S Curve Equation'!$B$10))+'S Curve Equation'!$B$13)*'S Curve Equation'!$B$14</f>
        <v>0</v>
      </c>
      <c r="U141" s="28">
        <f>(1/(1+EXP(('S Curve Equation'!$B$11-U96*'S Curve Equation'!$B$12)*'S Curve Equation'!$B$10))+'S Curve Equation'!$B$13)*'S Curve Equation'!$B$14</f>
        <v>0</v>
      </c>
      <c r="V141" s="28">
        <f>(1/(1+EXP(('S Curve Equation'!$B$11-V96*'S Curve Equation'!$B$12)*'S Curve Equation'!$B$10))+'S Curve Equation'!$B$13)*'S Curve Equation'!$B$14</f>
        <v>0</v>
      </c>
      <c r="W141" s="28">
        <f>(1/(1+EXP(('S Curve Equation'!$B$11-W96*'S Curve Equation'!$B$12)*'S Curve Equation'!$B$10))+'S Curve Equation'!$B$13)*'S Curve Equation'!$B$14</f>
        <v>0</v>
      </c>
      <c r="X141" s="28">
        <f>(1/(1+EXP(('S Curve Equation'!$B$11-X96*'S Curve Equation'!$B$12)*'S Curve Equation'!$B$10))+'S Curve Equation'!$B$13)*'S Curve Equation'!$B$14</f>
        <v>0</v>
      </c>
      <c r="Y141" s="28">
        <f>(1/(1+EXP(('S Curve Equation'!$B$11-Y96*'S Curve Equation'!$B$12)*'S Curve Equation'!$B$10))+'S Curve Equation'!$B$13)*'S Curve Equation'!$B$14</f>
        <v>0</v>
      </c>
      <c r="Z141" s="28">
        <f>(1/(1+EXP(('S Curve Equation'!$B$11-Z96*'S Curve Equation'!$B$12)*'S Curve Equation'!$B$10))+'S Curve Equation'!$B$13)*'S Curve Equation'!$B$14</f>
        <v>0</v>
      </c>
      <c r="AA141" s="28">
        <f>(1/(1+EXP(('S Curve Equation'!$B$11-AA96*'S Curve Equation'!$B$12)*'S Curve Equation'!$B$10))+'S Curve Equation'!$B$13)*'S Curve Equation'!$B$14</f>
        <v>0</v>
      </c>
      <c r="AB141" s="28">
        <f>(1/(1+EXP(('S Curve Equation'!$B$11-AB96*'S Curve Equation'!$B$12)*'S Curve Equation'!$B$10))+'S Curve Equation'!$B$13)*'S Curve Equation'!$B$14</f>
        <v>0</v>
      </c>
      <c r="AC141" s="28">
        <f>(1/(1+EXP(('S Curve Equation'!$B$11-AC96*'S Curve Equation'!$B$12)*'S Curve Equation'!$B$10))+'S Curve Equation'!$B$13)*'S Curve Equation'!$B$14</f>
        <v>0</v>
      </c>
      <c r="AD141" s="28">
        <f>(1/(1+EXP(('S Curve Equation'!$B$11-AD96*'S Curve Equation'!$B$12)*'S Curve Equation'!$B$10))+'S Curve Equation'!$B$13)*'S Curve Equation'!$B$14</f>
        <v>0</v>
      </c>
      <c r="AE141" s="28">
        <f>(1/(1+EXP(('S Curve Equation'!$B$11-AE96*'S Curve Equation'!$B$12)*'S Curve Equation'!$B$10))+'S Curve Equation'!$B$13)*'S Curve Equation'!$B$14</f>
        <v>0</v>
      </c>
      <c r="AF141" s="28">
        <f>(1/(1+EXP(('S Curve Equation'!$B$11-AF96*'S Curve Equation'!$B$12)*'S Curve Equation'!$B$10))+'S Curve Equation'!$B$13)*'S Curve Equation'!$B$14</f>
        <v>0</v>
      </c>
    </row>
    <row r="142" spans="1:32" x14ac:dyDescent="0.2">
      <c r="A142" s="6" t="s">
        <v>29</v>
      </c>
      <c r="B142" s="28">
        <f>(1/(1+EXP(('S Curve Equation'!$B$11-B97*'S Curve Equation'!$B$12)*'S Curve Equation'!$B$10))+'S Curve Equation'!$B$13)*'S Curve Equation'!$B$14</f>
        <v>9.5923261390887266E-3</v>
      </c>
      <c r="C142" s="28">
        <f>(1/(1+EXP(('S Curve Equation'!$B$11-C97*'S Curve Equation'!$B$12)*'S Curve Equation'!$B$10))+'S Curve Equation'!$B$13)*'S Curve Equation'!$B$14</f>
        <v>9.2363963590321157E-3</v>
      </c>
      <c r="D142" s="28">
        <f>(1/(1+EXP(('S Curve Equation'!$B$11-D97*'S Curve Equation'!$B$12)*'S Curve Equation'!$B$10))+'S Curve Equation'!$B$13)*'S Curve Equation'!$B$14</f>
        <v>9.0097778285268045E-3</v>
      </c>
      <c r="E142" s="28">
        <f>(1/(1+EXP(('S Curve Equation'!$B$11-E97*'S Curve Equation'!$B$12)*'S Curve Equation'!$B$10))+'S Curve Equation'!$B$13)*'S Curve Equation'!$B$14</f>
        <v>8.78208221810221E-3</v>
      </c>
      <c r="F142" s="28">
        <f>(1/(1+EXP(('S Curve Equation'!$B$11-F97*'S Curve Equation'!$B$12)*'S Curve Equation'!$B$10))+'S Curve Equation'!$B$13)*'S Curve Equation'!$B$14</f>
        <v>8.5260581490964604E-3</v>
      </c>
      <c r="G142" s="28">
        <f>(1/(1+EXP(('S Curve Equation'!$B$11-G97*'S Curve Equation'!$B$12)*'S Curve Equation'!$B$10))+'S Curve Equation'!$B$13)*'S Curve Equation'!$B$14</f>
        <v>8.2483416662150026E-3</v>
      </c>
      <c r="H142" s="28">
        <f>(1/(1+EXP(('S Curve Equation'!$B$11-H97*'S Curve Equation'!$B$12)*'S Curve Equation'!$B$10))+'S Curve Equation'!$B$13)*'S Curve Equation'!$B$14</f>
        <v>7.9648154247951332E-3</v>
      </c>
      <c r="I142" s="28">
        <f>(1/(1+EXP(('S Curve Equation'!$B$11-I97*'S Curve Equation'!$B$12)*'S Curve Equation'!$B$10))+'S Curve Equation'!$B$13)*'S Curve Equation'!$B$14</f>
        <v>7.6154489070593039E-3</v>
      </c>
      <c r="J142" s="28">
        <f>(1/(1+EXP(('S Curve Equation'!$B$11-J97*'S Curve Equation'!$B$12)*'S Curve Equation'!$B$10))+'S Curve Equation'!$B$13)*'S Curve Equation'!$B$14</f>
        <v>7.2773062981416042E-3</v>
      </c>
      <c r="K142" s="28">
        <f>(1/(1+EXP(('S Curve Equation'!$B$11-K97*'S Curve Equation'!$B$12)*'S Curve Equation'!$B$10))+'S Curve Equation'!$B$13)*'S Curve Equation'!$B$14</f>
        <v>7.0487193214025905E-3</v>
      </c>
      <c r="L142" s="28">
        <f>(1/(1+EXP(('S Curve Equation'!$B$11-L97*'S Curve Equation'!$B$12)*'S Curve Equation'!$B$10))+'S Curve Equation'!$B$13)*'S Curve Equation'!$B$14</f>
        <v>6.8416774648360421E-3</v>
      </c>
      <c r="M142" s="28">
        <f>(1/(1+EXP(('S Curve Equation'!$B$11-M97*'S Curve Equation'!$B$12)*'S Curve Equation'!$B$10))+'S Curve Equation'!$B$13)*'S Curve Equation'!$B$14</f>
        <v>6.5946874542821736E-3</v>
      </c>
      <c r="N142" s="28">
        <f>(1/(1+EXP(('S Curve Equation'!$B$11-N97*'S Curve Equation'!$B$12)*'S Curve Equation'!$B$10))+'S Curve Equation'!$B$13)*'S Curve Equation'!$B$14</f>
        <v>6.3532310413797746E-3</v>
      </c>
      <c r="O142" s="28">
        <f>(1/(1+EXP(('S Curve Equation'!$B$11-O97*'S Curve Equation'!$B$12)*'S Curve Equation'!$B$10))+'S Curve Equation'!$B$13)*'S Curve Equation'!$B$14</f>
        <v>6.1171468012804556E-3</v>
      </c>
      <c r="P142" s="28">
        <f>(1/(1+EXP(('S Curve Equation'!$B$11-P97*'S Curve Equation'!$B$12)*'S Curve Equation'!$B$10))+'S Curve Equation'!$B$13)*'S Curve Equation'!$B$14</f>
        <v>5.8862790021152423E-3</v>
      </c>
      <c r="Q142" s="28">
        <f>(1/(1+EXP(('S Curve Equation'!$B$11-Q97*'S Curve Equation'!$B$12)*'S Curve Equation'!$B$10))+'S Curve Equation'!$B$13)*'S Curve Equation'!$B$14</f>
        <v>5.6604773723130525E-3</v>
      </c>
      <c r="R142" s="28">
        <f>(1/(1+EXP(('S Curve Equation'!$B$11-R97*'S Curve Equation'!$B$12)*'S Curve Equation'!$B$10))+'S Curve Equation'!$B$13)*'S Curve Equation'!$B$14</f>
        <v>5.4395968786343073E-3</v>
      </c>
      <c r="S142" s="28">
        <f>(1/(1+EXP(('S Curve Equation'!$B$11-S97*'S Curve Equation'!$B$12)*'S Curve Equation'!$B$10))+'S Curve Equation'!$B$13)*'S Curve Equation'!$B$14</f>
        <v>5.2234975143743388E-3</v>
      </c>
      <c r="T142" s="28">
        <f>(1/(1+EXP(('S Curve Equation'!$B$11-T97*'S Curve Equation'!$B$12)*'S Curve Equation'!$B$10))+'S Curve Equation'!$B$13)*'S Curve Equation'!$B$14</f>
        <v>5.0120440972237406E-3</v>
      </c>
      <c r="U142" s="28">
        <f>(1/(1+EXP(('S Curve Equation'!$B$11-U97*'S Curve Equation'!$B$12)*'S Curve Equation'!$B$10))+'S Curve Equation'!$B$13)*'S Curve Equation'!$B$14</f>
        <v>4.8051060762980373E-3</v>
      </c>
      <c r="V142" s="28">
        <f>(1/(1+EXP(('S Curve Equation'!$B$11-V97*'S Curve Equation'!$B$12)*'S Curve Equation'!$B$10))+'S Curve Equation'!$B$13)*'S Curve Equation'!$B$14</f>
        <v>4.6025573478778196E-3</v>
      </c>
      <c r="W142" s="28">
        <f>(1/(1+EXP(('S Curve Equation'!$B$11-W97*'S Curve Equation'!$B$12)*'S Curve Equation'!$B$10))+'S Curve Equation'!$B$13)*'S Curve Equation'!$B$14</f>
        <v>4.4042760794246304E-3</v>
      </c>
      <c r="X142" s="28">
        <f>(1/(1+EXP(('S Curve Equation'!$B$11-X97*'S Curve Equation'!$B$12)*'S Curve Equation'!$B$10))+'S Curve Equation'!$B$13)*'S Curve Equation'!$B$14</f>
        <v>4.2101445414616081E-3</v>
      </c>
      <c r="Y142" s="28">
        <f>(1/(1+EXP(('S Curve Equation'!$B$11-Y97*'S Curve Equation'!$B$12)*'S Curve Equation'!$B$10))+'S Curve Equation'!$B$13)*'S Curve Equation'!$B$14</f>
        <v>4.0200489469300249E-3</v>
      </c>
      <c r="Z142" s="28">
        <f>(1/(1+EXP(('S Curve Equation'!$B$11-Z97*'S Curve Equation'!$B$12)*'S Curve Equation'!$B$10))+'S Curve Equation'!$B$13)*'S Curve Equation'!$B$14</f>
        <v>3.8338792976539411E-3</v>
      </c>
      <c r="AA142" s="28">
        <f>(1/(1+EXP(('S Curve Equation'!$B$11-AA97*'S Curve Equation'!$B$12)*'S Curve Equation'!$B$10))+'S Curve Equation'!$B$13)*'S Curve Equation'!$B$14</f>
        <v>3.6515292375647141E-3</v>
      </c>
      <c r="AB142" s="28">
        <f>(1/(1+EXP(('S Curve Equation'!$B$11-AB97*'S Curve Equation'!$B$12)*'S Curve Equation'!$B$10))+'S Curve Equation'!$B$13)*'S Curve Equation'!$B$14</f>
        <v>3.4728959123558087E-3</v>
      </c>
      <c r="AC142" s="28">
        <f>(1/(1+EXP(('S Curve Equation'!$B$11-AC97*'S Curve Equation'!$B$12)*'S Curve Equation'!$B$10))+'S Curve Equation'!$B$13)*'S Curve Equation'!$B$14</f>
        <v>3.2978798352556664E-3</v>
      </c>
      <c r="AD142" s="28">
        <f>(1/(1+EXP(('S Curve Equation'!$B$11-AD97*'S Curve Equation'!$B$12)*'S Curve Equation'!$B$10))+'S Curve Equation'!$B$13)*'S Curve Equation'!$B$14</f>
        <v>3.126384758623561E-3</v>
      </c>
      <c r="AE142" s="28">
        <f>(1/(1+EXP(('S Curve Equation'!$B$11-AE97*'S Curve Equation'!$B$12)*'S Curve Equation'!$B$10))+'S Curve Equation'!$B$13)*'S Curve Equation'!$B$14</f>
        <v>2.9583175510875743E-3</v>
      </c>
      <c r="AF142" s="28">
        <f>(1/(1+EXP(('S Curve Equation'!$B$11-AF97*'S Curve Equation'!$B$12)*'S Curve Equation'!$B$10))+'S Curve Equation'!$B$13)*'S Curve Equation'!$B$14</f>
        <v>2.7935880799601835E-3</v>
      </c>
    </row>
    <row r="143" spans="1:32" x14ac:dyDescent="0.2">
      <c r="A143" s="6" t="s">
        <v>30</v>
      </c>
      <c r="B143" s="28">
        <f>(1/(1+EXP(('S Curve Equation'!$B$11-B98*'S Curve Equation'!$B$12)*'S Curve Equation'!$B$10))+'S Curve Equation'!$B$13)*'S Curve Equation'!$B$14</f>
        <v>2.299437915176291E-2</v>
      </c>
      <c r="C143" s="28">
        <f>(1/(1+EXP(('S Curve Equation'!$B$11-C98*'S Curve Equation'!$B$12)*'S Curve Equation'!$B$10))+'S Curve Equation'!$B$13)*'S Curve Equation'!$B$14</f>
        <v>2.1954064054154263E-2</v>
      </c>
      <c r="D143" s="28">
        <f>(1/(1+EXP(('S Curve Equation'!$B$11-D98*'S Curve Equation'!$B$12)*'S Curve Equation'!$B$10))+'S Curve Equation'!$B$13)*'S Curve Equation'!$B$14</f>
        <v>2.1298730867498158E-2</v>
      </c>
      <c r="E143" s="28">
        <f>(1/(1+EXP(('S Curve Equation'!$B$11-E98*'S Curve Equation'!$B$12)*'S Curve Equation'!$B$10))+'S Curve Equation'!$B$13)*'S Curve Equation'!$B$14</f>
        <v>2.0645824818439379E-2</v>
      </c>
      <c r="F143" s="28">
        <f>(1/(1+EXP(('S Curve Equation'!$B$11-F98*'S Curve Equation'!$B$12)*'S Curve Equation'!$B$10))+'S Curve Equation'!$B$13)*'S Curve Equation'!$B$14</f>
        <v>1.9918358107128446E-2</v>
      </c>
      <c r="G143" s="28">
        <f>(1/(1+EXP(('S Curve Equation'!$B$11-G98*'S Curve Equation'!$B$12)*'S Curve Equation'!$B$10))+'S Curve Equation'!$B$13)*'S Curve Equation'!$B$14</f>
        <v>1.9137282848281256E-2</v>
      </c>
      <c r="H143" s="28">
        <f>(1/(1+EXP(('S Curve Equation'!$B$11-H98*'S Curve Equation'!$B$12)*'S Curve Equation'!$B$10))+'S Curve Equation'!$B$13)*'S Curve Equation'!$B$14</f>
        <v>1.8348538368096096E-2</v>
      </c>
      <c r="I143" s="28">
        <f>(1/(1+EXP(('S Curve Equation'!$B$11-I98*'S Curve Equation'!$B$12)*'S Curve Equation'!$B$10))+'S Curve Equation'!$B$13)*'S Curve Equation'!$B$14</f>
        <v>1.7388761140296902E-2</v>
      </c>
      <c r="J143" s="28">
        <f>(1/(1+EXP(('S Curve Equation'!$B$11-J98*'S Curve Equation'!$B$12)*'S Curve Equation'!$B$10))+'S Curve Equation'!$B$13)*'S Curve Equation'!$B$14</f>
        <v>1.6472661307207547E-2</v>
      </c>
      <c r="K143" s="28">
        <f>(1/(1+EXP(('S Curve Equation'!$B$11-K98*'S Curve Equation'!$B$12)*'S Curve Equation'!$B$10))+'S Curve Equation'!$B$13)*'S Curve Equation'!$B$14</f>
        <v>1.5860575491435453E-2</v>
      </c>
      <c r="L143" s="28">
        <f>(1/(1+EXP(('S Curve Equation'!$B$11-L98*'S Curve Equation'!$B$12)*'S Curve Equation'!$B$10))+'S Curve Equation'!$B$13)*'S Curve Equation'!$B$14</f>
        <v>1.5311225098018048E-2</v>
      </c>
      <c r="M143" s="28">
        <f>(1/(1+EXP(('S Curve Equation'!$B$11-M98*'S Curve Equation'!$B$12)*'S Curve Equation'!$B$10))+'S Curve Equation'!$B$13)*'S Curve Equation'!$B$14</f>
        <v>1.4662181693780503E-2</v>
      </c>
      <c r="N143" s="28">
        <f>(1/(1+EXP(('S Curve Equation'!$B$11-N98*'S Curve Equation'!$B$12)*'S Curve Equation'!$B$10))+'S Curve Equation'!$B$13)*'S Curve Equation'!$B$14</f>
        <v>1.4034341229298039E-2</v>
      </c>
      <c r="O143" s="28">
        <f>(1/(1+EXP(('S Curve Equation'!$B$11-O98*'S Curve Equation'!$B$12)*'S Curve Equation'!$B$10))+'S Curve Equation'!$B$13)*'S Curve Equation'!$B$14</f>
        <v>1.3426870816115566E-2</v>
      </c>
      <c r="P143" s="28">
        <f>(1/(1+EXP(('S Curve Equation'!$B$11-P98*'S Curve Equation'!$B$12)*'S Curve Equation'!$B$10))+'S Curve Equation'!$B$13)*'S Curve Equation'!$B$14</f>
        <v>1.2838974918983496E-2</v>
      </c>
      <c r="Q143" s="28">
        <f>(1/(1+EXP(('S Curve Equation'!$B$11-Q98*'S Curve Equation'!$B$12)*'S Curve Equation'!$B$10))+'S Curve Equation'!$B$13)*'S Curve Equation'!$B$14</f>
        <v>1.2269893511975341E-2</v>
      </c>
      <c r="R143" s="28">
        <f>(1/(1+EXP(('S Curve Equation'!$B$11-R98*'S Curve Equation'!$B$12)*'S Curve Equation'!$B$10))+'S Curve Equation'!$B$13)*'S Curve Equation'!$B$14</f>
        <v>1.1718900331555293E-2</v>
      </c>
      <c r="S143" s="28">
        <f>(1/(1+EXP(('S Curve Equation'!$B$11-S98*'S Curve Equation'!$B$12)*'S Curve Equation'!$B$10))+'S Curve Equation'!$B$13)*'S Curve Equation'!$B$14</f>
        <v>1.1185301221371393E-2</v>
      </c>
      <c r="T143" s="28">
        <f>(1/(1+EXP(('S Curve Equation'!$B$11-T98*'S Curve Equation'!$B$12)*'S Curve Equation'!$B$10))+'S Curve Equation'!$B$13)*'S Curve Equation'!$B$14</f>
        <v>1.0668432563822607E-2</v>
      </c>
      <c r="U143" s="28">
        <f>(1/(1+EXP(('S Curve Equation'!$B$11-U98*'S Curve Equation'!$B$12)*'S Curve Equation'!$B$10))+'S Curve Equation'!$B$13)*'S Curve Equation'!$B$14</f>
        <v>1.0167659793703964E-2</v>
      </c>
      <c r="V143" s="28">
        <f>(1/(1+EXP(('S Curve Equation'!$B$11-V98*'S Curve Equation'!$B$12)*'S Curve Equation'!$B$10))+'S Curve Equation'!$B$13)*'S Curve Equation'!$B$14</f>
        <v>9.682375989484111E-3</v>
      </c>
      <c r="W143" s="28">
        <f>(1/(1+EXP(('S Curve Equation'!$B$11-W98*'S Curve Equation'!$B$12)*'S Curve Equation'!$B$10))+'S Curve Equation'!$B$13)*'S Curve Equation'!$B$14</f>
        <v>9.2120005380060595E-3</v>
      </c>
      <c r="X143" s="28">
        <f>(1/(1+EXP(('S Curve Equation'!$B$11-X98*'S Curve Equation'!$B$12)*'S Curve Equation'!$B$10))+'S Curve Equation'!$B$13)*'S Curve Equation'!$B$14</f>
        <v>8.7559778686270764E-3</v>
      </c>
      <c r="Y143" s="28">
        <f>(1/(1+EXP(('S Curve Equation'!$B$11-Y98*'S Curve Equation'!$B$12)*'S Curve Equation'!$B$10))+'S Curve Equation'!$B$13)*'S Curve Equation'!$B$14</f>
        <v>8.3137762530288446E-3</v>
      </c>
      <c r="Z143" s="28">
        <f>(1/(1+EXP(('S Curve Equation'!$B$11-Z98*'S Curve Equation'!$B$12)*'S Curve Equation'!$B$10))+'S Curve Equation'!$B$13)*'S Curve Equation'!$B$14</f>
        <v>7.8848866671335886E-3</v>
      </c>
      <c r="AA143" s="28">
        <f>(1/(1+EXP(('S Curve Equation'!$B$11-AA98*'S Curve Equation'!$B$12)*'S Curve Equation'!$B$10))+'S Curve Equation'!$B$13)*'S Curve Equation'!$B$14</f>
        <v>7.4688217117566038E-3</v>
      </c>
      <c r="AB143" s="28">
        <f>(1/(1+EXP(('S Curve Equation'!$B$11-AB98*'S Curve Equation'!$B$12)*'S Curve Equation'!$B$10))+'S Curve Equation'!$B$13)*'S Curve Equation'!$B$14</f>
        <v>7.0651145888086042E-3</v>
      </c>
      <c r="AC143" s="28">
        <f>(1/(1+EXP(('S Curve Equation'!$B$11-AC98*'S Curve Equation'!$B$12)*'S Curve Equation'!$B$10))+'S Curve Equation'!$B$13)*'S Curve Equation'!$B$14</f>
        <v>6.673318130038324E-3</v>
      </c>
      <c r="AD143" s="28">
        <f>(1/(1+EXP(('S Curve Equation'!$B$11-AD98*'S Curve Equation'!$B$12)*'S Curve Equation'!$B$10))+'S Curve Equation'!$B$13)*'S Curve Equation'!$B$14</f>
        <v>6.2930038754707377E-3</v>
      </c>
      <c r="AE143" s="28">
        <f>(1/(1+EXP(('S Curve Equation'!$B$11-AE98*'S Curve Equation'!$B$12)*'S Curve Equation'!$B$10))+'S Curve Equation'!$B$13)*'S Curve Equation'!$B$14</f>
        <v>5.9237611988521323E-3</v>
      </c>
      <c r="AF143" s="28">
        <f>(1/(1+EXP(('S Curve Equation'!$B$11-AF98*'S Curve Equation'!$B$12)*'S Curve Equation'!$B$10))+'S Curve Equation'!$B$13)*'S Curve Equation'!$B$14</f>
        <v>5.5651964775647557E-3</v>
      </c>
    </row>
    <row r="144" spans="1:32" x14ac:dyDescent="0.2">
      <c r="A144" s="6" t="s">
        <v>31</v>
      </c>
      <c r="B144" s="28">
        <f>(1/(1+EXP(('S Curve Equation'!$B$11-B99*'S Curve Equation'!$B$12)*'S Curve Equation'!$B$10))+'S Curve Equation'!$B$13)*'S Curve Equation'!$B$14</f>
        <v>1.3513513513513513E-2</v>
      </c>
      <c r="C144" s="28">
        <f>(1/(1+EXP(('S Curve Equation'!$B$11-C99*'S Curve Equation'!$B$12)*'S Curve Equation'!$B$10))+'S Curve Equation'!$B$13)*'S Curve Equation'!$B$14</f>
        <v>1.2974873709812687E-2</v>
      </c>
      <c r="D144" s="28">
        <f>(1/(1+EXP(('S Curve Equation'!$B$11-D99*'S Curve Equation'!$B$12)*'S Curve Equation'!$B$10))+'S Curve Equation'!$B$13)*'S Curve Equation'!$B$14</f>
        <v>1.2633218259424593E-2</v>
      </c>
      <c r="E144" s="28">
        <f>(1/(1+EXP(('S Curve Equation'!$B$11-E99*'S Curve Equation'!$B$12)*'S Curve Equation'!$B$10))+'S Curve Equation'!$B$13)*'S Curve Equation'!$B$14</f>
        <v>1.229096412770397E-2</v>
      </c>
      <c r="F144" s="28">
        <f>(1/(1+EXP(('S Curve Equation'!$B$11-F99*'S Curve Equation'!$B$12)*'S Curve Equation'!$B$10))+'S Curve Equation'!$B$13)*'S Curve Equation'!$B$14</f>
        <v>1.1907368562830339E-2</v>
      </c>
      <c r="G144" s="28">
        <f>(1/(1+EXP(('S Curve Equation'!$B$11-G99*'S Curve Equation'!$B$12)*'S Curve Equation'!$B$10))+'S Curve Equation'!$B$13)*'S Curve Equation'!$B$14</f>
        <v>1.1492771660606365E-2</v>
      </c>
      <c r="H144" s="28">
        <f>(1/(1+EXP(('S Curve Equation'!$B$11-H99*'S Curve Equation'!$B$12)*'S Curve Equation'!$B$10))+'S Curve Equation'!$B$13)*'S Curve Equation'!$B$14</f>
        <v>1.1071130782607378E-2</v>
      </c>
      <c r="I144" s="28">
        <f>(1/(1+EXP(('S Curve Equation'!$B$11-I99*'S Curve Equation'!$B$12)*'S Curve Equation'!$B$10))+'S Curve Equation'!$B$13)*'S Curve Equation'!$B$14</f>
        <v>1.0553870865916221E-2</v>
      </c>
      <c r="J144" s="28">
        <f>(1/(1+EXP(('S Curve Equation'!$B$11-J99*'S Curve Equation'!$B$12)*'S Curve Equation'!$B$10))+'S Curve Equation'!$B$13)*'S Curve Equation'!$B$14</f>
        <v>1.0055675441156167E-2</v>
      </c>
      <c r="K144" s="28">
        <f>(1/(1+EXP(('S Curve Equation'!$B$11-K99*'S Curve Equation'!$B$12)*'S Curve Equation'!$B$10))+'S Curve Equation'!$B$13)*'S Curve Equation'!$B$14</f>
        <v>9.7202737151978157E-3</v>
      </c>
      <c r="L144" s="28">
        <f>(1/(1+EXP(('S Curve Equation'!$B$11-L99*'S Curve Equation'!$B$12)*'S Curve Equation'!$B$10))+'S Curve Equation'!$B$13)*'S Curve Equation'!$B$14</f>
        <v>9.417458341826123E-3</v>
      </c>
      <c r="M144" s="28">
        <f>(1/(1+EXP(('S Curve Equation'!$B$11-M99*'S Curve Equation'!$B$12)*'S Curve Equation'!$B$10))+'S Curve Equation'!$B$13)*'S Curve Equation'!$B$14</f>
        <v>9.057438698482188E-3</v>
      </c>
      <c r="N144" s="28">
        <f>(1/(1+EXP(('S Curve Equation'!$B$11-N99*'S Curve Equation'!$B$12)*'S Curve Equation'!$B$10))+'S Curve Equation'!$B$13)*'S Curve Equation'!$B$14</f>
        <v>8.7067851520923611E-3</v>
      </c>
      <c r="O144" s="28">
        <f>(1/(1+EXP(('S Curve Equation'!$B$11-O99*'S Curve Equation'!$B$12)*'S Curve Equation'!$B$10))+'S Curve Equation'!$B$13)*'S Curve Equation'!$B$14</f>
        <v>8.3651902159434868E-3</v>
      </c>
      <c r="P144" s="28">
        <f>(1/(1+EXP(('S Curve Equation'!$B$11-P99*'S Curve Equation'!$B$12)*'S Curve Equation'!$B$10))+'S Curve Equation'!$B$13)*'S Curve Equation'!$B$14</f>
        <v>8.0323583521741161E-3</v>
      </c>
      <c r="Q144" s="28">
        <f>(1/(1+EXP(('S Curve Equation'!$B$11-Q99*'S Curve Equation'!$B$12)*'S Curve Equation'!$B$10))+'S Curve Equation'!$B$13)*'S Curve Equation'!$B$14</f>
        <v>7.7080054429141823E-3</v>
      </c>
      <c r="R144" s="28">
        <f>(1/(1+EXP(('S Curve Equation'!$B$11-R99*'S Curve Equation'!$B$12)*'S Curve Equation'!$B$10))+'S Curve Equation'!$B$13)*'S Curve Equation'!$B$14</f>
        <v>7.3918582873644554E-3</v>
      </c>
      <c r="S144" s="28">
        <f>(1/(1+EXP(('S Curve Equation'!$B$11-S99*'S Curve Equation'!$B$12)*'S Curve Equation'!$B$10))+'S Curve Equation'!$B$13)*'S Curve Equation'!$B$14</f>
        <v>7.083654123436243E-3</v>
      </c>
      <c r="T144" s="28">
        <f>(1/(1+EXP(('S Curve Equation'!$B$11-T99*'S Curve Equation'!$B$12)*'S Curve Equation'!$B$10))+'S Curve Equation'!$B$13)*'S Curve Equation'!$B$14</f>
        <v>6.7831401726518199E-3</v>
      </c>
      <c r="U144" s="28">
        <f>(1/(1+EXP(('S Curve Equation'!$B$11-U99*'S Curve Equation'!$B$12)*'S Curve Equation'!$B$10))+'S Curve Equation'!$B$13)*'S Curve Equation'!$B$14</f>
        <v>6.4900732070764808E-3</v>
      </c>
      <c r="V144" s="28">
        <f>(1/(1+EXP(('S Curve Equation'!$B$11-V99*'S Curve Equation'!$B$12)*'S Curve Equation'!$B$10))+'S Curve Equation'!$B$13)*'S Curve Equation'!$B$14</f>
        <v>6.2042191371239454E-3</v>
      </c>
      <c r="W144" s="28">
        <f>(1/(1+EXP(('S Curve Equation'!$B$11-W99*'S Curve Equation'!$B$12)*'S Curve Equation'!$B$10))+'S Curve Equation'!$B$13)*'S Curve Equation'!$B$14</f>
        <v>5.9253526191413303E-3</v>
      </c>
      <c r="X144" s="28">
        <f>(1/(1+EXP(('S Curve Equation'!$B$11-X99*'S Curve Equation'!$B$12)*'S Curve Equation'!$B$10))+'S Curve Equation'!$B$13)*'S Curve Equation'!$B$14</f>
        <v>5.6532566817405943E-3</v>
      </c>
      <c r="Y144" s="28">
        <f>(1/(1+EXP(('S Curve Equation'!$B$11-Y99*'S Curve Equation'!$B$12)*'S Curve Equation'!$B$10))+'S Curve Equation'!$B$13)*'S Curve Equation'!$B$14</f>
        <v>5.3877223699014083E-3</v>
      </c>
      <c r="Z144" s="28">
        <f>(1/(1+EXP(('S Curve Equation'!$B$11-Z99*'S Curve Equation'!$B$12)*'S Curve Equation'!$B$10))+'S Curve Equation'!$B$13)*'S Curve Equation'!$B$14</f>
        <v>5.1285484059241885E-3</v>
      </c>
      <c r="AA144" s="28">
        <f>(1/(1+EXP(('S Curve Equation'!$B$11-AA99*'S Curve Equation'!$B$12)*'S Curve Equation'!$B$10))+'S Curve Equation'!$B$13)*'S Curve Equation'!$B$14</f>
        <v>4.8755408663637388E-3</v>
      </c>
      <c r="AB144" s="28">
        <f>(1/(1+EXP(('S Curve Equation'!$B$11-AB99*'S Curve Equation'!$B$12)*'S Curve Equation'!$B$10))+'S Curve Equation'!$B$13)*'S Curve Equation'!$B$14</f>
        <v>4.6285128741207892E-3</v>
      </c>
      <c r="AC144" s="28">
        <f>(1/(1+EXP(('S Curve Equation'!$B$11-AC99*'S Curve Equation'!$B$12)*'S Curve Equation'!$B$10))+'S Curve Equation'!$B$13)*'S Curve Equation'!$B$14</f>
        <v>4.3872843049156214E-3</v>
      </c>
      <c r="AD144" s="28">
        <f>(1/(1+EXP(('S Curve Equation'!$B$11-AD99*'S Curve Equation'!$B$12)*'S Curve Equation'!$B$10))+'S Curve Equation'!$B$13)*'S Curve Equation'!$B$14</f>
        <v>4.1516815074096342E-3</v>
      </c>
      <c r="AE144" s="28">
        <f>(1/(1+EXP(('S Curve Equation'!$B$11-AE99*'S Curve Equation'!$B$12)*'S Curve Equation'!$B$10))+'S Curve Equation'!$B$13)*'S Curve Equation'!$B$14</f>
        <v>3.9215370362803625E-3</v>
      </c>
      <c r="AF144" s="28">
        <f>(1/(1+EXP(('S Curve Equation'!$B$11-AF99*'S Curve Equation'!$B$12)*'S Curve Equation'!$B$10))+'S Curve Equation'!$B$13)*'S Curve Equation'!$B$14</f>
        <v>3.6966893975951135E-3</v>
      </c>
    </row>
    <row r="145" spans="1:32" x14ac:dyDescent="0.2">
      <c r="A145" s="6" t="s">
        <v>32</v>
      </c>
      <c r="B145" s="28">
        <f>(1/(1+EXP(('S Curve Equation'!$B$11-B100*'S Curve Equation'!$B$12)*'S Curve Equation'!$B$10))+'S Curve Equation'!$B$13)*'S Curve Equation'!$B$14</f>
        <v>1.8604651162790701E-2</v>
      </c>
      <c r="C145" s="28">
        <f>(1/(1+EXP(('S Curve Equation'!$B$11-C100*'S Curve Equation'!$B$12)*'S Curve Equation'!$B$10))+'S Curve Equation'!$B$13)*'S Curve Equation'!$B$14</f>
        <v>1.7805845123598289E-2</v>
      </c>
      <c r="D145" s="28">
        <f>(1/(1+EXP(('S Curve Equation'!$B$11-D100*'S Curve Equation'!$B$12)*'S Curve Equation'!$B$10))+'S Curve Equation'!$B$13)*'S Curve Equation'!$B$14</f>
        <v>1.7301198281279961E-2</v>
      </c>
      <c r="E145" s="28">
        <f>(1/(1+EXP(('S Curve Equation'!$B$11-E100*'S Curve Equation'!$B$12)*'S Curve Equation'!$B$10))+'S Curve Equation'!$B$13)*'S Curve Equation'!$B$14</f>
        <v>1.6797272399386824E-2</v>
      </c>
      <c r="F145" s="28">
        <f>(1/(1+EXP(('S Curve Equation'!$B$11-F100*'S Curve Equation'!$B$12)*'S Curve Equation'!$B$10))+'S Curve Equation'!$B$13)*'S Curve Equation'!$B$14</f>
        <v>1.6234412845937123E-2</v>
      </c>
      <c r="G145" s="28">
        <f>(1/(1+EXP(('S Curve Equation'!$B$11-G100*'S Curve Equation'!$B$12)*'S Curve Equation'!$B$10))+'S Curve Equation'!$B$13)*'S Curve Equation'!$B$14</f>
        <v>1.5628400669799515E-2</v>
      </c>
      <c r="H145" s="28">
        <f>(1/(1+EXP(('S Curve Equation'!$B$11-H100*'S Curve Equation'!$B$12)*'S Curve Equation'!$B$10))+'S Curve Equation'!$B$13)*'S Curve Equation'!$B$14</f>
        <v>1.501462274914646E-2</v>
      </c>
      <c r="I145" s="28">
        <f>(1/(1+EXP(('S Curve Equation'!$B$11-I100*'S Curve Equation'!$B$12)*'S Curve Equation'!$B$10))+'S Curve Equation'!$B$13)*'S Curve Equation'!$B$14</f>
        <v>1.4265203150462709E-2</v>
      </c>
      <c r="J145" s="28">
        <f>(1/(1+EXP(('S Curve Equation'!$B$11-J100*'S Curve Equation'!$B$12)*'S Curve Equation'!$B$10))+'S Curve Equation'!$B$13)*'S Curve Equation'!$B$14</f>
        <v>1.3547176400304157E-2</v>
      </c>
      <c r="K145" s="28">
        <f>(1/(1+EXP(('S Curve Equation'!$B$11-K100*'S Curve Equation'!$B$12)*'S Curve Equation'!$B$10))+'S Curve Equation'!$B$13)*'S Curve Equation'!$B$14</f>
        <v>1.3065901074544762E-2</v>
      </c>
      <c r="L145" s="28">
        <f>(1/(1+EXP(('S Curve Equation'!$B$11-L100*'S Curve Equation'!$B$12)*'S Curve Equation'!$B$10))+'S Curve Equation'!$B$13)*'S Curve Equation'!$B$14</f>
        <v>1.2632876712650769E-2</v>
      </c>
      <c r="M145" s="28">
        <f>(1/(1+EXP(('S Curve Equation'!$B$11-M100*'S Curve Equation'!$B$12)*'S Curve Equation'!$B$10))+'S Curve Equation'!$B$13)*'S Curve Equation'!$B$14</f>
        <v>1.2119919504424235E-2</v>
      </c>
      <c r="N145" s="28">
        <f>(1/(1+EXP(('S Curve Equation'!$B$11-N100*'S Curve Equation'!$B$12)*'S Curve Equation'!$B$10))+'S Curve Equation'!$B$13)*'S Curve Equation'!$B$14</f>
        <v>1.1622287781612197E-2</v>
      </c>
      <c r="O145" s="28">
        <f>(1/(1+EXP(('S Curve Equation'!$B$11-O100*'S Curve Equation'!$B$12)*'S Curve Equation'!$B$10))+'S Curve Equation'!$B$13)*'S Curve Equation'!$B$14</f>
        <v>1.1139420368080119E-2</v>
      </c>
      <c r="P145" s="28">
        <f>(1/(1+EXP(('S Curve Equation'!$B$11-P100*'S Curve Equation'!$B$12)*'S Curve Equation'!$B$10))+'S Curve Equation'!$B$13)*'S Curve Equation'!$B$14</f>
        <v>1.0670779901402392E-2</v>
      </c>
      <c r="Q145" s="28">
        <f>(1/(1+EXP(('S Curve Equation'!$B$11-Q100*'S Curve Equation'!$B$12)*'S Curve Equation'!$B$10))+'S Curve Equation'!$B$13)*'S Curve Equation'!$B$14</f>
        <v>1.0215851703741235E-2</v>
      </c>
      <c r="R145" s="28">
        <f>(1/(1+EXP(('S Curve Equation'!$B$11-R100*'S Curve Equation'!$B$12)*'S Curve Equation'!$B$10))+'S Curve Equation'!$B$13)*'S Curve Equation'!$B$14</f>
        <v>9.7741427108276827E-3</v>
      </c>
      <c r="S145" s="28">
        <f>(1/(1+EXP(('S Curve Equation'!$B$11-S100*'S Curve Equation'!$B$12)*'S Curve Equation'!$B$10))+'S Curve Equation'!$B$13)*'S Curve Equation'!$B$14</f>
        <v>9.3451804558898708E-3</v>
      </c>
      <c r="T145" s="28">
        <f>(1/(1+EXP(('S Curve Equation'!$B$11-T100*'S Curve Equation'!$B$12)*'S Curve Equation'!$B$10))+'S Curve Equation'!$B$13)*'S Curve Equation'!$B$14</f>
        <v>8.9285121055513918E-3</v>
      </c>
      <c r="U145" s="28">
        <f>(1/(1+EXP(('S Curve Equation'!$B$11-U100*'S Curve Equation'!$B$12)*'S Curve Equation'!$B$10))+'S Curve Equation'!$B$13)*'S Curve Equation'!$B$14</f>
        <v>8.5237035448833005E-3</v>
      </c>
      <c r="V145" s="28">
        <f>(1/(1+EXP(('S Curve Equation'!$B$11-V100*'S Curve Equation'!$B$12)*'S Curve Equation'!$B$10))+'S Curve Equation'!$B$13)*'S Curve Equation'!$B$14</f>
        <v>8.1303385089523186E-3</v>
      </c>
      <c r="W145" s="28">
        <f>(1/(1+EXP(('S Curve Equation'!$B$11-W100*'S Curve Equation'!$B$12)*'S Curve Equation'!$B$10))+'S Curve Equation'!$B$13)*'S Curve Equation'!$B$14</f>
        <v>7.7480177583550075E-3</v>
      </c>
      <c r="X145" s="28">
        <f>(1/(1+EXP(('S Curve Equation'!$B$11-X100*'S Curve Equation'!$B$12)*'S Curve Equation'!$B$10))+'S Curve Equation'!$B$13)*'S Curve Equation'!$B$14</f>
        <v>7.3763582963669227E-3</v>
      </c>
      <c r="Y145" s="28">
        <f>(1/(1+EXP(('S Curve Equation'!$B$11-Y100*'S Curve Equation'!$B$12)*'S Curve Equation'!$B$10))+'S Curve Equation'!$B$13)*'S Curve Equation'!$B$14</f>
        <v>7.0149926254680145E-3</v>
      </c>
      <c r="Z145" s="28">
        <f>(1/(1+EXP(('S Curve Equation'!$B$11-Z100*'S Curve Equation'!$B$12)*'S Curve Equation'!$B$10))+'S Curve Equation'!$B$13)*'S Curve Equation'!$B$14</f>
        <v>6.6635680411307255E-3</v>
      </c>
      <c r="AA145" s="28">
        <f>(1/(1+EXP(('S Curve Equation'!$B$11-AA100*'S Curve Equation'!$B$12)*'S Curve Equation'!$B$10))+'S Curve Equation'!$B$13)*'S Curve Equation'!$B$14</f>
        <v>6.3217459608746491E-3</v>
      </c>
      <c r="AB145" s="28">
        <f>(1/(1+EXP(('S Curve Equation'!$B$11-AB100*'S Curve Equation'!$B$12)*'S Curve Equation'!$B$10))+'S Curve Equation'!$B$13)*'S Curve Equation'!$B$14</f>
        <v>5.9892012867029483E-3</v>
      </c>
      <c r="AC145" s="28">
        <f>(1/(1+EXP(('S Curve Equation'!$B$11-AC100*'S Curve Equation'!$B$12)*'S Curve Equation'!$B$10))+'S Curve Equation'!$B$13)*'S Curve Equation'!$B$14</f>
        <v>5.66562179914113E-3</v>
      </c>
      <c r="AD145" s="28">
        <f>(1/(1+EXP(('S Curve Equation'!$B$11-AD100*'S Curve Equation'!$B$12)*'S Curve Equation'!$B$10))+'S Curve Equation'!$B$13)*'S Curve Equation'!$B$14</f>
        <v>5.3507075811981848E-3</v>
      </c>
      <c r="AE145" s="28">
        <f>(1/(1+EXP(('S Curve Equation'!$B$11-AE100*'S Curve Equation'!$B$12)*'S Curve Equation'!$B$10))+'S Curve Equation'!$B$13)*'S Curve Equation'!$B$14</f>
        <v>5.0441704706619675E-3</v>
      </c>
      <c r="AF145" s="28">
        <f>(1/(1+EXP(('S Curve Equation'!$B$11-AF100*'S Curve Equation'!$B$12)*'S Curve Equation'!$B$10))+'S Curve Equation'!$B$13)*'S Curve Equation'!$B$14</f>
        <v>4.745733539231735E-3</v>
      </c>
    </row>
    <row r="146" spans="1:32" x14ac:dyDescent="0.2">
      <c r="A146" s="6" t="s">
        <v>33</v>
      </c>
      <c r="B146" s="28">
        <f>(1/(1+EXP(('S Curve Equation'!$B$11-B101*'S Curve Equation'!$B$12)*'S Curve Equation'!$B$10))+'S Curve Equation'!$B$13)*'S Curve Equation'!$B$14</f>
        <v>6.2421972534332029E-3</v>
      </c>
      <c r="C146" s="28">
        <f>(1/(1+EXP(('S Curve Equation'!$B$11-C101*'S Curve Equation'!$B$12)*'S Curve Equation'!$B$10))+'S Curve Equation'!$B$13)*'S Curve Equation'!$B$14</f>
        <v>6.027461725654791E-3</v>
      </c>
      <c r="D146" s="28">
        <f>(1/(1+EXP(('S Curve Equation'!$B$11-D101*'S Curve Equation'!$B$12)*'S Curve Equation'!$B$10))+'S Curve Equation'!$B$13)*'S Curve Equation'!$B$14</f>
        <v>5.8902065592384674E-3</v>
      </c>
      <c r="E146" s="28">
        <f>(1/(1+EXP(('S Curve Equation'!$B$11-E101*'S Curve Equation'!$B$12)*'S Curve Equation'!$B$10))+'S Curve Equation'!$B$13)*'S Curve Equation'!$B$14</f>
        <v>5.7518729396695304E-3</v>
      </c>
      <c r="F146" s="28">
        <f>(1/(1+EXP(('S Curve Equation'!$B$11-F101*'S Curve Equation'!$B$12)*'S Curve Equation'!$B$10))+'S Curve Equation'!$B$13)*'S Curve Equation'!$B$14</f>
        <v>5.5958104993635979E-3</v>
      </c>
      <c r="G146" s="28">
        <f>(1/(1+EXP(('S Curve Equation'!$B$11-G101*'S Curve Equation'!$B$12)*'S Curve Equation'!$B$10))+'S Curve Equation'!$B$13)*'S Curve Equation'!$B$14</f>
        <v>5.4258942575302312E-3</v>
      </c>
      <c r="H146" s="28">
        <f>(1/(1+EXP(('S Curve Equation'!$B$11-H101*'S Curve Equation'!$B$12)*'S Curve Equation'!$B$10))+'S Curve Equation'!$B$13)*'S Curve Equation'!$B$14</f>
        <v>5.2517333953239617E-3</v>
      </c>
      <c r="I146" s="28">
        <f>(1/(1+EXP(('S Curve Equation'!$B$11-I101*'S Curve Equation'!$B$12)*'S Curve Equation'!$B$10))+'S Curve Equation'!$B$13)*'S Curve Equation'!$B$14</f>
        <v>5.0361498893216972E-3</v>
      </c>
      <c r="J146" s="28">
        <f>(1/(1+EXP(('S Curve Equation'!$B$11-J101*'S Curve Equation'!$B$12)*'S Curve Equation'!$B$10))+'S Curve Equation'!$B$13)*'S Curve Equation'!$B$14</f>
        <v>4.8264392138557127E-3</v>
      </c>
      <c r="K146" s="28">
        <f>(1/(1+EXP(('S Curve Equation'!$B$11-K101*'S Curve Equation'!$B$12)*'S Curve Equation'!$B$10))+'S Curve Equation'!$B$13)*'S Curve Equation'!$B$14</f>
        <v>4.6840734642605453E-3</v>
      </c>
      <c r="L146" s="28">
        <f>(1/(1+EXP(('S Curve Equation'!$B$11-L101*'S Curve Equation'!$B$12)*'S Curve Equation'!$B$10))+'S Curve Equation'!$B$13)*'S Curve Equation'!$B$14</f>
        <v>4.5547007835012475E-3</v>
      </c>
      <c r="M146" s="28">
        <f>(1/(1+EXP(('S Curve Equation'!$B$11-M101*'S Curve Equation'!$B$12)*'S Curve Equation'!$B$10))+'S Curve Equation'!$B$13)*'S Curve Equation'!$B$14</f>
        <v>4.3998281947820782E-3</v>
      </c>
      <c r="N146" s="28">
        <f>(1/(1+EXP(('S Curve Equation'!$B$11-N101*'S Curve Equation'!$B$12)*'S Curve Equation'!$B$10))+'S Curve Equation'!$B$13)*'S Curve Equation'!$B$14</f>
        <v>4.2478499762476892E-3</v>
      </c>
      <c r="O146" s="28">
        <f>(1/(1+EXP(('S Curve Equation'!$B$11-O101*'S Curve Equation'!$B$12)*'S Curve Equation'!$B$10))+'S Curve Equation'!$B$13)*'S Curve Equation'!$B$14</f>
        <v>4.0986930119968372E-3</v>
      </c>
      <c r="P146" s="28">
        <f>(1/(1+EXP(('S Curve Equation'!$B$11-P101*'S Curve Equation'!$B$12)*'S Curve Equation'!$B$10))+'S Curve Equation'!$B$13)*'S Curve Equation'!$B$14</f>
        <v>3.9522864735712171E-3</v>
      </c>
      <c r="Q146" s="28">
        <f>(1/(1+EXP(('S Curve Equation'!$B$11-Q101*'S Curve Equation'!$B$12)*'S Curve Equation'!$B$10))+'S Curve Equation'!$B$13)*'S Curve Equation'!$B$14</f>
        <v>3.8085617354799996E-3</v>
      </c>
      <c r="R146" s="28">
        <f>(1/(1+EXP(('S Curve Equation'!$B$11-R101*'S Curve Equation'!$B$12)*'S Curve Equation'!$B$10))+'S Curve Equation'!$B$13)*'S Curve Equation'!$B$14</f>
        <v>3.6674522942952048E-3</v>
      </c>
      <c r="S146" s="28">
        <f>(1/(1+EXP(('S Curve Equation'!$B$11-S101*'S Curve Equation'!$B$12)*'S Curve Equation'!$B$10))+'S Curve Equation'!$B$13)*'S Curve Equation'!$B$14</f>
        <v>3.528893691148974E-3</v>
      </c>
      <c r="T146" s="28">
        <f>(1/(1+EXP(('S Curve Equation'!$B$11-T101*'S Curve Equation'!$B$12)*'S Curve Equation'!$B$10))+'S Curve Equation'!$B$13)*'S Curve Equation'!$B$14</f>
        <v>3.3928234374726914E-3</v>
      </c>
      <c r="U146" s="28">
        <f>(1/(1+EXP(('S Curve Equation'!$B$11-U101*'S Curve Equation'!$B$12)*'S Curve Equation'!$B$10))+'S Curve Equation'!$B$13)*'S Curve Equation'!$B$14</f>
        <v>3.2591809438257649E-3</v>
      </c>
      <c r="V146" s="28">
        <f>(1/(1+EXP(('S Curve Equation'!$B$11-V101*'S Curve Equation'!$B$12)*'S Curve Equation'!$B$10))+'S Curve Equation'!$B$13)*'S Curve Equation'!$B$14</f>
        <v>3.1279074516698782E-3</v>
      </c>
      <c r="W146" s="28">
        <f>(1/(1+EXP(('S Curve Equation'!$B$11-W101*'S Curve Equation'!$B$12)*'S Curve Equation'!$B$10))+'S Curve Equation'!$B$13)*'S Curve Equation'!$B$14</f>
        <v>2.998945967952399E-3</v>
      </c>
      <c r="X146" s="28">
        <f>(1/(1+EXP(('S Curve Equation'!$B$11-X101*'S Curve Equation'!$B$12)*'S Curve Equation'!$B$10))+'S Curve Equation'!$B$13)*'S Curve Equation'!$B$14</f>
        <v>2.8722412023689785E-3</v>
      </c>
      <c r="Y146" s="28">
        <f>(1/(1+EXP(('S Curve Equation'!$B$11-Y101*'S Curve Equation'!$B$12)*'S Curve Equation'!$B$10))+'S Curve Equation'!$B$13)*'S Curve Equation'!$B$14</f>
        <v>2.74773950718228E-3</v>
      </c>
      <c r="Z146" s="28">
        <f>(1/(1+EXP(('S Curve Equation'!$B$11-Z101*'S Curve Equation'!$B$12)*'S Curve Equation'!$B$10))+'S Curve Equation'!$B$13)*'S Curve Equation'!$B$14</f>
        <v>2.6253888194801428E-3</v>
      </c>
      <c r="AA146" s="28">
        <f>(1/(1+EXP(('S Curve Equation'!$B$11-AA101*'S Curve Equation'!$B$12)*'S Curve Equation'!$B$10))+'S Curve Equation'!$B$13)*'S Curve Equation'!$B$14</f>
        <v>2.5051386057620716E-3</v>
      </c>
      <c r="AB146" s="28">
        <f>(1/(1+EXP(('S Curve Equation'!$B$11-AB101*'S Curve Equation'!$B$12)*'S Curve Equation'!$B$10))+'S Curve Equation'!$B$13)*'S Curve Equation'!$B$14</f>
        <v>2.386939808748734E-3</v>
      </c>
      <c r="AC146" s="28">
        <f>(1/(1+EXP(('S Curve Equation'!$B$11-AC101*'S Curve Equation'!$B$12)*'S Curve Equation'!$B$10))+'S Curve Equation'!$B$13)*'S Curve Equation'!$B$14</f>
        <v>2.270744796314395E-3</v>
      </c>
      <c r="AD146" s="28">
        <f>(1/(1+EXP(('S Curve Equation'!$B$11-AD101*'S Curve Equation'!$B$12)*'S Curve Equation'!$B$10))+'S Curve Equation'!$B$13)*'S Curve Equation'!$B$14</f>
        <v>2.1565073124472042E-3</v>
      </c>
      <c r="AE146" s="28">
        <f>(1/(1+EXP(('S Curve Equation'!$B$11-AE101*'S Curve Equation'!$B$12)*'S Curve Equation'!$B$10))+'S Curve Equation'!$B$13)*'S Curve Equation'!$B$14</f>
        <v>2.0441824301465927E-3</v>
      </c>
      <c r="AF146" s="28">
        <f>(1/(1+EXP(('S Curve Equation'!$B$11-AF101*'S Curve Equation'!$B$12)*'S Curve Equation'!$B$10))+'S Curve Equation'!$B$13)*'S Curve Equation'!$B$14</f>
        <v>1.9337265061723224E-3</v>
      </c>
    </row>
    <row r="147" spans="1:32" x14ac:dyDescent="0.2">
      <c r="A147" s="6" t="s">
        <v>34</v>
      </c>
      <c r="B147" s="28">
        <f>(1/(1+EXP(('S Curve Equation'!$B$11-B102*'S Curve Equation'!$B$12)*'S Curve Equation'!$B$10))+'S Curve Equation'!$B$13)*'S Curve Equation'!$B$14</f>
        <v>5.1546391752577293E-3</v>
      </c>
      <c r="C147" s="28">
        <f>(1/(1+EXP(('S Curve Equation'!$B$11-C102*'S Curve Equation'!$B$12)*'S Curve Equation'!$B$10))+'S Curve Equation'!$B$13)*'S Curve Equation'!$B$14</f>
        <v>4.9822913371798845E-3</v>
      </c>
      <c r="D147" s="28">
        <f>(1/(1+EXP(('S Curve Equation'!$B$11-D102*'S Curve Equation'!$B$12)*'S Curve Equation'!$B$10))+'S Curve Equation'!$B$13)*'S Curve Equation'!$B$14</f>
        <v>4.8719708171622656E-3</v>
      </c>
      <c r="E147" s="28">
        <f>(1/(1+EXP(('S Curve Equation'!$B$11-E102*'S Curve Equation'!$B$12)*'S Curve Equation'!$B$10))+'S Curve Equation'!$B$13)*'S Curve Equation'!$B$14</f>
        <v>4.7606567186219782E-3</v>
      </c>
      <c r="F147" s="28">
        <f>(1/(1+EXP(('S Curve Equation'!$B$11-F102*'S Curve Equation'!$B$12)*'S Curve Equation'!$B$10))+'S Curve Equation'!$B$13)*'S Curve Equation'!$B$14</f>
        <v>4.6349223004690616E-3</v>
      </c>
      <c r="G147" s="28">
        <f>(1/(1+EXP(('S Curve Equation'!$B$11-G102*'S Curve Equation'!$B$12)*'S Curve Equation'!$B$10))+'S Curve Equation'!$B$13)*'S Curve Equation'!$B$14</f>
        <v>4.4978382307823452E-3</v>
      </c>
      <c r="H147" s="28">
        <f>(1/(1+EXP(('S Curve Equation'!$B$11-H102*'S Curve Equation'!$B$12)*'S Curve Equation'!$B$10))+'S Curve Equation'!$B$13)*'S Curve Equation'!$B$14</f>
        <v>4.357123768892409E-3</v>
      </c>
      <c r="I147" s="28">
        <f>(1/(1+EXP(('S Curve Equation'!$B$11-I102*'S Curve Equation'!$B$12)*'S Curve Equation'!$B$10))+'S Curve Equation'!$B$13)*'S Curve Equation'!$B$14</f>
        <v>4.182648919078962E-3</v>
      </c>
      <c r="J147" s="28">
        <f>(1/(1+EXP(('S Curve Equation'!$B$11-J102*'S Curve Equation'!$B$12)*'S Curve Equation'!$B$10))+'S Curve Equation'!$B$13)*'S Curve Equation'!$B$14</f>
        <v>4.0126117889831515E-3</v>
      </c>
      <c r="K147" s="28">
        <f>(1/(1+EXP(('S Curve Equation'!$B$11-K102*'S Curve Equation'!$B$12)*'S Curve Equation'!$B$10))+'S Curve Equation'!$B$13)*'S Curve Equation'!$B$14</f>
        <v>3.896999457308036E-3</v>
      </c>
      <c r="L147" s="28">
        <f>(1/(1+EXP(('S Curve Equation'!$B$11-L102*'S Curve Equation'!$B$12)*'S Curve Equation'!$B$10))+'S Curve Equation'!$B$13)*'S Curve Equation'!$B$14</f>
        <v>3.7918110056153168E-3</v>
      </c>
      <c r="M147" s="28">
        <f>(1/(1+EXP(('S Curve Equation'!$B$11-M102*'S Curve Equation'!$B$12)*'S Curve Equation'!$B$10))+'S Curve Equation'!$B$13)*'S Curve Equation'!$B$14</f>
        <v>3.6657280509744808E-3</v>
      </c>
      <c r="N147" s="28">
        <f>(1/(1+EXP(('S Curve Equation'!$B$11-N102*'S Curve Equation'!$B$12)*'S Curve Equation'!$B$10))+'S Curve Equation'!$B$13)*'S Curve Equation'!$B$14</f>
        <v>3.5418285349356261E-3</v>
      </c>
      <c r="O147" s="28">
        <f>(1/(1+EXP(('S Curve Equation'!$B$11-O102*'S Curve Equation'!$B$12)*'S Curve Equation'!$B$10))+'S Curve Equation'!$B$13)*'S Curve Equation'!$B$14</f>
        <v>3.4200605609777421E-3</v>
      </c>
      <c r="P147" s="28">
        <f>(1/(1+EXP(('S Curve Equation'!$B$11-P102*'S Curve Equation'!$B$12)*'S Curve Equation'!$B$10))+'S Curve Equation'!$B$13)*'S Curve Equation'!$B$14</f>
        <v>3.3003737751642176E-3</v>
      </c>
      <c r="Q147" s="28">
        <f>(1/(1+EXP(('S Curve Equation'!$B$11-Q102*'S Curve Equation'!$B$12)*'S Curve Equation'!$B$10))+'S Curve Equation'!$B$13)*'S Curve Equation'!$B$14</f>
        <v>3.1827193116275524E-3</v>
      </c>
      <c r="R147" s="28">
        <f>(1/(1+EXP(('S Curve Equation'!$B$11-R102*'S Curve Equation'!$B$12)*'S Curve Equation'!$B$10))+'S Curve Equation'!$B$13)*'S Curve Equation'!$B$14</f>
        <v>3.0670497402723335E-3</v>
      </c>
      <c r="S147" s="28">
        <f>(1/(1+EXP(('S Curve Equation'!$B$11-S102*'S Curve Equation'!$B$12)*'S Curve Equation'!$B$10))+'S Curve Equation'!$B$13)*'S Curve Equation'!$B$14</f>
        <v>2.9533190165946361E-3</v>
      </c>
      <c r="T147" s="28">
        <f>(1/(1+EXP(('S Curve Equation'!$B$11-T102*'S Curve Equation'!$B$12)*'S Curve Equation'!$B$10))+'S Curve Equation'!$B$13)*'S Curve Equation'!$B$14</f>
        <v>2.8414824335217582E-3</v>
      </c>
      <c r="U147" s="28">
        <f>(1/(1+EXP(('S Curve Equation'!$B$11-U102*'S Curve Equation'!$B$12)*'S Curve Equation'!$B$10))+'S Curve Equation'!$B$13)*'S Curve Equation'!$B$14</f>
        <v>2.7314965751804492E-3</v>
      </c>
      <c r="V147" s="28">
        <f>(1/(1+EXP(('S Curve Equation'!$B$11-V102*'S Curve Equation'!$B$12)*'S Curve Equation'!$B$10))+'S Curve Equation'!$B$13)*'S Curve Equation'!$B$14</f>
        <v>2.6233192725064651E-3</v>
      </c>
      <c r="W147" s="28">
        <f>(1/(1+EXP(('S Curve Equation'!$B$11-W102*'S Curve Equation'!$B$12)*'S Curve Equation'!$B$10))+'S Curve Equation'!$B$13)*'S Curve Equation'!$B$14</f>
        <v>2.516909560613343E-3</v>
      </c>
      <c r="X147" s="28">
        <f>(1/(1+EXP(('S Curve Equation'!$B$11-X102*'S Curve Equation'!$B$12)*'S Curve Equation'!$B$10))+'S Curve Equation'!$B$13)*'S Curve Equation'!$B$14</f>
        <v>2.4122276378412987E-3</v>
      </c>
      <c r="Y147" s="28">
        <f>(1/(1+EXP(('S Curve Equation'!$B$11-Y102*'S Curve Equation'!$B$12)*'S Curve Equation'!$B$10))+'S Curve Equation'!$B$13)*'S Curve Equation'!$B$14</f>
        <v>2.3092348264118854E-3</v>
      </c>
      <c r="Z147" s="28">
        <f>(1/(1+EXP(('S Curve Equation'!$B$11-Z102*'S Curve Equation'!$B$12)*'S Curve Equation'!$B$10))+'S Curve Equation'!$B$13)*'S Curve Equation'!$B$14</f>
        <v>2.2078935346174122E-3</v>
      </c>
      <c r="AA147" s="28">
        <f>(1/(1+EXP(('S Curve Equation'!$B$11-AA102*'S Curve Equation'!$B$12)*'S Curve Equation'!$B$10))+'S Curve Equation'!$B$13)*'S Curve Equation'!$B$14</f>
        <v>2.10816722047757E-3</v>
      </c>
      <c r="AB147" s="28">
        <f>(1/(1+EXP(('S Curve Equation'!$B$11-AB102*'S Curve Equation'!$B$12)*'S Curve Equation'!$B$10))+'S Curve Equation'!$B$13)*'S Curve Equation'!$B$14</f>
        <v>2.0100203567990655E-3</v>
      </c>
      <c r="AC147" s="28">
        <f>(1/(1+EXP(('S Curve Equation'!$B$11-AC102*'S Curve Equation'!$B$12)*'S Curve Equation'!$B$10))+'S Curve Equation'!$B$13)*'S Curve Equation'!$B$14</f>
        <v>1.9134183975770965E-3</v>
      </c>
      <c r="AD147" s="28">
        <f>(1/(1+EXP(('S Curve Equation'!$B$11-AD102*'S Curve Equation'!$B$12)*'S Curve Equation'!$B$10))+'S Curve Equation'!$B$13)*'S Curve Equation'!$B$14</f>
        <v>1.8183277456809109E-3</v>
      </c>
      <c r="AE147" s="28">
        <f>(1/(1+EXP(('S Curve Equation'!$B$11-AE102*'S Curve Equation'!$B$12)*'S Curve Equation'!$B$10))+'S Curve Equation'!$B$13)*'S Curve Equation'!$B$14</f>
        <v>1.7247157217674433E-3</v>
      </c>
      <c r="AF147" s="28">
        <f>(1/(1+EXP(('S Curve Equation'!$B$11-AF102*'S Curve Equation'!$B$12)*'S Curve Equation'!$B$10))+'S Curve Equation'!$B$13)*'S Curve Equation'!$B$14</f>
        <v>1.6325505343709413E-3</v>
      </c>
    </row>
    <row r="148" spans="1:32" x14ac:dyDescent="0.2">
      <c r="A148" s="6" t="s">
        <v>92</v>
      </c>
      <c r="B148" s="28">
        <f>(1/(1+EXP(('S Curve Equation'!$B$11-B103*'S Curve Equation'!$B$12)*'S Curve Equation'!$B$10))+'S Curve Equation'!$B$13)*'S Curve Equation'!$B$14</f>
        <v>6.1728395061728478E-3</v>
      </c>
      <c r="C148" s="28">
        <f>(1/(1+EXP(('S Curve Equation'!$B$11-C103*'S Curve Equation'!$B$12)*'S Curve Equation'!$B$10))+'S Curve Equation'!$B$13)*'S Curve Equation'!$B$14</f>
        <v>5.960861220390642E-3</v>
      </c>
      <c r="D148" s="28">
        <f>(1/(1+EXP(('S Curve Equation'!$B$11-D103*'S Curve Equation'!$B$12)*'S Curve Equation'!$B$10))+'S Curve Equation'!$B$13)*'S Curve Equation'!$B$14</f>
        <v>5.8253563757990909E-3</v>
      </c>
      <c r="E148" s="28">
        <f>(1/(1+EXP(('S Curve Equation'!$B$11-E103*'S Curve Equation'!$B$12)*'S Curve Equation'!$B$10))+'S Curve Equation'!$B$13)*'S Curve Equation'!$B$14</f>
        <v>5.688777217649434E-3</v>
      </c>
      <c r="F148" s="28">
        <f>(1/(1+EXP(('S Curve Equation'!$B$11-F103*'S Curve Equation'!$B$12)*'S Curve Equation'!$B$10))+'S Curve Equation'!$B$13)*'S Curve Equation'!$B$14</f>
        <v>5.5346823993652396E-3</v>
      </c>
      <c r="G148" s="28">
        <f>(1/(1+EXP(('S Curve Equation'!$B$11-G103*'S Curve Equation'!$B$12)*'S Curve Equation'!$B$10))+'S Curve Equation'!$B$13)*'S Curve Equation'!$B$14</f>
        <v>5.3668942133680807E-3</v>
      </c>
      <c r="H148" s="28">
        <f>(1/(1+EXP(('S Curve Equation'!$B$11-H103*'S Curve Equation'!$B$12)*'S Curve Equation'!$B$10))+'S Curve Equation'!$B$13)*'S Curve Equation'!$B$14</f>
        <v>5.1948990023815266E-3</v>
      </c>
      <c r="I148" s="28">
        <f>(1/(1+EXP(('S Curve Equation'!$B$11-I103*'S Curve Equation'!$B$12)*'S Curve Equation'!$B$10))+'S Curve Equation'!$B$13)*'S Curve Equation'!$B$14</f>
        <v>4.9819741395433909E-3</v>
      </c>
      <c r="J148" s="28">
        <f>(1/(1+EXP(('S Curve Equation'!$B$11-J103*'S Curve Equation'!$B$12)*'S Curve Equation'!$B$10))+'S Curve Equation'!$B$13)*'S Curve Equation'!$B$14</f>
        <v>4.7748259253948796E-3</v>
      </c>
      <c r="K148" s="28">
        <f>(1/(1+EXP(('S Curve Equation'!$B$11-K103*'S Curve Equation'!$B$12)*'S Curve Equation'!$B$10))+'S Curve Equation'!$B$13)*'S Curve Equation'!$B$14</f>
        <v>4.6341862284061787E-3</v>
      </c>
      <c r="L148" s="28">
        <f>(1/(1+EXP(('S Curve Equation'!$B$11-L103*'S Curve Equation'!$B$12)*'S Curve Equation'!$B$10))+'S Curve Equation'!$B$13)*'S Curve Equation'!$B$14</f>
        <v>4.5063724873513362E-3</v>
      </c>
      <c r="M148" s="28">
        <f>(1/(1+EXP(('S Curve Equation'!$B$11-M103*'S Curve Equation'!$B$12)*'S Curve Equation'!$B$10))+'S Curve Equation'!$B$13)*'S Curve Equation'!$B$14</f>
        <v>4.3533539953384331E-3</v>
      </c>
      <c r="N148" s="28">
        <f>(1/(1+EXP(('S Curve Equation'!$B$11-N103*'S Curve Equation'!$B$12)*'S Curve Equation'!$B$10))+'S Curve Equation'!$B$13)*'S Curve Equation'!$B$14</f>
        <v>4.2031822594946573E-3</v>
      </c>
      <c r="O148" s="28">
        <f>(1/(1+EXP(('S Curve Equation'!$B$11-O103*'S Curve Equation'!$B$12)*'S Curve Equation'!$B$10))+'S Curve Equation'!$B$13)*'S Curve Equation'!$B$14</f>
        <v>4.0557856267554116E-3</v>
      </c>
      <c r="P148" s="28">
        <f>(1/(1+EXP(('S Curve Equation'!$B$11-P103*'S Curve Equation'!$B$12)*'S Curve Equation'!$B$10))+'S Curve Equation'!$B$13)*'S Curve Equation'!$B$14</f>
        <v>3.9110946789402455E-3</v>
      </c>
      <c r="Q148" s="28">
        <f>(1/(1+EXP(('S Curve Equation'!$B$11-Q103*'S Curve Equation'!$B$12)*'S Curve Equation'!$B$10))+'S Curve Equation'!$B$13)*'S Curve Equation'!$B$14</f>
        <v>3.7690421504325629E-3</v>
      </c>
      <c r="R148" s="28">
        <f>(1/(1+EXP(('S Curve Equation'!$B$11-R103*'S Curve Equation'!$B$12)*'S Curve Equation'!$B$10))+'S Curve Equation'!$B$13)*'S Curve Equation'!$B$14</f>
        <v>3.6295628493315528E-3</v>
      </c>
      <c r="S148" s="28">
        <f>(1/(1+EXP(('S Curve Equation'!$B$11-S103*'S Curve Equation'!$B$12)*'S Curve Equation'!$B$10))+'S Curve Equation'!$B$13)*'S Curve Equation'!$B$14</f>
        <v>3.4925935819118494E-3</v>
      </c>
      <c r="T148" s="28">
        <f>(1/(1+EXP(('S Curve Equation'!$B$11-T103*'S Curve Equation'!$B$12)*'S Curve Equation'!$B$10))+'S Curve Equation'!$B$13)*'S Curve Equation'!$B$14</f>
        <v>3.3580730802360709E-3</v>
      </c>
      <c r="U148" s="28">
        <f>(1/(1+EXP(('S Curve Equation'!$B$11-U103*'S Curve Equation'!$B$12)*'S Curve Equation'!$B$10))+'S Curve Equation'!$B$13)*'S Curve Equation'!$B$14</f>
        <v>3.2259419327721347E-3</v>
      </c>
      <c r="V148" s="28">
        <f>(1/(1+EXP(('S Curve Equation'!$B$11-V103*'S Curve Equation'!$B$12)*'S Curve Equation'!$B$10))+'S Curve Equation'!$B$13)*'S Curve Equation'!$B$14</f>
        <v>3.0961425178756318E-3</v>
      </c>
      <c r="W148" s="28">
        <f>(1/(1+EXP(('S Curve Equation'!$B$11-W103*'S Curve Equation'!$B$12)*'S Curve Equation'!$B$10))+'S Curve Equation'!$B$13)*'S Curve Equation'!$B$14</f>
        <v>2.9686189400049373E-3</v>
      </c>
      <c r="X148" s="28">
        <f>(1/(1+EXP(('S Curve Equation'!$B$11-X103*'S Curve Equation'!$B$12)*'S Curve Equation'!$B$10))+'S Curve Equation'!$B$13)*'S Curve Equation'!$B$14</f>
        <v>2.8433169685425858E-3</v>
      </c>
      <c r="Y148" s="28">
        <f>(1/(1+EXP(('S Curve Equation'!$B$11-Y103*'S Curve Equation'!$B$12)*'S Curve Equation'!$B$10))+'S Curve Equation'!$B$13)*'S Curve Equation'!$B$14</f>
        <v>2.7201839791038502E-3</v>
      </c>
      <c r="Z148" s="28">
        <f>(1/(1+EXP(('S Curve Equation'!$B$11-Z103*'S Curve Equation'!$B$12)*'S Curve Equation'!$B$10))+'S Curve Equation'!$B$13)*'S Curve Equation'!$B$14</f>
        <v>2.5991688972188489E-3</v>
      </c>
      <c r="AA148" s="28">
        <f>(1/(1+EXP(('S Curve Equation'!$B$11-AA103*'S Curve Equation'!$B$12)*'S Curve Equation'!$B$10))+'S Curve Equation'!$B$13)*'S Curve Equation'!$B$14</f>
        <v>2.4802221442804836E-3</v>
      </c>
      <c r="AB148" s="28">
        <f>(1/(1+EXP(('S Curve Equation'!$B$11-AB103*'S Curve Equation'!$B$12)*'S Curve Equation'!$B$10))+'S Curve Equation'!$B$13)*'S Curve Equation'!$B$14</f>
        <v>2.3632955856558303E-3</v>
      </c>
      <c r="AC148" s="28">
        <f>(1/(1+EXP(('S Curve Equation'!$B$11-AC103*'S Curve Equation'!$B$12)*'S Curve Equation'!$B$10))+'S Curve Equation'!$B$13)*'S Curve Equation'!$B$14</f>
        <v>2.2483424808638201E-3</v>
      </c>
      <c r="AD148" s="28">
        <f>(1/(1+EXP(('S Curve Equation'!$B$11-AD103*'S Curve Equation'!$B$12)*'S Curve Equation'!$B$10))+'S Curve Equation'!$B$13)*'S Curve Equation'!$B$14</f>
        <v>2.1353174357268351E-3</v>
      </c>
      <c r="AE148" s="28">
        <f>(1/(1+EXP(('S Curve Equation'!$B$11-AE103*'S Curve Equation'!$B$12)*'S Curve Equation'!$B$10))+'S Curve Equation'!$B$13)*'S Curve Equation'!$B$14</f>
        <v>2.0241763564081481E-3</v>
      </c>
      <c r="AF148" s="28">
        <f>(1/(1+EXP(('S Curve Equation'!$B$11-AF103*'S Curve Equation'!$B$12)*'S Curve Equation'!$B$10))+'S Curve Equation'!$B$13)*'S Curve Equation'!$B$14</f>
        <v>1.9148764052518857E-3</v>
      </c>
    </row>
    <row r="149" spans="1:32" x14ac:dyDescent="0.2">
      <c r="A149" s="6" t="s">
        <v>89</v>
      </c>
      <c r="B149" s="28">
        <f>(1/(1+EXP(('S Curve Equation'!$B$11-B104*'S Curve Equation'!$B$12)*'S Curve Equation'!$B$10))+'S Curve Equation'!$B$13)*'S Curve Equation'!$B$14</f>
        <v>1.4947683109118081E-3</v>
      </c>
      <c r="C149" s="28">
        <f>(1/(1+EXP(('S Curve Equation'!$B$11-C104*'S Curve Equation'!$B$12)*'S Curve Equation'!$B$10))+'S Curve Equation'!$B$13)*'S Curve Equation'!$B$14</f>
        <v>1.4502483188660673E-3</v>
      </c>
      <c r="D149" s="28">
        <f>(1/(1+EXP(('S Curve Equation'!$B$11-D104*'S Curve Equation'!$B$12)*'S Curve Equation'!$B$10))+'S Curve Equation'!$B$13)*'S Curve Equation'!$B$14</f>
        <v>1.4215875823729825E-3</v>
      </c>
      <c r="E149" s="28">
        <f>(1/(1+EXP(('S Curve Equation'!$B$11-E104*'S Curve Equation'!$B$12)*'S Curve Equation'!$B$10))+'S Curve Equation'!$B$13)*'S Curve Equation'!$B$14</f>
        <v>1.3925377330732819E-3</v>
      </c>
      <c r="F149" s="28">
        <f>(1/(1+EXP(('S Curve Equation'!$B$11-F104*'S Curve Equation'!$B$12)*'S Curve Equation'!$B$10))+'S Curve Equation'!$B$13)*'S Curve Equation'!$B$14</f>
        <v>1.3595644050628459E-3</v>
      </c>
      <c r="G149" s="28">
        <f>(1/(1+EXP(('S Curve Equation'!$B$11-G104*'S Curve Equation'!$B$12)*'S Curve Equation'!$B$10))+'S Curve Equation'!$B$13)*'S Curve Equation'!$B$14</f>
        <v>1.3234184800989652E-3</v>
      </c>
      <c r="H149" s="28">
        <f>(1/(1+EXP(('S Curve Equation'!$B$11-H104*'S Curve Equation'!$B$12)*'S Curve Equation'!$B$10))+'S Curve Equation'!$B$13)*'S Curve Equation'!$B$14</f>
        <v>1.2860993540350809E-3</v>
      </c>
      <c r="I149" s="28">
        <f>(1/(1+EXP(('S Curve Equation'!$B$11-I104*'S Curve Equation'!$B$12)*'S Curve Equation'!$B$10))+'S Curve Equation'!$B$13)*'S Curve Equation'!$B$14</f>
        <v>1.2395178038436586E-3</v>
      </c>
      <c r="J149" s="28">
        <f>(1/(1+EXP(('S Curve Equation'!$B$11-J104*'S Curve Equation'!$B$12)*'S Curve Equation'!$B$10))+'S Curve Equation'!$B$13)*'S Curve Equation'!$B$14</f>
        <v>1.1937862908149991E-3</v>
      </c>
      <c r="K149" s="28">
        <f>(1/(1+EXP(('S Curve Equation'!$B$11-K104*'S Curve Equation'!$B$12)*'S Curve Equation'!$B$10))+'S Curve Equation'!$B$13)*'S Curve Equation'!$B$14</f>
        <v>1.1625004156037447E-3</v>
      </c>
      <c r="L149" s="28">
        <f>(1/(1+EXP(('S Curve Equation'!$B$11-L104*'S Curve Equation'!$B$12)*'S Curve Equation'!$B$10))+'S Curve Equation'!$B$13)*'S Curve Equation'!$B$14</f>
        <v>1.1338984127653412E-3</v>
      </c>
      <c r="M149" s="28">
        <f>(1/(1+EXP(('S Curve Equation'!$B$11-M104*'S Curve Equation'!$B$12)*'S Curve Equation'!$B$10))+'S Curve Equation'!$B$13)*'S Curve Equation'!$B$14</f>
        <v>1.0994407878758519E-3</v>
      </c>
      <c r="N149" s="28">
        <f>(1/(1+EXP(('S Curve Equation'!$B$11-N104*'S Curve Equation'!$B$12)*'S Curve Equation'!$B$10))+'S Curve Equation'!$B$13)*'S Curve Equation'!$B$14</f>
        <v>1.0653924129580823E-3</v>
      </c>
      <c r="O149" s="28">
        <f>(1/(1+EXP(('S Curve Equation'!$B$11-O104*'S Curve Equation'!$B$12)*'S Curve Equation'!$B$10))+'S Curve Equation'!$B$13)*'S Curve Equation'!$B$14</f>
        <v>1.031746171072279E-3</v>
      </c>
      <c r="P149" s="28">
        <f>(1/(1+EXP(('S Curve Equation'!$B$11-P104*'S Curve Equation'!$B$12)*'S Curve Equation'!$B$10))+'S Curve Equation'!$B$13)*'S Curve Equation'!$B$14</f>
        <v>9.9849510694064846E-4</v>
      </c>
      <c r="Q149" s="28">
        <f>(1/(1+EXP(('S Curve Equation'!$B$11-Q104*'S Curve Equation'!$B$12)*'S Curve Equation'!$B$10))+'S Curve Equation'!$B$13)*'S Curve Equation'!$B$14</f>
        <v>9.6563242243891448E-4</v>
      </c>
      <c r="R149" s="28">
        <f>(1/(1+EXP(('S Curve Equation'!$B$11-R104*'S Curve Equation'!$B$12)*'S Curve Equation'!$B$10))+'S Curve Equation'!$B$13)*'S Curve Equation'!$B$14</f>
        <v>9.3315147223619612E-4</v>
      </c>
      <c r="S149" s="28">
        <f>(1/(1+EXP(('S Curve Equation'!$B$11-S104*'S Curve Equation'!$B$12)*'S Curve Equation'!$B$10))+'S Curve Equation'!$B$13)*'S Curve Equation'!$B$14</f>
        <v>9.0104575957782431E-4</v>
      </c>
      <c r="T149" s="28">
        <f>(1/(1+EXP(('S Curve Equation'!$B$11-T104*'S Curve Equation'!$B$12)*'S Curve Equation'!$B$10))+'S Curve Equation'!$B$13)*'S Curve Equation'!$B$14</f>
        <v>8.6930893220570852E-4</v>
      </c>
      <c r="U149" s="28">
        <f>(1/(1+EXP(('S Curve Equation'!$B$11-U104*'S Curve Equation'!$B$12)*'S Curve Equation'!$B$10))+'S Curve Equation'!$B$13)*'S Curve Equation'!$B$14</f>
        <v>8.3793477841089339E-4</v>
      </c>
      <c r="V149" s="28">
        <f>(1/(1+EXP(('S Curve Equation'!$B$11-V104*'S Curve Equation'!$B$12)*'S Curve Equation'!$B$10))+'S Curve Equation'!$B$13)*'S Curve Equation'!$B$14</f>
        <v>8.0691722321362151E-4</v>
      </c>
      <c r="W149" s="28">
        <f>(1/(1+EXP(('S Curve Equation'!$B$11-W104*'S Curve Equation'!$B$12)*'S Curve Equation'!$B$10))+'S Curve Equation'!$B$13)*'S Curve Equation'!$B$14</f>
        <v>7.7625032466600982E-4</v>
      </c>
      <c r="X149" s="28">
        <f>(1/(1+EXP(('S Curve Equation'!$B$11-X104*'S Curve Equation'!$B$12)*'S Curve Equation'!$B$10))+'S Curve Equation'!$B$13)*'S Curve Equation'!$B$14</f>
        <v>7.4592827027286743E-4</v>
      </c>
      <c r="Y149" s="28">
        <f>(1/(1+EXP(('S Curve Equation'!$B$11-Y104*'S Curve Equation'!$B$12)*'S Curve Equation'!$B$10))+'S Curve Equation'!$B$13)*'S Curve Equation'!$B$14</f>
        <v>7.1594537352628646E-4</v>
      </c>
      <c r="Z149" s="28">
        <f>(1/(1+EXP(('S Curve Equation'!$B$11-Z104*'S Curve Equation'!$B$12)*'S Curve Equation'!$B$10))+'S Curve Equation'!$B$13)*'S Curve Equation'!$B$14</f>
        <v>6.8629607054986042E-4</v>
      </c>
      <c r="AA149" s="28">
        <f>(1/(1+EXP(('S Curve Equation'!$B$11-AA104*'S Curve Equation'!$B$12)*'S Curve Equation'!$B$10))+'S Curve Equation'!$B$13)*'S Curve Equation'!$B$14</f>
        <v>6.5697491684865435E-4</v>
      </c>
      <c r="AB149" s="28">
        <f>(1/(1+EXP(('S Curve Equation'!$B$11-AB104*'S Curve Equation'!$B$12)*'S Curve Equation'!$B$10))+'S Curve Equation'!$B$13)*'S Curve Equation'!$B$14</f>
        <v>6.2797658416075171E-4</v>
      </c>
      <c r="AC149" s="28">
        <f>(1/(1+EXP(('S Curve Equation'!$B$11-AC104*'S Curve Equation'!$B$12)*'S Curve Equation'!$B$10))+'S Curve Equation'!$B$13)*'S Curve Equation'!$B$14</f>
        <v>5.9929585740719875E-4</v>
      </c>
      <c r="AD149" s="28">
        <f>(1/(1+EXP(('S Curve Equation'!$B$11-AD104*'S Curve Equation'!$B$12)*'S Curve Equation'!$B$10))+'S Curve Equation'!$B$13)*'S Curve Equation'!$B$14</f>
        <v>5.7092763173634536E-4</v>
      </c>
      <c r="AE149" s="28">
        <f>(1/(1+EXP(('S Curve Equation'!$B$11-AE104*'S Curve Equation'!$B$12)*'S Curve Equation'!$B$10))+'S Curve Equation'!$B$13)*'S Curve Equation'!$B$14</f>
        <v>5.4286690965962869E-4</v>
      </c>
      <c r="AF149" s="28">
        <f>(1/(1+EXP(('S Curve Equation'!$B$11-AF104*'S Curve Equation'!$B$12)*'S Curve Equation'!$B$10))+'S Curve Equation'!$B$13)*'S Curve Equation'!$B$14</f>
        <v>5.1510879827521342E-4</v>
      </c>
    </row>
    <row r="150" spans="1:32" x14ac:dyDescent="0.2">
      <c r="A150" s="6" t="s">
        <v>35</v>
      </c>
      <c r="B150" s="28">
        <f>(1/(1+EXP(('S Curve Equation'!$B$11-B105*'S Curve Equation'!$B$12)*'S Curve Equation'!$B$10))+'S Curve Equation'!$B$13)*'S Curve Equation'!$B$14</f>
        <v>1.0948905109489057E-2</v>
      </c>
      <c r="C150" s="28">
        <f>(1/(1+EXP(('S Curve Equation'!$B$11-C105*'S Curve Equation'!$B$12)*'S Curve Equation'!$B$10))+'S Curve Equation'!$B$13)*'S Curve Equation'!$B$14</f>
        <v>1.0531720292074267E-2</v>
      </c>
      <c r="D150" s="28">
        <f>(1/(1+EXP(('S Curve Equation'!$B$11-D105*'S Curve Equation'!$B$12)*'S Curve Equation'!$B$10))+'S Curve Equation'!$B$13)*'S Curve Equation'!$B$14</f>
        <v>1.0266469898507975E-2</v>
      </c>
      <c r="E150" s="28">
        <f>(1/(1+EXP(('S Curve Equation'!$B$11-E105*'S Curve Equation'!$B$12)*'S Curve Equation'!$B$10))+'S Curve Equation'!$B$13)*'S Curve Equation'!$B$14</f>
        <v>1.0000251725716228E-2</v>
      </c>
      <c r="F150" s="28">
        <f>(1/(1+EXP(('S Curve Equation'!$B$11-F105*'S Curve Equation'!$B$12)*'S Curve Equation'!$B$10))+'S Curve Equation'!$B$13)*'S Curve Equation'!$B$14</f>
        <v>9.7012671830226226E-3</v>
      </c>
      <c r="G150" s="28">
        <f>(1/(1+EXP(('S Curve Equation'!$B$11-G105*'S Curve Equation'!$B$12)*'S Curve Equation'!$B$10))+'S Curve Equation'!$B$13)*'S Curve Equation'!$B$14</f>
        <v>9.3773804086748468E-3</v>
      </c>
      <c r="H150" s="28">
        <f>(1/(1+EXP(('S Curve Equation'!$B$11-H105*'S Curve Equation'!$B$12)*'S Curve Equation'!$B$10))+'S Curve Equation'!$B$13)*'S Curve Equation'!$B$14</f>
        <v>9.0471862027288567E-3</v>
      </c>
      <c r="I150" s="28">
        <f>(1/(1+EXP(('S Curve Equation'!$B$11-I105*'S Curve Equation'!$B$12)*'S Curve Equation'!$B$10))+'S Curve Equation'!$B$13)*'S Curve Equation'!$B$14</f>
        <v>8.6409753283740679E-3</v>
      </c>
      <c r="J150" s="28">
        <f>(1/(1+EXP(('S Curve Equation'!$B$11-J105*'S Curve Equation'!$B$12)*'S Curve Equation'!$B$10))+'S Curve Equation'!$B$13)*'S Curve Equation'!$B$14</f>
        <v>8.24852117252667E-3</v>
      </c>
      <c r="K150" s="28">
        <f>(1/(1+EXP(('S Curve Equation'!$B$11-K105*'S Curve Equation'!$B$12)*'S Curve Equation'!$B$10))+'S Curve Equation'!$B$13)*'S Curve Equation'!$B$14</f>
        <v>7.9836193305015297E-3</v>
      </c>
      <c r="L150" s="28">
        <f>(1/(1+EXP(('S Curve Equation'!$B$11-L105*'S Curve Equation'!$B$12)*'S Curve Equation'!$B$10))+'S Curve Equation'!$B$13)*'S Curve Equation'!$B$14</f>
        <v>7.743967876639302E-3</v>
      </c>
      <c r="M150" s="28">
        <f>(1/(1+EXP(('S Curve Equation'!$B$11-M105*'S Curve Equation'!$B$12)*'S Curve Equation'!$B$10))+'S Curve Equation'!$B$13)*'S Curve Equation'!$B$14</f>
        <v>7.4584318925754777E-3</v>
      </c>
      <c r="N150" s="28">
        <f>(1/(1+EXP(('S Curve Equation'!$B$11-N105*'S Curve Equation'!$B$12)*'S Curve Equation'!$B$10))+'S Curve Equation'!$B$13)*'S Curve Equation'!$B$14</f>
        <v>7.1796718079803028E-3</v>
      </c>
      <c r="O150" s="28">
        <f>(1/(1+EXP(('S Curve Equation'!$B$11-O105*'S Curve Equation'!$B$12)*'S Curve Equation'!$B$10))+'S Curve Equation'!$B$13)*'S Curve Equation'!$B$14</f>
        <v>6.9074807582456101E-3</v>
      </c>
      <c r="P150" s="28">
        <f>(1/(1+EXP(('S Curve Equation'!$B$11-P105*'S Curve Equation'!$B$12)*'S Curve Equation'!$B$10))+'S Curve Equation'!$B$13)*'S Curve Equation'!$B$14</f>
        <v>6.6416594532190086E-3</v>
      </c>
      <c r="Q150" s="28">
        <f>(1/(1+EXP(('S Curve Equation'!$B$11-Q105*'S Curve Equation'!$B$12)*'S Curve Equation'!$B$10))+'S Curve Equation'!$B$13)*'S Curve Equation'!$B$14</f>
        <v>6.3820158578293592E-3</v>
      </c>
      <c r="R150" s="28">
        <f>(1/(1+EXP(('S Curve Equation'!$B$11-R105*'S Curve Equation'!$B$12)*'S Curve Equation'!$B$10))+'S Curve Equation'!$B$13)*'S Curve Equation'!$B$14</f>
        <v>6.1283648877961221E-3</v>
      </c>
      <c r="S150" s="28">
        <f>(1/(1+EXP(('S Curve Equation'!$B$11-S105*'S Curve Equation'!$B$12)*'S Curve Equation'!$B$10))+'S Curve Equation'!$B$13)*'S Curve Equation'!$B$14</f>
        <v>5.8805281196403422E-3</v>
      </c>
      <c r="T150" s="28">
        <f>(1/(1+EXP(('S Curve Equation'!$B$11-T105*'S Curve Equation'!$B$12)*'S Curve Equation'!$B$10))+'S Curve Equation'!$B$13)*'S Curve Equation'!$B$14</f>
        <v>5.6383335142609426E-3</v>
      </c>
      <c r="U150" s="28">
        <f>(1/(1+EXP(('S Curve Equation'!$B$11-U105*'S Curve Equation'!$B$12)*'S Curve Equation'!$B$10))+'S Curve Equation'!$B$13)*'S Curve Equation'!$B$14</f>
        <v>5.4016151533788715E-3</v>
      </c>
      <c r="V150" s="28">
        <f>(1/(1+EXP(('S Curve Equation'!$B$11-V105*'S Curve Equation'!$B$12)*'S Curve Equation'!$B$10))+'S Curve Equation'!$B$13)*'S Curve Equation'!$B$14</f>
        <v>5.1702129881908837E-3</v>
      </c>
      <c r="W150" s="28">
        <f>(1/(1+EXP(('S Curve Equation'!$B$11-W105*'S Curve Equation'!$B$12)*'S Curve Equation'!$B$10))+'S Curve Equation'!$B$13)*'S Curve Equation'!$B$14</f>
        <v>4.9439725996119933E-3</v>
      </c>
      <c r="X150" s="28">
        <f>(1/(1+EXP(('S Curve Equation'!$B$11-X105*'S Curve Equation'!$B$12)*'S Curve Equation'!$B$10))+'S Curve Equation'!$B$13)*'S Curve Equation'!$B$14</f>
        <v>4.7227449695184075E-3</v>
      </c>
      <c r="Y150" s="28">
        <f>(1/(1+EXP(('S Curve Equation'!$B$11-Y105*'S Curve Equation'!$B$12)*'S Curve Equation'!$B$10))+'S Curve Equation'!$B$13)*'S Curve Equation'!$B$14</f>
        <v>4.5063862624359994E-3</v>
      </c>
      <c r="Z150" s="28">
        <f>(1/(1+EXP(('S Curve Equation'!$B$11-Z105*'S Curve Equation'!$B$12)*'S Curve Equation'!$B$10))+'S Curve Equation'!$B$13)*'S Curve Equation'!$B$14</f>
        <v>4.2947576171489489E-3</v>
      </c>
      <c r="AA150" s="28">
        <f>(1/(1+EXP(('S Curve Equation'!$B$11-AA105*'S Curve Equation'!$B$12)*'S Curve Equation'!$B$10))+'S Curve Equation'!$B$13)*'S Curve Equation'!$B$14</f>
        <v>4.0877249477327881E-3</v>
      </c>
      <c r="AB150" s="28">
        <f>(1/(1+EXP(('S Curve Equation'!$B$11-AB105*'S Curve Equation'!$B$12)*'S Curve Equation'!$B$10))+'S Curve Equation'!$B$13)*'S Curve Equation'!$B$14</f>
        <v>3.885158753541269E-3</v>
      </c>
      <c r="AC150" s="28">
        <f>(1/(1+EXP(('S Curve Equation'!$B$11-AC105*'S Curve Equation'!$B$12)*'S Curve Equation'!$B$10))+'S Curve Equation'!$B$13)*'S Curve Equation'!$B$14</f>
        <v>3.6869339377037791E-3</v>
      </c>
      <c r="AD150" s="28">
        <f>(1/(1+EXP(('S Curve Equation'!$B$11-AD105*'S Curve Equation'!$B$12)*'S Curve Equation'!$B$10))+'S Curve Equation'!$B$13)*'S Curve Equation'!$B$14</f>
        <v>3.4929296337129138E-3</v>
      </c>
      <c r="AE150" s="28">
        <f>(1/(1+EXP(('S Curve Equation'!$B$11-AE105*'S Curve Equation'!$B$12)*'S Curve Equation'!$B$10))+'S Curve Equation'!$B$13)*'S Curve Equation'!$B$14</f>
        <v>3.3030290397035099E-3</v>
      </c>
      <c r="AF150" s="28">
        <f>(1/(1+EXP(('S Curve Equation'!$B$11-AF105*'S Curve Equation'!$B$12)*'S Curve Equation'!$B$10))+'S Curve Equation'!$B$13)*'S Curve Equation'!$B$14</f>
        <v>3.1171192600477475E-3</v>
      </c>
    </row>
    <row r="151" spans="1:32" x14ac:dyDescent="0.2">
      <c r="A151" s="6" t="s">
        <v>98</v>
      </c>
      <c r="B151" s="28">
        <f>(1/(1+EXP(('S Curve Equation'!$B$11-B106*'S Curve Equation'!$B$12)*'S Curve Equation'!$B$10))+'S Curve Equation'!$B$13)*'S Curve Equation'!$B$14</f>
        <v>1.6260162601626025E-2</v>
      </c>
      <c r="C151" s="28">
        <f>(1/(1+EXP(('S Curve Equation'!$B$11-C106*'S Curve Equation'!$B$12)*'S Curve Equation'!$B$10))+'S Curve Equation'!$B$13)*'S Curve Equation'!$B$14</f>
        <v>1.5584070832598983E-2</v>
      </c>
      <c r="D151" s="28">
        <f>(1/(1+EXP(('S Curve Equation'!$B$11-D106*'S Curve Equation'!$B$12)*'S Curve Equation'!$B$10))+'S Curve Equation'!$B$13)*'S Curve Equation'!$B$14</f>
        <v>1.5156203318823664E-2</v>
      </c>
      <c r="E151" s="28">
        <f>(1/(1+EXP(('S Curve Equation'!$B$11-E106*'S Curve Equation'!$B$12)*'S Curve Equation'!$B$10))+'S Curve Equation'!$B$13)*'S Curve Equation'!$B$14</f>
        <v>1.4728356194669343E-2</v>
      </c>
      <c r="F151" s="28">
        <f>(1/(1+EXP(('S Curve Equation'!$B$11-F106*'S Curve Equation'!$B$12)*'S Curve Equation'!$B$10))+'S Curve Equation'!$B$13)*'S Curve Equation'!$B$14</f>
        <v>1.424975880814879E-2</v>
      </c>
      <c r="G151" s="28">
        <f>(1/(1+EXP(('S Curve Equation'!$B$11-G106*'S Curve Equation'!$B$12)*'S Curve Equation'!$B$10))+'S Curve Equation'!$B$13)*'S Curve Equation'!$B$14</f>
        <v>1.3733605958688107E-2</v>
      </c>
      <c r="H151" s="28">
        <f>(1/(1+EXP(('S Curve Equation'!$B$11-H106*'S Curve Equation'!$B$12)*'S Curve Equation'!$B$10))+'S Curve Equation'!$B$13)*'S Curve Equation'!$B$14</f>
        <v>1.3209902423567467E-2</v>
      </c>
      <c r="I151" s="28">
        <f>(1/(1+EXP(('S Curve Equation'!$B$11-I106*'S Curve Equation'!$B$12)*'S Curve Equation'!$B$10))+'S Curve Equation'!$B$13)*'S Curve Equation'!$B$14</f>
        <v>1.2569146803218514E-2</v>
      </c>
      <c r="J151" s="28">
        <f>(1/(1+EXP(('S Curve Equation'!$B$11-J106*'S Curve Equation'!$B$12)*'S Curve Equation'!$B$10))+'S Curve Equation'!$B$13)*'S Curve Equation'!$B$14</f>
        <v>1.195383016343007E-2</v>
      </c>
      <c r="K151" s="28">
        <f>(1/(1+EXP(('S Curve Equation'!$B$11-K106*'S Curve Equation'!$B$12)*'S Curve Equation'!$B$10))+'S Curve Equation'!$B$13)*'S Curve Equation'!$B$14</f>
        <v>1.154060692100157E-2</v>
      </c>
      <c r="L151" s="28">
        <f>(1/(1+EXP(('S Curve Equation'!$B$11-L106*'S Curve Equation'!$B$12)*'S Curve Equation'!$B$10))+'S Curve Equation'!$B$13)*'S Curve Equation'!$B$14</f>
        <v>1.1168254337252657E-2</v>
      </c>
      <c r="M151" s="28">
        <f>(1/(1+EXP(('S Curve Equation'!$B$11-M106*'S Curve Equation'!$B$12)*'S Curve Equation'!$B$10))+'S Curve Equation'!$B$13)*'S Curve Equation'!$B$14</f>
        <v>1.0726468774829105E-2</v>
      </c>
      <c r="N151" s="28">
        <f>(1/(1+EXP(('S Curve Equation'!$B$11-N106*'S Curve Equation'!$B$12)*'S Curve Equation'!$B$10))+'S Curve Equation'!$B$13)*'S Curve Equation'!$B$14</f>
        <v>1.029713951898662E-2</v>
      </c>
      <c r="O151" s="28">
        <f>(1/(1+EXP(('S Curve Equation'!$B$11-O106*'S Curve Equation'!$B$12)*'S Curve Equation'!$B$10))+'S Curve Equation'!$B$13)*'S Curve Equation'!$B$14</f>
        <v>9.8798308154046839E-3</v>
      </c>
      <c r="P151" s="28">
        <f>(1/(1+EXP(('S Curve Equation'!$B$11-P106*'S Curve Equation'!$B$12)*'S Curve Equation'!$B$10))+'S Curve Equation'!$B$13)*'S Curve Equation'!$B$14</f>
        <v>9.4741247371651141E-3</v>
      </c>
      <c r="Q151" s="28">
        <f>(1/(1+EXP(('S Curve Equation'!$B$11-Q106*'S Curve Equation'!$B$12)*'S Curve Equation'!$B$10))+'S Curve Equation'!$B$13)*'S Curve Equation'!$B$14</f>
        <v>9.0796203628583441E-3</v>
      </c>
      <c r="R151" s="28">
        <f>(1/(1+EXP(('S Curve Equation'!$B$11-R106*'S Curve Equation'!$B$12)*'S Curve Equation'!$B$10))+'S Curve Equation'!$B$13)*'S Curve Equation'!$B$14</f>
        <v>8.6959329962110303E-3</v>
      </c>
      <c r="S151" s="28">
        <f>(1/(1+EXP(('S Curve Equation'!$B$11-S106*'S Curve Equation'!$B$12)*'S Curve Equation'!$B$10))+'S Curve Equation'!$B$13)*'S Curve Equation'!$B$14</f>
        <v>8.3226934249922384E-3</v>
      </c>
      <c r="T151" s="28">
        <f>(1/(1+EXP(('S Curve Equation'!$B$11-T106*'S Curve Equation'!$B$12)*'S Curve Equation'!$B$10))+'S Curve Equation'!$B$13)*'S Curve Equation'!$B$14</f>
        <v>7.9595472170842091E-3</v>
      </c>
      <c r="U151" s="28">
        <f>(1/(1+EXP(('S Curve Equation'!$B$11-U106*'S Curve Equation'!$B$12)*'S Curve Equation'!$B$10))+'S Curve Equation'!$B$13)*'S Curve Equation'!$B$14</f>
        <v>7.6061540517189654E-3</v>
      </c>
      <c r="V151" s="28">
        <f>(1/(1+EXP(('S Curve Equation'!$B$11-V106*'S Curve Equation'!$B$12)*'S Curve Equation'!$B$10))+'S Curve Equation'!$B$13)*'S Curve Equation'!$B$14</f>
        <v>7.2621870839963088E-3</v>
      </c>
      <c r="W151" s="28">
        <f>(1/(1+EXP(('S Curve Equation'!$B$11-W106*'S Curve Equation'!$B$12)*'S Curve Equation'!$B$10))+'S Curve Equation'!$B$13)*'S Curve Equation'!$B$14</f>
        <v>6.9273323409042211E-3</v>
      </c>
      <c r="X151" s="28">
        <f>(1/(1+EXP(('S Curve Equation'!$B$11-X106*'S Curve Equation'!$B$12)*'S Curve Equation'!$B$10))+'S Curve Equation'!$B$13)*'S Curve Equation'!$B$14</f>
        <v>6.6012881471619479E-3</v>
      </c>
      <c r="Y151" s="28">
        <f>(1/(1+EXP(('S Curve Equation'!$B$11-Y106*'S Curve Equation'!$B$12)*'S Curve Equation'!$B$10))+'S Curve Equation'!$B$13)*'S Curve Equation'!$B$14</f>
        <v>6.2837645793001806E-3</v>
      </c>
      <c r="Z151" s="28">
        <f>(1/(1+EXP(('S Curve Equation'!$B$11-Z106*'S Curve Equation'!$B$12)*'S Curve Equation'!$B$10))+'S Curve Equation'!$B$13)*'S Curve Equation'!$B$14</f>
        <v>5.9744829464816471E-3</v>
      </c>
      <c r="AA151" s="28">
        <f>(1/(1+EXP(('S Curve Equation'!$B$11-AA106*'S Curve Equation'!$B$12)*'S Curve Equation'!$B$10))+'S Curve Equation'!$B$13)*'S Curve Equation'!$B$14</f>
        <v>5.6731752966491678E-3</v>
      </c>
      <c r="AB151" s="28">
        <f>(1/(1+EXP(('S Curve Equation'!$B$11-AB106*'S Curve Equation'!$B$12)*'S Curve Equation'!$B$10))+'S Curve Equation'!$B$13)*'S Curve Equation'!$B$14</f>
        <v>5.3795839466663845E-3</v>
      </c>
      <c r="AC151" s="28">
        <f>(1/(1+EXP(('S Curve Equation'!$B$11-AC106*'S Curve Equation'!$B$12)*'S Curve Equation'!$B$10))+'S Curve Equation'!$B$13)*'S Curve Equation'!$B$14</f>
        <v>5.0934610351914145E-3</v>
      </c>
      <c r="AD151" s="28">
        <f>(1/(1+EXP(('S Curve Equation'!$B$11-AD106*'S Curve Equation'!$B$12)*'S Curve Equation'!$B$10))+'S Curve Equation'!$B$13)*'S Curve Equation'!$B$14</f>
        <v>4.8145680970937575E-3</v>
      </c>
      <c r="AE151" s="28">
        <f>(1/(1+EXP(('S Curve Equation'!$B$11-AE106*'S Curve Equation'!$B$12)*'S Curve Equation'!$B$10))+'S Curve Equation'!$B$13)*'S Curve Equation'!$B$14</f>
        <v>4.5426756582894199E-3</v>
      </c>
      <c r="AF151" s="28">
        <f>(1/(1+EXP(('S Curve Equation'!$B$11-AF106*'S Curve Equation'!$B$12)*'S Curve Equation'!$B$10))+'S Curve Equation'!$B$13)*'S Curve Equation'!$B$14</f>
        <v>4.2775628499337861E-3</v>
      </c>
    </row>
    <row r="152" spans="1:32" x14ac:dyDescent="0.2">
      <c r="A152" s="6" t="s">
        <v>97</v>
      </c>
      <c r="B152" s="28">
        <f>(1/(1+EXP(('S Curve Equation'!$B$11-B107*'S Curve Equation'!$B$12)*'S Curve Equation'!$B$10))+'S Curve Equation'!$B$13)*'S Curve Equation'!$B$14</f>
        <v>1.3937282229965159E-2</v>
      </c>
      <c r="C152" s="28">
        <f>(1/(1+EXP(('S Curve Equation'!$B$11-C107*'S Curve Equation'!$B$12)*'S Curve Equation'!$B$10))+'S Curve Equation'!$B$13)*'S Curve Equation'!$B$14</f>
        <v>1.3377910525709745E-2</v>
      </c>
      <c r="D152" s="28">
        <f>(1/(1+EXP(('S Curve Equation'!$B$11-D107*'S Curve Equation'!$B$12)*'S Curve Equation'!$B$10))+'S Curve Equation'!$B$13)*'S Curve Equation'!$B$14</f>
        <v>1.3023235622496994E-2</v>
      </c>
      <c r="E152" s="28">
        <f>(1/(1+EXP(('S Curve Equation'!$B$11-E107*'S Curve Equation'!$B$12)*'S Curve Equation'!$B$10))+'S Curve Equation'!$B$13)*'S Curve Equation'!$B$14</f>
        <v>1.2668042810081092E-2</v>
      </c>
      <c r="F152" s="28">
        <f>(1/(1+EXP(('S Curve Equation'!$B$11-F107*'S Curve Equation'!$B$12)*'S Curve Equation'!$B$10))+'S Curve Equation'!$B$13)*'S Curve Equation'!$B$14</f>
        <v>1.2270070944929063E-2</v>
      </c>
      <c r="G152" s="28">
        <f>(1/(1+EXP(('S Curve Equation'!$B$11-G107*'S Curve Equation'!$B$12)*'S Curve Equation'!$B$10))+'S Curve Equation'!$B$13)*'S Curve Equation'!$B$14</f>
        <v>1.1840087442837818E-2</v>
      </c>
      <c r="H152" s="28">
        <f>(1/(1+EXP(('S Curve Equation'!$B$11-H107*'S Curve Equation'!$B$12)*'S Curve Equation'!$B$10))+'S Curve Equation'!$B$13)*'S Curve Equation'!$B$14</f>
        <v>1.1402963184358499E-2</v>
      </c>
      <c r="I152" s="28">
        <f>(1/(1+EXP(('S Curve Equation'!$B$11-I107*'S Curve Equation'!$B$12)*'S Curve Equation'!$B$10))+'S Curve Equation'!$B$13)*'S Curve Equation'!$B$14</f>
        <v>1.086694036132899E-2</v>
      </c>
      <c r="J152" s="28">
        <f>(1/(1+EXP(('S Curve Equation'!$B$11-J107*'S Curve Equation'!$B$12)*'S Curve Equation'!$B$10))+'S Curve Equation'!$B$13)*'S Curve Equation'!$B$14</f>
        <v>1.0350920756612489E-2</v>
      </c>
      <c r="K152" s="28">
        <f>(1/(1+EXP(('S Curve Equation'!$B$11-K107*'S Curve Equation'!$B$12)*'S Curve Equation'!$B$10))+'S Curve Equation'!$B$13)*'S Curve Equation'!$B$14</f>
        <v>1.0003658922706994E-2</v>
      </c>
      <c r="L152" s="28">
        <f>(1/(1+EXP(('S Curve Equation'!$B$11-L107*'S Curve Equation'!$B$12)*'S Curve Equation'!$B$10))+'S Curve Equation'!$B$13)*'S Curve Equation'!$B$14</f>
        <v>9.6902341829687589E-3</v>
      </c>
      <c r="M152" s="28">
        <f>(1/(1+EXP(('S Curve Equation'!$B$11-M107*'S Curve Equation'!$B$12)*'S Curve Equation'!$B$10))+'S Curve Equation'!$B$13)*'S Curve Equation'!$B$14</f>
        <v>9.3177246597647406E-3</v>
      </c>
      <c r="N152" s="28">
        <f>(1/(1+EXP(('S Curve Equation'!$B$11-N107*'S Curve Equation'!$B$12)*'S Curve Equation'!$B$10))+'S Curve Equation'!$B$13)*'S Curve Equation'!$B$14</f>
        <v>8.9550376287396687E-3</v>
      </c>
      <c r="O152" s="28">
        <f>(1/(1+EXP(('S Curve Equation'!$B$11-O107*'S Curve Equation'!$B$12)*'S Curve Equation'!$B$10))+'S Curve Equation'!$B$13)*'S Curve Equation'!$B$14</f>
        <v>8.6018471701619862E-3</v>
      </c>
      <c r="P152" s="28">
        <f>(1/(1+EXP(('S Curve Equation'!$B$11-P107*'S Curve Equation'!$B$12)*'S Curve Equation'!$B$10))+'S Curve Equation'!$B$13)*'S Curve Equation'!$B$14</f>
        <v>8.2578401396231661E-3</v>
      </c>
      <c r="Q152" s="28">
        <f>(1/(1+EXP(('S Curve Equation'!$B$11-Q107*'S Curve Equation'!$B$12)*'S Curve Equation'!$B$10))+'S Curve Equation'!$B$13)*'S Curve Equation'!$B$14</f>
        <v>7.9227155986525376E-3</v>
      </c>
      <c r="R152" s="28">
        <f>(1/(1+EXP(('S Curve Equation'!$B$11-R107*'S Curve Equation'!$B$12)*'S Curve Equation'!$B$10))+'S Curve Equation'!$B$13)*'S Curve Equation'!$B$14</f>
        <v>7.5961842734052808E-3</v>
      </c>
      <c r="S152" s="28">
        <f>(1/(1+EXP(('S Curve Equation'!$B$11-S107*'S Curve Equation'!$B$12)*'S Curve Equation'!$B$10))+'S Curve Equation'!$B$13)*'S Curve Equation'!$B$14</f>
        <v>7.2779680399264572E-3</v>
      </c>
      <c r="T152" s="28">
        <f>(1/(1+EXP(('S Curve Equation'!$B$11-T107*'S Curve Equation'!$B$12)*'S Curve Equation'!$B$10))+'S Curve Equation'!$B$13)*'S Curve Equation'!$B$14</f>
        <v>6.9677994345795392E-3</v>
      </c>
      <c r="U152" s="28">
        <f>(1/(1+EXP(('S Curve Equation'!$B$11-U107*'S Curve Equation'!$B$12)*'S Curve Equation'!$B$10))+'S Curve Equation'!$B$13)*'S Curve Equation'!$B$14</f>
        <v>6.6654211883057585E-3</v>
      </c>
      <c r="V152" s="28">
        <f>(1/(1+EXP(('S Curve Equation'!$B$11-V107*'S Curve Equation'!$B$12)*'S Curve Equation'!$B$10))+'S Curve Equation'!$B$13)*'S Curve Equation'!$B$14</f>
        <v>6.3705857834564601E-3</v>
      </c>
      <c r="W152" s="28">
        <f>(1/(1+EXP(('S Curve Equation'!$B$11-W107*'S Curve Equation'!$B$12)*'S Curve Equation'!$B$10))+'S Curve Equation'!$B$13)*'S Curve Equation'!$B$14</f>
        <v>6.0830550320114347E-3</v>
      </c>
      <c r="X152" s="28">
        <f>(1/(1+EXP(('S Curve Equation'!$B$11-X107*'S Curve Equation'!$B$12)*'S Curve Equation'!$B$10))+'S Curve Equation'!$B$13)*'S Curve Equation'!$B$14</f>
        <v>5.8025996740618388E-3</v>
      </c>
      <c r="Y152" s="28">
        <f>(1/(1+EXP(('S Curve Equation'!$B$11-Y107*'S Curve Equation'!$B$12)*'S Curve Equation'!$B$10))+'S Curve Equation'!$B$13)*'S Curve Equation'!$B$14</f>
        <v>5.5289989954993039E-3</v>
      </c>
      <c r="Z152" s="28">
        <f>(1/(1+EXP(('S Curve Equation'!$B$11-Z107*'S Curve Equation'!$B$12)*'S Curve Equation'!$B$10))+'S Curve Equation'!$B$13)*'S Curve Equation'!$B$14</f>
        <v>5.2620404639120233E-3</v>
      </c>
      <c r="AA152" s="28">
        <f>(1/(1+EXP(('S Curve Equation'!$B$11-AA107*'S Curve Equation'!$B$12)*'S Curve Equation'!$B$10))+'S Curve Equation'!$B$13)*'S Curve Equation'!$B$14</f>
        <v>5.0015193817434687E-3</v>
      </c>
      <c r="AB152" s="28">
        <f>(1/(1+EXP(('S Curve Equation'!$B$11-AB107*'S Curve Equation'!$B$12)*'S Curve Equation'!$B$10))+'S Curve Equation'!$B$13)*'S Curve Equation'!$B$14</f>
        <v>4.7472385558222242E-3</v>
      </c>
      <c r="AC152" s="28">
        <f>(1/(1+EXP(('S Curve Equation'!$B$11-AC107*'S Curve Equation'!$B$12)*'S Curve Equation'!$B$10))+'S Curve Equation'!$B$13)*'S Curve Equation'!$B$14</f>
        <v>4.4990079824202799E-3</v>
      </c>
      <c r="AD152" s="28">
        <f>(1/(1+EXP(('S Curve Equation'!$B$11-AD107*'S Curve Equation'!$B$12)*'S Curve Equation'!$B$10))+'S Curve Equation'!$B$13)*'S Curve Equation'!$B$14</f>
        <v>4.2566445470443139E-3</v>
      </c>
      <c r="AE152" s="28">
        <f>(1/(1+EXP(('S Curve Equation'!$B$11-AE107*'S Curve Equation'!$B$12)*'S Curve Equation'!$B$10))+'S Curve Equation'!$B$13)*'S Curve Equation'!$B$14</f>
        <v>4.019971738206494E-3</v>
      </c>
      <c r="AF152" s="28">
        <f>(1/(1+EXP(('S Curve Equation'!$B$11-AF107*'S Curve Equation'!$B$12)*'S Curve Equation'!$B$10))+'S Curve Equation'!$B$13)*'S Curve Equation'!$B$14</f>
        <v>3.78881937446482E-3</v>
      </c>
    </row>
    <row r="153" spans="1:32" x14ac:dyDescent="0.2">
      <c r="A153" s="6" t="s">
        <v>101</v>
      </c>
      <c r="B153" s="28">
        <f>(1/(1+EXP(('S Curve Equation'!$B$11-B108*'S Curve Equation'!$B$12)*'S Curve Equation'!$B$10))+'S Curve Equation'!$B$13)*'S Curve Equation'!$B$14</f>
        <v>7.8125000000000035E-3</v>
      </c>
      <c r="C153" s="28">
        <f>(1/(1+EXP(('S Curve Equation'!$B$11-C108*'S Curve Equation'!$B$12)*'S Curve Equation'!$B$10))+'S Curve Equation'!$B$13)*'S Curve Equation'!$B$14</f>
        <v>7.5334750021718074E-3</v>
      </c>
      <c r="D153" s="28">
        <f>(1/(1+EXP(('S Curve Equation'!$B$11-D108*'S Curve Equation'!$B$12)*'S Curve Equation'!$B$10))+'S Curve Equation'!$B$13)*'S Curve Equation'!$B$14</f>
        <v>7.3554691937959436E-3</v>
      </c>
      <c r="E153" s="28">
        <f>(1/(1+EXP(('S Curve Equation'!$B$11-E108*'S Curve Equation'!$B$12)*'S Curve Equation'!$B$10))+'S Curve Equation'!$B$13)*'S Curve Equation'!$B$14</f>
        <v>7.1763369576542295E-3</v>
      </c>
      <c r="F153" s="28">
        <f>(1/(1+EXP(('S Curve Equation'!$B$11-F108*'S Curve Equation'!$B$12)*'S Curve Equation'!$B$10))+'S Curve Equation'!$B$13)*'S Curve Equation'!$B$14</f>
        <v>6.9745776956222343E-3</v>
      </c>
      <c r="G153" s="28">
        <f>(1/(1+EXP(('S Curve Equation'!$B$11-G108*'S Curve Equation'!$B$12)*'S Curve Equation'!$B$10))+'S Curve Equation'!$B$13)*'S Curve Equation'!$B$14</f>
        <v>6.7553098426707111E-3</v>
      </c>
      <c r="H153" s="28">
        <f>(1/(1+EXP(('S Curve Equation'!$B$11-H108*'S Curve Equation'!$B$12)*'S Curve Equation'!$B$10))+'S Curve Equation'!$B$13)*'S Curve Equation'!$B$14</f>
        <v>6.5310030601415129E-3</v>
      </c>
      <c r="I153" s="28">
        <f>(1/(1+EXP(('S Curve Equation'!$B$11-I108*'S Curve Equation'!$B$12)*'S Curve Equation'!$B$10))+'S Curve Equation'!$B$13)*'S Curve Equation'!$B$14</f>
        <v>6.2539679206589927E-3</v>
      </c>
      <c r="J153" s="28">
        <f>(1/(1+EXP(('S Curve Equation'!$B$11-J108*'S Curve Equation'!$B$12)*'S Curve Equation'!$B$10))+'S Curve Equation'!$B$13)*'S Curve Equation'!$B$14</f>
        <v>5.9851460681570497E-3</v>
      </c>
      <c r="K153" s="28">
        <f>(1/(1+EXP(('S Curve Equation'!$B$11-K108*'S Curve Equation'!$B$12)*'S Curve Equation'!$B$10))+'S Curve Equation'!$B$13)*'S Curve Equation'!$B$14</f>
        <v>5.8030300823905378E-3</v>
      </c>
      <c r="L153" s="28">
        <f>(1/(1+EXP(('S Curve Equation'!$B$11-L108*'S Curve Equation'!$B$12)*'S Curve Equation'!$B$10))+'S Curve Equation'!$B$13)*'S Curve Equation'!$B$14</f>
        <v>5.6378027597636451E-3</v>
      </c>
      <c r="M153" s="28">
        <f>(1/(1+EXP(('S Curve Equation'!$B$11-M108*'S Curve Equation'!$B$12)*'S Curve Equation'!$B$10))+'S Curve Equation'!$B$13)*'S Curve Equation'!$B$14</f>
        <v>5.4403463948868788E-3</v>
      </c>
      <c r="N153" s="28">
        <f>(1/(1+EXP(('S Curve Equation'!$B$11-N108*'S Curve Equation'!$B$12)*'S Curve Equation'!$B$10))+'S Curve Equation'!$B$13)*'S Curve Equation'!$B$14</f>
        <v>5.2469411958695157E-3</v>
      </c>
      <c r="O153" s="28">
        <f>(1/(1+EXP(('S Curve Equation'!$B$11-O108*'S Curve Equation'!$B$12)*'S Curve Equation'!$B$10))+'S Curve Equation'!$B$13)*'S Curve Equation'!$B$14</f>
        <v>5.0574769420254949E-3</v>
      </c>
      <c r="P153" s="28">
        <f>(1/(1+EXP(('S Curve Equation'!$B$11-P108*'S Curve Equation'!$B$12)*'S Curve Equation'!$B$10))+'S Curve Equation'!$B$13)*'S Curve Equation'!$B$14</f>
        <v>4.8718470813574393E-3</v>
      </c>
      <c r="Q153" s="28">
        <f>(1/(1+EXP(('S Curve Equation'!$B$11-Q108*'S Curve Equation'!$B$12)*'S Curve Equation'!$B$10))+'S Curve Equation'!$B$13)*'S Curve Equation'!$B$14</f>
        <v>4.6899485877302223E-3</v>
      </c>
      <c r="R153" s="28">
        <f>(1/(1+EXP(('S Curve Equation'!$B$11-R108*'S Curve Equation'!$B$12)*'S Curve Equation'!$B$10))+'S Curve Equation'!$B$13)*'S Curve Equation'!$B$14</f>
        <v>4.511681824360592E-3</v>
      </c>
      <c r="S153" s="28">
        <f>(1/(1+EXP(('S Curve Equation'!$B$11-S108*'S Curve Equation'!$B$12)*'S Curve Equation'!$B$10))+'S Curve Equation'!$B$13)*'S Curve Equation'!$B$14</f>
        <v>4.3369504133114424E-3</v>
      </c>
      <c r="T153" s="28">
        <f>(1/(1+EXP(('S Curve Equation'!$B$11-T108*'S Curve Equation'!$B$12)*'S Curve Equation'!$B$10))+'S Curve Equation'!$B$13)*'S Curve Equation'!$B$14</f>
        <v>4.1656611106980291E-3</v>
      </c>
      <c r="U153" s="28">
        <f>(1/(1+EXP(('S Curve Equation'!$B$11-U108*'S Curve Equation'!$B$12)*'S Curve Equation'!$B$10))+'S Curve Equation'!$B$13)*'S Curve Equation'!$B$14</f>
        <v>3.9977236873268377E-3</v>
      </c>
      <c r="V153" s="28">
        <f>(1/(1+EXP(('S Curve Equation'!$B$11-V108*'S Curve Equation'!$B$12)*'S Curve Equation'!$B$10))+'S Curve Equation'!$B$13)*'S Curve Equation'!$B$14</f>
        <v>3.8330508145045048E-3</v>
      </c>
      <c r="W153" s="28">
        <f>(1/(1+EXP(('S Curve Equation'!$B$11-W108*'S Curve Equation'!$B$12)*'S Curve Equation'!$B$10))+'S Curve Equation'!$B$13)*'S Curve Equation'!$B$14</f>
        <v>3.6715579547671314E-3</v>
      </c>
      <c r="X153" s="28">
        <f>(1/(1+EXP(('S Curve Equation'!$B$11-X108*'S Curve Equation'!$B$12)*'S Curve Equation'!$B$10))+'S Curve Equation'!$B$13)*'S Curve Equation'!$B$14</f>
        <v>3.513163257294017E-3</v>
      </c>
      <c r="Y153" s="28">
        <f>(1/(1+EXP(('S Curve Equation'!$B$11-Y108*'S Curve Equation'!$B$12)*'S Curve Equation'!$B$10))+'S Curve Equation'!$B$13)*'S Curve Equation'!$B$14</f>
        <v>3.3577874577817982E-3</v>
      </c>
      <c r="Z153" s="28">
        <f>(1/(1+EXP(('S Curve Equation'!$B$11-Z108*'S Curve Equation'!$B$12)*'S Curve Equation'!$B$10))+'S Curve Equation'!$B$13)*'S Curve Equation'!$B$14</f>
        <v>3.2053537825672573E-3</v>
      </c>
      <c r="AA153" s="28">
        <f>(1/(1+EXP(('S Curve Equation'!$B$11-AA108*'S Curve Equation'!$B$12)*'S Curve Equation'!$B$10))+'S Curve Equation'!$B$13)*'S Curve Equation'!$B$14</f>
        <v>3.0557878567976935E-3</v>
      </c>
      <c r="AB153" s="28">
        <f>(1/(1+EXP(('S Curve Equation'!$B$11-AB108*'S Curve Equation'!$B$12)*'S Curve Equation'!$B$10))+'S Curve Equation'!$B$13)*'S Curve Equation'!$B$14</f>
        <v>2.909017616458225E-3</v>
      </c>
      <c r="AC153" s="28">
        <f>(1/(1+EXP(('S Curve Equation'!$B$11-AC108*'S Curve Equation'!$B$12)*'S Curve Equation'!$B$10))+'S Curve Equation'!$B$13)*'S Curve Equation'!$B$14</f>
        <v>2.7649732240754314E-3</v>
      </c>
      <c r="AD153" s="28">
        <f>(1/(1+EXP(('S Curve Equation'!$B$11-AD108*'S Curve Equation'!$B$12)*'S Curve Equation'!$B$10))+'S Curve Equation'!$B$13)*'S Curve Equation'!$B$14</f>
        <v>2.6235869879260784E-3</v>
      </c>
      <c r="AE153" s="28">
        <f>(1/(1+EXP(('S Curve Equation'!$B$11-AE108*'S Curve Equation'!$B$12)*'S Curve Equation'!$B$10))+'S Curve Equation'!$B$13)*'S Curve Equation'!$B$14</f>
        <v>2.4847932845878068E-3</v>
      </c>
      <c r="AF153" s="28">
        <f>(1/(1+EXP(('S Curve Equation'!$B$11-AF108*'S Curve Equation'!$B$12)*'S Curve Equation'!$B$10))+'S Curve Equation'!$B$13)*'S Curve Equation'!$B$14</f>
        <v>2.3485284846780298E-3</v>
      </c>
    </row>
    <row r="154" spans="1:32" x14ac:dyDescent="0.2">
      <c r="A154" s="6" t="s">
        <v>104</v>
      </c>
      <c r="B154" s="28">
        <f>(1/(1+EXP(('S Curve Equation'!$B$11-B109*'S Curve Equation'!$B$12)*'S Curve Equation'!$B$10))+'S Curve Equation'!$B$13)*'S Curve Equation'!$B$14</f>
        <v>1.408450704225352E-2</v>
      </c>
      <c r="C154" s="28">
        <f>(1/(1+EXP(('S Curve Equation'!$B$11-C109*'S Curve Equation'!$B$12)*'S Curve Equation'!$B$10))+'S Curve Equation'!$B$13)*'S Curve Equation'!$B$14</f>
        <v>1.3517890817749546E-2</v>
      </c>
      <c r="D154" s="28">
        <f>(1/(1+EXP(('S Curve Equation'!$B$11-D109*'S Curve Equation'!$B$12)*'S Curve Equation'!$B$10))+'S Curve Equation'!$B$13)*'S Curve Equation'!$B$14</f>
        <v>1.3158667843189344E-2</v>
      </c>
      <c r="E154" s="28">
        <f>(1/(1+EXP(('S Curve Equation'!$B$11-E109*'S Curve Equation'!$B$12)*'S Curve Equation'!$B$10))+'S Curve Equation'!$B$13)*'S Curve Equation'!$B$14</f>
        <v>1.2798956302114988E-2</v>
      </c>
      <c r="F154" s="28">
        <f>(1/(1+EXP(('S Curve Equation'!$B$11-F109*'S Curve Equation'!$B$12)*'S Curve Equation'!$B$10))+'S Curve Equation'!$B$13)*'S Curve Equation'!$B$14</f>
        <v>1.2395964989637001E-2</v>
      </c>
      <c r="G154" s="28">
        <f>(1/(1+EXP(('S Curve Equation'!$B$11-G109*'S Curve Equation'!$B$12)*'S Curve Equation'!$B$10))+'S Curve Equation'!$B$13)*'S Curve Equation'!$B$14</f>
        <v>1.1960610934468964E-2</v>
      </c>
      <c r="H154" s="28">
        <f>(1/(1+EXP(('S Curve Equation'!$B$11-H109*'S Curve Equation'!$B$12)*'S Curve Equation'!$B$10))+'S Curve Equation'!$B$13)*'S Curve Equation'!$B$14</f>
        <v>1.1518084115179253E-2</v>
      </c>
      <c r="I154" s="28">
        <f>(1/(1+EXP(('S Curve Equation'!$B$11-I109*'S Curve Equation'!$B$12)*'S Curve Equation'!$B$10))+'S Curve Equation'!$B$13)*'S Curve Equation'!$B$14</f>
        <v>1.0975516901753088E-2</v>
      </c>
      <c r="J154" s="28">
        <f>(1/(1+EXP(('S Curve Equation'!$B$11-J109*'S Curve Equation'!$B$12)*'S Curve Equation'!$B$10))+'S Curve Equation'!$B$13)*'S Curve Equation'!$B$14</f>
        <v>1.0453282965707949E-2</v>
      </c>
      <c r="K154" s="28">
        <f>(1/(1+EXP(('S Curve Equation'!$B$11-K109*'S Curve Equation'!$B$12)*'S Curve Equation'!$B$10))+'S Curve Equation'!$B$13)*'S Curve Equation'!$B$14</f>
        <v>1.0101887637816586E-2</v>
      </c>
      <c r="L154" s="28">
        <f>(1/(1+EXP(('S Curve Equation'!$B$11-L109*'S Curve Equation'!$B$12)*'S Curve Equation'!$B$10))+'S Curve Equation'!$B$13)*'S Curve Equation'!$B$14</f>
        <v>9.7847663586273937E-3</v>
      </c>
      <c r="M154" s="28">
        <f>(1/(1+EXP(('S Curve Equation'!$B$11-M109*'S Curve Equation'!$B$12)*'S Curve Equation'!$B$10))+'S Curve Equation'!$B$13)*'S Curve Equation'!$B$14</f>
        <v>9.4079063913584272E-3</v>
      </c>
      <c r="N154" s="28">
        <f>(1/(1+EXP(('S Curve Equation'!$B$11-N109*'S Curve Equation'!$B$12)*'S Curve Equation'!$B$10))+'S Curve Equation'!$B$13)*'S Curve Equation'!$B$14</f>
        <v>9.0410292723354865E-3</v>
      </c>
      <c r="O154" s="28">
        <f>(1/(1+EXP(('S Curve Equation'!$B$11-O109*'S Curve Equation'!$B$12)*'S Curve Equation'!$B$10))+'S Curve Equation'!$B$13)*'S Curve Equation'!$B$14</f>
        <v>8.6838025603081168E-3</v>
      </c>
      <c r="P154" s="28">
        <f>(1/(1+EXP(('S Curve Equation'!$B$11-P109*'S Curve Equation'!$B$12)*'S Curve Equation'!$B$10))+'S Curve Equation'!$B$13)*'S Curve Equation'!$B$14</f>
        <v>8.3359068833680217E-3</v>
      </c>
      <c r="Q154" s="28">
        <f>(1/(1+EXP(('S Curve Equation'!$B$11-Q109*'S Curve Equation'!$B$12)*'S Curve Equation'!$B$10))+'S Curve Equation'!$B$13)*'S Curve Equation'!$B$14</f>
        <v>7.9970353550867547E-3</v>
      </c>
      <c r="R154" s="28">
        <f>(1/(1+EXP(('S Curve Equation'!$B$11-R109*'S Curve Equation'!$B$12)*'S Curve Equation'!$B$10))+'S Curve Equation'!$B$13)*'S Curve Equation'!$B$14</f>
        <v>7.6668930194909108E-3</v>
      </c>
      <c r="S154" s="28">
        <f>(1/(1+EXP(('S Curve Equation'!$B$11-S109*'S Curve Equation'!$B$12)*'S Curve Equation'!$B$10))+'S Curve Equation'!$B$13)*'S Curve Equation'!$B$14</f>
        <v>7.3451963233351686E-3</v>
      </c>
      <c r="T154" s="28">
        <f>(1/(1+EXP(('S Curve Equation'!$B$11-T109*'S Curve Equation'!$B$12)*'S Curve Equation'!$B$10))+'S Curve Equation'!$B$13)*'S Curve Equation'!$B$14</f>
        <v>7.0316726142217465E-3</v>
      </c>
      <c r="U154" s="28">
        <f>(1/(1+EXP(('S Curve Equation'!$B$11-U109*'S Curve Equation'!$B$12)*'S Curve Equation'!$B$10))+'S Curve Equation'!$B$13)*'S Curve Equation'!$B$14</f>
        <v>6.7260596631951485E-3</v>
      </c>
      <c r="V154" s="28">
        <f>(1/(1+EXP(('S Curve Equation'!$B$11-V109*'S Curve Equation'!$B$12)*'S Curve Equation'!$B$10))+'S Curve Equation'!$B$13)*'S Curve Equation'!$B$14</f>
        <v>6.4281052105183379E-3</v>
      </c>
      <c r="W154" s="28">
        <f>(1/(1+EXP(('S Curve Equation'!$B$11-W109*'S Curve Equation'!$B$12)*'S Curve Equation'!$B$10))+'S Curve Equation'!$B$13)*'S Curve Equation'!$B$14</f>
        <v>6.1375665334103069E-3</v>
      </c>
      <c r="X154" s="28">
        <f>(1/(1+EXP(('S Curve Equation'!$B$11-X109*'S Curve Equation'!$B$12)*'S Curve Equation'!$B$10))+'S Curve Equation'!$B$13)*'S Curve Equation'!$B$14</f>
        <v>5.8542100345917412E-3</v>
      </c>
      <c r="Y154" s="28">
        <f>(1/(1+EXP(('S Curve Equation'!$B$11-Y109*'S Curve Equation'!$B$12)*'S Curve Equation'!$B$10))+'S Curve Equation'!$B$13)*'S Curve Equation'!$B$14</f>
        <v>5.5778108505506255E-3</v>
      </c>
      <c r="Z154" s="28">
        <f>(1/(1+EXP(('S Curve Equation'!$B$11-Z109*'S Curve Equation'!$B$12)*'S Curve Equation'!$B$10))+'S Curve Equation'!$B$13)*'S Curve Equation'!$B$14</f>
        <v>5.3081524785002724E-3</v>
      </c>
      <c r="AA154" s="28">
        <f>(1/(1+EXP(('S Curve Equation'!$B$11-AA109*'S Curve Equation'!$B$12)*'S Curve Equation'!$B$10))+'S Curve Equation'!$B$13)*'S Curve Equation'!$B$14</f>
        <v>5.0450264210593516E-3</v>
      </c>
      <c r="AB154" s="28">
        <f>(1/(1+EXP(('S Curve Equation'!$B$11-AB109*'S Curve Equation'!$B$12)*'S Curve Equation'!$B$10))+'S Curve Equation'!$B$13)*'S Curve Equation'!$B$14</f>
        <v>4.7882318477366599E-3</v>
      </c>
      <c r="AC154" s="28">
        <f>(1/(1+EXP(('S Curve Equation'!$B$11-AC109*'S Curve Equation'!$B$12)*'S Curve Equation'!$B$10))+'S Curve Equation'!$B$13)*'S Curve Equation'!$B$14</f>
        <v>4.5375752723551491E-3</v>
      </c>
      <c r="AD154" s="28">
        <f>(1/(1+EXP(('S Curve Equation'!$B$11-AD109*'S Curve Equation'!$B$12)*'S Curve Equation'!$B$10))+'S Curve Equation'!$B$13)*'S Curve Equation'!$B$14</f>
        <v>4.2928702455967858E-3</v>
      </c>
      <c r="AE154" s="28">
        <f>(1/(1+EXP(('S Curve Equation'!$B$11-AE109*'S Curve Equation'!$B$12)*'S Curve Equation'!$B$10))+'S Curve Equation'!$B$13)*'S Curve Equation'!$B$14</f>
        <v>4.0539370618943348E-3</v>
      </c>
      <c r="AF154" s="28">
        <f>(1/(1+EXP(('S Curve Equation'!$B$11-AF109*'S Curve Equation'!$B$12)*'S Curve Equation'!$B$10))+'S Curve Equation'!$B$13)*'S Curve Equation'!$B$14</f>
        <v>3.8206024799396182E-3</v>
      </c>
    </row>
    <row r="155" spans="1:32" x14ac:dyDescent="0.2">
      <c r="A155" s="6" t="s">
        <v>36</v>
      </c>
      <c r="B155" s="28">
        <f>(1/(1+EXP(('S Curve Equation'!$B$11-B110*'S Curve Equation'!$B$12)*'S Curve Equation'!$B$10))+'S Curve Equation'!$B$13)*'S Curve Equation'!$B$14</f>
        <v>1.469147894221352E-2</v>
      </c>
      <c r="C155" s="28">
        <f>(1/(1+EXP(('S Curve Equation'!$B$11-C110*'S Curve Equation'!$B$12)*'S Curve Equation'!$B$10))+'S Curve Equation'!$B$13)*'S Curve Equation'!$B$14</f>
        <v>1.4094771254533657E-2</v>
      </c>
      <c r="D155" s="28">
        <f>(1/(1+EXP(('S Curve Equation'!$B$11-D110*'S Curve Equation'!$B$12)*'S Curve Equation'!$B$10))+'S Curve Equation'!$B$13)*'S Curve Equation'!$B$14</f>
        <v>1.3716664672134907E-2</v>
      </c>
      <c r="E155" s="28">
        <f>(1/(1+EXP(('S Curve Equation'!$B$11-E110*'S Curve Equation'!$B$12)*'S Curve Equation'!$B$10))+'S Curve Equation'!$B$13)*'S Curve Equation'!$B$14</f>
        <v>1.3338197406327693E-2</v>
      </c>
      <c r="F155" s="28">
        <f>(1/(1+EXP(('S Curve Equation'!$B$11-F110*'S Curve Equation'!$B$12)*'S Curve Equation'!$B$10))+'S Curve Equation'!$B$13)*'S Curve Equation'!$B$14</f>
        <v>1.2914379348091646E-2</v>
      </c>
      <c r="G155" s="28">
        <f>(1/(1+EXP(('S Curve Equation'!$B$11-G110*'S Curve Equation'!$B$12)*'S Curve Equation'!$B$10))+'S Curve Equation'!$B$13)*'S Curve Equation'!$B$14</f>
        <v>1.2456750526885692E-2</v>
      </c>
      <c r="H155" s="28">
        <f>(1/(1+EXP(('S Curve Equation'!$B$11-H110*'S Curve Equation'!$B$12)*'S Curve Equation'!$B$10))+'S Curve Equation'!$B$13)*'S Curve Equation'!$B$14</f>
        <v>1.1991825699593301E-2</v>
      </c>
      <c r="I155" s="28">
        <f>(1/(1+EXP(('S Curve Equation'!$B$11-I110*'S Curve Equation'!$B$12)*'S Curve Equation'!$B$10))+'S Curve Equation'!$B$13)*'S Curve Equation'!$B$14</f>
        <v>1.1422139987765185E-2</v>
      </c>
      <c r="J155" s="28">
        <f>(1/(1+EXP(('S Curve Equation'!$B$11-J110*'S Curve Equation'!$B$12)*'S Curve Equation'!$B$10))+'S Curve Equation'!$B$13)*'S Curve Equation'!$B$14</f>
        <v>1.0874169381021761E-2</v>
      </c>
      <c r="K155" s="28">
        <f>(1/(1+EXP(('S Curve Equation'!$B$11-K110*'S Curve Equation'!$B$12)*'S Curve Equation'!$B$10))+'S Curve Equation'!$B$13)*'S Curve Equation'!$B$14</f>
        <v>1.0505663143043955E-2</v>
      </c>
      <c r="L155" s="28">
        <f>(1/(1+EXP(('S Curve Equation'!$B$11-L110*'S Curve Equation'!$B$12)*'S Curve Equation'!$B$10))+'S Curve Equation'!$B$13)*'S Curve Equation'!$B$14</f>
        <v>1.0173245358245103E-2</v>
      </c>
      <c r="M155" s="28">
        <f>(1/(1+EXP(('S Curve Equation'!$B$11-M110*'S Curve Equation'!$B$12)*'S Curve Equation'!$B$10))+'S Curve Equation'!$B$13)*'S Curve Equation'!$B$14</f>
        <v>9.7783899926293105E-3</v>
      </c>
      <c r="N155" s="28">
        <f>(1/(1+EXP(('S Curve Equation'!$B$11-N110*'S Curve Equation'!$B$12)*'S Curve Equation'!$B$10))+'S Curve Equation'!$B$13)*'S Curve Equation'!$B$14</f>
        <v>9.3941881963298043E-3</v>
      </c>
      <c r="O155" s="28">
        <f>(1/(1+EXP(('S Curve Equation'!$B$11-O110*'S Curve Equation'!$B$12)*'S Curve Equation'!$B$10))+'S Curve Equation'!$B$13)*'S Curve Equation'!$B$14</f>
        <v>9.0202800062372749E-3</v>
      </c>
      <c r="P155" s="28">
        <f>(1/(1+EXP(('S Curve Equation'!$B$11-P110*'S Curve Equation'!$B$12)*'S Curve Equation'!$B$10))+'S Curve Equation'!$B$13)*'S Curve Equation'!$B$14</f>
        <v>8.6563197782387035E-3</v>
      </c>
      <c r="Q155" s="28">
        <f>(1/(1+EXP(('S Curve Equation'!$B$11-Q110*'S Curve Equation'!$B$12)*'S Curve Equation'!$B$10))+'S Curve Equation'!$B$13)*'S Curve Equation'!$B$14</f>
        <v>8.301975541494519E-3</v>
      </c>
      <c r="R155" s="28">
        <f>(1/(1+EXP(('S Curve Equation'!$B$11-R110*'S Curve Equation'!$B$12)*'S Curve Equation'!$B$10))+'S Curve Equation'!$B$13)*'S Curve Equation'!$B$14</f>
        <v>7.9569283848295123E-3</v>
      </c>
      <c r="S155" s="28">
        <f>(1/(1+EXP(('S Curve Equation'!$B$11-S110*'S Curve Equation'!$B$12)*'S Curve Equation'!$B$10))+'S Curve Equation'!$B$13)*'S Curve Equation'!$B$14</f>
        <v>7.6208718735162051E-3</v>
      </c>
      <c r="T155" s="28">
        <f>(1/(1+EXP(('S Curve Equation'!$B$11-T110*'S Curve Equation'!$B$12)*'S Curve Equation'!$B$10))+'S Curve Equation'!$B$13)*'S Curve Equation'!$B$14</f>
        <v>7.2935114948281827E-3</v>
      </c>
      <c r="U155" s="28">
        <f>(1/(1+EXP(('S Curve Equation'!$B$11-U110*'S Curve Equation'!$B$12)*'S Curve Equation'!$B$10))+'S Curve Equation'!$B$13)*'S Curve Equation'!$B$14</f>
        <v>6.9745641308300655E-3</v>
      </c>
      <c r="V155" s="28">
        <f>(1/(1+EXP(('S Curve Equation'!$B$11-V110*'S Curve Equation'!$B$12)*'S Curve Equation'!$B$10))+'S Curve Equation'!$B$13)*'S Curve Equation'!$B$14</f>
        <v>6.6637575569585272E-3</v>
      </c>
      <c r="W155" s="28">
        <f>(1/(1+EXP(('S Curve Equation'!$B$11-W110*'S Curve Equation'!$B$12)*'S Curve Equation'!$B$10))+'S Curve Equation'!$B$13)*'S Curve Equation'!$B$14</f>
        <v>6.3608299650293109E-3</v>
      </c>
      <c r="X155" s="28">
        <f>(1/(1+EXP(('S Curve Equation'!$B$11-X110*'S Curve Equation'!$B$12)*'S Curve Equation'!$B$10))+'S Curve Equation'!$B$13)*'S Curve Equation'!$B$14</f>
        <v>6.0655295093822231E-3</v>
      </c>
      <c r="Y155" s="28">
        <f>(1/(1+EXP(('S Curve Equation'!$B$11-Y110*'S Curve Equation'!$B$12)*'S Curve Equation'!$B$10))+'S Curve Equation'!$B$13)*'S Curve Equation'!$B$14</f>
        <v>5.7776138749471339E-3</v>
      </c>
      <c r="Z155" s="28">
        <f>(1/(1+EXP(('S Curve Equation'!$B$11-Z110*'S Curve Equation'!$B$12)*'S Curve Equation'!$B$10))+'S Curve Equation'!$B$13)*'S Curve Equation'!$B$14</f>
        <v>5.4968498660829708E-3</v>
      </c>
      <c r="AA155" s="28">
        <f>(1/(1+EXP(('S Curve Equation'!$B$11-AA110*'S Curve Equation'!$B$12)*'S Curve Equation'!$B$10))+'S Curve Equation'!$B$13)*'S Curve Equation'!$B$14</f>
        <v>5.2230130151053157E-3</v>
      </c>
      <c r="AB155" s="28">
        <f>(1/(1+EXP(('S Curve Equation'!$B$11-AB110*'S Curve Equation'!$B$12)*'S Curve Equation'!$B$10))+'S Curve Equation'!$B$13)*'S Curve Equation'!$B$14</f>
        <v>4.955887209477706E-3</v>
      </c>
      <c r="AC155" s="28">
        <f>(1/(1+EXP(('S Curve Equation'!$B$11-AC110*'S Curve Equation'!$B$12)*'S Curve Equation'!$B$10))+'S Curve Equation'!$B$13)*'S Curve Equation'!$B$14</f>
        <v>4.6952643366998071E-3</v>
      </c>
      <c r="AD155" s="28">
        <f>(1/(1+EXP(('S Curve Equation'!$B$11-AD110*'S Curve Equation'!$B$12)*'S Curve Equation'!$B$10))+'S Curve Equation'!$B$13)*'S Curve Equation'!$B$14</f>
        <v>4.4409439459785196E-3</v>
      </c>
      <c r="AE155" s="28">
        <f>(1/(1+EXP(('S Curve Equation'!$B$11-AE110*'S Curve Equation'!$B$12)*'S Curve Equation'!$B$10))+'S Curve Equation'!$B$13)*'S Curve Equation'!$B$14</f>
        <v>4.1927329258175548E-3</v>
      </c>
      <c r="AF155" s="28">
        <f>(1/(1+EXP(('S Curve Equation'!$B$11-AF110*'S Curve Equation'!$B$12)*'S Curve Equation'!$B$10))+'S Curve Equation'!$B$13)*'S Curve Equation'!$B$14</f>
        <v>3.950445196710335E-3</v>
      </c>
    </row>
    <row r="156" spans="1:32" x14ac:dyDescent="0.2">
      <c r="A156" s="6" t="s">
        <v>37</v>
      </c>
      <c r="B156" s="28">
        <f>(1/(1+EXP(('S Curve Equation'!$B$11-B111*'S Curve Equation'!$B$12)*'S Curve Equation'!$B$10))+'S Curve Equation'!$B$13)*'S Curve Equation'!$B$14</f>
        <v>9.6246390760346516E-3</v>
      </c>
      <c r="C156" s="28">
        <f>(1/(1+EXP(('S Curve Equation'!$B$11-C111*'S Curve Equation'!$B$12)*'S Curve Equation'!$B$10))+'S Curve Equation'!$B$13)*'S Curve Equation'!$B$14</f>
        <v>9.2672759094081722E-3</v>
      </c>
      <c r="D156" s="28">
        <f>(1/(1+EXP(('S Curve Equation'!$B$11-D111*'S Curve Equation'!$B$12)*'S Curve Equation'!$B$10))+'S Curve Equation'!$B$13)*'S Curve Equation'!$B$14</f>
        <v>9.0397525392431621E-3</v>
      </c>
      <c r="E156" s="28">
        <f>(1/(1+EXP(('S Curve Equation'!$B$11-E111*'S Curve Equation'!$B$12)*'S Curve Equation'!$B$10))+'S Curve Equation'!$B$13)*'S Curve Equation'!$B$14</f>
        <v>8.8111539809572152E-3</v>
      </c>
      <c r="F156" s="28">
        <f>(1/(1+EXP(('S Curve Equation'!$B$11-F111*'S Curve Equation'!$B$12)*'S Curve Equation'!$B$10))+'S Curve Equation'!$B$13)*'S Curve Equation'!$B$14</f>
        <v>8.554122133736337E-3</v>
      </c>
      <c r="G156" s="28">
        <f>(1/(1+EXP(('S Curve Equation'!$B$11-G111*'S Curve Equation'!$B$12)*'S Curve Equation'!$B$10))+'S Curve Equation'!$B$13)*'S Curve Equation'!$B$14</f>
        <v>8.2753215980871219E-3</v>
      </c>
      <c r="H156" s="28">
        <f>(1/(1+EXP(('S Curve Equation'!$B$11-H111*'S Curve Equation'!$B$12)*'S Curve Equation'!$B$10))+'S Curve Equation'!$B$13)*'S Curve Equation'!$B$14</f>
        <v>7.9906985564506487E-3</v>
      </c>
      <c r="I156" s="28">
        <f>(1/(1+EXP(('S Curve Equation'!$B$11-I111*'S Curve Equation'!$B$12)*'S Curve Equation'!$B$10))+'S Curve Equation'!$B$13)*'S Curve Equation'!$B$14</f>
        <v>7.6399945754333223E-3</v>
      </c>
      <c r="J156" s="28">
        <f>(1/(1+EXP(('S Curve Equation'!$B$11-J111*'S Curve Equation'!$B$12)*'S Curve Equation'!$B$10))+'S Curve Equation'!$B$13)*'S Curve Equation'!$B$14</f>
        <v>7.3005725011603476E-3</v>
      </c>
      <c r="K156" s="28">
        <f>(1/(1+EXP(('S Curve Equation'!$B$11-K111*'S Curve Equation'!$B$12)*'S Curve Equation'!$B$10))+'S Curve Equation'!$B$13)*'S Curve Equation'!$B$14</f>
        <v>7.0711291198337104E-3</v>
      </c>
      <c r="L156" s="28">
        <f>(1/(1+EXP(('S Curve Equation'!$B$11-L111*'S Curve Equation'!$B$12)*'S Curve Equation'!$B$10))+'S Curve Equation'!$B$13)*'S Curve Equation'!$B$14</f>
        <v>6.8633176020294851E-3</v>
      </c>
      <c r="M156" s="28">
        <f>(1/(1+EXP(('S Curve Equation'!$B$11-M111*'S Curve Equation'!$B$12)*'S Curve Equation'!$B$10))+'S Curve Equation'!$B$13)*'S Curve Equation'!$B$14</f>
        <v>6.6154170176685361E-3</v>
      </c>
      <c r="N156" s="28">
        <f>(1/(1+EXP(('S Curve Equation'!$B$11-N111*'S Curve Equation'!$B$12)*'S Curve Equation'!$B$10))+'S Curve Equation'!$B$13)*'S Curve Equation'!$B$14</f>
        <v>6.3730785267147524E-3</v>
      </c>
      <c r="O156" s="28">
        <f>(1/(1+EXP(('S Curve Equation'!$B$11-O111*'S Curve Equation'!$B$12)*'S Curve Equation'!$B$10))+'S Curve Equation'!$B$13)*'S Curve Equation'!$B$14</f>
        <v>6.1361396859265834E-3</v>
      </c>
      <c r="P156" s="28">
        <f>(1/(1+EXP(('S Curve Equation'!$B$11-P111*'S Curve Equation'!$B$12)*'S Curve Equation'!$B$10))+'S Curve Equation'!$B$13)*'S Curve Equation'!$B$14</f>
        <v>5.9044437864196166E-3</v>
      </c>
      <c r="Q156" s="28">
        <f>(1/(1+EXP(('S Curve Equation'!$B$11-Q111*'S Curve Equation'!$B$12)*'S Curve Equation'!$B$10))+'S Curve Equation'!$B$13)*'S Curve Equation'!$B$14</f>
        <v>5.6778396191074568E-3</v>
      </c>
      <c r="R156" s="28">
        <f>(1/(1+EXP(('S Curve Equation'!$B$11-R111*'S Curve Equation'!$B$12)*'S Curve Equation'!$B$10))+'S Curve Equation'!$B$13)*'S Curve Equation'!$B$14</f>
        <v>5.4561812509510439E-3</v>
      </c>
      <c r="S156" s="28">
        <f>(1/(1+EXP(('S Curve Equation'!$B$11-S111*'S Curve Equation'!$B$12)*'S Curve Equation'!$B$10))+'S Curve Equation'!$B$13)*'S Curve Equation'!$B$14</f>
        <v>5.2393278114666051E-3</v>
      </c>
      <c r="T156" s="28">
        <f>(1/(1+EXP(('S Curve Equation'!$B$11-T111*'S Curve Equation'!$B$12)*'S Curve Equation'!$B$10))+'S Curve Equation'!$B$13)*'S Curve Equation'!$B$14</f>
        <v>5.0271432889739311E-3</v>
      </c>
      <c r="U156" s="28">
        <f>(1/(1+EXP(('S Curve Equation'!$B$11-U111*'S Curve Equation'!$B$12)*'S Curve Equation'!$B$10))+'S Curve Equation'!$B$13)*'S Curve Equation'!$B$14</f>
        <v>4.8194963360935483E-3</v>
      </c>
      <c r="V156" s="28">
        <f>(1/(1+EXP(('S Curve Equation'!$B$11-V111*'S Curve Equation'!$B$12)*'S Curve Equation'!$B$10))+'S Curve Equation'!$B$13)*'S Curve Equation'!$B$14</f>
        <v>4.6162600840291747E-3</v>
      </c>
      <c r="W156" s="28">
        <f>(1/(1+EXP(('S Curve Equation'!$B$11-W111*'S Curve Equation'!$B$12)*'S Curve Equation'!$B$10))+'S Curve Equation'!$B$13)*'S Curve Equation'!$B$14</f>
        <v>4.4173119651971472E-3</v>
      </c>
      <c r="X156" s="28">
        <f>(1/(1+EXP(('S Curve Equation'!$B$11-X111*'S Curve Equation'!$B$12)*'S Curve Equation'!$B$10))+'S Curve Equation'!$B$13)*'S Curve Equation'!$B$14</f>
        <v>4.2225335437878885E-3</v>
      </c>
      <c r="Y156" s="28">
        <f>(1/(1+EXP(('S Curve Equation'!$B$11-Y111*'S Curve Equation'!$B$12)*'S Curve Equation'!$B$10))+'S Curve Equation'!$B$13)*'S Curve Equation'!$B$14</f>
        <v>4.0318103538670618E-3</v>
      </c>
      <c r="Z156" s="28">
        <f>(1/(1+EXP(('S Curve Equation'!$B$11-Z111*'S Curve Equation'!$B$12)*'S Curve Equation'!$B$10))+'S Curve Equation'!$B$13)*'S Curve Equation'!$B$14</f>
        <v>3.8450317446452136E-3</v>
      </c>
      <c r="AA156" s="28">
        <f>(1/(1+EXP(('S Curve Equation'!$B$11-AA111*'S Curve Equation'!$B$12)*'S Curve Equation'!$B$10))+'S Curve Equation'!$B$13)*'S Curve Equation'!$B$14</f>
        <v>3.6620907325646684E-3</v>
      </c>
      <c r="AB156" s="28">
        <f>(1/(1+EXP(('S Curve Equation'!$B$11-AB111*'S Curve Equation'!$B$12)*'S Curve Equation'!$B$10))+'S Curve Equation'!$B$13)*'S Curve Equation'!$B$14</f>
        <v>3.4828838598708494E-3</v>
      </c>
      <c r="AC156" s="28">
        <f>(1/(1+EXP(('S Curve Equation'!$B$11-AC111*'S Curve Equation'!$B$12)*'S Curve Equation'!$B$10))+'S Curve Equation'!$B$13)*'S Curve Equation'!$B$14</f>
        <v>3.3073110593533875E-3</v>
      </c>
      <c r="AD156" s="28">
        <f>(1/(1+EXP(('S Curve Equation'!$B$11-AD111*'S Curve Equation'!$B$12)*'S Curve Equation'!$B$10))+'S Curve Equation'!$B$13)*'S Curve Equation'!$B$14</f>
        <v>3.1352755249588102E-3</v>
      </c>
      <c r="AE156" s="28">
        <f>(1/(1+EXP(('S Curve Equation'!$B$11-AE111*'S Curve Equation'!$B$12)*'S Curve Equation'!$B$10))+'S Curve Equation'!$B$13)*'S Curve Equation'!$B$14</f>
        <v>2.9666835879918322E-3</v>
      </c>
      <c r="AF156" s="28">
        <f>(1/(1+EXP(('S Curve Equation'!$B$11-AF111*'S Curve Equation'!$B$12)*'S Curve Equation'!$B$10))+'S Curve Equation'!$B$13)*'S Curve Equation'!$B$14</f>
        <v>2.8014445986380629E-3</v>
      </c>
    </row>
    <row r="157" spans="1:32" x14ac:dyDescent="0.2">
      <c r="A157" s="6" t="s">
        <v>38</v>
      </c>
      <c r="B157" s="28">
        <f>(1/(1+EXP(('S Curve Equation'!$B$11-B112*'S Curve Equation'!$B$12)*'S Curve Equation'!$B$10))+'S Curve Equation'!$B$13)*'S Curve Equation'!$B$14</f>
        <v>1.0638297872340425E-2</v>
      </c>
      <c r="C157" s="28">
        <f>(1/(1+EXP(('S Curve Equation'!$B$11-C112*'S Curve Equation'!$B$12)*'S Curve Equation'!$B$10))+'S Curve Equation'!$B$13)*'S Curve Equation'!$B$14</f>
        <v>1.0235329736323344E-2</v>
      </c>
      <c r="D157" s="28">
        <f>(1/(1+EXP(('S Curve Equation'!$B$11-D112*'S Curve Equation'!$B$12)*'S Curve Equation'!$B$10))+'S Curve Equation'!$B$13)*'S Curve Equation'!$B$14</f>
        <v>9.9790390550724539E-3</v>
      </c>
      <c r="E157" s="28">
        <f>(1/(1+EXP(('S Curve Equation'!$B$11-E112*'S Curve Equation'!$B$12)*'S Curve Equation'!$B$10))+'S Curve Equation'!$B$13)*'S Curve Equation'!$B$14</f>
        <v>9.7217502054028244E-3</v>
      </c>
      <c r="F157" s="28">
        <f>(1/(1+EXP(('S Curve Equation'!$B$11-F112*'S Curve Equation'!$B$12)*'S Curve Equation'!$B$10))+'S Curve Equation'!$B$13)*'S Curve Equation'!$B$14</f>
        <v>9.4327175794594563E-3</v>
      </c>
      <c r="G157" s="28">
        <f>(1/(1+EXP(('S Curve Equation'!$B$11-G112*'S Curve Equation'!$B$12)*'S Curve Equation'!$B$10))+'S Curve Equation'!$B$13)*'S Curve Equation'!$B$14</f>
        <v>9.1195189217097086E-3</v>
      </c>
      <c r="H157" s="28">
        <f>(1/(1+EXP(('S Curve Equation'!$B$11-H112*'S Curve Equation'!$B$12)*'S Curve Equation'!$B$10))+'S Curve Equation'!$B$13)*'S Curve Equation'!$B$14</f>
        <v>8.8001200463077439E-3</v>
      </c>
      <c r="I157" s="28">
        <f>(1/(1+EXP(('S Curve Equation'!$B$11-I112*'S Curve Equation'!$B$12)*'S Curve Equation'!$B$10))+'S Curve Equation'!$B$13)*'S Curve Equation'!$B$14</f>
        <v>8.4070472845863067E-3</v>
      </c>
      <c r="J157" s="28">
        <f>(1/(1+EXP(('S Curve Equation'!$B$11-J112*'S Curve Equation'!$B$12)*'S Curve Equation'!$B$10))+'S Curve Equation'!$B$13)*'S Curve Equation'!$B$14</f>
        <v>8.027133866158059E-3</v>
      </c>
      <c r="K157" s="28">
        <f>(1/(1+EXP(('S Curve Equation'!$B$11-K112*'S Curve Equation'!$B$12)*'S Curve Equation'!$B$10))+'S Curve Equation'!$B$13)*'S Curve Equation'!$B$14</f>
        <v>7.770610485574034E-3</v>
      </c>
      <c r="L157" s="28">
        <f>(1/(1+EXP(('S Curve Equation'!$B$11-L112*'S Curve Equation'!$B$12)*'S Curve Equation'!$B$10))+'S Curve Equation'!$B$13)*'S Curve Equation'!$B$14</f>
        <v>7.5384778484563503E-3</v>
      </c>
      <c r="M157" s="28">
        <f>(1/(1+EXP(('S Curve Equation'!$B$11-M112*'S Curve Equation'!$B$12)*'S Curve Equation'!$B$10))+'S Curve Equation'!$B$13)*'S Curve Equation'!$B$14</f>
        <v>7.2618234391055676E-3</v>
      </c>
      <c r="N157" s="28">
        <f>(1/(1+EXP(('S Curve Equation'!$B$11-N112*'S Curve Equation'!$B$12)*'S Curve Equation'!$B$10))+'S Curve Equation'!$B$13)*'S Curve Equation'!$B$14</f>
        <v>6.991652312925048E-3</v>
      </c>
      <c r="O157" s="28">
        <f>(1/(1+EXP(('S Curve Equation'!$B$11-O112*'S Curve Equation'!$B$12)*'S Curve Equation'!$B$10))+'S Curve Equation'!$B$13)*'S Curve Equation'!$B$14</f>
        <v>6.7277684924652503E-3</v>
      </c>
      <c r="P157" s="28">
        <f>(1/(1+EXP(('S Curve Equation'!$B$11-P112*'S Curve Equation'!$B$12)*'S Curve Equation'!$B$10))+'S Curve Equation'!$B$13)*'S Curve Equation'!$B$14</f>
        <v>6.4699831177327163E-3</v>
      </c>
      <c r="Q157" s="28">
        <f>(1/(1+EXP(('S Curve Equation'!$B$11-Q112*'S Curve Equation'!$B$12)*'S Curve Equation'!$B$10))+'S Curve Equation'!$B$13)*'S Curve Equation'!$B$14</f>
        <v>6.2181141481028029E-3</v>
      </c>
      <c r="R157" s="28">
        <f>(1/(1+EXP(('S Curve Equation'!$B$11-R112*'S Curve Equation'!$B$12)*'S Curve Equation'!$B$10))+'S Curve Equation'!$B$13)*'S Curve Equation'!$B$14</f>
        <v>5.971986078234643E-3</v>
      </c>
      <c r="S157" s="28">
        <f>(1/(1+EXP(('S Curve Equation'!$B$11-S112*'S Curve Equation'!$B$12)*'S Curve Equation'!$B$10))+'S Curve Equation'!$B$13)*'S Curve Equation'!$B$14</f>
        <v>5.7314296672653425E-3</v>
      </c>
      <c r="T157" s="28">
        <f>(1/(1+EXP(('S Curve Equation'!$B$11-T112*'S Curve Equation'!$B$12)*'S Curve Equation'!$B$10))+'S Curve Equation'!$B$13)*'S Curve Equation'!$B$14</f>
        <v>5.4962816806025357E-3</v>
      </c>
      <c r="U157" s="28">
        <f>(1/(1+EXP(('S Curve Equation'!$B$11-U112*'S Curve Equation'!$B$12)*'S Curve Equation'!$B$10))+'S Curve Equation'!$B$13)*'S Curve Equation'!$B$14</f>
        <v>5.2663846436699522E-3</v>
      </c>
      <c r="V157" s="28">
        <f>(1/(1+EXP(('S Curve Equation'!$B$11-V112*'S Curve Equation'!$B$12)*'S Curve Equation'!$B$10))+'S Curve Equation'!$B$13)*'S Curve Equation'!$B$14</f>
        <v>5.041586606997525E-3</v>
      </c>
      <c r="W157" s="28">
        <f>(1/(1+EXP(('S Curve Equation'!$B$11-W112*'S Curve Equation'!$B$12)*'S Curve Equation'!$B$10))+'S Curve Equation'!$B$13)*'S Curve Equation'!$B$14</f>
        <v>4.8217409220813997E-3</v>
      </c>
      <c r="X157" s="28">
        <f>(1/(1+EXP(('S Curve Equation'!$B$11-X112*'S Curve Equation'!$B$12)*'S Curve Equation'!$B$10))+'S Curve Equation'!$B$13)*'S Curve Equation'!$B$14</f>
        <v>4.6067060274695938E-3</v>
      </c>
      <c r="Y157" s="28">
        <f>(1/(1+EXP(('S Curve Equation'!$B$11-Y112*'S Curve Equation'!$B$12)*'S Curve Equation'!$B$10))+'S Curve Equation'!$B$13)*'S Curve Equation'!$B$14</f>
        <v>4.3963452445595916E-3</v>
      </c>
      <c r="Z157" s="28">
        <f>(1/(1+EXP(('S Curve Equation'!$B$11-Z112*'S Curve Equation'!$B$12)*'S Curve Equation'!$B$10))+'S Curve Equation'!$B$13)*'S Curve Equation'!$B$14</f>
        <v>4.1905265826221406E-3</v>
      </c>
      <c r="AA157" s="28">
        <f>(1/(1+EXP(('S Curve Equation'!$B$11-AA112*'S Curve Equation'!$B$12)*'S Curve Equation'!$B$10))+'S Curve Equation'!$B$13)*'S Curve Equation'!$B$14</f>
        <v>3.9891225525914174E-3</v>
      </c>
      <c r="AB157" s="28">
        <f>(1/(1+EXP(('S Curve Equation'!$B$11-AB112*'S Curve Equation'!$B$12)*'S Curve Equation'!$B$10))+'S Curve Equation'!$B$13)*'S Curve Equation'!$B$14</f>
        <v>3.7920099891867055E-3</v>
      </c>
      <c r="AC157" s="28">
        <f>(1/(1+EXP(('S Curve Equation'!$B$11-AC112*'S Curve Equation'!$B$12)*'S Curve Equation'!$B$10))+'S Curve Equation'!$B$13)*'S Curve Equation'!$B$14</f>
        <v>3.5990698809544516E-3</v>
      </c>
      <c r="AD157" s="28">
        <f>(1/(1+EXP(('S Curve Equation'!$B$11-AD112*'S Curve Equation'!$B$12)*'S Curve Equation'!$B$10))+'S Curve Equation'!$B$13)*'S Curve Equation'!$B$14</f>
        <v>3.4101872078414826E-3</v>
      </c>
      <c r="AE157" s="28">
        <f>(1/(1+EXP(('S Curve Equation'!$B$11-AE112*'S Curve Equation'!$B$12)*'S Curve Equation'!$B$10))+'S Curve Equation'!$B$13)*'S Curve Equation'!$B$14</f>
        <v>3.225250785930217E-3</v>
      </c>
      <c r="AF157" s="28">
        <f>(1/(1+EXP(('S Curve Equation'!$B$11-AF112*'S Curve Equation'!$B$12)*'S Curve Equation'!$B$10))+'S Curve Equation'!$B$13)*'S Curve Equation'!$B$14</f>
        <v>3.0441531189876175E-3</v>
      </c>
    </row>
    <row r="158" spans="1:32" x14ac:dyDescent="0.2">
      <c r="A158" s="6" t="s">
        <v>39</v>
      </c>
      <c r="B158" s="28">
        <f>(1/(1+EXP(('S Curve Equation'!$B$11-B113*'S Curve Equation'!$B$12)*'S Curve Equation'!$B$10))+'S Curve Equation'!$B$13)*'S Curve Equation'!$B$14</f>
        <v>8.0428954423592512E-3</v>
      </c>
      <c r="C158" s="28">
        <f>(1/(1+EXP(('S Curve Equation'!$B$11-C113*'S Curve Equation'!$B$12)*'S Curve Equation'!$B$10))+'S Curve Equation'!$B$13)*'S Curve Equation'!$B$14</f>
        <v>7.7541485996156581E-3</v>
      </c>
      <c r="D158" s="28">
        <f>(1/(1+EXP(('S Curve Equation'!$B$11-D113*'S Curve Equation'!$B$12)*'S Curve Equation'!$B$10))+'S Curve Equation'!$B$13)*'S Curve Equation'!$B$14</f>
        <v>7.5699899144202366E-3</v>
      </c>
      <c r="E158" s="28">
        <f>(1/(1+EXP(('S Curve Equation'!$B$11-E113*'S Curve Equation'!$B$12)*'S Curve Equation'!$B$10))+'S Curve Equation'!$B$13)*'S Curve Equation'!$B$14</f>
        <v>7.3847050518642552E-3</v>
      </c>
      <c r="F158" s="28">
        <f>(1/(1+EXP(('S Curve Equation'!$B$11-F113*'S Curve Equation'!$B$12)*'S Curve Equation'!$B$10))+'S Curve Equation'!$B$13)*'S Curve Equation'!$B$14</f>
        <v>7.1760635716454045E-3</v>
      </c>
      <c r="G158" s="28">
        <f>(1/(1+EXP(('S Curve Equation'!$B$11-G113*'S Curve Equation'!$B$12)*'S Curve Equation'!$B$10))+'S Curve Equation'!$B$13)*'S Curve Equation'!$B$14</f>
        <v>6.9493740793513366E-3</v>
      </c>
      <c r="H158" s="28">
        <f>(1/(1+EXP(('S Curve Equation'!$B$11-H113*'S Curve Equation'!$B$12)*'S Curve Equation'!$B$10))+'S Curve Equation'!$B$13)*'S Curve Equation'!$B$14</f>
        <v>6.7175381997940228E-3</v>
      </c>
      <c r="I158" s="28">
        <f>(1/(1+EXP(('S Curve Equation'!$B$11-I113*'S Curve Equation'!$B$12)*'S Curve Equation'!$B$10))+'S Curve Equation'!$B$13)*'S Curve Equation'!$B$14</f>
        <v>6.4312934131349926E-3</v>
      </c>
      <c r="J158" s="28">
        <f>(1/(1+EXP(('S Curve Equation'!$B$11-J113*'S Curve Equation'!$B$12)*'S Curve Equation'!$B$10))+'S Curve Equation'!$B$13)*'S Curve Equation'!$B$14</f>
        <v>6.1536307913511142E-3</v>
      </c>
      <c r="K158" s="28">
        <f>(1/(1+EXP(('S Curve Equation'!$B$11-K113*'S Curve Equation'!$B$12)*'S Curve Equation'!$B$10))+'S Curve Equation'!$B$13)*'S Curve Equation'!$B$14</f>
        <v>5.965579968011071E-3</v>
      </c>
      <c r="L158" s="28">
        <f>(1/(1+EXP(('S Curve Equation'!$B$11-L113*'S Curve Equation'!$B$12)*'S Curve Equation'!$B$10))+'S Curve Equation'!$B$13)*'S Curve Equation'!$B$14</f>
        <v>5.7950066954312535E-3</v>
      </c>
      <c r="M158" s="28">
        <f>(1/(1+EXP(('S Curve Equation'!$B$11-M113*'S Curve Equation'!$B$12)*'S Curve Equation'!$B$10))+'S Curve Equation'!$B$13)*'S Curve Equation'!$B$14</f>
        <v>5.5912102095363563E-3</v>
      </c>
      <c r="N158" s="28">
        <f>(1/(1+EXP(('S Curve Equation'!$B$11-N113*'S Curve Equation'!$B$12)*'S Curve Equation'!$B$10))+'S Curve Equation'!$B$13)*'S Curve Equation'!$B$14</f>
        <v>5.3916468694789324E-3</v>
      </c>
      <c r="O158" s="28">
        <f>(1/(1+EXP(('S Curve Equation'!$B$11-O113*'S Curve Equation'!$B$12)*'S Curve Equation'!$B$10))+'S Curve Equation'!$B$13)*'S Curve Equation'!$B$14</f>
        <v>5.1962003709168508E-3</v>
      </c>
      <c r="P158" s="28">
        <f>(1/(1+EXP(('S Curve Equation'!$B$11-P113*'S Curve Equation'!$B$12)*'S Curve Equation'!$B$10))+'S Curve Equation'!$B$13)*'S Curve Equation'!$B$14</f>
        <v>5.0047583123339233E-3</v>
      </c>
      <c r="Q158" s="28">
        <f>(1/(1+EXP(('S Curve Equation'!$B$11-Q113*'S Curve Equation'!$B$12)*'S Curve Equation'!$B$10))+'S Curve Equation'!$B$13)*'S Curve Equation'!$B$14</f>
        <v>4.8172120420484979E-3</v>
      </c>
      <c r="R158" s="28">
        <f>(1/(1+EXP(('S Curve Equation'!$B$11-R113*'S Curve Equation'!$B$12)*'S Curve Equation'!$B$10))+'S Curve Equation'!$B$13)*'S Curve Equation'!$B$14</f>
        <v>4.6334565120267372E-3</v>
      </c>
      <c r="S158" s="28">
        <f>(1/(1+EXP(('S Curve Equation'!$B$11-S113*'S Curve Equation'!$B$12)*'S Curve Equation'!$B$10))+'S Curve Equation'!$B$13)*'S Curve Equation'!$B$14</f>
        <v>4.4533901381641856E-3</v>
      </c>
      <c r="T158" s="28">
        <f>(1/(1+EXP(('S Curve Equation'!$B$11-T113*'S Curve Equation'!$B$12)*'S Curve Equation'!$B$10))+'S Curve Equation'!$B$13)*'S Curve Equation'!$B$14</f>
        <v>4.2769146667178855E-3</v>
      </c>
      <c r="U158" s="28">
        <f>(1/(1+EXP(('S Curve Equation'!$B$11-U113*'S Curve Equation'!$B$12)*'S Curve Equation'!$B$10))+'S Curve Equation'!$B$13)*'S Curve Equation'!$B$14</f>
        <v>4.103935046587741E-3</v>
      </c>
      <c r="V158" s="28">
        <f>(1/(1+EXP(('S Curve Equation'!$B$11-V113*'S Curve Equation'!$B$12)*'S Curve Equation'!$B$10))+'S Curve Equation'!$B$13)*'S Curve Equation'!$B$14</f>
        <v>3.9343593071622194E-3</v>
      </c>
      <c r="W158" s="28">
        <f>(1/(1+EXP(('S Curve Equation'!$B$11-W113*'S Curve Equation'!$B$12)*'S Curve Equation'!$B$10))+'S Curve Equation'!$B$13)*'S Curve Equation'!$B$14</f>
        <v>3.7680984414590279E-3</v>
      </c>
      <c r="X158" s="28">
        <f>(1/(1+EXP(('S Curve Equation'!$B$11-X113*'S Curve Equation'!$B$12)*'S Curve Equation'!$B$10))+'S Curve Equation'!$B$13)*'S Curve Equation'!$B$14</f>
        <v>3.6050662943050505E-3</v>
      </c>
      <c r="Y158" s="28">
        <f>(1/(1+EXP(('S Curve Equation'!$B$11-Y113*'S Curve Equation'!$B$12)*'S Curve Equation'!$B$10))+'S Curve Equation'!$B$13)*'S Curve Equation'!$B$14</f>
        <v>3.4451794553137156E-3</v>
      </c>
      <c r="Z158" s="28">
        <f>(1/(1+EXP(('S Curve Equation'!$B$11-Z113*'S Curve Equation'!$B$12)*'S Curve Equation'!$B$10))+'S Curve Equation'!$B$13)*'S Curve Equation'!$B$14</f>
        <v>3.2883571564307715E-3</v>
      </c>
      <c r="AA158" s="28">
        <f>(1/(1+EXP(('S Curve Equation'!$B$11-AA113*'S Curve Equation'!$B$12)*'S Curve Equation'!$B$10))+'S Curve Equation'!$B$13)*'S Curve Equation'!$B$14</f>
        <v>3.1345211738311196E-3</v>
      </c>
      <c r="AB158" s="28">
        <f>(1/(1+EXP(('S Curve Equation'!$B$11-AB113*'S Curve Equation'!$B$12)*'S Curve Equation'!$B$10))+'S Curve Equation'!$B$13)*'S Curve Equation'!$B$14</f>
        <v>2.9835957339607814E-3</v>
      </c>
      <c r="AC158" s="28">
        <f>(1/(1+EXP(('S Curve Equation'!$B$11-AC113*'S Curve Equation'!$B$12)*'S Curve Equation'!$B$10))+'S Curve Equation'!$B$13)*'S Curve Equation'!$B$14</f>
        <v>2.8355074235289633E-3</v>
      </c>
      <c r="AD158" s="28">
        <f>(1/(1+EXP(('S Curve Equation'!$B$11-AD113*'S Curve Equation'!$B$12)*'S Curve Equation'!$B$10))+'S Curve Equation'!$B$13)*'S Curve Equation'!$B$14</f>
        <v>2.6901851032651719E-3</v>
      </c>
      <c r="AE158" s="28">
        <f>(1/(1+EXP(('S Curve Equation'!$B$11-AE113*'S Curve Equation'!$B$12)*'S Curve Equation'!$B$10))+'S Curve Equation'!$B$13)*'S Curve Equation'!$B$14</f>
        <v>2.5475598252654055E-3</v>
      </c>
      <c r="AF158" s="28">
        <f>(1/(1+EXP(('S Curve Equation'!$B$11-AF113*'S Curve Equation'!$B$12)*'S Curve Equation'!$B$10))+'S Curve Equation'!$B$13)*'S Curve Equation'!$B$14</f>
        <v>2.4075647537612484E-3</v>
      </c>
    </row>
    <row r="159" spans="1:32" x14ac:dyDescent="0.2">
      <c r="A159" s="6" t="s">
        <v>40</v>
      </c>
      <c r="B159" s="28">
        <f>(1/(1+EXP(('S Curve Equation'!$B$11-B114*'S Curve Equation'!$B$12)*'S Curve Equation'!$B$10))+'S Curve Equation'!$B$13)*'S Curve Equation'!$B$14</f>
        <v>9.4786729857819808E-3</v>
      </c>
      <c r="C159" s="28">
        <f>(1/(1+EXP(('S Curve Equation'!$B$11-C114*'S Curve Equation'!$B$12)*'S Curve Equation'!$B$10))+'S Curve Equation'!$B$13)*'S Curve Equation'!$B$14</f>
        <v>9.1277745923954087E-3</v>
      </c>
      <c r="D159" s="28">
        <f>(1/(1+EXP(('S Curve Equation'!$B$11-D114*'S Curve Equation'!$B$12)*'S Curve Equation'!$B$10))+'S Curve Equation'!$B$13)*'S Curve Equation'!$B$14</f>
        <v>8.9043325105511231E-3</v>
      </c>
      <c r="E159" s="28">
        <f>(1/(1+EXP(('S Curve Equation'!$B$11-E114*'S Curve Equation'!$B$12)*'S Curve Equation'!$B$10))+'S Curve Equation'!$B$13)*'S Curve Equation'!$B$14</f>
        <v>8.6798069736954038E-3</v>
      </c>
      <c r="F159" s="28">
        <f>(1/(1+EXP(('S Curve Equation'!$B$11-F114*'S Curve Equation'!$B$12)*'S Curve Equation'!$B$10))+'S Curve Equation'!$B$13)*'S Curve Equation'!$B$14</f>
        <v>8.427321339011775E-3</v>
      </c>
      <c r="G159" s="28">
        <f>(1/(1+EXP(('S Curve Equation'!$B$11-G114*'S Curve Equation'!$B$12)*'S Curve Equation'!$B$10))+'S Curve Equation'!$B$13)*'S Curve Equation'!$B$14</f>
        <v>8.1534114894023131E-3</v>
      </c>
      <c r="H159" s="28">
        <f>(1/(1+EXP(('S Curve Equation'!$B$11-H114*'S Curve Equation'!$B$12)*'S Curve Equation'!$B$10))+'S Curve Equation'!$B$13)*'S Curve Equation'!$B$14</f>
        <v>7.8737370670499927E-3</v>
      </c>
      <c r="I159" s="28">
        <f>(1/(1+EXP(('S Curve Equation'!$B$11-I114*'S Curve Equation'!$B$12)*'S Curve Equation'!$B$10))+'S Curve Equation'!$B$13)*'S Curve Equation'!$B$14</f>
        <v>7.5290681417433452E-3</v>
      </c>
      <c r="J159" s="28">
        <f>(1/(1+EXP(('S Curve Equation'!$B$11-J114*'S Curve Equation'!$B$12)*'S Curve Equation'!$B$10))+'S Curve Equation'!$B$13)*'S Curve Equation'!$B$14</f>
        <v>7.195420054454363E-3</v>
      </c>
      <c r="K159" s="28">
        <f>(1/(1+EXP(('S Curve Equation'!$B$11-K114*'S Curve Equation'!$B$12)*'S Curve Equation'!$B$10))+'S Curve Equation'!$B$13)*'S Curve Equation'!$B$14</f>
        <v>6.9698418264650631E-3</v>
      </c>
      <c r="L159" s="28">
        <f>(1/(1+EXP(('S Curve Equation'!$B$11-L114*'S Curve Equation'!$B$12)*'S Curve Equation'!$B$10))+'S Curve Equation'!$B$13)*'S Curve Equation'!$B$14</f>
        <v>6.7655042232092214E-3</v>
      </c>
      <c r="M159" s="28">
        <f>(1/(1+EXP(('S Curve Equation'!$B$11-M114*'S Curve Equation'!$B$12)*'S Curve Equation'!$B$10))+'S Curve Equation'!$B$13)*'S Curve Equation'!$B$14</f>
        <v>6.5217138905974571E-3</v>
      </c>
      <c r="N159" s="28">
        <f>(1/(1+EXP(('S Curve Equation'!$B$11-N114*'S Curve Equation'!$B$12)*'S Curve Equation'!$B$10))+'S Curve Equation'!$B$13)*'S Curve Equation'!$B$14</f>
        <v>6.2833573637755599E-3</v>
      </c>
      <c r="O159" s="28">
        <f>(1/(1+EXP(('S Curve Equation'!$B$11-O114*'S Curve Equation'!$B$12)*'S Curve Equation'!$B$10))+'S Curve Equation'!$B$13)*'S Curve Equation'!$B$14</f>
        <v>6.0502767748812714E-3</v>
      </c>
      <c r="P159" s="28">
        <f>(1/(1+EXP(('S Curve Equation'!$B$11-P114*'S Curve Equation'!$B$12)*'S Curve Equation'!$B$10))+'S Curve Equation'!$B$13)*'S Curve Equation'!$B$14</f>
        <v>5.8223198048192029E-3</v>
      </c>
      <c r="Q159" s="28">
        <f>(1/(1+EXP(('S Curve Equation'!$B$11-Q114*'S Curve Equation'!$B$12)*'S Curve Equation'!$B$10))+'S Curve Equation'!$B$13)*'S Curve Equation'!$B$14</f>
        <v>5.5993394571123038E-3</v>
      </c>
      <c r="R159" s="28">
        <f>(1/(1+EXP(('S Curve Equation'!$B$11-R114*'S Curve Equation'!$B$12)*'S Curve Equation'!$B$10))+'S Curve Equation'!$B$13)*'S Curve Equation'!$B$14</f>
        <v>5.381193842143089E-3</v>
      </c>
      <c r="S159" s="28">
        <f>(1/(1+EXP(('S Curve Equation'!$B$11-S114*'S Curve Equation'!$B$12)*'S Curve Equation'!$B$10))+'S Curve Equation'!$B$13)*'S Curve Equation'!$B$14</f>
        <v>5.167745971257783E-3</v>
      </c>
      <c r="T159" s="28">
        <f>(1/(1+EXP(('S Curve Equation'!$B$11-T114*'S Curve Equation'!$B$12)*'S Curve Equation'!$B$10))+'S Curve Equation'!$B$13)*'S Curve Equation'!$B$14</f>
        <v>4.9588635602358178E-3</v>
      </c>
      <c r="U159" s="28">
        <f>(1/(1+EXP(('S Curve Equation'!$B$11-U114*'S Curve Equation'!$B$12)*'S Curve Equation'!$B$10))+'S Curve Equation'!$B$13)*'S Curve Equation'!$B$14</f>
        <v>4.7544188416535097E-3</v>
      </c>
      <c r="V159" s="28">
        <f>(1/(1+EXP(('S Curve Equation'!$B$11-V114*'S Curve Equation'!$B$12)*'S Curve Equation'!$B$10))+'S Curve Equation'!$B$13)*'S Curve Equation'!$B$14</f>
        <v>4.554288385697239E-3</v>
      </c>
      <c r="W159" s="28">
        <f>(1/(1+EXP(('S Curve Equation'!$B$11-W114*'S Curve Equation'!$B$12)*'S Curve Equation'!$B$10))+'S Curve Equation'!$B$13)*'S Curve Equation'!$B$14</f>
        <v>4.3583529290053599E-3</v>
      </c>
      <c r="X159" s="28">
        <f>(1/(1+EXP(('S Curve Equation'!$B$11-X114*'S Curve Equation'!$B$12)*'S Curve Equation'!$B$10))+'S Curve Equation'!$B$13)*'S Curve Equation'!$B$14</f>
        <v>4.1664972111409475E-3</v>
      </c>
      <c r="Y159" s="28">
        <f>(1/(1+EXP(('S Curve Equation'!$B$11-Y114*'S Curve Equation'!$B$12)*'S Curve Equation'!$B$10))+'S Curve Equation'!$B$13)*'S Curve Equation'!$B$14</f>
        <v>3.9786098183185971E-3</v>
      </c>
      <c r="Z159" s="28">
        <f>(1/(1+EXP(('S Curve Equation'!$B$11-Z114*'S Curve Equation'!$B$12)*'S Curve Equation'!$B$10))+'S Curve Equation'!$B$13)*'S Curve Equation'!$B$14</f>
        <v>3.7945830340294175E-3</v>
      </c>
      <c r="AA159" s="28">
        <f>(1/(1+EXP(('S Curve Equation'!$B$11-AA114*'S Curve Equation'!$B$12)*'S Curve Equation'!$B$10))+'S Curve Equation'!$B$13)*'S Curve Equation'!$B$14</f>
        <v>3.6143126962266746E-3</v>
      </c>
      <c r="AB159" s="28">
        <f>(1/(1+EXP(('S Curve Equation'!$B$11-AB114*'S Curve Equation'!$B$12)*'S Curve Equation'!$B$10))+'S Curve Equation'!$B$13)*'S Curve Equation'!$B$14</f>
        <v>3.4376980607529E-3</v>
      </c>
      <c r="AC159" s="28">
        <f>(1/(1+EXP(('S Curve Equation'!$B$11-AC114*'S Curve Equation'!$B$12)*'S Curve Equation'!$B$10))+'S Curve Equation'!$B$13)*'S Curve Equation'!$B$14</f>
        <v>3.264641670706221E-3</v>
      </c>
      <c r="AD159" s="28">
        <f>(1/(1+EXP(('S Curve Equation'!$B$11-AD114*'S Curve Equation'!$B$12)*'S Curve Equation'!$B$10))+'S Curve Equation'!$B$13)*'S Curve Equation'!$B$14</f>
        <v>3.0950492314596565E-3</v>
      </c>
      <c r="AE159" s="28">
        <f>(1/(1+EXP(('S Curve Equation'!$B$11-AE114*'S Curve Equation'!$B$12)*'S Curve Equation'!$B$10))+'S Curve Equation'!$B$13)*'S Curve Equation'!$B$14</f>
        <v>2.9288294910617373E-3</v>
      </c>
      <c r="AF159" s="28">
        <f>(1/(1+EXP(('S Curve Equation'!$B$11-AF114*'S Curve Equation'!$B$12)*'S Curve Equation'!$B$10))+'S Curve Equation'!$B$13)*'S Curve Equation'!$B$14</f>
        <v>2.7658941257616607E-3</v>
      </c>
    </row>
    <row r="160" spans="1:32" x14ac:dyDescent="0.2">
      <c r="A160" s="6" t="s">
        <v>41</v>
      </c>
      <c r="B160" s="28">
        <f>(1/(1+EXP(('S Curve Equation'!$B$11-B115*'S Curve Equation'!$B$12)*'S Curve Equation'!$B$10))+'S Curve Equation'!$B$13)*'S Curve Equation'!$B$14</f>
        <v>2.8901734104046228E-3</v>
      </c>
      <c r="C160" s="28">
        <f>(1/(1+EXP(('S Curve Equation'!$B$11-C115*'S Curve Equation'!$B$12)*'S Curve Equation'!$B$10))+'S Curve Equation'!$B$13)*'S Curve Equation'!$B$14</f>
        <v>2.7998316666517408E-3</v>
      </c>
      <c r="D160" s="28">
        <f>(1/(1+EXP(('S Curve Equation'!$B$11-D115*'S Curve Equation'!$B$12)*'S Curve Equation'!$B$10))+'S Curve Equation'!$B$13)*'S Curve Equation'!$B$14</f>
        <v>2.7418092762755337E-3</v>
      </c>
      <c r="E160" s="28">
        <f>(1/(1+EXP(('S Curve Equation'!$B$11-E115*'S Curve Equation'!$B$12)*'S Curve Equation'!$B$10))+'S Curve Equation'!$B$13)*'S Curve Equation'!$B$14</f>
        <v>2.683108819490976E-3</v>
      </c>
      <c r="F160" s="28">
        <f>(1/(1+EXP(('S Curve Equation'!$B$11-F115*'S Curve Equation'!$B$12)*'S Curve Equation'!$B$10))+'S Curve Equation'!$B$13)*'S Curve Equation'!$B$14</f>
        <v>2.6166141379452097E-3</v>
      </c>
      <c r="G160" s="28">
        <f>(1/(1+EXP(('S Curve Equation'!$B$11-G115*'S Curve Equation'!$B$12)*'S Curve Equation'!$B$10))+'S Curve Equation'!$B$13)*'S Curve Equation'!$B$14</f>
        <v>2.5438851813860191E-3</v>
      </c>
      <c r="H160" s="28">
        <f>(1/(1+EXP(('S Curve Equation'!$B$11-H115*'S Curve Equation'!$B$12)*'S Curve Equation'!$B$10))+'S Curve Equation'!$B$13)*'S Curve Equation'!$B$14</f>
        <v>2.4689753452384815E-3</v>
      </c>
      <c r="I160" s="28">
        <f>(1/(1+EXP(('S Curve Equation'!$B$11-I115*'S Curve Equation'!$B$12)*'S Curve Equation'!$B$10))+'S Curve Equation'!$B$13)*'S Curve Equation'!$B$14</f>
        <v>2.3757296356856925E-3</v>
      </c>
      <c r="J160" s="28">
        <f>(1/(1+EXP(('S Curve Equation'!$B$11-J115*'S Curve Equation'!$B$12)*'S Curve Equation'!$B$10))+'S Curve Equation'!$B$13)*'S Curve Equation'!$B$14</f>
        <v>2.2844626857266574E-3</v>
      </c>
      <c r="K160" s="28">
        <f>(1/(1+EXP(('S Curve Equation'!$B$11-K115*'S Curve Equation'!$B$12)*'S Curve Equation'!$B$10))+'S Curve Equation'!$B$13)*'S Curve Equation'!$B$14</f>
        <v>2.2221834087047822E-3</v>
      </c>
      <c r="L160" s="28">
        <f>(1/(1+EXP(('S Curve Equation'!$B$11-L115*'S Curve Equation'!$B$12)*'S Curve Equation'!$B$10))+'S Curve Equation'!$B$13)*'S Curve Equation'!$B$14</f>
        <v>2.1653594222460475E-3</v>
      </c>
      <c r="M160" s="28">
        <f>(1/(1+EXP(('S Curve Equation'!$B$11-M115*'S Curve Equation'!$B$12)*'S Curve Equation'!$B$10))+'S Curve Equation'!$B$13)*'S Curve Equation'!$B$14</f>
        <v>2.0970449638360237E-3</v>
      </c>
      <c r="N160" s="28">
        <f>(1/(1+EXP(('S Curve Equation'!$B$11-N115*'S Curve Equation'!$B$12)*'S Curve Equation'!$B$10))+'S Curve Equation'!$B$13)*'S Curve Equation'!$B$14</f>
        <v>2.0296954441887068E-3</v>
      </c>
      <c r="O160" s="28">
        <f>(1/(1+EXP(('S Curve Equation'!$B$11-O115*'S Curve Equation'!$B$12)*'S Curve Equation'!$B$10))+'S Curve Equation'!$B$13)*'S Curve Equation'!$B$14</f>
        <v>1.9632914303642675E-3</v>
      </c>
      <c r="P160" s="28">
        <f>(1/(1+EXP(('S Curve Equation'!$B$11-P115*'S Curve Equation'!$B$12)*'S Curve Equation'!$B$10))+'S Curve Equation'!$B$13)*'S Curve Equation'!$B$14</f>
        <v>1.8978139911462939E-3</v>
      </c>
      <c r="Q160" s="28">
        <f>(1/(1+EXP(('S Curve Equation'!$B$11-Q115*'S Curve Equation'!$B$12)*'S Curve Equation'!$B$10))+'S Curve Equation'!$B$13)*'S Curve Equation'!$B$14</f>
        <v>1.8332446813597641E-3</v>
      </c>
      <c r="R160" s="28">
        <f>(1/(1+EXP(('S Curve Equation'!$B$11-R115*'S Curve Equation'!$B$12)*'S Curve Equation'!$B$10))+'S Curve Equation'!$B$13)*'S Curve Equation'!$B$14</f>
        <v>1.7695655267615845E-3</v>
      </c>
      <c r="S160" s="28">
        <f>(1/(1+EXP(('S Curve Equation'!$B$11-S115*'S Curve Equation'!$B$12)*'S Curve Equation'!$B$10))+'S Curve Equation'!$B$13)*'S Curve Equation'!$B$14</f>
        <v>1.7067590094795924E-3</v>
      </c>
      <c r="T160" s="28">
        <f>(1/(1+EXP(('S Curve Equation'!$B$11-T115*'S Curve Equation'!$B$12)*'S Curve Equation'!$B$10))+'S Curve Equation'!$B$13)*'S Curve Equation'!$B$14</f>
        <v>1.6448080539777676E-3</v>
      </c>
      <c r="U160" s="28">
        <f>(1/(1+EXP(('S Curve Equation'!$B$11-U115*'S Curve Equation'!$B$12)*'S Curve Equation'!$B$10))+'S Curve Equation'!$B$13)*'S Curve Equation'!$B$14</f>
        <v>1.5836960135255426E-3</v>
      </c>
      <c r="V160" s="28">
        <f>(1/(1+EXP(('S Curve Equation'!$B$11-V115*'S Curve Equation'!$B$12)*'S Curve Equation'!$B$10))+'S Curve Equation'!$B$13)*'S Curve Equation'!$B$14</f>
        <v>1.5234066571508506E-3</v>
      </c>
      <c r="W160" s="28">
        <f>(1/(1+EXP(('S Curve Equation'!$B$11-W115*'S Curve Equation'!$B$12)*'S Curve Equation'!$B$10))+'S Curve Equation'!$B$13)*'S Curve Equation'!$B$14</f>
        <v>1.4639241570571031E-3</v>
      </c>
      <c r="X160" s="28">
        <f>(1/(1+EXP(('S Curve Equation'!$B$11-X115*'S Curve Equation'!$B$12)*'S Curve Equation'!$B$10))+'S Curve Equation'!$B$13)*'S Curve Equation'!$B$14</f>
        <v>1.4052330764853396E-3</v>
      </c>
      <c r="Y160" s="28">
        <f>(1/(1+EXP(('S Curve Equation'!$B$11-Y115*'S Curve Equation'!$B$12)*'S Curve Equation'!$B$10))+'S Curve Equation'!$B$13)*'S Curve Equation'!$B$14</f>
        <v>1.3473183580034775E-3</v>
      </c>
      <c r="Z160" s="28">
        <f>(1/(1+EXP(('S Curve Equation'!$B$11-Z115*'S Curve Equation'!$B$12)*'S Curve Equation'!$B$10))+'S Curve Equation'!$B$13)*'S Curve Equation'!$B$14</f>
        <v>1.2901653122056281E-3</v>
      </c>
      <c r="AA160" s="28">
        <f>(1/(1+EXP(('S Curve Equation'!$B$11-AA115*'S Curve Equation'!$B$12)*'S Curve Equation'!$B$10))+'S Curve Equation'!$B$13)*'S Curve Equation'!$B$14</f>
        <v>1.2337596068051208E-3</v>
      </c>
      <c r="AB160" s="28">
        <f>(1/(1+EXP(('S Curve Equation'!$B$11-AB115*'S Curve Equation'!$B$12)*'S Curve Equation'!$B$10))+'S Curve Equation'!$B$13)*'S Curve Equation'!$B$14</f>
        <v>1.1780872561054649E-3</v>
      </c>
      <c r="AC160" s="28">
        <f>(1/(1+EXP(('S Curve Equation'!$B$11-AC115*'S Curve Equation'!$B$12)*'S Curve Equation'!$B$10))+'S Curve Equation'!$B$13)*'S Curve Equation'!$B$14</f>
        <v>1.1231346108344158E-3</v>
      </c>
      <c r="AD160" s="28">
        <f>(1/(1+EXP(('S Curve Equation'!$B$11-AD115*'S Curve Equation'!$B$12)*'S Curve Equation'!$B$10))+'S Curve Equation'!$B$13)*'S Curve Equation'!$B$14</f>
        <v>1.0688883483268991E-3</v>
      </c>
      <c r="AE160" s="28">
        <f>(1/(1+EXP(('S Curve Equation'!$B$11-AE115*'S Curve Equation'!$B$12)*'S Curve Equation'!$B$10))+'S Curve Equation'!$B$13)*'S Curve Equation'!$B$14</f>
        <v>1.01533546304292E-3</v>
      </c>
      <c r="AF160" s="28">
        <f>(1/(1+EXP(('S Curve Equation'!$B$11-AF115*'S Curve Equation'!$B$12)*'S Curve Equation'!$B$10))+'S Curve Equation'!$B$13)*'S Curve Equation'!$B$14</f>
        <v>9.6246325740769129E-4</v>
      </c>
    </row>
    <row r="161" spans="1:32" x14ac:dyDescent="0.2">
      <c r="A161" s="6" t="s">
        <v>42</v>
      </c>
      <c r="B161" s="28">
        <f>(1/(1+EXP(('S Curve Equation'!$B$11-B116*'S Curve Equation'!$B$12)*'S Curve Equation'!$B$10))+'S Curve Equation'!$B$13)*'S Curve Equation'!$B$14</f>
        <v>1.1826544021024968E-2</v>
      </c>
      <c r="C161" s="28">
        <f>(1/(1+EXP(('S Curve Equation'!$B$11-C116*'S Curve Equation'!$B$12)*'S Curve Equation'!$B$10))+'S Curve Equation'!$B$13)*'S Curve Equation'!$B$14</f>
        <v>1.1368597419963307E-2</v>
      </c>
      <c r="D161" s="28">
        <f>(1/(1+EXP(('S Curve Equation'!$B$11-D116*'S Curve Equation'!$B$12)*'S Curve Equation'!$B$10))+'S Curve Equation'!$B$13)*'S Curve Equation'!$B$14</f>
        <v>1.1077677780469966E-2</v>
      </c>
      <c r="E161" s="28">
        <f>(1/(1+EXP(('S Curve Equation'!$B$11-E116*'S Curve Equation'!$B$12)*'S Curve Equation'!$B$10))+'S Curve Equation'!$B$13)*'S Curve Equation'!$B$14</f>
        <v>1.078589315855249E-2</v>
      </c>
      <c r="F161" s="28">
        <f>(1/(1+EXP(('S Curve Equation'!$B$11-F116*'S Curve Equation'!$B$12)*'S Curve Equation'!$B$10))+'S Curve Equation'!$B$13)*'S Curve Equation'!$B$14</f>
        <v>1.0458433272760165E-2</v>
      </c>
      <c r="G161" s="28">
        <f>(1/(1+EXP(('S Curve Equation'!$B$11-G116*'S Curve Equation'!$B$12)*'S Curve Equation'!$B$10))+'S Curve Equation'!$B$13)*'S Curve Equation'!$B$14</f>
        <v>1.0103987619900655E-2</v>
      </c>
      <c r="H161" s="28">
        <f>(1/(1+EXP(('S Curve Equation'!$B$11-H116*'S Curve Equation'!$B$12)*'S Curve Equation'!$B$10))+'S Curve Equation'!$B$13)*'S Curve Equation'!$B$14</f>
        <v>9.7429528823023363E-3</v>
      </c>
      <c r="I161" s="28">
        <f>(1/(1+EXP(('S Curve Equation'!$B$11-I116*'S Curve Equation'!$B$12)*'S Curve Equation'!$B$10))+'S Curve Equation'!$B$13)*'S Curve Equation'!$B$14</f>
        <v>9.2992434794430326E-3</v>
      </c>
      <c r="J161" s="28">
        <f>(1/(1+EXP(('S Curve Equation'!$B$11-J116*'S Curve Equation'!$B$12)*'S Curve Equation'!$B$10))+'S Curve Equation'!$B$13)*'S Curve Equation'!$B$14</f>
        <v>8.87103301856936E-3</v>
      </c>
      <c r="K161" s="28">
        <f>(1/(1+EXP(('S Curve Equation'!$B$11-K116*'S Curve Equation'!$B$12)*'S Curve Equation'!$B$10))+'S Curve Equation'!$B$13)*'S Curve Equation'!$B$14</f>
        <v>8.5822634216507002E-3</v>
      </c>
      <c r="L161" s="28">
        <f>(1/(1+EXP(('S Curve Equation'!$B$11-L116*'S Curve Equation'!$B$12)*'S Curve Equation'!$B$10))+'S Curve Equation'!$B$13)*'S Curve Equation'!$B$14</f>
        <v>8.3212078861997895E-3</v>
      </c>
      <c r="M161" s="28">
        <f>(1/(1+EXP(('S Curve Equation'!$B$11-M116*'S Curve Equation'!$B$12)*'S Curve Equation'!$B$10))+'S Curve Equation'!$B$13)*'S Curve Equation'!$B$14</f>
        <v>8.0104069728638098E-3</v>
      </c>
      <c r="N161" s="28">
        <f>(1/(1+EXP(('S Curve Equation'!$B$11-N116*'S Curve Equation'!$B$12)*'S Curve Equation'!$B$10))+'S Curve Equation'!$B$13)*'S Curve Equation'!$B$14</f>
        <v>7.7072340527342634E-3</v>
      </c>
      <c r="O161" s="28">
        <f>(1/(1+EXP(('S Curve Equation'!$B$11-O116*'S Curve Equation'!$B$12)*'S Curve Equation'!$B$10))+'S Curve Equation'!$B$13)*'S Curve Equation'!$B$14</f>
        <v>7.4114499666012839E-3</v>
      </c>
      <c r="P161" s="28">
        <f>(1/(1+EXP(('S Curve Equation'!$B$11-P116*'S Curve Equation'!$B$12)*'S Curve Equation'!$B$10))+'S Curve Equation'!$B$13)*'S Curve Equation'!$B$14</f>
        <v>7.1228245057261622E-3</v>
      </c>
      <c r="Q161" s="28">
        <f>(1/(1+EXP(('S Curve Equation'!$B$11-Q116*'S Curve Equation'!$B$12)*'S Curve Equation'!$B$10))+'S Curve Equation'!$B$13)*'S Curve Equation'!$B$14</f>
        <v>6.8411360276071287E-3</v>
      </c>
      <c r="R161" s="28">
        <f>(1/(1+EXP(('S Curve Equation'!$B$11-R116*'S Curve Equation'!$B$12)*'S Curve Equation'!$B$10))+'S Curve Equation'!$B$13)*'S Curve Equation'!$B$14</f>
        <v>6.5661710901525937E-3</v>
      </c>
      <c r="S161" s="28">
        <f>(1/(1+EXP(('S Curve Equation'!$B$11-S116*'S Curve Equation'!$B$12)*'S Curve Equation'!$B$10))+'S Curve Equation'!$B$13)*'S Curve Equation'!$B$14</f>
        <v>6.2977241032980092E-3</v>
      </c>
      <c r="T161" s="28">
        <f>(1/(1+EXP(('S Curve Equation'!$B$11-T116*'S Curve Equation'!$B$12)*'S Curve Equation'!$B$10))+'S Curve Equation'!$B$13)*'S Curve Equation'!$B$14</f>
        <v>6.0355969971583705E-3</v>
      </c>
      <c r="U161" s="28">
        <f>(1/(1+EXP(('S Curve Equation'!$B$11-U116*'S Curve Equation'!$B$12)*'S Curve Equation'!$B$10))+'S Curve Equation'!$B$13)*'S Curve Equation'!$B$14</f>
        <v>5.7795989058569254E-3</v>
      </c>
      <c r="V161" s="28">
        <f>(1/(1+EXP(('S Curve Equation'!$B$11-V116*'S Curve Equation'!$B$12)*'S Curve Equation'!$B$10))+'S Curve Equation'!$B$13)*'S Curve Equation'!$B$14</f>
        <v>5.5295458662199676E-3</v>
      </c>
      <c r="W161" s="28">
        <f>(1/(1+EXP(('S Curve Equation'!$B$11-W116*'S Curve Equation'!$B$12)*'S Curve Equation'!$B$10))+'S Curve Equation'!$B$13)*'S Curve Equation'!$B$14</f>
        <v>5.2852605305724219E-3</v>
      </c>
      <c r="X161" s="28">
        <f>(1/(1+EXP(('S Curve Equation'!$B$11-X116*'S Curve Equation'!$B$12)*'S Curve Equation'!$B$10))+'S Curve Equation'!$B$13)*'S Curve Equation'!$B$14</f>
        <v>5.0465718929109202E-3</v>
      </c>
      <c r="Y161" s="28">
        <f>(1/(1+EXP(('S Curve Equation'!$B$11-Y116*'S Curve Equation'!$B$12)*'S Curve Equation'!$B$10))+'S Curve Equation'!$B$13)*'S Curve Equation'!$B$14</f>
        <v>4.8133150277713636E-3</v>
      </c>
      <c r="Z161" s="28">
        <f>(1/(1+EXP(('S Curve Equation'!$B$11-Z116*'S Curve Equation'!$B$12)*'S Curve Equation'!$B$10))+'S Curve Equation'!$B$13)*'S Curve Equation'!$B$14</f>
        <v>4.585330841145179E-3</v>
      </c>
      <c r="AA161" s="28">
        <f>(1/(1+EXP(('S Curve Equation'!$B$11-AA116*'S Curve Equation'!$B$12)*'S Curve Equation'!$B$10))+'S Curve Equation'!$B$13)*'S Curve Equation'!$B$14</f>
        <v>4.3624658328344718E-3</v>
      </c>
      <c r="AB161" s="28">
        <f>(1/(1+EXP(('S Curve Equation'!$B$11-AB116*'S Curve Equation'!$B$12)*'S Curve Equation'!$B$10))+'S Curve Equation'!$B$13)*'S Curve Equation'!$B$14</f>
        <v>4.1445718696686605E-3</v>
      </c>
      <c r="AC161" s="28">
        <f>(1/(1+EXP(('S Curve Equation'!$B$11-AC116*'S Curve Equation'!$B$12)*'S Curve Equation'!$B$10))+'S Curve Equation'!$B$13)*'S Curve Equation'!$B$14</f>
        <v>3.9315059690376332E-3</v>
      </c>
      <c r="AD161" s="28">
        <f>(1/(1+EXP(('S Curve Equation'!$B$11-AD116*'S Curve Equation'!$B$12)*'S Curve Equation'!$B$10))+'S Curve Equation'!$B$13)*'S Curve Equation'!$B$14</f>
        <v>3.7231300922255855E-3</v>
      </c>
      <c r="AE161" s="28">
        <f>(1/(1+EXP(('S Curve Equation'!$B$11-AE116*'S Curve Equation'!$B$12)*'S Curve Equation'!$B$10))+'S Curve Equation'!$B$13)*'S Curve Equation'!$B$14</f>
        <v>3.5193109470568729E-3</v>
      </c>
      <c r="AF161" s="28">
        <f>(1/(1+EXP(('S Curve Equation'!$B$11-AF116*'S Curve Equation'!$B$12)*'S Curve Equation'!$B$10))+'S Curve Equation'!$B$13)*'S Curve Equation'!$B$14</f>
        <v>3.3199197993931139E-3</v>
      </c>
    </row>
    <row r="162" spans="1:32" x14ac:dyDescent="0.2">
      <c r="A162" s="6" t="s">
        <v>105</v>
      </c>
      <c r="B162" s="28">
        <f>(1/(1+EXP(('S Curve Equation'!$B$11-B117*'S Curve Equation'!$B$12)*'S Curve Equation'!$B$10))+'S Curve Equation'!$B$13)*'S Curve Equation'!$B$14</f>
        <v>4.048582995951417E-3</v>
      </c>
      <c r="C162" s="28">
        <f>(1/(1+EXP(('S Curve Equation'!$B$11-C117*'S Curve Equation'!$B$12)*'S Curve Equation'!$B$10))+'S Curve Equation'!$B$13)*'S Curve Equation'!$B$14</f>
        <v>3.9173991940288288E-3</v>
      </c>
      <c r="D162" s="28">
        <f>(1/(1+EXP(('S Curve Equation'!$B$11-D117*'S Curve Equation'!$B$12)*'S Curve Equation'!$B$10))+'S Curve Equation'!$B$13)*'S Curve Equation'!$B$14</f>
        <v>3.8332957526471764E-3</v>
      </c>
      <c r="E162" s="28">
        <f>(1/(1+EXP(('S Curve Equation'!$B$11-E117*'S Curve Equation'!$B$12)*'S Curve Equation'!$B$10))+'S Curve Equation'!$B$13)*'S Curve Equation'!$B$14</f>
        <v>3.7483292267978729E-3</v>
      </c>
      <c r="F162" s="28">
        <f>(1/(1+EXP(('S Curve Equation'!$B$11-F117*'S Curve Equation'!$B$12)*'S Curve Equation'!$B$10))+'S Curve Equation'!$B$13)*'S Curve Equation'!$B$14</f>
        <v>3.6522268650759494E-3</v>
      </c>
      <c r="G162" s="28">
        <f>(1/(1+EXP(('S Curve Equation'!$B$11-G117*'S Curve Equation'!$B$12)*'S Curve Equation'!$B$10))+'S Curve Equation'!$B$13)*'S Curve Equation'!$B$14</f>
        <v>3.5472925115061426E-3</v>
      </c>
      <c r="H162" s="28">
        <f>(1/(1+EXP(('S Curve Equation'!$B$11-H117*'S Curve Equation'!$B$12)*'S Curve Equation'!$B$10))+'S Curve Equation'!$B$13)*'S Curve Equation'!$B$14</f>
        <v>3.4394069015039573E-3</v>
      </c>
      <c r="I162" s="28">
        <f>(1/(1+EXP(('S Curve Equation'!$B$11-I117*'S Curve Equation'!$B$12)*'S Curve Equation'!$B$10))+'S Curve Equation'!$B$13)*'S Curve Equation'!$B$14</f>
        <v>3.30539198225397E-3</v>
      </c>
      <c r="J162" s="28">
        <f>(1/(1+EXP(('S Curve Equation'!$B$11-J117*'S Curve Equation'!$B$12)*'S Curve Equation'!$B$10))+'S Curve Equation'!$B$13)*'S Curve Equation'!$B$14</f>
        <v>3.1745210622132446E-3</v>
      </c>
      <c r="K162" s="28">
        <f>(1/(1+EXP(('S Curve Equation'!$B$11-K117*'S Curve Equation'!$B$12)*'S Curve Equation'!$B$10))+'S Curve Equation'!$B$13)*'S Curve Equation'!$B$14</f>
        <v>3.0853877473600313E-3</v>
      </c>
      <c r="L162" s="28">
        <f>(1/(1+EXP(('S Curve Equation'!$B$11-L117*'S Curve Equation'!$B$12)*'S Curve Equation'!$B$10))+'S Curve Equation'!$B$13)*'S Curve Equation'!$B$14</f>
        <v>3.0041835611839922E-3</v>
      </c>
      <c r="M162" s="28">
        <f>(1/(1+EXP(('S Curve Equation'!$B$11-M117*'S Curve Equation'!$B$12)*'S Curve Equation'!$B$10))+'S Curve Equation'!$B$13)*'S Curve Equation'!$B$14</f>
        <v>2.9067130374297932E-3</v>
      </c>
      <c r="N162" s="28">
        <f>(1/(1+EXP(('S Curve Equation'!$B$11-N117*'S Curve Equation'!$B$12)*'S Curve Equation'!$B$10))+'S Curve Equation'!$B$13)*'S Curve Equation'!$B$14</f>
        <v>2.8107845475348289E-3</v>
      </c>
      <c r="O162" s="28">
        <f>(1/(1+EXP(('S Curve Equation'!$B$11-O117*'S Curve Equation'!$B$12)*'S Curve Equation'!$B$10))+'S Curve Equation'!$B$13)*'S Curve Equation'!$B$14</f>
        <v>2.7163640166028074E-3</v>
      </c>
      <c r="P162" s="28">
        <f>(1/(1+EXP(('S Curve Equation'!$B$11-P117*'S Curve Equation'!$B$12)*'S Curve Equation'!$B$10))+'S Curve Equation'!$B$13)*'S Curve Equation'!$B$14</f>
        <v>2.62341832204818E-3</v>
      </c>
      <c r="Q162" s="28">
        <f>(1/(1+EXP(('S Curve Equation'!$B$11-Q117*'S Curve Equation'!$B$12)*'S Curve Equation'!$B$10))+'S Curve Equation'!$B$13)*'S Curve Equation'!$B$14</f>
        <v>2.5319152616921966E-3</v>
      </c>
      <c r="R162" s="28">
        <f>(1/(1+EXP(('S Curve Equation'!$B$11-R117*'S Curve Equation'!$B$12)*'S Curve Equation'!$B$10))+'S Curve Equation'!$B$13)*'S Curve Equation'!$B$14</f>
        <v>2.4418235230977128E-3</v>
      </c>
      <c r="S162" s="28">
        <f>(1/(1+EXP(('S Curve Equation'!$B$11-S117*'S Curve Equation'!$B$12)*'S Curve Equation'!$B$10))+'S Curve Equation'!$B$13)*'S Curve Equation'!$B$14</f>
        <v>2.3531126540879796E-3</v>
      </c>
      <c r="T162" s="28">
        <f>(1/(1+EXP(('S Curve Equation'!$B$11-T117*'S Curve Equation'!$B$12)*'S Curve Equation'!$B$10))+'S Curve Equation'!$B$13)*'S Curve Equation'!$B$14</f>
        <v>2.2657530343981993E-3</v>
      </c>
      <c r="U162" s="28">
        <f>(1/(1+EXP(('S Curve Equation'!$B$11-U117*'S Curve Equation'!$B$12)*'S Curve Equation'!$B$10))+'S Curve Equation'!$B$13)*'S Curve Equation'!$B$14</f>
        <v>2.1797158484100614E-3</v>
      </c>
      <c r="V162" s="28">
        <f>(1/(1+EXP(('S Curve Equation'!$B$11-V117*'S Curve Equation'!$B$12)*'S Curve Equation'!$B$10))+'S Curve Equation'!$B$13)*'S Curve Equation'!$B$14</f>
        <v>2.0949730589226896E-3</v>
      </c>
      <c r="W162" s="28">
        <f>(1/(1+EXP(('S Curve Equation'!$B$11-W117*'S Curve Equation'!$B$12)*'S Curve Equation'!$B$10))+'S Curve Equation'!$B$13)*'S Curve Equation'!$B$14</f>
        <v>2.0114973819152361E-3</v>
      </c>
      <c r="X162" s="28">
        <f>(1/(1+EXP(('S Curve Equation'!$B$11-X117*'S Curve Equation'!$B$12)*'S Curve Equation'!$B$10))+'S Curve Equation'!$B$13)*'S Curve Equation'!$B$14</f>
        <v>1.9292622622587231E-3</v>
      </c>
      <c r="Y162" s="28">
        <f>(1/(1+EXP(('S Curve Equation'!$B$11-Y117*'S Curve Equation'!$B$12)*'S Curve Equation'!$B$10))+'S Curve Equation'!$B$13)*'S Curve Equation'!$B$14</f>
        <v>1.8482418503366306E-3</v>
      </c>
      <c r="Z162" s="28">
        <f>(1/(1+EXP(('S Curve Equation'!$B$11-Z117*'S Curve Equation'!$B$12)*'S Curve Equation'!$B$10))+'S Curve Equation'!$B$13)*'S Curve Equation'!$B$14</f>
        <v>1.7684109795356488E-3</v>
      </c>
      <c r="AA162" s="28">
        <f>(1/(1+EXP(('S Curve Equation'!$B$11-AA117*'S Curve Equation'!$B$12)*'S Curve Equation'!$B$10))+'S Curve Equation'!$B$13)*'S Curve Equation'!$B$14</f>
        <v>1.6897451445701047E-3</v>
      </c>
      <c r="AB162" s="28">
        <f>(1/(1+EXP(('S Curve Equation'!$B$11-AB117*'S Curve Equation'!$B$12)*'S Curve Equation'!$B$10))+'S Curve Equation'!$B$13)*'S Curve Equation'!$B$14</f>
        <v>1.6122204806046678E-3</v>
      </c>
      <c r="AC162" s="28">
        <f>(1/(1+EXP(('S Curve Equation'!$B$11-AC117*'S Curve Equation'!$B$12)*'S Curve Equation'!$B$10))+'S Curve Equation'!$B$13)*'S Curve Equation'!$B$14</f>
        <v>1.5358137431423682E-3</v>
      </c>
      <c r="AD162" s="28">
        <f>(1/(1+EXP(('S Curve Equation'!$B$11-AD117*'S Curve Equation'!$B$12)*'S Curve Equation'!$B$10))+'S Curve Equation'!$B$13)*'S Curve Equation'!$B$14</f>
        <v>1.4605022886460537E-3</v>
      </c>
      <c r="AE162" s="28">
        <f>(1/(1+EXP(('S Curve Equation'!$B$11-AE117*'S Curve Equation'!$B$12)*'S Curve Equation'!$B$10))+'S Curve Equation'!$B$13)*'S Curve Equation'!$B$14</f>
        <v>1.3862640558627043E-3</v>
      </c>
      <c r="AF162" s="28">
        <f>(1/(1+EXP(('S Curve Equation'!$B$11-AF117*'S Curve Equation'!$B$12)*'S Curve Equation'!$B$10))+'S Curve Equation'!$B$13)*'S Curve Equation'!$B$14</f>
        <v>1.3130775478219082E-3</v>
      </c>
    </row>
    <row r="163" spans="1:32" x14ac:dyDescent="0.2">
      <c r="A163" s="6" t="s">
        <v>106</v>
      </c>
      <c r="B163" s="28">
        <f>(1/(1+EXP(('S Curve Equation'!$B$11-B118*'S Curve Equation'!$B$12)*'S Curve Equation'!$B$10))+'S Curve Equation'!$B$13)*'S Curve Equation'!$B$14</f>
        <v>0</v>
      </c>
      <c r="C163" s="28">
        <f>(1/(1+EXP(('S Curve Equation'!$B$11-C118*'S Curve Equation'!$B$12)*'S Curve Equation'!$B$10))+'S Curve Equation'!$B$13)*'S Curve Equation'!$B$14</f>
        <v>0</v>
      </c>
      <c r="D163" s="28">
        <f>(1/(1+EXP(('S Curve Equation'!$B$11-D118*'S Curve Equation'!$B$12)*'S Curve Equation'!$B$10))+'S Curve Equation'!$B$13)*'S Curve Equation'!$B$14</f>
        <v>0</v>
      </c>
      <c r="E163" s="28">
        <f>(1/(1+EXP(('S Curve Equation'!$B$11-E118*'S Curve Equation'!$B$12)*'S Curve Equation'!$B$10))+'S Curve Equation'!$B$13)*'S Curve Equation'!$B$14</f>
        <v>0</v>
      </c>
      <c r="F163" s="28">
        <f>(1/(1+EXP(('S Curve Equation'!$B$11-F118*'S Curve Equation'!$B$12)*'S Curve Equation'!$B$10))+'S Curve Equation'!$B$13)*'S Curve Equation'!$B$14</f>
        <v>0</v>
      </c>
      <c r="G163" s="28">
        <f>(1/(1+EXP(('S Curve Equation'!$B$11-G118*'S Curve Equation'!$B$12)*'S Curve Equation'!$B$10))+'S Curve Equation'!$B$13)*'S Curve Equation'!$B$14</f>
        <v>0</v>
      </c>
      <c r="H163" s="28">
        <f>(1/(1+EXP(('S Curve Equation'!$B$11-H118*'S Curve Equation'!$B$12)*'S Curve Equation'!$B$10))+'S Curve Equation'!$B$13)*'S Curve Equation'!$B$14</f>
        <v>0</v>
      </c>
      <c r="I163" s="28">
        <f>(1/(1+EXP(('S Curve Equation'!$B$11-I118*'S Curve Equation'!$B$12)*'S Curve Equation'!$B$10))+'S Curve Equation'!$B$13)*'S Curve Equation'!$B$14</f>
        <v>0</v>
      </c>
      <c r="J163" s="28">
        <f>(1/(1+EXP(('S Curve Equation'!$B$11-J118*'S Curve Equation'!$B$12)*'S Curve Equation'!$B$10))+'S Curve Equation'!$B$13)*'S Curve Equation'!$B$14</f>
        <v>0</v>
      </c>
      <c r="K163" s="28">
        <f>(1/(1+EXP(('S Curve Equation'!$B$11-K118*'S Curve Equation'!$B$12)*'S Curve Equation'!$B$10))+'S Curve Equation'!$B$13)*'S Curve Equation'!$B$14</f>
        <v>0</v>
      </c>
      <c r="L163" s="28">
        <f>(1/(1+EXP(('S Curve Equation'!$B$11-L118*'S Curve Equation'!$B$12)*'S Curve Equation'!$B$10))+'S Curve Equation'!$B$13)*'S Curve Equation'!$B$14</f>
        <v>0</v>
      </c>
      <c r="M163" s="28">
        <f>(1/(1+EXP(('S Curve Equation'!$B$11-M118*'S Curve Equation'!$B$12)*'S Curve Equation'!$B$10))+'S Curve Equation'!$B$13)*'S Curve Equation'!$B$14</f>
        <v>0</v>
      </c>
      <c r="N163" s="28">
        <f>(1/(1+EXP(('S Curve Equation'!$B$11-N118*'S Curve Equation'!$B$12)*'S Curve Equation'!$B$10))+'S Curve Equation'!$B$13)*'S Curve Equation'!$B$14</f>
        <v>0</v>
      </c>
      <c r="O163" s="28">
        <f>(1/(1+EXP(('S Curve Equation'!$B$11-O118*'S Curve Equation'!$B$12)*'S Curve Equation'!$B$10))+'S Curve Equation'!$B$13)*'S Curve Equation'!$B$14</f>
        <v>0</v>
      </c>
      <c r="P163" s="28">
        <f>(1/(1+EXP(('S Curve Equation'!$B$11-P118*'S Curve Equation'!$B$12)*'S Curve Equation'!$B$10))+'S Curve Equation'!$B$13)*'S Curve Equation'!$B$14</f>
        <v>0</v>
      </c>
      <c r="Q163" s="28">
        <f>(1/(1+EXP(('S Curve Equation'!$B$11-Q118*'S Curve Equation'!$B$12)*'S Curve Equation'!$B$10))+'S Curve Equation'!$B$13)*'S Curve Equation'!$B$14</f>
        <v>0</v>
      </c>
      <c r="R163" s="28">
        <f>(1/(1+EXP(('S Curve Equation'!$B$11-R118*'S Curve Equation'!$B$12)*'S Curve Equation'!$B$10))+'S Curve Equation'!$B$13)*'S Curve Equation'!$B$14</f>
        <v>0</v>
      </c>
      <c r="S163" s="28">
        <f>(1/(1+EXP(('S Curve Equation'!$B$11-S118*'S Curve Equation'!$B$12)*'S Curve Equation'!$B$10))+'S Curve Equation'!$B$13)*'S Curve Equation'!$B$14</f>
        <v>0</v>
      </c>
      <c r="T163" s="28">
        <f>(1/(1+EXP(('S Curve Equation'!$B$11-T118*'S Curve Equation'!$B$12)*'S Curve Equation'!$B$10))+'S Curve Equation'!$B$13)*'S Curve Equation'!$B$14</f>
        <v>0</v>
      </c>
      <c r="U163" s="28">
        <f>(1/(1+EXP(('S Curve Equation'!$B$11-U118*'S Curve Equation'!$B$12)*'S Curve Equation'!$B$10))+'S Curve Equation'!$B$13)*'S Curve Equation'!$B$14</f>
        <v>0</v>
      </c>
      <c r="V163" s="28">
        <f>(1/(1+EXP(('S Curve Equation'!$B$11-V118*'S Curve Equation'!$B$12)*'S Curve Equation'!$B$10))+'S Curve Equation'!$B$13)*'S Curve Equation'!$B$14</f>
        <v>0</v>
      </c>
      <c r="W163" s="28">
        <f>(1/(1+EXP(('S Curve Equation'!$B$11-W118*'S Curve Equation'!$B$12)*'S Curve Equation'!$B$10))+'S Curve Equation'!$B$13)*'S Curve Equation'!$B$14</f>
        <v>0</v>
      </c>
      <c r="X163" s="28">
        <f>(1/(1+EXP(('S Curve Equation'!$B$11-X118*'S Curve Equation'!$B$12)*'S Curve Equation'!$B$10))+'S Curve Equation'!$B$13)*'S Curve Equation'!$B$14</f>
        <v>0</v>
      </c>
      <c r="Y163" s="28">
        <f>(1/(1+EXP(('S Curve Equation'!$B$11-Y118*'S Curve Equation'!$B$12)*'S Curve Equation'!$B$10))+'S Curve Equation'!$B$13)*'S Curve Equation'!$B$14</f>
        <v>0</v>
      </c>
      <c r="Z163" s="28">
        <f>(1/(1+EXP(('S Curve Equation'!$B$11-Z118*'S Curve Equation'!$B$12)*'S Curve Equation'!$B$10))+'S Curve Equation'!$B$13)*'S Curve Equation'!$B$14</f>
        <v>0</v>
      </c>
      <c r="AA163" s="28">
        <f>(1/(1+EXP(('S Curve Equation'!$B$11-AA118*'S Curve Equation'!$B$12)*'S Curve Equation'!$B$10))+'S Curve Equation'!$B$13)*'S Curve Equation'!$B$14</f>
        <v>0</v>
      </c>
      <c r="AB163" s="28">
        <f>(1/(1+EXP(('S Curve Equation'!$B$11-AB118*'S Curve Equation'!$B$12)*'S Curve Equation'!$B$10))+'S Curve Equation'!$B$13)*'S Curve Equation'!$B$14</f>
        <v>0</v>
      </c>
      <c r="AC163" s="28">
        <f>(1/(1+EXP(('S Curve Equation'!$B$11-AC118*'S Curve Equation'!$B$12)*'S Curve Equation'!$B$10))+'S Curve Equation'!$B$13)*'S Curve Equation'!$B$14</f>
        <v>0</v>
      </c>
      <c r="AD163" s="28">
        <f>(1/(1+EXP(('S Curve Equation'!$B$11-AD118*'S Curve Equation'!$B$12)*'S Curve Equation'!$B$10))+'S Curve Equation'!$B$13)*'S Curve Equation'!$B$14</f>
        <v>0</v>
      </c>
      <c r="AE163" s="28">
        <f>(1/(1+EXP(('S Curve Equation'!$B$11-AE118*'S Curve Equation'!$B$12)*'S Curve Equation'!$B$10))+'S Curve Equation'!$B$13)*'S Curve Equation'!$B$14</f>
        <v>0</v>
      </c>
      <c r="AF163" s="28">
        <f>(1/(1+EXP(('S Curve Equation'!$B$11-AF118*'S Curve Equation'!$B$12)*'S Curve Equation'!$B$10))+'S Curve Equation'!$B$13)*'S Curve Equation'!$B$14</f>
        <v>0</v>
      </c>
    </row>
    <row r="164" spans="1:32" x14ac:dyDescent="0.2">
      <c r="A164" s="6" t="s">
        <v>107</v>
      </c>
      <c r="B164" s="28">
        <f>(1/(1+EXP(('S Curve Equation'!$B$11-B119*'S Curve Equation'!$B$12)*'S Curve Equation'!$B$10))+'S Curve Equation'!$B$13)*'S Curve Equation'!$B$14</f>
        <v>8.4033613445378148E-3</v>
      </c>
      <c r="C164" s="28">
        <f>(1/(1+EXP(('S Curve Equation'!$B$11-C119*'S Curve Equation'!$B$12)*'S Curve Equation'!$B$10))+'S Curve Equation'!$B$13)*'S Curve Equation'!$B$14</f>
        <v>8.0992618264422271E-3</v>
      </c>
      <c r="D164" s="28">
        <f>(1/(1+EXP(('S Curve Equation'!$B$11-D119*'S Curve Equation'!$B$12)*'S Curve Equation'!$B$10))+'S Curve Equation'!$B$13)*'S Curve Equation'!$B$14</f>
        <v>7.9053911998968468E-3</v>
      </c>
      <c r="E164" s="28">
        <f>(1/(1+EXP(('S Curve Equation'!$B$11-E119*'S Curve Equation'!$B$12)*'S Curve Equation'!$B$10))+'S Curve Equation'!$B$13)*'S Curve Equation'!$B$14</f>
        <v>7.7103984789690175E-3</v>
      </c>
      <c r="F164" s="28">
        <f>(1/(1+EXP(('S Curve Equation'!$B$11-F119*'S Curve Equation'!$B$12)*'S Curve Equation'!$B$10))+'S Curve Equation'!$B$13)*'S Curve Equation'!$B$14</f>
        <v>7.4909024276203244E-3</v>
      </c>
      <c r="G164" s="28">
        <f>(1/(1+EXP(('S Curve Equation'!$B$11-G119*'S Curve Equation'!$B$12)*'S Curve Equation'!$B$10))+'S Curve Equation'!$B$13)*'S Curve Equation'!$B$14</f>
        <v>7.2525130066563234E-3</v>
      </c>
      <c r="H164" s="28">
        <f>(1/(1+EXP(('S Curve Equation'!$B$11-H119*'S Curve Equation'!$B$12)*'S Curve Equation'!$B$10))+'S Curve Equation'!$B$13)*'S Curve Equation'!$B$14</f>
        <v>7.0088136861815092E-3</v>
      </c>
      <c r="I164" s="28">
        <f>(1/(1+EXP(('S Curve Equation'!$B$11-I119*'S Curve Equation'!$B$12)*'S Curve Equation'!$B$10))+'S Curve Equation'!$B$13)*'S Curve Equation'!$B$14</f>
        <v>6.708065760577306E-3</v>
      </c>
      <c r="J164" s="28">
        <f>(1/(1+EXP(('S Curve Equation'!$B$11-J119*'S Curve Equation'!$B$12)*'S Curve Equation'!$B$10))+'S Curve Equation'!$B$13)*'S Curve Equation'!$B$14</f>
        <v>6.4164897845484237E-3</v>
      </c>
      <c r="K164" s="28">
        <f>(1/(1+EXP(('S Curve Equation'!$B$11-K119*'S Curve Equation'!$B$12)*'S Curve Equation'!$B$10))+'S Curve Equation'!$B$13)*'S Curve Equation'!$B$14</f>
        <v>6.2191039170551932E-3</v>
      </c>
      <c r="L164" s="28">
        <f>(1/(1+EXP(('S Curve Equation'!$B$11-L119*'S Curve Equation'!$B$12)*'S Curve Equation'!$B$10))+'S Curve Equation'!$B$13)*'S Curve Equation'!$B$14</f>
        <v>6.040125433286022E-3</v>
      </c>
      <c r="M164" s="28">
        <f>(1/(1+EXP(('S Curve Equation'!$B$11-M119*'S Curve Equation'!$B$12)*'S Curve Equation'!$B$10))+'S Curve Equation'!$B$13)*'S Curve Equation'!$B$14</f>
        <v>5.8263651211487967E-3</v>
      </c>
      <c r="N164" s="28">
        <f>(1/(1+EXP(('S Curve Equation'!$B$11-N119*'S Curve Equation'!$B$12)*'S Curve Equation'!$B$10))+'S Curve Equation'!$B$13)*'S Curve Equation'!$B$14</f>
        <v>5.6171287157207881E-3</v>
      </c>
      <c r="O164" s="28">
        <f>(1/(1+EXP(('S Curve Equation'!$B$11-O119*'S Curve Equation'!$B$12)*'S Curve Equation'!$B$10))+'S Curve Equation'!$B$13)*'S Curve Equation'!$B$14</f>
        <v>5.4122900680802751E-3</v>
      </c>
      <c r="P164" s="28">
        <f>(1/(1+EXP(('S Curve Equation'!$B$11-P119*'S Curve Equation'!$B$12)*'S Curve Equation'!$B$10))+'S Curve Equation'!$B$13)*'S Curve Equation'!$B$14</f>
        <v>5.2117273149518261E-3</v>
      </c>
      <c r="Q164" s="28">
        <f>(1/(1+EXP(('S Curve Equation'!$B$11-Q119*'S Curve Equation'!$B$12)*'S Curve Equation'!$B$10))+'S Curve Equation'!$B$13)*'S Curve Equation'!$B$14</f>
        <v>5.0153227089528877E-3</v>
      </c>
      <c r="R164" s="28">
        <f>(1/(1+EXP(('S Curve Equation'!$B$11-R119*'S Curve Equation'!$B$12)*'S Curve Equation'!$B$10))+'S Curve Equation'!$B$13)*'S Curve Equation'!$B$14</f>
        <v>4.8229624564567449E-3</v>
      </c>
      <c r="S164" s="28">
        <f>(1/(1+EXP(('S Curve Equation'!$B$11-S119*'S Curve Equation'!$B$12)*'S Curve Equation'!$B$10))+'S Curve Equation'!$B$13)*'S Curve Equation'!$B$14</f>
        <v>4.6345365626925261E-3</v>
      </c>
      <c r="T164" s="28">
        <f>(1/(1+EXP(('S Curve Equation'!$B$11-T119*'S Curve Equation'!$B$12)*'S Curve Equation'!$B$10))+'S Curve Equation'!$B$13)*'S Curve Equation'!$B$14</f>
        <v>4.4499386837244786E-3</v>
      </c>
      <c r="U164" s="28">
        <f>(1/(1+EXP(('S Curve Equation'!$B$11-U119*'S Curve Equation'!$B$12)*'S Curve Equation'!$B$10))+'S Curve Equation'!$B$13)*'S Curve Equation'!$B$14</f>
        <v>4.2690659849706951E-3</v>
      </c>
      <c r="V164" s="28">
        <f>(1/(1+EXP(('S Curve Equation'!$B$11-V119*'S Curve Equation'!$B$12)*'S Curve Equation'!$B$10))+'S Curve Equation'!$B$13)*'S Curve Equation'!$B$14</f>
        <v>4.0918190059408398E-3</v>
      </c>
      <c r="W164" s="28">
        <f>(1/(1+EXP(('S Curve Equation'!$B$11-W119*'S Curve Equation'!$B$12)*'S Curve Equation'!$B$10))+'S Curve Equation'!$B$13)*'S Curve Equation'!$B$14</f>
        <v>3.9181015308892477E-3</v>
      </c>
      <c r="X164" s="28">
        <f>(1/(1+EXP(('S Curve Equation'!$B$11-X119*'S Curve Equation'!$B$12)*'S Curve Equation'!$B$10))+'S Curve Equation'!$B$13)*'S Curve Equation'!$B$14</f>
        <v>3.7478204650958128E-3</v>
      </c>
      <c r="Y164" s="28">
        <f>(1/(1+EXP(('S Curve Equation'!$B$11-Y119*'S Curve Equation'!$B$12)*'S Curve Equation'!$B$10))+'S Curve Equation'!$B$13)*'S Curve Equation'!$B$14</f>
        <v>3.5808857165025329E-3</v>
      </c>
      <c r="Z164" s="28">
        <f>(1/(1+EXP(('S Curve Equation'!$B$11-Z119*'S Curve Equation'!$B$12)*'S Curve Equation'!$B$10))+'S Curve Equation'!$B$13)*'S Curve Equation'!$B$14</f>
        <v>3.4172100824479707E-3</v>
      </c>
      <c r="AA164" s="28">
        <f>(1/(1+EXP(('S Curve Equation'!$B$11-AA119*'S Curve Equation'!$B$12)*'S Curve Equation'!$B$10))+'S Curve Equation'!$B$13)*'S Curve Equation'!$B$14</f>
        <v>3.2567091412555559E-3</v>
      </c>
      <c r="AB164" s="28">
        <f>(1/(1+EXP(('S Curve Equation'!$B$11-AB119*'S Curve Equation'!$B$12)*'S Curve Equation'!$B$10))+'S Curve Equation'!$B$13)*'S Curve Equation'!$B$14</f>
        <v>3.0993011484439473E-3</v>
      </c>
      <c r="AC164" s="28">
        <f>(1/(1+EXP(('S Curve Equation'!$B$11-AC119*'S Curve Equation'!$B$12)*'S Curve Equation'!$B$10))+'S Curve Equation'!$B$13)*'S Curve Equation'!$B$14</f>
        <v>2.9449069373404476E-3</v>
      </c>
      <c r="AD164" s="28">
        <f>(1/(1+EXP(('S Curve Equation'!$B$11-AD119*'S Curve Equation'!$B$12)*'S Curve Equation'!$B$10))+'S Curve Equation'!$B$13)*'S Curve Equation'!$B$14</f>
        <v>2.7934498238897133E-3</v>
      </c>
      <c r="AE164" s="28">
        <f>(1/(1+EXP(('S Curve Equation'!$B$11-AE119*'S Curve Equation'!$B$12)*'S Curve Equation'!$B$10))+'S Curve Equation'!$B$13)*'S Curve Equation'!$B$14</f>
        <v>2.6448555154600329E-3</v>
      </c>
      <c r="AF164" s="28">
        <f>(1/(1+EXP(('S Curve Equation'!$B$11-AF119*'S Curve Equation'!$B$12)*'S Curve Equation'!$B$10))+'S Curve Equation'!$B$13)*'S Curve Equation'!$B$14</f>
        <v>2.4990520234606166E-3</v>
      </c>
    </row>
    <row r="165" spans="1:32" x14ac:dyDescent="0.2">
      <c r="A165" s="6" t="s">
        <v>43</v>
      </c>
      <c r="B165" s="28">
        <f>(1/(1+EXP(('S Curve Equation'!$B$11-B120*'S Curve Equation'!$B$12)*'S Curve Equation'!$B$10))+'S Curve Equation'!$B$13)*'S Curve Equation'!$B$14</f>
        <v>1.8449842388281103E-2</v>
      </c>
      <c r="C165" s="28">
        <f>(1/(1+EXP(('S Curve Equation'!$B$11-C120*'S Curve Equation'!$B$12)*'S Curve Equation'!$B$10))+'S Curve Equation'!$B$13)*'S Curve Equation'!$B$14</f>
        <v>1.7659282015461578E-2</v>
      </c>
      <c r="D165" s="28">
        <f>(1/(1+EXP(('S Curve Equation'!$B$11-D120*'S Curve Equation'!$B$12)*'S Curve Equation'!$B$10))+'S Curve Equation'!$B$13)*'S Curve Equation'!$B$14</f>
        <v>1.7159789316637777E-2</v>
      </c>
      <c r="E165" s="28">
        <f>(1/(1+EXP(('S Curve Equation'!$B$11-E120*'S Curve Equation'!$B$12)*'S Curve Equation'!$B$10))+'S Curve Equation'!$B$13)*'S Curve Equation'!$B$14</f>
        <v>1.6660966624782739E-2</v>
      </c>
      <c r="F165" s="28">
        <f>(1/(1+EXP(('S Curve Equation'!$B$11-F120*'S Curve Equation'!$B$12)*'S Curve Equation'!$B$10))+'S Curve Equation'!$B$13)*'S Curve Equation'!$B$14</f>
        <v>1.6103754463382774E-2</v>
      </c>
      <c r="G165" s="28">
        <f>(1/(1+EXP(('S Curve Equation'!$B$11-G120*'S Curve Equation'!$B$12)*'S Curve Equation'!$B$10))+'S Curve Equation'!$B$13)*'S Curve Equation'!$B$14</f>
        <v>1.5503759128652352E-2</v>
      </c>
      <c r="H165" s="28">
        <f>(1/(1+EXP(('S Curve Equation'!$B$11-H120*'S Curve Equation'!$B$12)*'S Curve Equation'!$B$10))+'S Curve Equation'!$B$13)*'S Curve Equation'!$B$14</f>
        <v>1.4896006314098455E-2</v>
      </c>
      <c r="I165" s="28">
        <f>(1/(1+EXP(('S Curve Equation'!$B$11-I120*'S Curve Equation'!$B$12)*'S Curve Equation'!$B$10))+'S Curve Equation'!$B$13)*'S Curve Equation'!$B$14</f>
        <v>1.4153846715875943E-2</v>
      </c>
      <c r="J165" s="28">
        <f>(1/(1+EXP(('S Curve Equation'!$B$11-J120*'S Curve Equation'!$B$12)*'S Curve Equation'!$B$10))+'S Curve Equation'!$B$13)*'S Curve Equation'!$B$14</f>
        <v>1.3442673110830253E-2</v>
      </c>
      <c r="K165" s="28">
        <f>(1/(1+EXP(('S Curve Equation'!$B$11-K120*'S Curve Equation'!$B$12)*'S Curve Equation'!$B$10))+'S Curve Equation'!$B$13)*'S Curve Equation'!$B$14</f>
        <v>1.296593333653992E-2</v>
      </c>
      <c r="L165" s="28">
        <f>(1/(1+EXP(('S Curve Equation'!$B$11-L120*'S Curve Equation'!$B$12)*'S Curve Equation'!$B$10))+'S Curve Equation'!$B$13)*'S Curve Equation'!$B$14</f>
        <v>1.2536949065396803E-2</v>
      </c>
      <c r="M165" s="28">
        <f>(1/(1+EXP(('S Curve Equation'!$B$11-M120*'S Curve Equation'!$B$12)*'S Curve Equation'!$B$10))+'S Curve Equation'!$B$13)*'S Curve Equation'!$B$14</f>
        <v>1.2028726662456298E-2</v>
      </c>
      <c r="N165" s="28">
        <f>(1/(1+EXP(('S Curve Equation'!$B$11-N120*'S Curve Equation'!$B$12)*'S Curve Equation'!$B$10))+'S Curve Equation'!$B$13)*'S Curve Equation'!$B$14</f>
        <v>1.1535634153189036E-2</v>
      </c>
      <c r="O165" s="28">
        <f>(1/(1+EXP(('S Curve Equation'!$B$11-O120*'S Curve Equation'!$B$12)*'S Curve Equation'!$B$10))+'S Curve Equation'!$B$13)*'S Curve Equation'!$B$14</f>
        <v>1.1057119080153775E-2</v>
      </c>
      <c r="P165" s="28">
        <f>(1/(1+EXP(('S Curve Equation'!$B$11-P120*'S Curve Equation'!$B$12)*'S Curve Equation'!$B$10))+'S Curve Equation'!$B$13)*'S Curve Equation'!$B$14</f>
        <v>1.0592652377160675E-2</v>
      </c>
      <c r="Q165" s="28">
        <f>(1/(1+EXP(('S Curve Equation'!$B$11-Q120*'S Curve Equation'!$B$12)*'S Curve Equation'!$B$10))+'S Curve Equation'!$B$13)*'S Curve Equation'!$B$14</f>
        <v>1.0141727262056229E-2</v>
      </c>
      <c r="R165" s="28">
        <f>(1/(1+EXP(('S Curve Equation'!$B$11-R120*'S Curve Equation'!$B$12)*'S Curve Equation'!$B$10))+'S Curve Equation'!$B$13)*'S Curve Equation'!$B$14</f>
        <v>9.703858186422748E-3</v>
      </c>
      <c r="S165" s="28">
        <f>(1/(1+EXP(('S Curve Equation'!$B$11-S120*'S Curve Equation'!$B$12)*'S Curve Equation'!$B$10))+'S Curve Equation'!$B$13)*'S Curve Equation'!$B$14</f>
        <v>9.278579839103622E-3</v>
      </c>
      <c r="T165" s="28">
        <f>(1/(1+EXP(('S Curve Equation'!$B$11-T120*'S Curve Equation'!$B$12)*'S Curve Equation'!$B$10))+'S Curve Equation'!$B$13)*'S Curve Equation'!$B$14</f>
        <v>8.8654462006375091E-3</v>
      </c>
      <c r="U165" s="28">
        <f>(1/(1+EXP(('S Curve Equation'!$B$11-U120*'S Curve Equation'!$B$12)*'S Curve Equation'!$B$10))+'S Curve Equation'!$B$13)*'S Curve Equation'!$B$14</f>
        <v>8.4640296458440741E-3</v>
      </c>
      <c r="V165" s="28">
        <f>(1/(1+EXP(('S Curve Equation'!$B$11-V120*'S Curve Equation'!$B$12)*'S Curve Equation'!$B$10))+'S Curve Equation'!$B$13)*'S Curve Equation'!$B$14</f>
        <v>8.073920091958918E-3</v>
      </c>
      <c r="W165" s="28">
        <f>(1/(1+EXP(('S Curve Equation'!$B$11-W120*'S Curve Equation'!$B$12)*'S Curve Equation'!$B$10))+'S Curve Equation'!$B$13)*'S Curve Equation'!$B$14</f>
        <v>7.6947241898596567E-3</v>
      </c>
      <c r="X165" s="28">
        <f>(1/(1+EXP(('S Curve Equation'!$B$11-X120*'S Curve Equation'!$B$12)*'S Curve Equation'!$B$10))+'S Curve Equation'!$B$13)*'S Curve Equation'!$B$14</f>
        <v>7.3260645560616405E-3</v>
      </c>
      <c r="Y165" s="28">
        <f>(1/(1+EXP(('S Curve Equation'!$B$11-Y120*'S Curve Equation'!$B$12)*'S Curve Equation'!$B$10))+'S Curve Equation'!$B$13)*'S Curve Equation'!$B$14</f>
        <v>6.9675790432917233E-3</v>
      </c>
      <c r="Z165" s="28">
        <f>(1/(1+EXP(('S Curve Equation'!$B$11-Z120*'S Curve Equation'!$B$12)*'S Curve Equation'!$B$10))+'S Curve Equation'!$B$13)*'S Curve Equation'!$B$14</f>
        <v>6.6189200475702138E-3</v>
      </c>
      <c r="AA165" s="28">
        <f>(1/(1+EXP(('S Curve Equation'!$B$11-AA120*'S Curve Equation'!$B$12)*'S Curve Equation'!$B$10))+'S Curve Equation'!$B$13)*'S Curve Equation'!$B$14</f>
        <v>6.2797538498473391E-3</v>
      </c>
      <c r="AB165" s="28">
        <f>(1/(1+EXP(('S Curve Equation'!$B$11-AB120*'S Curve Equation'!$B$12)*'S Curve Equation'!$B$10))+'S Curve Equation'!$B$13)*'S Curve Equation'!$B$14</f>
        <v>5.9497599903484558E-3</v>
      </c>
      <c r="AC165" s="28">
        <f>(1/(1+EXP(('S Curve Equation'!$B$11-AC120*'S Curve Equation'!$B$12)*'S Curve Equation'!$B$10))+'S Curve Equation'!$B$13)*'S Curve Equation'!$B$14</f>
        <v>5.6286306738861699E-3</v>
      </c>
      <c r="AD165" s="28">
        <f>(1/(1+EXP(('S Curve Equation'!$B$11-AD120*'S Curve Equation'!$B$12)*'S Curve Equation'!$B$10))+'S Curve Equation'!$B$13)*'S Curve Equation'!$B$14</f>
        <v>5.3160702044946061E-3</v>
      </c>
      <c r="AE165" s="28">
        <f>(1/(1+EXP(('S Curve Equation'!$B$11-AE120*'S Curve Equation'!$B$12)*'S Curve Equation'!$B$10))+'S Curve Equation'!$B$13)*'S Curve Equation'!$B$14</f>
        <v>5.0117944478309771E-3</v>
      </c>
      <c r="AF165" s="28">
        <f>(1/(1+EXP(('S Curve Equation'!$B$11-AF120*'S Curve Equation'!$B$12)*'S Curve Equation'!$B$10))+'S Curve Equation'!$B$13)*'S Curve Equation'!$B$14</f>
        <v>4.715530319878679E-3</v>
      </c>
    </row>
    <row r="166" spans="1:32" x14ac:dyDescent="0.2">
      <c r="A166" s="6" t="s">
        <v>44</v>
      </c>
      <c r="B166" s="28">
        <f>(1/(1+EXP(('S Curve Equation'!$B$11-B121*'S Curve Equation'!$B$12)*'S Curve Equation'!$B$10))+'S Curve Equation'!$B$13)*'S Curve Equation'!$B$14</f>
        <v>6.3036494812786351E-2</v>
      </c>
      <c r="C166" s="28">
        <f>(1/(1+EXP(('S Curve Equation'!$B$11-C121*'S Curve Equation'!$B$12)*'S Curve Equation'!$B$10))+'S Curve Equation'!$B$13)*'S Curve Equation'!$B$14</f>
        <v>5.9347978094918992E-2</v>
      </c>
      <c r="D166" s="28">
        <f>(1/(1+EXP(('S Curve Equation'!$B$11-D121*'S Curve Equation'!$B$12)*'S Curve Equation'!$B$10))+'S Curve Equation'!$B$13)*'S Curve Equation'!$B$14</f>
        <v>5.7057486057418665E-2</v>
      </c>
      <c r="E166" s="28">
        <f>(1/(1+EXP(('S Curve Equation'!$B$11-E121*'S Curve Equation'!$B$12)*'S Curve Equation'!$B$10))+'S Curve Equation'!$B$13)*'S Curve Equation'!$B$14</f>
        <v>5.4801479880552006E-2</v>
      </c>
      <c r="F166" s="28">
        <f>(1/(1+EXP(('S Curve Equation'!$B$11-F121*'S Curve Equation'!$B$12)*'S Curve Equation'!$B$10))+'S Curve Equation'!$B$13)*'S Curve Equation'!$B$14</f>
        <v>5.2319032530446265E-2</v>
      </c>
      <c r="G166" s="28">
        <f>(1/(1+EXP(('S Curve Equation'!$B$11-G121*'S Curve Equation'!$B$12)*'S Curve Equation'!$B$10))+'S Curve Equation'!$B$13)*'S Curve Equation'!$B$14</f>
        <v>4.9691026727163655E-2</v>
      </c>
      <c r="H166" s="28">
        <f>(1/(1+EXP(('S Curve Equation'!$B$11-H121*'S Curve Equation'!$B$12)*'S Curve Equation'!$B$10))+'S Curve Equation'!$B$13)*'S Curve Equation'!$B$14</f>
        <v>4.7077373763740001E-2</v>
      </c>
      <c r="I166" s="28">
        <f>(1/(1+EXP(('S Curve Equation'!$B$11-I121*'S Curve Equation'!$B$12)*'S Curve Equation'!$B$10))+'S Curve Equation'!$B$13)*'S Curve Equation'!$B$14</f>
        <v>4.3952721532617547E-2</v>
      </c>
      <c r="J166" s="28">
        <f>(1/(1+EXP(('S Curve Equation'!$B$11-J121*'S Curve Equation'!$B$12)*'S Curve Equation'!$B$10))+'S Curve Equation'!$B$13)*'S Curve Equation'!$B$14</f>
        <v>4.1028795940713826E-2</v>
      </c>
      <c r="K166" s="28">
        <f>(1/(1+EXP(('S Curve Equation'!$B$11-K121*'S Curve Equation'!$B$12)*'S Curve Equation'!$B$10))+'S Curve Equation'!$B$13)*'S Curve Equation'!$B$14</f>
        <v>3.9107793692674982E-2</v>
      </c>
      <c r="L166" s="28">
        <f>(1/(1+EXP(('S Curve Equation'!$B$11-L121*'S Curve Equation'!$B$12)*'S Curve Equation'!$B$10))+'S Curve Equation'!$B$13)*'S Curve Equation'!$B$14</f>
        <v>3.740634526153918E-2</v>
      </c>
      <c r="M166" s="28">
        <f>(1/(1+EXP(('S Curve Equation'!$B$11-M121*'S Curve Equation'!$B$12)*'S Curve Equation'!$B$10))+'S Curve Equation'!$B$13)*'S Curve Equation'!$B$14</f>
        <v>3.5424210197860191E-2</v>
      </c>
      <c r="N166" s="28">
        <f>(1/(1+EXP(('S Curve Equation'!$B$11-N121*'S Curve Equation'!$B$12)*'S Curve Equation'!$B$10))+'S Curve Equation'!$B$13)*'S Curve Equation'!$B$14</f>
        <v>3.3536250577178364E-2</v>
      </c>
      <c r="O166" s="28">
        <f>(1/(1+EXP(('S Curve Equation'!$B$11-O121*'S Curve Equation'!$B$12)*'S Curve Equation'!$B$10))+'S Curve Equation'!$B$13)*'S Curve Equation'!$B$14</f>
        <v>3.1737553104061157E-2</v>
      </c>
      <c r="P166" s="28">
        <f>(1/(1+EXP(('S Curve Equation'!$B$11-P121*'S Curve Equation'!$B$12)*'S Curve Equation'!$B$10))+'S Curve Equation'!$B$13)*'S Curve Equation'!$B$14</f>
        <v>3.0023470685663481E-2</v>
      </c>
      <c r="Q166" s="28">
        <f>(1/(1+EXP(('S Curve Equation'!$B$11-Q121*'S Curve Equation'!$B$12)*'S Curve Equation'!$B$10))+'S Curve Equation'!$B$13)*'S Curve Equation'!$B$14</f>
        <v>2.8389608670790708E-2</v>
      </c>
      <c r="R166" s="28">
        <f>(1/(1+EXP(('S Curve Equation'!$B$11-R121*'S Curve Equation'!$B$12)*'S Curve Equation'!$B$10))+'S Curve Equation'!$B$13)*'S Curve Equation'!$B$14</f>
        <v>2.6831811621404196E-2</v>
      </c>
      <c r="S166" s="28">
        <f>(1/(1+EXP(('S Curve Equation'!$B$11-S121*'S Curve Equation'!$B$12)*'S Curve Equation'!$B$10))+'S Curve Equation'!$B$13)*'S Curve Equation'!$B$14</f>
        <v>2.5346150627141597E-2</v>
      </c>
      <c r="T166" s="28">
        <f>(1/(1+EXP(('S Curve Equation'!$B$11-T121*'S Curve Equation'!$B$12)*'S Curve Equation'!$B$10))+'S Curve Equation'!$B$13)*'S Curve Equation'!$B$14</f>
        <v>2.392891116691722E-2</v>
      </c>
      <c r="U166" s="28">
        <f>(1/(1+EXP(('S Curve Equation'!$B$11-U121*'S Curve Equation'!$B$12)*'S Curve Equation'!$B$10))+'S Curve Equation'!$B$13)*'S Curve Equation'!$B$14</f>
        <v>2.2576581516291067E-2</v>
      </c>
      <c r="V166" s="28">
        <f>(1/(1+EXP(('S Curve Equation'!$B$11-V121*'S Curve Equation'!$B$12)*'S Curve Equation'!$B$10))+'S Curve Equation'!$B$13)*'S Curve Equation'!$B$14</f>
        <v>2.1285841694926796E-2</v>
      </c>
      <c r="W166" s="28">
        <f>(1/(1+EXP(('S Curve Equation'!$B$11-W121*'S Curve Equation'!$B$12)*'S Curve Equation'!$B$10))+'S Curve Equation'!$B$13)*'S Curve Equation'!$B$14</f>
        <v>2.0053552944935084E-2</v>
      </c>
      <c r="X166" s="28">
        <f>(1/(1+EXP(('S Curve Equation'!$B$11-X121*'S Curve Equation'!$B$12)*'S Curve Equation'!$B$10))+'S Curve Equation'!$B$13)*'S Curve Equation'!$B$14</f>
        <v>1.8876747728099625E-2</v>
      </c>
      <c r="Y166" s="28">
        <f>(1/(1+EXP(('S Curve Equation'!$B$11-Y121*'S Curve Equation'!$B$12)*'S Curve Equation'!$B$10))+'S Curve Equation'!$B$13)*'S Curve Equation'!$B$14</f>
        <v>1.7752620227810694E-2</v>
      </c>
      <c r="Z166" s="28">
        <f>(1/(1+EXP(('S Curve Equation'!$B$11-Z121*'S Curve Equation'!$B$12)*'S Curve Equation'!$B$10))+'S Curve Equation'!$B$13)*'S Curve Equation'!$B$14</f>
        <v>1.6678517339881321E-2</v>
      </c>
      <c r="AA166" s="28">
        <f>(1/(1+EXP(('S Curve Equation'!$B$11-AA121*'S Curve Equation'!$B$12)*'S Curve Equation'!$B$10))+'S Curve Equation'!$B$13)*'S Curve Equation'!$B$14</f>
        <v>1.5651930135217856E-2</v>
      </c>
      <c r="AB166" s="28">
        <f>(1/(1+EXP(('S Curve Equation'!$B$11-AB121*'S Curve Equation'!$B$12)*'S Curve Equation'!$B$10))+'S Curve Equation'!$B$13)*'S Curve Equation'!$B$14</f>
        <v>1.4670485776482623E-2</v>
      </c>
      <c r="AC166" s="28">
        <f>(1/(1+EXP(('S Curve Equation'!$B$11-AC121*'S Curve Equation'!$B$12)*'S Curve Equation'!$B$10))+'S Curve Equation'!$B$13)*'S Curve Equation'!$B$14</f>
        <v>1.3731939870369497E-2</v>
      </c>
      <c r="AD166" s="28">
        <f>(1/(1+EXP(('S Curve Equation'!$B$11-AD121*'S Curve Equation'!$B$12)*'S Curve Equation'!$B$10))+'S Curve Equation'!$B$13)*'S Curve Equation'!$B$14</f>
        <v>1.2834169236850084E-2</v>
      </c>
      <c r="AE166" s="28">
        <f>(1/(1+EXP(('S Curve Equation'!$B$11-AE121*'S Curve Equation'!$B$12)*'S Curve Equation'!$B$10))+'S Curve Equation'!$B$13)*'S Curve Equation'!$B$14</f>
        <v>1.1975165076694536E-2</v>
      </c>
      <c r="AF166" s="28">
        <f>(1/(1+EXP(('S Curve Equation'!$B$11-AF121*'S Curve Equation'!$B$12)*'S Curve Equation'!$B$10))+'S Curve Equation'!$B$13)*'S Curve Equation'!$B$14</f>
        <v>1.1153026518700941E-2</v>
      </c>
    </row>
    <row r="167" spans="1:32" x14ac:dyDescent="0.2">
      <c r="A167" s="6" t="s">
        <v>45</v>
      </c>
      <c r="B167" s="28">
        <f>(1/(1+EXP(('S Curve Equation'!$B$11-B122*'S Curve Equation'!$B$12)*'S Curve Equation'!$B$10))+'S Curve Equation'!$B$13)*'S Curve Equation'!$B$14</f>
        <v>1.8270571827057189E-2</v>
      </c>
      <c r="C167" s="28">
        <f>(1/(1+EXP(('S Curve Equation'!$B$11-C122*'S Curve Equation'!$B$12)*'S Curve Equation'!$B$10))+'S Curve Equation'!$B$13)*'S Curve Equation'!$B$14</f>
        <v>1.7489535505076342E-2</v>
      </c>
      <c r="D167" s="28">
        <f>(1/(1+EXP(('S Curve Equation'!$B$11-D122*'S Curve Equation'!$B$12)*'S Curve Equation'!$B$10))+'S Curve Equation'!$B$13)*'S Curve Equation'!$B$14</f>
        <v>1.6995996884578052E-2</v>
      </c>
      <c r="E167" s="28">
        <f>(1/(1+EXP(('S Curve Equation'!$B$11-E122*'S Curve Equation'!$B$12)*'S Curve Equation'!$B$10))+'S Curve Equation'!$B$13)*'S Curve Equation'!$B$14</f>
        <v>1.6503070081938277E-2</v>
      </c>
      <c r="F167" s="28">
        <f>(1/(1+EXP(('S Curve Equation'!$B$11-F122*'S Curve Equation'!$B$12)*'S Curve Equation'!$B$10))+'S Curve Equation'!$B$13)*'S Curve Equation'!$B$14</f>
        <v>1.5952383354066901E-2</v>
      </c>
      <c r="G167" s="28">
        <f>(1/(1+EXP(('S Curve Equation'!$B$11-G122*'S Curve Equation'!$B$12)*'S Curve Equation'!$B$10))+'S Curve Equation'!$B$13)*'S Curve Equation'!$B$14</f>
        <v>1.5359341316841862E-2</v>
      </c>
      <c r="H167" s="28">
        <f>(1/(1+EXP(('S Curve Equation'!$B$11-H122*'S Curve Equation'!$B$12)*'S Curve Equation'!$B$10))+'S Curve Equation'!$B$13)*'S Curve Equation'!$B$14</f>
        <v>1.4758552402212048E-2</v>
      </c>
      <c r="I167" s="28">
        <f>(1/(1+EXP(('S Curve Equation'!$B$11-I122*'S Curve Equation'!$B$12)*'S Curve Equation'!$B$10))+'S Curve Equation'!$B$13)*'S Curve Equation'!$B$14</f>
        <v>1.402478548027899E-2</v>
      </c>
      <c r="J167" s="28">
        <f>(1/(1+EXP(('S Curve Equation'!$B$11-J122*'S Curve Equation'!$B$12)*'S Curve Equation'!$B$10))+'S Curve Equation'!$B$13)*'S Curve Equation'!$B$14</f>
        <v>1.3321535774370997E-2</v>
      </c>
      <c r="K167" s="28">
        <f>(1/(1+EXP(('S Curve Equation'!$B$11-K122*'S Curve Equation'!$B$12)*'S Curve Equation'!$B$10))+'S Curve Equation'!$B$13)*'S Curve Equation'!$B$14</f>
        <v>1.2850041072577357E-2</v>
      </c>
      <c r="L167" s="28">
        <f>(1/(1+EXP(('S Curve Equation'!$B$11-L122*'S Curve Equation'!$B$12)*'S Curve Equation'!$B$10))+'S Curve Equation'!$B$13)*'S Curve Equation'!$B$14</f>
        <v>1.2425729518662854E-2</v>
      </c>
      <c r="M167" s="28">
        <f>(1/(1+EXP(('S Curve Equation'!$B$11-M122*'S Curve Equation'!$B$12)*'S Curve Equation'!$B$10))+'S Curve Equation'!$B$13)*'S Curve Equation'!$B$14</f>
        <v>1.1922984096117101E-2</v>
      </c>
      <c r="N167" s="28">
        <f>(1/(1+EXP(('S Curve Equation'!$B$11-N122*'S Curve Equation'!$B$12)*'S Curve Equation'!$B$10))+'S Curve Equation'!$B$13)*'S Curve Equation'!$B$14</f>
        <v>1.1435143124938606E-2</v>
      </c>
      <c r="O167" s="28">
        <f>(1/(1+EXP(('S Curve Equation'!$B$11-O122*'S Curve Equation'!$B$12)*'S Curve Equation'!$B$10))+'S Curve Equation'!$B$13)*'S Curve Equation'!$B$14</f>
        <v>1.0961664167958067E-2</v>
      </c>
      <c r="P167" s="28">
        <f>(1/(1+EXP(('S Curve Equation'!$B$11-P122*'S Curve Equation'!$B$12)*'S Curve Equation'!$B$10))+'S Curve Equation'!$B$13)*'S Curve Equation'!$B$14</f>
        <v>1.0502027694817725E-2</v>
      </c>
      <c r="Q167" s="28">
        <f>(1/(1+EXP(('S Curve Equation'!$B$11-Q122*'S Curve Equation'!$B$12)*'S Curve Equation'!$B$10))+'S Curve Equation'!$B$13)*'S Curve Equation'!$B$14</f>
        <v>1.0055735999838196E-2</v>
      </c>
      <c r="R167" s="28">
        <f>(1/(1+EXP(('S Curve Equation'!$B$11-R122*'S Curve Equation'!$B$12)*'S Curve Equation'!$B$10))+'S Curve Equation'!$B$13)*'S Curve Equation'!$B$14</f>
        <v>9.6223121754417818E-3</v>
      </c>
      <c r="S167" s="28">
        <f>(1/(1+EXP(('S Curve Equation'!$B$11-S122*'S Curve Equation'!$B$12)*'S Curve Equation'!$B$10))+'S Curve Equation'!$B$13)*'S Curve Equation'!$B$14</f>
        <v>9.201299138116981E-3</v>
      </c>
      <c r="T167" s="28">
        <f>(1/(1+EXP(('S Curve Equation'!$B$11-T122*'S Curve Equation'!$B$12)*'S Curve Equation'!$B$10))+'S Curve Equation'!$B$13)*'S Curve Equation'!$B$14</f>
        <v>8.7922587040786537E-3</v>
      </c>
      <c r="U167" s="28">
        <f>(1/(1+EXP(('S Curve Equation'!$B$11-U122*'S Curve Equation'!$B$12)*'S Curve Equation'!$B$10))+'S Curve Equation'!$B$13)*'S Curve Equation'!$B$14</f>
        <v>8.3947707119327013E-3</v>
      </c>
      <c r="V167" s="28">
        <f>(1/(1+EXP(('S Curve Equation'!$B$11-V122*'S Curve Equation'!$B$12)*'S Curve Equation'!$B$10))+'S Curve Equation'!$B$13)*'S Curve Equation'!$B$14</f>
        <v>8.0084321898063679E-3</v>
      </c>
      <c r="W167" s="28">
        <f>(1/(1+EXP(('S Curve Equation'!$B$11-W122*'S Curve Equation'!$B$12)*'S Curve Equation'!$B$10))+'S Curve Equation'!$B$13)*'S Curve Equation'!$B$14</f>
        <v>7.6328565645459989E-3</v>
      </c>
      <c r="X167" s="28">
        <f>(1/(1+EXP(('S Curve Equation'!$B$11-X122*'S Curve Equation'!$B$12)*'S Curve Equation'!$B$10))+'S Curve Equation'!$B$13)*'S Curve Equation'!$B$14</f>
        <v>7.2676729107174053E-3</v>
      </c>
      <c r="Y167" s="28">
        <f>(1/(1+EXP(('S Curve Equation'!$B$11-Y122*'S Curve Equation'!$B$12)*'S Curve Equation'!$B$10))+'S Curve Equation'!$B$13)*'S Curve Equation'!$B$14</f>
        <v>6.9125252372705904E-3</v>
      </c>
      <c r="Z167" s="28">
        <f>(1/(1+EXP(('S Curve Equation'!$B$11-Z122*'S Curve Equation'!$B$12)*'S Curve Equation'!$B$10))+'S Curve Equation'!$B$13)*'S Curve Equation'!$B$14</f>
        <v>6.5670718098500619E-3</v>
      </c>
      <c r="AA167" s="28">
        <f>(1/(1+EXP(('S Curve Equation'!$B$11-AA122*'S Curve Equation'!$B$12)*'S Curve Equation'!$B$10))+'S Curve Equation'!$B$13)*'S Curve Equation'!$B$14</f>
        <v>6.2309845068443514E-3</v>
      </c>
      <c r="AB167" s="28">
        <f>(1/(1+EXP(('S Curve Equation'!$B$11-AB122*'S Curve Equation'!$B$12)*'S Curve Equation'!$B$10))+'S Curve Equation'!$B$13)*'S Curve Equation'!$B$14</f>
        <v>5.9039482073747294E-3</v>
      </c>
      <c r="AC167" s="28">
        <f>(1/(1+EXP(('S Curve Equation'!$B$11-AC122*'S Curve Equation'!$B$12)*'S Curve Equation'!$B$10))+'S Curve Equation'!$B$13)*'S Curve Equation'!$B$14</f>
        <v>5.5856602095236147E-3</v>
      </c>
      <c r="AD167" s="28">
        <f>(1/(1+EXP(('S Curve Equation'!$B$11-AD122*'S Curve Equation'!$B$12)*'S Curve Equation'!$B$10))+'S Curve Equation'!$B$13)*'S Curve Equation'!$B$14</f>
        <v>5.2758296771982975E-3</v>
      </c>
      <c r="AE167" s="28">
        <f>(1/(1+EXP(('S Curve Equation'!$B$11-AE122*'S Curve Equation'!$B$12)*'S Curve Equation'!$B$10))+'S Curve Equation'!$B$13)*'S Curve Equation'!$B$14</f>
        <v>4.9741771141133739E-3</v>
      </c>
      <c r="AF167" s="28">
        <f>(1/(1+EXP(('S Curve Equation'!$B$11-AF122*'S Curve Equation'!$B$12)*'S Curve Equation'!$B$10))+'S Curve Equation'!$B$13)*'S Curve Equation'!$B$14</f>
        <v>4.680433863461864E-3</v>
      </c>
    </row>
    <row r="168" spans="1:32" x14ac:dyDescent="0.2">
      <c r="A168" s="6" t="s">
        <v>46</v>
      </c>
      <c r="B168" s="28">
        <f>(1/(1+EXP(('S Curve Equation'!$B$11-B123*'S Curve Equation'!$B$12)*'S Curve Equation'!$B$10))+'S Curve Equation'!$B$13)*'S Curve Equation'!$B$14</f>
        <v>0.18763374253857412</v>
      </c>
      <c r="C168" s="28">
        <f>(1/(1+EXP(('S Curve Equation'!$B$11-C123*'S Curve Equation'!$B$12)*'S Curve Equation'!$B$10))+'S Curve Equation'!$B$13)*'S Curve Equation'!$B$14</f>
        <v>0.17415438090499946</v>
      </c>
      <c r="D168" s="28">
        <f>(1/(1+EXP(('S Curve Equation'!$B$11-D123*'S Curve Equation'!$B$12)*'S Curve Equation'!$B$10))+'S Curve Equation'!$B$13)*'S Curve Equation'!$B$14</f>
        <v>0.16583631786553921</v>
      </c>
      <c r="E168" s="28">
        <f>(1/(1+EXP(('S Curve Equation'!$B$11-E123*'S Curve Equation'!$B$12)*'S Curve Equation'!$B$10))+'S Curve Equation'!$B$13)*'S Curve Equation'!$B$14</f>
        <v>0.15769126966897173</v>
      </c>
      <c r="F168" s="28">
        <f>(1/(1+EXP(('S Curve Equation'!$B$11-F123*'S Curve Equation'!$B$12)*'S Curve Equation'!$B$10))+'S Curve Equation'!$B$13)*'S Curve Equation'!$B$14</f>
        <v>0.14879228894353938</v>
      </c>
      <c r="G168" s="28">
        <f>(1/(1+EXP(('S Curve Equation'!$B$11-G123*'S Curve Equation'!$B$12)*'S Curve Equation'!$B$10))+'S Curve Equation'!$B$13)*'S Curve Equation'!$B$14</f>
        <v>0.1394551512137549</v>
      </c>
      <c r="H168" s="28">
        <f>(1/(1+EXP(('S Curve Equation'!$B$11-H123*'S Curve Equation'!$B$12)*'S Curve Equation'!$B$10))+'S Curve Equation'!$B$13)*'S Curve Equation'!$B$14</f>
        <v>0.1302666299245305</v>
      </c>
      <c r="I168" s="28">
        <f>(1/(1+EXP(('S Curve Equation'!$B$11-I123*'S Curve Equation'!$B$12)*'S Curve Equation'!$B$10))+'S Curve Equation'!$B$13)*'S Curve Equation'!$B$14</f>
        <v>0.11942770218913819</v>
      </c>
      <c r="J168" s="28">
        <f>(1/(1+EXP(('S Curve Equation'!$B$11-J123*'S Curve Equation'!$B$12)*'S Curve Equation'!$B$10))+'S Curve Equation'!$B$13)*'S Curve Equation'!$B$14</f>
        <v>0.10944873310765782</v>
      </c>
      <c r="K168" s="28">
        <f>(1/(1+EXP(('S Curve Equation'!$B$11-K123*'S Curve Equation'!$B$12)*'S Curve Equation'!$B$10))+'S Curve Equation'!$B$13)*'S Curve Equation'!$B$14</f>
        <v>0.10298867133302624</v>
      </c>
      <c r="L168" s="28">
        <f>(1/(1+EXP(('S Curve Equation'!$B$11-L123*'S Curve Equation'!$B$12)*'S Curve Equation'!$B$10))+'S Curve Equation'!$B$13)*'S Curve Equation'!$B$14</f>
        <v>9.7336183550376432E-2</v>
      </c>
      <c r="M168" s="28">
        <f>(1/(1+EXP(('S Curve Equation'!$B$11-M123*'S Curve Equation'!$B$12)*'S Curve Equation'!$B$10))+'S Curve Equation'!$B$13)*'S Curve Equation'!$B$14</f>
        <v>9.0839161029650978E-2</v>
      </c>
      <c r="N168" s="28">
        <f>(1/(1+EXP(('S Curve Equation'!$B$11-N123*'S Curve Equation'!$B$12)*'S Curve Equation'!$B$10))+'S Curve Equation'!$B$13)*'S Curve Equation'!$B$14</f>
        <v>8.4744925767114704E-2</v>
      </c>
      <c r="O168" s="28">
        <f>(1/(1+EXP(('S Curve Equation'!$B$11-O123*'S Curve Equation'!$B$12)*'S Curve Equation'!$B$10))+'S Curve Equation'!$B$13)*'S Curve Equation'!$B$14</f>
        <v>7.9030029129379537E-2</v>
      </c>
      <c r="P168" s="28">
        <f>(1/(1+EXP(('S Curve Equation'!$B$11-P123*'S Curve Equation'!$B$12)*'S Curve Equation'!$B$10))+'S Curve Equation'!$B$13)*'S Curve Equation'!$B$14</f>
        <v>7.3671978596270046E-2</v>
      </c>
      <c r="Q168" s="28">
        <f>(1/(1+EXP(('S Curve Equation'!$B$11-Q123*'S Curve Equation'!$B$12)*'S Curve Equation'!$B$10))+'S Curve Equation'!$B$13)*'S Curve Equation'!$B$14</f>
        <v>6.8649275627434531E-2</v>
      </c>
      <c r="R168" s="28">
        <f>(1/(1+EXP(('S Curve Equation'!$B$11-R123*'S Curve Equation'!$B$12)*'S Curve Equation'!$B$10))+'S Curve Equation'!$B$13)*'S Curve Equation'!$B$14</f>
        <v>6.3941436234319998E-2</v>
      </c>
      <c r="S168" s="28">
        <f>(1/(1+EXP(('S Curve Equation'!$B$11-S123*'S Curve Equation'!$B$12)*'S Curve Equation'!$B$10))+'S Curve Equation'!$B$13)*'S Curve Equation'!$B$14</f>
        <v>5.9528997181605786E-2</v>
      </c>
      <c r="T168" s="28">
        <f>(1/(1+EXP(('S Curve Equation'!$B$11-T123*'S Curve Equation'!$B$12)*'S Curve Equation'!$B$10))+'S Curve Equation'!$B$13)*'S Curve Equation'!$B$14</f>
        <v>5.5393510411161841E-2</v>
      </c>
      <c r="U168" s="28">
        <f>(1/(1+EXP(('S Curve Equation'!$B$11-U123*'S Curve Equation'!$B$12)*'S Curve Equation'!$B$10))+'S Curve Equation'!$B$13)*'S Curve Equation'!$B$14</f>
        <v>5.1517527963533434E-2</v>
      </c>
      <c r="V168" s="28">
        <f>(1/(1+EXP(('S Curve Equation'!$B$11-V123*'S Curve Equation'!$B$12)*'S Curve Equation'!$B$10))+'S Curve Equation'!$B$13)*'S Curve Equation'!$B$14</f>
        <v>4.7884579373202896E-2</v>
      </c>
      <c r="W168" s="28">
        <f>(1/(1+EXP(('S Curve Equation'!$B$11-W123*'S Curve Equation'!$B$12)*'S Curve Equation'!$B$10))+'S Curve Equation'!$B$13)*'S Curve Equation'!$B$14</f>
        <v>4.4479143238184339E-2</v>
      </c>
      <c r="X168" s="28">
        <f>(1/(1+EXP(('S Curve Equation'!$B$11-X123*'S Curve Equation'!$B$12)*'S Curve Equation'!$B$10))+'S Curve Equation'!$B$13)*'S Curve Equation'!$B$14</f>
        <v>4.1286614413853735E-2</v>
      </c>
      <c r="Y168" s="28">
        <f>(1/(1+EXP(('S Curve Equation'!$B$11-Y123*'S Curve Equation'!$B$12)*'S Curve Equation'!$B$10))+'S Curve Equation'!$B$13)*'S Curve Equation'!$B$14</f>
        <v>3.8293268055921106E-2</v>
      </c>
      <c r="Z168" s="28">
        <f>(1/(1+EXP(('S Curve Equation'!$B$11-Z123*'S Curve Equation'!$B$12)*'S Curve Equation'!$B$10))+'S Curve Equation'!$B$13)*'S Curve Equation'!$B$14</f>
        <v>3.5486221537675069E-2</v>
      </c>
      <c r="AA168" s="28">
        <f>(1/(1+EXP(('S Curve Equation'!$B$11-AA123*'S Curve Equation'!$B$12)*'S Curve Equation'!$B$10))+'S Curve Equation'!$B$13)*'S Curve Equation'!$B$14</f>
        <v>3.2853395090982847E-2</v>
      </c>
      <c r="AB168" s="28">
        <f>(1/(1+EXP(('S Curve Equation'!$B$11-AB123*'S Curve Equation'!$B$12)*'S Curve Equation'!$B$10))+'S Curve Equation'!$B$13)*'S Curve Equation'!$B$14</f>
        <v>3.0383471867449559E-2</v>
      </c>
      <c r="AC168" s="28">
        <f>(1/(1+EXP(('S Curve Equation'!$B$11-AC123*'S Curve Equation'!$B$12)*'S Curve Equation'!$B$10))+'S Curve Equation'!$B$13)*'S Curve Equation'!$B$14</f>
        <v>2.8065857983833962E-2</v>
      </c>
      <c r="AD168" s="28">
        <f>(1/(1+EXP(('S Curve Equation'!$B$11-AD123*'S Curve Equation'!$B$12)*'S Curve Equation'!$B$10))+'S Curve Equation'!$B$13)*'S Curve Equation'!$B$14</f>
        <v>2.5890643002325152E-2</v>
      </c>
      <c r="AE168" s="28">
        <f>(1/(1+EXP(('S Curve Equation'!$B$11-AE123*'S Curve Equation'!$B$12)*'S Curve Equation'!$B$10))+'S Curve Equation'!$B$13)*'S Curve Equation'!$B$14</f>
        <v>2.3848561199650457E-2</v>
      </c>
      <c r="AF168" s="28">
        <f>(1/(1+EXP(('S Curve Equation'!$B$11-AF123*'S Curve Equation'!$B$12)*'S Curve Equation'!$B$10))+'S Curve Equation'!$B$13)*'S Curve Equation'!$B$14</f>
        <v>2.1930953897333853E-2</v>
      </c>
    </row>
    <row r="169" spans="1:32" x14ac:dyDescent="0.2">
      <c r="A169" s="6" t="s">
        <v>47</v>
      </c>
      <c r="B169" s="28">
        <f>(1/(1+EXP(('S Curve Equation'!$B$11-B124*'S Curve Equation'!$B$12)*'S Curve Equation'!$B$10))+'S Curve Equation'!$B$13)*'S Curve Equation'!$B$14</f>
        <v>2.098540145985402E-2</v>
      </c>
      <c r="C169" s="28">
        <f>(1/(1+EXP(('S Curve Equation'!$B$11-C124*'S Curve Equation'!$B$12)*'S Curve Equation'!$B$10))+'S Curve Equation'!$B$13)*'S Curve Equation'!$B$14</f>
        <v>2.0057400511446583E-2</v>
      </c>
      <c r="D169" s="28">
        <f>(1/(1+EXP(('S Curve Equation'!$B$11-D124*'S Curve Equation'!$B$12)*'S Curve Equation'!$B$10))+'S Curve Equation'!$B$13)*'S Curve Equation'!$B$14</f>
        <v>1.9472081634668809E-2</v>
      </c>
      <c r="E169" s="28">
        <f>(1/(1+EXP(('S Curve Equation'!$B$11-E124*'S Curve Equation'!$B$12)*'S Curve Equation'!$B$10))+'S Curve Equation'!$B$13)*'S Curve Equation'!$B$14</f>
        <v>1.8888347707344766E-2</v>
      </c>
      <c r="F169" s="28">
        <f>(1/(1+EXP(('S Curve Equation'!$B$11-F124*'S Curve Equation'!$B$12)*'S Curve Equation'!$B$10))+'S Curve Equation'!$B$13)*'S Curve Equation'!$B$14</f>
        <v>1.8237249338278545E-2</v>
      </c>
      <c r="G169" s="28">
        <f>(1/(1+EXP(('S Curve Equation'!$B$11-G124*'S Curve Equation'!$B$12)*'S Curve Equation'!$B$10))+'S Curve Equation'!$B$13)*'S Curve Equation'!$B$14</f>
        <v>1.753732188797609E-2</v>
      </c>
      <c r="H169" s="28">
        <f>(1/(1+EXP(('S Curve Equation'!$B$11-H124*'S Curve Equation'!$B$12)*'S Curve Equation'!$B$10))+'S Curve Equation'!$B$13)*'S Curve Equation'!$B$14</f>
        <v>1.6829603338867842E-2</v>
      </c>
      <c r="I169" s="28">
        <f>(1/(1+EXP(('S Curve Equation'!$B$11-I124*'S Curve Equation'!$B$12)*'S Curve Equation'!$B$10))+'S Curve Equation'!$B$13)*'S Curve Equation'!$B$14</f>
        <v>1.5967133812456121E-2</v>
      </c>
      <c r="J169" s="28">
        <f>(1/(1+EXP(('S Curve Equation'!$B$11-J124*'S Curve Equation'!$B$12)*'S Curve Equation'!$B$10))+'S Curve Equation'!$B$13)*'S Curve Equation'!$B$14</f>
        <v>1.5142545332145518E-2</v>
      </c>
      <c r="K169" s="28">
        <f>(1/(1+EXP(('S Curve Equation'!$B$11-K124*'S Curve Equation'!$B$12)*'S Curve Equation'!$B$10))+'S Curve Equation'!$B$13)*'S Curve Equation'!$B$14</f>
        <v>1.4590831103763656E-2</v>
      </c>
      <c r="L169" s="28">
        <f>(1/(1+EXP(('S Curve Equation'!$B$11-L124*'S Curve Equation'!$B$12)*'S Curve Equation'!$B$10))+'S Curve Equation'!$B$13)*'S Curve Equation'!$B$14</f>
        <v>1.4095122661000449E-2</v>
      </c>
      <c r="M169" s="28">
        <f>(1/(1+EXP(('S Curve Equation'!$B$11-M124*'S Curve Equation'!$B$12)*'S Curve Equation'!$B$10))+'S Curve Equation'!$B$13)*'S Curve Equation'!$B$14</f>
        <v>1.3508777478365768E-2</v>
      </c>
      <c r="N169" s="28">
        <f>(1/(1+EXP(('S Curve Equation'!$B$11-N124*'S Curve Equation'!$B$12)*'S Curve Equation'!$B$10))+'S Curve Equation'!$B$13)*'S Curve Equation'!$B$14</f>
        <v>1.2940868465519825E-2</v>
      </c>
      <c r="O169" s="28">
        <f>(1/(1+EXP(('S Curve Equation'!$B$11-O124*'S Curve Equation'!$B$12)*'S Curve Equation'!$B$10))+'S Curve Equation'!$B$13)*'S Curve Equation'!$B$14</f>
        <v>1.2390692845681823E-2</v>
      </c>
      <c r="P169" s="28">
        <f>(1/(1+EXP(('S Curve Equation'!$B$11-P124*'S Curve Equation'!$B$12)*'S Curve Equation'!$B$10))+'S Curve Equation'!$B$13)*'S Curve Equation'!$B$14</f>
        <v>1.1857578628726825E-2</v>
      </c>
      <c r="Q169" s="28">
        <f>(1/(1+EXP(('S Curve Equation'!$B$11-Q124*'S Curve Equation'!$B$12)*'S Curve Equation'!$B$10))+'S Curve Equation'!$B$13)*'S Curve Equation'!$B$14</f>
        <v>1.1340883116647478E-2</v>
      </c>
      <c r="R169" s="28">
        <f>(1/(1+EXP(('S Curve Equation'!$B$11-R124*'S Curve Equation'!$B$12)*'S Curve Equation'!$B$10))+'S Curve Equation'!$B$13)*'S Curve Equation'!$B$14</f>
        <v>1.0839991486970273E-2</v>
      </c>
      <c r="S169" s="28">
        <f>(1/(1+EXP(('S Curve Equation'!$B$11-S124*'S Curve Equation'!$B$12)*'S Curve Equation'!$B$10))+'S Curve Equation'!$B$13)*'S Curve Equation'!$B$14</f>
        <v>1.0354315449899924E-2</v>
      </c>
      <c r="T169" s="28">
        <f>(1/(1+EXP(('S Curve Equation'!$B$11-T124*'S Curve Equation'!$B$12)*'S Curve Equation'!$B$10))+'S Curve Equation'!$B$13)*'S Curve Equation'!$B$14</f>
        <v>9.8832919751946462E-3</v>
      </c>
      <c r="U169" s="28">
        <f>(1/(1+EXP(('S Curve Equation'!$B$11-U124*'S Curve Equation'!$B$12)*'S Curve Equation'!$B$10))+'S Curve Equation'!$B$13)*'S Curve Equation'!$B$14</f>
        <v>9.4263820849879738E-3</v>
      </c>
      <c r="V169" s="28">
        <f>(1/(1+EXP(('S Curve Equation'!$B$11-V124*'S Curve Equation'!$B$12)*'S Curve Equation'!$B$10))+'S Curve Equation'!$B$13)*'S Curve Equation'!$B$14</f>
        <v>8.9830697089795571E-3</v>
      </c>
      <c r="W169" s="28">
        <f>(1/(1+EXP(('S Curve Equation'!$B$11-W124*'S Curve Equation'!$B$12)*'S Curve Equation'!$B$10))+'S Curve Equation'!$B$13)*'S Curve Equation'!$B$14</f>
        <v>8.552860598613302E-3</v>
      </c>
      <c r="X169" s="28">
        <f>(1/(1+EXP(('S Curve Equation'!$B$11-X124*'S Curve Equation'!$B$12)*'S Curve Equation'!$B$10))+'S Curve Equation'!$B$13)*'S Curve Equation'!$B$14</f>
        <v>8.1352812970449714E-3</v>
      </c>
      <c r="Y169" s="28">
        <f>(1/(1+EXP(('S Curve Equation'!$B$11-Y124*'S Curve Equation'!$B$12)*'S Curve Equation'!$B$10))+'S Curve Equation'!$B$13)*'S Curve Equation'!$B$14</f>
        <v>7.7298781618778418E-3</v>
      </c>
      <c r="Z169" s="28">
        <f>(1/(1+EXP(('S Curve Equation'!$B$11-Z124*'S Curve Equation'!$B$12)*'S Curve Equation'!$B$10))+'S Curve Equation'!$B$13)*'S Curve Equation'!$B$14</f>
        <v>7.3362164378115574E-3</v>
      </c>
      <c r="AA169" s="28">
        <f>(1/(1+EXP(('S Curve Equation'!$B$11-AA124*'S Curve Equation'!$B$12)*'S Curve Equation'!$B$10))+'S Curve Equation'!$B$13)*'S Curve Equation'!$B$14</f>
        <v>6.953879376507004E-3</v>
      </c>
      <c r="AB169" s="28">
        <f>(1/(1+EXP(('S Curve Equation'!$B$11-AB124*'S Curve Equation'!$B$12)*'S Curve Equation'!$B$10))+'S Curve Equation'!$B$13)*'S Curve Equation'!$B$14</f>
        <v>6.5824674011188862E-3</v>
      </c>
      <c r="AC169" s="28">
        <f>(1/(1+EXP(('S Curve Equation'!$B$11-AC124*'S Curve Equation'!$B$12)*'S Curve Equation'!$B$10))+'S Curve Equation'!$B$13)*'S Curve Equation'!$B$14</f>
        <v>6.2215973130898281E-3</v>
      </c>
      <c r="AD169" s="28">
        <f>(1/(1+EXP(('S Curve Equation'!$B$11-AD124*'S Curve Equation'!$B$12)*'S Curve Equation'!$B$10))+'S Curve Equation'!$B$13)*'S Curve Equation'!$B$14</f>
        <v>5.8709015389333081E-3</v>
      </c>
      <c r="AE169" s="28">
        <f>(1/(1+EXP(('S Curve Equation'!$B$11-AE124*'S Curve Equation'!$B$12)*'S Curve Equation'!$B$10))+'S Curve Equation'!$B$13)*'S Curve Equation'!$B$14</f>
        <v>5.5300274148575189E-3</v>
      </c>
      <c r="AF169" s="28">
        <f>(1/(1+EXP(('S Curve Equation'!$B$11-AF124*'S Curve Equation'!$B$12)*'S Curve Equation'!$B$10))+'S Curve Equation'!$B$13)*'S Curve Equation'!$B$14</f>
        <v>5.1986365072043215E-3</v>
      </c>
    </row>
    <row r="170" spans="1:32" x14ac:dyDescent="0.2">
      <c r="A170" s="6" t="s">
        <v>48</v>
      </c>
      <c r="B170" s="28">
        <f>(1/(1+EXP(('S Curve Equation'!$B$11-B125*'S Curve Equation'!$B$12)*'S Curve Equation'!$B$10))+'S Curve Equation'!$B$13)*'S Curve Equation'!$B$14</f>
        <v>6.1349693251533761E-3</v>
      </c>
      <c r="C170" s="28">
        <f>(1/(1+EXP(('S Curve Equation'!$B$11-C125*'S Curve Equation'!$B$12)*'S Curve Equation'!$B$10))+'S Curve Equation'!$B$13)*'S Curve Equation'!$B$14</f>
        <v>5.9244934857082014E-3</v>
      </c>
      <c r="D170" s="28">
        <f>(1/(1+EXP(('S Curve Equation'!$B$11-D125*'S Curve Equation'!$B$12)*'S Curve Equation'!$B$10))+'S Curve Equation'!$B$13)*'S Curve Equation'!$B$14</f>
        <v>5.7899425043846557E-3</v>
      </c>
      <c r="E170" s="28">
        <f>(1/(1+EXP(('S Curve Equation'!$B$11-E125*'S Curve Equation'!$B$12)*'S Curve Equation'!$B$10))+'S Curve Equation'!$B$13)*'S Curve Equation'!$B$14</f>
        <v>5.6543195426127808E-3</v>
      </c>
      <c r="F170" s="28">
        <f>(1/(1+EXP(('S Curve Equation'!$B$11-F125*'S Curve Equation'!$B$12)*'S Curve Equation'!$B$10))+'S Curve Equation'!$B$13)*'S Curve Equation'!$B$14</f>
        <v>5.5012971887420763E-3</v>
      </c>
      <c r="G170" s="28">
        <f>(1/(1+EXP(('S Curve Equation'!$B$11-G125*'S Curve Equation'!$B$12)*'S Curve Equation'!$B$10))+'S Curve Equation'!$B$13)*'S Curve Equation'!$B$14</f>
        <v>5.3346690264474816E-3</v>
      </c>
      <c r="H170" s="28">
        <f>(1/(1+EXP(('S Curve Equation'!$B$11-H125*'S Curve Equation'!$B$12)*'S Curve Equation'!$B$10))+'S Curve Equation'!$B$13)*'S Curve Equation'!$B$14</f>
        <v>5.1638544570390948E-3</v>
      </c>
      <c r="I170" s="28">
        <f>(1/(1+EXP(('S Curve Equation'!$B$11-I125*'S Curve Equation'!$B$12)*'S Curve Equation'!$B$10))+'S Curve Equation'!$B$13)*'S Curve Equation'!$B$14</f>
        <v>4.9523791746295225E-3</v>
      </c>
      <c r="J170" s="28">
        <f>(1/(1+EXP(('S Curve Equation'!$B$11-J125*'S Curve Equation'!$B$12)*'S Curve Equation'!$B$10))+'S Curve Equation'!$B$13)*'S Curve Equation'!$B$14</f>
        <v>4.7466282881262773E-3</v>
      </c>
      <c r="K170" s="28">
        <f>(1/(1+EXP(('S Curve Equation'!$B$11-K125*'S Curve Equation'!$B$12)*'S Curve Equation'!$B$10))+'S Curve Equation'!$B$13)*'S Curve Equation'!$B$14</f>
        <v>4.6069299267152758E-3</v>
      </c>
      <c r="L170" s="28">
        <f>(1/(1+EXP(('S Curve Equation'!$B$11-L125*'S Curve Equation'!$B$12)*'S Curve Equation'!$B$10))+'S Curve Equation'!$B$13)*'S Curve Equation'!$B$14</f>
        <v>4.4799664590466056E-3</v>
      </c>
      <c r="M170" s="28">
        <f>(1/(1+EXP(('S Curve Equation'!$B$11-M125*'S Curve Equation'!$B$12)*'S Curve Equation'!$B$10))+'S Curve Equation'!$B$13)*'S Curve Equation'!$B$14</f>
        <v>4.3279593202094034E-3</v>
      </c>
      <c r="N170" s="28">
        <f>(1/(1+EXP(('S Curve Equation'!$B$11-N125*'S Curve Equation'!$B$12)*'S Curve Equation'!$B$10))+'S Curve Equation'!$B$13)*'S Curve Equation'!$B$14</f>
        <v>4.1787730680048988E-3</v>
      </c>
      <c r="O170" s="28">
        <f>(1/(1+EXP(('S Curve Equation'!$B$11-O125*'S Curve Equation'!$B$12)*'S Curve Equation'!$B$10))+'S Curve Equation'!$B$13)*'S Curve Equation'!$B$14</f>
        <v>4.032336841795138E-3</v>
      </c>
      <c r="P170" s="28">
        <f>(1/(1+EXP(('S Curve Equation'!$B$11-P125*'S Curve Equation'!$B$12)*'S Curve Equation'!$B$10))+'S Curve Equation'!$B$13)*'S Curve Equation'!$B$14</f>
        <v>3.8885819874236497E-3</v>
      </c>
      <c r="Q170" s="28">
        <f>(1/(1+EXP(('S Curve Equation'!$B$11-Q125*'S Curve Equation'!$B$12)*'S Curve Equation'!$B$10))+'S Curve Equation'!$B$13)*'S Curve Equation'!$B$14</f>
        <v>3.7474419760576503E-3</v>
      </c>
      <c r="R170" s="28">
        <f>(1/(1+EXP(('S Curve Equation'!$B$11-R125*'S Curve Equation'!$B$12)*'S Curve Equation'!$B$10))+'S Curve Equation'!$B$13)*'S Curve Equation'!$B$14</f>
        <v>3.6088523264489912E-3</v>
      </c>
      <c r="S170" s="28">
        <f>(1/(1+EXP(('S Curve Equation'!$B$11-S125*'S Curve Equation'!$B$12)*'S Curve Equation'!$B$10))+'S Curve Equation'!$B$13)*'S Curve Equation'!$B$14</f>
        <v>3.4727505304524321E-3</v>
      </c>
      <c r="T170" s="28">
        <f>(1/(1+EXP(('S Curve Equation'!$B$11-T125*'S Curve Equation'!$B$12)*'S Curve Equation'!$B$10))+'S Curve Equation'!$B$13)*'S Curve Equation'!$B$14</f>
        <v>3.3390759816487141E-3</v>
      </c>
      <c r="U170" s="28">
        <f>(1/(1+EXP(('S Curve Equation'!$B$11-U125*'S Curve Equation'!$B$12)*'S Curve Equation'!$B$10))+'S Curve Equation'!$B$13)*'S Curve Equation'!$B$14</f>
        <v>3.2077699069267161E-3</v>
      </c>
      <c r="V170" s="28">
        <f>(1/(1+EXP(('S Curve Equation'!$B$11-V125*'S Curve Equation'!$B$12)*'S Curve Equation'!$B$10))+'S Curve Equation'!$B$13)*'S Curve Equation'!$B$14</f>
        <v>3.0787753008875702E-3</v>
      </c>
      <c r="W170" s="28">
        <f>(1/(1+EXP(('S Curve Equation'!$B$11-W125*'S Curve Equation'!$B$12)*'S Curve Equation'!$B$10))+'S Curve Equation'!$B$13)*'S Curve Equation'!$B$14</f>
        <v>2.9520368629398948E-3</v>
      </c>
      <c r="X170" s="28">
        <f>(1/(1+EXP(('S Curve Equation'!$B$11-X125*'S Curve Equation'!$B$12)*'S Curve Equation'!$B$10))+'S Curve Equation'!$B$13)*'S Curve Equation'!$B$14</f>
        <v>2.8275009369626296E-3</v>
      </c>
      <c r="Y170" s="28">
        <f>(1/(1+EXP(('S Curve Equation'!$B$11-Y125*'S Curve Equation'!$B$12)*'S Curve Equation'!$B$10))+'S Curve Equation'!$B$13)*'S Curve Equation'!$B$14</f>
        <v>2.705115453417355E-3</v>
      </c>
      <c r="Z170" s="28">
        <f>(1/(1+EXP(('S Curve Equation'!$B$11-Z125*'S Curve Equation'!$B$12)*'S Curve Equation'!$B$10))+'S Curve Equation'!$B$13)*'S Curve Equation'!$B$14</f>
        <v>2.5848298737990291E-3</v>
      </c>
      <c r="AA170" s="28">
        <f>(1/(1+EXP(('S Curve Equation'!$B$11-AA125*'S Curve Equation'!$B$12)*'S Curve Equation'!$B$10))+'S Curve Equation'!$B$13)*'S Curve Equation'!$B$14</f>
        <v>2.4665951373187326E-3</v>
      </c>
      <c r="AB170" s="28">
        <f>(1/(1+EXP(('S Curve Equation'!$B$11-AB125*'S Curve Equation'!$B$12)*'S Curve Equation'!$B$10))+'S Curve Equation'!$B$13)*'S Curve Equation'!$B$14</f>
        <v>2.3503636097177926E-3</v>
      </c>
      <c r="AC170" s="28">
        <f>(1/(1+EXP(('S Curve Equation'!$B$11-AC125*'S Curve Equation'!$B$12)*'S Curve Equation'!$B$10))+'S Curve Equation'!$B$13)*'S Curve Equation'!$B$14</f>
        <v>2.2360890341176711E-3</v>
      </c>
      <c r="AD170" s="28">
        <f>(1/(1+EXP(('S Curve Equation'!$B$11-AD125*'S Curve Equation'!$B$12)*'S Curve Equation'!$B$10))+'S Curve Equation'!$B$13)*'S Curve Equation'!$B$14</f>
        <v>2.1237264838147693E-3</v>
      </c>
      <c r="AE170" s="28">
        <f>(1/(1+EXP(('S Curve Equation'!$B$11-AE125*'S Curve Equation'!$B$12)*'S Curve Equation'!$B$10))+'S Curve Equation'!$B$13)*'S Curve Equation'!$B$14</f>
        <v>2.0132323169332832E-3</v>
      </c>
      <c r="AF170" s="28">
        <f>(1/(1+EXP(('S Curve Equation'!$B$11-AF125*'S Curve Equation'!$B$12)*'S Curve Equation'!$B$10))+'S Curve Equation'!$B$13)*'S Curve Equation'!$B$14</f>
        <v>1.9045641328543474E-3</v>
      </c>
    </row>
    <row r="171" spans="1:32" x14ac:dyDescent="0.2">
      <c r="A171" s="6" t="s">
        <v>49</v>
      </c>
      <c r="B171" s="28">
        <f>(1/(1+EXP(('S Curve Equation'!$B$11-B126*'S Curve Equation'!$B$12)*'S Curve Equation'!$B$10))+'S Curve Equation'!$B$13)*'S Curve Equation'!$B$14</f>
        <v>1.2944983818770225E-2</v>
      </c>
      <c r="C171" s="28">
        <f>(1/(1+EXP(('S Curve Equation'!$B$11-C126*'S Curve Equation'!$B$12)*'S Curve Equation'!$B$10))+'S Curve Equation'!$B$13)*'S Curve Equation'!$B$14</f>
        <v>1.243387193328914E-2</v>
      </c>
      <c r="D171" s="28">
        <f>(1/(1+EXP(('S Curve Equation'!$B$11-D126*'S Curve Equation'!$B$12)*'S Curve Equation'!$B$10))+'S Curve Equation'!$B$13)*'S Curve Equation'!$B$14</f>
        <v>1.2109513402529084E-2</v>
      </c>
      <c r="E171" s="28">
        <f>(1/(1+EXP(('S Curve Equation'!$B$11-E126*'S Curve Equation'!$B$12)*'S Curve Equation'!$B$10))+'S Curve Equation'!$B$13)*'S Curve Equation'!$B$14</f>
        <v>1.178445650138283E-2</v>
      </c>
      <c r="F171" s="28">
        <f>(1/(1+EXP(('S Curve Equation'!$B$11-F126*'S Curve Equation'!$B$12)*'S Curve Equation'!$B$10))+'S Curve Equation'!$B$13)*'S Curve Equation'!$B$14</f>
        <v>1.1419978146974232E-2</v>
      </c>
      <c r="G171" s="28">
        <f>(1/(1+EXP(('S Curve Equation'!$B$11-G126*'S Curve Equation'!$B$12)*'S Curve Equation'!$B$10))+'S Curve Equation'!$B$13)*'S Curve Equation'!$B$14</f>
        <v>1.1025853013940818E-2</v>
      </c>
      <c r="H171" s="28">
        <f>(1/(1+EXP(('S Curve Equation'!$B$11-H126*'S Curve Equation'!$B$12)*'S Curve Equation'!$B$10))+'S Curve Equation'!$B$13)*'S Curve Equation'!$B$14</f>
        <v>1.062482468342796E-2</v>
      </c>
      <c r="I171" s="28">
        <f>(1/(1+EXP(('S Curve Equation'!$B$11-I126*'S Curve Equation'!$B$12)*'S Curve Equation'!$B$10))+'S Curve Equation'!$B$13)*'S Curve Equation'!$B$14</f>
        <v>1.0132560090024034E-2</v>
      </c>
      <c r="J171" s="28">
        <f>(1/(1+EXP(('S Curve Equation'!$B$11-J126*'S Curve Equation'!$B$12)*'S Curve Equation'!$B$10))+'S Curve Equation'!$B$13)*'S Curve Equation'!$B$14</f>
        <v>9.6581273470560079E-3</v>
      </c>
      <c r="K171" s="28">
        <f>(1/(1+EXP(('S Curve Equation'!$B$11-K126*'S Curve Equation'!$B$12)*'S Curve Equation'!$B$10))+'S Curve Equation'!$B$13)*'S Curve Equation'!$B$14</f>
        <v>9.3385472747992727E-3</v>
      </c>
      <c r="L171" s="28">
        <f>(1/(1+EXP(('S Curve Equation'!$B$11-L126*'S Curve Equation'!$B$12)*'S Curve Equation'!$B$10))+'S Curve Equation'!$B$13)*'S Curve Equation'!$B$14</f>
        <v>9.0498921429635337E-3</v>
      </c>
      <c r="M171" s="28">
        <f>(1/(1+EXP(('S Curve Equation'!$B$11-M126*'S Curve Equation'!$B$12)*'S Curve Equation'!$B$10))+'S Curve Equation'!$B$13)*'S Curve Equation'!$B$14</f>
        <v>8.7065515483956916E-3</v>
      </c>
      <c r="N171" s="28">
        <f>(1/(1+EXP(('S Curve Equation'!$B$11-N126*'S Curve Equation'!$B$12)*'S Curve Equation'!$B$10))+'S Curve Equation'!$B$13)*'S Curve Equation'!$B$14</f>
        <v>8.371977012028407E-3</v>
      </c>
      <c r="O171" s="28">
        <f>(1/(1+EXP(('S Curve Equation'!$B$11-O126*'S Curve Equation'!$B$12)*'S Curve Equation'!$B$10))+'S Curve Equation'!$B$13)*'S Curve Equation'!$B$14</f>
        <v>8.0458849821799846E-3</v>
      </c>
      <c r="P171" s="28">
        <f>(1/(1+EXP(('S Curve Equation'!$B$11-P126*'S Curve Equation'!$B$12)*'S Curve Equation'!$B$10))+'S Curve Equation'!$B$13)*'S Curve Equation'!$B$14</f>
        <v>7.7280027934583289E-3</v>
      </c>
      <c r="Q171" s="28">
        <f>(1/(1+EXP(('S Curve Equation'!$B$11-Q126*'S Curve Equation'!$B$12)*'S Curve Equation'!$B$10))+'S Curve Equation'!$B$13)*'S Curve Equation'!$B$14</f>
        <v>7.4180681896097063E-3</v>
      </c>
      <c r="R171" s="28">
        <f>(1/(1+EXP(('S Curve Equation'!$B$11-R126*'S Curve Equation'!$B$12)*'S Curve Equation'!$B$10))+'S Curve Equation'!$B$13)*'S Curve Equation'!$B$14</f>
        <v>7.1158288695979521E-3</v>
      </c>
      <c r="S171" s="28">
        <f>(1/(1+EXP(('S Curve Equation'!$B$11-S126*'S Curve Equation'!$B$12)*'S Curve Equation'!$B$10))+'S Curve Equation'!$B$13)*'S Curve Equation'!$B$14</f>
        <v>6.8210420556845753E-3</v>
      </c>
      <c r="T171" s="28">
        <f>(1/(1+EXP(('S Curve Equation'!$B$11-T126*'S Curve Equation'!$B$12)*'S Curve Equation'!$B$10))+'S Curve Equation'!$B$13)*'S Curve Equation'!$B$14</f>
        <v>6.5334740823515276E-3</v>
      </c>
      <c r="U171" s="28">
        <f>(1/(1+EXP(('S Curve Equation'!$B$11-U126*'S Curve Equation'!$B$12)*'S Curve Equation'!$B$10))+'S Curve Equation'!$B$13)*'S Curve Equation'!$B$14</f>
        <v>6.2529000049707378E-3</v>
      </c>
      <c r="V171" s="28">
        <f>(1/(1+EXP(('S Curve Equation'!$B$11-V126*'S Curve Equation'!$B$12)*'S Curve Equation'!$B$10))+'S Curve Equation'!$B$13)*'S Curve Equation'!$B$14</f>
        <v>5.9791032271876345E-3</v>
      </c>
      <c r="W171" s="28">
        <f>(1/(1+EXP(('S Curve Equation'!$B$11-W126*'S Curve Equation'!$B$12)*'S Curve Equation'!$B$10))+'S Curve Equation'!$B$13)*'S Curve Equation'!$B$14</f>
        <v>5.711875146043521E-3</v>
      </c>
      <c r="X171" s="28">
        <f>(1/(1+EXP(('S Curve Equation'!$B$11-X126*'S Curve Equation'!$B$12)*'S Curve Equation'!$B$10))+'S Curve Equation'!$B$13)*'S Curve Equation'!$B$14</f>
        <v>5.4510148139155145E-3</v>
      </c>
      <c r="Y171" s="28">
        <f>(1/(1+EXP(('S Curve Equation'!$B$11-Y126*'S Curve Equation'!$B$12)*'S Curve Equation'!$B$10))+'S Curve Equation'!$B$13)*'S Curve Equation'!$B$14</f>
        <v>5.1963286164038959E-3</v>
      </c>
      <c r="Z171" s="28">
        <f>(1/(1+EXP(('S Curve Equation'!$B$11-Z126*'S Curve Equation'!$B$12)*'S Curve Equation'!$B$10))+'S Curve Equation'!$B$13)*'S Curve Equation'!$B$14</f>
        <v>4.9476299653457489E-3</v>
      </c>
      <c r="AA171" s="28">
        <f>(1/(1+EXP(('S Curve Equation'!$B$11-AA126*'S Curve Equation'!$B$12)*'S Curve Equation'!$B$10))+'S Curve Equation'!$B$13)*'S Curve Equation'!$B$14</f>
        <v>4.7047390061781477E-3</v>
      </c>
      <c r="AB171" s="28">
        <f>(1/(1+EXP(('S Curve Equation'!$B$11-AB126*'S Curve Equation'!$B$12)*'S Curve Equation'!$B$10))+'S Curve Equation'!$B$13)*'S Curve Equation'!$B$14</f>
        <v>4.4674823389175737E-3</v>
      </c>
      <c r="AC171" s="28">
        <f>(1/(1+EXP(('S Curve Equation'!$B$11-AC126*'S Curve Equation'!$B$12)*'S Curve Equation'!$B$10))+'S Curve Equation'!$B$13)*'S Curve Equation'!$B$14</f>
        <v>4.2356927520621965E-3</v>
      </c>
      <c r="AD171" s="28">
        <f>(1/(1+EXP(('S Curve Equation'!$B$11-AD126*'S Curve Equation'!$B$12)*'S Curve Equation'!$B$10))+'S Curve Equation'!$B$13)*'S Curve Equation'!$B$14</f>
        <v>4.009208968762154E-3</v>
      </c>
      <c r="AE171" s="28">
        <f>(1/(1+EXP(('S Curve Equation'!$B$11-AE126*'S Curve Equation'!$B$12)*'S Curve Equation'!$B$10))+'S Curve Equation'!$B$13)*'S Curve Equation'!$B$14</f>
        <v>3.7878754046374837E-3</v>
      </c>
      <c r="AF171" s="28">
        <f>(1/(1+EXP(('S Curve Equation'!$B$11-AF126*'S Curve Equation'!$B$12)*'S Curve Equation'!$B$10))+'S Curve Equation'!$B$13)*'S Curve Equation'!$B$14</f>
        <v>3.5715419366584393E-3</v>
      </c>
    </row>
    <row r="172" spans="1:32" x14ac:dyDescent="0.2">
      <c r="A172" s="6" t="s">
        <v>50</v>
      </c>
      <c r="B172" s="28">
        <f>(1/(1+EXP(('S Curve Equation'!$B$11-B127*'S Curve Equation'!$B$12)*'S Curve Equation'!$B$10))+'S Curve Equation'!$B$13)*'S Curve Equation'!$B$14</f>
        <v>5.5226824457593618E-3</v>
      </c>
      <c r="C172" s="28">
        <f>(1/(1+EXP(('S Curve Equation'!$B$11-C127*'S Curve Equation'!$B$12)*'S Curve Equation'!$B$10))+'S Curve Equation'!$B$13)*'S Curve Equation'!$B$14</f>
        <v>5.336195470480482E-3</v>
      </c>
      <c r="D172" s="28">
        <f>(1/(1+EXP(('S Curve Equation'!$B$11-D127*'S Curve Equation'!$B$12)*'S Curve Equation'!$B$10))+'S Curve Equation'!$B$13)*'S Curve Equation'!$B$14</f>
        <v>5.2168839382814884E-3</v>
      </c>
      <c r="E172" s="28">
        <f>(1/(1+EXP(('S Curve Equation'!$B$11-E127*'S Curve Equation'!$B$12)*'S Curve Equation'!$B$10))+'S Curve Equation'!$B$13)*'S Curve Equation'!$B$14</f>
        <v>5.0965453151176473E-3</v>
      </c>
      <c r="F172" s="28">
        <f>(1/(1+EXP(('S Curve Equation'!$B$11-F127*'S Curve Equation'!$B$12)*'S Curve Equation'!$B$10))+'S Curve Equation'!$B$13)*'S Curve Equation'!$B$14</f>
        <v>4.9606750381336216E-3</v>
      </c>
      <c r="G172" s="28">
        <f>(1/(1+EXP(('S Curve Equation'!$B$11-G127*'S Curve Equation'!$B$12)*'S Curve Equation'!$B$10))+'S Curve Equation'!$B$13)*'S Curve Equation'!$B$14</f>
        <v>4.8126105482841318E-3</v>
      </c>
      <c r="H172" s="28">
        <f>(1/(1+EXP(('S Curve Equation'!$B$11-H127*'S Curve Equation'!$B$12)*'S Curve Equation'!$B$10))+'S Curve Equation'!$B$13)*'S Curve Equation'!$B$14</f>
        <v>4.6607018805149393E-3</v>
      </c>
      <c r="I172" s="28">
        <f>(1/(1+EXP(('S Curve Equation'!$B$11-I127*'S Curve Equation'!$B$12)*'S Curve Equation'!$B$10))+'S Curve Equation'!$B$13)*'S Curve Equation'!$B$14</f>
        <v>4.4724564868273758E-3</v>
      </c>
      <c r="J172" s="28">
        <f>(1/(1+EXP(('S Curve Equation'!$B$11-J127*'S Curve Equation'!$B$12)*'S Curve Equation'!$B$10))+'S Curve Equation'!$B$13)*'S Curve Equation'!$B$14</f>
        <v>4.289116815353349E-3</v>
      </c>
      <c r="K172" s="28">
        <f>(1/(1+EXP(('S Curve Equation'!$B$11-K127*'S Curve Equation'!$B$12)*'S Curve Equation'!$B$10))+'S Curve Equation'!$B$13)*'S Curve Equation'!$B$14</f>
        <v>4.1645268177602328E-3</v>
      </c>
      <c r="L172" s="28">
        <f>(1/(1+EXP(('S Curve Equation'!$B$11-L127*'S Curve Equation'!$B$12)*'S Curve Equation'!$B$10))+'S Curve Equation'!$B$13)*'S Curve Equation'!$B$14</f>
        <v>4.0512177103533579E-3</v>
      </c>
      <c r="M172" s="28">
        <f>(1/(1+EXP(('S Curve Equation'!$B$11-M127*'S Curve Equation'!$B$12)*'S Curve Equation'!$B$10))+'S Curve Equation'!$B$13)*'S Curve Equation'!$B$14</f>
        <v>3.9154611971928162E-3</v>
      </c>
      <c r="N172" s="28">
        <f>(1/(1+EXP(('S Curve Equation'!$B$11-N127*'S Curve Equation'!$B$12)*'S Curve Equation'!$B$10))+'S Curve Equation'!$B$13)*'S Curve Equation'!$B$14</f>
        <v>3.7821200683219873E-3</v>
      </c>
      <c r="O172" s="28">
        <f>(1/(1+EXP(('S Curve Equation'!$B$11-O127*'S Curve Equation'!$B$12)*'S Curve Equation'!$B$10))+'S Curve Equation'!$B$13)*'S Curve Equation'!$B$14</f>
        <v>3.6511356572742322E-3</v>
      </c>
      <c r="P172" s="28">
        <f>(1/(1+EXP(('S Curve Equation'!$B$11-P127*'S Curve Equation'!$B$12)*'S Curve Equation'!$B$10))+'S Curve Equation'!$B$13)*'S Curve Equation'!$B$14</f>
        <v>3.522451073474799E-3</v>
      </c>
      <c r="Q172" s="28">
        <f>(1/(1+EXP(('S Curve Equation'!$B$11-Q127*'S Curve Equation'!$B$12)*'S Curve Equation'!$B$10))+'S Curve Equation'!$B$13)*'S Curve Equation'!$B$14</f>
        <v>3.3960111384865148E-3</v>
      </c>
      <c r="R172" s="28">
        <f>(1/(1+EXP(('S Curve Equation'!$B$11-R127*'S Curve Equation'!$B$12)*'S Curve Equation'!$B$10))+'S Curve Equation'!$B$13)*'S Curve Equation'!$B$14</f>
        <v>3.2717623248855808E-3</v>
      </c>
      <c r="S172" s="28">
        <f>(1/(1+EXP(('S Curve Equation'!$B$11-S127*'S Curve Equation'!$B$12)*'S Curve Equation'!$B$10))+'S Curve Equation'!$B$13)*'S Curve Equation'!$B$14</f>
        <v>3.1496526976448943E-3</v>
      </c>
      <c r="T172" s="28">
        <f>(1/(1+EXP(('S Curve Equation'!$B$11-T127*'S Curve Equation'!$B$12)*'S Curve Equation'!$B$10))+'S Curve Equation'!$B$13)*'S Curve Equation'!$B$14</f>
        <v>3.0296318579100868E-3</v>
      </c>
      <c r="U172" s="28">
        <f>(1/(1+EXP(('S Curve Equation'!$B$11-U127*'S Curve Equation'!$B$12)*'S Curve Equation'!$B$10))+'S Curve Equation'!$B$13)*'S Curve Equation'!$B$14</f>
        <v>2.9116508890578464E-3</v>
      </c>
      <c r="V172" s="28">
        <f>(1/(1+EXP(('S Curve Equation'!$B$11-V127*'S Curve Equation'!$B$12)*'S Curve Equation'!$B$10))+'S Curve Equation'!$B$13)*'S Curve Equation'!$B$14</f>
        <v>2.7956623049324929E-3</v>
      </c>
      <c r="W172" s="28">
        <f>(1/(1+EXP(('S Curve Equation'!$B$11-W127*'S Curve Equation'!$B$12)*'S Curve Equation'!$B$10))+'S Curve Equation'!$B$13)*'S Curve Equation'!$B$14</f>
        <v>2.6816200001621273E-3</v>
      </c>
      <c r="X172" s="28">
        <f>(1/(1+EXP(('S Curve Equation'!$B$11-X127*'S Curve Equation'!$B$12)*'S Curve Equation'!$B$10))+'S Curve Equation'!$B$13)*'S Curve Equation'!$B$14</f>
        <v>2.5694792024599524E-3</v>
      </c>
      <c r="Y172" s="28">
        <f>(1/(1+EXP(('S Curve Equation'!$B$11-Y127*'S Curve Equation'!$B$12)*'S Curve Equation'!$B$10))+'S Curve Equation'!$B$13)*'S Curve Equation'!$B$14</f>
        <v>2.4591964268218698E-3</v>
      </c>
      <c r="Z172" s="28">
        <f>(1/(1+EXP(('S Curve Equation'!$B$11-Z127*'S Curve Equation'!$B$12)*'S Curve Equation'!$B$10))+'S Curve Equation'!$B$13)*'S Curve Equation'!$B$14</f>
        <v>2.3507294315352652E-3</v>
      </c>
      <c r="AA172" s="28">
        <f>(1/(1+EXP(('S Curve Equation'!$B$11-AA127*'S Curve Equation'!$B$12)*'S Curve Equation'!$B$10))+'S Curve Equation'!$B$13)*'S Curve Equation'!$B$14</f>
        <v>2.2440371759185514E-3</v>
      </c>
      <c r="AB172" s="28">
        <f>(1/(1+EXP(('S Curve Equation'!$B$11-AB127*'S Curve Equation'!$B$12)*'S Curve Equation'!$B$10))+'S Curve Equation'!$B$13)*'S Curve Equation'!$B$14</f>
        <v>2.1390797797145819E-3</v>
      </c>
      <c r="AC172" s="28">
        <f>(1/(1+EXP(('S Curve Equation'!$B$11-AC127*'S Curve Equation'!$B$12)*'S Curve Equation'!$B$10))+'S Curve Equation'!$B$13)*'S Curve Equation'!$B$14</f>
        <v>2.0358184840652809E-3</v>
      </c>
      <c r="AD172" s="28">
        <f>(1/(1+EXP(('S Curve Equation'!$B$11-AD127*'S Curve Equation'!$B$12)*'S Curve Equation'!$B$10))+'S Curve Equation'!$B$13)*'S Curve Equation'!$B$14</f>
        <v>1.93421561399809E-3</v>
      </c>
      <c r="AE172" s="28">
        <f>(1/(1+EXP(('S Curve Equation'!$B$11-AE127*'S Curve Equation'!$B$12)*'S Curve Equation'!$B$10))+'S Curve Equation'!$B$13)*'S Curve Equation'!$B$14</f>
        <v>1.8342345423581095E-3</v>
      </c>
      <c r="AF172" s="28">
        <f>(1/(1+EXP(('S Curve Equation'!$B$11-AF127*'S Curve Equation'!$B$12)*'S Curve Equation'!$B$10))+'S Curve Equation'!$B$13)*'S Curve Equation'!$B$14</f>
        <v>1.7358396551232886E-3</v>
      </c>
    </row>
    <row r="173" spans="1:32" x14ac:dyDescent="0.2">
      <c r="A173" s="6" t="s">
        <v>51</v>
      </c>
      <c r="B173" s="28">
        <f>(1/(1+EXP(('S Curve Equation'!$B$11-B128*'S Curve Equation'!$B$12)*'S Curve Equation'!$B$10))+'S Curve Equation'!$B$13)*'S Curve Equation'!$B$14</f>
        <v>5.4784514243973754E-3</v>
      </c>
      <c r="C173" s="28">
        <f>(1/(1+EXP(('S Curve Equation'!$B$11-C128*'S Curve Equation'!$B$12)*'S Curve Equation'!$B$10))+'S Curve Equation'!$B$13)*'S Curve Equation'!$B$14</f>
        <v>5.2936749669130504E-3</v>
      </c>
      <c r="D173" s="28">
        <f>(1/(1+EXP(('S Curve Equation'!$B$11-D128*'S Curve Equation'!$B$12)*'S Curve Equation'!$B$10))+'S Curve Equation'!$B$13)*'S Curve Equation'!$B$14</f>
        <v>5.1754507869097317E-3</v>
      </c>
      <c r="E173" s="28">
        <f>(1/(1+EXP(('S Curve Equation'!$B$11-E128*'S Curve Equation'!$B$12)*'S Curve Equation'!$B$10))+'S Curve Equation'!$B$13)*'S Curve Equation'!$B$14</f>
        <v>5.0562032834085835E-3</v>
      </c>
      <c r="F173" s="28">
        <f>(1/(1+EXP(('S Curve Equation'!$B$11-F128*'S Curve Equation'!$B$12)*'S Curve Equation'!$B$10))+'S Curve Equation'!$B$13)*'S Curve Equation'!$B$14</f>
        <v>4.9215581462519658E-3</v>
      </c>
      <c r="G173" s="28">
        <f>(1/(1+EXP(('S Curve Equation'!$B$11-G128*'S Curve Equation'!$B$12)*'S Curve Equation'!$B$10))+'S Curve Equation'!$B$13)*'S Curve Equation'!$B$14</f>
        <v>4.7748204579688078E-3</v>
      </c>
      <c r="H173" s="28">
        <f>(1/(1+EXP(('S Curve Equation'!$B$11-H128*'S Curve Equation'!$B$12)*'S Curve Equation'!$B$10))+'S Curve Equation'!$B$13)*'S Curve Equation'!$B$14</f>
        <v>4.6242639632034831E-3</v>
      </c>
      <c r="I173" s="28">
        <f>(1/(1+EXP(('S Curve Equation'!$B$11-I128*'S Curve Equation'!$B$12)*'S Curve Equation'!$B$10))+'S Curve Equation'!$B$13)*'S Curve Equation'!$B$14</f>
        <v>4.4376812906512615E-3</v>
      </c>
      <c r="J173" s="28">
        <f>(1/(1+EXP(('S Curve Equation'!$B$11-J128*'S Curve Equation'!$B$12)*'S Curve Equation'!$B$10))+'S Curve Equation'!$B$13)*'S Curve Equation'!$B$14</f>
        <v>4.2559471293743909E-3</v>
      </c>
      <c r="K173" s="28">
        <f>(1/(1+EXP(('S Curve Equation'!$B$11-K128*'S Curve Equation'!$B$12)*'S Curve Equation'!$B$10))+'S Curve Equation'!$B$13)*'S Curve Equation'!$B$14</f>
        <v>4.1324402646015701E-3</v>
      </c>
      <c r="L173" s="28">
        <f>(1/(1+EXP(('S Curve Equation'!$B$11-L128*'S Curve Equation'!$B$12)*'S Curve Equation'!$B$10))+'S Curve Equation'!$B$13)*'S Curve Equation'!$B$14</f>
        <v>4.020110610655935E-3</v>
      </c>
      <c r="M173" s="28">
        <f>(1/(1+EXP(('S Curve Equation'!$B$11-M128*'S Curve Equation'!$B$12)*'S Curve Equation'!$B$10))+'S Curve Equation'!$B$13)*'S Curve Equation'!$B$14</f>
        <v>3.8855204927953409E-3</v>
      </c>
      <c r="N173" s="28">
        <f>(1/(1+EXP(('S Curve Equation'!$B$11-N128*'S Curve Equation'!$B$12)*'S Curve Equation'!$B$10))+'S Curve Equation'!$B$13)*'S Curve Equation'!$B$14</f>
        <v>3.7533174096496648E-3</v>
      </c>
      <c r="O173" s="28">
        <f>(1/(1+EXP(('S Curve Equation'!$B$11-O128*'S Curve Equation'!$B$12)*'S Curve Equation'!$B$10))+'S Curve Equation'!$B$13)*'S Curve Equation'!$B$14</f>
        <v>3.6234435305772849E-3</v>
      </c>
      <c r="P173" s="28">
        <f>(1/(1+EXP(('S Curve Equation'!$B$11-P128*'S Curve Equation'!$B$12)*'S Curve Equation'!$B$10))+'S Curve Equation'!$B$13)*'S Curve Equation'!$B$14</f>
        <v>3.4958427717882204E-3</v>
      </c>
      <c r="Q173" s="28">
        <f>(1/(1+EXP(('S Curve Equation'!$B$11-Q128*'S Curve Equation'!$B$12)*'S Curve Equation'!$B$10))+'S Curve Equation'!$B$13)*'S Curve Equation'!$B$14</f>
        <v>3.3704607337476842E-3</v>
      </c>
      <c r="R173" s="28">
        <f>(1/(1+EXP(('S Curve Equation'!$B$11-R128*'S Curve Equation'!$B$12)*'S Curve Equation'!$B$10))+'S Curve Equation'!$B$13)*'S Curve Equation'!$B$14</f>
        <v>3.2472446411577903E-3</v>
      </c>
      <c r="S173" s="28">
        <f>(1/(1+EXP(('S Curve Equation'!$B$11-S128*'S Curve Equation'!$B$12)*'S Curve Equation'!$B$10))+'S Curve Equation'!$B$13)*'S Curve Equation'!$B$14</f>
        <v>3.1261432853976726E-3</v>
      </c>
      <c r="T173" s="28">
        <f>(1/(1+EXP(('S Curve Equation'!$B$11-T128*'S Curve Equation'!$B$12)*'S Curve Equation'!$B$10))+'S Curve Equation'!$B$13)*'S Curve Equation'!$B$14</f>
        <v>3.007106969309171E-3</v>
      </c>
      <c r="U173" s="28">
        <f>(1/(1+EXP(('S Curve Equation'!$B$11-U128*'S Curve Equation'!$B$12)*'S Curve Equation'!$B$10))+'S Curve Equation'!$B$13)*'S Curve Equation'!$B$14</f>
        <v>2.8900874542204949E-3</v>
      </c>
      <c r="V173" s="28">
        <f>(1/(1+EXP(('S Curve Equation'!$B$11-V128*'S Curve Equation'!$B$12)*'S Curve Equation'!$B$10))+'S Curve Equation'!$B$13)*'S Curve Equation'!$B$14</f>
        <v>2.7750379091054491E-3</v>
      </c>
      <c r="W173" s="28">
        <f>(1/(1+EXP(('S Curve Equation'!$B$11-W128*'S Curve Equation'!$B$12)*'S Curve Equation'!$B$10))+'S Curve Equation'!$B$13)*'S Curve Equation'!$B$14</f>
        <v>2.6619128617820869E-3</v>
      </c>
      <c r="X173" s="28">
        <f>(1/(1+EXP(('S Curve Equation'!$B$11-X128*'S Curve Equation'!$B$12)*'S Curve Equation'!$B$10))+'S Curve Equation'!$B$13)*'S Curve Equation'!$B$14</f>
        <v>2.5506681520581173E-3</v>
      </c>
      <c r="Y173" s="28">
        <f>(1/(1+EXP(('S Curve Equation'!$B$11-Y128*'S Curve Equation'!$B$12)*'S Curve Equation'!$B$10))+'S Curve Equation'!$B$13)*'S Curve Equation'!$B$14</f>
        <v>2.4412608867359466E-3</v>
      </c>
      <c r="Z173" s="28">
        <f>(1/(1+EXP(('S Curve Equation'!$B$11-Z128*'S Curve Equation'!$B$12)*'S Curve Equation'!$B$10))+'S Curve Equation'!$B$13)*'S Curve Equation'!$B$14</f>
        <v>2.3336493963942149E-3</v>
      </c>
      <c r="AA173" s="28">
        <f>(1/(1+EXP(('S Curve Equation'!$B$11-AA128*'S Curve Equation'!$B$12)*'S Curve Equation'!$B$10))+'S Curve Equation'!$B$13)*'S Curve Equation'!$B$14</f>
        <v>2.2277931938669208E-3</v>
      </c>
      <c r="AB173" s="28">
        <f>(1/(1+EXP(('S Curve Equation'!$B$11-AB128*'S Curve Equation'!$B$12)*'S Curve Equation'!$B$10))+'S Curve Equation'!$B$13)*'S Curve Equation'!$B$14</f>
        <v>2.1236529343449054E-3</v>
      </c>
      <c r="AC173" s="28">
        <f>(1/(1+EXP(('S Curve Equation'!$B$11-AC128*'S Curve Equation'!$B$12)*'S Curve Equation'!$B$10))+'S Curve Equation'!$B$13)*'S Curve Equation'!$B$14</f>
        <v>2.0211903770283421E-3</v>
      </c>
      <c r="AD173" s="28">
        <f>(1/(1+EXP(('S Curve Equation'!$B$11-AD128*'S Curve Equation'!$B$12)*'S Curve Equation'!$B$10))+'S Curve Equation'!$B$13)*'S Curve Equation'!$B$14</f>
        <v>1.9203683482626134E-3</v>
      </c>
      <c r="AE173" s="28">
        <f>(1/(1+EXP(('S Curve Equation'!$B$11-AE128*'S Curve Equation'!$B$12)*'S Curve Equation'!$B$10))+'S Curve Equation'!$B$13)*'S Curve Equation'!$B$14</f>
        <v>1.8211507060923796E-3</v>
      </c>
      <c r="AF173" s="28">
        <f>(1/(1+EXP(('S Curve Equation'!$B$11-AF128*'S Curve Equation'!$B$12)*'S Curve Equation'!$B$10))+'S Curve Equation'!$B$13)*'S Curve Equation'!$B$14</f>
        <v>1.7235023061727488E-3</v>
      </c>
    </row>
    <row r="174" spans="1:32" x14ac:dyDescent="0.2">
      <c r="A174" s="6" t="s">
        <v>52</v>
      </c>
      <c r="B174" s="28">
        <f>(1/(1+EXP(('S Curve Equation'!$B$11-B129*'S Curve Equation'!$B$12)*'S Curve Equation'!$B$10))+'S Curve Equation'!$B$13)*'S Curve Equation'!$B$14</f>
        <v>1.1957908163265306E-2</v>
      </c>
      <c r="C174" s="28">
        <f>(1/(1+EXP(('S Curve Equation'!$B$11-C129*'S Curve Equation'!$B$12)*'S Curve Equation'!$B$10))+'S Curve Equation'!$B$13)*'S Curve Equation'!$B$14</f>
        <v>1.149378680687803E-2</v>
      </c>
      <c r="D174" s="28">
        <f>(1/(1+EXP(('S Curve Equation'!$B$11-D129*'S Curve Equation'!$B$12)*'S Curve Equation'!$B$10))+'S Curve Equation'!$B$13)*'S Curve Equation'!$B$14</f>
        <v>1.1198981156933727E-2</v>
      </c>
      <c r="E174" s="28">
        <f>(1/(1+EXP(('S Curve Equation'!$B$11-E129*'S Curve Equation'!$B$12)*'S Curve Equation'!$B$10))+'S Curve Equation'!$B$13)*'S Curve Equation'!$B$14</f>
        <v>1.0903328041442586E-2</v>
      </c>
      <c r="F174" s="28">
        <f>(1/(1+EXP(('S Curve Equation'!$B$11-F129*'S Curve Equation'!$B$12)*'S Curve Equation'!$B$10))+'S Curve Equation'!$B$13)*'S Curve Equation'!$B$14</f>
        <v>1.0571561873317783E-2</v>
      </c>
      <c r="G174" s="28">
        <f>(1/(1+EXP(('S Curve Equation'!$B$11-G129*'S Curve Equation'!$B$12)*'S Curve Equation'!$B$10))+'S Curve Equation'!$B$13)*'S Curve Equation'!$B$14</f>
        <v>1.0212497698267067E-2</v>
      </c>
      <c r="H174" s="28">
        <f>(1/(1+EXP(('S Curve Equation'!$B$11-H129*'S Curve Equation'!$B$12)*'S Curve Equation'!$B$10))+'S Curve Equation'!$B$13)*'S Curve Equation'!$B$14</f>
        <v>9.8468049610176498E-3</v>
      </c>
      <c r="I174" s="28">
        <f>(1/(1+EXP(('S Curve Equation'!$B$11-I129*'S Curve Equation'!$B$12)*'S Curve Equation'!$B$10))+'S Curve Equation'!$B$13)*'S Curve Equation'!$B$14</f>
        <v>9.3974363072787566E-3</v>
      </c>
      <c r="J174" s="28">
        <f>(1/(1+EXP(('S Curve Equation'!$B$11-J129*'S Curve Equation'!$B$12)*'S Curve Equation'!$B$10))+'S Curve Equation'!$B$13)*'S Curve Equation'!$B$14</f>
        <v>8.9638341480918846E-3</v>
      </c>
      <c r="K174" s="28">
        <f>(1/(1+EXP(('S Curve Equation'!$B$11-K129*'S Curve Equation'!$B$12)*'S Curve Equation'!$B$10))+'S Curve Equation'!$B$13)*'S Curve Equation'!$B$14</f>
        <v>8.6714681369619209E-3</v>
      </c>
      <c r="L174" s="28">
        <f>(1/(1+EXP(('S Curve Equation'!$B$11-L129*'S Curve Equation'!$B$12)*'S Curve Equation'!$B$10))+'S Curve Equation'!$B$13)*'S Curve Equation'!$B$14</f>
        <v>8.4071892519612008E-3</v>
      </c>
      <c r="M174" s="28">
        <f>(1/(1+EXP(('S Curve Equation'!$B$11-M129*'S Curve Equation'!$B$12)*'S Curve Equation'!$B$10))+'S Curve Equation'!$B$13)*'S Curve Equation'!$B$14</f>
        <v>8.0925858669736121E-3</v>
      </c>
      <c r="N174" s="28">
        <f>(1/(1+EXP(('S Curve Equation'!$B$11-N129*'S Curve Equation'!$B$12)*'S Curve Equation'!$B$10))+'S Curve Equation'!$B$13)*'S Curve Equation'!$B$14</f>
        <v>7.7857411621765748E-3</v>
      </c>
      <c r="O174" s="28">
        <f>(1/(1+EXP(('S Curve Equation'!$B$11-O129*'S Curve Equation'!$B$12)*'S Curve Equation'!$B$10))+'S Curve Equation'!$B$13)*'S Curve Equation'!$B$14</f>
        <v>7.4864109512261167E-3</v>
      </c>
      <c r="P174" s="28">
        <f>(1/(1+EXP(('S Curve Equation'!$B$11-P129*'S Curve Equation'!$B$12)*'S Curve Equation'!$B$10))+'S Curve Equation'!$B$13)*'S Curve Equation'!$B$14</f>
        <v>7.1943602150137242E-3</v>
      </c>
      <c r="Q174" s="28">
        <f>(1/(1+EXP(('S Curve Equation'!$B$11-Q129*'S Curve Equation'!$B$12)*'S Curve Equation'!$B$10))+'S Curve Equation'!$B$13)*'S Curve Equation'!$B$14</f>
        <v>6.9093627071188388E-3</v>
      </c>
      <c r="R174" s="28">
        <f>(1/(1+EXP(('S Curve Equation'!$B$11-R129*'S Curve Equation'!$B$12)*'S Curve Equation'!$B$10))+'S Curve Equation'!$B$13)*'S Curve Equation'!$B$14</f>
        <v>6.6312005782008156E-3</v>
      </c>
      <c r="S174" s="28">
        <f>(1/(1+EXP(('S Curve Equation'!$B$11-S129*'S Curve Equation'!$B$12)*'S Curve Equation'!$B$10))+'S Curve Equation'!$B$13)*'S Curve Equation'!$B$14</f>
        <v>6.3596640183373517E-3</v>
      </c>
      <c r="T174" s="28">
        <f>(1/(1+EXP(('S Curve Equation'!$B$11-T129*'S Curve Equation'!$B$12)*'S Curve Equation'!$B$10))+'S Curve Equation'!$B$13)*'S Curve Equation'!$B$14</f>
        <v>6.0945509163738082E-3</v>
      </c>
      <c r="U174" s="28">
        <f>(1/(1+EXP(('S Curve Equation'!$B$11-U129*'S Curve Equation'!$B$12)*'S Curve Equation'!$B$10))+'S Curve Equation'!$B$13)*'S Curve Equation'!$B$14</f>
        <v>5.8356665353981006E-3</v>
      </c>
      <c r="V174" s="28">
        <f>(1/(1+EXP(('S Curve Equation'!$B$11-V129*'S Curve Equation'!$B$12)*'S Curve Equation'!$B$10))+'S Curve Equation'!$B$13)*'S Curve Equation'!$B$14</f>
        <v>5.5828232035064502E-3</v>
      </c>
      <c r="W174" s="28">
        <f>(1/(1+EXP(('S Curve Equation'!$B$11-W129*'S Curve Equation'!$B$12)*'S Curve Equation'!$B$10))+'S Curve Equation'!$B$13)*'S Curve Equation'!$B$14</f>
        <v>5.3358400190715782E-3</v>
      </c>
      <c r="X174" s="28">
        <f>(1/(1+EXP(('S Curve Equation'!$B$11-X129*'S Curve Equation'!$B$12)*'S Curve Equation'!$B$10))+'S Curve Equation'!$B$13)*'S Curve Equation'!$B$14</f>
        <v>5.0945425697684656E-3</v>
      </c>
      <c r="Y174" s="28">
        <f>(1/(1+EXP(('S Curve Equation'!$B$11-Y129*'S Curve Equation'!$B$12)*'S Curve Equation'!$B$10))+'S Curve Equation'!$B$13)*'S Curve Equation'!$B$14</f>
        <v>4.8587626646538372E-3</v>
      </c>
      <c r="Z174" s="28">
        <f>(1/(1+EXP(('S Curve Equation'!$B$11-Z129*'S Curve Equation'!$B$12)*'S Curve Equation'!$B$10))+'S Curve Equation'!$B$13)*'S Curve Equation'!$B$14</f>
        <v>4.6283380786345399E-3</v>
      </c>
      <c r="AA174" s="28">
        <f>(1/(1+EXP(('S Curve Equation'!$B$11-AA129*'S Curve Equation'!$B$12)*'S Curve Equation'!$B$10))+'S Curve Equation'!$B$13)*'S Curve Equation'!$B$14</f>
        <v>4.403112308696458E-3</v>
      </c>
      <c r="AB174" s="28">
        <f>(1/(1+EXP(('S Curve Equation'!$B$11-AB129*'S Curve Equation'!$B$12)*'S Curve Equation'!$B$10))+'S Curve Equation'!$B$13)*'S Curve Equation'!$B$14</f>
        <v>4.1829343412995634E-3</v>
      </c>
      <c r="AC174" s="28">
        <f>(1/(1+EXP(('S Curve Equation'!$B$11-AC129*'S Curve Equation'!$B$12)*'S Curve Equation'!$B$10))+'S Curve Equation'!$B$13)*'S Curve Equation'!$B$14</f>
        <v>3.9676584303776387E-3</v>
      </c>
      <c r="AD174" s="28">
        <f>(1/(1+EXP(('S Curve Equation'!$B$11-AD129*'S Curve Equation'!$B$12)*'S Curve Equation'!$B$10))+'S Curve Equation'!$B$13)*'S Curve Equation'!$B$14</f>
        <v>3.7571438854117982E-3</v>
      </c>
      <c r="AE174" s="28">
        <f>(1/(1+EXP(('S Curve Equation'!$B$11-AE129*'S Curve Equation'!$B$12)*'S Curve Equation'!$B$10))+'S Curve Equation'!$B$13)*'S Curve Equation'!$B$14</f>
        <v>3.5512548690742976E-3</v>
      </c>
      <c r="AF174" s="28">
        <f>(1/(1+EXP(('S Curve Equation'!$B$11-AF129*'S Curve Equation'!$B$12)*'S Curve Equation'!$B$10))+'S Curve Equation'!$B$13)*'S Curve Equation'!$B$14</f>
        <v>3.3498602039685249E-3</v>
      </c>
    </row>
    <row r="175" spans="1:32" x14ac:dyDescent="0.2">
      <c r="A175" s="6" t="s">
        <v>53</v>
      </c>
      <c r="B175" s="28">
        <f>(1/(1+EXP(('S Curve Equation'!$B$11-B130*'S Curve Equation'!$B$12)*'S Curve Equation'!$B$10))+'S Curve Equation'!$B$13)*'S Curve Equation'!$B$14</f>
        <v>3.999466737768304E-3</v>
      </c>
      <c r="C175" s="28">
        <f>(1/(1+EXP(('S Curve Equation'!$B$11-C130*'S Curve Equation'!$B$12)*'S Curve Equation'!$B$10))+'S Curve Equation'!$B$13)*'S Curve Equation'!$B$14</f>
        <v>3.8700630751241256E-3</v>
      </c>
      <c r="D175" s="28">
        <f>(1/(1+EXP(('S Curve Equation'!$B$11-D130*'S Curve Equation'!$B$12)*'S Curve Equation'!$B$10))+'S Curve Equation'!$B$13)*'S Curve Equation'!$B$14</f>
        <v>3.7870948778063614E-3</v>
      </c>
      <c r="E175" s="28">
        <f>(1/(1+EXP(('S Curve Equation'!$B$11-E130*'S Curve Equation'!$B$12)*'S Curve Equation'!$B$10))+'S Curve Equation'!$B$13)*'S Curve Equation'!$B$14</f>
        <v>3.70327043322688E-3</v>
      </c>
      <c r="F175" s="28">
        <f>(1/(1+EXP(('S Curve Equation'!$B$11-F130*'S Curve Equation'!$B$12)*'S Curve Equation'!$B$10))+'S Curve Equation'!$B$13)*'S Curve Equation'!$B$14</f>
        <v>3.6084539689709657E-3</v>
      </c>
      <c r="G175" s="28">
        <f>(1/(1+EXP(('S Curve Equation'!$B$11-G130*'S Curve Equation'!$B$12)*'S Curve Equation'!$B$10))+'S Curve Equation'!$B$13)*'S Curve Equation'!$B$14</f>
        <v>3.5049165286223502E-3</v>
      </c>
      <c r="H175" s="28">
        <f>(1/(1+EXP(('S Curve Equation'!$B$11-H130*'S Curve Equation'!$B$12)*'S Curve Equation'!$B$10))+'S Curve Equation'!$B$13)*'S Curve Equation'!$B$14</f>
        <v>3.3984592683637296E-3</v>
      </c>
      <c r="I175" s="28">
        <f>(1/(1+EXP(('S Curve Equation'!$B$11-I130*'S Curve Equation'!$B$12)*'S Curve Equation'!$B$10))+'S Curve Equation'!$B$13)*'S Curve Equation'!$B$14</f>
        <v>3.2662074588648928E-3</v>
      </c>
      <c r="J175" s="28">
        <f>(1/(1+EXP(('S Curve Equation'!$B$11-J130*'S Curve Equation'!$B$12)*'S Curve Equation'!$B$10))+'S Curve Equation'!$B$13)*'S Curve Equation'!$B$14</f>
        <v>3.1370462237732028E-3</v>
      </c>
      <c r="K175" s="28">
        <f>(1/(1+EXP(('S Curve Equation'!$B$11-K130*'S Curve Equation'!$B$12)*'S Curve Equation'!$B$10))+'S Curve Equation'!$B$13)*'S Curve Equation'!$B$14</f>
        <v>3.0490704553347531E-3</v>
      </c>
      <c r="L175" s="28">
        <f>(1/(1+EXP(('S Curve Equation'!$B$11-L130*'S Curve Equation'!$B$12)*'S Curve Equation'!$B$10))+'S Curve Equation'!$B$13)*'S Curve Equation'!$B$14</f>
        <v>2.968915951637798E-3</v>
      </c>
      <c r="M175" s="28">
        <f>(1/(1+EXP(('S Curve Equation'!$B$11-M130*'S Curve Equation'!$B$12)*'S Curve Equation'!$B$10))+'S Curve Equation'!$B$13)*'S Curve Equation'!$B$14</f>
        <v>2.8726991776588545E-3</v>
      </c>
      <c r="N175" s="28">
        <f>(1/(1+EXP(('S Curve Equation'!$B$11-N130*'S Curve Equation'!$B$12)*'S Curve Equation'!$B$10))+'S Curve Equation'!$B$13)*'S Curve Equation'!$B$14</f>
        <v>2.7779979537400279E-3</v>
      </c>
      <c r="O175" s="28">
        <f>(1/(1+EXP(('S Curve Equation'!$B$11-O130*'S Curve Equation'!$B$12)*'S Curve Equation'!$B$10))+'S Curve Equation'!$B$13)*'S Curve Equation'!$B$14</f>
        <v>2.6847789089117407E-3</v>
      </c>
      <c r="P175" s="28">
        <f>(1/(1+EXP(('S Curve Equation'!$B$11-P130*'S Curve Equation'!$B$12)*'S Curve Equation'!$B$10))+'S Curve Equation'!$B$13)*'S Curve Equation'!$B$14</f>
        <v>2.5930096020346737E-3</v>
      </c>
      <c r="Q175" s="28">
        <f>(1/(1+EXP(('S Curve Equation'!$B$11-Q130*'S Curve Equation'!$B$12)*'S Curve Equation'!$B$10))+'S Curve Equation'!$B$13)*'S Curve Equation'!$B$14</f>
        <v>2.5026584907305734E-3</v>
      </c>
      <c r="R175" s="28">
        <f>(1/(1+EXP(('S Curve Equation'!$B$11-R130*'S Curve Equation'!$B$12)*'S Curve Equation'!$B$10))+'S Curve Equation'!$B$13)*'S Curve Equation'!$B$14</f>
        <v>2.4136949015166054E-3</v>
      </c>
      <c r="S175" s="28">
        <f>(1/(1+EXP(('S Curve Equation'!$B$11-S130*'S Curve Equation'!$B$12)*'S Curve Equation'!$B$10))+'S Curve Equation'!$B$13)*'S Curve Equation'!$B$14</f>
        <v>2.3260890010903001E-3</v>
      </c>
      <c r="T175" s="28">
        <f>(1/(1+EXP(('S Curve Equation'!$B$11-T130*'S Curve Equation'!$B$12)*'S Curve Equation'!$B$10))+'S Curve Equation'!$B$13)*'S Curve Equation'!$B$14</f>
        <v>2.239811768715105E-3</v>
      </c>
      <c r="U175" s="28">
        <f>(1/(1+EXP(('S Curve Equation'!$B$11-U130*'S Curve Equation'!$B$12)*'S Curve Equation'!$B$10))+'S Curve Equation'!$B$13)*'S Curve Equation'!$B$14</f>
        <v>2.1548349696585019E-3</v>
      </c>
      <c r="V175" s="28">
        <f>(1/(1+EXP(('S Curve Equation'!$B$11-V130*'S Curve Equation'!$B$12)*'S Curve Equation'!$B$10))+'S Curve Equation'!$B$13)*'S Curve Equation'!$B$14</f>
        <v>2.071131129637532E-3</v>
      </c>
      <c r="W175" s="28">
        <f>(1/(1+EXP(('S Curve Equation'!$B$11-W130*'S Curve Equation'!$B$12)*'S Curve Equation'!$B$10))+'S Curve Equation'!$B$13)*'S Curve Equation'!$B$14</f>
        <v>1.9886735102281113E-3</v>
      </c>
      <c r="X175" s="28">
        <f>(1/(1+EXP(('S Curve Equation'!$B$11-X130*'S Curve Equation'!$B$12)*'S Curve Equation'!$B$10))+'S Curve Equation'!$B$13)*'S Curve Equation'!$B$14</f>
        <v>1.907436085197159E-3</v>
      </c>
      <c r="Y175" s="28">
        <f>(1/(1+EXP(('S Curve Equation'!$B$11-Y130*'S Curve Equation'!$B$12)*'S Curve Equation'!$B$10))+'S Curve Equation'!$B$13)*'S Curve Equation'!$B$14</f>
        <v>1.8273935177183383E-3</v>
      </c>
      <c r="Z175" s="28">
        <f>(1/(1+EXP(('S Curve Equation'!$B$11-Z130*'S Curve Equation'!$B$12)*'S Curve Equation'!$B$10))+'S Curve Equation'!$B$13)*'S Curve Equation'!$B$14</f>
        <v>1.748521138433732E-3</v>
      </c>
      <c r="AA175" s="28">
        <f>(1/(1+EXP(('S Curve Equation'!$B$11-AA130*'S Curve Equation'!$B$12)*'S Curve Equation'!$B$10))+'S Curve Equation'!$B$13)*'S Curve Equation'!$B$14</f>
        <v>1.6707949243261423E-3</v>
      </c>
      <c r="AB175" s="28">
        <f>(1/(1+EXP(('S Curve Equation'!$B$11-AB130*'S Curve Equation'!$B$12)*'S Curve Equation'!$B$10))+'S Curve Equation'!$B$13)*'S Curve Equation'!$B$14</f>
        <v>1.5941914783678913E-3</v>
      </c>
      <c r="AC175" s="28">
        <f>(1/(1+EXP(('S Curve Equation'!$B$11-AC130*'S Curve Equation'!$B$12)*'S Curve Equation'!$B$10))+'S Curve Equation'!$B$13)*'S Curve Equation'!$B$14</f>
        <v>1.5186880099137541E-3</v>
      </c>
      <c r="AD175" s="28">
        <f>(1/(1+EXP(('S Curve Equation'!$B$11-AD130*'S Curve Equation'!$B$12)*'S Curve Equation'!$B$10))+'S Curve Equation'!$B$13)*'S Curve Equation'!$B$14</f>
        <v>1.4442623158073067E-3</v>
      </c>
      <c r="AE175" s="28">
        <f>(1/(1+EXP(('S Curve Equation'!$B$11-AE130*'S Curve Equation'!$B$12)*'S Curve Equation'!$B$10))+'S Curve Equation'!$B$13)*'S Curve Equation'!$B$14</f>
        <v>1.3708927621710308E-3</v>
      </c>
      <c r="AF175" s="28">
        <f>(1/(1+EXP(('S Curve Equation'!$B$11-AF130*'S Curve Equation'!$B$12)*'S Curve Equation'!$B$10))+'S Curve Equation'!$B$13)*'S Curve Equation'!$B$14</f>
        <v>1.2985582668522764E-3</v>
      </c>
    </row>
    <row r="176" spans="1:32" x14ac:dyDescent="0.2">
      <c r="A176" s="6" t="s">
        <v>54</v>
      </c>
      <c r="B176" s="28">
        <f>(1/(1+EXP(('S Curve Equation'!$B$11-B131*'S Curve Equation'!$B$12)*'S Curve Equation'!$B$10))+'S Curve Equation'!$B$13)*'S Curve Equation'!$B$14</f>
        <v>1.3164784202258955E-2</v>
      </c>
      <c r="C176" s="28">
        <f>(1/(1+EXP(('S Curve Equation'!$B$11-C131*'S Curve Equation'!$B$12)*'S Curve Equation'!$B$10))+'S Curve Equation'!$B$13)*'S Curve Equation'!$B$14</f>
        <v>1.2643069029410575E-2</v>
      </c>
      <c r="D176" s="28">
        <f>(1/(1+EXP(('S Curve Equation'!$B$11-D131*'S Curve Equation'!$B$12)*'S Curve Equation'!$B$10))+'S Curve Equation'!$B$13)*'S Curve Equation'!$B$14</f>
        <v>1.2312046690386829E-2</v>
      </c>
      <c r="E176" s="28">
        <f>(1/(1+EXP(('S Curve Equation'!$B$11-E131*'S Curve Equation'!$B$12)*'S Curve Equation'!$B$10))+'S Curve Equation'!$B$13)*'S Curve Equation'!$B$14</f>
        <v>1.1980363336039947E-2</v>
      </c>
      <c r="F176" s="28">
        <f>(1/(1+EXP(('S Curve Equation'!$B$11-F131*'S Curve Equation'!$B$12)*'S Curve Equation'!$B$10))+'S Curve Equation'!$B$13)*'S Curve Equation'!$B$14</f>
        <v>1.1608517452118289E-2</v>
      </c>
      <c r="G176" s="28">
        <f>(1/(1+EXP(('S Curve Equation'!$B$11-G131*'S Curve Equation'!$B$12)*'S Curve Equation'!$B$10))+'S Curve Equation'!$B$13)*'S Curve Equation'!$B$14</f>
        <v>1.1206501230325232E-2</v>
      </c>
      <c r="H176" s="28">
        <f>(1/(1+EXP(('S Curve Equation'!$B$11-H131*'S Curve Equation'!$B$12)*'S Curve Equation'!$B$10))+'S Curve Equation'!$B$13)*'S Curve Equation'!$B$14</f>
        <v>1.0797525889713749E-2</v>
      </c>
      <c r="I176" s="28">
        <f>(1/(1+EXP(('S Curve Equation'!$B$11-I131*'S Curve Equation'!$B$12)*'S Curve Equation'!$B$10))+'S Curve Equation'!$B$13)*'S Curve Equation'!$B$14</f>
        <v>1.0295622217577237E-2</v>
      </c>
      <c r="J176" s="28">
        <f>(1/(1+EXP(('S Curve Equation'!$B$11-J131*'S Curve Equation'!$B$12)*'S Curve Equation'!$B$10))+'S Curve Equation'!$B$13)*'S Curve Equation'!$B$14</f>
        <v>9.8120232777273737E-3</v>
      </c>
      <c r="K176" s="28">
        <f>(1/(1+EXP(('S Curve Equation'!$B$11-K131*'S Curve Equation'!$B$12)*'S Curve Equation'!$B$10))+'S Curve Equation'!$B$13)*'S Curve Equation'!$B$14</f>
        <v>9.4863387814808353E-3</v>
      </c>
      <c r="L176" s="28">
        <f>(1/(1+EXP(('S Curve Equation'!$B$11-L131*'S Curve Equation'!$B$12)*'S Curve Equation'!$B$10))+'S Curve Equation'!$B$13)*'S Curve Equation'!$B$14</f>
        <v>9.1922192640619474E-3</v>
      </c>
      <c r="M176" s="28">
        <f>(1/(1+EXP(('S Curve Equation'!$B$11-M131*'S Curve Equation'!$B$12)*'S Curve Equation'!$B$10))+'S Curve Equation'!$B$13)*'S Curve Equation'!$B$14</f>
        <v>8.8424410584800744E-3</v>
      </c>
      <c r="N176" s="28">
        <f>(1/(1+EXP(('S Curve Equation'!$B$11-N131*'S Curve Equation'!$B$12)*'S Curve Equation'!$B$10))+'S Curve Equation'!$B$13)*'S Curve Equation'!$B$14</f>
        <v>8.5016592075880283E-3</v>
      </c>
      <c r="O176" s="28">
        <f>(1/(1+EXP(('S Curve Equation'!$B$11-O131*'S Curve Equation'!$B$12)*'S Curve Equation'!$B$10))+'S Curve Equation'!$B$13)*'S Curve Equation'!$B$14</f>
        <v>8.169581014655123E-3</v>
      </c>
      <c r="P176" s="28">
        <f>(1/(1+EXP(('S Curve Equation'!$B$11-P131*'S Curve Equation'!$B$12)*'S Curve Equation'!$B$10))+'S Curve Equation'!$B$13)*'S Curve Equation'!$B$14</f>
        <v>7.8459250737578194E-3</v>
      </c>
      <c r="Q176" s="28">
        <f>(1/(1+EXP(('S Curve Equation'!$B$11-Q131*'S Curve Equation'!$B$12)*'S Curve Equation'!$B$10))+'S Curve Equation'!$B$13)*'S Curve Equation'!$B$14</f>
        <v>7.5304207729972854E-3</v>
      </c>
      <c r="R176" s="28">
        <f>(1/(1+EXP(('S Curve Equation'!$B$11-R131*'S Curve Equation'!$B$12)*'S Curve Equation'!$B$10))+'S Curve Equation'!$B$13)*'S Curve Equation'!$B$14</f>
        <v>7.222807821974174E-3</v>
      </c>
      <c r="S176" s="28">
        <f>(1/(1+EXP(('S Curve Equation'!$B$11-S131*'S Curve Equation'!$B$12)*'S Curve Equation'!$B$10))+'S Curve Equation'!$B$13)*'S Curve Equation'!$B$14</f>
        <v>6.9228358022342439E-3</v>
      </c>
      <c r="T176" s="28">
        <f>(1/(1+EXP(('S Curve Equation'!$B$11-T131*'S Curve Equation'!$B$12)*'S Curve Equation'!$B$10))+'S Curve Equation'!$B$13)*'S Curve Equation'!$B$14</f>
        <v>6.630263739472844E-3</v>
      </c>
      <c r="U176" s="28">
        <f>(1/(1+EXP(('S Curve Equation'!$B$11-U131*'S Curve Equation'!$B$12)*'S Curve Equation'!$B$10))+'S Curve Equation'!$B$13)*'S Curve Equation'!$B$14</f>
        <v>6.3448596963524336E-3</v>
      </c>
      <c r="V176" s="28">
        <f>(1/(1+EXP(('S Curve Equation'!$B$11-V131*'S Curve Equation'!$B$12)*'S Curve Equation'!$B$10))+'S Curve Equation'!$B$13)*'S Curve Equation'!$B$14</f>
        <v>6.0664003848522243E-3</v>
      </c>
      <c r="W176" s="28">
        <f>(1/(1+EXP(('S Curve Equation'!$B$11-W131*'S Curve Equation'!$B$12)*'S Curve Equation'!$B$10))+'S Curve Equation'!$B$13)*'S Curve Equation'!$B$14</f>
        <v>5.7946707971304016E-3</v>
      </c>
      <c r="X176" s="28">
        <f>(1/(1+EXP(('S Curve Equation'!$B$11-X131*'S Curve Equation'!$B$12)*'S Curve Equation'!$B$10))+'S Curve Equation'!$B$13)*'S Curve Equation'!$B$14</f>
        <v>5.5294638539349125E-3</v>
      </c>
      <c r="Y176" s="28">
        <f>(1/(1+EXP(('S Curve Equation'!$B$11-Y131*'S Curve Equation'!$B$12)*'S Curve Equation'!$B$10))+'S Curve Equation'!$B$13)*'S Curve Equation'!$B$14</f>
        <v>5.2705800696533894E-3</v>
      </c>
      <c r="Z176" s="28">
        <f>(1/(1+EXP(('S Curve Equation'!$B$11-Z131*'S Curve Equation'!$B$12)*'S Curve Equation'!$B$10))+'S Curve Equation'!$B$13)*'S Curve Equation'!$B$14</f>
        <v>5.0178272331425607E-3</v>
      </c>
      <c r="AA176" s="28">
        <f>(1/(1+EXP(('S Curve Equation'!$B$11-AA131*'S Curve Equation'!$B$12)*'S Curve Equation'!$B$10))+'S Curve Equation'!$B$13)*'S Curve Equation'!$B$14</f>
        <v>4.7710201035259664E-3</v>
      </c>
      <c r="AB176" s="28">
        <f>(1/(1+EXP(('S Curve Equation'!$B$11-AB131*'S Curve Equation'!$B$12)*'S Curve Equation'!$B$10))+'S Curve Equation'!$B$13)*'S Curve Equation'!$B$14</f>
        <v>4.5299801201923121E-3</v>
      </c>
      <c r="AC176" s="28">
        <f>(1/(1+EXP(('S Curve Equation'!$B$11-AC131*'S Curve Equation'!$B$12)*'S Curve Equation'!$B$10))+'S Curve Equation'!$B$13)*'S Curve Equation'!$B$14</f>
        <v>4.2945351262699202E-3</v>
      </c>
      <c r="AD176" s="28">
        <f>(1/(1+EXP(('S Curve Equation'!$B$11-AD131*'S Curve Equation'!$B$12)*'S Curve Equation'!$B$10))+'S Curve Equation'!$B$13)*'S Curve Equation'!$B$14</f>
        <v>4.0645191048928522E-3</v>
      </c>
      <c r="AE176" s="28">
        <f>(1/(1+EXP(('S Curve Equation'!$B$11-AE131*'S Curve Equation'!$B$12)*'S Curve Equation'!$B$10))+'S Curve Equation'!$B$13)*'S Curve Equation'!$B$14</f>
        <v>3.8397719276095578E-3</v>
      </c>
      <c r="AF176" s="28">
        <f>(1/(1+EXP(('S Curve Equation'!$B$11-AF131*'S Curve Equation'!$B$12)*'S Curve Equation'!$B$10))+'S Curve Equation'!$B$13)*'S Curve Equation'!$B$14</f>
        <v>3.6201391143231686E-3</v>
      </c>
    </row>
    <row r="177" spans="1:32" x14ac:dyDescent="0.2">
      <c r="A177" s="6" t="s">
        <v>55</v>
      </c>
      <c r="B177" s="28">
        <f>(1/(1+EXP(('S Curve Equation'!$B$11-B132*'S Curve Equation'!$B$12)*'S Curve Equation'!$B$10))+'S Curve Equation'!$B$13)*'S Curve Equation'!$B$14</f>
        <v>1.4515817901234558E-2</v>
      </c>
      <c r="C177" s="28">
        <f>(1/(1+EXP(('S Curve Equation'!$B$11-C132*'S Curve Equation'!$B$12)*'S Curve Equation'!$B$10))+'S Curve Equation'!$B$13)*'S Curve Equation'!$B$14</f>
        <v>1.3927855615463973E-2</v>
      </c>
      <c r="D177" s="28">
        <f>(1/(1+EXP(('S Curve Equation'!$B$11-D132*'S Curve Equation'!$B$12)*'S Curve Equation'!$B$10))+'S Curve Equation'!$B$13)*'S Curve Equation'!$B$14</f>
        <v>1.3555235873253798E-2</v>
      </c>
      <c r="E177" s="28">
        <f>(1/(1+EXP(('S Curve Equation'!$B$11-E132*'S Curve Equation'!$B$12)*'S Curve Equation'!$B$10))+'S Curve Equation'!$B$13)*'S Curve Equation'!$B$14</f>
        <v>1.3182217299150046E-2</v>
      </c>
      <c r="F177" s="28">
        <f>(1/(1+EXP(('S Curve Equation'!$B$11-F132*'S Curve Equation'!$B$12)*'S Curve Equation'!$B$10))+'S Curve Equation'!$B$13)*'S Curve Equation'!$B$14</f>
        <v>1.2764448387228074E-2</v>
      </c>
      <c r="G177" s="28">
        <f>(1/(1+EXP(('S Curve Equation'!$B$11-G132*'S Curve Equation'!$B$12)*'S Curve Equation'!$B$10))+'S Curve Equation'!$B$13)*'S Curve Equation'!$B$14</f>
        <v>1.2313287851898619E-2</v>
      </c>
      <c r="H177" s="28">
        <f>(1/(1+EXP(('S Curve Equation'!$B$11-H132*'S Curve Equation'!$B$12)*'S Curve Equation'!$B$10))+'S Curve Equation'!$B$13)*'S Curve Equation'!$B$14</f>
        <v>1.1854865540961707E-2</v>
      </c>
      <c r="I177" s="28">
        <f>(1/(1+EXP(('S Curve Equation'!$B$11-I132*'S Curve Equation'!$B$12)*'S Curve Equation'!$B$10))+'S Curve Equation'!$B$13)*'S Curve Equation'!$B$14</f>
        <v>1.1293050601802804E-2</v>
      </c>
      <c r="J177" s="28">
        <f>(1/(1+EXP(('S Curve Equation'!$B$11-J132*'S Curve Equation'!$B$12)*'S Curve Equation'!$B$10))+'S Curve Equation'!$B$13)*'S Curve Equation'!$B$14</f>
        <v>1.0752547396659397E-2</v>
      </c>
      <c r="K177" s="28">
        <f>(1/(1+EXP(('S Curve Equation'!$B$11-K132*'S Curve Equation'!$B$12)*'S Curve Equation'!$B$10))+'S Curve Equation'!$B$13)*'S Curve Equation'!$B$14</f>
        <v>1.0389004522570803E-2</v>
      </c>
      <c r="L177" s="28">
        <f>(1/(1+EXP(('S Curve Equation'!$B$11-L132*'S Curve Equation'!$B$12)*'S Curve Equation'!$B$10))+'S Curve Equation'!$B$13)*'S Curve Equation'!$B$14</f>
        <v>1.0061022880322883E-2</v>
      </c>
      <c r="M177" s="28">
        <f>(1/(1+EXP(('S Curve Equation'!$B$11-M132*'S Curve Equation'!$B$12)*'S Curve Equation'!$B$10))+'S Curve Equation'!$B$13)*'S Curve Equation'!$B$14</f>
        <v>9.6713852165386232E-3</v>
      </c>
      <c r="N177" s="28">
        <f>(1/(1+EXP(('S Curve Equation'!$B$11-N132*'S Curve Equation'!$B$12)*'S Curve Equation'!$B$10))+'S Curve Equation'!$B$13)*'S Curve Equation'!$B$14</f>
        <v>9.2922054342877494E-3</v>
      </c>
      <c r="O177" s="28">
        <f>(1/(1+EXP(('S Curve Equation'!$B$11-O132*'S Curve Equation'!$B$12)*'S Curve Equation'!$B$10))+'S Curve Equation'!$B$13)*'S Curve Equation'!$B$14</f>
        <v>8.9231316401706673E-3</v>
      </c>
      <c r="P177" s="28">
        <f>(1/(1+EXP(('S Curve Equation'!$B$11-P132*'S Curve Equation'!$B$12)*'S Curve Equation'!$B$10))+'S Curve Equation'!$B$13)*'S Curve Equation'!$B$14</f>
        <v>8.5638258919259348E-3</v>
      </c>
      <c r="Q177" s="28">
        <f>(1/(1+EXP(('S Curve Equation'!$B$11-Q132*'S Curve Equation'!$B$12)*'S Curve Equation'!$B$10))+'S Curve Equation'!$B$13)*'S Curve Equation'!$B$14</f>
        <v>8.2139635709707719E-3</v>
      </c>
      <c r="R177" s="28">
        <f>(1/(1+EXP(('S Curve Equation'!$B$11-R132*'S Curve Equation'!$B$12)*'S Curve Equation'!$B$10))+'S Curve Equation'!$B$13)*'S Curve Equation'!$B$14</f>
        <v>7.8732327860864138E-3</v>
      </c>
      <c r="S177" s="28">
        <f>(1/(1+EXP(('S Curve Equation'!$B$11-S132*'S Curve Equation'!$B$12)*'S Curve Equation'!$B$10))+'S Curve Equation'!$B$13)*'S Curve Equation'!$B$14</f>
        <v>7.5413338065804065E-3</v>
      </c>
      <c r="T177" s="28">
        <f>(1/(1+EXP(('S Curve Equation'!$B$11-T132*'S Curve Equation'!$B$12)*'S Curve Equation'!$B$10))+'S Curve Equation'!$B$13)*'S Curve Equation'!$B$14</f>
        <v>7.2179785233546113E-3</v>
      </c>
      <c r="U177" s="28">
        <f>(1/(1+EXP(('S Curve Equation'!$B$11-U132*'S Curve Equation'!$B$12)*'S Curve Equation'!$B$10))+'S Curve Equation'!$B$13)*'S Curve Equation'!$B$14</f>
        <v>6.9028899363928623E-3</v>
      </c>
      <c r="V177" s="28">
        <f>(1/(1+EXP(('S Curve Equation'!$B$11-V132*'S Curve Equation'!$B$12)*'S Curve Equation'!$B$10))+'S Curve Equation'!$B$13)*'S Curve Equation'!$B$14</f>
        <v>6.5958016672680907E-3</v>
      </c>
      <c r="W177" s="28">
        <f>(1/(1+EXP(('S Curve Equation'!$B$11-W132*'S Curve Equation'!$B$12)*'S Curve Equation'!$B$10))+'S Curve Equation'!$B$13)*'S Curve Equation'!$B$14</f>
        <v>6.2964574953466483E-3</v>
      </c>
      <c r="X177" s="28">
        <f>(1/(1+EXP(('S Curve Equation'!$B$11-X132*'S Curve Equation'!$B$12)*'S Curve Equation'!$B$10))+'S Curve Equation'!$B$13)*'S Curve Equation'!$B$14</f>
        <v>6.0046109164414449E-3</v>
      </c>
      <c r="Y177" s="28">
        <f>(1/(1+EXP(('S Curve Equation'!$B$11-Y132*'S Curve Equation'!$B$12)*'S Curve Equation'!$B$10))+'S Curve Equation'!$B$13)*'S Curve Equation'!$B$14</f>
        <v>5.7200247227355387E-3</v>
      </c>
      <c r="Z177" s="28">
        <f>(1/(1+EXP(('S Curve Equation'!$B$11-Z132*'S Curve Equation'!$B$12)*'S Curve Equation'!$B$10))+'S Curve Equation'!$B$13)*'S Curve Equation'!$B$14</f>
        <v>5.4424706028634176E-3</v>
      </c>
      <c r="AA177" s="28">
        <f>(1/(1+EXP(('S Curve Equation'!$B$11-AA132*'S Curve Equation'!$B$12)*'S Curve Equation'!$B$10))+'S Curve Equation'!$B$13)*'S Curve Equation'!$B$14</f>
        <v>5.1717287610994235E-3</v>
      </c>
      <c r="AB177" s="28">
        <f>(1/(1+EXP(('S Curve Equation'!$B$11-AB132*'S Curve Equation'!$B$12)*'S Curve Equation'!$B$10))+'S Curve Equation'!$B$13)*'S Curve Equation'!$B$14</f>
        <v>4.9075875546604067E-3</v>
      </c>
      <c r="AC177" s="28">
        <f>(1/(1+EXP(('S Curve Equation'!$B$11-AC132*'S Curve Equation'!$B$12)*'S Curve Equation'!$B$10))+'S Curve Equation'!$B$13)*'S Curve Equation'!$B$14</f>
        <v>4.6498431481857162E-3</v>
      </c>
      <c r="AD177" s="28">
        <f>(1/(1+EXP(('S Curve Equation'!$B$11-AD132*'S Curve Equation'!$B$12)*'S Curve Equation'!$B$10))+'S Curve Equation'!$B$13)*'S Curve Equation'!$B$14</f>
        <v>4.3982991845088098E-3</v>
      </c>
      <c r="AE177" s="28">
        <f>(1/(1+EXP(('S Curve Equation'!$B$11-AE132*'S Curve Equation'!$B$12)*'S Curve Equation'!$B$10))+'S Curve Equation'!$B$13)*'S Curve Equation'!$B$14</f>
        <v>4.1527664708827638E-3</v>
      </c>
      <c r="AF177" s="28">
        <f>(1/(1+EXP(('S Curve Equation'!$B$11-AF132*'S Curve Equation'!$B$12)*'S Curve Equation'!$B$10))+'S Curve Equation'!$B$13)*'S Curve Equation'!$B$14</f>
        <v>3.9130626798699764E-3</v>
      </c>
    </row>
    <row r="178" spans="1:32" x14ac:dyDescent="0.2">
      <c r="A178" s="6" t="s">
        <v>56</v>
      </c>
      <c r="B178" s="28">
        <f>(1/(1+EXP(('S Curve Equation'!$B$11-B133*'S Curve Equation'!$B$12)*'S Curve Equation'!$B$10))+'S Curve Equation'!$B$13)*'S Curve Equation'!$B$14</f>
        <v>7.8046905036524422E-2</v>
      </c>
      <c r="C178" s="28">
        <f>(1/(1+EXP(('S Curve Equation'!$B$11-C133*'S Curve Equation'!$B$12)*'S Curve Equation'!$B$10))+'S Curve Equation'!$B$13)*'S Curve Equation'!$B$14</f>
        <v>7.3243543363095936E-2</v>
      </c>
      <c r="D178" s="28">
        <f>(1/(1+EXP(('S Curve Equation'!$B$11-D133*'S Curve Equation'!$B$12)*'S Curve Equation'!$B$10))+'S Curve Equation'!$B$13)*'S Curve Equation'!$B$14</f>
        <v>7.0268562150387431E-2</v>
      </c>
      <c r="E178" s="28">
        <f>(1/(1+EXP(('S Curve Equation'!$B$11-E133*'S Curve Equation'!$B$12)*'S Curve Equation'!$B$10))+'S Curve Equation'!$B$13)*'S Curve Equation'!$B$14</f>
        <v>6.7344662620706527E-2</v>
      </c>
      <c r="F178" s="28">
        <f>(1/(1+EXP(('S Curve Equation'!$B$11-F133*'S Curve Equation'!$B$12)*'S Curve Equation'!$B$10))+'S Curve Equation'!$B$13)*'S Curve Equation'!$B$14</f>
        <v>6.4134961112412514E-2</v>
      </c>
      <c r="G178" s="28">
        <f>(1/(1+EXP(('S Curve Equation'!$B$11-G133*'S Curve Equation'!$B$12)*'S Curve Equation'!$B$10))+'S Curve Equation'!$B$13)*'S Curve Equation'!$B$14</f>
        <v>6.0746414648785635E-2</v>
      </c>
      <c r="H178" s="28">
        <f>(1/(1+EXP(('S Curve Equation'!$B$11-H133*'S Curve Equation'!$B$12)*'S Curve Equation'!$B$10))+'S Curve Equation'!$B$13)*'S Curve Equation'!$B$14</f>
        <v>5.7386593942196841E-2</v>
      </c>
      <c r="I178" s="28">
        <f>(1/(1+EXP(('S Curve Equation'!$B$11-I133*'S Curve Equation'!$B$12)*'S Curve Equation'!$B$10))+'S Curve Equation'!$B$13)*'S Curve Equation'!$B$14</f>
        <v>5.3384297589416291E-2</v>
      </c>
      <c r="J178" s="28">
        <f>(1/(1+EXP(('S Curve Equation'!$B$11-J133*'S Curve Equation'!$B$12)*'S Curve Equation'!$B$10))+'S Curve Equation'!$B$13)*'S Curve Equation'!$B$14</f>
        <v>4.9654465870083882E-2</v>
      </c>
      <c r="K178" s="28">
        <f>(1/(1+EXP(('S Curve Equation'!$B$11-K133*'S Curve Equation'!$B$12)*'S Curve Equation'!$B$10))+'S Curve Equation'!$B$13)*'S Curve Equation'!$B$14</f>
        <v>4.7212673157743051E-2</v>
      </c>
      <c r="L178" s="28">
        <f>(1/(1+EXP(('S Curve Equation'!$B$11-L133*'S Curve Equation'!$B$12)*'S Curve Equation'!$B$10))+'S Curve Equation'!$B$13)*'S Curve Equation'!$B$14</f>
        <v>4.5056062292026078E-2</v>
      </c>
      <c r="M178" s="28">
        <f>(1/(1+EXP(('S Curve Equation'!$B$11-M133*'S Curve Equation'!$B$12)*'S Curve Equation'!$B$10))+'S Curve Equation'!$B$13)*'S Curve Equation'!$B$14</f>
        <v>4.2551297411448454E-2</v>
      </c>
      <c r="N178" s="28">
        <f>(1/(1+EXP(('S Curve Equation'!$B$11-N133*'S Curve Equation'!$B$12)*'S Curve Equation'!$B$10))+'S Curve Equation'!$B$13)*'S Curve Equation'!$B$14</f>
        <v>4.0173576555277479E-2</v>
      </c>
      <c r="O178" s="28">
        <f>(1/(1+EXP(('S Curve Equation'!$B$11-O133*'S Curve Equation'!$B$12)*'S Curve Equation'!$B$10))+'S Curve Equation'!$B$13)*'S Curve Equation'!$B$14</f>
        <v>3.7915974970407815E-2</v>
      </c>
      <c r="P178" s="28">
        <f>(1/(1+EXP(('S Curve Equation'!$B$11-P133*'S Curve Equation'!$B$12)*'S Curve Equation'!$B$10))+'S Curve Equation'!$B$13)*'S Curve Equation'!$B$14</f>
        <v>3.5771947601873001E-2</v>
      </c>
      <c r="Q178" s="28">
        <f>(1/(1+EXP(('S Curve Equation'!$B$11-Q133*'S Curve Equation'!$B$12)*'S Curve Equation'!$B$10))+'S Curve Equation'!$B$13)*'S Curve Equation'!$B$14</f>
        <v>3.373531067367997E-2</v>
      </c>
      <c r="R178" s="28">
        <f>(1/(1+EXP(('S Curve Equation'!$B$11-R133*'S Curve Equation'!$B$12)*'S Curve Equation'!$B$10))+'S Curve Equation'!$B$13)*'S Curve Equation'!$B$14</f>
        <v>3.1800223691221756E-2</v>
      </c>
      <c r="S178" s="28">
        <f>(1/(1+EXP(('S Curve Equation'!$B$11-S133*'S Curve Equation'!$B$12)*'S Curve Equation'!$B$10))+'S Curve Equation'!$B$13)*'S Curve Equation'!$B$14</f>
        <v>2.9961171941643317E-2</v>
      </c>
      <c r="T178" s="28">
        <f>(1/(1+EXP(('S Curve Equation'!$B$11-T133*'S Curve Equation'!$B$12)*'S Curve Equation'!$B$10))+'S Curve Equation'!$B$13)*'S Curve Equation'!$B$14</f>
        <v>2.8212949550108054E-2</v>
      </c>
      <c r="U178" s="28">
        <f>(1/(1+EXP(('S Curve Equation'!$B$11-U133*'S Curve Equation'!$B$12)*'S Curve Equation'!$B$10))+'S Curve Equation'!$B$13)*'S Curve Equation'!$B$14</f>
        <v>2.6550643134274458E-2</v>
      </c>
      <c r="V178" s="28">
        <f>(1/(1+EXP(('S Curve Equation'!$B$11-V133*'S Curve Equation'!$B$12)*'S Curve Equation'!$B$10))+'S Curve Equation'!$B$13)*'S Curve Equation'!$B$14</f>
        <v>2.4969616086140418E-2</v>
      </c>
      <c r="W178" s="28">
        <f>(1/(1+EXP(('S Curve Equation'!$B$11-W133*'S Curve Equation'!$B$12)*'S Curve Equation'!$B$10))+'S Curve Equation'!$B$13)*'S Curve Equation'!$B$14</f>
        <v>2.3465493499401132E-2</v>
      </c>
      <c r="X178" s="28">
        <f>(1/(1+EXP(('S Curve Equation'!$B$11-X133*'S Curve Equation'!$B$12)*'S Curve Equation'!$B$10))+'S Curve Equation'!$B$13)*'S Curve Equation'!$B$14</f>
        <v>2.2034147751321755E-2</v>
      </c>
      <c r="Y178" s="28">
        <f>(1/(1+EXP(('S Curve Equation'!$B$11-Y133*'S Curve Equation'!$B$12)*'S Curve Equation'!$B$10))+'S Curve Equation'!$B$13)*'S Curve Equation'!$B$14</f>
        <v>2.0671684740598304E-2</v>
      </c>
      <c r="Z178" s="28">
        <f>(1/(1+EXP(('S Curve Equation'!$B$11-Z133*'S Curve Equation'!$B$12)*'S Curve Equation'!$B$10))+'S Curve Equation'!$B$13)*'S Curve Equation'!$B$14</f>
        <v>1.937443077654397E-2</v>
      </c>
      <c r="AA178" s="28">
        <f>(1/(1+EXP(('S Curve Equation'!$B$11-AA133*'S Curve Equation'!$B$12)*'S Curve Equation'!$B$10))+'S Curve Equation'!$B$13)*'S Curve Equation'!$B$14</f>
        <v>1.8138920109993663E-2</v>
      </c>
      <c r="AB178" s="28">
        <f>(1/(1+EXP(('S Curve Equation'!$B$11-AB133*'S Curve Equation'!$B$12)*'S Curve Equation'!$B$10))+'S Curve Equation'!$B$13)*'S Curve Equation'!$B$14</f>
        <v>1.6961883092391321E-2</v>
      </c>
      <c r="AC178" s="28">
        <f>(1/(1+EXP(('S Curve Equation'!$B$11-AC133*'S Curve Equation'!$B$12)*'S Curve Equation'!$B$10))+'S Curve Equation'!$B$13)*'S Curve Equation'!$B$14</f>
        <v>1.5840234946468114E-2</v>
      </c>
      <c r="AD178" s="28">
        <f>(1/(1+EXP(('S Curve Equation'!$B$11-AD133*'S Curve Equation'!$B$12)*'S Curve Equation'!$B$10))+'S Curve Equation'!$B$13)*'S Curve Equation'!$B$14</f>
        <v>1.4771065129591544E-2</v>
      </c>
      <c r="AE178" s="28">
        <f>(1/(1+EXP(('S Curve Equation'!$B$11-AE133*'S Curve Equation'!$B$12)*'S Curve Equation'!$B$10))+'S Curve Equation'!$B$13)*'S Curve Equation'!$B$14</f>
        <v>1.3751627269149705E-2</v>
      </c>
      <c r="AF178" s="28">
        <f>(1/(1+EXP(('S Curve Equation'!$B$11-AF133*'S Curve Equation'!$B$12)*'S Curve Equation'!$B$10))+'S Curve Equation'!$B$13)*'S Curve Equation'!$B$14</f>
        <v>1.2779329648150432E-2</v>
      </c>
    </row>
    <row r="179" spans="1:32" x14ac:dyDescent="0.2">
      <c r="A179" s="6" t="s">
        <v>57</v>
      </c>
      <c r="B179" s="28">
        <f>(1/(1+EXP(('S Curve Equation'!$B$11-B134*'S Curve Equation'!$B$12)*'S Curve Equation'!$B$10))+'S Curve Equation'!$B$13)*'S Curve Equation'!$B$14</f>
        <v>5.3516819571865451E-2</v>
      </c>
      <c r="C179" s="28">
        <f>(1/(1+EXP(('S Curve Equation'!$B$11-C134*'S Curve Equation'!$B$12)*'S Curve Equation'!$B$10))+'S Curve Equation'!$B$13)*'S Curve Equation'!$B$14</f>
        <v>5.050960967499156E-2</v>
      </c>
      <c r="D179" s="28">
        <f>(1/(1+EXP(('S Curve Equation'!$B$11-D134*'S Curve Equation'!$B$12)*'S Curve Equation'!$B$10))+'S Curve Equation'!$B$13)*'S Curve Equation'!$B$14</f>
        <v>4.8638073727290426E-2</v>
      </c>
      <c r="E179" s="28">
        <f>(1/(1+EXP(('S Curve Equation'!$B$11-E134*'S Curve Equation'!$B$12)*'S Curve Equation'!$B$10))+'S Curve Equation'!$B$13)*'S Curve Equation'!$B$14</f>
        <v>4.6791421818625251E-2</v>
      </c>
      <c r="F179" s="28">
        <f>(1/(1+EXP(('S Curve Equation'!$B$11-F134*'S Curve Equation'!$B$12)*'S Curve Equation'!$B$10))+'S Curve Equation'!$B$13)*'S Curve Equation'!$B$14</f>
        <v>4.4755419847242718E-2</v>
      </c>
      <c r="G179" s="28">
        <f>(1/(1+EXP(('S Curve Equation'!$B$11-G134*'S Curve Equation'!$B$12)*'S Curve Equation'!$B$10))+'S Curve Equation'!$B$13)*'S Curve Equation'!$B$14</f>
        <v>4.2595191342530279E-2</v>
      </c>
      <c r="H179" s="28">
        <f>(1/(1+EXP(('S Curve Equation'!$B$11-H134*'S Curve Equation'!$B$12)*'S Curve Equation'!$B$10))+'S Curve Equation'!$B$13)*'S Curve Equation'!$B$14</f>
        <v>4.0441491966598492E-2</v>
      </c>
      <c r="I179" s="28">
        <f>(1/(1+EXP(('S Curve Equation'!$B$11-I134*'S Curve Equation'!$B$12)*'S Curve Equation'!$B$10))+'S Curve Equation'!$B$13)*'S Curve Equation'!$B$14</f>
        <v>3.7859318040118245E-2</v>
      </c>
      <c r="J179" s="28">
        <f>(1/(1+EXP(('S Curve Equation'!$B$11-J134*'S Curve Equation'!$B$12)*'S Curve Equation'!$B$10))+'S Curve Equation'!$B$13)*'S Curve Equation'!$B$14</f>
        <v>3.5435152481231684E-2</v>
      </c>
      <c r="K179" s="28">
        <f>(1/(1+EXP(('S Curve Equation'!$B$11-K134*'S Curve Equation'!$B$12)*'S Curve Equation'!$B$10))+'S Curve Equation'!$B$13)*'S Curve Equation'!$B$14</f>
        <v>3.3838045094187558E-2</v>
      </c>
      <c r="L179" s="28">
        <f>(1/(1+EXP(('S Curve Equation'!$B$11-L134*'S Curve Equation'!$B$12)*'S Curve Equation'!$B$10))+'S Curve Equation'!$B$13)*'S Curve Equation'!$B$14</f>
        <v>3.2420349170049705E-2</v>
      </c>
      <c r="M179" s="28">
        <f>(1/(1+EXP(('S Curve Equation'!$B$11-M134*'S Curve Equation'!$B$12)*'S Curve Equation'!$B$10))+'S Curve Equation'!$B$13)*'S Curve Equation'!$B$14</f>
        <v>3.0764876886405338E-2</v>
      </c>
      <c r="N179" s="28">
        <f>(1/(1+EXP(('S Curve Equation'!$B$11-N134*'S Curve Equation'!$B$12)*'S Curve Equation'!$B$10))+'S Curve Equation'!$B$13)*'S Curve Equation'!$B$14</f>
        <v>2.9183942264404003E-2</v>
      </c>
      <c r="O179" s="28">
        <f>(1/(1+EXP(('S Curve Equation'!$B$11-O134*'S Curve Equation'!$B$12)*'S Curve Equation'!$B$10))+'S Curve Equation'!$B$13)*'S Curve Equation'!$B$14</f>
        <v>2.7673802612154675E-2</v>
      </c>
      <c r="P179" s="28">
        <f>(1/(1+EXP(('S Curve Equation'!$B$11-P134*'S Curve Equation'!$B$12)*'S Curve Equation'!$B$10))+'S Curve Equation'!$B$13)*'S Curve Equation'!$B$14</f>
        <v>2.6230914360028845E-2</v>
      </c>
      <c r="Q179" s="28">
        <f>(1/(1+EXP(('S Curve Equation'!$B$11-Q134*'S Curve Equation'!$B$12)*'S Curve Equation'!$B$10))+'S Curve Equation'!$B$13)*'S Curve Equation'!$B$14</f>
        <v>2.4851922548819554E-2</v>
      </c>
      <c r="R179" s="28">
        <f>(1/(1+EXP(('S Curve Equation'!$B$11-R134*'S Curve Equation'!$B$12)*'S Curve Equation'!$B$10))+'S Curve Equation'!$B$13)*'S Curve Equation'!$B$14</f>
        <v>2.3533650795253151E-2</v>
      </c>
      <c r="S179" s="28">
        <f>(1/(1+EXP(('S Curve Equation'!$B$11-S134*'S Curve Equation'!$B$12)*'S Curve Equation'!$B$10))+'S Curve Equation'!$B$13)*'S Curve Equation'!$B$14</f>
        <v>2.2273091727264591E-2</v>
      </c>
      <c r="T179" s="28">
        <f>(1/(1+EXP(('S Curve Equation'!$B$11-T134*'S Curve Equation'!$B$12)*'S Curve Equation'!$B$10))+'S Curve Equation'!$B$13)*'S Curve Equation'!$B$14</f>
        <v>2.1067397879002244E-2</v>
      </c>
      <c r="U179" s="28">
        <f>(1/(1+EXP(('S Curve Equation'!$B$11-U134*'S Curve Equation'!$B$12)*'S Curve Equation'!$B$10))+'S Curve Equation'!$B$13)*'S Curve Equation'!$B$14</f>
        <v>1.9913873033596739E-2</v>
      </c>
      <c r="V179" s="28">
        <f>(1/(1+EXP(('S Curve Equation'!$B$11-V134*'S Curve Equation'!$B$12)*'S Curve Equation'!$B$10))+'S Curve Equation'!$B$13)*'S Curve Equation'!$B$14</f>
        <v>1.8809964000260655E-2</v>
      </c>
      <c r="W179" s="28">
        <f>(1/(1+EXP(('S Curve Equation'!$B$11-W134*'S Curve Equation'!$B$12)*'S Curve Equation'!$B$10))+'S Curve Equation'!$B$13)*'S Curve Equation'!$B$14</f>
        <v>1.7753252811196222E-2</v>
      </c>
      <c r="X179" s="28">
        <f>(1/(1+EXP(('S Curve Equation'!$B$11-X134*'S Curve Equation'!$B$12)*'S Curve Equation'!$B$10))+'S Curve Equation'!$B$13)*'S Curve Equation'!$B$14</f>
        <v>1.6741449323016619E-2</v>
      </c>
      <c r="Y179" s="28">
        <f>(1/(1+EXP(('S Curve Equation'!$B$11-Y134*'S Curve Equation'!$B$12)*'S Curve Equation'!$B$10))+'S Curve Equation'!$B$13)*'S Curve Equation'!$B$14</f>
        <v>1.5772384206888534E-2</v>
      </c>
      <c r="Z179" s="28">
        <f>(1/(1+EXP(('S Curve Equation'!$B$11-Z134*'S Curve Equation'!$B$12)*'S Curve Equation'!$B$10))+'S Curve Equation'!$B$13)*'S Curve Equation'!$B$14</f>
        <v>1.4844002311329723E-2</v>
      </c>
      <c r="AA179" s="28">
        <f>(1/(1+EXP(('S Curve Equation'!$B$11-AA134*'S Curve Equation'!$B$12)*'S Curve Equation'!$B$10))+'S Curve Equation'!$B$13)*'S Curve Equation'!$B$14</f>
        <v>1.3954356381506368E-2</v>
      </c>
      <c r="AB179" s="28">
        <f>(1/(1+EXP(('S Curve Equation'!$B$11-AB134*'S Curve Equation'!$B$12)*'S Curve Equation'!$B$10))+'S Curve Equation'!$B$13)*'S Curve Equation'!$B$14</f>
        <v>1.3101601118938429E-2</v>
      </c>
      <c r="AC179" s="28">
        <f>(1/(1+EXP(('S Curve Equation'!$B$11-AC134*'S Curve Equation'!$B$12)*'S Curve Equation'!$B$10))+'S Curve Equation'!$B$13)*'S Curve Equation'!$B$14</f>
        <v>1.2283987565710079E-2</v>
      </c>
      <c r="AD179" s="28">
        <f>(1/(1+EXP(('S Curve Equation'!$B$11-AD134*'S Curve Equation'!$B$12)*'S Curve Equation'!$B$10))+'S Curve Equation'!$B$13)*'S Curve Equation'!$B$14</f>
        <v>1.149985779757026E-2</v>
      </c>
      <c r="AE179" s="28">
        <f>(1/(1+EXP(('S Curve Equation'!$B$11-AE134*'S Curve Equation'!$B$12)*'S Curve Equation'!$B$10))+'S Curve Equation'!$B$13)*'S Curve Equation'!$B$14</f>
        <v>1.074763991066926E-2</v>
      </c>
      <c r="AF179" s="28">
        <f>(1/(1+EXP(('S Curve Equation'!$B$11-AF134*'S Curve Equation'!$B$12)*'S Curve Equation'!$B$10))+'S Curve Equation'!$B$13)*'S Curve Equation'!$B$14</f>
        <v>1.0025843287110269E-2</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20to24'!B138,'Calculations 25to34'!B138,'Calculations 35to44'!B138,'Calculations 45to54'!B138,'Calculations 55to64'!B138,'Calculations 65plus'!B138)</f>
        <v>3.9591315453384429E-2</v>
      </c>
      <c r="C183" s="28">
        <f>C138/SUM(C138,'Calculations 20to24'!C138,'Calculations 25to34'!C138,'Calculations 35to44'!C138,'Calculations 45to54'!C138,'Calculations 55to64'!C138,'Calculations 65plus'!C138)</f>
        <v>3.7775198783426715E-2</v>
      </c>
      <c r="D183" s="28">
        <f>D138/SUM(D138,'Calculations 20to24'!D138,'Calculations 25to34'!D138,'Calculations 35to44'!D138,'Calculations 45to54'!D138,'Calculations 55to64'!D138,'Calculations 65plus'!D138)</f>
        <v>3.6692986375882627E-2</v>
      </c>
      <c r="E183" s="28">
        <f>E138/SUM(E138,'Calculations 20to24'!E138,'Calculations 25to34'!E138,'Calculations 35to44'!E138,'Calculations 45to54'!E138,'Calculations 55to64'!E138,'Calculations 65plus'!E138)</f>
        <v>3.5614367103627011E-2</v>
      </c>
      <c r="F183" s="28">
        <f>F138/SUM(F138,'Calculations 20to24'!F138,'Calculations 25to34'!F138,'Calculations 35to44'!F138,'Calculations 45to54'!F138,'Calculations 55to64'!F138,'Calculations 65plus'!F138)</f>
        <v>3.4365418910845533E-2</v>
      </c>
      <c r="G183" s="28">
        <f>G138/SUM(G138,'Calculations 20to24'!G138,'Calculations 25to34'!G138,'Calculations 35to44'!G138,'Calculations 45to54'!G138,'Calculations 55to64'!G138,'Calculations 65plus'!G138)</f>
        <v>3.2970679531191011E-2</v>
      </c>
      <c r="H183" s="28">
        <f>H138/SUM(H138,'Calculations 20to24'!H138,'Calculations 25to34'!H138,'Calculations 35to44'!H138,'Calculations 45to54'!H138,'Calculations 55to64'!H138,'Calculations 65plus'!H138)</f>
        <v>3.1560821782558618E-2</v>
      </c>
      <c r="I183" s="28">
        <f>I138/SUM(I138,'Calculations 20to24'!I138,'Calculations 25to34'!I138,'Calculations 35to44'!I138,'Calculations 45to54'!I138,'Calculations 55to64'!I138,'Calculations 65plus'!I138)</f>
        <v>2.9805838893804174E-2</v>
      </c>
      <c r="J183" s="28">
        <f>J138/SUM(J138,'Calculations 20to24'!J138,'Calculations 25to34'!J138,'Calculations 35to44'!J138,'Calculations 45to54'!J138,'Calculations 55to64'!J138,'Calculations 65plus'!J138)</f>
        <v>2.813227058882236E-2</v>
      </c>
      <c r="K183" s="28">
        <f>K138/SUM(K138,'Calculations 20to24'!K138,'Calculations 25to34'!K138,'Calculations 35to44'!K138,'Calculations 45to54'!K138,'Calculations 55to64'!K138,'Calculations 65plus'!K138)</f>
        <v>2.7043332836241246E-2</v>
      </c>
      <c r="L183" s="28">
        <f>L138/SUM(L138,'Calculations 20to24'!L138,'Calculations 25to34'!L138,'Calculations 35to44'!L138,'Calculations 45to54'!L138,'Calculations 55to64'!L138,'Calculations 65plus'!L138)</f>
        <v>2.6111442202175511E-2</v>
      </c>
      <c r="M183" s="28">
        <f>M138/SUM(M138,'Calculations 20to24'!M138,'Calculations 25to34'!M138,'Calculations 35to44'!M138,'Calculations 45to54'!M138,'Calculations 55to64'!M138,'Calculations 65plus'!M138)</f>
        <v>2.4953739708165879E-2</v>
      </c>
      <c r="N183" s="28">
        <f>N138/SUM(N138,'Calculations 20to24'!N138,'Calculations 25to34'!N138,'Calculations 35to44'!N138,'Calculations 45to54'!N138,'Calculations 55to64'!N138,'Calculations 65plus'!N138)</f>
        <v>2.3833417615295487E-2</v>
      </c>
      <c r="O183" s="28">
        <f>O138/SUM(O138,'Calculations 20to24'!O138,'Calculations 25to34'!O138,'Calculations 35to44'!O138,'Calculations 45to54'!O138,'Calculations 55to64'!O138,'Calculations 65plus'!O138)</f>
        <v>2.2749385419011878E-2</v>
      </c>
      <c r="P183" s="28">
        <f>P138/SUM(P138,'Calculations 20to24'!P138,'Calculations 25to34'!P138,'Calculations 35to44'!P138,'Calculations 45to54'!P138,'Calculations 55to64'!P138,'Calculations 65plus'!P138)</f>
        <v>2.170057535196002E-2</v>
      </c>
      <c r="Q183" s="28">
        <f>Q138/SUM(Q138,'Calculations 20to24'!Q138,'Calculations 25to34'!Q138,'Calculations 35to44'!Q138,'Calculations 45to54'!Q138,'Calculations 55to64'!Q138,'Calculations 65plus'!Q138)</f>
        <v>2.0685942573570568E-2</v>
      </c>
      <c r="R183" s="28">
        <f>R138/SUM(R138,'Calculations 20to24'!R138,'Calculations 25to34'!R138,'Calculations 35to44'!R138,'Calculations 45to54'!R138,'Calculations 55to64'!R138,'Calculations 65plus'!R138)</f>
        <v>1.9704465296746642E-2</v>
      </c>
      <c r="S183" s="28">
        <f>S138/SUM(S138,'Calculations 20to24'!S138,'Calculations 25to34'!S138,'Calculations 35to44'!S138,'Calculations 45to54'!S138,'Calculations 55to64'!S138,'Calculations 65plus'!S138)</f>
        <v>1.8755144857221649E-2</v>
      </c>
      <c r="T183" s="28">
        <f>T138/SUM(T138,'Calculations 20to24'!T138,'Calculations 25to34'!T138,'Calculations 35to44'!T138,'Calculations 45to54'!T138,'Calculations 55to64'!T138,'Calculations 65plus'!T138)</f>
        <v>1.7837005730669757E-2</v>
      </c>
      <c r="U183" s="28">
        <f>U138/SUM(U138,'Calculations 20to24'!U138,'Calculations 25to34'!U138,'Calculations 35to44'!U138,'Calculations 45to54'!U138,'Calculations 55to64'!U138,'Calculations 65plus'!U138)</f>
        <v>1.6949095502202086E-2</v>
      </c>
      <c r="V183" s="28">
        <f>V138/SUM(V138,'Calculations 20to24'!V138,'Calculations 25to34'!V138,'Calculations 35to44'!V138,'Calculations 45to54'!V138,'Calculations 55to64'!V138,'Calculations 65plus'!V138)</f>
        <v>1.6090484792493129E-2</v>
      </c>
      <c r="W183" s="28">
        <f>W138/SUM(W138,'Calculations 20to24'!W138,'Calculations 25to34'!W138,'Calculations 35to44'!W138,'Calculations 45to54'!W138,'Calculations 55to64'!W138,'Calculations 65plus'!W138)</f>
        <v>1.5260267144434292E-2</v>
      </c>
      <c r="X183" s="28">
        <f>X138/SUM(X138,'Calculations 20to24'!X138,'Calculations 25to34'!X138,'Calculations 35to44'!X138,'Calculations 45to54'!X138,'Calculations 55to64'!X138,'Calculations 65plus'!X138)</f>
        <v>1.4457558873896789E-2</v>
      </c>
      <c r="Y183" s="28">
        <f>Y138/SUM(Y138,'Calculations 20to24'!Y138,'Calculations 25to34'!Y138,'Calculations 35to44'!Y138,'Calculations 45to54'!Y138,'Calculations 55to64'!Y138,'Calculations 65plus'!Y138)</f>
        <v>1.3681498887911047E-2</v>
      </c>
      <c r="Z183" s="28">
        <f>Z138/SUM(Z138,'Calculations 20to24'!Z138,'Calculations 25to34'!Z138,'Calculations 35to44'!Z138,'Calculations 45to54'!Z138,'Calculations 55to64'!Z138,'Calculations 65plus'!Z138)</f>
        <v>1.2931248473318901E-2</v>
      </c>
      <c r="AA183" s="28">
        <f>AA138/SUM(AA138,'Calculations 20to24'!AA138,'Calculations 25to34'!AA138,'Calculations 35to44'!AA138,'Calculations 45to54'!AA138,'Calculations 55to64'!AA138,'Calculations 65plus'!AA138)</f>
        <v>1.2205991058733033E-2</v>
      </c>
      <c r="AB183" s="28">
        <f>AB138/SUM(AB138,'Calculations 20to24'!AB138,'Calculations 25to34'!AB138,'Calculations 35to44'!AB138,'Calculations 45to54'!AB138,'Calculations 55to64'!AB138,'Calculations 65plus'!AB138)</f>
        <v>1.1504931952433285E-2</v>
      </c>
      <c r="AC183" s="28">
        <f>AC138/SUM(AC138,'Calculations 20to24'!AC138,'Calculations 25to34'!AC138,'Calculations 35to44'!AC138,'Calculations 45to54'!AC138,'Calculations 55to64'!AC138,'Calculations 65plus'!AC138)</f>
        <v>1.0827298058649177E-2</v>
      </c>
      <c r="AD183" s="28">
        <f>AD138/SUM(AD138,'Calculations 20to24'!AD138,'Calculations 25to34'!AD138,'Calculations 35to44'!AD138,'Calculations 45to54'!AD138,'Calculations 55to64'!AD138,'Calculations 65plus'!AD138)</f>
        <v>1.0172337574510538E-2</v>
      </c>
      <c r="AE183" s="28">
        <f>AE138/SUM(AE138,'Calculations 20to24'!AE138,'Calculations 25to34'!AE138,'Calculations 35to44'!AE138,'Calculations 45to54'!AE138,'Calculations 55to64'!AE138,'Calculations 65plus'!AE138)</f>
        <v>9.5393196697926338E-3</v>
      </c>
      <c r="AF183" s="28">
        <f>AF138/SUM(AF138,'Calculations 20to24'!AF138,'Calculations 25to34'!AF138,'Calculations 35to44'!AF138,'Calculations 45to54'!AF138,'Calculations 55to64'!AF138,'Calculations 65plus'!AF138)</f>
        <v>8.9275341514469427E-3</v>
      </c>
    </row>
    <row r="184" spans="1:32" x14ac:dyDescent="0.2">
      <c r="A184" s="6" t="s">
        <v>94</v>
      </c>
      <c r="B184" s="28">
        <f>B139/SUM(B139,'Calculations 20to24'!B139,'Calculations 25to34'!B139,'Calculations 35to44'!B139,'Calculations 45to54'!B139,'Calculations 55to64'!B139,'Calculations 65plus'!B139)</f>
        <v>0</v>
      </c>
      <c r="C184" s="28">
        <f>C139/SUM(C139,'Calculations 20to24'!C139,'Calculations 25to34'!C139,'Calculations 35to44'!C139,'Calculations 45to54'!C139,'Calculations 55to64'!C139,'Calculations 65plus'!C139)</f>
        <v>0</v>
      </c>
      <c r="D184" s="28">
        <f>D139/SUM(D139,'Calculations 20to24'!D139,'Calculations 25to34'!D139,'Calculations 35to44'!D139,'Calculations 45to54'!D139,'Calculations 55to64'!D139,'Calculations 65plus'!D139)</f>
        <v>0</v>
      </c>
      <c r="E184" s="28">
        <f>E139/SUM(E139,'Calculations 20to24'!E139,'Calculations 25to34'!E139,'Calculations 35to44'!E139,'Calculations 45to54'!E139,'Calculations 55to64'!E139,'Calculations 65plus'!E139)</f>
        <v>0</v>
      </c>
      <c r="F184" s="28">
        <f>F139/SUM(F139,'Calculations 20to24'!F139,'Calculations 25to34'!F139,'Calculations 35to44'!F139,'Calculations 45to54'!F139,'Calculations 55to64'!F139,'Calculations 65plus'!F139)</f>
        <v>0</v>
      </c>
      <c r="G184" s="28">
        <f>G139/SUM(G139,'Calculations 20to24'!G139,'Calculations 25to34'!G139,'Calculations 35to44'!G139,'Calculations 45to54'!G139,'Calculations 55to64'!G139,'Calculations 65plus'!G139)</f>
        <v>0</v>
      </c>
      <c r="H184" s="28">
        <f>H139/SUM(H139,'Calculations 20to24'!H139,'Calculations 25to34'!H139,'Calculations 35to44'!H139,'Calculations 45to54'!H139,'Calculations 55to64'!H139,'Calculations 65plus'!H139)</f>
        <v>0</v>
      </c>
      <c r="I184" s="28">
        <f>I139/SUM(I139,'Calculations 20to24'!I139,'Calculations 25to34'!I139,'Calculations 35to44'!I139,'Calculations 45to54'!I139,'Calculations 55to64'!I139,'Calculations 65plus'!I139)</f>
        <v>0</v>
      </c>
      <c r="J184" s="28">
        <f>J139/SUM(J139,'Calculations 20to24'!J139,'Calculations 25to34'!J139,'Calculations 35to44'!J139,'Calculations 45to54'!J139,'Calculations 55to64'!J139,'Calculations 65plus'!J139)</f>
        <v>0</v>
      </c>
      <c r="K184" s="28">
        <f>K139/SUM(K139,'Calculations 20to24'!K139,'Calculations 25to34'!K139,'Calculations 35to44'!K139,'Calculations 45to54'!K139,'Calculations 55to64'!K139,'Calculations 65plus'!K139)</f>
        <v>0</v>
      </c>
      <c r="L184" s="28">
        <f>L139/SUM(L139,'Calculations 20to24'!L139,'Calculations 25to34'!L139,'Calculations 35to44'!L139,'Calculations 45to54'!L139,'Calculations 55to64'!L139,'Calculations 65plus'!L139)</f>
        <v>0</v>
      </c>
      <c r="M184" s="28">
        <f>M139/SUM(M139,'Calculations 20to24'!M139,'Calculations 25to34'!M139,'Calculations 35to44'!M139,'Calculations 45to54'!M139,'Calculations 55to64'!M139,'Calculations 65plus'!M139)</f>
        <v>0</v>
      </c>
      <c r="N184" s="28">
        <f>N139/SUM(N139,'Calculations 20to24'!N139,'Calculations 25to34'!N139,'Calculations 35to44'!N139,'Calculations 45to54'!N139,'Calculations 55to64'!N139,'Calculations 65plus'!N139)</f>
        <v>0</v>
      </c>
      <c r="O184" s="28">
        <f>O139/SUM(O139,'Calculations 20to24'!O139,'Calculations 25to34'!O139,'Calculations 35to44'!O139,'Calculations 45to54'!O139,'Calculations 55to64'!O139,'Calculations 65plus'!O139)</f>
        <v>0</v>
      </c>
      <c r="P184" s="28">
        <f>P139/SUM(P139,'Calculations 20to24'!P139,'Calculations 25to34'!P139,'Calculations 35to44'!P139,'Calculations 45to54'!P139,'Calculations 55to64'!P139,'Calculations 65plus'!P139)</f>
        <v>0</v>
      </c>
      <c r="Q184" s="28">
        <f>Q139/SUM(Q139,'Calculations 20to24'!Q139,'Calculations 25to34'!Q139,'Calculations 35to44'!Q139,'Calculations 45to54'!Q139,'Calculations 55to64'!Q139,'Calculations 65plus'!Q139)</f>
        <v>0</v>
      </c>
      <c r="R184" s="28">
        <f>R139/SUM(R139,'Calculations 20to24'!R139,'Calculations 25to34'!R139,'Calculations 35to44'!R139,'Calculations 45to54'!R139,'Calculations 55to64'!R139,'Calculations 65plus'!R139)</f>
        <v>0</v>
      </c>
      <c r="S184" s="28">
        <f>S139/SUM(S139,'Calculations 20to24'!S139,'Calculations 25to34'!S139,'Calculations 35to44'!S139,'Calculations 45to54'!S139,'Calculations 55to64'!S139,'Calculations 65plus'!S139)</f>
        <v>0</v>
      </c>
      <c r="T184" s="28">
        <f>T139/SUM(T139,'Calculations 20to24'!T139,'Calculations 25to34'!T139,'Calculations 35to44'!T139,'Calculations 45to54'!T139,'Calculations 55to64'!T139,'Calculations 65plus'!T139)</f>
        <v>0</v>
      </c>
      <c r="U184" s="28">
        <f>U139/SUM(U139,'Calculations 20to24'!U139,'Calculations 25to34'!U139,'Calculations 35to44'!U139,'Calculations 45to54'!U139,'Calculations 55to64'!U139,'Calculations 65plus'!U139)</f>
        <v>0</v>
      </c>
      <c r="V184" s="28">
        <f>V139/SUM(V139,'Calculations 20to24'!V139,'Calculations 25to34'!V139,'Calculations 35to44'!V139,'Calculations 45to54'!V139,'Calculations 55to64'!V139,'Calculations 65plus'!V139)</f>
        <v>0</v>
      </c>
      <c r="W184" s="28">
        <f>W139/SUM(W139,'Calculations 20to24'!W139,'Calculations 25to34'!W139,'Calculations 35to44'!W139,'Calculations 45to54'!W139,'Calculations 55to64'!W139,'Calculations 65plus'!W139)</f>
        <v>0</v>
      </c>
      <c r="X184" s="28">
        <f>X139/SUM(X139,'Calculations 20to24'!X139,'Calculations 25to34'!X139,'Calculations 35to44'!X139,'Calculations 45to54'!X139,'Calculations 55to64'!X139,'Calculations 65plus'!X139)</f>
        <v>0</v>
      </c>
      <c r="Y184" s="28">
        <f>Y139/SUM(Y139,'Calculations 20to24'!Y139,'Calculations 25to34'!Y139,'Calculations 35to44'!Y139,'Calculations 45to54'!Y139,'Calculations 55to64'!Y139,'Calculations 65plus'!Y139)</f>
        <v>0</v>
      </c>
      <c r="Z184" s="28">
        <f>Z139/SUM(Z139,'Calculations 20to24'!Z139,'Calculations 25to34'!Z139,'Calculations 35to44'!Z139,'Calculations 45to54'!Z139,'Calculations 55to64'!Z139,'Calculations 65plus'!Z139)</f>
        <v>0</v>
      </c>
      <c r="AA184" s="28">
        <f>AA139/SUM(AA139,'Calculations 20to24'!AA139,'Calculations 25to34'!AA139,'Calculations 35to44'!AA139,'Calculations 45to54'!AA139,'Calculations 55to64'!AA139,'Calculations 65plus'!AA139)</f>
        <v>0</v>
      </c>
      <c r="AB184" s="28">
        <f>AB139/SUM(AB139,'Calculations 20to24'!AB139,'Calculations 25to34'!AB139,'Calculations 35to44'!AB139,'Calculations 45to54'!AB139,'Calculations 55to64'!AB139,'Calculations 65plus'!AB139)</f>
        <v>0</v>
      </c>
      <c r="AC184" s="28">
        <f>AC139/SUM(AC139,'Calculations 20to24'!AC139,'Calculations 25to34'!AC139,'Calculations 35to44'!AC139,'Calculations 45to54'!AC139,'Calculations 55to64'!AC139,'Calculations 65plus'!AC139)</f>
        <v>0</v>
      </c>
      <c r="AD184" s="28">
        <f>AD139/SUM(AD139,'Calculations 20to24'!AD139,'Calculations 25to34'!AD139,'Calculations 35to44'!AD139,'Calculations 45to54'!AD139,'Calculations 55to64'!AD139,'Calculations 65plus'!AD139)</f>
        <v>0</v>
      </c>
      <c r="AE184" s="28">
        <f>AE139/SUM(AE139,'Calculations 20to24'!AE139,'Calculations 25to34'!AE139,'Calculations 35to44'!AE139,'Calculations 45to54'!AE139,'Calculations 55to64'!AE139,'Calculations 65plus'!AE139)</f>
        <v>0</v>
      </c>
      <c r="AF184" s="28">
        <f>AF139/SUM(AF139,'Calculations 20to24'!AF139,'Calculations 25to34'!AF139,'Calculations 35to44'!AF139,'Calculations 45to54'!AF139,'Calculations 55to64'!AF139,'Calculations 65plus'!AF139)</f>
        <v>0</v>
      </c>
    </row>
    <row r="185" spans="1:32" x14ac:dyDescent="0.2">
      <c r="A185" s="6" t="s">
        <v>93</v>
      </c>
      <c r="B185" s="28">
        <f>B140/SUM(B140,'Calculations 20to24'!B140,'Calculations 25to34'!B140,'Calculations 35to44'!B140,'Calculations 45to54'!B140,'Calculations 55to64'!B140,'Calculations 65plus'!B140)</f>
        <v>0</v>
      </c>
      <c r="C185" s="28">
        <f>C140/SUM(C140,'Calculations 20to24'!C140,'Calculations 25to34'!C140,'Calculations 35to44'!C140,'Calculations 45to54'!C140,'Calculations 55to64'!C140,'Calculations 65plus'!C140)</f>
        <v>0</v>
      </c>
      <c r="D185" s="28">
        <f>D140/SUM(D140,'Calculations 20to24'!D140,'Calculations 25to34'!D140,'Calculations 35to44'!D140,'Calculations 45to54'!D140,'Calculations 55to64'!D140,'Calculations 65plus'!D140)</f>
        <v>0</v>
      </c>
      <c r="E185" s="28">
        <f>E140/SUM(E140,'Calculations 20to24'!E140,'Calculations 25to34'!E140,'Calculations 35to44'!E140,'Calculations 45to54'!E140,'Calculations 55to64'!E140,'Calculations 65plus'!E140)</f>
        <v>0</v>
      </c>
      <c r="F185" s="28">
        <f>F140/SUM(F140,'Calculations 20to24'!F140,'Calculations 25to34'!F140,'Calculations 35to44'!F140,'Calculations 45to54'!F140,'Calculations 55to64'!F140,'Calculations 65plus'!F140)</f>
        <v>0</v>
      </c>
      <c r="G185" s="28">
        <f>G140/SUM(G140,'Calculations 20to24'!G140,'Calculations 25to34'!G140,'Calculations 35to44'!G140,'Calculations 45to54'!G140,'Calculations 55to64'!G140,'Calculations 65plus'!G140)</f>
        <v>0</v>
      </c>
      <c r="H185" s="28">
        <f>H140/SUM(H140,'Calculations 20to24'!H140,'Calculations 25to34'!H140,'Calculations 35to44'!H140,'Calculations 45to54'!H140,'Calculations 55to64'!H140,'Calculations 65plus'!H140)</f>
        <v>0</v>
      </c>
      <c r="I185" s="28">
        <f>I140/SUM(I140,'Calculations 20to24'!I140,'Calculations 25to34'!I140,'Calculations 35to44'!I140,'Calculations 45to54'!I140,'Calculations 55to64'!I140,'Calculations 65plus'!I140)</f>
        <v>0</v>
      </c>
      <c r="J185" s="28">
        <f>J140/SUM(J140,'Calculations 20to24'!J140,'Calculations 25to34'!J140,'Calculations 35to44'!J140,'Calculations 45to54'!J140,'Calculations 55to64'!J140,'Calculations 65plus'!J140)</f>
        <v>0</v>
      </c>
      <c r="K185" s="28">
        <f>K140/SUM(K140,'Calculations 20to24'!K140,'Calculations 25to34'!K140,'Calculations 35to44'!K140,'Calculations 45to54'!K140,'Calculations 55to64'!K140,'Calculations 65plus'!K140)</f>
        <v>0</v>
      </c>
      <c r="L185" s="28">
        <f>L140/SUM(L140,'Calculations 20to24'!L140,'Calculations 25to34'!L140,'Calculations 35to44'!L140,'Calculations 45to54'!L140,'Calculations 55to64'!L140,'Calculations 65plus'!L140)</f>
        <v>0</v>
      </c>
      <c r="M185" s="28">
        <f>M140/SUM(M140,'Calculations 20to24'!M140,'Calculations 25to34'!M140,'Calculations 35to44'!M140,'Calculations 45to54'!M140,'Calculations 55to64'!M140,'Calculations 65plus'!M140)</f>
        <v>0</v>
      </c>
      <c r="N185" s="28">
        <f>N140/SUM(N140,'Calculations 20to24'!N140,'Calculations 25to34'!N140,'Calculations 35to44'!N140,'Calculations 45to54'!N140,'Calculations 55to64'!N140,'Calculations 65plus'!N140)</f>
        <v>0</v>
      </c>
      <c r="O185" s="28">
        <f>O140/SUM(O140,'Calculations 20to24'!O140,'Calculations 25to34'!O140,'Calculations 35to44'!O140,'Calculations 45to54'!O140,'Calculations 55to64'!O140,'Calculations 65plus'!O140)</f>
        <v>0</v>
      </c>
      <c r="P185" s="28">
        <f>P140/SUM(P140,'Calculations 20to24'!P140,'Calculations 25to34'!P140,'Calculations 35to44'!P140,'Calculations 45to54'!P140,'Calculations 55to64'!P140,'Calculations 65plus'!P140)</f>
        <v>0</v>
      </c>
      <c r="Q185" s="28">
        <f>Q140/SUM(Q140,'Calculations 20to24'!Q140,'Calculations 25to34'!Q140,'Calculations 35to44'!Q140,'Calculations 45to54'!Q140,'Calculations 55to64'!Q140,'Calculations 65plus'!Q140)</f>
        <v>0</v>
      </c>
      <c r="R185" s="28">
        <f>R140/SUM(R140,'Calculations 20to24'!R140,'Calculations 25to34'!R140,'Calculations 35to44'!R140,'Calculations 45to54'!R140,'Calculations 55to64'!R140,'Calculations 65plus'!R140)</f>
        <v>0</v>
      </c>
      <c r="S185" s="28">
        <f>S140/SUM(S140,'Calculations 20to24'!S140,'Calculations 25to34'!S140,'Calculations 35to44'!S140,'Calculations 45to54'!S140,'Calculations 55to64'!S140,'Calculations 65plus'!S140)</f>
        <v>0</v>
      </c>
      <c r="T185" s="28">
        <f>T140/SUM(T140,'Calculations 20to24'!T140,'Calculations 25to34'!T140,'Calculations 35to44'!T140,'Calculations 45to54'!T140,'Calculations 55to64'!T140,'Calculations 65plus'!T140)</f>
        <v>0</v>
      </c>
      <c r="U185" s="28">
        <f>U140/SUM(U140,'Calculations 20to24'!U140,'Calculations 25to34'!U140,'Calculations 35to44'!U140,'Calculations 45to54'!U140,'Calculations 55to64'!U140,'Calculations 65plus'!U140)</f>
        <v>0</v>
      </c>
      <c r="V185" s="28">
        <f>V140/SUM(V140,'Calculations 20to24'!V140,'Calculations 25to34'!V140,'Calculations 35to44'!V140,'Calculations 45to54'!V140,'Calculations 55to64'!V140,'Calculations 65plus'!V140)</f>
        <v>0</v>
      </c>
      <c r="W185" s="28">
        <f>W140/SUM(W140,'Calculations 20to24'!W140,'Calculations 25to34'!W140,'Calculations 35to44'!W140,'Calculations 45to54'!W140,'Calculations 55to64'!W140,'Calculations 65plus'!W140)</f>
        <v>0</v>
      </c>
      <c r="X185" s="28">
        <f>X140/SUM(X140,'Calculations 20to24'!X140,'Calculations 25to34'!X140,'Calculations 35to44'!X140,'Calculations 45to54'!X140,'Calculations 55to64'!X140,'Calculations 65plus'!X140)</f>
        <v>0</v>
      </c>
      <c r="Y185" s="28">
        <f>Y140/SUM(Y140,'Calculations 20to24'!Y140,'Calculations 25to34'!Y140,'Calculations 35to44'!Y140,'Calculations 45to54'!Y140,'Calculations 55to64'!Y140,'Calculations 65plus'!Y140)</f>
        <v>0</v>
      </c>
      <c r="Z185" s="28">
        <f>Z140/SUM(Z140,'Calculations 20to24'!Z140,'Calculations 25to34'!Z140,'Calculations 35to44'!Z140,'Calculations 45to54'!Z140,'Calculations 55to64'!Z140,'Calculations 65plus'!Z140)</f>
        <v>0</v>
      </c>
      <c r="AA185" s="28">
        <f>AA140/SUM(AA140,'Calculations 20to24'!AA140,'Calculations 25to34'!AA140,'Calculations 35to44'!AA140,'Calculations 45to54'!AA140,'Calculations 55to64'!AA140,'Calculations 65plus'!AA140)</f>
        <v>0</v>
      </c>
      <c r="AB185" s="28">
        <f>AB140/SUM(AB140,'Calculations 20to24'!AB140,'Calculations 25to34'!AB140,'Calculations 35to44'!AB140,'Calculations 45to54'!AB140,'Calculations 55to64'!AB140,'Calculations 65plus'!AB140)</f>
        <v>0</v>
      </c>
      <c r="AC185" s="28">
        <f>AC140/SUM(AC140,'Calculations 20to24'!AC140,'Calculations 25to34'!AC140,'Calculations 35to44'!AC140,'Calculations 45to54'!AC140,'Calculations 55to64'!AC140,'Calculations 65plus'!AC140)</f>
        <v>0</v>
      </c>
      <c r="AD185" s="28">
        <f>AD140/SUM(AD140,'Calculations 20to24'!AD140,'Calculations 25to34'!AD140,'Calculations 35to44'!AD140,'Calculations 45to54'!AD140,'Calculations 55to64'!AD140,'Calculations 65plus'!AD140)</f>
        <v>0</v>
      </c>
      <c r="AE185" s="28">
        <f>AE140/SUM(AE140,'Calculations 20to24'!AE140,'Calculations 25to34'!AE140,'Calculations 35to44'!AE140,'Calculations 45to54'!AE140,'Calculations 55to64'!AE140,'Calculations 65plus'!AE140)</f>
        <v>0</v>
      </c>
      <c r="AF185" s="28">
        <f>AF140/SUM(AF140,'Calculations 20to24'!AF140,'Calculations 25to34'!AF140,'Calculations 35to44'!AF140,'Calculations 45to54'!AF140,'Calculations 55to64'!AF140,'Calculations 65plus'!AF140)</f>
        <v>0</v>
      </c>
    </row>
    <row r="186" spans="1:32" x14ac:dyDescent="0.2">
      <c r="A186" s="6" t="s">
        <v>28</v>
      </c>
      <c r="B186" s="28">
        <f>B141/SUM(B141,'Calculations 20to24'!B141,'Calculations 25to34'!B141,'Calculations 35to44'!B141,'Calculations 45to54'!B141,'Calculations 55to64'!B141,'Calculations 65plus'!B141)</f>
        <v>0</v>
      </c>
      <c r="C186" s="28">
        <f>C141/SUM(C141,'Calculations 20to24'!C141,'Calculations 25to34'!C141,'Calculations 35to44'!C141,'Calculations 45to54'!C141,'Calculations 55to64'!C141,'Calculations 65plus'!C141)</f>
        <v>0</v>
      </c>
      <c r="D186" s="28">
        <f>D141/SUM(D141,'Calculations 20to24'!D141,'Calculations 25to34'!D141,'Calculations 35to44'!D141,'Calculations 45to54'!D141,'Calculations 55to64'!D141,'Calculations 65plus'!D141)</f>
        <v>0</v>
      </c>
      <c r="E186" s="28">
        <f>E141/SUM(E141,'Calculations 20to24'!E141,'Calculations 25to34'!E141,'Calculations 35to44'!E141,'Calculations 45to54'!E141,'Calculations 55to64'!E141,'Calculations 65plus'!E141)</f>
        <v>0</v>
      </c>
      <c r="F186" s="28">
        <f>F141/SUM(F141,'Calculations 20to24'!F141,'Calculations 25to34'!F141,'Calculations 35to44'!F141,'Calculations 45to54'!F141,'Calculations 55to64'!F141,'Calculations 65plus'!F141)</f>
        <v>0</v>
      </c>
      <c r="G186" s="28">
        <f>G141/SUM(G141,'Calculations 20to24'!G141,'Calculations 25to34'!G141,'Calculations 35to44'!G141,'Calculations 45to54'!G141,'Calculations 55to64'!G141,'Calculations 65plus'!G141)</f>
        <v>0</v>
      </c>
      <c r="H186" s="28">
        <f>H141/SUM(H141,'Calculations 20to24'!H141,'Calculations 25to34'!H141,'Calculations 35to44'!H141,'Calculations 45to54'!H141,'Calculations 55to64'!H141,'Calculations 65plus'!H141)</f>
        <v>0</v>
      </c>
      <c r="I186" s="28">
        <f>I141/SUM(I141,'Calculations 20to24'!I141,'Calculations 25to34'!I141,'Calculations 35to44'!I141,'Calculations 45to54'!I141,'Calculations 55to64'!I141,'Calculations 65plus'!I141)</f>
        <v>0</v>
      </c>
      <c r="J186" s="28">
        <f>J141/SUM(J141,'Calculations 20to24'!J141,'Calculations 25to34'!J141,'Calculations 35to44'!J141,'Calculations 45to54'!J141,'Calculations 55to64'!J141,'Calculations 65plus'!J141)</f>
        <v>0</v>
      </c>
      <c r="K186" s="28">
        <f>K141/SUM(K141,'Calculations 20to24'!K141,'Calculations 25to34'!K141,'Calculations 35to44'!K141,'Calculations 45to54'!K141,'Calculations 55to64'!K141,'Calculations 65plus'!K141)</f>
        <v>0</v>
      </c>
      <c r="L186" s="28">
        <f>L141/SUM(L141,'Calculations 20to24'!L141,'Calculations 25to34'!L141,'Calculations 35to44'!L141,'Calculations 45to54'!L141,'Calculations 55to64'!L141,'Calculations 65plus'!L141)</f>
        <v>0</v>
      </c>
      <c r="M186" s="28">
        <f>M141/SUM(M141,'Calculations 20to24'!M141,'Calculations 25to34'!M141,'Calculations 35to44'!M141,'Calculations 45to54'!M141,'Calculations 55to64'!M141,'Calculations 65plus'!M141)</f>
        <v>0</v>
      </c>
      <c r="N186" s="28">
        <f>N141/SUM(N141,'Calculations 20to24'!N141,'Calculations 25to34'!N141,'Calculations 35to44'!N141,'Calculations 45to54'!N141,'Calculations 55to64'!N141,'Calculations 65plus'!N141)</f>
        <v>0</v>
      </c>
      <c r="O186" s="28">
        <f>O141/SUM(O141,'Calculations 20to24'!O141,'Calculations 25to34'!O141,'Calculations 35to44'!O141,'Calculations 45to54'!O141,'Calculations 55to64'!O141,'Calculations 65plus'!O141)</f>
        <v>0</v>
      </c>
      <c r="P186" s="28">
        <f>P141/SUM(P141,'Calculations 20to24'!P141,'Calculations 25to34'!P141,'Calculations 35to44'!P141,'Calculations 45to54'!P141,'Calculations 55to64'!P141,'Calculations 65plus'!P141)</f>
        <v>0</v>
      </c>
      <c r="Q186" s="28">
        <f>Q141/SUM(Q141,'Calculations 20to24'!Q141,'Calculations 25to34'!Q141,'Calculations 35to44'!Q141,'Calculations 45to54'!Q141,'Calculations 55to64'!Q141,'Calculations 65plus'!Q141)</f>
        <v>0</v>
      </c>
      <c r="R186" s="28">
        <f>R141/SUM(R141,'Calculations 20to24'!R141,'Calculations 25to34'!R141,'Calculations 35to44'!R141,'Calculations 45to54'!R141,'Calculations 55to64'!R141,'Calculations 65plus'!R141)</f>
        <v>0</v>
      </c>
      <c r="S186" s="28">
        <f>S141/SUM(S141,'Calculations 20to24'!S141,'Calculations 25to34'!S141,'Calculations 35to44'!S141,'Calculations 45to54'!S141,'Calculations 55to64'!S141,'Calculations 65plus'!S141)</f>
        <v>0</v>
      </c>
      <c r="T186" s="28">
        <f>T141/SUM(T141,'Calculations 20to24'!T141,'Calculations 25to34'!T141,'Calculations 35to44'!T141,'Calculations 45to54'!T141,'Calculations 55to64'!T141,'Calculations 65plus'!T141)</f>
        <v>0</v>
      </c>
      <c r="U186" s="28">
        <f>U141/SUM(U141,'Calculations 20to24'!U141,'Calculations 25to34'!U141,'Calculations 35to44'!U141,'Calculations 45to54'!U141,'Calculations 55to64'!U141,'Calculations 65plus'!U141)</f>
        <v>0</v>
      </c>
      <c r="V186" s="28">
        <f>V141/SUM(V141,'Calculations 20to24'!V141,'Calculations 25to34'!V141,'Calculations 35to44'!V141,'Calculations 45to54'!V141,'Calculations 55to64'!V141,'Calculations 65plus'!V141)</f>
        <v>0</v>
      </c>
      <c r="W186" s="28">
        <f>W141/SUM(W141,'Calculations 20to24'!W141,'Calculations 25to34'!W141,'Calculations 35to44'!W141,'Calculations 45to54'!W141,'Calculations 55to64'!W141,'Calculations 65plus'!W141)</f>
        <v>0</v>
      </c>
      <c r="X186" s="28">
        <f>X141/SUM(X141,'Calculations 20to24'!X141,'Calculations 25to34'!X141,'Calculations 35to44'!X141,'Calculations 45to54'!X141,'Calculations 55to64'!X141,'Calculations 65plus'!X141)</f>
        <v>0</v>
      </c>
      <c r="Y186" s="28">
        <f>Y141/SUM(Y141,'Calculations 20to24'!Y141,'Calculations 25to34'!Y141,'Calculations 35to44'!Y141,'Calculations 45to54'!Y141,'Calculations 55to64'!Y141,'Calculations 65plus'!Y141)</f>
        <v>0</v>
      </c>
      <c r="Z186" s="28">
        <f>Z141/SUM(Z141,'Calculations 20to24'!Z141,'Calculations 25to34'!Z141,'Calculations 35to44'!Z141,'Calculations 45to54'!Z141,'Calculations 55to64'!Z141,'Calculations 65plus'!Z141)</f>
        <v>0</v>
      </c>
      <c r="AA186" s="28">
        <f>AA141/SUM(AA141,'Calculations 20to24'!AA141,'Calculations 25to34'!AA141,'Calculations 35to44'!AA141,'Calculations 45to54'!AA141,'Calculations 55to64'!AA141,'Calculations 65plus'!AA141)</f>
        <v>0</v>
      </c>
      <c r="AB186" s="28">
        <f>AB141/SUM(AB141,'Calculations 20to24'!AB141,'Calculations 25to34'!AB141,'Calculations 35to44'!AB141,'Calculations 45to54'!AB141,'Calculations 55to64'!AB141,'Calculations 65plus'!AB141)</f>
        <v>0</v>
      </c>
      <c r="AC186" s="28">
        <f>AC141/SUM(AC141,'Calculations 20to24'!AC141,'Calculations 25to34'!AC141,'Calculations 35to44'!AC141,'Calculations 45to54'!AC141,'Calculations 55to64'!AC141,'Calculations 65plus'!AC141)</f>
        <v>0</v>
      </c>
      <c r="AD186" s="28">
        <f>AD141/SUM(AD141,'Calculations 20to24'!AD141,'Calculations 25to34'!AD141,'Calculations 35to44'!AD141,'Calculations 45to54'!AD141,'Calculations 55to64'!AD141,'Calculations 65plus'!AD141)</f>
        <v>0</v>
      </c>
      <c r="AE186" s="28">
        <f>AE141/SUM(AE141,'Calculations 20to24'!AE141,'Calculations 25to34'!AE141,'Calculations 35to44'!AE141,'Calculations 45to54'!AE141,'Calculations 55to64'!AE141,'Calculations 65plus'!AE141)</f>
        <v>0</v>
      </c>
      <c r="AF186" s="28">
        <f>AF141/SUM(AF141,'Calculations 20to24'!AF141,'Calculations 25to34'!AF141,'Calculations 35to44'!AF141,'Calculations 45to54'!AF141,'Calculations 55to64'!AF141,'Calculations 65plus'!AF141)</f>
        <v>0</v>
      </c>
    </row>
    <row r="187" spans="1:32" x14ac:dyDescent="0.2">
      <c r="A187" s="6" t="s">
        <v>29</v>
      </c>
      <c r="B187" s="28">
        <f>B142/SUM(B142,'Calculations 20to24'!B142,'Calculations 25to34'!B142,'Calculations 35to44'!B142,'Calculations 45to54'!B142,'Calculations 55to64'!B142,'Calculations 65plus'!B142)</f>
        <v>9.5693779904306199E-3</v>
      </c>
      <c r="C187" s="28">
        <f>C142/SUM(C142,'Calculations 20to24'!C142,'Calculations 25to34'!C142,'Calculations 35to44'!C142,'Calculations 45to54'!C142,'Calculations 55to64'!C142,'Calculations 65plus'!C142)</f>
        <v>9.2789856734547902E-3</v>
      </c>
      <c r="D187" s="28">
        <f>D142/SUM(D142,'Calculations 20to24'!D142,'Calculations 25to34'!D142,'Calculations 35to44'!D142,'Calculations 45to54'!D142,'Calculations 55to64'!D142,'Calculations 65plus'!D142)</f>
        <v>9.1017459118580279E-3</v>
      </c>
      <c r="E187" s="28">
        <f>E142/SUM(E142,'Calculations 20to24'!E142,'Calculations 25to34'!E142,'Calculations 35to44'!E142,'Calculations 45to54'!E142,'Calculations 55to64'!E142,'Calculations 65plus'!E142)</f>
        <v>8.9227498395309905E-3</v>
      </c>
      <c r="F187" s="28">
        <f>F142/SUM(F142,'Calculations 20to24'!F142,'Calculations 25to34'!F142,'Calculations 35to44'!F142,'Calculations 45to54'!F142,'Calculations 55to64'!F142,'Calculations 65plus'!F142)</f>
        <v>8.7131193736455087E-3</v>
      </c>
      <c r="G187" s="28">
        <f>G142/SUM(G142,'Calculations 20to24'!G142,'Calculations 25to34'!G142,'Calculations 35to44'!G142,'Calculations 45to54'!G142,'Calculations 55to64'!G142,'Calculations 65plus'!G142)</f>
        <v>8.476994608934408E-3</v>
      </c>
      <c r="H187" s="28">
        <f>H142/SUM(H142,'Calculations 20to24'!H142,'Calculations 25to34'!H142,'Calculations 35to44'!H142,'Calculations 45to54'!H142,'Calculations 55to64'!H142,'Calculations 65plus'!H142)</f>
        <v>8.2348299753173208E-3</v>
      </c>
      <c r="I187" s="28">
        <f>I142/SUM(I142,'Calculations 20to24'!I142,'Calculations 25to34'!I142,'Calculations 35to44'!I142,'Calculations 45to54'!I142,'Calculations 55to64'!I142,'Calculations 65plus'!I142)</f>
        <v>7.9048292129246505E-3</v>
      </c>
      <c r="J187" s="28">
        <f>J142/SUM(J142,'Calculations 20to24'!J142,'Calculations 25to34'!J142,'Calculations 35to44'!J142,'Calculations 45to54'!J142,'Calculations 55to64'!J142,'Calculations 65plus'!J142)</f>
        <v>7.5704098566265511E-3</v>
      </c>
      <c r="K187" s="28">
        <f>K142/SUM(K142,'Calculations 20to24'!K142,'Calculations 25to34'!K142,'Calculations 35to44'!K142,'Calculations 45to54'!K142,'Calculations 55to64'!K142,'Calculations 65plus'!K142)</f>
        <v>7.3457158067567049E-3</v>
      </c>
      <c r="L187" s="28">
        <f>L142/SUM(L142,'Calculations 20to24'!L142,'Calculations 25to34'!L142,'Calculations 35to44'!L142,'Calculations 45to54'!L142,'Calculations 55to64'!L142,'Calculations 65plus'!L142)</f>
        <v>7.1884119918126559E-3</v>
      </c>
      <c r="M187" s="28">
        <f>M142/SUM(M142,'Calculations 20to24'!M142,'Calculations 25to34'!M142,'Calculations 35to44'!M142,'Calculations 45to54'!M142,'Calculations 55to64'!M142,'Calculations 65plus'!M142)</f>
        <v>6.9581649262446437E-3</v>
      </c>
      <c r="N187" s="28">
        <f>N142/SUM(N142,'Calculations 20to24'!N142,'Calculations 25to34'!N142,'Calculations 35to44'!N142,'Calculations 45to54'!N142,'Calculations 55to64'!N142,'Calculations 65plus'!N142)</f>
        <v>6.730688275992467E-3</v>
      </c>
      <c r="O187" s="28">
        <f>O142/SUM(O142,'Calculations 20to24'!O142,'Calculations 25to34'!O142,'Calculations 35to44'!O142,'Calculations 45to54'!O142,'Calculations 55to64'!O142,'Calculations 65plus'!O142)</f>
        <v>6.5059877116117317E-3</v>
      </c>
      <c r="P187" s="28">
        <f>P142/SUM(P142,'Calculations 20to24'!P142,'Calculations 25to34'!P142,'Calculations 35to44'!P142,'Calculations 45to54'!P142,'Calculations 55to64'!P142,'Calculations 65plus'!P142)</f>
        <v>6.2840678324627983E-3</v>
      </c>
      <c r="Q187" s="28">
        <f>Q142/SUM(Q142,'Calculations 20to24'!Q142,'Calculations 25to34'!Q142,'Calculations 35to44'!Q142,'Calculations 45to54'!Q142,'Calculations 55to64'!Q142,'Calculations 65plus'!Q142)</f>
        <v>6.0649321336643741E-3</v>
      </c>
      <c r="R187" s="28">
        <f>R142/SUM(R142,'Calculations 20to24'!R142,'Calculations 25to34'!R142,'Calculations 35to44'!R142,'Calculations 45to54'!R142,'Calculations 55to64'!R142,'Calculations 65plus'!R142)</f>
        <v>5.8485829795553159E-3</v>
      </c>
      <c r="S187" s="28">
        <f>S142/SUM(S142,'Calculations 20to24'!S142,'Calculations 25to34'!S142,'Calculations 35to44'!S142,'Calculations 45to54'!S142,'Calculations 55to64'!S142,'Calculations 65plus'!S142)</f>
        <v>5.6350215832755828E-3</v>
      </c>
      <c r="T187" s="28">
        <f>T142/SUM(T142,'Calculations 20to24'!T142,'Calculations 25to34'!T142,'Calculations 35to44'!T142,'Calculations 45to54'!T142,'Calculations 55to64'!T142,'Calculations 65plus'!T142)</f>
        <v>5.424247992087905E-3</v>
      </c>
      <c r="U187" s="28">
        <f>U142/SUM(U142,'Calculations 20to24'!U142,'Calculations 25to34'!U142,'Calculations 35to44'!U142,'Calculations 45to54'!U142,'Calculations 55to64'!U142,'Calculations 65plus'!U142)</f>
        <v>5.2162610780669399E-3</v>
      </c>
      <c r="V187" s="28">
        <f>V142/SUM(V142,'Calculations 20to24'!V142,'Calculations 25to34'!V142,'Calculations 35to44'!V142,'Calculations 45to54'!V142,'Calculations 55to64'!V142,'Calculations 65plus'!V142)</f>
        <v>5.0110585337944259E-3</v>
      </c>
      <c r="W187" s="28">
        <f>W142/SUM(W142,'Calculations 20to24'!W142,'Calculations 25to34'!W142,'Calculations 35to44'!W142,'Calculations 45to54'!W142,'Calculations 55to64'!W142,'Calculations 65plus'!W142)</f>
        <v>4.8086368727074868E-3</v>
      </c>
      <c r="X187" s="28">
        <f>X142/SUM(X142,'Calculations 20to24'!X142,'Calculations 25to34'!X142,'Calculations 35to44'!X142,'Calculations 45to54'!X142,'Calculations 55to64'!X142,'Calculations 65plus'!X142)</f>
        <v>4.6089914337578593E-3</v>
      </c>
      <c r="Y187" s="28">
        <f>Y142/SUM(Y142,'Calculations 20to24'!Y142,'Calculations 25to34'!Y142,'Calculations 35to44'!Y142,'Calculations 45to54'!Y142,'Calculations 55to64'!Y142,'Calculations 65plus'!Y142)</f>
        <v>4.4121163900504128E-3</v>
      </c>
      <c r="Z187" s="28">
        <f>Z142/SUM(Z142,'Calculations 20to24'!Z142,'Calculations 25to34'!Z142,'Calculations 35to44'!Z142,'Calculations 45to54'!Z142,'Calculations 55to64'!Z142,'Calculations 65plus'!Z142)</f>
        <v>4.2180047611406124E-3</v>
      </c>
      <c r="AA187" s="28">
        <f>AA142/SUM(AA142,'Calculations 20to24'!AA142,'Calculations 25to34'!AA142,'Calculations 35to44'!AA142,'Calculations 45to54'!AA142,'Calculations 55to64'!AA142,'Calculations 65plus'!AA142)</f>
        <v>4.026648428681865E-3</v>
      </c>
      <c r="AB187" s="28">
        <f>AB142/SUM(AB142,'Calculations 20to24'!AB142,'Calculations 25to34'!AB142,'Calculations 35to44'!AB142,'Calculations 45to54'!AB142,'Calculations 55to64'!AB142,'Calculations 65plus'!AB142)</f>
        <v>3.8380381551254925E-3</v>
      </c>
      <c r="AC187" s="28">
        <f>AC142/SUM(AC142,'Calculations 20to24'!AC142,'Calculations 25to34'!AC142,'Calculations 35to44'!AC142,'Calculations 45to54'!AC142,'Calculations 55to64'!AC142,'Calculations 65plus'!AC142)</f>
        <v>3.6521636051877518E-3</v>
      </c>
      <c r="AD187" s="28">
        <f>AD142/SUM(AD142,'Calculations 20to24'!AD142,'Calculations 25to34'!AD142,'Calculations 35to44'!AD142,'Calculations 45to54'!AD142,'Calculations 55to64'!AD142,'Calculations 65plus'!AD142)</f>
        <v>3.4690133698111049E-3</v>
      </c>
      <c r="AE187" s="28">
        <f>AE142/SUM(AE142,'Calculations 20to24'!AE142,'Calculations 25to34'!AE142,'Calculations 35to44'!AE142,'Calculations 45to54'!AE142,'Calculations 55to64'!AE142,'Calculations 65plus'!AE142)</f>
        <v>3.2885749923574712E-3</v>
      </c>
      <c r="AF187" s="28">
        <f>AF142/SUM(AF142,'Calculations 20to24'!AF142,'Calculations 25to34'!AF142,'Calculations 35to44'!AF142,'Calculations 45to54'!AF142,'Calculations 55to64'!AF142,'Calculations 65plus'!AF142)</f>
        <v>3.1108349967853065E-3</v>
      </c>
    </row>
    <row r="188" spans="1:32" x14ac:dyDescent="0.2">
      <c r="A188" s="6" t="s">
        <v>30</v>
      </c>
      <c r="B188" s="28">
        <f>B143/SUM(B143,'Calculations 20to24'!B143,'Calculations 25to34'!B143,'Calculations 35to44'!B143,'Calculations 45to54'!B143,'Calculations 55to64'!B143,'Calculations 65plus'!B143)</f>
        <v>2.3006134969325166E-2</v>
      </c>
      <c r="C188" s="28">
        <f>C143/SUM(C143,'Calculations 20to24'!C143,'Calculations 25to34'!C143,'Calculations 35to44'!C143,'Calculations 45to54'!C143,'Calculations 55to64'!C143,'Calculations 65plus'!C143)</f>
        <v>2.2149094882147863E-2</v>
      </c>
      <c r="D188" s="28">
        <f>D143/SUM(D143,'Calculations 20to24'!D143,'Calculations 25to34'!D143,'Calculations 35to44'!D143,'Calculations 45to54'!D143,'Calculations 55to64'!D143,'Calculations 65plus'!D143)</f>
        <v>2.1640397337348502E-2</v>
      </c>
      <c r="E188" s="28">
        <f>E143/SUM(E143,'Calculations 20to24'!E143,'Calculations 25to34'!E143,'Calculations 35to44'!E143,'Calculations 45to54'!E143,'Calculations 55to64'!E143,'Calculations 65plus'!E143)</f>
        <v>2.1134786660096137E-2</v>
      </c>
      <c r="F188" s="28">
        <f>F143/SUM(F143,'Calculations 20to24'!F143,'Calculations 25to34'!F143,'Calculations 35to44'!F143,'Calculations 45to54'!F143,'Calculations 55to64'!F143,'Calculations 65plus'!F143)</f>
        <v>2.0546800100758621E-2</v>
      </c>
      <c r="G188" s="28">
        <f>G143/SUM(G143,'Calculations 20to24'!G143,'Calculations 25to34'!G143,'Calculations 35to44'!G143,'Calculations 45to54'!G143,'Calculations 55to64'!G143,'Calculations 65plus'!G143)</f>
        <v>1.9891524832367637E-2</v>
      </c>
      <c r="H188" s="28">
        <f>H143/SUM(H143,'Calculations 20to24'!H143,'Calculations 25to34'!H143,'Calculations 35to44'!H143,'Calculations 45to54'!H143,'Calculations 55to64'!H143,'Calculations 65plus'!H143)</f>
        <v>1.9225423045010761E-2</v>
      </c>
      <c r="I188" s="28">
        <f>I143/SUM(I143,'Calculations 20to24'!I143,'Calculations 25to34'!I143,'Calculations 35to44'!I143,'Calculations 45to54'!I143,'Calculations 55to64'!I143,'Calculations 65plus'!I143)</f>
        <v>1.8333436370448732E-2</v>
      </c>
      <c r="J188" s="28">
        <f>J143/SUM(J143,'Calculations 20to24'!J143,'Calculations 25to34'!J143,'Calculations 35to44'!J143,'Calculations 45to54'!J143,'Calculations 55to64'!J143,'Calculations 65plus'!J143)</f>
        <v>1.7447284444060504E-2</v>
      </c>
      <c r="K188" s="28">
        <f>K143/SUM(K143,'Calculations 20to24'!K143,'Calculations 25to34'!K143,'Calculations 35to44'!K143,'Calculations 45to54'!K143,'Calculations 55to64'!K143,'Calculations 65plus'!K143)</f>
        <v>1.6869437121847339E-2</v>
      </c>
      <c r="L188" s="28">
        <f>L143/SUM(L143,'Calculations 20to24'!L143,'Calculations 25to34'!L143,'Calculations 35to44'!L143,'Calculations 45to54'!L143,'Calculations 55to64'!L143,'Calculations 65plus'!L143)</f>
        <v>1.6425317189835278E-2</v>
      </c>
      <c r="M188" s="28">
        <f>M143/SUM(M143,'Calculations 20to24'!M143,'Calculations 25to34'!M143,'Calculations 35to44'!M143,'Calculations 45to54'!M143,'Calculations 55to64'!M143,'Calculations 65plus'!M143)</f>
        <v>1.5821268746446644E-2</v>
      </c>
      <c r="N188" s="28">
        <f>N143/SUM(N143,'Calculations 20to24'!N143,'Calculations 25to34'!N143,'Calculations 35to44'!N143,'Calculations 45to54'!N143,'Calculations 55to64'!N143,'Calculations 65plus'!N143)</f>
        <v>1.5229715508882725E-2</v>
      </c>
      <c r="O188" s="28">
        <f>O143/SUM(O143,'Calculations 20to24'!O143,'Calculations 25to34'!O143,'Calculations 35to44'!O143,'Calculations 45to54'!O143,'Calculations 55to64'!O143,'Calculations 65plus'!O143)</f>
        <v>1.465044418841749E-2</v>
      </c>
      <c r="P188" s="28">
        <f>P143/SUM(P143,'Calculations 20to24'!P143,'Calculations 25to34'!P143,'Calculations 35to44'!P143,'Calculations 45to54'!P143,'Calculations 55to64'!P143,'Calculations 65plus'!P143)</f>
        <v>1.4083245911758349E-2</v>
      </c>
      <c r="Q188" s="28">
        <f>Q143/SUM(Q143,'Calculations 20to24'!Q143,'Calculations 25to34'!Q143,'Calculations 35to44'!Q143,'Calculations 45to54'!Q143,'Calculations 55to64'!Q143,'Calculations 65plus'!Q143)</f>
        <v>1.3527915929730728E-2</v>
      </c>
      <c r="R188" s="28">
        <f>R143/SUM(R143,'Calculations 20to24'!R143,'Calculations 25to34'!R143,'Calculations 35to44'!R143,'Calculations 45to54'!R143,'Calculations 55to64'!R143,'Calculations 65plus'!R143)</f>
        <v>1.2984253348366665E-2</v>
      </c>
      <c r="S188" s="28">
        <f>S143/SUM(S143,'Calculations 20to24'!S143,'Calculations 25to34'!S143,'Calculations 35to44'!S143,'Calculations 45to54'!S143,'Calculations 55to64'!S143,'Calculations 65plus'!S143)</f>
        <v>1.2452060881416937E-2</v>
      </c>
      <c r="T188" s="28">
        <f>T143/SUM(T143,'Calculations 20to24'!T143,'Calculations 25to34'!T143,'Calculations 35to44'!T143,'Calculations 45to54'!T143,'Calculations 55to64'!T143,'Calculations 65plus'!T143)</f>
        <v>1.193114462329754E-2</v>
      </c>
      <c r="U188" s="28">
        <f>U143/SUM(U143,'Calculations 20to24'!U143,'Calculations 25to34'!U143,'Calculations 35to44'!U143,'Calculations 45to54'!U143,'Calculations 55to64'!U143,'Calculations 65plus'!U143)</f>
        <v>1.1421313841471386E-2</v>
      </c>
      <c r="V188" s="28">
        <f>V143/SUM(V143,'Calculations 20to24'!V143,'Calculations 25to34'!V143,'Calculations 35to44'!V143,'Calculations 45to54'!V143,'Calculations 55to64'!V143,'Calculations 65plus'!V143)</f>
        <v>1.0922380787268447E-2</v>
      </c>
      <c r="W188" s="28">
        <f>W143/SUM(W143,'Calculations 20to24'!W143,'Calculations 25to34'!W143,'Calculations 35to44'!W143,'Calculations 45to54'!W143,'Calculations 55to64'!W143,'Calculations 65plus'!W143)</f>
        <v>1.0434160524151361E-2</v>
      </c>
      <c r="X188" s="28">
        <f>X143/SUM(X143,'Calculations 20to24'!X143,'Calculations 25to34'!X143,'Calculations 35to44'!X143,'Calculations 45to54'!X143,'Calculations 55to64'!X143,'Calculations 65plus'!X143)</f>
        <v>9.9564707724417046E-3</v>
      </c>
      <c r="Y188" s="28">
        <f>Y143/SUM(Y143,'Calculations 20to24'!Y143,'Calculations 25to34'!Y143,'Calculations 35to44'!Y143,'Calculations 45to54'!Y143,'Calculations 55to64'!Y143,'Calculations 65plus'!Y143)</f>
        <v>9.4891317695352216E-3</v>
      </c>
      <c r="Z188" s="28">
        <f>Z143/SUM(Z143,'Calculations 20to24'!Z143,'Calculations 25to34'!Z143,'Calculations 35to44'!Z143,'Calculations 45to54'!Z143,'Calculations 55to64'!Z143,'Calculations 65plus'!Z143)</f>
        <v>9.0319661446502508E-3</v>
      </c>
      <c r="AA188" s="28">
        <f>AA143/SUM(AA143,'Calculations 20to24'!AA143,'Calculations 25to34'!AA143,'Calculations 35to44'!AA143,'Calculations 45to54'!AA143,'Calculations 55to64'!AA143,'Calculations 65plus'!AA143)</f>
        <v>8.5847988071737647E-3</v>
      </c>
      <c r="AB188" s="28">
        <f>AB143/SUM(AB143,'Calculations 20to24'!AB143,'Calculations 25to34'!AB143,'Calculations 35to44'!AB143,'Calculations 45to54'!AB143,'Calculations 55to64'!AB143,'Calculations 65plus'!AB143)</f>
        <v>8.1474568476897821E-3</v>
      </c>
      <c r="AC188" s="28">
        <f>AC143/SUM(AC143,'Calculations 20to24'!AC143,'Calculations 25to34'!AC143,'Calculations 35to44'!AC143,'Calculations 45to54'!AC143,'Calculations 55to64'!AC143,'Calculations 65plus'!AC143)</f>
        <v>7.7197694508016161E-3</v>
      </c>
      <c r="AD188" s="28">
        <f>AD143/SUM(AD143,'Calculations 20to24'!AD143,'Calculations 25to34'!AD143,'Calculations 35to44'!AD143,'Calculations 45to54'!AD143,'Calculations 55to64'!AD143,'Calculations 65plus'!AD143)</f>
        <v>7.3015678188853364E-3</v>
      </c>
      <c r="AE188" s="28">
        <f>AE143/SUM(AE143,'Calculations 20to24'!AE143,'Calculations 25to34'!AE143,'Calculations 35to44'!AE143,'Calculations 45to54'!AE143,'Calculations 55to64'!AE143,'Calculations 65plus'!AE143)</f>
        <v>6.8926851059384142E-3</v>
      </c>
      <c r="AF188" s="28">
        <f>AF143/SUM(AF143,'Calculations 20to24'!AF143,'Calculations 25to34'!AF143,'Calculations 35to44'!AF143,'Calculations 45to54'!AF143,'Calculations 55to64'!AF143,'Calculations 65plus'!AF143)</f>
        <v>6.4929563607210201E-3</v>
      </c>
    </row>
    <row r="189" spans="1:32" x14ac:dyDescent="0.2">
      <c r="A189" s="6" t="s">
        <v>31</v>
      </c>
      <c r="B189" s="28">
        <f>B144/SUM(B144,'Calculations 20to24'!B144,'Calculations 25to34'!B144,'Calculations 35to44'!B144,'Calculations 45to54'!B144,'Calculations 55to64'!B144,'Calculations 65plus'!B144)</f>
        <v>1.3544018058690745E-2</v>
      </c>
      <c r="C189" s="28">
        <f>C144/SUM(C144,'Calculations 20to24'!C144,'Calculations 25to34'!C144,'Calculations 35to44'!C144,'Calculations 45to54'!C144,'Calculations 55to64'!C144,'Calculations 65plus'!C144)</f>
        <v>1.3100038207704348E-2</v>
      </c>
      <c r="D189" s="28">
        <f>D144/SUM(D144,'Calculations 20to24'!D144,'Calculations 25to34'!D144,'Calculations 35to44'!D144,'Calculations 45to54'!D144,'Calculations 55to64'!D144,'Calculations 65plus'!D144)</f>
        <v>1.2841014777069278E-2</v>
      </c>
      <c r="E189" s="28">
        <f>E144/SUM(E144,'Calculations 20to24'!E144,'Calculations 25to34'!E144,'Calculations 35to44'!E144,'Calculations 45to54'!E144,'Calculations 55to64'!E144,'Calculations 65plus'!E144)</f>
        <v>1.2581920252641429E-2</v>
      </c>
      <c r="F189" s="28">
        <f>F144/SUM(F144,'Calculations 20to24'!F144,'Calculations 25to34'!F144,'Calculations 35to44'!F144,'Calculations 45to54'!F144,'Calculations 55to64'!F144,'Calculations 65plus'!F144)</f>
        <v>1.2272707532428449E-2</v>
      </c>
      <c r="G189" s="28">
        <f>G144/SUM(G144,'Calculations 20to24'!G144,'Calculations 25to34'!G144,'Calculations 35to44'!G144,'Calculations 45to54'!G144,'Calculations 55to64'!G144,'Calculations 65plus'!G144)</f>
        <v>1.1917308251276527E-2</v>
      </c>
      <c r="H189" s="28">
        <f>H144/SUM(H144,'Calculations 20to24'!H144,'Calculations 25to34'!H144,'Calculations 35to44'!H144,'Calculations 45to54'!H144,'Calculations 55to64'!H144,'Calculations 65plus'!H144)</f>
        <v>1.155315200374085E-2</v>
      </c>
      <c r="I189" s="28">
        <f>I144/SUM(I144,'Calculations 20to24'!I144,'Calculations 25to34'!I144,'Calculations 35to44'!I144,'Calculations 45to54'!I144,'Calculations 55to64'!I144,'Calculations 65plus'!I144)</f>
        <v>1.1069975969331366E-2</v>
      </c>
      <c r="J189" s="28">
        <f>J144/SUM(J144,'Calculations 20to24'!J144,'Calculations 25to34'!J144,'Calculations 35to44'!J144,'Calculations 45to54'!J144,'Calculations 55to64'!J144,'Calculations 65plus'!J144)</f>
        <v>1.0591235850674134E-2</v>
      </c>
      <c r="K189" s="28">
        <f>K144/SUM(K144,'Calculations 20to24'!K144,'Calculations 25to34'!K144,'Calculations 35to44'!K144,'Calculations 45to54'!K144,'Calculations 55to64'!K144,'Calculations 65plus'!K144)</f>
        <v>1.0278979899428721E-2</v>
      </c>
      <c r="L189" s="28">
        <f>L144/SUM(L144,'Calculations 20to24'!L144,'Calculations 25to34'!L144,'Calculations 35to44'!L144,'Calculations 45to54'!L144,'Calculations 55to64'!L144,'Calculations 65plus'!L144)</f>
        <v>1.0029082141180047E-2</v>
      </c>
      <c r="M189" s="28">
        <f>M144/SUM(M144,'Calculations 20to24'!M144,'Calculations 25to34'!M144,'Calculations 35to44'!M144,'Calculations 45to54'!M144,'Calculations 55to64'!M144,'Calculations 65plus'!M144)</f>
        <v>9.6929752149428703E-3</v>
      </c>
      <c r="N189" s="28">
        <f>N144/SUM(N144,'Calculations 20to24'!N144,'Calculations 25to34'!N144,'Calculations 35to44'!N144,'Calculations 45to54'!N144,'Calculations 55to64'!N144,'Calculations 65plus'!N144)</f>
        <v>9.361647401984188E-3</v>
      </c>
      <c r="O189" s="28">
        <f>O144/SUM(O144,'Calculations 20to24'!O144,'Calculations 25to34'!O144,'Calculations 35to44'!O144,'Calculations 45to54'!O144,'Calculations 55to64'!O144,'Calculations 65plus'!O144)</f>
        <v>9.0350947248616937E-3</v>
      </c>
      <c r="P189" s="28">
        <f>P144/SUM(P144,'Calculations 20to24'!P144,'Calculations 25to34'!P144,'Calculations 35to44'!P144,'Calculations 45to54'!P144,'Calculations 55to64'!P144,'Calculations 65plus'!P144)</f>
        <v>8.7133119244821571E-3</v>
      </c>
      <c r="Q189" s="28">
        <f>Q144/SUM(Q144,'Calculations 20to24'!Q144,'Calculations 25to34'!Q144,'Calculations 35to44'!Q144,'Calculations 45to54'!Q144,'Calculations 55to64'!Q144,'Calculations 65plus'!Q144)</f>
        <v>8.396292331375942E-3</v>
      </c>
      <c r="R189" s="28">
        <f>R144/SUM(R144,'Calculations 20to24'!R144,'Calculations 25to34'!R144,'Calculations 35to44'!R144,'Calculations 45to54'!R144,'Calculations 55to64'!R144,'Calculations 65plus'!R144)</f>
        <v>8.0840277545817796E-3</v>
      </c>
      <c r="S189" s="28">
        <f>S144/SUM(S144,'Calculations 20to24'!S144,'Calculations 25to34'!S144,'Calculations 35to44'!S144,'Calculations 45to54'!S144,'Calculations 55to64'!S144,'Calculations 65plus'!S144)</f>
        <v>7.7765083872801174E-3</v>
      </c>
      <c r="T189" s="28">
        <f>T144/SUM(T144,'Calculations 20to24'!T144,'Calculations 25to34'!T144,'Calculations 35to44'!T144,'Calculations 45to54'!T144,'Calculations 55to64'!T144,'Calculations 65plus'!T144)</f>
        <v>7.473722728308067E-3</v>
      </c>
      <c r="U189" s="28">
        <f>U144/SUM(U144,'Calculations 20to24'!U144,'Calculations 25to34'!U144,'Calculations 35to44'!U144,'Calculations 45to54'!U144,'Calculations 55to64'!U144,'Calculations 65plus'!U144)</f>
        <v>7.1756575186817115E-3</v>
      </c>
      <c r="V189" s="28">
        <f>V144/SUM(V144,'Calculations 20to24'!V144,'Calculations 25to34'!V144,'Calculations 35to44'!V144,'Calculations 45to54'!V144,'Calculations 55to64'!V144,'Calculations 65plus'!V144)</f>
        <v>6.8822976922533067E-3</v>
      </c>
      <c r="W189" s="28">
        <f>W144/SUM(W144,'Calculations 20to24'!W144,'Calculations 25to34'!W144,'Calculations 35to44'!W144,'Calculations 45to54'!W144,'Calculations 55to64'!W144,'Calculations 65plus'!W144)</f>
        <v>6.5936263396339694E-3</v>
      </c>
      <c r="X189" s="28">
        <f>X144/SUM(X144,'Calculations 20to24'!X144,'Calculations 25to34'!X144,'Calculations 35to44'!X144,'Calculations 45to54'!X144,'Calculations 55to64'!X144,'Calculations 65plus'!X144)</f>
        <v>6.3096246845187045E-3</v>
      </c>
      <c r="Y189" s="28">
        <f>Y144/SUM(Y144,'Calculations 20to24'!Y144,'Calculations 25to34'!Y144,'Calculations 35to44'!Y144,'Calculations 45to54'!Y144,'Calculations 55to64'!Y144,'Calculations 65plus'!Y144)</f>
        <v>6.030272071561614E-3</v>
      </c>
      <c r="Z189" s="28">
        <f>Z144/SUM(Z144,'Calculations 20to24'!Z144,'Calculations 25to34'!Z144,'Calculations 35to44'!Z144,'Calculations 45to54'!Z144,'Calculations 55to64'!Z144,'Calculations 65plus'!Z144)</f>
        <v>5.7555459649617259E-3</v>
      </c>
      <c r="AA189" s="28">
        <f>AA144/SUM(AA144,'Calculations 20to24'!AA144,'Calculations 25to34'!AA144,'Calculations 35to44'!AA144,'Calculations 45to54'!AA144,'Calculations 55to64'!AA144,'Calculations 65plus'!AA144)</f>
        <v>5.4854219569371023E-3</v>
      </c>
      <c r="AB189" s="28">
        <f>AB144/SUM(AB144,'Calculations 20to24'!AB144,'Calculations 25to34'!AB144,'Calculations 35to44'!AB144,'Calculations 45to54'!AB144,'Calculations 55to64'!AB144,'Calculations 65plus'!AB144)</f>
        <v>5.2198737852821222E-3</v>
      </c>
      <c r="AC189" s="28">
        <f>AC144/SUM(AC144,'Calculations 20to24'!AC144,'Calculations 25to34'!AC144,'Calculations 35to44'!AC144,'Calculations 45to54'!AC144,'Calculations 55to64'!AC144,'Calculations 65plus'!AC144)</f>
        <v>4.9588733592260082E-3</v>
      </c>
      <c r="AD189" s="28">
        <f>AD144/SUM(AD144,'Calculations 20to24'!AD144,'Calculations 25to34'!AD144,'Calculations 35to44'!AD144,'Calculations 45to54'!AD144,'Calculations 55to64'!AD144,'Calculations 65plus'!AD144)</f>
        <v>4.7023907928328453E-3</v>
      </c>
      <c r="AE189" s="28">
        <f>AE144/SUM(AE144,'Calculations 20to24'!AE144,'Calculations 25to34'!AE144,'Calculations 35to44'!AE144,'Calculations 45to54'!AE144,'Calculations 55to64'!AE144,'Calculations 65plus'!AE144)</f>
        <v>4.4503944452079841E-3</v>
      </c>
      <c r="AF189" s="28">
        <f>AF144/SUM(AF144,'Calculations 20to24'!AF144,'Calculations 25to34'!AF144,'Calculations 35to44'!AF144,'Calculations 45to54'!AF144,'Calculations 55to64'!AF144,'Calculations 65plus'!AF144)</f>
        <v>4.202850966804614E-3</v>
      </c>
    </row>
    <row r="190" spans="1:32" x14ac:dyDescent="0.2">
      <c r="A190" s="6" t="s">
        <v>32</v>
      </c>
      <c r="B190" s="28">
        <f>B145/SUM(B145,'Calculations 20to24'!B145,'Calculations 25to34'!B145,'Calculations 35to44'!B145,'Calculations 45to54'!B145,'Calculations 55to64'!B145,'Calculations 65plus'!B145)</f>
        <v>1.8604651162790701E-2</v>
      </c>
      <c r="C190" s="28">
        <f>C145/SUM(C145,'Calculations 20to24'!C145,'Calculations 25to34'!C145,'Calculations 35to44'!C145,'Calculations 45to54'!C145,'Calculations 55to64'!C145,'Calculations 65plus'!C145)</f>
        <v>1.7951510213627106E-2</v>
      </c>
      <c r="D190" s="28">
        <f>D145/SUM(D145,'Calculations 20to24'!D145,'Calculations 25to34'!D145,'Calculations 35to44'!D145,'Calculations 45to54'!D145,'Calculations 55to64'!D145,'Calculations 65plus'!D145)</f>
        <v>1.7565167490285957E-2</v>
      </c>
      <c r="E190" s="28">
        <f>E145/SUM(E145,'Calculations 20to24'!E145,'Calculations 25to34'!E145,'Calculations 35to44'!E145,'Calculations 45to54'!E145,'Calculations 55to64'!E145,'Calculations 65plus'!E145)</f>
        <v>1.7178029574282917E-2</v>
      </c>
      <c r="F190" s="28">
        <f>F145/SUM(F145,'Calculations 20to24'!F145,'Calculations 25to34'!F145,'Calculations 35to44'!F145,'Calculations 45to54'!F145,'Calculations 55to64'!F145,'Calculations 65plus'!F145)</f>
        <v>1.6722300359591869E-2</v>
      </c>
      <c r="G190" s="28">
        <f>G145/SUM(G145,'Calculations 20to24'!G145,'Calculations 25to34'!G145,'Calculations 35to44'!G145,'Calculations 45to54'!G145,'Calculations 55to64'!G145,'Calculations 65plus'!G145)</f>
        <v>1.6208061258195895E-2</v>
      </c>
      <c r="H190" s="28">
        <f>H145/SUM(H145,'Calculations 20to24'!H145,'Calculations 25to34'!H145,'Calculations 35to44'!H145,'Calculations 45to54'!H145,'Calculations 55to64'!H145,'Calculations 65plus'!H145)</f>
        <v>1.5682529291627934E-2</v>
      </c>
      <c r="I190" s="28">
        <f>I145/SUM(I145,'Calculations 20to24'!I145,'Calculations 25to34'!I145,'Calculations 35to44'!I145,'Calculations 45to54'!I145,'Calculations 55to64'!I145,'Calculations 65plus'!I145)</f>
        <v>1.4978034643105259E-2</v>
      </c>
      <c r="J190" s="28">
        <f>J145/SUM(J145,'Calculations 20to24'!J145,'Calculations 25to34'!J145,'Calculations 35to44'!J145,'Calculations 45to54'!J145,'Calculations 55to64'!J145,'Calculations 65plus'!J145)</f>
        <v>1.4278154377380317E-2</v>
      </c>
      <c r="K190" s="28">
        <f>K145/SUM(K145,'Calculations 20to24'!K145,'Calculations 25to34'!K145,'Calculations 35to44'!K145,'Calculations 45to54'!K145,'Calculations 55to64'!K145,'Calculations 65plus'!K145)</f>
        <v>1.3820535080902505E-2</v>
      </c>
      <c r="L190" s="28">
        <f>L145/SUM(L145,'Calculations 20to24'!L145,'Calculations 25to34'!L145,'Calculations 35to44'!L145,'Calculations 45to54'!L145,'Calculations 55to64'!L145,'Calculations 65plus'!L145)</f>
        <v>1.3477327839864594E-2</v>
      </c>
      <c r="M190" s="28">
        <f>M145/SUM(M145,'Calculations 20to24'!M145,'Calculations 25to34'!M145,'Calculations 35to44'!M145,'Calculations 45to54'!M145,'Calculations 55to64'!M145,'Calculations 65plus'!M145)</f>
        <v>1.2998866022397788E-2</v>
      </c>
      <c r="N190" s="28">
        <f>N145/SUM(N145,'Calculations 20to24'!N145,'Calculations 25to34'!N145,'Calculations 35to44'!N145,'Calculations 45to54'!N145,'Calculations 55to64'!N145,'Calculations 65plus'!N145)</f>
        <v>1.2529125766663943E-2</v>
      </c>
      <c r="O190" s="28">
        <f>O145/SUM(O145,'Calculations 20to24'!O145,'Calculations 25to34'!O145,'Calculations 35to44'!O145,'Calculations 45to54'!O145,'Calculations 55to64'!O145,'Calculations 65plus'!O145)</f>
        <v>1.2068004251063146E-2</v>
      </c>
      <c r="P190" s="28">
        <f>P145/SUM(P145,'Calculations 20to24'!P145,'Calculations 25to34'!P145,'Calculations 35to44'!P145,'Calculations 45to54'!P145,'Calculations 55to64'!P145,'Calculations 65plus'!P145)</f>
        <v>1.1615399659509492E-2</v>
      </c>
      <c r="Q190" s="28">
        <f>Q145/SUM(Q145,'Calculations 20to24'!Q145,'Calculations 25to34'!Q145,'Calculations 35to44'!Q145,'Calculations 45to54'!Q145,'Calculations 55to64'!Q145,'Calculations 65plus'!Q145)</f>
        <v>1.117121100009154E-2</v>
      </c>
      <c r="R190" s="28">
        <f>R145/SUM(R145,'Calculations 20to24'!R145,'Calculations 25to34'!R145,'Calculations 35to44'!R145,'Calculations 45to54'!R145,'Calculations 55to64'!R145,'Calculations 65plus'!R145)</f>
        <v>1.0735337943366292E-2</v>
      </c>
      <c r="S190" s="28">
        <f>S145/SUM(S145,'Calculations 20to24'!S145,'Calculations 25to34'!S145,'Calculations 35to44'!S145,'Calculations 45to54'!S145,'Calculations 55to64'!S145,'Calculations 65plus'!S145)</f>
        <v>1.030768067924339E-2</v>
      </c>
      <c r="T190" s="28">
        <f>T145/SUM(T145,'Calculations 20to24'!T145,'Calculations 25to34'!T145,'Calculations 35to44'!T145,'Calculations 45to54'!T145,'Calculations 55to64'!T145,'Calculations 65plus'!T145)</f>
        <v>9.8881397914283749E-3</v>
      </c>
      <c r="U190" s="28">
        <f>U145/SUM(U145,'Calculations 20to24'!U145,'Calculations 25to34'!U145,'Calculations 35to44'!U145,'Calculations 45to54'!U145,'Calculations 55to64'!U145,'Calculations 65plus'!U145)</f>
        <v>9.4766161484011336E-3</v>
      </c>
      <c r="V190" s="28">
        <f>V145/SUM(V145,'Calculations 20to24'!V145,'Calculations 25to34'!V145,'Calculations 35to44'!V145,'Calculations 45to54'!V145,'Calculations 55to64'!V145,'Calculations 65plus'!V145)</f>
        <v>9.0730108099232477E-3</v>
      </c>
      <c r="W190" s="28">
        <f>W145/SUM(W145,'Calculations 20to24'!W145,'Calculations 25to34'!W145,'Calculations 35to44'!W145,'Calculations 45to54'!W145,'Calculations 55to64'!W145,'Calculations 65plus'!W145)</f>
        <v>8.6772249480849811E-3</v>
      </c>
      <c r="X190" s="28">
        <f>X145/SUM(X145,'Calculations 20to24'!X145,'Calculations 25to34'!X145,'Calculations 35to44'!X145,'Calculations 45to54'!X145,'Calculations 55to64'!X145,'Calculations 65plus'!X145)</f>
        <v>8.2891597819221511E-3</v>
      </c>
      <c r="Y190" s="28">
        <f>Y145/SUM(Y145,'Calculations 20to24'!Y145,'Calculations 25to34'!Y145,'Calculations 35to44'!Y145,'Calculations 45to54'!Y145,'Calculations 55to64'!Y145,'Calculations 65plus'!Y145)</f>
        <v>7.9087165246559954E-3</v>
      </c>
      <c r="Z190" s="28">
        <f>Z145/SUM(Z145,'Calculations 20to24'!Z145,'Calculations 25to34'!Z145,'Calculations 35to44'!Z145,'Calculations 45to54'!Z145,'Calculations 55to64'!Z145,'Calculations 65plus'!Z145)</f>
        <v>7.5357963426339516E-3</v>
      </c>
      <c r="AA190" s="28">
        <f>AA145/SUM(AA145,'Calculations 20to24'!AA145,'Calculations 25to34'!AA145,'Calculations 35to44'!AA145,'Calculations 45to54'!AA145,'Calculations 55to64'!AA145,'Calculations 65plus'!AA145)</f>
        <v>7.1703003250755924E-3</v>
      </c>
      <c r="AB190" s="28">
        <f>AB145/SUM(AB145,'Calculations 20to24'!AB145,'Calculations 25to34'!AB145,'Calculations 35to44'!AB145,'Calculations 45to54'!AB145,'Calculations 55to64'!AB145,'Calculations 65plus'!AB145)</f>
        <v>6.8121294637561525E-3</v>
      </c>
      <c r="AC190" s="28">
        <f>AC145/SUM(AC145,'Calculations 20to24'!AC145,'Calculations 25to34'!AC145,'Calculations 35to44'!AC145,'Calculations 45to54'!AC145,'Calculations 55to64'!AC145,'Calculations 65plus'!AC145)</f>
        <v>6.4611846417902156E-3</v>
      </c>
      <c r="AD190" s="28">
        <f>AD145/SUM(AD145,'Calculations 20to24'!AD145,'Calculations 25to34'!AD145,'Calculations 35to44'!AD145,'Calculations 45to54'!AD145,'Calculations 55to64'!AD145,'Calculations 65plus'!AD145)</f>
        <v>6.1173666307095037E-3</v>
      </c>
      <c r="AE190" s="28">
        <f>AE145/SUM(AE145,'Calculations 20to24'!AE145,'Calculations 25to34'!AE145,'Calculations 35to44'!AE145,'Calculations 45to54'!AE145,'Calculations 55to64'!AE145,'Calculations 65plus'!AE145)</f>
        <v>5.7805760950587117E-3</v>
      </c>
      <c r="AF190" s="28">
        <f>AF145/SUM(AF145,'Calculations 20to24'!AF145,'Calculations 25to34'!AF145,'Calculations 35to44'!AF145,'Calculations 45to54'!AF145,'Calculations 55to64'!AF145,'Calculations 65plus'!AF145)</f>
        <v>5.4507136037695346E-3</v>
      </c>
    </row>
    <row r="191" spans="1:32" x14ac:dyDescent="0.2">
      <c r="A191" s="6" t="s">
        <v>33</v>
      </c>
      <c r="B191" s="28">
        <f>B146/SUM(B146,'Calculations 20to24'!B146,'Calculations 25to34'!B146,'Calculations 35to44'!B146,'Calculations 45to54'!B146,'Calculations 55to64'!B146,'Calculations 65plus'!B146)</f>
        <v>6.2421972534332029E-3</v>
      </c>
      <c r="C191" s="28">
        <f>C146/SUM(C146,'Calculations 20to24'!C146,'Calculations 25to34'!C146,'Calculations 35to44'!C146,'Calculations 45to54'!C146,'Calculations 55to64'!C146,'Calculations 65plus'!C146)</f>
        <v>6.0816141503773225E-3</v>
      </c>
      <c r="D191" s="28">
        <f>D146/SUM(D146,'Calculations 20to24'!D146,'Calculations 25to34'!D146,'Calculations 35to44'!D146,'Calculations 45to54'!D146,'Calculations 55to64'!D146,'Calculations 65plus'!D146)</f>
        <v>5.9892955351368163E-3</v>
      </c>
      <c r="E191" s="28">
        <f>E146/SUM(E146,'Calculations 20to24'!E146,'Calculations 25to34'!E146,'Calculations 35to44'!E146,'Calculations 45to54'!E146,'Calculations 55to64'!E146,'Calculations 65plus'!E146)</f>
        <v>5.8954146436405322E-3</v>
      </c>
      <c r="F191" s="28">
        <f>F146/SUM(F146,'Calculations 20to24'!F146,'Calculations 25to34'!F146,'Calculations 35to44'!F146,'Calculations 45to54'!F146,'Calculations 55to64'!F146,'Calculations 65plus'!F146)</f>
        <v>5.7783415294369997E-3</v>
      </c>
      <c r="G191" s="28">
        <f>G146/SUM(G146,'Calculations 20to24'!G146,'Calculations 25to34'!G146,'Calculations 35to44'!G146,'Calculations 45to54'!G146,'Calculations 55to64'!G146,'Calculations 65plus'!G146)</f>
        <v>5.6358979773250403E-3</v>
      </c>
      <c r="H191" s="28">
        <f>H146/SUM(H146,'Calculations 20to24'!H146,'Calculations 25to34'!H146,'Calculations 35to44'!H146,'Calculations 45to54'!H146,'Calculations 55to64'!H146,'Calculations 65plus'!H146)</f>
        <v>5.4894532912548718E-3</v>
      </c>
      <c r="I191" s="28">
        <f>I146/SUM(I146,'Calculations 20to24'!I146,'Calculations 25to34'!I146,'Calculations 35to44'!I146,'Calculations 45to54'!I146,'Calculations 55to64'!I146,'Calculations 65plus'!I146)</f>
        <v>5.2889763311906148E-3</v>
      </c>
      <c r="J191" s="28">
        <f>J146/SUM(J146,'Calculations 20to24'!J146,'Calculations 25to34'!J146,'Calculations 35to44'!J146,'Calculations 45to54'!J146,'Calculations 55to64'!J146,'Calculations 65plus'!J146)</f>
        <v>5.0861399195948464E-3</v>
      </c>
      <c r="K191" s="28">
        <f>K146/SUM(K146,'Calculations 20to24'!K146,'Calculations 25to34'!K146,'Calculations 35to44'!K146,'Calculations 45to54'!K146,'Calculations 55to64'!K146,'Calculations 65plus'!K146)</f>
        <v>4.951498020223182E-3</v>
      </c>
      <c r="L191" s="28">
        <f>L146/SUM(L146,'Calculations 20to24'!L146,'Calculations 25to34'!L146,'Calculations 35to44'!L146,'Calculations 45to54'!L146,'Calculations 55to64'!L146,'Calculations 65plus'!L146)</f>
        <v>4.8615453998637681E-3</v>
      </c>
      <c r="M191" s="28">
        <f>M146/SUM(M146,'Calculations 20to24'!M146,'Calculations 25to34'!M146,'Calculations 35to44'!M146,'Calculations 45to54'!M146,'Calculations 55to64'!M146,'Calculations 65plus'!M146)</f>
        <v>4.7211117661677682E-3</v>
      </c>
      <c r="N191" s="28">
        <f>N146/SUM(N146,'Calculations 20to24'!N146,'Calculations 25to34'!N146,'Calculations 35to44'!N146,'Calculations 45to54'!N146,'Calculations 55to64'!N146,'Calculations 65plus'!N146)</f>
        <v>4.5813461508501128E-3</v>
      </c>
      <c r="O191" s="28">
        <f>O146/SUM(O146,'Calculations 20to24'!O146,'Calculations 25to34'!O146,'Calculations 35to44'!O146,'Calculations 45to54'!O146,'Calculations 55to64'!O146,'Calculations 65plus'!O146)</f>
        <v>4.4422900012300462E-3</v>
      </c>
      <c r="P191" s="28">
        <f>P146/SUM(P146,'Calculations 20to24'!P146,'Calculations 25to34'!P146,'Calculations 35to44'!P146,'Calculations 45to54'!P146,'Calculations 55to64'!P146,'Calculations 65plus'!P146)</f>
        <v>4.3039840025298932E-3</v>
      </c>
      <c r="Q191" s="28">
        <f>Q146/SUM(Q146,'Calculations 20to24'!Q146,'Calculations 25to34'!Q146,'Calculations 35to44'!Q146,'Calculations 45to54'!Q146,'Calculations 55to64'!Q146,'Calculations 65plus'!Q146)</f>
        <v>4.166467986360097E-3</v>
      </c>
      <c r="R191" s="28">
        <f>R146/SUM(R146,'Calculations 20to24'!R146,'Calculations 25to34'!R146,'Calculations 35to44'!R146,'Calculations 45to54'!R146,'Calculations 55to64'!R146,'Calculations 65plus'!R146)</f>
        <v>4.0297808465705942E-3</v>
      </c>
      <c r="S191" s="28">
        <f>S146/SUM(S146,'Calculations 20to24'!S146,'Calculations 25to34'!S146,'Calculations 35to44'!S146,'Calculations 45to54'!S146,'Calculations 55to64'!S146,'Calculations 65plus'!S146)</f>
        <v>3.8939604623623061E-3</v>
      </c>
      <c r="T191" s="28">
        <f>T146/SUM(T146,'Calculations 20to24'!T146,'Calculations 25to34'!T146,'Calculations 35to44'!T146,'Calculations 45to54'!T146,'Calculations 55to64'!T146,'Calculations 65plus'!T146)</f>
        <v>3.7590436285299504E-3</v>
      </c>
      <c r="U191" s="28">
        <f>U146/SUM(U146,'Calculations 20to24'!U146,'Calculations 25to34'!U146,'Calculations 35to44'!U146,'Calculations 45to54'!U146,'Calculations 55to64'!U146,'Calculations 65plus'!U146)</f>
        <v>3.6250659926856132E-3</v>
      </c>
      <c r="V191" s="28">
        <f>V146/SUM(V146,'Calculations 20to24'!V146,'Calculations 25to34'!V146,'Calculations 35to44'!V146,'Calculations 45to54'!V146,'Calculations 55to64'!V146,'Calculations 65plus'!V146)</f>
        <v>3.492061999293332E-3</v>
      </c>
      <c r="W191" s="28">
        <f>W146/SUM(W146,'Calculations 20to24'!W146,'Calculations 25to34'!W146,'Calculations 35to44'!W146,'Calculations 45to54'!W146,'Calculations 55to64'!W146,'Calculations 65plus'!W146)</f>
        <v>3.3600648403277239E-3</v>
      </c>
      <c r="X191" s="28">
        <f>X146/SUM(X146,'Calculations 20to24'!X146,'Calculations 25to34'!X146,'Calculations 35to44'!X146,'Calculations 45to54'!X146,'Calculations 55to64'!X146,'Calculations 65plus'!X146)</f>
        <v>3.2291064123531666E-3</v>
      </c>
      <c r="Y191" s="28">
        <f>Y146/SUM(Y146,'Calculations 20to24'!Y146,'Calculations 25to34'!Y146,'Calculations 35to44'!Y146,'Calculations 45to54'!Y146,'Calculations 55to64'!Y146,'Calculations 65plus'!Y146)</f>
        <v>3.099217279806265E-3</v>
      </c>
      <c r="Z191" s="28">
        <f>Z146/SUM(Z146,'Calculations 20to24'!Z146,'Calculations 25to34'!Z146,'Calculations 35to44'!Z146,'Calculations 45to54'!Z146,'Calculations 55to64'!Z146,'Calculations 65plus'!Z146)</f>
        <v>2.9704266442522357E-3</v>
      </c>
      <c r="AA191" s="28">
        <f>AA146/SUM(AA146,'Calculations 20to24'!AA146,'Calculations 25to34'!AA146,'Calculations 35to44'!AA146,'Calculations 45to54'!AA146,'Calculations 55to64'!AA146,'Calculations 65plus'!AA146)</f>
        <v>2.8427623193749895E-3</v>
      </c>
      <c r="AB191" s="28">
        <f>AB146/SUM(AB146,'Calculations 20to24'!AB146,'Calculations 25to34'!AB146,'Calculations 35to44'!AB146,'Calculations 45to54'!AB146,'Calculations 55to64'!AB146,'Calculations 65plus'!AB146)</f>
        <v>2.7162507114522217E-3</v>
      </c>
      <c r="AC191" s="28">
        <f>AC146/SUM(AC146,'Calculations 20to24'!AC146,'Calculations 25to34'!AC146,'Calculations 35to44'!AC146,'Calculations 45to54'!AC146,'Calculations 55to64'!AC146,'Calculations 65plus'!AC146)</f>
        <v>2.5909168050597224E-3</v>
      </c>
      <c r="AD191" s="28">
        <f>AD146/SUM(AD146,'Calculations 20to24'!AD146,'Calculations 25to34'!AD146,'Calculations 35to44'!AD146,'Calculations 45to54'!AD146,'Calculations 55to64'!AD146,'Calculations 65plus'!AD146)</f>
        <v>2.4667841537437864E-3</v>
      </c>
      <c r="AE191" s="28">
        <f>AE146/SUM(AE146,'Calculations 20to24'!AE146,'Calculations 25to34'!AE146,'Calculations 35to44'!AE146,'Calculations 45to54'!AE146,'Calculations 55to64'!AE146,'Calculations 65plus'!AE146)</f>
        <v>2.3438748753962808E-3</v>
      </c>
      <c r="AF191" s="28">
        <f>AF146/SUM(AF146,'Calculations 20to24'!AF146,'Calculations 25to34'!AF146,'Calculations 35to44'!AF146,'Calculations 45to54'!AF146,'Calculations 55to64'!AF146,'Calculations 65plus'!AF146)</f>
        <v>2.2222096520656655E-3</v>
      </c>
    </row>
    <row r="192" spans="1:32" x14ac:dyDescent="0.2">
      <c r="A192" s="6" t="s">
        <v>34</v>
      </c>
      <c r="B192" s="28">
        <f>B147/SUM(B147,'Calculations 20to24'!B147,'Calculations 25to34'!B147,'Calculations 35to44'!B147,'Calculations 45to54'!B147,'Calculations 55to64'!B147,'Calculations 65plus'!B147)</f>
        <v>5.1813471502590649E-3</v>
      </c>
      <c r="C192" s="28">
        <f>C147/SUM(C147,'Calculations 20to24'!C147,'Calculations 25to34'!C147,'Calculations 35to44'!C147,'Calculations 45to54'!C147,'Calculations 55to64'!C147,'Calculations 65plus'!C147)</f>
        <v>5.0452644816118882E-3</v>
      </c>
      <c r="D192" s="28">
        <f>D147/SUM(D147,'Calculations 20to24'!D147,'Calculations 25to34'!D147,'Calculations 35to44'!D147,'Calculations 45to54'!D147,'Calculations 55to64'!D147,'Calculations 65plus'!D147)</f>
        <v>4.9618129562005531E-3</v>
      </c>
      <c r="E192" s="28">
        <f>E147/SUM(E147,'Calculations 20to24'!E147,'Calculations 25to34'!E147,'Calculations 35to44'!E147,'Calculations 45to54'!E147,'Calculations 55to64'!E147,'Calculations 65plus'!E147)</f>
        <v>4.8769095558024418E-3</v>
      </c>
      <c r="F192" s="28">
        <f>F147/SUM(F147,'Calculations 20to24'!F147,'Calculations 25to34'!F147,'Calculations 35to44'!F147,'Calculations 45to54'!F147,'Calculations 55to64'!F147,'Calculations 65plus'!F147)</f>
        <v>4.776031196569607E-3</v>
      </c>
      <c r="G192" s="28">
        <f>G147/SUM(G147,'Calculations 20to24'!G147,'Calculations 25to34'!G147,'Calculations 35to44'!G147,'Calculations 45to54'!G147,'Calculations 55to64'!G147,'Calculations 65plus'!G147)</f>
        <v>4.6598120872090257E-3</v>
      </c>
      <c r="H192" s="28">
        <f>H147/SUM(H147,'Calculations 20to24'!H147,'Calculations 25to34'!H147,'Calculations 35to44'!H147,'Calculations 45to54'!H147,'Calculations 55to64'!H147,'Calculations 65plus'!H147)</f>
        <v>4.5404486103051032E-3</v>
      </c>
      <c r="I192" s="28">
        <f>I147/SUM(I147,'Calculations 20to24'!I147,'Calculations 25to34'!I147,'Calculations 35to44'!I147,'Calculations 45to54'!I147,'Calculations 55to64'!I147,'Calculations 65plus'!I147)</f>
        <v>4.3747867317280413E-3</v>
      </c>
      <c r="J192" s="28">
        <f>J147/SUM(J147,'Calculations 20to24'!J147,'Calculations 25to34'!J147,'Calculations 35to44'!J147,'Calculations 45to54'!J147,'Calculations 55to64'!J147,'Calculations 65plus'!J147)</f>
        <v>4.2043904147266971E-3</v>
      </c>
      <c r="K192" s="28">
        <f>K147/SUM(K147,'Calculations 20to24'!K147,'Calculations 25to34'!K147,'Calculations 35to44'!K147,'Calculations 45to54'!K147,'Calculations 55to64'!K147,'Calculations 65plus'!K147)</f>
        <v>4.0883130504373961E-3</v>
      </c>
      <c r="L192" s="28">
        <f>L147/SUM(L147,'Calculations 20to24'!L147,'Calculations 25to34'!L147,'Calculations 35to44'!L147,'Calculations 45to54'!L147,'Calculations 55to64'!L147,'Calculations 65plus'!L147)</f>
        <v>4.0136648777674725E-3</v>
      </c>
      <c r="M192" s="28">
        <f>M147/SUM(M147,'Calculations 20to24'!M147,'Calculations 25to34'!M147,'Calculations 35to44'!M147,'Calculations 45to54'!M147,'Calculations 55to64'!M147,'Calculations 65plus'!M147)</f>
        <v>3.8964604145091388E-3</v>
      </c>
      <c r="N192" s="28">
        <f>N147/SUM(N147,'Calculations 20to24'!N147,'Calculations 25to34'!N147,'Calculations 35to44'!N147,'Calculations 45to54'!N147,'Calculations 55to64'!N147,'Calculations 65plus'!N147)</f>
        <v>3.7799718081145306E-3</v>
      </c>
      <c r="O192" s="28">
        <f>O147/SUM(O147,'Calculations 20to24'!O147,'Calculations 25to34'!O147,'Calculations 35to44'!O147,'Calculations 45to54'!O147,'Calculations 55to64'!O147,'Calculations 65plus'!O147)</f>
        <v>3.6642253813275933E-3</v>
      </c>
      <c r="P192" s="28">
        <f>P147/SUM(P147,'Calculations 20to24'!P147,'Calculations 25to34'!P147,'Calculations 35to44'!P147,'Calculations 45to54'!P147,'Calculations 55to64'!P147,'Calculations 65plus'!P147)</f>
        <v>3.5492465714230684E-3</v>
      </c>
      <c r="Q192" s="28">
        <f>Q147/SUM(Q147,'Calculations 20to24'!Q147,'Calculations 25to34'!Q147,'Calculations 35to44'!Q147,'Calculations 45to54'!Q147,'Calculations 55to64'!Q147,'Calculations 65plus'!Q147)</f>
        <v>3.4350599056181641E-3</v>
      </c>
      <c r="R192" s="28">
        <f>R147/SUM(R147,'Calculations 20to24'!R147,'Calculations 25to34'!R147,'Calculations 35to44'!R147,'Calculations 45to54'!R147,'Calculations 55to64'!R147,'Calculations 65plus'!R147)</f>
        <v>3.3216889801366235E-3</v>
      </c>
      <c r="S192" s="28">
        <f>S147/SUM(S147,'Calculations 20to24'!S147,'Calculations 25to34'!S147,'Calculations 35to44'!S147,'Calculations 45to54'!S147,'Calculations 55to64'!S147,'Calculations 65plus'!S147)</f>
        <v>3.2091564427683605E-3</v>
      </c>
      <c r="T192" s="28">
        <f>T147/SUM(T147,'Calculations 20to24'!T147,'Calculations 25to34'!T147,'Calculations 35to44'!T147,'Calculations 45to54'!T147,'Calculations 55to64'!T147,'Calculations 65plus'!T147)</f>
        <v>3.097483978766938E-3</v>
      </c>
      <c r="U192" s="28">
        <f>U147/SUM(U147,'Calculations 20to24'!U147,'Calculations 25to34'!U147,'Calculations 35to44'!U147,'Calculations 45to54'!U147,'Calculations 55to64'!U147,'Calculations 65plus'!U147)</f>
        <v>2.9866922999254798E-3</v>
      </c>
      <c r="V192" s="28">
        <f>V147/SUM(V147,'Calculations 20to24'!V147,'Calculations 25to34'!V147,'Calculations 35to44'!V147,'Calculations 45to54'!V147,'Calculations 55to64'!V147,'Calculations 65plus'!V147)</f>
        <v>2.8768011366714251E-3</v>
      </c>
      <c r="W192" s="28">
        <f>W147/SUM(W147,'Calculations 20to24'!W147,'Calculations 25to34'!W147,'Calculations 35to44'!W147,'Calculations 45to54'!W147,'Calculations 55to64'!W147,'Calculations 65plus'!W147)</f>
        <v>2.7678292330215238E-3</v>
      </c>
      <c r="X192" s="28">
        <f>X147/SUM(X147,'Calculations 20to24'!X147,'Calculations 25to34'!X147,'Calculations 35to44'!X147,'Calculations 45to54'!X147,'Calculations 55to64'!X147,'Calculations 65plus'!X147)</f>
        <v>2.6597943442381979E-3</v>
      </c>
      <c r="Y192" s="28">
        <f>Y147/SUM(Y147,'Calculations 20to24'!Y147,'Calculations 25to34'!Y147,'Calculations 35to44'!Y147,'Calculations 45to54'!Y147,'Calculations 55to64'!Y147,'Calculations 65plus'!Y147)</f>
        <v>2.552713237030658E-3</v>
      </c>
      <c r="Z192" s="28">
        <f>Z147/SUM(Z147,'Calculations 20to24'!Z147,'Calculations 25to34'!Z147,'Calculations 35to44'!Z147,'Calculations 45to54'!Z147,'Calculations 55to64'!Z147,'Calculations 65plus'!Z147)</f>
        <v>2.4466016921456789E-3</v>
      </c>
      <c r="AA192" s="28">
        <f>AA147/SUM(AA147,'Calculations 20to24'!AA147,'Calculations 25to34'!AA147,'Calculations 35to44'!AA147,'Calculations 45to54'!AA147,'Calculations 55to64'!AA147,'Calculations 65plus'!AA147)</f>
        <v>2.3414745091952594E-3</v>
      </c>
      <c r="AB192" s="28">
        <f>AB147/SUM(AB147,'Calculations 20to24'!AB147,'Calculations 25to34'!AB147,'Calculations 35to44'!AB147,'Calculations 45to54'!AB147,'Calculations 55to64'!AB147,'Calculations 65plus'!AB147)</f>
        <v>2.2373455135711764E-3</v>
      </c>
      <c r="AC192" s="28">
        <f>AC147/SUM(AC147,'Calculations 20to24'!AC147,'Calculations 25to34'!AC147,'Calculations 35to44'!AC147,'Calculations 45to54'!AC147,'Calculations 55to64'!AC147,'Calculations 65plus'!AC147)</f>
        <v>2.1342275652994078E-3</v>
      </c>
      <c r="AD192" s="28">
        <f>AD147/SUM(AD147,'Calculations 20to24'!AD147,'Calculations 25to34'!AD147,'Calculations 35to44'!AD147,'Calculations 45to54'!AD147,'Calculations 55to64'!AD147,'Calculations 65plus'!AD147)</f>
        <v>2.0321325696914362E-3</v>
      </c>
      <c r="AE192" s="28">
        <f>AE147/SUM(AE147,'Calculations 20to24'!AE147,'Calculations 25to34'!AE147,'Calculations 35to44'!AE147,'Calculations 45to54'!AE147,'Calculations 55to64'!AE147,'Calculations 65plus'!AE147)</f>
        <v>1.9310714896519031E-3</v>
      </c>
      <c r="AF192" s="28">
        <f>AF147/SUM(AF147,'Calculations 20to24'!AF147,'Calculations 25to34'!AF147,'Calculations 35to44'!AF147,'Calculations 45to54'!AF147,'Calculations 55to64'!AF147,'Calculations 65plus'!AF147)</f>
        <v>1.8310543595076007E-3</v>
      </c>
    </row>
    <row r="193" spans="1:32" x14ac:dyDescent="0.2">
      <c r="A193" s="6" t="s">
        <v>92</v>
      </c>
      <c r="B193" s="28">
        <f>B148/SUM(B148,'Calculations 20to24'!B148,'Calculations 25to34'!B148,'Calculations 35to44'!B148,'Calculations 45to54'!B148,'Calculations 55to64'!B148,'Calculations 65plus'!B148)</f>
        <v>6.1652281134402078E-3</v>
      </c>
      <c r="C193" s="28">
        <f>C148/SUM(C148,'Calculations 20to24'!C148,'Calculations 25to34'!C148,'Calculations 35to44'!C148,'Calculations 45to54'!C148,'Calculations 55to64'!C148,'Calculations 65plus'!C148)</f>
        <v>6.007046421211637E-3</v>
      </c>
      <c r="D193" s="28">
        <f>D148/SUM(D148,'Calculations 20to24'!D148,'Calculations 25to34'!D148,'Calculations 35to44'!D148,'Calculations 45to54'!D148,'Calculations 55to64'!D148,'Calculations 65plus'!D148)</f>
        <v>5.9173593239055826E-3</v>
      </c>
      <c r="E193" s="28">
        <f>E148/SUM(E148,'Calculations 20to24'!E148,'Calculations 25to34'!E148,'Calculations 35to44'!E148,'Calculations 45to54'!E148,'Calculations 55to64'!E148,'Calculations 65plus'!E148)</f>
        <v>5.8262881176312621E-3</v>
      </c>
      <c r="F193" s="28">
        <f>F148/SUM(F148,'Calculations 20to24'!F148,'Calculations 25to34'!F148,'Calculations 35to44'!F148,'Calculations 45to54'!F148,'Calculations 55to64'!F148,'Calculations 65plus'!F148)</f>
        <v>5.7120258807776356E-3</v>
      </c>
      <c r="G193" s="28">
        <f>G148/SUM(G148,'Calculations 20to24'!G148,'Calculations 25to34'!G148,'Calculations 35to44'!G148,'Calculations 45to54'!G148,'Calculations 55to64'!G148,'Calculations 65plus'!G148)</f>
        <v>5.5727392750411706E-3</v>
      </c>
      <c r="H193" s="28">
        <f>H148/SUM(H148,'Calculations 20to24'!H148,'Calculations 25to34'!H148,'Calculations 35to44'!H148,'Calculations 45to54'!H148,'Calculations 55to64'!H148,'Calculations 65plus'!H148)</f>
        <v>5.4291206314963309E-3</v>
      </c>
      <c r="I193" s="28">
        <f>I148/SUM(I148,'Calculations 20to24'!I148,'Calculations 25to34'!I148,'Calculations 35to44'!I148,'Calculations 45to54'!I148,'Calculations 55to64'!I148,'Calculations 65plus'!I148)</f>
        <v>5.232599412291262E-3</v>
      </c>
      <c r="J193" s="28">
        <f>J148/SUM(J148,'Calculations 20to24'!J148,'Calculations 25to34'!J148,'Calculations 35to44'!J148,'Calculations 45to54'!J148,'Calculations 55to64'!J148,'Calculations 65plus'!J148)</f>
        <v>5.0344403832189672E-3</v>
      </c>
      <c r="K193" s="28">
        <f>K148/SUM(K148,'Calculations 20to24'!K148,'Calculations 25to34'!K148,'Calculations 35to44'!K148,'Calculations 45to54'!K148,'Calculations 55to64'!K148,'Calculations 65plus'!K148)</f>
        <v>4.9040667329987809E-3</v>
      </c>
      <c r="L193" s="28">
        <f>L148/SUM(L148,'Calculations 20to24'!L148,'Calculations 25to34'!L148,'Calculations 35to44'!L148,'Calculations 45to54'!L148,'Calculations 55to64'!L148,'Calculations 65plus'!L148)</f>
        <v>4.8141236816325464E-3</v>
      </c>
      <c r="M193" s="28">
        <f>M148/SUM(M148,'Calculations 20to24'!M148,'Calculations 25to34'!M148,'Calculations 35to44'!M148,'Calculations 45to54'!M148,'Calculations 55to64'!M148,'Calculations 65plus'!M148)</f>
        <v>4.6762518766675252E-3</v>
      </c>
      <c r="N193" s="28">
        <f>N148/SUM(N148,'Calculations 20to24'!N148,'Calculations 25to34'!N148,'Calculations 35to44'!N148,'Calculations 45to54'!N148,'Calculations 55to64'!N148,'Calculations 65plus'!N148)</f>
        <v>4.5389585090576624E-3</v>
      </c>
      <c r="O193" s="28">
        <f>O148/SUM(O148,'Calculations 20to24'!O148,'Calculations 25to34'!O148,'Calculations 35to44'!O148,'Calculations 45to54'!O148,'Calculations 55to64'!O148,'Calculations 65plus'!O148)</f>
        <v>4.402285959695826E-3</v>
      </c>
      <c r="P193" s="28">
        <f>P148/SUM(P148,'Calculations 20to24'!P148,'Calculations 25to34'!P148,'Calculations 35to44'!P148,'Calculations 45to54'!P148,'Calculations 55to64'!P148,'Calculations 65plus'!P148)</f>
        <v>4.266275947102072E-3</v>
      </c>
      <c r="Q193" s="28">
        <f>Q148/SUM(Q148,'Calculations 20to24'!Q148,'Calculations 25to34'!Q148,'Calculations 35to44'!Q148,'Calculations 45to54'!Q148,'Calculations 55to64'!Q148,'Calculations 65plus'!Q148)</f>
        <v>4.1309694303203002E-3</v>
      </c>
      <c r="R193" s="28">
        <f>R148/SUM(R148,'Calculations 20to24'!R148,'Calculations 25to34'!R148,'Calculations 35to44'!R148,'Calculations 45to54'!R148,'Calculations 55to64'!R148,'Calculations 65plus'!R148)</f>
        <v>3.9964065190450657E-3</v>
      </c>
      <c r="S193" s="28">
        <f>S148/SUM(S148,'Calculations 20to24'!S148,'Calculations 25to34'!S148,'Calculations 35to44'!S148,'Calculations 45to54'!S148,'Calculations 55to64'!S148,'Calculations 65plus'!S148)</f>
        <v>3.8626263909087109E-3</v>
      </c>
      <c r="T193" s="28">
        <f>T148/SUM(T148,'Calculations 20to24'!T148,'Calculations 25to34'!T148,'Calculations 35to44'!T148,'Calculations 45to54'!T148,'Calculations 55to64'!T148,'Calculations 65plus'!T148)</f>
        <v>3.729667215835653E-3</v>
      </c>
      <c r="U193" s="28">
        <f>U148/SUM(U148,'Calculations 20to24'!U148,'Calculations 25to34'!U148,'Calculations 35to44'!U148,'Calculations 45to54'!U148,'Calculations 55to64'!U148,'Calculations 65plus'!U148)</f>
        <v>3.5975660873461095E-3</v>
      </c>
      <c r="V193" s="28">
        <f>V148/SUM(V148,'Calculations 20to24'!V148,'Calculations 25to34'!V148,'Calculations 35to44'!V148,'Calculations 45to54'!V148,'Calculations 55to64'!V148,'Calculations 65plus'!V148)</f>
        <v>3.4663589606709062E-3</v>
      </c>
      <c r="W193" s="28">
        <f>W148/SUM(W148,'Calculations 20to24'!W148,'Calculations 25to34'!W148,'Calculations 35to44'!W148,'Calculations 45to54'!W148,'Calculations 55to64'!W148,'Calculations 65plus'!W148)</f>
        <v>3.3360805975195845E-3</v>
      </c>
      <c r="X193" s="28">
        <f>X148/SUM(X148,'Calculations 20to24'!X148,'Calculations 25to34'!X148,'Calculations 35to44'!X148,'Calculations 45to54'!X148,'Calculations 55to64'!X148,'Calculations 65plus'!X148)</f>
        <v>3.2067645173249467E-3</v>
      </c>
      <c r="Y193" s="28">
        <f>Y148/SUM(Y148,'Calculations 20to24'!Y148,'Calculations 25to34'!Y148,'Calculations 35to44'!Y148,'Calculations 45to54'!Y148,'Calculations 55to64'!Y148,'Calculations 65plus'!Y148)</f>
        <v>3.0784429547721266E-3</v>
      </c>
      <c r="Z193" s="28">
        <f>Z148/SUM(Z148,'Calculations 20to24'!Z148,'Calculations 25to34'!Z148,'Calculations 35to44'!Z148,'Calculations 45to54'!Z148,'Calculations 55to64'!Z148,'Calculations 65plus'!Z148)</f>
        <v>2.9511468234051002E-3</v>
      </c>
      <c r="AA193" s="28">
        <f>AA148/SUM(AA148,'Calculations 20to24'!AA148,'Calculations 25to34'!AA148,'Calculations 35to44'!AA148,'Calculations 45to54'!AA148,'Calculations 55to64'!AA148,'Calculations 65plus'!AA148)</f>
        <v>2.8249056850912012E-3</v>
      </c>
      <c r="AB193" s="28">
        <f>AB148/SUM(AB148,'Calculations 20to24'!AB148,'Calculations 25to34'!AB148,'Calculations 35to44'!AB148,'Calculations 45to54'!AB148,'Calculations 55to64'!AB148,'Calculations 65plus'!AB148)</f>
        <v>2.6997477251132968E-3</v>
      </c>
      <c r="AC193" s="28">
        <f>AC148/SUM(AC148,'Calculations 20to24'!AC148,'Calculations 25to34'!AC148,'Calculations 35to44'!AC148,'Calculations 45to54'!AC148,'Calculations 55to64'!AC148,'Calculations 65plus'!AC148)</f>
        <v>2.5756997326502047E-3</v>
      </c>
      <c r="AD193" s="28">
        <f>AD148/SUM(AD148,'Calculations 20to24'!AD148,'Calculations 25to34'!AD148,'Calculations 35to44'!AD148,'Calculations 45to54'!AD148,'Calculations 55to64'!AD148,'Calculations 65plus'!AD148)</f>
        <v>2.4527870863985659E-3</v>
      </c>
      <c r="AE193" s="28">
        <f>AE148/SUM(AE148,'Calculations 20to24'!AE148,'Calculations 25to34'!AE148,'Calculations 35to44'!AE148,'Calculations 45to54'!AE148,'Calculations 55to64'!AE148,'Calculations 65plus'!AE148)</f>
        <v>2.3310337450831412E-3</v>
      </c>
      <c r="AF193" s="28">
        <f>AF148/SUM(AF148,'Calculations 20to24'!AF148,'Calculations 25to34'!AF148,'Calculations 35to44'!AF148,'Calculations 45to54'!AF148,'Calculations 55to64'!AF148,'Calculations 65plus'!AF148)</f>
        <v>2.2104622425989599E-3</v>
      </c>
    </row>
    <row r="194" spans="1:32" x14ac:dyDescent="0.2">
      <c r="A194" s="6" t="s">
        <v>89</v>
      </c>
      <c r="B194" s="28">
        <f>B149/SUM(B149,'Calculations 20to24'!B149,'Calculations 25to34'!B149,'Calculations 35to44'!B149,'Calculations 45to54'!B149,'Calculations 55to64'!B149,'Calculations 65plus'!B149)</f>
        <v>1.4992503748125934E-3</v>
      </c>
      <c r="C194" s="28">
        <f>C149/SUM(C149,'Calculations 20to24'!C149,'Calculations 25to34'!C149,'Calculations 35to44'!C149,'Calculations 45to54'!C149,'Calculations 55to64'!C149,'Calculations 65plus'!C149)</f>
        <v>1.4686045640306936E-3</v>
      </c>
      <c r="D194" s="28">
        <f>D149/SUM(D149,'Calculations 20to24'!D149,'Calculations 25to34'!D149,'Calculations 35to44'!D149,'Calculations 45to54'!D149,'Calculations 55to64'!D149,'Calculations 65plus'!D149)</f>
        <v>1.4499627241250093E-3</v>
      </c>
      <c r="E194" s="28">
        <f>E149/SUM(E149,'Calculations 20to24'!E149,'Calculations 25to34'!E149,'Calculations 35to44'!E149,'Calculations 45to54'!E149,'Calculations 55to64'!E149,'Calculations 65plus'!E149)</f>
        <v>1.4306638878715241E-3</v>
      </c>
      <c r="F194" s="28">
        <f>F149/SUM(F149,'Calculations 20to24'!F149,'Calculations 25to34'!F149,'Calculations 35to44'!F149,'Calculations 45to54'!F149,'Calculations 55to64'!F149,'Calculations 65plus'!F149)</f>
        <v>1.4068719488830026E-3</v>
      </c>
      <c r="G194" s="28">
        <f>G149/SUM(G149,'Calculations 20to24'!G149,'Calculations 25to34'!G149,'Calculations 35to44'!G149,'Calculations 45to54'!G149,'Calculations 55to64'!G149,'Calculations 65plus'!G149)</f>
        <v>1.3781006179545527E-3</v>
      </c>
      <c r="H194" s="28">
        <f>H149/SUM(H149,'Calculations 20to24'!H149,'Calculations 25to34'!H149,'Calculations 35to44'!H149,'Calculations 45to54'!H149,'Calculations 55to64'!H149,'Calculations 65plus'!H149)</f>
        <v>1.3485505640141997E-3</v>
      </c>
      <c r="I194" s="28">
        <f>I149/SUM(I149,'Calculations 20to24'!I149,'Calculations 25to34'!I149,'Calculations 35to44'!I149,'Calculations 45to54'!I149,'Calculations 55to64'!I149,'Calculations 65plus'!I149)</f>
        <v>1.3048421345262435E-3</v>
      </c>
      <c r="J194" s="28">
        <f>J149/SUM(J149,'Calculations 20to24'!J149,'Calculations 25to34'!J149,'Calculations 35to44'!J149,'Calculations 45to54'!J149,'Calculations 55to64'!J149,'Calculations 65plus'!J149)</f>
        <v>1.2584585012214661E-3</v>
      </c>
      <c r="K194" s="28">
        <f>K149/SUM(K149,'Calculations 20to24'!K149,'Calculations 25to34'!K149,'Calculations 35to44'!K149,'Calculations 45to54'!K149,'Calculations 55to64'!K149,'Calculations 65plus'!K149)</f>
        <v>1.2264690293054305E-3</v>
      </c>
      <c r="L194" s="28">
        <f>L149/SUM(L149,'Calculations 20to24'!L149,'Calculations 25to34'!L149,'Calculations 35to44'!L149,'Calculations 45to54'!L149,'Calculations 55to64'!L149,'Calculations 65plus'!L149)</f>
        <v>1.2111307489099661E-3</v>
      </c>
      <c r="M194" s="28">
        <f>M149/SUM(M149,'Calculations 20to24'!M149,'Calculations 25to34'!M149,'Calculations 35to44'!M149,'Calculations 45to54'!M149,'Calculations 55to64'!M149,'Calculations 65plus'!M149)</f>
        <v>1.1804213919507625E-3</v>
      </c>
      <c r="N194" s="28">
        <f>N149/SUM(N149,'Calculations 20to24'!N149,'Calculations 25to34'!N149,'Calculations 35to44'!N149,'Calculations 45to54'!N149,'Calculations 55to64'!N149,'Calculations 65plus'!N149)</f>
        <v>1.1496211170368611E-3</v>
      </c>
      <c r="O194" s="28">
        <f>O149/SUM(O149,'Calculations 20to24'!O149,'Calculations 25to34'!O149,'Calculations 35to44'!O149,'Calculations 45to54'!O149,'Calculations 55to64'!O149,'Calculations 65plus'!O149)</f>
        <v>1.1187427980225725E-3</v>
      </c>
      <c r="P194" s="28">
        <f>P149/SUM(P149,'Calculations 20to24'!P149,'Calculations 25to34'!P149,'Calculations 35to44'!P149,'Calculations 45to54'!P149,'Calculations 55to64'!P149,'Calculations 65plus'!P149)</f>
        <v>1.087799187274408E-3</v>
      </c>
      <c r="Q194" s="28">
        <f>Q149/SUM(Q149,'Calculations 20to24'!Q149,'Calculations 25to34'!Q149,'Calculations 35to44'!Q149,'Calculations 45to54'!Q149,'Calculations 55to64'!Q149,'Calculations 65plus'!Q149)</f>
        <v>1.0568028978927859E-3</v>
      </c>
      <c r="R194" s="28">
        <f>R149/SUM(R149,'Calculations 20to24'!R149,'Calculations 25to34'!R149,'Calculations 35to44'!R149,'Calculations 45to54'!R149,'Calculations 55to64'!R149,'Calculations 65plus'!R149)</f>
        <v>1.0257663869339369E-3</v>
      </c>
      <c r="S194" s="28">
        <f>S149/SUM(S149,'Calculations 20to24'!S149,'Calculations 25to34'!S149,'Calculations 35to44'!S149,'Calculations 45to54'!S149,'Calculations 55to64'!S149,'Calculations 65plus'!S149)</f>
        <v>9.9470193963314296E-4</v>
      </c>
      <c r="T194" s="28">
        <f>T149/SUM(T149,'Calculations 20to24'!T149,'Calculations 25to34'!T149,'Calculations 35to44'!T149,'Calculations 45to54'!T149,'Calculations 55to64'!T149,'Calculations 65plus'!T149)</f>
        <v>9.636216546269514E-4</v>
      </c>
      <c r="U194" s="28">
        <f>U149/SUM(U149,'Calculations 20to24'!U149,'Calculations 25to34'!U149,'Calculations 35to44'!U149,'Calculations 45to54'!U149,'Calculations 55to64'!U149,'Calculations 65plus'!U149)</f>
        <v>9.3253743016865373E-4</v>
      </c>
      <c r="V194" s="28">
        <f>V149/SUM(V149,'Calculations 20to24'!V149,'Calculations 25to34'!V149,'Calculations 35to44'!V149,'Calculations 45to54'!V149,'Calculations 55to64'!V149,'Calculations 65plus'!V149)</f>
        <v>9.0146095132889194E-4</v>
      </c>
      <c r="W194" s="28">
        <f>W149/SUM(W149,'Calculations 20to24'!W149,'Calculations 25to34'!W149,'Calculations 35to44'!W149,'Calculations 45to54'!W149,'Calculations 55to64'!W149,'Calculations 65plus'!W149)</f>
        <v>8.7040367817002812E-4</v>
      </c>
      <c r="X194" s="28">
        <f>X149/SUM(X149,'Calculations 20to24'!X149,'Calculations 25to34'!X149,'Calculations 35to44'!X149,'Calculations 45to54'!X149,'Calculations 55to64'!X149,'Calculations 65plus'!X149)</f>
        <v>8.3937683488058553E-4</v>
      </c>
      <c r="Y194" s="28">
        <f>Y149/SUM(Y149,'Calculations 20to24'!Y149,'Calculations 25to34'!Y149,'Calculations 35to44'!Y149,'Calculations 45to54'!Y149,'Calculations 55to64'!Y149,'Calculations 65plus'!Y149)</f>
        <v>8.0839139985356898E-4</v>
      </c>
      <c r="Z194" s="28">
        <f>Z149/SUM(Z149,'Calculations 20to24'!Z149,'Calculations 25to34'!Z149,'Calculations 35to44'!Z149,'Calculations 45to54'!Z149,'Calculations 55to64'!Z149,'Calculations 65plus'!Z149)</f>
        <v>7.774580966903058E-4</v>
      </c>
      <c r="AA194" s="28">
        <f>AA149/SUM(AA149,'Calculations 20to24'!AA149,'Calculations 25to34'!AA149,'Calculations 35to44'!AA149,'Calculations 45to54'!AA149,'Calculations 55to64'!AA149,'Calculations 65plus'!AA149)</f>
        <v>7.4658738610953513E-4</v>
      </c>
      <c r="AB194" s="28">
        <f>AB149/SUM(AB149,'Calculations 20to24'!AB149,'Calculations 25to34'!AB149,'Calculations 35to44'!AB149,'Calculations 45to54'!AB149,'Calculations 55to64'!AB149,'Calculations 65plus'!AB149)</f>
        <v>7.1578945873911537E-4</v>
      </c>
      <c r="AC194" s="28">
        <f>AC149/SUM(AC149,'Calculations 20to24'!AC149,'Calculations 25to34'!AC149,'Calculations 35to44'!AC149,'Calculations 45to54'!AC149,'Calculations 55to64'!AC149,'Calculations 65plus'!AC149)</f>
        <v>6.8507422876699995E-4</v>
      </c>
      <c r="AD194" s="28">
        <f>AD149/SUM(AD149,'Calculations 20to24'!AD149,'Calculations 25to34'!AD149,'Calculations 35to44'!AD149,'Calculations 45to54'!AD149,'Calculations 55to64'!AD149,'Calculations 65plus'!AD149)</f>
        <v>6.5445132842557473E-4</v>
      </c>
      <c r="AE194" s="28">
        <f>AE149/SUM(AE149,'Calculations 20to24'!AE149,'Calculations 25to34'!AE149,'Calculations 35to44'!AE149,'Calculations 45to54'!AE149,'Calculations 55to64'!AE149,'Calculations 65plus'!AE149)</f>
        <v>6.2393010328316357E-4</v>
      </c>
      <c r="AF194" s="28">
        <f>AF149/SUM(AF149,'Calculations 20to24'!AF149,'Calculations 25to34'!AF149,'Calculations 35to44'!AF149,'Calculations 45to54'!AF149,'Calculations 55to64'!AF149,'Calculations 65plus'!AF149)</f>
        <v>5.9351960831454016E-4</v>
      </c>
    </row>
    <row r="195" spans="1:32" x14ac:dyDescent="0.2">
      <c r="A195" s="6" t="s">
        <v>35</v>
      </c>
      <c r="B195" s="28">
        <f>B150/SUM(B150,'Calculations 20to24'!B150,'Calculations 25to34'!B150,'Calculations 35to44'!B150,'Calculations 45to54'!B150,'Calculations 55to64'!B150,'Calculations 65plus'!B150)</f>
        <v>1.0928961748633887E-2</v>
      </c>
      <c r="C195" s="28">
        <f>C150/SUM(C150,'Calculations 20to24'!C150,'Calculations 25to34'!C150,'Calculations 35to44'!C150,'Calculations 45to54'!C150,'Calculations 55to64'!C150,'Calculations 65plus'!C150)</f>
        <v>1.0605008133728116E-2</v>
      </c>
      <c r="D195" s="28">
        <f>D150/SUM(D150,'Calculations 20to24'!D150,'Calculations 25to34'!D150,'Calculations 35to44'!D150,'Calculations 45to54'!D150,'Calculations 55to64'!D150,'Calculations 65plus'!D150)</f>
        <v>1.0423101429509883E-2</v>
      </c>
      <c r="E195" s="28">
        <f>E150/SUM(E150,'Calculations 20to24'!E150,'Calculations 25to34'!E150,'Calculations 35to44'!E150,'Calculations 45to54'!E150,'Calculations 55to64'!E150,'Calculations 65plus'!E150)</f>
        <v>1.0241390437581039E-2</v>
      </c>
      <c r="F195" s="28">
        <f>F150/SUM(F150,'Calculations 20to24'!F150,'Calculations 25to34'!F150,'Calculations 35to44'!F150,'Calculations 45to54'!F150,'Calculations 55to64'!F150,'Calculations 65plus'!F150)</f>
        <v>1.0017127955433906E-2</v>
      </c>
      <c r="G195" s="28">
        <f>G150/SUM(G150,'Calculations 20to24'!G150,'Calculations 25to34'!G150,'Calculations 35to44'!G150,'Calculations 45to54'!G150,'Calculations 55to64'!G150,'Calculations 65plus'!G150)</f>
        <v>9.7498539798083379E-3</v>
      </c>
      <c r="H195" s="28">
        <f>H150/SUM(H150,'Calculations 20to24'!H150,'Calculations 25to34'!H150,'Calculations 35to44'!H150,'Calculations 45to54'!H150,'Calculations 55to64'!H150,'Calculations 65plus'!H150)</f>
        <v>9.4750721959785157E-3</v>
      </c>
      <c r="I195" s="28">
        <f>I150/SUM(I150,'Calculations 20to24'!I150,'Calculations 25to34'!I150,'Calculations 35to44'!I150,'Calculations 45to54'!I150,'Calculations 55to64'!I150,'Calculations 65plus'!I150)</f>
        <v>9.1076347220370914E-3</v>
      </c>
      <c r="J195" s="28">
        <f>J150/SUM(J150,'Calculations 20to24'!J150,'Calculations 25to34'!J150,'Calculations 35to44'!J150,'Calculations 45to54'!J150,'Calculations 55to64'!J150,'Calculations 65plus'!J150)</f>
        <v>8.7429804497786909E-3</v>
      </c>
      <c r="K195" s="28">
        <f>K150/SUM(K150,'Calculations 20to24'!K150,'Calculations 25to34'!K150,'Calculations 35to44'!K150,'Calculations 45to54'!K150,'Calculations 55to64'!K150,'Calculations 65plus'!K150)</f>
        <v>8.5076385332188333E-3</v>
      </c>
      <c r="L195" s="28">
        <f>L150/SUM(L150,'Calculations 20to24'!L150,'Calculations 25to34'!L150,'Calculations 35to44'!L150,'Calculations 45to54'!L150,'Calculations 55to64'!L150,'Calculations 65plus'!L150)</f>
        <v>8.3219752474973131E-3</v>
      </c>
      <c r="M195" s="28">
        <f>M150/SUM(M150,'Calculations 20to24'!M150,'Calculations 25to34'!M150,'Calculations 35to44'!M150,'Calculations 45to54'!M150,'Calculations 55to64'!M150,'Calculations 65plus'!M150)</f>
        <v>8.0651177430442669E-3</v>
      </c>
      <c r="N195" s="28">
        <f>N150/SUM(N150,'Calculations 20to24'!N150,'Calculations 25to34'!N150,'Calculations 35to44'!N150,'Calculations 45to54'!N150,'Calculations 55to64'!N150,'Calculations 65plus'!N150)</f>
        <v>7.8106794188520174E-3</v>
      </c>
      <c r="O195" s="28">
        <f>O150/SUM(O150,'Calculations 20to24'!O150,'Calculations 25to34'!O150,'Calculations 35to44'!O150,'Calculations 45to54'!O150,'Calculations 55to64'!O150,'Calculations 65plus'!O150)</f>
        <v>7.558687305770328E-3</v>
      </c>
      <c r="P195" s="28">
        <f>P150/SUM(P150,'Calculations 20to24'!P150,'Calculations 25to34'!P150,'Calculations 35to44'!P150,'Calculations 45to54'!P150,'Calculations 55to64'!P150,'Calculations 65plus'!P150)</f>
        <v>7.3091682045919011E-3</v>
      </c>
      <c r="Q195" s="28">
        <f>Q150/SUM(Q150,'Calculations 20to24'!Q150,'Calculations 25to34'!Q150,'Calculations 35to44'!Q150,'Calculations 45to54'!Q150,'Calculations 55to64'!Q150,'Calculations 65plus'!Q150)</f>
        <v>7.0621485181623003E-3</v>
      </c>
      <c r="R195" s="28">
        <f>R150/SUM(R150,'Calculations 20to24'!R150,'Calculations 25to34'!R150,'Calculations 35to44'!R150,'Calculations 45to54'!R150,'Calculations 55to64'!R150,'Calculations 65plus'!R150)</f>
        <v>6.8176540963123845E-3</v>
      </c>
      <c r="S195" s="28">
        <f>S150/SUM(S150,'Calculations 20to24'!S150,'Calculations 25to34'!S150,'Calculations 35to44'!S150,'Calculations 45to54'!S150,'Calculations 55to64'!S150,'Calculations 65plus'!S150)</f>
        <v>6.5757100932876053E-3</v>
      </c>
      <c r="T195" s="28">
        <f>T150/SUM(T150,'Calculations 20to24'!T150,'Calculations 25to34'!T150,'Calculations 35to44'!T150,'Calculations 45to54'!T150,'Calculations 55to64'!T150,'Calculations 65plus'!T150)</f>
        <v>6.3363408373317475E-3</v>
      </c>
      <c r="U195" s="28">
        <f>U150/SUM(U150,'Calculations 20to24'!U150,'Calculations 25to34'!U150,'Calculations 35to44'!U150,'Calculations 45to54'!U150,'Calculations 55to64'!U150,'Calculations 65plus'!U150)</f>
        <v>6.0995697120623553E-3</v>
      </c>
      <c r="V195" s="28">
        <f>V150/SUM(V150,'Calculations 20to24'!V150,'Calculations 25to34'!V150,'Calculations 35to44'!V150,'Calculations 45to54'!V150,'Calculations 55to64'!V150,'Calculations 65plus'!V150)</f>
        <v>5.8654190492597146E-3</v>
      </c>
      <c r="W195" s="28">
        <f>W150/SUM(W150,'Calculations 20to24'!W150,'Calculations 25to34'!W150,'Calculations 35to44'!W150,'Calculations 45to54'!W150,'Calculations 55to64'!W150,'Calculations 65plus'!W150)</f>
        <v>5.6339100326781716E-3</v>
      </c>
      <c r="X195" s="28">
        <f>X150/SUM(X150,'Calculations 20to24'!X150,'Calculations 25to34'!X150,'Calculations 35to44'!X150,'Calculations 45to54'!X150,'Calculations 55to64'!X150,'Calculations 65plus'!X150)</f>
        <v>5.4050626124745533E-3</v>
      </c>
      <c r="Y195" s="28">
        <f>Y150/SUM(Y150,'Calculations 20to24'!Y150,'Calculations 25to34'!Y150,'Calculations 35to44'!Y150,'Calculations 45to54'!Y150,'Calculations 55to64'!Y150,'Calculations 65plus'!Y150)</f>
        <v>5.1788954298392885E-3</v>
      </c>
      <c r="Z195" s="28">
        <f>Z150/SUM(Z150,'Calculations 20to24'!Z150,'Calculations 25to34'!Z150,'Calculations 35to44'!Z150,'Calculations 45to54'!Z150,'Calculations 55to64'!Z150,'Calculations 65plus'!Z150)</f>
        <v>4.9554257514063341E-3</v>
      </c>
      <c r="AA195" s="28">
        <f>AA150/SUM(AA150,'Calculations 20to24'!AA150,'Calculations 25to34'!AA150,'Calculations 35to44'!AA150,'Calculations 45to54'!AA150,'Calculations 55to64'!AA150,'Calculations 65plus'!AA150)</f>
        <v>4.7346694130126783E-3</v>
      </c>
      <c r="AB195" s="28">
        <f>AB150/SUM(AB150,'Calculations 20to24'!AB150,'Calculations 25to34'!AB150,'Calculations 35to44'!AB150,'Calculations 45to54'!AB150,'Calculations 55to64'!AB150,'Calculations 65plus'!AB150)</f>
        <v>4.5166407723713463E-3</v>
      </c>
      <c r="AC195" s="28">
        <f>AC150/SUM(AC150,'Calculations 20to24'!AC150,'Calculations 25to34'!AC150,'Calculations 35to44'!AC150,'Calculations 45to54'!AC150,'Calculations 55to64'!AC150,'Calculations 65plus'!AC150)</f>
        <v>4.3013526702210796E-3</v>
      </c>
      <c r="AD195" s="28">
        <f>AD150/SUM(AD150,'Calculations 20to24'!AD150,'Calculations 25to34'!AD150,'Calculations 35to44'!AD150,'Calculations 45to54'!AD150,'Calculations 55to64'!AD150,'Calculations 65plus'!AD150)</f>
        <v>4.0888163995135805E-3</v>
      </c>
      <c r="AE195" s="28">
        <f>AE150/SUM(AE150,'Calculations 20to24'!AE150,'Calculations 25to34'!AE150,'Calculations 35to44'!AE150,'Calculations 45to54'!AE150,'Calculations 55to64'!AE150,'Calculations 65plus'!AE150)</f>
        <v>3.8790416821984923E-3</v>
      </c>
      <c r="AF195" s="28">
        <f>AF150/SUM(AF150,'Calculations 20to24'!AF150,'Calculations 25to34'!AF150,'Calculations 35to44'!AF150,'Calculations 45to54'!AF150,'Calculations 55to64'!AF150,'Calculations 65plus'!AF150)</f>
        <v>3.6720366531710126E-3</v>
      </c>
    </row>
    <row r="196" spans="1:32" x14ac:dyDescent="0.2">
      <c r="A196" s="6" t="s">
        <v>98</v>
      </c>
      <c r="B196" s="28">
        <f>B151/SUM(B151,'Calculations 20to24'!B151,'Calculations 25to34'!B151,'Calculations 35to44'!B151,'Calculations 45to54'!B151,'Calculations 55to64'!B151,'Calculations 65plus'!B151)</f>
        <v>1.6260162601626025E-2</v>
      </c>
      <c r="C196" s="28">
        <f>C151/SUM(C151,'Calculations 20to24'!C151,'Calculations 25to34'!C151,'Calculations 35to44'!C151,'Calculations 45to54'!C151,'Calculations 55to64'!C151,'Calculations 65plus'!C151)</f>
        <v>1.5733381942224237E-2</v>
      </c>
      <c r="D196" s="28">
        <f>D151/SUM(D151,'Calculations 20to24'!D151,'Calculations 25to34'!D151,'Calculations 35to44'!D151,'Calculations 45to54'!D151,'Calculations 55to64'!D151,'Calculations 65plus'!D151)</f>
        <v>1.543005756095913E-2</v>
      </c>
      <c r="E196" s="28">
        <f>E151/SUM(E151,'Calculations 20to24'!E151,'Calculations 25to34'!E151,'Calculations 35to44'!E151,'Calculations 45to54'!E151,'Calculations 55to64'!E151,'Calculations 65plus'!E151)</f>
        <v>1.5119047910258943E-2</v>
      </c>
      <c r="F196" s="28">
        <f>F151/SUM(F151,'Calculations 20to24'!F151,'Calculations 25to34'!F151,'Calculations 35to44'!F151,'Calculations 45to54'!F151,'Calculations 55to64'!F151,'Calculations 65plus'!F151)</f>
        <v>1.4736642186089345E-2</v>
      </c>
      <c r="G196" s="28">
        <f>G151/SUM(G151,'Calculations 20to24'!G151,'Calculations 25to34'!G151,'Calculations 35to44'!G151,'Calculations 45to54'!G151,'Calculations 55to64'!G151,'Calculations 65plus'!G151)</f>
        <v>1.4285107134307026E-2</v>
      </c>
      <c r="H196" s="28">
        <f>H151/SUM(H151,'Calculations 20to24'!H151,'Calculations 25to34'!H151,'Calculations 35to44'!H151,'Calculations 45to54'!H151,'Calculations 55to64'!H151,'Calculations 65plus'!H151)</f>
        <v>1.3819489698109234E-2</v>
      </c>
      <c r="I196" s="28">
        <f>I151/SUM(I151,'Calculations 20to24'!I151,'Calculations 25to34'!I151,'Calculations 35to44'!I151,'Calculations 45to54'!I151,'Calculations 55to64'!I151,'Calculations 65plus'!I151)</f>
        <v>1.3199405540651913E-2</v>
      </c>
      <c r="J196" s="28">
        <f>J151/SUM(J151,'Calculations 20to24'!J151,'Calculations 25to34'!J151,'Calculations 35to44'!J151,'Calculations 45to54'!J151,'Calculations 55to64'!J151,'Calculations 65plus'!J151)</f>
        <v>1.2589575916860928E-2</v>
      </c>
      <c r="K196" s="28">
        <f>K151/SUM(K151,'Calculations 20to24'!K151,'Calculations 25to34'!K151,'Calculations 35to44'!K151,'Calculations 45to54'!K151,'Calculations 55to64'!K151,'Calculations 65plus'!K151)</f>
        <v>1.2191563276368887E-2</v>
      </c>
      <c r="L196" s="28">
        <f>L151/SUM(L151,'Calculations 20to24'!L151,'Calculations 25to34'!L151,'Calculations 35to44'!L151,'Calculations 45to54'!L151,'Calculations 55to64'!L151,'Calculations 65plus'!L151)</f>
        <v>1.1921500545902802E-2</v>
      </c>
      <c r="M196" s="28">
        <f>M151/SUM(M151,'Calculations 20to24'!M151,'Calculations 25to34'!M151,'Calculations 35to44'!M151,'Calculations 45to54'!M151,'Calculations 55to64'!M151,'Calculations 65plus'!M151)</f>
        <v>1.1509437663181623E-2</v>
      </c>
      <c r="N196" s="28">
        <f>N151/SUM(N151,'Calculations 20to24'!N151,'Calculations 25to34'!N151,'Calculations 35to44'!N151,'Calculations 45to54'!N151,'Calculations 55to64'!N151,'Calculations 65plus'!N151)</f>
        <v>1.1104114372380647E-2</v>
      </c>
      <c r="O196" s="28">
        <f>O151/SUM(O151,'Calculations 20to24'!O151,'Calculations 25to34'!O151,'Calculations 35to44'!O151,'Calculations 45to54'!O151,'Calculations 55to64'!O151,'Calculations 65plus'!O151)</f>
        <v>1.0705481748599331E-2</v>
      </c>
      <c r="P196" s="28">
        <f>P151/SUM(P151,'Calculations 20to24'!P151,'Calculations 25to34'!P151,'Calculations 35to44'!P151,'Calculations 45to54'!P151,'Calculations 55to64'!P151,'Calculations 65plus'!P151)</f>
        <v>1.0313490690364292E-2</v>
      </c>
      <c r="Q196" s="28">
        <f>Q151/SUM(Q151,'Calculations 20to24'!Q151,'Calculations 25to34'!Q151,'Calculations 35to44'!Q151,'Calculations 45to54'!Q151,'Calculations 55to64'!Q151,'Calculations 65plus'!Q151)</f>
        <v>9.9280917437668398E-3</v>
      </c>
      <c r="R196" s="28">
        <f>R151/SUM(R151,'Calculations 20to24'!R151,'Calculations 25to34'!R151,'Calculations 35to44'!R151,'Calculations 45to54'!R151,'Calculations 55to64'!R151,'Calculations 65plus'!R151)</f>
        <v>9.5492349474263147E-3</v>
      </c>
      <c r="S196" s="28">
        <f>S151/SUM(S151,'Calculations 20to24'!S151,'Calculations 25to34'!S151,'Calculations 35to44'!S151,'Calculations 45to54'!S151,'Calculations 55to64'!S151,'Calculations 65plus'!S151)</f>
        <v>9.1768696972125315E-3</v>
      </c>
      <c r="T196" s="28">
        <f>T151/SUM(T151,'Calculations 20to24'!T151,'Calculations 25to34'!T151,'Calculations 35to44'!T151,'Calculations 45to54'!T151,'Calculations 55to64'!T151,'Calculations 65plus'!T151)</f>
        <v>8.8109446296647832E-3</v>
      </c>
      <c r="U196" s="28">
        <f>U151/SUM(U151,'Calculations 20to24'!U151,'Calculations 25to34'!U151,'Calculations 35to44'!U151,'Calculations 45to54'!U151,'Calculations 55to64'!U151,'Calculations 65plus'!U151)</f>
        <v>8.4514075230453598E-3</v>
      </c>
      <c r="V196" s="28">
        <f>V151/SUM(V151,'Calculations 20to24'!V151,'Calculations 25to34'!V151,'Calculations 35to44'!V151,'Calculations 45to54'!V151,'Calculations 55to64'!V151,'Calculations 65plus'!V151)</f>
        <v>8.0982052149765546E-3</v>
      </c>
      <c r="W196" s="28">
        <f>W151/SUM(W151,'Calculations 20to24'!W151,'Calculations 25to34'!W151,'Calculations 35to44'!W151,'Calculations 45to54'!W151,'Calculations 55to64'!W151,'Calculations 65plus'!W151)</f>
        <v>7.7512835356219559E-3</v>
      </c>
      <c r="X196" s="28">
        <f>X151/SUM(X151,'Calculations 20to24'!X151,'Calculations 25to34'!X151,'Calculations 35to44'!X151,'Calculations 45to54'!X151,'Calculations 55to64'!X151,'Calculations 65plus'!X151)</f>
        <v>7.4105872553880073E-3</v>
      </c>
      <c r="Y196" s="28">
        <f>Y151/SUM(Y151,'Calculations 20to24'!Y151,'Calculations 25to34'!Y151,'Calculations 35to44'!Y151,'Calculations 45to54'!Y151,'Calculations 55to64'!Y151,'Calculations 65plus'!Y151)</f>
        <v>7.0760600461405683E-3</v>
      </c>
      <c r="Z196" s="28">
        <f>Z151/SUM(Z151,'Calculations 20to24'!Z151,'Calculations 25to34'!Z151,'Calculations 35to44'!Z151,'Calculations 45to54'!Z151,'Calculations 55to64'!Z151,'Calculations 65plus'!Z151)</f>
        <v>6.7476444549533126E-3</v>
      </c>
      <c r="AA196" s="28">
        <f>AA151/SUM(AA151,'Calculations 20to24'!AA151,'Calculations 25to34'!AA151,'Calculations 35to44'!AA151,'Calculations 45to54'!AA151,'Calculations 55to64'!AA151,'Calculations 65plus'!AA151)</f>
        <v>6.4252818894292244E-3</v>
      </c>
      <c r="AB196" s="28">
        <f>AB151/SUM(AB151,'Calculations 20to24'!AB151,'Calculations 25to34'!AB151,'Calculations 35to44'!AB151,'Calculations 45to54'!AB151,'Calculations 55to64'!AB151,'Calculations 65plus'!AB151)</f>
        <v>6.1089126136626799E-3</v>
      </c>
      <c r="AC196" s="28">
        <f>AC151/SUM(AC151,'Calculations 20to24'!AC151,'Calculations 25to34'!AC151,'Calculations 35to44'!AC151,'Calculations 45to54'!AC151,'Calculations 55to64'!AC151,'Calculations 65plus'!AC151)</f>
        <v>5.7984757539391099E-3</v>
      </c>
      <c r="AD196" s="28">
        <f>AD151/SUM(AD151,'Calculations 20to24'!AD151,'Calculations 25to34'!AD151,'Calculations 35to44'!AD151,'Calculations 45to54'!AD151,'Calculations 55to64'!AD151,'Calculations 65plus'!AD151)</f>
        <v>5.493909313300357E-3</v>
      </c>
      <c r="AE196" s="28">
        <f>AE151/SUM(AE151,'Calculations 20to24'!AE151,'Calculations 25to34'!AE151,'Calculations 35to44'!AE151,'Calculations 45to54'!AE151,'Calculations 55to64'!AE151,'Calculations 65plus'!AE151)</f>
        <v>5.1951501941343552E-3</v>
      </c>
      <c r="AF196" s="28">
        <f>AF151/SUM(AF151,'Calculations 20to24'!AF151,'Calculations 25to34'!AF151,'Calculations 35to44'!AF151,'Calculations 45to54'!AF151,'Calculations 55to64'!AF151,'Calculations 65plus'!AF151)</f>
        <v>4.9021342279843621E-3</v>
      </c>
    </row>
    <row r="197" spans="1:32" x14ac:dyDescent="0.2">
      <c r="A197" s="6" t="s">
        <v>97</v>
      </c>
      <c r="B197" s="28">
        <f>B152/SUM(B152,'Calculations 20to24'!B152,'Calculations 25to34'!B152,'Calculations 35to44'!B152,'Calculations 45to54'!B152,'Calculations 55to64'!B152,'Calculations 65plus'!B152)</f>
        <v>1.3937282229965159E-2</v>
      </c>
      <c r="C197" s="28">
        <f>C152/SUM(C152,'Calculations 20to24'!C152,'Calculations 25to34'!C152,'Calculations 35to44'!C152,'Calculations 45to54'!C152,'Calculations 55to64'!C152,'Calculations 65plus'!C152)</f>
        <v>1.3488830349588209E-2</v>
      </c>
      <c r="D197" s="28">
        <f>D152/SUM(D152,'Calculations 20to24'!D152,'Calculations 25to34'!D152,'Calculations 35to44'!D152,'Calculations 45to54'!D152,'Calculations 55to64'!D152,'Calculations 65plus'!D152)</f>
        <v>1.323642326890135E-2</v>
      </c>
      <c r="E197" s="28">
        <f>E152/SUM(E152,'Calculations 20to24'!E152,'Calculations 25to34'!E152,'Calculations 35to44'!E152,'Calculations 45to54'!E152,'Calculations 55to64'!E152,'Calculations 65plus'!E152)</f>
        <v>1.298118926253795E-2</v>
      </c>
      <c r="F197" s="28">
        <f>F152/SUM(F152,'Calculations 20to24'!F152,'Calculations 25to34'!F152,'Calculations 35to44'!F152,'Calculations 45to54'!F152,'Calculations 55to64'!F152,'Calculations 65plus'!F152)</f>
        <v>1.2666104766150885E-2</v>
      </c>
      <c r="G197" s="28">
        <f>G152/SUM(G152,'Calculations 20to24'!G152,'Calculations 25to34'!G152,'Calculations 35to44'!G152,'Calculations 45to54'!G152,'Calculations 55to64'!G152,'Calculations 65plus'!G152)</f>
        <v>1.2293817547689701E-2</v>
      </c>
      <c r="H197" s="28">
        <f>H152/SUM(H152,'Calculations 20to24'!H152,'Calculations 25to34'!H152,'Calculations 35to44'!H152,'Calculations 45to54'!H152,'Calculations 55to64'!H152,'Calculations 65plus'!H152)</f>
        <v>1.190860971215317E-2</v>
      </c>
      <c r="I197" s="28">
        <f>I152/SUM(I152,'Calculations 20to24'!I152,'Calculations 25to34'!I152,'Calculations 35to44'!I152,'Calculations 45to54'!I152,'Calculations 55to64'!I152,'Calculations 65plus'!I152)</f>
        <v>1.1405592320900455E-2</v>
      </c>
      <c r="J197" s="28">
        <f>J152/SUM(J152,'Calculations 20to24'!J152,'Calculations 25to34'!J152,'Calculations 35to44'!J152,'Calculations 45to54'!J152,'Calculations 55to64'!J152,'Calculations 65plus'!J152)</f>
        <v>1.0915624838315402E-2</v>
      </c>
      <c r="K197" s="28">
        <f>K152/SUM(K152,'Calculations 20to24'!K152,'Calculations 25to34'!K152,'Calculations 35to44'!K152,'Calculations 45to54'!K152,'Calculations 55to64'!K152,'Calculations 65plus'!K152)</f>
        <v>1.0600580448106829E-2</v>
      </c>
      <c r="L197" s="28">
        <f>L152/SUM(L152,'Calculations 20to24'!L152,'Calculations 25to34'!L152,'Calculations 35to44'!L152,'Calculations 45to54'!L152,'Calculations 55to64'!L152,'Calculations 65plus'!L152)</f>
        <v>1.0348198059583346E-2</v>
      </c>
      <c r="M197" s="28">
        <f>M152/SUM(M152,'Calculations 20to24'!M152,'Calculations 25to34'!M152,'Calculations 35to44'!M152,'Calculations 45to54'!M152,'Calculations 55to64'!M152,'Calculations 65plus'!M152)</f>
        <v>1.0003733209965131E-2</v>
      </c>
      <c r="N197" s="28">
        <f>N152/SUM(N152,'Calculations 20to24'!N152,'Calculations 25to34'!N152,'Calculations 35to44'!N152,'Calculations 45to54'!N152,'Calculations 55to64'!N152,'Calculations 65plus'!N152)</f>
        <v>9.6641123643190358E-3</v>
      </c>
      <c r="O197" s="28">
        <f>O152/SUM(O152,'Calculations 20to24'!O152,'Calculations 25to34'!O152,'Calculations 35to44'!O152,'Calculations 45to54'!O152,'Calculations 55to64'!O152,'Calculations 65plus'!O152)</f>
        <v>9.32932292430734E-3</v>
      </c>
      <c r="P197" s="28">
        <f>P152/SUM(P152,'Calculations 20to24'!P152,'Calculations 25to34'!P152,'Calculations 35to44'!P152,'Calculations 45to54'!P152,'Calculations 55to64'!P152,'Calculations 65plus'!P152)</f>
        <v>8.9993518764833677E-3</v>
      </c>
      <c r="Q197" s="28">
        <f>Q152/SUM(Q152,'Calculations 20to24'!Q152,'Calculations 25to34'!Q152,'Calculations 35to44'!Q152,'Calculations 45to54'!Q152,'Calculations 55to64'!Q152,'Calculations 65plus'!Q152)</f>
        <v>8.6741856226944455E-3</v>
      </c>
      <c r="R197" s="28">
        <f>R152/SUM(R152,'Calculations 20to24'!R152,'Calculations 25to34'!R152,'Calculations 35to44'!R152,'Calculations 45to54'!R152,'Calculations 55to64'!R152,'Calculations 65plus'!R152)</f>
        <v>8.3538098286829159E-3</v>
      </c>
      <c r="S197" s="28">
        <f>S152/SUM(S152,'Calculations 20to24'!S152,'Calculations 25to34'!S152,'Calculations 35to44'!S152,'Calculations 45to54'!S152,'Calculations 55to64'!S152,'Calculations 65plus'!S152)</f>
        <v>8.0382092900523894E-3</v>
      </c>
      <c r="T197" s="28">
        <f>T152/SUM(T152,'Calculations 20to24'!T152,'Calculations 25to34'!T152,'Calculations 35to44'!T152,'Calculations 45to54'!T152,'Calculations 55to64'!T152,'Calculations 65plus'!T152)</f>
        <v>7.7273678147620085E-3</v>
      </c>
      <c r="U197" s="28">
        <f>U152/SUM(U152,'Calculations 20to24'!U152,'Calculations 25to34'!U152,'Calculations 35to44'!U152,'Calculations 45to54'!U152,'Calculations 55to64'!U152,'Calculations 65plus'!U152)</f>
        <v>7.4212681213071154E-3</v>
      </c>
      <c r="V197" s="28">
        <f>V152/SUM(V152,'Calculations 20to24'!V152,'Calculations 25to34'!V152,'Calculations 35to44'!V152,'Calculations 45to54'!V152,'Calculations 55to64'!V152,'Calculations 65plus'!V152)</f>
        <v>7.1198917517467219E-3</v>
      </c>
      <c r="W197" s="28">
        <f>W152/SUM(W152,'Calculations 20to24'!W152,'Calculations 25to34'!W152,'Calculations 35to44'!W152,'Calculations 45to54'!W152,'Calculations 55to64'!W152,'Calculations 65plus'!W152)</f>
        <v>6.823218998742748E-3</v>
      </c>
      <c r="X197" s="28">
        <f>X152/SUM(X152,'Calculations 20to24'!X152,'Calculations 25to34'!X152,'Calculations 35to44'!X152,'Calculations 45to54'!X152,'Calculations 55to64'!X152,'Calculations 65plus'!X152)</f>
        <v>6.5312288457821874E-3</v>
      </c>
      <c r="Y197" s="28">
        <f>Y152/SUM(Y152,'Calculations 20to24'!Y152,'Calculations 25to34'!Y152,'Calculations 35to44'!Y152,'Calculations 45to54'!Y152,'Calculations 55to64'!Y152,'Calculations 65plus'!Y152)</f>
        <v>6.2438989197640309E-3</v>
      </c>
      <c r="Z197" s="28">
        <f>Z152/SUM(Z152,'Calculations 20to24'!Z152,'Calculations 25to34'!Z152,'Calculations 35to44'!Z152,'Calculations 45to54'!Z152,'Calculations 55to64'!Z152,'Calculations 65plus'!Z152)</f>
        <v>5.9612054551457239E-3</v>
      </c>
      <c r="AA197" s="28">
        <f>AA152/SUM(AA152,'Calculations 20to24'!AA152,'Calculations 25to34'!AA152,'Calculations 35to44'!AA152,'Calculations 45to54'!AA152,'Calculations 55to64'!AA152,'Calculations 65plus'!AA152)</f>
        <v>5.6831232688584208E-3</v>
      </c>
      <c r="AB197" s="28">
        <f>AB152/SUM(AB152,'Calculations 20to24'!AB152,'Calculations 25to34'!AB152,'Calculations 35to44'!AB152,'Calculations 45to54'!AB152,'Calculations 55to64'!AB152,'Calculations 65plus'!AB152)</f>
        <v>5.4096257452183223E-3</v>
      </c>
      <c r="AC197" s="28">
        <f>AC152/SUM(AC152,'Calculations 20to24'!AC152,'Calculations 25to34'!AC152,'Calculations 35to44'!AC152,'Calculations 45to54'!AC152,'Calculations 55to64'!AC152,'Calculations 65plus'!AC152)</f>
        <v>5.140684830080385E-3</v>
      </c>
      <c r="AD197" s="28">
        <f>AD152/SUM(AD152,'Calculations 20to24'!AD152,'Calculations 25to34'!AD152,'Calculations 35to44'!AD152,'Calculations 45to54'!AD152,'Calculations 55to64'!AD152,'Calculations 65plus'!AD152)</f>
        <v>4.8762710335027827E-3</v>
      </c>
      <c r="AE197" s="28">
        <f>AE152/SUM(AE152,'Calculations 20to24'!AE152,'Calculations 25to34'!AE152,'Calculations 35to44'!AE152,'Calculations 45to54'!AE152,'Calculations 55to64'!AE152,'Calculations 65plus'!AE152)</f>
        <v>4.6163534402113449E-3</v>
      </c>
      <c r="AF197" s="28">
        <f>AF152/SUM(AF152,'Calculations 20to24'!AF152,'Calculations 25to34'!AF152,'Calculations 35to44'!AF152,'Calculations 45to54'!AF152,'Calculations 55to64'!AF152,'Calculations 65plus'!AF152)</f>
        <v>4.360899727180078E-3</v>
      </c>
    </row>
    <row r="198" spans="1:32" x14ac:dyDescent="0.2">
      <c r="A198" s="6" t="s">
        <v>101</v>
      </c>
      <c r="B198" s="28">
        <f>B153/SUM(B153,'Calculations 20to24'!B153,'Calculations 25to34'!B153,'Calculations 35to44'!B153,'Calculations 45to54'!B153,'Calculations 55to64'!B153,'Calculations 65plus'!B153)</f>
        <v>7.8125000000000035E-3</v>
      </c>
      <c r="C198" s="28">
        <f>C153/SUM(C153,'Calculations 20to24'!C153,'Calculations 25to34'!C153,'Calculations 35to44'!C153,'Calculations 45to54'!C153,'Calculations 55to64'!C153,'Calculations 65plus'!C153)</f>
        <v>7.597642913254387E-3</v>
      </c>
      <c r="D198" s="28">
        <f>D153/SUM(D153,'Calculations 20to24'!D153,'Calculations 25to34'!D153,'Calculations 35to44'!D153,'Calculations 45to54'!D153,'Calculations 55to64'!D153,'Calculations 65plus'!D153)</f>
        <v>7.4824411393091894E-3</v>
      </c>
      <c r="E198" s="28">
        <f>E153/SUM(E153,'Calculations 20to24'!E153,'Calculations 25to34'!E153,'Calculations 35to44'!E153,'Calculations 45to54'!E153,'Calculations 55to64'!E153,'Calculations 65plus'!E153)</f>
        <v>7.3672652446103819E-3</v>
      </c>
      <c r="F198" s="28">
        <f>F153/SUM(F153,'Calculations 20to24'!F153,'Calculations 25to34'!F153,'Calculations 35to44'!F153,'Calculations 45to54'!F153,'Calculations 55to64'!F153,'Calculations 65plus'!F153)</f>
        <v>7.2208710087127165E-3</v>
      </c>
      <c r="G198" s="28">
        <f>G153/SUM(G153,'Calculations 20to24'!G153,'Calculations 25to34'!G153,'Calculations 35to44'!G153,'Calculations 45to54'!G153,'Calculations 55to64'!G153,'Calculations 65plus'!G153)</f>
        <v>7.0437571645421745E-3</v>
      </c>
      <c r="H198" s="28">
        <f>H153/SUM(H153,'Calculations 20to24'!H153,'Calculations 25to34'!H153,'Calculations 35to44'!H153,'Calculations 45to54'!H153,'Calculations 55to64'!H153,'Calculations 65plus'!H153)</f>
        <v>6.8590998950005984E-3</v>
      </c>
      <c r="I198" s="28">
        <f>I153/SUM(I153,'Calculations 20to24'!I153,'Calculations 25to34'!I153,'Calculations 35to44'!I153,'Calculations 45to54'!I153,'Calculations 55to64'!I153,'Calculations 65plus'!I153)</f>
        <v>6.6116630192476177E-3</v>
      </c>
      <c r="J198" s="28">
        <f>J153/SUM(J153,'Calculations 20to24'!J153,'Calculations 25to34'!J153,'Calculations 35to44'!J153,'Calculations 45to54'!J153,'Calculations 55to64'!J153,'Calculations 65plus'!J153)</f>
        <v>6.3683273278589215E-3</v>
      </c>
      <c r="K198" s="28">
        <f>K153/SUM(K153,'Calculations 20to24'!K153,'Calculations 25to34'!K153,'Calculations 35to44'!K153,'Calculations 45to54'!K153,'Calculations 55to64'!K153,'Calculations 65plus'!K153)</f>
        <v>6.215715603397628E-3</v>
      </c>
      <c r="L198" s="28">
        <f>L153/SUM(L153,'Calculations 20to24'!L153,'Calculations 25to34'!L153,'Calculations 35to44'!L153,'Calculations 45to54'!L153,'Calculations 55to64'!L153,'Calculations 65plus'!L153)</f>
        <v>6.0842113026427008E-3</v>
      </c>
      <c r="M198" s="28">
        <f>M153/SUM(M153,'Calculations 20to24'!M153,'Calculations 25to34'!M153,'Calculations 35to44'!M153,'Calculations 45to54'!M153,'Calculations 55to64'!M153,'Calculations 65plus'!M153)</f>
        <v>5.9090280836457554E-3</v>
      </c>
      <c r="N198" s="28">
        <f>N153/SUM(N153,'Calculations 20to24'!N153,'Calculations 25to34'!N153,'Calculations 35to44'!N153,'Calculations 45to54'!N153,'Calculations 55to64'!N153,'Calculations 65plus'!N153)</f>
        <v>5.7346808382891029E-3</v>
      </c>
      <c r="O198" s="28">
        <f>O153/SUM(O153,'Calculations 20to24'!O153,'Calculations 25to34'!O153,'Calculations 35to44'!O153,'Calculations 45to54'!O153,'Calculations 55to64'!O153,'Calculations 65plus'!O153)</f>
        <v>5.5612144718673205E-3</v>
      </c>
      <c r="P198" s="28">
        <f>P153/SUM(P153,'Calculations 20to24'!P153,'Calculations 25to34'!P153,'Calculations 35to44'!P153,'Calculations 45to54'!P153,'Calculations 55to64'!P153,'Calculations 65plus'!P153)</f>
        <v>5.3886736420905058E-3</v>
      </c>
      <c r="Q198" s="28">
        <f>Q153/SUM(Q153,'Calculations 20to24'!Q153,'Calculations 25to34'!Q153,'Calculations 35to44'!Q153,'Calculations 45to54'!Q153,'Calculations 55to64'!Q153,'Calculations 65plus'!Q153)</f>
        <v>5.2171026172642904E-3</v>
      </c>
      <c r="R198" s="28">
        <f>R153/SUM(R153,'Calculations 20to24'!R153,'Calculations 25to34'!R153,'Calculations 35to44'!R153,'Calculations 45to54'!R153,'Calculations 55to64'!R153,'Calculations 65plus'!R153)</f>
        <v>5.0465451431507677E-3</v>
      </c>
      <c r="S198" s="28">
        <f>S153/SUM(S153,'Calculations 20to24'!S153,'Calculations 25to34'!S153,'Calculations 35to44'!S153,'Calculations 45to54'!S153,'Calculations 55to64'!S153,'Calculations 65plus'!S153)</f>
        <v>4.8770443184911003E-3</v>
      </c>
      <c r="T198" s="28">
        <f>T153/SUM(T153,'Calculations 20to24'!T153,'Calculations 25to34'!T153,'Calculations 35to44'!T153,'Calculations 45to54'!T153,'Calculations 55to64'!T153,'Calculations 65plus'!T153)</f>
        <v>4.7086424791426265E-3</v>
      </c>
      <c r="U198" s="28">
        <f>U153/SUM(U153,'Calculations 20to24'!U153,'Calculations 25to34'!U153,'Calculations 35to44'!U153,'Calculations 45to54'!U153,'Calculations 55to64'!U153,'Calculations 65plus'!U153)</f>
        <v>4.541381090751551E-3</v>
      </c>
      <c r="V198" s="28">
        <f>V153/SUM(V153,'Calculations 20to24'!V153,'Calculations 25to34'!V153,'Calculations 35to44'!V153,'Calculations 45to54'!V153,'Calculations 55to64'!V153,'Calculations 65plus'!V153)</f>
        <v>4.3753006498569412E-3</v>
      </c>
      <c r="W198" s="28">
        <f>W153/SUM(W153,'Calculations 20to24'!W153,'Calculations 25to34'!W153,'Calculations 35to44'!W153,'Calculations 45to54'!W153,'Calculations 55to64'!W153,'Calculations 65plus'!W153)</f>
        <v>4.2104405932947789E-3</v>
      </c>
      <c r="X198" s="28">
        <f>X153/SUM(X153,'Calculations 20to24'!X153,'Calculations 25to34'!X153,'Calculations 35to44'!X153,'Calculations 45to54'!X153,'Calculations 55to64'!X153,'Calculations 65plus'!X153)</f>
        <v>4.0468392157472456E-3</v>
      </c>
      <c r="Y198" s="28">
        <f>Y153/SUM(Y153,'Calculations 20to24'!Y153,'Calculations 25to34'!Y153,'Calculations 35to44'!Y153,'Calculations 45to54'!Y153,'Calculations 55to64'!Y153,'Calculations 65plus'!Y153)</f>
        <v>3.8845335952596202E-3</v>
      </c>
      <c r="Z198" s="28">
        <f>Z153/SUM(Z153,'Calculations 20to24'!Z153,'Calculations 25to34'!Z153,'Calculations 35to44'!Z153,'Calculations 45to54'!Z153,'Calculations 55to64'!Z153,'Calculations 65plus'!Z153)</f>
        <v>3.723559526527372E-3</v>
      </c>
      <c r="AA198" s="28">
        <f>AA153/SUM(AA153,'Calculations 20to24'!AA153,'Calculations 25to34'!AA153,'Calculations 35to44'!AA153,'Calculations 45to54'!AA153,'Calculations 55to64'!AA153,'Calculations 65plus'!AA153)</f>
        <v>3.5639514617369938E-3</v>
      </c>
      <c r="AB198" s="28">
        <f>AB153/SUM(AB153,'Calculations 20to24'!AB153,'Calculations 25to34'!AB153,'Calculations 35to44'!AB153,'Calculations 45to54'!AB153,'Calculations 55to64'!AB153,'Calculations 65plus'!AB153)</f>
        <v>3.4057424587275969E-3</v>
      </c>
      <c r="AC198" s="28">
        <f>AC153/SUM(AC153,'Calculations 20to24'!AC153,'Calculations 25to34'!AC153,'Calculations 35to44'!AC153,'Calculations 45to54'!AC153,'Calculations 55to64'!AC153,'Calculations 65plus'!AC153)</f>
        <v>3.2489641362257933E-3</v>
      </c>
      <c r="AD198" s="28">
        <f>AD153/SUM(AD153,'Calculations 20to24'!AD153,'Calculations 25to34'!AD153,'Calculations 35to44'!AD153,'Calculations 45to54'!AD153,'Calculations 55to64'!AD153,'Calculations 65plus'!AD153)</f>
        <v>3.0936466358937034E-3</v>
      </c>
      <c r="AE198" s="28">
        <f>AE153/SUM(AE153,'Calculations 20to24'!AE153,'Calculations 25to34'!AE153,'Calculations 35to44'!AE153,'Calculations 45to54'!AE153,'Calculations 55to64'!AE153,'Calculations 65plus'!AE153)</f>
        <v>2.9398185909182482E-3</v>
      </c>
      <c r="AF198" s="28">
        <f>AF153/SUM(AF153,'Calculations 20to24'!AF153,'Calculations 25to34'!AF153,'Calculations 35to44'!AF153,'Calculations 45to54'!AF153,'Calculations 55to64'!AF153,'Calculations 65plus'!AF153)</f>
        <v>2.7875071008622021E-3</v>
      </c>
    </row>
    <row r="199" spans="1:32" x14ac:dyDescent="0.2">
      <c r="A199" s="6" t="s">
        <v>104</v>
      </c>
      <c r="B199" s="28">
        <f>B154/SUM(B154,'Calculations 20to24'!B154,'Calculations 25to34'!B154,'Calculations 35to44'!B154,'Calculations 45to54'!B154,'Calculations 55to64'!B154,'Calculations 65plus'!B154)</f>
        <v>1.4285714285714282E-2</v>
      </c>
      <c r="C199" s="28">
        <f>C154/SUM(C154,'Calculations 20to24'!C154,'Calculations 25to34'!C154,'Calculations 35to44'!C154,'Calculations 45to54'!C154,'Calculations 55to64'!C154,'Calculations 65plus'!C154)</f>
        <v>1.386916228202862E-2</v>
      </c>
      <c r="D199" s="28">
        <f>D154/SUM(D154,'Calculations 20to24'!D154,'Calculations 25to34'!D154,'Calculations 35to44'!D154,'Calculations 45to54'!D154,'Calculations 55to64'!D154,'Calculations 65plus'!D154)</f>
        <v>1.3632790417942839E-2</v>
      </c>
      <c r="E199" s="28">
        <f>E154/SUM(E154,'Calculations 20to24'!E154,'Calculations 25to34'!E154,'Calculations 35to44'!E154,'Calculations 45to54'!E154,'Calculations 55to64'!E154,'Calculations 65plus'!E154)</f>
        <v>1.33927511809086E-2</v>
      </c>
      <c r="F199" s="28">
        <f>F154/SUM(F154,'Calculations 20to24'!F154,'Calculations 25to34'!F154,'Calculations 35to44'!F154,'Calculations 45to54'!F154,'Calculations 55to64'!F154,'Calculations 65plus'!F154)</f>
        <v>1.3092582021369628E-2</v>
      </c>
      <c r="G199" s="28">
        <f>G154/SUM(G154,'Calculations 20to24'!G154,'Calculations 25to34'!G154,'Calculations 35to44'!G154,'Calculations 45to54'!G154,'Calculations 55to64'!G154,'Calculations 65plus'!G154)</f>
        <v>1.2726394565595911E-2</v>
      </c>
      <c r="H199" s="28">
        <f>H154/SUM(H154,'Calculations 20to24'!H154,'Calculations 25to34'!H154,'Calculations 35to44'!H154,'Calculations 45to54'!H154,'Calculations 55to64'!H154,'Calculations 65plus'!H154)</f>
        <v>1.2352396335825638E-2</v>
      </c>
      <c r="I199" s="28">
        <f>I154/SUM(I154,'Calculations 20to24'!I154,'Calculations 25to34'!I154,'Calculations 35to44'!I154,'Calculations 45to54'!I154,'Calculations 55to64'!I154,'Calculations 65plus'!I154)</f>
        <v>1.1840938575068646E-2</v>
      </c>
      <c r="J199" s="28">
        <f>J154/SUM(J154,'Calculations 20to24'!J154,'Calculations 25to34'!J154,'Calculations 35to44'!J154,'Calculations 45to54'!J154,'Calculations 55to64'!J154,'Calculations 65plus'!J154)</f>
        <v>1.1327794547241862E-2</v>
      </c>
      <c r="K199" s="28">
        <f>K154/SUM(K154,'Calculations 20to24'!K154,'Calculations 25to34'!K154,'Calculations 35to44'!K154,'Calculations 45to54'!K154,'Calculations 55to64'!K154,'Calculations 65plus'!K154)</f>
        <v>1.0990651666071613E-2</v>
      </c>
      <c r="L199" s="28">
        <f>L154/SUM(L154,'Calculations 20to24'!L154,'Calculations 25to34'!L154,'Calculations 35to44'!L154,'Calculations 45to54'!L154,'Calculations 55to64'!L154,'Calculations 65plus'!L154)</f>
        <v>1.0783877159050286E-2</v>
      </c>
      <c r="M199" s="28">
        <f>M154/SUM(M154,'Calculations 20to24'!M154,'Calculations 25to34'!M154,'Calculations 35to44'!M154,'Calculations 45to54'!M154,'Calculations 55to64'!M154,'Calculations 65plus'!M154)</f>
        <v>1.0441714172486285E-2</v>
      </c>
      <c r="N199" s="28">
        <f>N154/SUM(N154,'Calculations 20to24'!N154,'Calculations 25to34'!N154,'Calculations 35to44'!N154,'Calculations 45to54'!N154,'Calculations 55to64'!N154,'Calculations 65plus'!N154)</f>
        <v>1.0103523261639066E-2</v>
      </c>
      <c r="O199" s="28">
        <f>O154/SUM(O154,'Calculations 20to24'!O154,'Calculations 25to34'!O154,'Calculations 35to44'!O154,'Calculations 45to54'!O154,'Calculations 55to64'!O154,'Calculations 65plus'!O154)</f>
        <v>9.7692991107172951E-3</v>
      </c>
      <c r="P199" s="28">
        <f>P154/SUM(P154,'Calculations 20to24'!P154,'Calculations 25to34'!P154,'Calculations 35to44'!P154,'Calculations 45to54'!P154,'Calculations 55to64'!P154,'Calculations 65plus'!P154)</f>
        <v>9.4390375555621145E-3</v>
      </c>
      <c r="Q199" s="28">
        <f>Q154/SUM(Q154,'Calculations 20to24'!Q154,'Calculations 25to34'!Q154,'Calculations 35to44'!Q154,'Calculations 45to54'!Q154,'Calculations 55to64'!Q154,'Calculations 65plus'!Q154)</f>
        <v>9.1127353439037512E-3</v>
      </c>
      <c r="R199" s="28">
        <f>R154/SUM(R154,'Calculations 20to24'!R154,'Calculations 25to34'!R154,'Calculations 35to44'!R154,'Calculations 45to54'!R154,'Calculations 55to64'!R154,'Calculations 65plus'!R154)</f>
        <v>8.7903899113939525E-3</v>
      </c>
      <c r="S199" s="28">
        <f>S154/SUM(S154,'Calculations 20to24'!S154,'Calculations 25to34'!S154,'Calculations 35to44'!S154,'Calculations 45to54'!S154,'Calculations 55to64'!S154,'Calculations 65plus'!S154)</f>
        <v>8.4719991729521535E-3</v>
      </c>
      <c r="T199" s="28">
        <f>T154/SUM(T154,'Calculations 20to24'!T154,'Calculations 25to34'!T154,'Calculations 35to44'!T154,'Calculations 45to54'!T154,'Calculations 55to64'!T154,'Calculations 65plus'!T154)</f>
        <v>8.1575613289585798E-3</v>
      </c>
      <c r="U199" s="28">
        <f>U154/SUM(U154,'Calculations 20to24'!U154,'Calculations 25to34'!U154,'Calculations 35to44'!U154,'Calculations 45to54'!U154,'Calculations 55to64'!U154,'Calculations 65plus'!U154)</f>
        <v>7.847074685819579E-3</v>
      </c>
      <c r="V199" s="28">
        <f>V154/SUM(V154,'Calculations 20to24'!V154,'Calculations 25to34'!V154,'Calculations 35to44'!V154,'Calculations 45to54'!V154,'Calculations 55to64'!V154,'Calculations 65plus'!V154)</f>
        <v>7.5405374904256384E-3</v>
      </c>
      <c r="W199" s="28">
        <f>W154/SUM(W154,'Calculations 20to24'!W154,'Calculations 25to34'!W154,'Calculations 35to44'!W154,'Calculations 45to54'!W154,'Calculations 55to64'!W154,'Calculations 65plus'!W154)</f>
        <v>7.2379477780193761E-3</v>
      </c>
      <c r="X199" s="28">
        <f>X154/SUM(X154,'Calculations 20to24'!X154,'Calculations 25to34'!X154,'Calculations 35to44'!X154,'Calculations 45to54'!X154,'Calculations 55to64'!X154,'Calculations 65plus'!X154)</f>
        <v>6.9393032329854703E-3</v>
      </c>
      <c r="Y199" s="28">
        <f>Y154/SUM(Y154,'Calculations 20to24'!Y154,'Calculations 25to34'!Y154,'Calculations 35to44'!Y154,'Calculations 45to54'!Y154,'Calculations 55to64'!Y154,'Calculations 65plus'!Y154)</f>
        <v>6.6446010620726187E-3</v>
      </c>
      <c r="Z199" s="28">
        <f>Z154/SUM(Z154,'Calculations 20to24'!Z154,'Calculations 25to34'!Z154,'Calculations 35to44'!Z154,'Calculations 45to54'!Z154,'Calculations 55to64'!Z154,'Calculations 65plus'!Z154)</f>
        <v>6.3538378795559274E-3</v>
      </c>
      <c r="AA199" s="28">
        <f>AA154/SUM(AA154,'Calculations 20to24'!AA154,'Calculations 25to34'!AA154,'Calculations 35to44'!AA154,'Calculations 45to54'!AA154,'Calculations 55to64'!AA154,'Calculations 65plus'!AA154)</f>
        <v>6.0670096038473401E-3</v>
      </c>
      <c r="AB199" s="28">
        <f>AB154/SUM(AB154,'Calculations 20to24'!AB154,'Calculations 25to34'!AB154,'Calculations 35to44'!AB154,'Calculations 45to54'!AB154,'Calculations 55to64'!AB154,'Calculations 65plus'!AB154)</f>
        <v>5.7841113650612622E-3</v>
      </c>
      <c r="AC199" s="28">
        <f>AC154/SUM(AC154,'Calculations 20to24'!AC154,'Calculations 25to34'!AC154,'Calculations 35to44'!AC154,'Calculations 45to54'!AC154,'Calculations 55to64'!AC154,'Calculations 65plus'!AC154)</f>
        <v>5.505137423045133E-3</v>
      </c>
      <c r="AD199" s="28">
        <f>AD154/SUM(AD154,'Calculations 20to24'!AD154,'Calculations 25to34'!AD154,'Calculations 35to44'!AD154,'Calculations 45to54'!AD154,'Calculations 55to64'!AD154,'Calculations 65plus'!AD154)</f>
        <v>5.2300810953861878E-3</v>
      </c>
      <c r="AE199" s="28">
        <f>AE154/SUM(AE154,'Calculations 20to24'!AE154,'Calculations 25to34'!AE154,'Calculations 35to44'!AE154,'Calculations 45to54'!AE154,'Calculations 55to64'!AE154,'Calculations 65plus'!AE154)</f>
        <v>4.9589346949083816E-3</v>
      </c>
      <c r="AF199" s="28">
        <f>AF154/SUM(AF154,'Calculations 20to24'!AF154,'Calculations 25to34'!AF154,'Calculations 35to44'!AF154,'Calculations 45to54'!AF154,'Calculations 55to64'!AF154,'Calculations 65plus'!AF154)</f>
        <v>4.6916894761792087E-3</v>
      </c>
    </row>
    <row r="200" spans="1:32" x14ac:dyDescent="0.2">
      <c r="A200" s="6" t="s">
        <v>36</v>
      </c>
      <c r="B200" s="28">
        <f>B155/SUM(B155,'Calculations 20to24'!B155,'Calculations 25to34'!B155,'Calculations 35to44'!B155,'Calculations 45to54'!B155,'Calculations 55to64'!B155,'Calculations 65plus'!B155)</f>
        <v>1.4705882352941178E-2</v>
      </c>
      <c r="C200" s="28">
        <f>C155/SUM(C155,'Calculations 20to24'!C155,'Calculations 25to34'!C155,'Calculations 35to44'!C155,'Calculations 45to54'!C155,'Calculations 55to64'!C155,'Calculations 65plus'!C155)</f>
        <v>1.4232934621079194E-2</v>
      </c>
      <c r="D200" s="28">
        <f>D155/SUM(D155,'Calculations 20to24'!D155,'Calculations 25to34'!D155,'Calculations 35to44'!D155,'Calculations 45to54'!D155,'Calculations 55to64'!D155,'Calculations 65plus'!D155)</f>
        <v>1.3964670548934612E-2</v>
      </c>
      <c r="E200" s="28">
        <f>E155/SUM(E155,'Calculations 20to24'!E155,'Calculations 25to34'!E155,'Calculations 35to44'!E155,'Calculations 45to54'!E155,'Calculations 55to64'!E155,'Calculations 65plus'!E155)</f>
        <v>1.3697030484478191E-2</v>
      </c>
      <c r="F200" s="28">
        <f>F155/SUM(F155,'Calculations 20to24'!F155,'Calculations 25to34'!F155,'Calculations 35to44'!F155,'Calculations 45to54'!F155,'Calculations 55to64'!F155,'Calculations 65plus'!F155)</f>
        <v>1.3370505114592E-2</v>
      </c>
      <c r="G200" s="28">
        <f>G155/SUM(G155,'Calculations 20to24'!G155,'Calculations 25to34'!G155,'Calculations 35to44'!G155,'Calculations 45to54'!G155,'Calculations 55to64'!G155,'Calculations 65plus'!G155)</f>
        <v>1.2985166396857145E-2</v>
      </c>
      <c r="H200" s="28">
        <f>H155/SUM(H155,'Calculations 20to24'!H155,'Calculations 25to34'!H155,'Calculations 35to44'!H155,'Calculations 45to54'!H155,'Calculations 55to64'!H155,'Calculations 65plus'!H155)</f>
        <v>1.2590760333010497E-2</v>
      </c>
      <c r="I200" s="28">
        <f>I155/SUM(I155,'Calculations 20to24'!I155,'Calculations 25to34'!I155,'Calculations 35to44'!I155,'Calculations 45to54'!I155,'Calculations 55to64'!I155,'Calculations 65plus'!I155)</f>
        <v>1.2068533583433651E-2</v>
      </c>
      <c r="J200" s="28">
        <f>J155/SUM(J155,'Calculations 20to24'!J155,'Calculations 25to34'!J155,'Calculations 35to44'!J155,'Calculations 45to54'!J155,'Calculations 55to64'!J155,'Calculations 65plus'!J155)</f>
        <v>1.155323958094661E-2</v>
      </c>
      <c r="K200" s="28">
        <f>K155/SUM(K155,'Calculations 20to24'!K155,'Calculations 25to34'!K155,'Calculations 35to44'!K155,'Calculations 45to54'!K155,'Calculations 55to64'!K155,'Calculations 65plus'!K155)</f>
        <v>1.1220561207077448E-2</v>
      </c>
      <c r="L200" s="28">
        <f>L155/SUM(L155,'Calculations 20to24'!L155,'Calculations 25to34'!L155,'Calculations 35to44'!L155,'Calculations 45to54'!L155,'Calculations 55to64'!L155,'Calculations 65plus'!L155)</f>
        <v>1.09561313687762E-2</v>
      </c>
      <c r="M200" s="28">
        <f>M155/SUM(M155,'Calculations 20to24'!M155,'Calculations 25to34'!M155,'Calculations 35to44'!M155,'Calculations 45to54'!M155,'Calculations 55to64'!M155,'Calculations 65plus'!M155)</f>
        <v>1.0595312803581379E-2</v>
      </c>
      <c r="N200" s="28">
        <f>N155/SUM(N155,'Calculations 20to24'!N155,'Calculations 25to34'!N155,'Calculations 35to44'!N155,'Calculations 45to54'!N155,'Calculations 55to64'!N155,'Calculations 65plus'!N155)</f>
        <v>1.0239322938467884E-2</v>
      </c>
      <c r="O200" s="28">
        <f>O155/SUM(O155,'Calculations 20to24'!O155,'Calculations 25to34'!O155,'Calculations 35to44'!O155,'Calculations 45to54'!O155,'Calculations 55to64'!O155,'Calculations 65plus'!O155)</f>
        <v>9.8881536474245205E-3</v>
      </c>
      <c r="P200" s="28">
        <f>P155/SUM(P155,'Calculations 20to24'!P155,'Calculations 25to34'!P155,'Calculations 35to44'!P155,'Calculations 45to54'!P155,'Calculations 55to64'!P155,'Calculations 65plus'!P155)</f>
        <v>9.5417970253736453E-3</v>
      </c>
      <c r="Q200" s="28">
        <f>Q155/SUM(Q155,'Calculations 20to24'!Q155,'Calculations 25to34'!Q155,'Calculations 35to44'!Q155,'Calculations 45to54'!Q155,'Calculations 55to64'!Q155,'Calculations 65plus'!Q155)</f>
        <v>9.2002451507566859E-3</v>
      </c>
      <c r="R200" s="28">
        <f>R155/SUM(R155,'Calculations 20to24'!R155,'Calculations 25to34'!R155,'Calculations 35to44'!R155,'Calculations 45to54'!R155,'Calculations 55to64'!R155,'Calculations 65plus'!R155)</f>
        <v>8.8634898683285102E-3</v>
      </c>
      <c r="S200" s="28">
        <f>S155/SUM(S155,'Calculations 20to24'!S155,'Calculations 25to34'!S155,'Calculations 35to44'!S155,'Calculations 45to54'!S155,'Calculations 55to64'!S155,'Calculations 65plus'!S155)</f>
        <v>8.5315225914746919E-3</v>
      </c>
      <c r="T200" s="28">
        <f>T155/SUM(T155,'Calculations 20to24'!T155,'Calculations 25to34'!T155,'Calculations 35to44'!T155,'Calculations 45to54'!T155,'Calculations 55to64'!T155,'Calculations 65plus'!T155)</f>
        <v>8.2043341233474908E-3</v>
      </c>
      <c r="U200" s="28">
        <f>U155/SUM(U155,'Calculations 20to24'!U155,'Calculations 25to34'!U155,'Calculations 35to44'!U155,'Calculations 45to54'!U155,'Calculations 55to64'!U155,'Calculations 65plus'!U155)</f>
        <v>7.8819144960959008E-3</v>
      </c>
      <c r="V200" s="28">
        <f>V155/SUM(V155,'Calculations 20to24'!V155,'Calculations 25to34'!V155,'Calculations 35to44'!V155,'Calculations 45to54'!V155,'Calculations 55to64'!V155,'Calculations 65plus'!V155)</f>
        <v>7.5642528274522478E-3</v>
      </c>
      <c r="W200" s="28">
        <f>W155/SUM(W155,'Calculations 20to24'!W155,'Calculations 25to34'!W155,'Calculations 35to44'!W155,'Calculations 45to54'!W155,'Calculations 55to64'!W155,'Calculations 65plus'!W155)</f>
        <v>7.2513371939252847E-3</v>
      </c>
      <c r="X200" s="28">
        <f>X155/SUM(X155,'Calculations 20to24'!X155,'Calculations 25to34'!X155,'Calculations 35to44'!X155,'Calculations 45to54'!X155,'Calculations 55to64'!X155,'Calculations 65plus'!X155)</f>
        <v>6.943154519841478E-3</v>
      </c>
      <c r="Y200" s="28">
        <f>Y155/SUM(Y155,'Calculations 20to24'!Y155,'Calculations 25to34'!Y155,'Calculations 35to44'!Y155,'Calculations 45to54'!Y155,'Calculations 55to64'!Y155,'Calculations 65plus'!Y155)</f>
        <v>6.6396904814693047E-3</v>
      </c>
      <c r="Z200" s="28">
        <f>Z155/SUM(Z155,'Calculations 20to24'!Z155,'Calculations 25to34'!Z155,'Calculations 35to44'!Z155,'Calculations 45to54'!Z155,'Calculations 55to64'!Z155,'Calculations 65plus'!Z155)</f>
        <v>6.3409294254595672E-3</v>
      </c>
      <c r="AA200" s="28">
        <f>AA155/SUM(AA155,'Calculations 20to24'!AA155,'Calculations 25to34'!AA155,'Calculations 35to44'!AA155,'Calculations 45to54'!AA155,'Calculations 55to64'!AA155,'Calculations 65plus'!AA155)</f>
        <v>6.0468543008344562E-3</v>
      </c>
      <c r="AB200" s="28">
        <f>AB155/SUM(AB155,'Calculations 20to24'!AB155,'Calculations 25to34'!AB155,'Calculations 35to44'!AB155,'Calculations 45to54'!AB155,'Calculations 55to64'!AB155,'Calculations 65plus'!AB155)</f>
        <v>5.7574466037598401E-3</v>
      </c>
      <c r="AC200" s="28">
        <f>AC155/SUM(AC155,'Calculations 20to24'!AC155,'Calculations 25to34'!AC155,'Calculations 35to44'!AC155,'Calculations 45to54'!AC155,'Calculations 55to64'!AC155,'Calculations 65plus'!AC155)</f>
        <v>5.4726863343422683E-3</v>
      </c>
      <c r="AD200" s="28">
        <f>AD155/SUM(AD155,'Calculations 20to24'!AD155,'Calculations 25to34'!AD155,'Calculations 35to44'!AD155,'Calculations 45to54'!AD155,'Calculations 55to64'!AD155,'Calculations 65plus'!AD155)</f>
        <v>5.1925519646994741E-3</v>
      </c>
      <c r="AE200" s="28">
        <f>AE155/SUM(AE155,'Calculations 20to24'!AE155,'Calculations 25to34'!AE155,'Calculations 35to44'!AE155,'Calculations 45to54'!AE155,'Calculations 55to64'!AE155,'Calculations 65plus'!AE155)</f>
        <v>4.9170204175623495E-3</v>
      </c>
      <c r="AF200" s="28">
        <f>AF155/SUM(AF155,'Calculations 20to24'!AF155,'Calculations 25to34'!AF155,'Calculations 35to44'!AF155,'Calculations 45to54'!AF155,'Calculations 55to64'!AF155,'Calculations 65plus'!AF155)</f>
        <v>4.6460670546813795E-3</v>
      </c>
    </row>
    <row r="201" spans="1:32" x14ac:dyDescent="0.2">
      <c r="A201" s="6" t="s">
        <v>37</v>
      </c>
      <c r="B201" s="28">
        <f>B156/SUM(B156,'Calculations 20to24'!B156,'Calculations 25to34'!B156,'Calculations 35to44'!B156,'Calculations 45to54'!B156,'Calculations 55to64'!B156,'Calculations 65plus'!B156)</f>
        <v>9.6246390760346516E-3</v>
      </c>
      <c r="C201" s="28">
        <f>C156/SUM(C156,'Calculations 20to24'!C156,'Calculations 25to34'!C156,'Calculations 35to44'!C156,'Calculations 45to54'!C156,'Calculations 55to64'!C156,'Calculations 65plus'!C156)</f>
        <v>9.347883098758409E-3</v>
      </c>
      <c r="D201" s="28">
        <f>D156/SUM(D156,'Calculations 20to24'!D156,'Calculations 25to34'!D156,'Calculations 35to44'!D156,'Calculations 45to54'!D156,'Calculations 55to64'!D156,'Calculations 65plus'!D156)</f>
        <v>9.1872792586692193E-3</v>
      </c>
      <c r="E201" s="28">
        <f>E156/SUM(E156,'Calculations 20to24'!E156,'Calculations 25to34'!E156,'Calculations 35to44'!E156,'Calculations 45to54'!E156,'Calculations 55to64'!E156,'Calculations 65plus'!E156)</f>
        <v>9.0253609103088436E-3</v>
      </c>
      <c r="F201" s="28">
        <f>F156/SUM(F156,'Calculations 20to24'!F156,'Calculations 25to34'!F156,'Calculations 35to44'!F156,'Calculations 45to54'!F156,'Calculations 55to64'!F156,'Calculations 65plus'!F156)</f>
        <v>8.827340491856267E-3</v>
      </c>
      <c r="G201" s="28">
        <f>G156/SUM(G156,'Calculations 20to24'!G156,'Calculations 25to34'!G156,'Calculations 35to44'!G156,'Calculations 45to54'!G156,'Calculations 55to64'!G156,'Calculations 65plus'!G156)</f>
        <v>8.5913628302398907E-3</v>
      </c>
      <c r="H201" s="28">
        <f>H156/SUM(H156,'Calculations 20to24'!H156,'Calculations 25to34'!H156,'Calculations 35to44'!H156,'Calculations 45to54'!H156,'Calculations 55to64'!H156,'Calculations 65plus'!H156)</f>
        <v>8.3498392582690706E-3</v>
      </c>
      <c r="I201" s="28">
        <f>I156/SUM(I156,'Calculations 20to24'!I156,'Calculations 25to34'!I156,'Calculations 35to44'!I156,'Calculations 45to54'!I156,'Calculations 55to64'!I156,'Calculations 65plus'!I156)</f>
        <v>8.0243893748008603E-3</v>
      </c>
      <c r="J201" s="28">
        <f>J156/SUM(J156,'Calculations 20to24'!J156,'Calculations 25to34'!J156,'Calculations 35to44'!J156,'Calculations 45to54'!J156,'Calculations 55to64'!J156,'Calculations 65plus'!J156)</f>
        <v>7.6977020977050375E-3</v>
      </c>
      <c r="K201" s="28">
        <f>K156/SUM(K156,'Calculations 20to24'!K156,'Calculations 25to34'!K156,'Calculations 35to44'!K156,'Calculations 45to54'!K156,'Calculations 55to64'!K156,'Calculations 65plus'!K156)</f>
        <v>7.4815161208138543E-3</v>
      </c>
      <c r="L201" s="28">
        <f>L156/SUM(L156,'Calculations 20to24'!L156,'Calculations 25to34'!L156,'Calculations 35to44'!L156,'Calculations 45to54'!L156,'Calculations 55to64'!L156,'Calculations 65plus'!L156)</f>
        <v>7.3279682130416805E-3</v>
      </c>
      <c r="M201" s="28">
        <f>M156/SUM(M156,'Calculations 20to24'!M156,'Calculations 25to34'!M156,'Calculations 35to44'!M156,'Calculations 45to54'!M156,'Calculations 55to64'!M156,'Calculations 65plus'!M156)</f>
        <v>7.1012072013011884E-3</v>
      </c>
      <c r="N201" s="28">
        <f>N156/SUM(N156,'Calculations 20to24'!N156,'Calculations 25to34'!N156,'Calculations 35to44'!N156,'Calculations 45to54'!N156,'Calculations 55to64'!N156,'Calculations 65plus'!N156)</f>
        <v>6.8765640257657887E-3</v>
      </c>
      <c r="O201" s="28">
        <f>O156/SUM(O156,'Calculations 20to24'!O156,'Calculations 25to34'!O156,'Calculations 35to44'!O156,'Calculations 45to54'!O156,'Calculations 55to64'!O156,'Calculations 65plus'!O156)</f>
        <v>6.6540705331529591E-3</v>
      </c>
      <c r="P201" s="28">
        <f>P156/SUM(P156,'Calculations 20to24'!P156,'Calculations 25to34'!P156,'Calculations 35to44'!P156,'Calculations 45to54'!P156,'Calculations 55to64'!P156,'Calculations 65plus'!P156)</f>
        <v>6.4337576677662937E-3</v>
      </c>
      <c r="Q201" s="28">
        <f>Q156/SUM(Q156,'Calculations 20to24'!Q156,'Calculations 25to34'!Q156,'Calculations 35to44'!Q156,'Calculations 45to54'!Q156,'Calculations 55to64'!Q156,'Calculations 65plus'!Q156)</f>
        <v>6.2156553500038276E-3</v>
      </c>
      <c r="R201" s="28">
        <f>R156/SUM(R156,'Calculations 20to24'!R156,'Calculations 25to34'!R156,'Calculations 35to44'!R156,'Calculations 45to54'!R156,'Calculations 55to64'!R156,'Calculations 65plus'!R156)</f>
        <v>5.9997923663919397E-3</v>
      </c>
      <c r="S201" s="28">
        <f>S156/SUM(S156,'Calculations 20to24'!S156,'Calculations 25to34'!S156,'Calculations 35to44'!S156,'Calculations 45to54'!S156,'Calculations 55to64'!S156,'Calculations 65plus'!S156)</f>
        <v>5.7861962707892994E-3</v>
      </c>
      <c r="T201" s="28">
        <f>T156/SUM(T156,'Calculations 20to24'!T156,'Calculations 25to34'!T156,'Calculations 35to44'!T156,'Calculations 45to54'!T156,'Calculations 55to64'!T156,'Calculations 65plus'!T156)</f>
        <v>5.5748932963891225E-3</v>
      </c>
      <c r="U201" s="28">
        <f>U156/SUM(U156,'Calculations 20to24'!U156,'Calculations 25to34'!U156,'Calculations 35to44'!U156,'Calculations 45to54'!U156,'Calculations 55to64'!U156,'Calculations 65plus'!U156)</f>
        <v>5.3659082781302384E-3</v>
      </c>
      <c r="V201" s="28">
        <f>V156/SUM(V156,'Calculations 20to24'!V156,'Calculations 25to34'!V156,'Calculations 35to44'!V156,'Calculations 45to54'!V156,'Calculations 55to64'!V156,'Calculations 65plus'!V156)</f>
        <v>5.1592645851151068E-3</v>
      </c>
      <c r="W201" s="28">
        <f>W156/SUM(W156,'Calculations 20to24'!W156,'Calculations 25to34'!W156,'Calculations 35to44'!W156,'Calculations 45to54'!W156,'Calculations 55to64'!W156,'Calculations 65plus'!W156)</f>
        <v>4.954984062621493E-3</v>
      </c>
      <c r="X201" s="28">
        <f>X156/SUM(X156,'Calculations 20to24'!X156,'Calculations 25to34'!X156,'Calculations 35to44'!X156,'Calculations 45to54'!X156,'Calculations 55to64'!X156,'Calculations 65plus'!X156)</f>
        <v>4.7530869832848191E-3</v>
      </c>
      <c r="Y201" s="28">
        <f>Y156/SUM(Y156,'Calculations 20to24'!Y156,'Calculations 25to34'!Y156,'Calculations 35to44'!Y156,'Calculations 45to54'!Y156,'Calculations 55to64'!Y156,'Calculations 65plus'!Y156)</f>
        <v>4.5535920070213466E-3</v>
      </c>
      <c r="Z201" s="28">
        <f>Z156/SUM(Z156,'Calculations 20to24'!Z156,'Calculations 25to34'!Z156,'Calculations 35to44'!Z156,'Calculations 45to54'!Z156,'Calculations 55to64'!Z156,'Calculations 65plus'!Z156)</f>
        <v>4.3565161492572623E-3</v>
      </c>
      <c r="AA201" s="28">
        <f>AA156/SUM(AA156,'Calculations 20to24'!AA156,'Calculations 25to34'!AA156,'Calculations 35to44'!AA156,'Calculations 45to54'!AA156,'Calculations 55to64'!AA156,'Calculations 65plus'!AA156)</f>
        <v>4.1618747570258824E-3</v>
      </c>
      <c r="AB201" s="28">
        <f>AB156/SUM(AB156,'Calculations 20to24'!AB156,'Calculations 25to34'!AB156,'Calculations 35to44'!AB156,'Calculations 45to54'!AB156,'Calculations 55to64'!AB156,'Calculations 65plus'!AB156)</f>
        <v>3.9696814924937689E-3</v>
      </c>
      <c r="AC201" s="28">
        <f>AC156/SUM(AC156,'Calculations 20to24'!AC156,'Calculations 25to34'!AC156,'Calculations 35to44'!AC156,'Calculations 45to54'!AC156,'Calculations 55to64'!AC156,'Calculations 65plus'!AC156)</f>
        <v>3.7799483234778426E-3</v>
      </c>
      <c r="AD201" s="28">
        <f>AD156/SUM(AD156,'Calculations 20to24'!AD156,'Calculations 25to34'!AD156,'Calculations 35to44'!AD156,'Calculations 45to54'!AD156,'Calculations 55to64'!AD156,'Calculations 65plus'!AD156)</f>
        <v>3.5926855205180258E-3</v>
      </c>
      <c r="AE201" s="28">
        <f>AE156/SUM(AE156,'Calculations 20to24'!AE156,'Calculations 25to34'!AE156,'Calculations 35to44'!AE156,'Calculations 45to54'!AE156,'Calculations 55to64'!AE156,'Calculations 65plus'!AE156)</f>
        <v>3.4079016600734313E-3</v>
      </c>
      <c r="AF201" s="28">
        <f>AF156/SUM(AF156,'Calculations 20to24'!AF156,'Calculations 25to34'!AF156,'Calculations 35to44'!AF156,'Calculations 45to54'!AF156,'Calculations 55to64'!AF156,'Calculations 65plus'!AF156)</f>
        <v>3.2256036334172076E-3</v>
      </c>
    </row>
    <row r="202" spans="1:32" x14ac:dyDescent="0.2">
      <c r="A202" s="6" t="s">
        <v>38</v>
      </c>
      <c r="B202" s="28">
        <f>B157/SUM(B157,'Calculations 20to24'!B157,'Calculations 25to34'!B157,'Calculations 35to44'!B157,'Calculations 45to54'!B157,'Calculations 55to64'!B157,'Calculations 65plus'!B157)</f>
        <v>1.0666666666666668E-2</v>
      </c>
      <c r="C202" s="28">
        <f>C157/SUM(C157,'Calculations 20to24'!C157,'Calculations 25to34'!C157,'Calculations 35to44'!C157,'Calculations 45to54'!C157,'Calculations 55to64'!C157,'Calculations 65plus'!C157)</f>
        <v>1.0345838033313315E-2</v>
      </c>
      <c r="D202" s="28">
        <f>D157/SUM(D157,'Calculations 20to24'!D157,'Calculations 25to34'!D157,'Calculations 35to44'!D157,'Calculations 45to54'!D157,'Calculations 55to64'!D157,'Calculations 65plus'!D157)</f>
        <v>1.0157848739770846E-2</v>
      </c>
      <c r="E202" s="28">
        <f>E157/SUM(E157,'Calculations 20to24'!E157,'Calculations 25to34'!E157,'Calculations 35to44'!E157,'Calculations 45to54'!E157,'Calculations 55to64'!E157,'Calculations 65plus'!E157)</f>
        <v>9.9696114659914709E-3</v>
      </c>
      <c r="F202" s="28">
        <f>F157/SUM(F157,'Calculations 20to24'!F157,'Calculations 25to34'!F157,'Calculations 35to44'!F157,'Calculations 45to54'!F157,'Calculations 55to64'!F157,'Calculations 65plus'!F157)</f>
        <v>9.7442457268665222E-3</v>
      </c>
      <c r="G202" s="28">
        <f>G157/SUM(G157,'Calculations 20to24'!G157,'Calculations 25to34'!G157,'Calculations 35to44'!G157,'Calculations 45to54'!G157,'Calculations 55to64'!G157,'Calculations 65plus'!G157)</f>
        <v>9.4836422719435966E-3</v>
      </c>
      <c r="H202" s="28">
        <f>H157/SUM(H157,'Calculations 20to24'!H157,'Calculations 25to34'!H157,'Calculations 35to44'!H157,'Calculations 45to54'!H157,'Calculations 55to64'!H157,'Calculations 65plus'!H157)</f>
        <v>9.216844706614595E-3</v>
      </c>
      <c r="I202" s="28">
        <f>I157/SUM(I157,'Calculations 20to24'!I157,'Calculations 25to34'!I157,'Calculations 35to44'!I157,'Calculations 45to54'!I157,'Calculations 55to64'!I157,'Calculations 65plus'!I157)</f>
        <v>8.8537090490311034E-3</v>
      </c>
      <c r="J202" s="28">
        <f>J157/SUM(J157,'Calculations 20to24'!J157,'Calculations 25to34'!J157,'Calculations 35to44'!J157,'Calculations 45to54'!J157,'Calculations 55to64'!J157,'Calculations 65plus'!J157)</f>
        <v>8.487940344363093E-3</v>
      </c>
      <c r="K202" s="28">
        <f>K157/SUM(K157,'Calculations 20to24'!K157,'Calculations 25to34'!K157,'Calculations 35to44'!K157,'Calculations 45to54'!K157,'Calculations 55to64'!K157,'Calculations 65plus'!K157)</f>
        <v>8.2473045320388978E-3</v>
      </c>
      <c r="L202" s="28">
        <f>L157/SUM(L157,'Calculations 20to24'!L157,'Calculations 25to34'!L157,'Calculations 35to44'!L157,'Calculations 45to54'!L157,'Calculations 55to64'!L157,'Calculations 65plus'!L157)</f>
        <v>8.0688631397047312E-3</v>
      </c>
      <c r="M202" s="28">
        <f>M157/SUM(M157,'Calculations 20to24'!M157,'Calculations 25to34'!M157,'Calculations 35to44'!M157,'Calculations 45to54'!M157,'Calculations 55to64'!M157,'Calculations 65plus'!M157)</f>
        <v>7.8148498074268914E-3</v>
      </c>
      <c r="N202" s="28">
        <f>N157/SUM(N157,'Calculations 20to24'!N157,'Calculations 25to34'!N157,'Calculations 35to44'!N157,'Calculations 45to54'!N157,'Calculations 55to64'!N157,'Calculations 65plus'!N157)</f>
        <v>7.5634990672851883E-3</v>
      </c>
      <c r="O202" s="28">
        <f>O157/SUM(O157,'Calculations 20to24'!O157,'Calculations 25to34'!O157,'Calculations 35to44'!O157,'Calculations 45to54'!O157,'Calculations 55to64'!O157,'Calculations 65plus'!O157)</f>
        <v>7.3148361221422971E-3</v>
      </c>
      <c r="P202" s="28">
        <f>P157/SUM(P157,'Calculations 20to24'!P157,'Calculations 25to34'!P157,'Calculations 35to44'!P157,'Calculations 45to54'!P157,'Calculations 55to64'!P157,'Calculations 65plus'!P157)</f>
        <v>7.0688852194718474E-3</v>
      </c>
      <c r="Q202" s="28">
        <f>Q157/SUM(Q157,'Calculations 20to24'!Q157,'Calculations 25to34'!Q157,'Calculations 35to44'!Q157,'Calculations 45to54'!Q157,'Calculations 55to64'!Q157,'Calculations 65plus'!Q157)</f>
        <v>6.8256695339373947E-3</v>
      </c>
      <c r="R202" s="28">
        <f>R157/SUM(R157,'Calculations 20to24'!R157,'Calculations 25to34'!R157,'Calculations 35to44'!R157,'Calculations 45to54'!R157,'Calculations 55to64'!R157,'Calculations 65plus'!R157)</f>
        <v>6.585211061684298E-3</v>
      </c>
      <c r="S202" s="28">
        <f>S157/SUM(S157,'Calculations 20to24'!S157,'Calculations 25to34'!S157,'Calculations 35to44'!S157,'Calculations 45to54'!S157,'Calculations 55to64'!S157,'Calculations 65plus'!S157)</f>
        <v>6.3475305259472923E-3</v>
      </c>
      <c r="T202" s="28">
        <f>T157/SUM(T157,'Calculations 20to24'!T157,'Calculations 25to34'!T157,'Calculations 35to44'!T157,'Calculations 45to54'!T157,'Calculations 55to64'!T157,'Calculations 65plus'!T157)</f>
        <v>6.1126472935650157E-3</v>
      </c>
      <c r="U202" s="28">
        <f>U157/SUM(U157,'Calculations 20to24'!U157,'Calculations 25to34'!U157,'Calculations 35to44'!U157,'Calculations 45to54'!U157,'Calculations 55to64'!U157,'Calculations 65plus'!U157)</f>
        <v>5.8805793019780991E-3</v>
      </c>
      <c r="V202" s="28">
        <f>V157/SUM(V157,'Calculations 20to24'!V157,'Calculations 25to34'!V157,'Calculations 35to44'!V157,'Calculations 45to54'!V157,'Calculations 55to64'!V157,'Calculations 65plus'!V157)</f>
        <v>5.6513429962788443E-3</v>
      </c>
      <c r="W202" s="28">
        <f>W157/SUM(W157,'Calculations 20to24'!W157,'Calculations 25to34'!W157,'Calculations 35to44'!W157,'Calculations 45to54'!W157,'Calculations 55to64'!W157,'Calculations 65plus'!W157)</f>
        <v>5.4249532758726664E-3</v>
      </c>
      <c r="X202" s="28">
        <f>X157/SUM(X157,'Calculations 20to24'!X157,'Calculations 25to34'!X157,'Calculations 35to44'!X157,'Calculations 45to54'!X157,'Calculations 55to64'!X157,'Calculations 65plus'!X157)</f>
        <v>5.2014234503039271E-3</v>
      </c>
      <c r="Y202" s="28">
        <f>Y157/SUM(Y157,'Calculations 20to24'!Y157,'Calculations 25to34'!Y157,'Calculations 35to44'!Y157,'Calculations 45to54'!Y157,'Calculations 55to64'!Y157,'Calculations 65plus'!Y157)</f>
        <v>4.9807652037954569E-3</v>
      </c>
      <c r="Z202" s="28">
        <f>Z157/SUM(Z157,'Calculations 20to24'!Z157,'Calculations 25to34'!Z157,'Calculations 35to44'!Z157,'Calculations 45to54'!Z157,'Calculations 55to64'!Z157,'Calculations 65plus'!Z157)</f>
        <v>4.7629885680483767E-3</v>
      </c>
      <c r="AA202" s="28">
        <f>AA157/SUM(AA157,'Calculations 20to24'!AA157,'Calculations 25to34'!AA157,'Calculations 35to44'!AA157,'Calculations 45to54'!AA157,'Calculations 55to64'!AA157,'Calculations 65plus'!AA157)</f>
        <v>4.5481019028478656E-3</v>
      </c>
      <c r="AB202" s="28">
        <f>AB157/SUM(AB157,'Calculations 20to24'!AB157,'Calculations 25to34'!AB157,'Calculations 35to44'!AB157,'Calculations 45to54'!AB157,'Calculations 55to64'!AB157,'Calculations 65plus'!AB157)</f>
        <v>4.3361118840215904E-3</v>
      </c>
      <c r="AC202" s="28">
        <f>AC157/SUM(AC157,'Calculations 20to24'!AC157,'Calculations 25to34'!AC157,'Calculations 35to44'!AC157,'Calculations 45to54'!AC157,'Calculations 55to64'!AC157,'Calculations 65plus'!AC157)</f>
        <v>4.1270234983006642E-3</v>
      </c>
      <c r="AD202" s="28">
        <f>AD157/SUM(AD157,'Calculations 20to24'!AD157,'Calculations 25to34'!AD157,'Calculations 35to44'!AD157,'Calculations 45to54'!AD157,'Calculations 55to64'!AD157,'Calculations 65plus'!AD157)</f>
        <v>3.9208400446372341E-3</v>
      </c>
      <c r="AE202" s="28">
        <f>AE157/SUM(AE157,'Calculations 20to24'!AE157,'Calculations 25to34'!AE157,'Calculations 35to44'!AE157,'Calculations 45to54'!AE157,'Calculations 55to64'!AE157,'Calculations 65plus'!AE157)</f>
        <v>3.7175631415376476E-3</v>
      </c>
      <c r="AF202" s="28">
        <f>AF157/SUM(AF157,'Calculations 20to24'!AF157,'Calculations 25to34'!AF157,'Calculations 35to44'!AF157,'Calculations 45to54'!AF157,'Calculations 55to64'!AF157,'Calculations 65plus'!AF157)</f>
        <v>3.5171927399790153E-3</v>
      </c>
    </row>
    <row r="203" spans="1:32" x14ac:dyDescent="0.2">
      <c r="A203" s="6" t="s">
        <v>39</v>
      </c>
      <c r="B203" s="28">
        <f>B158/SUM(B158,'Calculations 20to24'!B158,'Calculations 25to34'!B158,'Calculations 35to44'!B158,'Calculations 45to54'!B158,'Calculations 55to64'!B158,'Calculations 65plus'!B158)</f>
        <v>8.0428954423592512E-3</v>
      </c>
      <c r="C203" s="28">
        <f>C158/SUM(C158,'Calculations 20to24'!C158,'Calculations 25to34'!C158,'Calculations 35to44'!C158,'Calculations 45to54'!C158,'Calculations 55to64'!C158,'Calculations 65plus'!C158)</f>
        <v>7.8228369968926757E-3</v>
      </c>
      <c r="D203" s="28">
        <f>D158/SUM(D158,'Calculations 20to24'!D158,'Calculations 25to34'!D158,'Calculations 35to44'!D158,'Calculations 45to54'!D158,'Calculations 55to64'!D158,'Calculations 65plus'!D158)</f>
        <v>7.6991230278609327E-3</v>
      </c>
      <c r="E203" s="28">
        <f>E158/SUM(E158,'Calculations 20to24'!E158,'Calculations 25to34'!E158,'Calculations 35to44'!E158,'Calculations 45to54'!E158,'Calculations 55to64'!E158,'Calculations 65plus'!E158)</f>
        <v>7.5732042832403288E-3</v>
      </c>
      <c r="F203" s="28">
        <f>F158/SUM(F158,'Calculations 20to24'!F158,'Calculations 25to34'!F158,'Calculations 35to44'!F158,'Calculations 45to54'!F158,'Calculations 55to64'!F158,'Calculations 65plus'!F158)</f>
        <v>7.4158243127689597E-3</v>
      </c>
      <c r="G203" s="28">
        <f>G158/SUM(G158,'Calculations 20to24'!G158,'Calculations 25to34'!G158,'Calculations 35to44'!G158,'Calculations 45to54'!G158,'Calculations 55to64'!G158,'Calculations 65plus'!G158)</f>
        <v>7.2272399834340242E-3</v>
      </c>
      <c r="H203" s="28">
        <f>H158/SUM(H158,'Calculations 20to24'!H158,'Calculations 25to34'!H158,'Calculations 35to44'!H158,'Calculations 45to54'!H158,'Calculations 55to64'!H158,'Calculations 65plus'!H158)</f>
        <v>7.0315218284366585E-3</v>
      </c>
      <c r="I203" s="28">
        <f>I158/SUM(I158,'Calculations 20to24'!I158,'Calculations 25to34'!I158,'Calculations 35to44'!I158,'Calculations 45to54'!I158,'Calculations 55to64'!I158,'Calculations 65plus'!I158)</f>
        <v>6.7646411001606125E-3</v>
      </c>
      <c r="J203" s="28">
        <f>J158/SUM(J158,'Calculations 20to24'!J158,'Calculations 25to34'!J158,'Calculations 35to44'!J158,'Calculations 45to54'!J158,'Calculations 55to64'!J158,'Calculations 65plus'!J158)</f>
        <v>6.4982716514221531E-3</v>
      </c>
      <c r="K203" s="28">
        <f>K158/SUM(K158,'Calculations 20to24'!K158,'Calculations 25to34'!K158,'Calculations 35to44'!K158,'Calculations 45to54'!K158,'Calculations 55to64'!K158,'Calculations 65plus'!K158)</f>
        <v>6.3256370204556895E-3</v>
      </c>
      <c r="L203" s="28">
        <f>L158/SUM(L158,'Calculations 20to24'!L158,'Calculations 25to34'!L158,'Calculations 35to44'!L158,'Calculations 45to54'!L158,'Calculations 55to64'!L158,'Calculations 65plus'!L158)</f>
        <v>6.2014609096690421E-3</v>
      </c>
      <c r="M203" s="28">
        <f>M158/SUM(M158,'Calculations 20to24'!M158,'Calculations 25to34'!M158,'Calculations 35to44'!M158,'Calculations 45to54'!M158,'Calculations 55to64'!M158,'Calculations 65plus'!M158)</f>
        <v>6.0165001648078307E-3</v>
      </c>
      <c r="N203" s="28">
        <f>N158/SUM(N158,'Calculations 20to24'!N158,'Calculations 25to34'!N158,'Calculations 35to44'!N158,'Calculations 45to54'!N158,'Calculations 55to64'!N158,'Calculations 65plus'!N158)</f>
        <v>5.8327904207070708E-3</v>
      </c>
      <c r="O203" s="28">
        <f>O158/SUM(O158,'Calculations 20to24'!O158,'Calculations 25to34'!O158,'Calculations 35to44'!O158,'Calculations 45to54'!O158,'Calculations 55to64'!O158,'Calculations 65plus'!O158)</f>
        <v>5.6503760323104125E-3</v>
      </c>
      <c r="P203" s="28">
        <f>P158/SUM(P158,'Calculations 20to24'!P158,'Calculations 25to34'!P158,'Calculations 35to44'!P158,'Calculations 45to54'!P158,'Calculations 55to64'!P158,'Calculations 65plus'!P158)</f>
        <v>5.469300380490546E-3</v>
      </c>
      <c r="Q203" s="28">
        <f>Q158/SUM(Q158,'Calculations 20to24'!Q158,'Calculations 25to34'!Q158,'Calculations 35to44'!Q158,'Calculations 45to54'!Q158,'Calculations 55to64'!Q158,'Calculations 65plus'!Q158)</f>
        <v>5.2896057591100762E-3</v>
      </c>
      <c r="R203" s="28">
        <f>R158/SUM(R158,'Calculations 20to24'!R158,'Calculations 25to34'!R158,'Calculations 35to44'!R158,'Calculations 45to54'!R158,'Calculations 55to64'!R158,'Calculations 65plus'!R158)</f>
        <v>5.1113332718550203E-3</v>
      </c>
      <c r="S203" s="28">
        <f>S158/SUM(S158,'Calculations 20to24'!S158,'Calculations 25to34'!S158,'Calculations 35to44'!S158,'Calculations 45to54'!S158,'Calculations 55to64'!S158,'Calculations 65plus'!S158)</f>
        <v>4.9345227386514388E-3</v>
      </c>
      <c r="T203" s="28">
        <f>T158/SUM(T158,'Calculations 20to24'!T158,'Calculations 25to34'!T158,'Calculations 35to44'!T158,'Calculations 45to54'!T158,'Calculations 55to64'!T158,'Calculations 65plus'!T158)</f>
        <v>4.7592126114499528E-3</v>
      </c>
      <c r="U203" s="28">
        <f>U158/SUM(U158,'Calculations 20to24'!U158,'Calculations 25to34'!U158,'Calculations 35to44'!U158,'Calculations 45to54'!U158,'Calculations 55to64'!U158,'Calculations 65plus'!U158)</f>
        <v>4.5854398991376838E-3</v>
      </c>
      <c r="V203" s="28">
        <f>V158/SUM(V158,'Calculations 20to24'!V158,'Calculations 25to34'!V158,'Calculations 35to44'!V158,'Calculations 45to54'!V158,'Calculations 55to64'!V158,'Calculations 65plus'!V158)</f>
        <v>4.4132401013153152E-3</v>
      </c>
      <c r="W203" s="28">
        <f>W158/SUM(W158,'Calculations 20to24'!W158,'Calculations 25to34'!W158,'Calculations 35to44'!W158,'Calculations 45to54'!W158,'Calculations 55to64'!W158,'Calculations 65plus'!W158)</f>
        <v>4.2426471506575103E-3</v>
      </c>
      <c r="X203" s="28">
        <f>X158/SUM(X158,'Calculations 20to24'!X158,'Calculations 25to34'!X158,'Calculations 35to44'!X158,'Calculations 45to54'!X158,'Calculations 55to64'!X158,'Calculations 65plus'!X158)</f>
        <v>4.0736933635564399E-3</v>
      </c>
      <c r="Y203" s="28">
        <f>Y158/SUM(Y158,'Calculations 20to24'!Y158,'Calculations 25to34'!Y158,'Calculations 35to44'!Y158,'Calculations 45to54'!Y158,'Calculations 55to64'!Y158,'Calculations 65plus'!Y158)</f>
        <v>3.9064093987333914E-3</v>
      </c>
      <c r="Z203" s="28">
        <f>Z158/SUM(Z158,'Calculations 20to24'!Z158,'Calculations 25to34'!Z158,'Calculations 35to44'!Z158,'Calculations 45to54'!Z158,'Calculations 55to64'!Z158,'Calculations 65plus'!Z158)</f>
        <v>3.7408242234902942E-3</v>
      </c>
      <c r="AA203" s="28">
        <f>AA158/SUM(AA158,'Calculations 20to24'!AA158,'Calculations 25to34'!AA158,'Calculations 35to44'!AA158,'Calculations 45to54'!AA158,'Calculations 55to64'!AA158,'Calculations 65plus'!AA158)</f>
        <v>3.5769650872618927E-3</v>
      </c>
      <c r="AB203" s="28">
        <f>AB158/SUM(AB158,'Calculations 20to24'!AB158,'Calculations 25to34'!AB158,'Calculations 35to44'!AB158,'Calculations 45to54'!AB158,'Calculations 55to64'!AB158,'Calculations 65plus'!AB158)</f>
        <v>3.4148575021206978E-3</v>
      </c>
      <c r="AC203" s="28">
        <f>AC158/SUM(AC158,'Calculations 20to24'!AC158,'Calculations 25to34'!AC158,'Calculations 35to44'!AC158,'Calculations 45to54'!AC158,'Calculations 55to64'!AC158,'Calculations 65plus'!AC158)</f>
        <v>3.2545252298805437E-3</v>
      </c>
      <c r="AD203" s="28">
        <f>AD158/SUM(AD158,'Calculations 20to24'!AD158,'Calculations 25to34'!AD158,'Calculations 35to44'!AD158,'Calculations 45to54'!AD158,'Calculations 55to64'!AD158,'Calculations 65plus'!AD158)</f>
        <v>3.095990275440027E-3</v>
      </c>
      <c r="AE203" s="28">
        <f>AE158/SUM(AE158,'Calculations 20to24'!AE158,'Calculations 25to34'!AE158,'Calculations 35to44'!AE158,'Calculations 45to54'!AE158,'Calculations 55to64'!AE158,'Calculations 65plus'!AE158)</f>
        <v>2.9392728860039631E-3</v>
      </c>
      <c r="AF203" s="28">
        <f>AF158/SUM(AF158,'Calculations 20to24'!AF158,'Calculations 25to34'!AF158,'Calculations 35to44'!AF158,'Calculations 45to54'!AF158,'Calculations 55to64'!AF158,'Calculations 65plus'!AF158)</f>
        <v>2.7843915558213752E-3</v>
      </c>
    </row>
    <row r="204" spans="1:32" x14ac:dyDescent="0.2">
      <c r="A204" s="6" t="s">
        <v>40</v>
      </c>
      <c r="B204" s="28">
        <f>B159/SUM(B159,'Calculations 20to24'!B159,'Calculations 25to34'!B159,'Calculations 35to44'!B159,'Calculations 45to54'!B159,'Calculations 55to64'!B159,'Calculations 65plus'!B159)</f>
        <v>9.493670886075941E-3</v>
      </c>
      <c r="C204" s="28">
        <f>C159/SUM(C159,'Calculations 20to24'!C159,'Calculations 25to34'!C159,'Calculations 35to44'!C159,'Calculations 45to54'!C159,'Calculations 55to64'!C159,'Calculations 65plus'!C159)</f>
        <v>9.2291620512736788E-3</v>
      </c>
      <c r="D204" s="28">
        <f>D159/SUM(D159,'Calculations 20to24'!D159,'Calculations 25to34'!D159,'Calculations 35to44'!D159,'Calculations 45to54'!D159,'Calculations 55to64'!D159,'Calculations 65plus'!D159)</f>
        <v>9.0738143902091527E-3</v>
      </c>
      <c r="E204" s="28">
        <f>E159/SUM(E159,'Calculations 20to24'!E159,'Calculations 25to34'!E159,'Calculations 35to44'!E159,'Calculations 45to54'!E159,'Calculations 55to64'!E159,'Calculations 65plus'!E159)</f>
        <v>8.9178322871857705E-3</v>
      </c>
      <c r="F204" s="28">
        <f>F159/SUM(F159,'Calculations 20to24'!F159,'Calculations 25to34'!F159,'Calculations 35to44'!F159,'Calculations 45to54'!F159,'Calculations 55to64'!F159,'Calculations 65plus'!F159)</f>
        <v>8.7301725224533597E-3</v>
      </c>
      <c r="G204" s="28">
        <f>G159/SUM(G159,'Calculations 20to24'!G159,'Calculations 25to34'!G159,'Calculations 35to44'!G159,'Calculations 45to54'!G159,'Calculations 55to64'!G159,'Calculations 65plus'!G159)</f>
        <v>8.5115662876591915E-3</v>
      </c>
      <c r="H204" s="28">
        <f>H159/SUM(H159,'Calculations 20to24'!H159,'Calculations 25to34'!H159,'Calculations 35to44'!H159,'Calculations 45to54'!H159,'Calculations 55to64'!H159,'Calculations 65plus'!H159)</f>
        <v>8.2882835269951268E-3</v>
      </c>
      <c r="I204" s="28">
        <f>I159/SUM(I159,'Calculations 20to24'!I159,'Calculations 25to34'!I159,'Calculations 35to44'!I159,'Calculations 45to54'!I159,'Calculations 55to64'!I159,'Calculations 65plus'!I159)</f>
        <v>7.9734662866783618E-3</v>
      </c>
      <c r="J204" s="28">
        <f>J159/SUM(J159,'Calculations 20to24'!J159,'Calculations 25to34'!J159,'Calculations 35to44'!J159,'Calculations 45to54'!J159,'Calculations 55to64'!J159,'Calculations 65plus'!J159)</f>
        <v>7.6505810102217194E-3</v>
      </c>
      <c r="K204" s="28">
        <f>K159/SUM(K159,'Calculations 20to24'!K159,'Calculations 25to34'!K159,'Calculations 35to44'!K159,'Calculations 45to54'!K159,'Calculations 55to64'!K159,'Calculations 65plus'!K159)</f>
        <v>7.4367752463365506E-3</v>
      </c>
      <c r="L204" s="28">
        <f>L159/SUM(L159,'Calculations 20to24'!L159,'Calculations 25to34'!L159,'Calculations 35to44'!L159,'Calculations 45to54'!L159,'Calculations 55to64'!L159,'Calculations 65plus'!L159)</f>
        <v>7.2976325380009529E-3</v>
      </c>
      <c r="M204" s="28">
        <f>M159/SUM(M159,'Calculations 20to24'!M159,'Calculations 25to34'!M159,'Calculations 35to44'!M159,'Calculations 45to54'!M159,'Calculations 55to64'!M159,'Calculations 65plus'!M159)</f>
        <v>7.079262282812312E-3</v>
      </c>
      <c r="N204" s="28">
        <f>N159/SUM(N159,'Calculations 20to24'!N159,'Calculations 25to34'!N159,'Calculations 35to44'!N159,'Calculations 45to54'!N159,'Calculations 55to64'!N159,'Calculations 65plus'!N159)</f>
        <v>6.8625889107833899E-3</v>
      </c>
      <c r="O204" s="28">
        <f>O159/SUM(O159,'Calculations 20to24'!O159,'Calculations 25to34'!O159,'Calculations 35to44'!O159,'Calculations 45to54'!O159,'Calculations 55to64'!O159,'Calculations 65plus'!O159)</f>
        <v>6.6476418590867047E-3</v>
      </c>
      <c r="P204" s="28">
        <f>P159/SUM(P159,'Calculations 20to24'!P159,'Calculations 25to34'!P159,'Calculations 35to44'!P159,'Calculations 45to54'!P159,'Calculations 55to64'!P159,'Calculations 65plus'!P159)</f>
        <v>6.4344502711334494E-3</v>
      </c>
      <c r="Q204" s="28">
        <f>Q159/SUM(Q159,'Calculations 20to24'!Q159,'Calculations 25to34'!Q159,'Calculations 35to44'!Q159,'Calculations 45to54'!Q159,'Calculations 55to64'!Q159,'Calculations 65plus'!Q159)</f>
        <v>6.2230428831540809E-3</v>
      </c>
      <c r="R204" s="28">
        <f>R159/SUM(R159,'Calculations 20to24'!R159,'Calculations 25to34'!R159,'Calculations 35to44'!R159,'Calculations 45to54'!R159,'Calculations 55to64'!R159,'Calculations 65plus'!R159)</f>
        <v>6.0134479187091026E-3</v>
      </c>
      <c r="S204" s="28">
        <f>S159/SUM(S159,'Calculations 20to24'!S159,'Calculations 25to34'!S159,'Calculations 35to44'!S159,'Calculations 45to54'!S159,'Calculations 55to64'!S159,'Calculations 65plus'!S159)</f>
        <v>5.805692990954632E-3</v>
      </c>
      <c r="T204" s="28">
        <f>T159/SUM(T159,'Calculations 20to24'!T159,'Calculations 25to34'!T159,'Calculations 35to44'!T159,'Calculations 45to54'!T159,'Calculations 55to64'!T159,'Calculations 65plus'!T159)</f>
        <v>5.5998050124783406E-3</v>
      </c>
      <c r="U204" s="28">
        <f>U159/SUM(U159,'Calculations 20to24'!U159,'Calculations 25to34'!U159,'Calculations 35to44'!U159,'Calculations 45to54'!U159,'Calculations 55to64'!U159,'Calculations 65plus'!U159)</f>
        <v>5.3958101125111688E-3</v>
      </c>
      <c r="V204" s="28">
        <f>V159/SUM(V159,'Calculations 20to24'!V159,'Calculations 25to34'!V159,'Calculations 35to44'!V159,'Calculations 45to54'!V159,'Calculations 55to64'!V159,'Calculations 65plus'!V159)</f>
        <v>5.1937335613126872E-3</v>
      </c>
      <c r="W204" s="28">
        <f>W159/SUM(W159,'Calculations 20to24'!W159,'Calculations 25to34'!W159,'Calculations 35to44'!W159,'Calculations 45to54'!W159,'Calculations 55to64'!W159,'Calculations 65plus'!W159)</f>
        <v>4.9935997015198852E-3</v>
      </c>
      <c r="X204" s="28">
        <f>X159/SUM(X159,'Calculations 20to24'!X159,'Calculations 25to34'!X159,'Calculations 35to44'!X159,'Calculations 45to54'!X159,'Calculations 55to64'!X159,'Calculations 65plus'!X159)</f>
        <v>4.795431886242158E-3</v>
      </c>
      <c r="Y204" s="28">
        <f>Y159/SUM(Y159,'Calculations 20to24'!Y159,'Calculations 25to34'!Y159,'Calculations 35to44'!Y159,'Calculations 45to54'!Y159,'Calculations 55to64'!Y159,'Calculations 65plus'!Y159)</f>
        <v>4.599252423678612E-3</v>
      </c>
      <c r="Z204" s="28">
        <f>Z159/SUM(Z159,'Calculations 20to24'!Z159,'Calculations 25to34'!Z159,'Calculations 35to44'!Z159,'Calculations 45to54'!Z159,'Calculations 55to64'!Z159,'Calculations 65plus'!Z159)</f>
        <v>4.4050825280289325E-3</v>
      </c>
      <c r="AA204" s="28">
        <f>AA159/SUM(AA159,'Calculations 20to24'!AA159,'Calculations 25to34'!AA159,'Calculations 35to44'!AA159,'Calculations 45to54'!AA159,'Calculations 55to64'!AA159,'Calculations 65plus'!AA159)</f>
        <v>4.2129422764635603E-3</v>
      </c>
      <c r="AB204" s="28">
        <f>AB159/SUM(AB159,'Calculations 20to24'!AB159,'Calculations 25to34'!AB159,'Calculations 35to44'!AB159,'Calculations 45to54'!AB159,'Calculations 55to64'!AB159,'Calculations 65plus'!AB159)</f>
        <v>4.0228505719153828E-3</v>
      </c>
      <c r="AC204" s="28">
        <f>AC159/SUM(AC159,'Calculations 20to24'!AC159,'Calculations 25to34'!AC159,'Calculations 35to44'!AC159,'Calculations 45to54'!AC159,'Calculations 55to64'!AC159,'Calculations 65plus'!AC159)</f>
        <v>3.8348251114519814E-3</v>
      </c>
      <c r="AD204" s="28">
        <f>AD159/SUM(AD159,'Calculations 20to24'!AD159,'Calculations 25to34'!AD159,'Calculations 35to44'!AD159,'Calculations 45to54'!AD159,'Calculations 55to64'!AD159,'Calculations 65plus'!AD159)</f>
        <v>3.648882359985308E-3</v>
      </c>
      <c r="AE204" s="28">
        <f>AE159/SUM(AE159,'Calculations 20to24'!AE159,'Calculations 25to34'!AE159,'Calculations 35to44'!AE159,'Calculations 45to54'!AE159,'Calculations 55to64'!AE159,'Calculations 65plus'!AE159)</f>
        <v>3.4650375290734194E-3</v>
      </c>
      <c r="AF204" s="28">
        <f>AF159/SUM(AF159,'Calculations 20to24'!AF159,'Calculations 25to34'!AF159,'Calculations 35to44'!AF159,'Calculations 45to54'!AF159,'Calculations 55to64'!AF159,'Calculations 65plus'!AF159)</f>
        <v>3.2833045605691865E-3</v>
      </c>
    </row>
    <row r="205" spans="1:32" x14ac:dyDescent="0.2">
      <c r="A205" s="6" t="s">
        <v>41</v>
      </c>
      <c r="B205" s="28">
        <f>B160/SUM(B160,'Calculations 20to24'!B160,'Calculations 25to34'!B160,'Calculations 35to44'!B160,'Calculations 45to54'!B160,'Calculations 55to64'!B160,'Calculations 65plus'!B160)</f>
        <v>2.8846153846153839E-3</v>
      </c>
      <c r="C205" s="28">
        <f>C160/SUM(C160,'Calculations 20to24'!C160,'Calculations 25to34'!C160,'Calculations 35to44'!C160,'Calculations 45to54'!C160,'Calculations 55to64'!C160,'Calculations 65plus'!C160)</f>
        <v>2.817483593456742E-3</v>
      </c>
      <c r="D205" s="28">
        <f>D160/SUM(D160,'Calculations 20to24'!D160,'Calculations 25to34'!D160,'Calculations 35to44'!D160,'Calculations 45to54'!D160,'Calculations 55to64'!D160,'Calculations 65plus'!D160)</f>
        <v>2.7798562297490074E-3</v>
      </c>
      <c r="E205" s="28">
        <f>E160/SUM(E160,'Calculations 20to24'!E160,'Calculations 25to34'!E160,'Calculations 35to44'!E160,'Calculations 45to54'!E160,'Calculations 55to64'!E160,'Calculations 65plus'!E160)</f>
        <v>2.7424039721445906E-3</v>
      </c>
      <c r="F205" s="28">
        <f>F160/SUM(F160,'Calculations 20to24'!F160,'Calculations 25to34'!F160,'Calculations 35to44'!F160,'Calculations 45to54'!F160,'Calculations 55to64'!F160,'Calculations 65plus'!F160)</f>
        <v>2.6956389183656151E-3</v>
      </c>
      <c r="G205" s="28">
        <f>G160/SUM(G160,'Calculations 20to24'!G160,'Calculations 25to34'!G160,'Calculations 35to44'!G160,'Calculations 45to54'!G160,'Calculations 55to64'!G160,'Calculations 65plus'!G160)</f>
        <v>2.6389431056197074E-3</v>
      </c>
      <c r="H205" s="28">
        <f>H160/SUM(H160,'Calculations 20to24'!H160,'Calculations 25to34'!H160,'Calculations 35to44'!H160,'Calculations 45to54'!H160,'Calculations 55to64'!H160,'Calculations 65plus'!H160)</f>
        <v>2.5805164157547901E-3</v>
      </c>
      <c r="I205" s="28">
        <f>I160/SUM(I160,'Calculations 20to24'!I160,'Calculations 25to34'!I160,'Calculations 35to44'!I160,'Calculations 45to54'!I160,'Calculations 55to64'!I160,'Calculations 65plus'!I160)</f>
        <v>2.498906000137763E-3</v>
      </c>
      <c r="J205" s="28">
        <f>J160/SUM(J160,'Calculations 20to24'!J160,'Calculations 25to34'!J160,'Calculations 35to44'!J160,'Calculations 45to54'!J160,'Calculations 55to64'!J160,'Calculations 65plus'!J160)</f>
        <v>2.4153198618284371E-3</v>
      </c>
      <c r="K205" s="28">
        <f>K160/SUM(K160,'Calculations 20to24'!K160,'Calculations 25to34'!K160,'Calculations 35to44'!K160,'Calculations 45to54'!K160,'Calculations 55to64'!K160,'Calculations 65plus'!K160)</f>
        <v>2.3606752119863729E-3</v>
      </c>
      <c r="L205" s="28">
        <f>L160/SUM(L160,'Calculations 20to24'!L160,'Calculations 25to34'!L160,'Calculations 35to44'!L160,'Calculations 45to54'!L160,'Calculations 55to64'!L160,'Calculations 65plus'!L160)</f>
        <v>2.3191856616490889E-3</v>
      </c>
      <c r="M205" s="28">
        <f>M160/SUM(M160,'Calculations 20to24'!M160,'Calculations 25to34'!M160,'Calculations 35to44'!M160,'Calculations 45to54'!M160,'Calculations 55to64'!M160,'Calculations 65plus'!M160)</f>
        <v>2.2594180365733754E-3</v>
      </c>
      <c r="N205" s="28">
        <f>N160/SUM(N160,'Calculations 20to24'!N160,'Calculations 25to34'!N160,'Calculations 35to44'!N160,'Calculations 45to54'!N160,'Calculations 55to64'!N160,'Calculations 65plus'!N160)</f>
        <v>2.1995073886357081E-3</v>
      </c>
      <c r="O205" s="28">
        <f>O160/SUM(O160,'Calculations 20to24'!O160,'Calculations 25to34'!O160,'Calculations 35to44'!O160,'Calculations 45to54'!O160,'Calculations 55to64'!O160,'Calculations 65plus'!O160)</f>
        <v>2.1394793861988061E-3</v>
      </c>
      <c r="P205" s="28">
        <f>P160/SUM(P160,'Calculations 20to24'!P160,'Calculations 25to34'!P160,'Calculations 35to44'!P160,'Calculations 45to54'!P160,'Calculations 55to64'!P160,'Calculations 65plus'!P160)</f>
        <v>2.0793596003226018E-3</v>
      </c>
      <c r="Q205" s="28">
        <f>Q160/SUM(Q160,'Calculations 20to24'!Q160,'Calculations 25to34'!Q160,'Calculations 35to44'!Q160,'Calculations 45to54'!Q160,'Calculations 55to64'!Q160,'Calculations 65plus'!Q160)</f>
        <v>2.0191734529331025E-3</v>
      </c>
      <c r="R205" s="28">
        <f>R160/SUM(R160,'Calculations 20to24'!R160,'Calculations 25to34'!R160,'Calculations 35to44'!R160,'Calculations 45to54'!R160,'Calculations 55to64'!R160,'Calculations 65plus'!R160)</f>
        <v>1.9589461674651013E-3</v>
      </c>
      <c r="S205" s="28">
        <f>S160/SUM(S160,'Calculations 20to24'!S160,'Calculations 25to34'!S160,'Calculations 35to44'!S160,'Calculations 45to54'!S160,'Calculations 55to64'!S160,'Calculations 65plus'!S160)</f>
        <v>1.8987027220278585E-3</v>
      </c>
      <c r="T205" s="28">
        <f>T160/SUM(T160,'Calculations 20to24'!T160,'Calculations 25to34'!T160,'Calculations 35to44'!T160,'Calculations 45to54'!T160,'Calculations 55to64'!T160,'Calculations 65plus'!T160)</f>
        <v>1.8384678051318111E-3</v>
      </c>
      <c r="U205" s="28">
        <f>U160/SUM(U160,'Calculations 20to24'!U160,'Calculations 25to34'!U160,'Calculations 35to44'!U160,'Calculations 45to54'!U160,'Calculations 55to64'!U160,'Calculations 65plus'!U160)</f>
        <v>1.7782657740017735E-3</v>
      </c>
      <c r="V205" s="28">
        <f>V160/SUM(V160,'Calculations 20to24'!V160,'Calculations 25to34'!V160,'Calculations 35to44'!V160,'Calculations 45to54'!V160,'Calculations 55to64'!V160,'Calculations 65plus'!V160)</f>
        <v>1.7181206154917386E-3</v>
      </c>
      <c r="W205" s="28">
        <f>W160/SUM(W160,'Calculations 20to24'!W160,'Calculations 25to34'!W160,'Calculations 35to44'!W160,'Calculations 45to54'!W160,'Calculations 55to64'!W160,'Calculations 65plus'!W160)</f>
        <v>1.6580559096052358E-3</v>
      </c>
      <c r="X205" s="28">
        <f>X160/SUM(X160,'Calculations 20to24'!X160,'Calculations 25to34'!X160,'Calculations 35to44'!X160,'Calculations 45to54'!X160,'Calculations 55to64'!X160,'Calculations 65plus'!X160)</f>
        <v>1.5980947956150916E-3</v>
      </c>
      <c r="Y205" s="28">
        <f>Y160/SUM(Y160,'Calculations 20to24'!Y160,'Calculations 25to34'!Y160,'Calculations 35to44'!Y160,'Calculations 45to54'!Y160,'Calculations 55to64'!Y160,'Calculations 65plus'!Y160)</f>
        <v>1.5382599407665666E-3</v>
      </c>
      <c r="Z205" s="28">
        <f>Z160/SUM(Z160,'Calculations 20to24'!Z160,'Calculations 25to34'!Z160,'Calculations 35to44'!Z160,'Calculations 45to54'!Z160,'Calculations 55to64'!Z160,'Calculations 65plus'!Z160)</f>
        <v>1.4785735115388852E-3</v>
      </c>
      <c r="AA205" s="28">
        <f>AA160/SUM(AA160,'Calculations 20to24'!AA160,'Calculations 25to34'!AA160,'Calculations 35to44'!AA160,'Calculations 45to54'!AA160,'Calculations 55to64'!AA160,'Calculations 65plus'!AA160)</f>
        <v>1.4190571474315442E-3</v>
      </c>
      <c r="AB205" s="28">
        <f>AB160/SUM(AB160,'Calculations 20to24'!AB160,'Calculations 25to34'!AB160,'Calculations 35to44'!AB160,'Calculations 45to54'!AB160,'Calculations 55to64'!AB160,'Calculations 65plus'!AB160)</f>
        <v>1.3597319372336113E-3</v>
      </c>
      <c r="AC205" s="28">
        <f>AC160/SUM(AC160,'Calculations 20to24'!AC160,'Calculations 25to34'!AC160,'Calculations 35to44'!AC160,'Calculations 45to54'!AC160,'Calculations 55to64'!AC160,'Calculations 65plus'!AC160)</f>
        <v>1.3006183977271599E-3</v>
      </c>
      <c r="AD205" s="28">
        <f>AD160/SUM(AD160,'Calculations 20to24'!AD160,'Calculations 25to34'!AD160,'Calculations 35to44'!AD160,'Calculations 45to54'!AD160,'Calculations 55to64'!AD160,'Calculations 65plus'!AD160)</f>
        <v>1.2417364547691939E-3</v>
      </c>
      <c r="AE205" s="28">
        <f>AE160/SUM(AE160,'Calculations 20to24'!AE160,'Calculations 25to34'!AE160,'Calculations 35to44'!AE160,'Calculations 45to54'!AE160,'Calculations 55to64'!AE160,'Calculations 65plus'!AE160)</f>
        <v>1.1831054266899989E-3</v>
      </c>
      <c r="AF205" s="28">
        <f>AF160/SUM(AF160,'Calculations 20to24'!AF160,'Calculations 25to34'!AF160,'Calculations 35to44'!AF160,'Calculations 45to54'!AF160,'Calculations 55to64'!AF160,'Calculations 65plus'!AF160)</f>
        <v>1.124744009941028E-3</v>
      </c>
    </row>
    <row r="206" spans="1:32" x14ac:dyDescent="0.2">
      <c r="A206" s="6" t="s">
        <v>42</v>
      </c>
      <c r="B206" s="28">
        <f>B161/SUM(B161,'Calculations 20to24'!B161,'Calculations 25to34'!B161,'Calculations 35to44'!B161,'Calculations 45to54'!B161,'Calculations 55to64'!B161,'Calculations 65plus'!B161)</f>
        <v>1.1818778726198293E-2</v>
      </c>
      <c r="C206" s="28">
        <f>C161/SUM(C161,'Calculations 20to24'!C161,'Calculations 25to34'!C161,'Calculations 35to44'!C161,'Calculations 45to54'!C161,'Calculations 55to64'!C161,'Calculations 65plus'!C161)</f>
        <v>1.1460679106075171E-2</v>
      </c>
      <c r="D206" s="28">
        <f>D161/SUM(D161,'Calculations 20to24'!D161,'Calculations 25to34'!D161,'Calculations 35to44'!D161,'Calculations 45to54'!D161,'Calculations 55to64'!D161,'Calculations 65plus'!D161)</f>
        <v>1.1252337335867078E-2</v>
      </c>
      <c r="E206" s="28">
        <f>E161/SUM(E161,'Calculations 20to24'!E161,'Calculations 25to34'!E161,'Calculations 35to44'!E161,'Calculations 45to54'!E161,'Calculations 55to64'!E161,'Calculations 65plus'!E161)</f>
        <v>1.1041814111837564E-2</v>
      </c>
      <c r="F206" s="28">
        <f>F161/SUM(F161,'Calculations 20to24'!F161,'Calculations 25to34'!F161,'Calculations 35to44'!F161,'Calculations 45to54'!F161,'Calculations 55to64'!F161,'Calculations 65plus'!F161)</f>
        <v>1.0786415708520777E-2</v>
      </c>
      <c r="G206" s="28">
        <f>G161/SUM(G161,'Calculations 20to24'!G161,'Calculations 25to34'!G161,'Calculations 35to44'!G161,'Calculations 45to54'!G161,'Calculations 55to64'!G161,'Calculations 65plus'!G161)</f>
        <v>1.0486988796094217E-2</v>
      </c>
      <c r="H206" s="28">
        <f>H161/SUM(H161,'Calculations 20to24'!H161,'Calculations 25to34'!H161,'Calculations 35to44'!H161,'Calculations 45to54'!H161,'Calculations 55to64'!H161,'Calculations 65plus'!H161)</f>
        <v>1.0179768297355377E-2</v>
      </c>
      <c r="I206" s="28">
        <f>I161/SUM(I161,'Calculations 20to24'!I161,'Calculations 25to34'!I161,'Calculations 35to44'!I161,'Calculations 45to54'!I161,'Calculations 55to64'!I161,'Calculations 65plus'!I161)</f>
        <v>9.764179587985887E-3</v>
      </c>
      <c r="J206" s="28">
        <f>J161/SUM(J161,'Calculations 20to24'!J161,'Calculations 25to34'!J161,'Calculations 35to44'!J161,'Calculations 45to54'!J161,'Calculations 55to64'!J161,'Calculations 65plus'!J161)</f>
        <v>9.3484097377515198E-3</v>
      </c>
      <c r="K206" s="28">
        <f>K161/SUM(K161,'Calculations 20to24'!K161,'Calculations 25to34'!K161,'Calculations 35to44'!K161,'Calculations 45to54'!K161,'Calculations 55to64'!K161,'Calculations 65plus'!K161)</f>
        <v>9.0750863994136666E-3</v>
      </c>
      <c r="L206" s="28">
        <f>L161/SUM(L161,'Calculations 20to24'!L161,'Calculations 25to34'!L161,'Calculations 35to44'!L161,'Calculations 45to54'!L161,'Calculations 55to64'!L161,'Calculations 65plus'!L161)</f>
        <v>8.8815659718561694E-3</v>
      </c>
      <c r="M206" s="28">
        <f>M161/SUM(M161,'Calculations 20to24'!M161,'Calculations 25to34'!M161,'Calculations 35to44'!M161,'Calculations 45to54'!M161,'Calculations 55to64'!M161,'Calculations 65plus'!M161)</f>
        <v>8.5958633151204753E-3</v>
      </c>
      <c r="N206" s="28">
        <f>N161/SUM(N161,'Calculations 20to24'!N161,'Calculations 25to34'!N161,'Calculations 35to44'!N161,'Calculations 45to54'!N161,'Calculations 55to64'!N161,'Calculations 65plus'!N161)</f>
        <v>8.3135325498863745E-3</v>
      </c>
      <c r="O206" s="28">
        <f>O161/SUM(O161,'Calculations 20to24'!O161,'Calculations 25to34'!O161,'Calculations 35to44'!O161,'Calculations 45to54'!O161,'Calculations 55to64'!O161,'Calculations 65plus'!O161)</f>
        <v>8.0345900658385736E-3</v>
      </c>
      <c r="P206" s="28">
        <f>P161/SUM(P161,'Calculations 20to24'!P161,'Calculations 25to34'!P161,'Calculations 35to44'!P161,'Calculations 45to54'!P161,'Calculations 55to64'!P161,'Calculations 65plus'!P161)</f>
        <v>7.7590512963463072E-3</v>
      </c>
      <c r="Q206" s="28">
        <f>Q161/SUM(Q161,'Calculations 20to24'!Q161,'Calculations 25to34'!Q161,'Calculations 35to44'!Q161,'Calculations 45to54'!Q161,'Calculations 55to64'!Q161,'Calculations 65plus'!Q161)</f>
        <v>7.4869305865185466E-3</v>
      </c>
      <c r="R206" s="28">
        <f>R161/SUM(R161,'Calculations 20to24'!R161,'Calculations 25to34'!R161,'Calculations 35to44'!R161,'Calculations 45to54'!R161,'Calculations 55to64'!R161,'Calculations 65plus'!R161)</f>
        <v>7.2182410752168417E-3</v>
      </c>
      <c r="S206" s="28">
        <f>S161/SUM(S161,'Calculations 20to24'!S161,'Calculations 25to34'!S161,'Calculations 35to44'!S161,'Calculations 45to54'!S161,'Calculations 55to64'!S161,'Calculations 65plus'!S161)</f>
        <v>6.952994590491186E-3</v>
      </c>
      <c r="T206" s="28">
        <f>T161/SUM(T161,'Calculations 20to24'!T161,'Calculations 25to34'!T161,'Calculations 35to44'!T161,'Calculations 45to54'!T161,'Calculations 55to64'!T161,'Calculations 65plus'!T161)</f>
        <v>6.6912015578938161E-3</v>
      </c>
      <c r="U206" s="28">
        <f>U161/SUM(U161,'Calculations 20to24'!U161,'Calculations 25to34'!U161,'Calculations 35to44'!U161,'Calculations 45to54'!U161,'Calculations 55to64'!U161,'Calculations 65plus'!U161)</f>
        <v>6.43287092111299E-3</v>
      </c>
      <c r="V206" s="28">
        <f>V161/SUM(V161,'Calculations 20to24'!V161,'Calculations 25to34'!V161,'Calculations 35to44'!V161,'Calculations 45to54'!V161,'Calculations 55to64'!V161,'Calculations 65plus'!V161)</f>
        <v>6.1780100743623863E-3</v>
      </c>
      <c r="W206" s="28">
        <f>W161/SUM(W161,'Calculations 20to24'!W161,'Calculations 25to34'!W161,'Calculations 35to44'!W161,'Calculations 45to54'!W161,'Calculations 55to64'!W161,'Calculations 65plus'!W161)</f>
        <v>5.9266248059559974E-3</v>
      </c>
      <c r="X206" s="28">
        <f>X161/SUM(X161,'Calculations 20to24'!X161,'Calculations 25to34'!X161,'Calculations 35to44'!X161,'Calculations 45to54'!X161,'Calculations 55to64'!X161,'Calculations 65plus'!X161)</f>
        <v>5.6787192524946177E-3</v>
      </c>
      <c r="Y206" s="28">
        <f>Y161/SUM(Y161,'Calculations 20to24'!Y161,'Calculations 25to34'!Y161,'Calculations 35to44'!Y161,'Calculations 45to54'!Y161,'Calculations 55to64'!Y161,'Calculations 65plus'!Y161)</f>
        <v>5.4342958630894424E-3</v>
      </c>
      <c r="Z206" s="28">
        <f>Z161/SUM(Z161,'Calculations 20to24'!Z161,'Calculations 25to34'!Z161,'Calculations 35to44'!Z161,'Calculations 45to54'!Z161,'Calculations 55to64'!Z161,'Calculations 65plus'!Z161)</f>
        <v>5.1933553730490224E-3</v>
      </c>
      <c r="AA206" s="28">
        <f>AA161/SUM(AA161,'Calculations 20to24'!AA161,'Calculations 25to34'!AA161,'Calculations 35to44'!AA161,'Calculations 45to54'!AA161,'Calculations 55to64'!AA161,'Calculations 65plus'!AA161)</f>
        <v>4.9558967864597962E-3</v>
      </c>
      <c r="AB206" s="28">
        <f>AB161/SUM(AB161,'Calculations 20to24'!AB161,'Calculations 25to34'!AB161,'Calculations 35to44'!AB161,'Calculations 45to54'!AB161,'Calculations 55to64'!AB161,'Calculations 65plus'!AB161)</f>
        <v>4.7219173670946229E-3</v>
      </c>
      <c r="AC206" s="28">
        <f>AC161/SUM(AC161,'Calculations 20to24'!AC161,'Calculations 25to34'!AC161,'Calculations 35to44'!AC161,'Calculations 45to54'!AC161,'Calculations 55to64'!AC161,'Calculations 65plus'!AC161)</f>
        <v>4.4914126370920919E-3</v>
      </c>
      <c r="AD206" s="28">
        <f>AD161/SUM(AD161,'Calculations 20to24'!AD161,'Calculations 25to34'!AD161,'Calculations 35to44'!AD161,'Calculations 45to54'!AD161,'Calculations 55to64'!AD161,'Calculations 65plus'!AD161)</f>
        <v>4.2643763828578958E-3</v>
      </c>
      <c r="AE206" s="28">
        <f>AE161/SUM(AE161,'Calculations 20to24'!AE161,'Calculations 25to34'!AE161,'Calculations 35to44'!AE161,'Calculations 45to54'!AE161,'Calculations 55to64'!AE161,'Calculations 65plus'!AE161)</f>
        <v>4.0408006676491909E-3</v>
      </c>
      <c r="AF206" s="28">
        <f>AF161/SUM(AF161,'Calculations 20to24'!AF161,'Calculations 25to34'!AF161,'Calculations 35to44'!AF161,'Calculations 45to54'!AF161,'Calculations 55to64'!AF161,'Calculations 65plus'!AF161)</f>
        <v>3.8206758503170958E-3</v>
      </c>
    </row>
    <row r="207" spans="1:32" x14ac:dyDescent="0.2">
      <c r="A207" s="6" t="s">
        <v>105</v>
      </c>
      <c r="B207" s="28">
        <f>B162/SUM(B162,'Calculations 20to24'!B162,'Calculations 25to34'!B162,'Calculations 35to44'!B162,'Calculations 45to54'!B162,'Calculations 55to64'!B162,'Calculations 65plus'!B162)</f>
        <v>4.0431266846361179E-3</v>
      </c>
      <c r="C207" s="28">
        <f>C162/SUM(C162,'Calculations 20to24'!C162,'Calculations 25to34'!C162,'Calculations 35to44'!C162,'Calculations 45to54'!C162,'Calculations 55to64'!C162,'Calculations 65plus'!C162)</f>
        <v>3.9458727309789358E-3</v>
      </c>
      <c r="D207" s="28">
        <f>D162/SUM(D162,'Calculations 20to24'!D162,'Calculations 25to34'!D162,'Calculations 35to44'!D162,'Calculations 45to54'!D162,'Calculations 55to64'!D162,'Calculations 65plus'!D162)</f>
        <v>3.891738201548475E-3</v>
      </c>
      <c r="E207" s="28">
        <f>E162/SUM(E162,'Calculations 20to24'!E162,'Calculations 25to34'!E162,'Calculations 35to44'!E162,'Calculations 45to54'!E162,'Calculations 55to64'!E162,'Calculations 65plus'!E162)</f>
        <v>3.83785473606761E-3</v>
      </c>
      <c r="F207" s="28">
        <f>F162/SUM(F162,'Calculations 20to24'!F162,'Calculations 25to34'!F162,'Calculations 35to44'!F162,'Calculations 45to54'!F162,'Calculations 55to64'!F162,'Calculations 65plus'!F162)</f>
        <v>3.7702721472039624E-3</v>
      </c>
      <c r="G207" s="28">
        <f>G162/SUM(G162,'Calculations 20to24'!G162,'Calculations 25to34'!G162,'Calculations 35to44'!G162,'Calculations 45to54'!G162,'Calculations 55to64'!G162,'Calculations 65plus'!G162)</f>
        <v>3.6879867269612896E-3</v>
      </c>
      <c r="H207" s="28">
        <f>H162/SUM(H162,'Calculations 20to24'!H162,'Calculations 25to34'!H162,'Calculations 35to44'!H162,'Calculations 45to54'!H162,'Calculations 55to64'!H162,'Calculations 65plus'!H162)</f>
        <v>3.6032243412878369E-3</v>
      </c>
      <c r="I207" s="28">
        <f>I162/SUM(I162,'Calculations 20to24'!I162,'Calculations 25to34'!I162,'Calculations 35to44'!I162,'Calculations 45to54'!I162,'Calculations 55to64'!I162,'Calculations 65plus'!I162)</f>
        <v>3.4858326681254321E-3</v>
      </c>
      <c r="J207" s="28">
        <f>J162/SUM(J162,'Calculations 20to24'!J162,'Calculations 25to34'!J162,'Calculations 35to44'!J162,'Calculations 45to54'!J162,'Calculations 55to64'!J162,'Calculations 65plus'!J162)</f>
        <v>3.3663273752677163E-3</v>
      </c>
      <c r="K207" s="28">
        <f>K162/SUM(K162,'Calculations 20to24'!K162,'Calculations 25to34'!K162,'Calculations 35to44'!K162,'Calculations 45to54'!K162,'Calculations 55to64'!K162,'Calculations 65plus'!K162)</f>
        <v>3.2884712250752964E-3</v>
      </c>
      <c r="L207" s="28">
        <f>L162/SUM(L162,'Calculations 20to24'!L162,'Calculations 25to34'!L162,'Calculations 35to44'!L162,'Calculations 45to54'!L162,'Calculations 55to64'!L162,'Calculations 65plus'!L162)</f>
        <v>3.2293760157206014E-3</v>
      </c>
      <c r="M207" s="28">
        <f>M162/SUM(M162,'Calculations 20to24'!M162,'Calculations 25to34'!M162,'Calculations 35to44'!M162,'Calculations 45to54'!M162,'Calculations 55to64'!M162,'Calculations 65plus'!M162)</f>
        <v>3.1442388579895346E-3</v>
      </c>
      <c r="N207" s="28">
        <f>N162/SUM(N162,'Calculations 20to24'!N162,'Calculations 25to34'!N162,'Calculations 35to44'!N162,'Calculations 45to54'!N162,'Calculations 55to64'!N162,'Calculations 65plus'!N162)</f>
        <v>3.0590462022944526E-3</v>
      </c>
      <c r="O207" s="28">
        <f>O162/SUM(O162,'Calculations 20to24'!O162,'Calculations 25to34'!O162,'Calculations 35to44'!O162,'Calculations 45to54'!O162,'Calculations 55to64'!O162,'Calculations 65plus'!O162)</f>
        <v>2.9738295226231543E-3</v>
      </c>
      <c r="P207" s="28">
        <f>P162/SUM(P162,'Calculations 20to24'!P162,'Calculations 25to34'!P162,'Calculations 35to44'!P162,'Calculations 45to54'!P162,'Calculations 55to64'!P162,'Calculations 65plus'!P162)</f>
        <v>2.8886201978247077E-3</v>
      </c>
      <c r="Q207" s="28">
        <f>Q162/SUM(Q162,'Calculations 20to24'!Q162,'Calculations 25to34'!Q162,'Calculations 35to44'!Q162,'Calculations 45to54'!Q162,'Calculations 55to64'!Q162,'Calculations 65plus'!Q162)</f>
        <v>2.8034494435719816E-3</v>
      </c>
      <c r="R207" s="28">
        <f>R162/SUM(R162,'Calculations 20to24'!R162,'Calculations 25to34'!R162,'Calculations 35to44'!R162,'Calculations 45to54'!R162,'Calculations 55to64'!R162,'Calculations 65plus'!R162)</f>
        <v>2.7183482476952712E-3</v>
      </c>
      <c r="S207" s="28">
        <f>S162/SUM(S162,'Calculations 20to24'!S162,'Calculations 25to34'!S162,'Calculations 35to44'!S162,'Calculations 45to54'!S162,'Calculations 55to64'!S162,'Calculations 65plus'!S162)</f>
        <v>2.6333473089252034E-3</v>
      </c>
      <c r="T207" s="28">
        <f>T162/SUM(T162,'Calculations 20to24'!T162,'Calculations 25to34'!T162,'Calculations 35to44'!T162,'Calculations 45to54'!T162,'Calculations 55to64'!T162,'Calculations 65plus'!T162)</f>
        <v>2.5484769790705109E-3</v>
      </c>
      <c r="U207" s="28">
        <f>U162/SUM(U162,'Calculations 20to24'!U162,'Calculations 25to34'!U162,'Calculations 35to44'!U162,'Calculations 45to54'!U162,'Calculations 55to64'!U162,'Calculations 65plus'!U162)</f>
        <v>2.463767208641813E-3</v>
      </c>
      <c r="V207" s="28">
        <f>V162/SUM(V162,'Calculations 20to24'!V162,'Calculations 25to34'!V162,'Calculations 35to44'!V162,'Calculations 45to54'!V162,'Calculations 55to64'!V162,'Calculations 65plus'!V162)</f>
        <v>2.3792474959207894E-3</v>
      </c>
      <c r="W207" s="28">
        <f>W162/SUM(W162,'Calculations 20to24'!W162,'Calculations 25to34'!W162,'Calculations 35to44'!W162,'Calculations 45to54'!W162,'Calculations 55to64'!W162,'Calculations 65plus'!W162)</f>
        <v>2.2949468394615554E-3</v>
      </c>
      <c r="X207" s="28">
        <f>X162/SUM(X162,'Calculations 20to24'!X162,'Calculations 25to34'!X162,'Calculations 35to44'!X162,'Calculations 45to54'!X162,'Calculations 55to64'!X162,'Calculations 65plus'!X162)</f>
        <v>2.2108936939997351E-3</v>
      </c>
      <c r="Y207" s="28">
        <f>Y162/SUM(Y162,'Calculations 20to24'!Y162,'Calculations 25to34'!Y162,'Calculations 35to44'!Y162,'Calculations 45to54'!Y162,'Calculations 55to64'!Y162,'Calculations 65plus'!Y162)</f>
        <v>2.1271159297338266E-3</v>
      </c>
      <c r="Z207" s="28">
        <f>Z162/SUM(Z162,'Calculations 20to24'!Z162,'Calculations 25to34'!Z162,'Calculations 35to44'!Z162,'Calculations 45to54'!Z162,'Calculations 55to64'!Z162,'Calculations 65plus'!Z162)</f>
        <v>2.0436407949332184E-3</v>
      </c>
      <c r="AA207" s="28">
        <f>AA162/SUM(AA162,'Calculations 20to24'!AA162,'Calculations 25to34'!AA162,'Calculations 35to44'!AA162,'Calculations 45to54'!AA162,'Calculations 55to64'!AA162,'Calculations 65plus'!AA162)</f>
        <v>1.9604948818180952E-3</v>
      </c>
      <c r="AB207" s="28">
        <f>AB162/SUM(AB162,'Calculations 20to24'!AB162,'Calculations 25to34'!AB162,'Calculations 35to44'!AB162,'Calculations 45to54'!AB162,'Calculations 55to64'!AB162,'Calculations 65plus'!AB162)</f>
        <v>1.877704095646994E-3</v>
      </c>
      <c r="AC207" s="28">
        <f>AC162/SUM(AC162,'Calculations 20to24'!AC162,'Calculations 25to34'!AC162,'Calculations 35to44'!AC162,'Calculations 45to54'!AC162,'Calculations 55to64'!AC162,'Calculations 65plus'!AC162)</f>
        <v>1.7952936269406733E-3</v>
      </c>
      <c r="AD207" s="28">
        <f>AD162/SUM(AD162,'Calculations 20to24'!AD162,'Calculations 25to34'!AD162,'Calculations 35to44'!AD162,'Calculations 45to54'!AD162,'Calculations 55to64'!AD162,'Calculations 65plus'!AD162)</f>
        <v>1.7132879267631343E-3</v>
      </c>
      <c r="AE207" s="28">
        <f>AE162/SUM(AE162,'Calculations 20to24'!AE162,'Calculations 25to34'!AE162,'Calculations 35to44'!AE162,'Calculations 45to54'!AE162,'Calculations 55to64'!AE162,'Calculations 65plus'!AE162)</f>
        <v>1.6317106849738695E-3</v>
      </c>
      <c r="AF207" s="28">
        <f>AF162/SUM(AF162,'Calculations 20to24'!AF162,'Calculations 25to34'!AF162,'Calculations 35to44'!AF162,'Calculations 45to54'!AF162,'Calculations 55to64'!AF162,'Calculations 65plus'!AF162)</f>
        <v>1.55058481136019E-3</v>
      </c>
    </row>
    <row r="208" spans="1:32" x14ac:dyDescent="0.2">
      <c r="A208" s="6" t="s">
        <v>106</v>
      </c>
      <c r="B208" s="28">
        <f>B163/SUM(B163,'Calculations 20to24'!B163,'Calculations 25to34'!B163,'Calculations 35to44'!B163,'Calculations 45to54'!B163,'Calculations 55to64'!B163,'Calculations 65plus'!B163)</f>
        <v>0</v>
      </c>
      <c r="C208" s="28">
        <f>C163/SUM(C163,'Calculations 20to24'!C163,'Calculations 25to34'!C163,'Calculations 35to44'!C163,'Calculations 45to54'!C163,'Calculations 55to64'!C163,'Calculations 65plus'!C163)</f>
        <v>0</v>
      </c>
      <c r="D208" s="28">
        <f>D163/SUM(D163,'Calculations 20to24'!D163,'Calculations 25to34'!D163,'Calculations 35to44'!D163,'Calculations 45to54'!D163,'Calculations 55to64'!D163,'Calculations 65plus'!D163)</f>
        <v>0</v>
      </c>
      <c r="E208" s="28">
        <f>E163/SUM(E163,'Calculations 20to24'!E163,'Calculations 25to34'!E163,'Calculations 35to44'!E163,'Calculations 45to54'!E163,'Calculations 55to64'!E163,'Calculations 65plus'!E163)</f>
        <v>0</v>
      </c>
      <c r="F208" s="28">
        <f>F163/SUM(F163,'Calculations 20to24'!F163,'Calculations 25to34'!F163,'Calculations 35to44'!F163,'Calculations 45to54'!F163,'Calculations 55to64'!F163,'Calculations 65plus'!F163)</f>
        <v>0</v>
      </c>
      <c r="G208" s="28">
        <f>G163/SUM(G163,'Calculations 20to24'!G163,'Calculations 25to34'!G163,'Calculations 35to44'!G163,'Calculations 45to54'!G163,'Calculations 55to64'!G163,'Calculations 65plus'!G163)</f>
        <v>0</v>
      </c>
      <c r="H208" s="28">
        <f>H163/SUM(H163,'Calculations 20to24'!H163,'Calculations 25to34'!H163,'Calculations 35to44'!H163,'Calculations 45to54'!H163,'Calculations 55to64'!H163,'Calculations 65plus'!H163)</f>
        <v>0</v>
      </c>
      <c r="I208" s="28">
        <f>I163/SUM(I163,'Calculations 20to24'!I163,'Calculations 25to34'!I163,'Calculations 35to44'!I163,'Calculations 45to54'!I163,'Calculations 55to64'!I163,'Calculations 65plus'!I163)</f>
        <v>0</v>
      </c>
      <c r="J208" s="28">
        <f>J163/SUM(J163,'Calculations 20to24'!J163,'Calculations 25to34'!J163,'Calculations 35to44'!J163,'Calculations 45to54'!J163,'Calculations 55to64'!J163,'Calculations 65plus'!J163)</f>
        <v>0</v>
      </c>
      <c r="K208" s="28">
        <f>K163/SUM(K163,'Calculations 20to24'!K163,'Calculations 25to34'!K163,'Calculations 35to44'!K163,'Calculations 45to54'!K163,'Calculations 55to64'!K163,'Calculations 65plus'!K163)</f>
        <v>0</v>
      </c>
      <c r="L208" s="28">
        <f>L163/SUM(L163,'Calculations 20to24'!L163,'Calculations 25to34'!L163,'Calculations 35to44'!L163,'Calculations 45to54'!L163,'Calculations 55to64'!L163,'Calculations 65plus'!L163)</f>
        <v>0</v>
      </c>
      <c r="M208" s="28">
        <f>M163/SUM(M163,'Calculations 20to24'!M163,'Calculations 25to34'!M163,'Calculations 35to44'!M163,'Calculations 45to54'!M163,'Calculations 55to64'!M163,'Calculations 65plus'!M163)</f>
        <v>0</v>
      </c>
      <c r="N208" s="28">
        <f>N163/SUM(N163,'Calculations 20to24'!N163,'Calculations 25to34'!N163,'Calculations 35to44'!N163,'Calculations 45to54'!N163,'Calculations 55to64'!N163,'Calculations 65plus'!N163)</f>
        <v>0</v>
      </c>
      <c r="O208" s="28">
        <f>O163/SUM(O163,'Calculations 20to24'!O163,'Calculations 25to34'!O163,'Calculations 35to44'!O163,'Calculations 45to54'!O163,'Calculations 55to64'!O163,'Calculations 65plus'!O163)</f>
        <v>0</v>
      </c>
      <c r="P208" s="28">
        <f>P163/SUM(P163,'Calculations 20to24'!P163,'Calculations 25to34'!P163,'Calculations 35to44'!P163,'Calculations 45to54'!P163,'Calculations 55to64'!P163,'Calculations 65plus'!P163)</f>
        <v>0</v>
      </c>
      <c r="Q208" s="28">
        <f>Q163/SUM(Q163,'Calculations 20to24'!Q163,'Calculations 25to34'!Q163,'Calculations 35to44'!Q163,'Calculations 45to54'!Q163,'Calculations 55to64'!Q163,'Calculations 65plus'!Q163)</f>
        <v>0</v>
      </c>
      <c r="R208" s="28">
        <f>R163/SUM(R163,'Calculations 20to24'!R163,'Calculations 25to34'!R163,'Calculations 35to44'!R163,'Calculations 45to54'!R163,'Calculations 55to64'!R163,'Calculations 65plus'!R163)</f>
        <v>0</v>
      </c>
      <c r="S208" s="28">
        <f>S163/SUM(S163,'Calculations 20to24'!S163,'Calculations 25to34'!S163,'Calculations 35to44'!S163,'Calculations 45to54'!S163,'Calculations 55to64'!S163,'Calculations 65plus'!S163)</f>
        <v>0</v>
      </c>
      <c r="T208" s="28">
        <f>T163/SUM(T163,'Calculations 20to24'!T163,'Calculations 25to34'!T163,'Calculations 35to44'!T163,'Calculations 45to54'!T163,'Calculations 55to64'!T163,'Calculations 65plus'!T163)</f>
        <v>0</v>
      </c>
      <c r="U208" s="28">
        <f>U163/SUM(U163,'Calculations 20to24'!U163,'Calculations 25to34'!U163,'Calculations 35to44'!U163,'Calculations 45to54'!U163,'Calculations 55to64'!U163,'Calculations 65plus'!U163)</f>
        <v>0</v>
      </c>
      <c r="V208" s="28">
        <f>V163/SUM(V163,'Calculations 20to24'!V163,'Calculations 25to34'!V163,'Calculations 35to44'!V163,'Calculations 45to54'!V163,'Calculations 55to64'!V163,'Calculations 65plus'!V163)</f>
        <v>0</v>
      </c>
      <c r="W208" s="28">
        <f>W163/SUM(W163,'Calculations 20to24'!W163,'Calculations 25to34'!W163,'Calculations 35to44'!W163,'Calculations 45to54'!W163,'Calculations 55to64'!W163,'Calculations 65plus'!W163)</f>
        <v>0</v>
      </c>
      <c r="X208" s="28">
        <f>X163/SUM(X163,'Calculations 20to24'!X163,'Calculations 25to34'!X163,'Calculations 35to44'!X163,'Calculations 45to54'!X163,'Calculations 55to64'!X163,'Calculations 65plus'!X163)</f>
        <v>0</v>
      </c>
      <c r="Y208" s="28">
        <f>Y163/SUM(Y163,'Calculations 20to24'!Y163,'Calculations 25to34'!Y163,'Calculations 35to44'!Y163,'Calculations 45to54'!Y163,'Calculations 55to64'!Y163,'Calculations 65plus'!Y163)</f>
        <v>0</v>
      </c>
      <c r="Z208" s="28">
        <f>Z163/SUM(Z163,'Calculations 20to24'!Z163,'Calculations 25to34'!Z163,'Calculations 35to44'!Z163,'Calculations 45to54'!Z163,'Calculations 55to64'!Z163,'Calculations 65plus'!Z163)</f>
        <v>0</v>
      </c>
      <c r="AA208" s="28">
        <f>AA163/SUM(AA163,'Calculations 20to24'!AA163,'Calculations 25to34'!AA163,'Calculations 35to44'!AA163,'Calculations 45to54'!AA163,'Calculations 55to64'!AA163,'Calculations 65plus'!AA163)</f>
        <v>0</v>
      </c>
      <c r="AB208" s="28">
        <f>AB163/SUM(AB163,'Calculations 20to24'!AB163,'Calculations 25to34'!AB163,'Calculations 35to44'!AB163,'Calculations 45to54'!AB163,'Calculations 55to64'!AB163,'Calculations 65plus'!AB163)</f>
        <v>0</v>
      </c>
      <c r="AC208" s="28">
        <f>AC163/SUM(AC163,'Calculations 20to24'!AC163,'Calculations 25to34'!AC163,'Calculations 35to44'!AC163,'Calculations 45to54'!AC163,'Calculations 55to64'!AC163,'Calculations 65plus'!AC163)</f>
        <v>0</v>
      </c>
      <c r="AD208" s="28">
        <f>AD163/SUM(AD163,'Calculations 20to24'!AD163,'Calculations 25to34'!AD163,'Calculations 35to44'!AD163,'Calculations 45to54'!AD163,'Calculations 55to64'!AD163,'Calculations 65plus'!AD163)</f>
        <v>0</v>
      </c>
      <c r="AE208" s="28">
        <f>AE163/SUM(AE163,'Calculations 20to24'!AE163,'Calculations 25to34'!AE163,'Calculations 35to44'!AE163,'Calculations 45to54'!AE163,'Calculations 55to64'!AE163,'Calculations 65plus'!AE163)</f>
        <v>0</v>
      </c>
      <c r="AF208" s="28">
        <f>AF163/SUM(AF163,'Calculations 20to24'!AF163,'Calculations 25to34'!AF163,'Calculations 35to44'!AF163,'Calculations 45to54'!AF163,'Calculations 55to64'!AF163,'Calculations 65plus'!AF163)</f>
        <v>0</v>
      </c>
    </row>
    <row r="209" spans="1:32" x14ac:dyDescent="0.2">
      <c r="A209" s="6" t="s">
        <v>107</v>
      </c>
      <c r="B209" s="28">
        <f>B164/SUM(B164,'Calculations 20to24'!B164,'Calculations 25to34'!B164,'Calculations 35to44'!B164,'Calculations 45to54'!B164,'Calculations 55to64'!B164,'Calculations 65plus'!B164)</f>
        <v>8.4134615384615381E-3</v>
      </c>
      <c r="C209" s="28">
        <f>C164/SUM(C164,'Calculations 20to24'!C164,'Calculations 25to34'!C164,'Calculations 35to44'!C164,'Calculations 45to54'!C164,'Calculations 55to64'!C164,'Calculations 65plus'!C164)</f>
        <v>8.1839393101320428E-3</v>
      </c>
      <c r="D209" s="28">
        <f>D164/SUM(D164,'Calculations 20to24'!D164,'Calculations 25to34'!D164,'Calculations 35to44'!D164,'Calculations 45to54'!D164,'Calculations 55to64'!D164,'Calculations 65plus'!D164)</f>
        <v>8.0523469895629803E-3</v>
      </c>
      <c r="E209" s="28">
        <f>E164/SUM(E164,'Calculations 20to24'!E164,'Calculations 25to34'!E164,'Calculations 35to44'!E164,'Calculations 45to54'!E164,'Calculations 55to64'!E164,'Calculations 65plus'!E164)</f>
        <v>7.9196691410541916E-3</v>
      </c>
      <c r="F209" s="28">
        <f>F164/SUM(F164,'Calculations 20to24'!F164,'Calculations 25to34'!F164,'Calculations 35to44'!F164,'Calculations 45to54'!F164,'Calculations 55to64'!F164,'Calculations 65plus'!F164)</f>
        <v>7.755203968295224E-3</v>
      </c>
      <c r="G209" s="28">
        <f>G164/SUM(G164,'Calculations 20to24'!G164,'Calculations 25to34'!G164,'Calculations 35to44'!G164,'Calculations 45to54'!G164,'Calculations 55to64'!G164,'Calculations 65plus'!G164)</f>
        <v>7.5557463229898331E-3</v>
      </c>
      <c r="H209" s="28">
        <f>H164/SUM(H164,'Calculations 20to24'!H164,'Calculations 25to34'!H164,'Calculations 35to44'!H164,'Calculations 45to54'!H164,'Calculations 55to64'!H164,'Calculations 65plus'!H164)</f>
        <v>7.3517072056282539E-3</v>
      </c>
      <c r="I209" s="28">
        <f>I164/SUM(I164,'Calculations 20to24'!I164,'Calculations 25to34'!I164,'Calculations 35to44'!I164,'Calculations 45to54'!I164,'Calculations 55to64'!I164,'Calculations 65plus'!I164)</f>
        <v>7.074764868646723E-3</v>
      </c>
      <c r="J209" s="28">
        <f>J164/SUM(J164,'Calculations 20to24'!J164,'Calculations 25to34'!J164,'Calculations 35to44'!J164,'Calculations 45to54'!J164,'Calculations 55to64'!J164,'Calculations 65plus'!J164)</f>
        <v>6.7956862997855935E-3</v>
      </c>
      <c r="K209" s="28">
        <f>K164/SUM(K164,'Calculations 20to24'!K164,'Calculations 25to34'!K164,'Calculations 35to44'!K164,'Calculations 45to54'!K164,'Calculations 55to64'!K164,'Calculations 65plus'!K164)</f>
        <v>6.6111910974011633E-3</v>
      </c>
      <c r="L209" s="28">
        <f>L164/SUM(L164,'Calculations 20to24'!L164,'Calculations 25to34'!L164,'Calculations 35to44'!L164,'Calculations 45to54'!L164,'Calculations 55to64'!L164,'Calculations 65plus'!L164)</f>
        <v>6.4834692440196105E-3</v>
      </c>
      <c r="M209" s="28">
        <f>M164/SUM(M164,'Calculations 20to24'!M164,'Calculations 25to34'!M164,'Calculations 35to44'!M164,'Calculations 45to54'!M164,'Calculations 55to64'!M164,'Calculations 65plus'!M164)</f>
        <v>6.2900224437178994E-3</v>
      </c>
      <c r="N209" s="28">
        <f>N164/SUM(N164,'Calculations 20to24'!N164,'Calculations 25to34'!N164,'Calculations 35to44'!N164,'Calculations 45to54'!N164,'Calculations 55to64'!N164,'Calculations 65plus'!N164)</f>
        <v>6.0979313011575711E-3</v>
      </c>
      <c r="O209" s="28">
        <f>O164/SUM(O164,'Calculations 20to24'!O164,'Calculations 25to34'!O164,'Calculations 35to44'!O164,'Calculations 45to54'!O164,'Calculations 55to64'!O164,'Calculations 65plus'!O164)</f>
        <v>5.9072357633009357E-3</v>
      </c>
      <c r="P209" s="28">
        <f>P164/SUM(P164,'Calculations 20to24'!P164,'Calculations 25to34'!P164,'Calculations 35to44'!P164,'Calculations 45to54'!P164,'Calculations 55to64'!P164,'Calculations 65plus'!P164)</f>
        <v>5.7179751715256914E-3</v>
      </c>
      <c r="Q209" s="28">
        <f>Q164/SUM(Q164,'Calculations 20to24'!Q164,'Calculations 25to34'!Q164,'Calculations 35to44'!Q164,'Calculations 45to54'!Q164,'Calculations 55to64'!Q164,'Calculations 65plus'!Q164)</f>
        <v>5.5301881315000306E-3</v>
      </c>
      <c r="R209" s="28">
        <f>R164/SUM(R164,'Calculations 20to24'!R164,'Calculations 25to34'!R164,'Calculations 35to44'!R164,'Calculations 45to54'!R164,'Calculations 55to64'!R164,'Calculations 65plus'!R164)</f>
        <v>5.3439123930307461E-3</v>
      </c>
      <c r="S209" s="28">
        <f>S164/SUM(S164,'Calculations 20to24'!S164,'Calculations 25to34'!S164,'Calculations 35to44'!S164,'Calculations 45to54'!S164,'Calculations 55to64'!S164,'Calculations 65plus'!S164)</f>
        <v>5.1591847397096146E-3</v>
      </c>
      <c r="T209" s="28">
        <f>T164/SUM(T164,'Calculations 20to24'!T164,'Calculations 25to34'!T164,'Calculations 35to44'!T164,'Calculations 45to54'!T164,'Calculations 55to64'!T164,'Calculations 65plus'!T164)</f>
        <v>4.9760408881598921E-3</v>
      </c>
      <c r="U209" s="28">
        <f>U164/SUM(U164,'Calculations 20to24'!U164,'Calculations 25to34'!U164,'Calculations 35to44'!U164,'Calculations 45to54'!U164,'Calculations 55to64'!U164,'Calculations 65plus'!U164)</f>
        <v>4.7945153966600634E-3</v>
      </c>
      <c r="V209" s="28">
        <f>V164/SUM(V164,'Calculations 20to24'!V164,'Calculations 25to34'!V164,'Calculations 35to44'!V164,'Calculations 45to54'!V164,'Calculations 55to64'!V164,'Calculations 65plus'!V164)</f>
        <v>4.6146415829020106E-3</v>
      </c>
      <c r="W209" s="28">
        <f>W164/SUM(W164,'Calculations 20to24'!W164,'Calculations 25to34'!W164,'Calculations 35to44'!W164,'Calculations 45to54'!W164,'Calculations 55to64'!W164,'Calculations 65plus'!W164)</f>
        <v>4.436451450621084E-3</v>
      </c>
      <c r="X209" s="28">
        <f>X164/SUM(X164,'Calculations 20to24'!X164,'Calculations 25to34'!X164,'Calculations 35to44'!X164,'Calculations 45to54'!X164,'Calculations 55to64'!X164,'Calculations 65plus'!X164)</f>
        <v>4.2599756248179041E-3</v>
      </c>
      <c r="Y209" s="28">
        <f>Y164/SUM(Y164,'Calculations 20to24'!Y164,'Calculations 25to34'!Y164,'Calculations 35to44'!Y164,'Calculations 45to54'!Y164,'Calculations 55to64'!Y164,'Calculations 65plus'!Y164)</f>
        <v>4.0852432952764818E-3</v>
      </c>
      <c r="Z209" s="28">
        <f>Z164/SUM(Z164,'Calculations 20to24'!Z164,'Calculations 25to34'!Z164,'Calculations 35to44'!Z164,'Calculations 45to54'!Z164,'Calculations 55to64'!Z164,'Calculations 65plus'!Z164)</f>
        <v>3.9122821680698111E-3</v>
      </c>
      <c r="AA209" s="28">
        <f>AA164/SUM(AA164,'Calculations 20to24'!AA164,'Calculations 25to34'!AA164,'Calculations 35to44'!AA164,'Calculations 45to54'!AA164,'Calculations 55to64'!AA164,'Calculations 65plus'!AA164)</f>
        <v>3.7411184247326049E-3</v>
      </c>
      <c r="AB209" s="28">
        <f>AB164/SUM(AB164,'Calculations 20to24'!AB164,'Calculations 25to34'!AB164,'Calculations 35to44'!AB164,'Calculations 45to54'!AB164,'Calculations 55to64'!AB164,'Calculations 65plus'!AB164)</f>
        <v>3.5717766887707961E-3</v>
      </c>
      <c r="AC209" s="28">
        <f>AC164/SUM(AC164,'Calculations 20to24'!AC164,'Calculations 25to34'!AC164,'Calculations 35to44'!AC164,'Calculations 45to54'!AC164,'Calculations 55to64'!AC164,'Calculations 65plus'!AC164)</f>
        <v>3.4042799991704691E-3</v>
      </c>
      <c r="AD209" s="28">
        <f>AD164/SUM(AD164,'Calculations 20to24'!AD164,'Calculations 25to34'!AD164,'Calculations 35to44'!AD164,'Calculations 45to54'!AD164,'Calculations 55to64'!AD164,'Calculations 65plus'!AD164)</f>
        <v>3.2386497905631021E-3</v>
      </c>
      <c r="AE209" s="28">
        <f>AE164/SUM(AE164,'Calculations 20to24'!AE164,'Calculations 25to34'!AE164,'Calculations 35to44'!AE164,'Calculations 45to54'!AE164,'Calculations 55to64'!AE164,'Calculations 65plus'!AE164)</f>
        <v>3.0749058796990044E-3</v>
      </c>
      <c r="AF209" s="28">
        <f>AF164/SUM(AF164,'Calculations 20to24'!AF164,'Calculations 25to34'!AF164,'Calculations 35to44'!AF164,'Calculations 45to54'!AF164,'Calculations 55to64'!AF164,'Calculations 65plus'!AF164)</f>
        <v>2.913066457879978E-3</v>
      </c>
    </row>
    <row r="210" spans="1:32" x14ac:dyDescent="0.2">
      <c r="A210" s="6" t="s">
        <v>43</v>
      </c>
      <c r="B210" s="28">
        <f>B165/SUM(B165,'Calculations 20to24'!B165,'Calculations 25to34'!B165,'Calculations 35to44'!B165,'Calculations 45to54'!B165,'Calculations 55to64'!B165,'Calculations 65plus'!B165)</f>
        <v>1.8448132010753682E-2</v>
      </c>
      <c r="C210" s="28">
        <f>C165/SUM(C165,'Calculations 20to24'!C165,'Calculations 25to34'!C165,'Calculations 35to44'!C165,'Calculations 45to54'!C165,'Calculations 55to64'!C165,'Calculations 65plus'!C165)</f>
        <v>1.7799597825656575E-2</v>
      </c>
      <c r="D210" s="28">
        <f>D165/SUM(D165,'Calculations 20to24'!D165,'Calculations 25to34'!D165,'Calculations 35to44'!D165,'Calculations 45to54'!D165,'Calculations 55to64'!D165,'Calculations 65plus'!D165)</f>
        <v>1.7415290254710183E-2</v>
      </c>
      <c r="E210" s="28">
        <f>E165/SUM(E165,'Calculations 20to24'!E165,'Calculations 25to34'!E165,'Calculations 35to44'!E165,'Calculations 45to54'!E165,'Calculations 55to64'!E165,'Calculations 65plus'!E165)</f>
        <v>1.7029396568208805E-2</v>
      </c>
      <c r="F210" s="28">
        <f>F165/SUM(F165,'Calculations 20to24'!F165,'Calculations 25to34'!F165,'Calculations 35to44'!F165,'Calculations 45to54'!F165,'Calculations 55to64'!F165,'Calculations 65plus'!F165)</f>
        <v>1.657442364472626E-2</v>
      </c>
      <c r="G210" s="28">
        <f>G165/SUM(G165,'Calculations 20to24'!G165,'Calculations 25to34'!G165,'Calculations 35to44'!G165,'Calculations 45to54'!G165,'Calculations 55to64'!G165,'Calculations 65plus'!G165)</f>
        <v>1.6059861799601699E-2</v>
      </c>
      <c r="H210" s="28">
        <f>H165/SUM(H165,'Calculations 20to24'!H165,'Calculations 25to34'!H165,'Calculations 35to44'!H165,'Calculations 45to54'!H165,'Calculations 55to64'!H165,'Calculations 65plus'!H165)</f>
        <v>1.5533667735739927E-2</v>
      </c>
      <c r="I210" s="28">
        <f>I165/SUM(I165,'Calculations 20to24'!I165,'Calculations 25to34'!I165,'Calculations 35to44'!I165,'Calculations 45to54'!I165,'Calculations 55to64'!I165,'Calculations 65plus'!I165)</f>
        <v>1.4832718883350228E-2</v>
      </c>
      <c r="J210" s="28">
        <f>J165/SUM(J165,'Calculations 20to24'!J165,'Calculations 25to34'!J165,'Calculations 35to44'!J165,'Calculations 45to54'!J165,'Calculations 55to64'!J165,'Calculations 65plus'!J165)</f>
        <v>1.4138021069552035E-2</v>
      </c>
      <c r="K210" s="28">
        <f>K165/SUM(K165,'Calculations 20to24'!K165,'Calculations 25to34'!K165,'Calculations 35to44'!K165,'Calculations 45to54'!K165,'Calculations 55to64'!K165,'Calculations 65plus'!K165)</f>
        <v>1.3682453321487853E-2</v>
      </c>
      <c r="L210" s="28">
        <f>L165/SUM(L165,'Calculations 20to24'!L165,'Calculations 25to34'!L165,'Calculations 35to44'!L165,'Calculations 45to54'!L165,'Calculations 55to64'!L165,'Calculations 65plus'!L165)</f>
        <v>1.3341524726621385E-2</v>
      </c>
      <c r="M210" s="28">
        <f>M165/SUM(M165,'Calculations 20to24'!M165,'Calculations 25to34'!M165,'Calculations 35to44'!M165,'Calculations 45to54'!M165,'Calculations 55to64'!M165,'Calculations 65plus'!M165)</f>
        <v>1.2865849256933968E-2</v>
      </c>
      <c r="N210" s="28">
        <f>N165/SUM(N165,'Calculations 20to24'!N165,'Calculations 25to34'!N165,'Calculations 35to44'!N165,'Calculations 45to54'!N165,'Calculations 55to64'!N165,'Calculations 65plus'!N165)</f>
        <v>1.2399004472066402E-2</v>
      </c>
      <c r="O210" s="28">
        <f>O165/SUM(O165,'Calculations 20to24'!O165,'Calculations 25to34'!O165,'Calculations 35to44'!O165,'Calculations 45to54'!O165,'Calculations 55to64'!O165,'Calculations 65plus'!O165)</f>
        <v>1.194087973441136E-2</v>
      </c>
      <c r="P210" s="28">
        <f>P165/SUM(P165,'Calculations 20to24'!P165,'Calculations 25to34'!P165,'Calculations 35to44'!P165,'Calculations 45to54'!P165,'Calculations 55to64'!P165,'Calculations 65plus'!P165)</f>
        <v>1.1491365470770985E-2</v>
      </c>
      <c r="Q210" s="28">
        <f>Q165/SUM(Q165,'Calculations 20to24'!Q165,'Calculations 25to34'!Q165,'Calculations 35to44'!Q165,'Calculations 45to54'!Q165,'Calculations 55to64'!Q165,'Calculations 65plus'!Q165)</f>
        <v>1.1050353012794835E-2</v>
      </c>
      <c r="R210" s="28">
        <f>R165/SUM(R165,'Calculations 20to24'!R165,'Calculations 25to34'!R165,'Calculations 35to44'!R165,'Calculations 45to54'!R165,'Calculations 55to64'!R165,'Calculations 65plus'!R165)</f>
        <v>1.0617734455599243E-2</v>
      </c>
      <c r="S210" s="28">
        <f>S165/SUM(S165,'Calculations 20to24'!S165,'Calculations 25to34'!S165,'Calculations 35to44'!S165,'Calculations 45to54'!S165,'Calculations 55to64'!S165,'Calculations 65plus'!S165)</f>
        <v>1.019340253350859E-2</v>
      </c>
      <c r="T210" s="28">
        <f>T165/SUM(T165,'Calculations 20to24'!T165,'Calculations 25to34'!T165,'Calculations 35to44'!T165,'Calculations 45to54'!T165,'Calculations 55to64'!T165,'Calculations 65plus'!T165)</f>
        <v>9.7772505118788877E-3</v>
      </c>
      <c r="U210" s="28">
        <f>U165/SUM(U165,'Calculations 20to24'!U165,'Calculations 25to34'!U165,'Calculations 35to44'!U165,'Calculations 45to54'!U165,'Calculations 55to64'!U165,'Calculations 65plus'!U165)</f>
        <v>9.3691720939821678E-3</v>
      </c>
      <c r="V210" s="28">
        <f>V165/SUM(V165,'Calculations 20to24'!V165,'Calculations 25to34'!V165,'Calculations 35to44'!V165,'Calculations 45to54'!V165,'Calculations 55to64'!V165,'Calculations 65plus'!V165)</f>
        <v>8.9690613419556656E-3</v>
      </c>
      <c r="W210" s="28">
        <f>W165/SUM(W165,'Calculations 20to24'!W165,'Calculations 25to34'!W165,'Calculations 35to44'!W165,'Calculations 45to54'!W165,'Calculations 55to64'!W165,'Calculations 65plus'!W165)</f>
        <v>8.5768126108446852E-3</v>
      </c>
      <c r="X210" s="28">
        <f>X165/SUM(X165,'Calculations 20to24'!X165,'Calculations 25to34'!X165,'Calculations 35to44'!X165,'Calculations 45to54'!X165,'Calculations 55to64'!X165,'Calculations 65plus'!X165)</f>
        <v>8.1923204947948487E-3</v>
      </c>
      <c r="Y210" s="28">
        <f>Y165/SUM(Y165,'Calculations 20to24'!Y165,'Calculations 25to34'!Y165,'Calculations 35to44'!Y165,'Calculations 45to54'!Y165,'Calculations 55to64'!Y165,'Calculations 65plus'!Y165)</f>
        <v>7.8154797844792769E-3</v>
      </c>
      <c r="Z210" s="28">
        <f>Z165/SUM(Z165,'Calculations 20to24'!Z165,'Calculations 25to34'!Z165,'Calculations 35to44'!Z165,'Calculations 45to54'!Z165,'Calculations 55to64'!Z165,'Calculations 65plus'!Z165)</f>
        <v>7.4461854348759496E-3</v>
      </c>
      <c r="AA210" s="28">
        <f>AA165/SUM(AA165,'Calculations 20to24'!AA165,'Calculations 25to34'!AA165,'Calculations 35to44'!AA165,'Calculations 45to54'!AA165,'Calculations 55to64'!AA165,'Calculations 65plus'!AA165)</f>
        <v>7.0843325425433076E-3</v>
      </c>
      <c r="AB210" s="28">
        <f>AB165/SUM(AB165,'Calculations 20to24'!AB165,'Calculations 25to34'!AB165,'Calculations 35to44'!AB165,'Calculations 45to54'!AB165,'Calculations 55to64'!AB165,'Calculations 65plus'!AB165)</f>
        <v>6.7298163315736639E-3</v>
      </c>
      <c r="AC210" s="28">
        <f>AC165/SUM(AC165,'Calculations 20to24'!AC165,'Calculations 25to34'!AC165,'Calculations 35to44'!AC165,'Calculations 45to54'!AC165,'Calculations 55to64'!AC165,'Calculations 65plus'!AC165)</f>
        <v>6.3825321474387494E-3</v>
      </c>
      <c r="AD210" s="28">
        <f>AD165/SUM(AD165,'Calculations 20to24'!AD165,'Calculations 25to34'!AD165,'Calculations 35to44'!AD165,'Calculations 45to54'!AD165,'Calculations 55to64'!AD165,'Calculations 65plus'!AD165)</f>
        <v>6.0423754579760651E-3</v>
      </c>
      <c r="AE210" s="28">
        <f>AE165/SUM(AE165,'Calculations 20to24'!AE165,'Calculations 25to34'!AE165,'Calculations 35to44'!AE165,'Calculations 45to54'!AE165,'Calculations 55to64'!AE165,'Calculations 65plus'!AE165)</f>
        <v>5.7092418607973539E-3</v>
      </c>
      <c r="AF210" s="28">
        <f>AF165/SUM(AF165,'Calculations 20to24'!AF165,'Calculations 25to34'!AF165,'Calculations 35to44'!AF165,'Calculations 45to54'!AF165,'Calculations 55to64'!AF165,'Calculations 65plus'!AF165)</f>
        <v>5.3830270964386005E-3</v>
      </c>
    </row>
    <row r="211" spans="1:32" x14ac:dyDescent="0.2">
      <c r="A211" s="6" t="s">
        <v>44</v>
      </c>
      <c r="B211" s="28">
        <f>B166/SUM(B166,'Calculations 20to24'!B166,'Calculations 25to34'!B166,'Calculations 35to44'!B166,'Calculations 45to54'!B166,'Calculations 55to64'!B166,'Calculations 65plus'!B166)</f>
        <v>6.3033175355450236E-2</v>
      </c>
      <c r="C211" s="28">
        <f>C166/SUM(C166,'Calculations 20to24'!C166,'Calculations 25to34'!C166,'Calculations 35to44'!C166,'Calculations 45to54'!C166,'Calculations 55to64'!C166,'Calculations 65plus'!C166)</f>
        <v>5.9953352274861364E-2</v>
      </c>
      <c r="D211" s="28">
        <f>D166/SUM(D166,'Calculations 20to24'!D166,'Calculations 25to34'!D166,'Calculations 35to44'!D166,'Calculations 45to54'!D166,'Calculations 55to64'!D166,'Calculations 65plus'!D166)</f>
        <v>5.816263876015218E-2</v>
      </c>
      <c r="E211" s="28">
        <f>E166/SUM(E166,'Calculations 20to24'!E166,'Calculations 25to34'!E166,'Calculations 35to44'!E166,'Calculations 45to54'!E166,'Calculations 55to64'!E166,'Calculations 65plus'!E166)</f>
        <v>5.6390692389835358E-2</v>
      </c>
      <c r="F211" s="28">
        <f>F166/SUM(F166,'Calculations 20to24'!F166,'Calculations 25to34'!F166,'Calculations 35to44'!F166,'Calculations 45to54'!F166,'Calculations 55to64'!F166,'Calculations 65plus'!F166)</f>
        <v>5.4352041689439093E-2</v>
      </c>
      <c r="G211" s="28">
        <f>G166/SUM(G166,'Calculations 20to24'!G166,'Calculations 25to34'!G166,'Calculations 35to44'!G166,'Calculations 45to54'!G166,'Calculations 55to64'!G166,'Calculations 65plus'!G166)</f>
        <v>5.2143986174909097E-2</v>
      </c>
      <c r="H211" s="28">
        <f>H166/SUM(H166,'Calculations 20to24'!H166,'Calculations 25to34'!H166,'Calculations 35to44'!H166,'Calculations 45to54'!H166,'Calculations 55to64'!H166,'Calculations 65plus'!H166)</f>
        <v>4.9896724572401921E-2</v>
      </c>
      <c r="I211" s="28">
        <f>I166/SUM(I166,'Calculations 20to24'!I166,'Calculations 25to34'!I166,'Calculations 35to44'!I166,'Calculations 45to54'!I166,'Calculations 55to64'!I166,'Calculations 65plus'!I166)</f>
        <v>4.6980629596933152E-2</v>
      </c>
      <c r="J211" s="28">
        <f>J166/SUM(J166,'Calculations 20to24'!J166,'Calculations 25to34'!J166,'Calculations 35to44'!J166,'Calculations 45to54'!J166,'Calculations 55to64'!J166,'Calculations 65plus'!J166)</f>
        <v>4.4184670876231881E-2</v>
      </c>
      <c r="K211" s="28">
        <f>K166/SUM(K166,'Calculations 20to24'!K166,'Calculations 25to34'!K166,'Calculations 35to44'!K166,'Calculations 45to54'!K166,'Calculations 55to64'!K166,'Calculations 65plus'!K166)</f>
        <v>4.2429267342220148E-2</v>
      </c>
      <c r="L211" s="28">
        <f>L166/SUM(L166,'Calculations 20to24'!L166,'Calculations 25to34'!L166,'Calculations 35to44'!L166,'Calculations 45to54'!L166,'Calculations 55to64'!L166,'Calculations 65plus'!L166)</f>
        <v>4.0920804687853266E-2</v>
      </c>
      <c r="M211" s="28">
        <f>M166/SUM(M166,'Calculations 20to24'!M166,'Calculations 25to34'!M166,'Calculations 35to44'!M166,'Calculations 45to54'!M166,'Calculations 55to64'!M166,'Calculations 65plus'!M166)</f>
        <v>3.904145096230046E-2</v>
      </c>
      <c r="N211" s="28">
        <f>N166/SUM(N166,'Calculations 20to24'!N166,'Calculations 25to34'!N166,'Calculations 35to44'!N166,'Calculations 45to54'!N166,'Calculations 55to64'!N166,'Calculations 65plus'!N166)</f>
        <v>3.7226297441613529E-2</v>
      </c>
      <c r="O211" s="28">
        <f>O166/SUM(O166,'Calculations 20to24'!O166,'Calculations 25to34'!O166,'Calculations 35to44'!O166,'Calculations 45to54'!O166,'Calculations 55to64'!O166,'Calculations 65plus'!O166)</f>
        <v>3.5473426676411825E-2</v>
      </c>
      <c r="P211" s="28">
        <f>P166/SUM(P166,'Calculations 20to24'!P166,'Calculations 25to34'!P166,'Calculations 35to44'!P166,'Calculations 45to54'!P166,'Calculations 55to64'!P166,'Calculations 65plus'!P166)</f>
        <v>3.3780952426967707E-2</v>
      </c>
      <c r="Q211" s="28">
        <f>Q166/SUM(Q166,'Calculations 20to24'!Q166,'Calculations 25to34'!Q166,'Calculations 35to44'!Q166,'Calculations 45to54'!Q166,'Calculations 55to64'!Q166,'Calculations 65plus'!Q166)</f>
        <v>3.2147022139183801E-2</v>
      </c>
      <c r="R211" s="28">
        <f>R166/SUM(R166,'Calculations 20to24'!R166,'Calculations 25to34'!R166,'Calculations 35to44'!R166,'Calculations 45to54'!R166,'Calculations 55to64'!R166,'Calculations 65plus'!R166)</f>
        <v>3.0569818993168314E-2</v>
      </c>
      <c r="S211" s="28">
        <f>S166/SUM(S166,'Calculations 20to24'!S166,'Calculations 25to34'!S166,'Calculations 35to44'!S166,'Calculations 45to54'!S166,'Calculations 55to64'!S166,'Calculations 65plus'!S166)</f>
        <v>2.9047563569843244E-2</v>
      </c>
      <c r="T211" s="28">
        <f>T166/SUM(T166,'Calculations 20to24'!T166,'Calculations 25to34'!T166,'Calculations 35to44'!T166,'Calculations 45to54'!T166,'Calculations 55to64'!T166,'Calculations 65plus'!T166)</f>
        <v>2.7578515177147014E-2</v>
      </c>
      <c r="U211" s="28">
        <f>U166/SUM(U166,'Calculations 20to24'!U166,'Calculations 25to34'!U166,'Calculations 35to44'!U166,'Calculations 45to54'!U166,'Calculations 55to64'!U166,'Calculations 65plus'!U166)</f>
        <v>2.6160972873723147E-2</v>
      </c>
      <c r="V211" s="28">
        <f>V166/SUM(V166,'Calculations 20to24'!V166,'Calculations 25to34'!V166,'Calculations 35to44'!V166,'Calculations 45to54'!V166,'Calculations 55to64'!V166,'Calculations 65plus'!V166)</f>
        <v>2.4793276224566098E-2</v>
      </c>
      <c r="W211" s="28">
        <f>W166/SUM(W166,'Calculations 20to24'!W166,'Calculations 25to34'!W166,'Calculations 35to44'!W166,'Calculations 45to54'!W166,'Calculations 55to64'!W166,'Calculations 65plus'!W166)</f>
        <v>2.3473805819899773E-2</v>
      </c>
      <c r="X211" s="28">
        <f>X166/SUM(X166,'Calculations 20to24'!X166,'Calculations 25to34'!X166,'Calculations 35to44'!X166,'Calculations 45to54'!X166,'Calculations 55to64'!X166,'Calculations 65plus'!X166)</f>
        <v>2.2200983585592998E-2</v>
      </c>
      <c r="Y211" s="28">
        <f>Y166/SUM(Y166,'Calculations 20to24'!Y166,'Calculations 25to34'!Y166,'Calculations 35to44'!Y166,'Calculations 45to54'!Y166,'Calculations 55to64'!Y166,'Calculations 65plus'!Y166)</f>
        <v>2.0973272910677101E-2</v>
      </c>
      <c r="Z211" s="28">
        <f>Z166/SUM(Z166,'Calculations 20to24'!Z166,'Calculations 25to34'!Z166,'Calculations 35to44'!Z166,'Calculations 45to54'!Z166,'Calculations 55to64'!Z166,'Calculations 65plus'!Z166)</f>
        <v>1.9789178615002324E-2</v>
      </c>
      <c r="AA211" s="28">
        <f>AA166/SUM(AA166,'Calculations 20to24'!AA166,'Calculations 25to34'!AA166,'Calculations 35to44'!AA166,'Calculations 45to54'!AA166,'Calculations 55to64'!AA166,'Calculations 65plus'!AA166)</f>
        <v>1.8647246777752133E-2</v>
      </c>
      <c r="AB211" s="28">
        <f>AB166/SUM(AB166,'Calculations 20to24'!AB166,'Calculations 25to34'!AB166,'Calculations 35to44'!AB166,'Calculations 45to54'!AB166,'Calculations 55to64'!AB166,'Calculations 65plus'!AB166)</f>
        <v>1.754606444540752E-2</v>
      </c>
      <c r="AC211" s="28">
        <f>AC166/SUM(AC166,'Calculations 20to24'!AC166,'Calculations 25to34'!AC166,'Calculations 35to44'!AC166,'Calculations 45to54'!AC166,'Calculations 55to64'!AC166,'Calculations 65plus'!AC166)</f>
        <v>1.6484259235819625E-2</v>
      </c>
      <c r="AD211" s="28">
        <f>AD166/SUM(AD166,'Calculations 20to24'!AD166,'Calculations 25to34'!AD166,'Calculations 35to44'!AD166,'Calculations 45to54'!AD166,'Calculations 55to64'!AD166,'Calculations 65plus'!AD166)</f>
        <v>1.5460498853282786E-2</v>
      </c>
      <c r="AE211" s="28">
        <f>AE166/SUM(AE166,'Calculations 20to24'!AE166,'Calculations 25to34'!AE166,'Calculations 35to44'!AE166,'Calculations 45to54'!AE166,'Calculations 55to64'!AE166,'Calculations 65plus'!AE166)</f>
        <v>1.4473490527892834E-2</v>
      </c>
      <c r="AF211" s="28">
        <f>AF166/SUM(AF166,'Calculations 20to24'!AF166,'Calculations 25to34'!AF166,'Calculations 35to44'!AF166,'Calculations 45to54'!AF166,'Calculations 55to64'!AF166,'Calculations 65plus'!AF166)</f>
        <v>1.3521980391030955E-2</v>
      </c>
    </row>
    <row r="212" spans="1:32" x14ac:dyDescent="0.2">
      <c r="A212" s="6" t="s">
        <v>45</v>
      </c>
      <c r="B212" s="28">
        <f>B167/SUM(B167,'Calculations 20to24'!B167,'Calculations 25to34'!B167,'Calculations 35to44'!B167,'Calculations 45to54'!B167,'Calculations 55to64'!B167,'Calculations 65plus'!B167)</f>
        <v>1.8268023985497147E-2</v>
      </c>
      <c r="C212" s="28">
        <f>C167/SUM(C167,'Calculations 20to24'!C167,'Calculations 25to34'!C167,'Calculations 35to44'!C167,'Calculations 45to54'!C167,'Calculations 55to64'!C167,'Calculations 65plus'!C167)</f>
        <v>1.7639447584402015E-2</v>
      </c>
      <c r="D212" s="28">
        <f>D167/SUM(D167,'Calculations 20to24'!D167,'Calculations 25to34'!D167,'Calculations 35to44'!D167,'Calculations 45to54'!D167,'Calculations 55to64'!D167,'Calculations 65plus'!D167)</f>
        <v>1.7274862306516321E-2</v>
      </c>
      <c r="E212" s="28">
        <f>E167/SUM(E167,'Calculations 20to24'!E167,'Calculations 25to34'!E167,'Calculations 35to44'!E167,'Calculations 45to54'!E167,'Calculations 55to64'!E167,'Calculations 65plus'!E167)</f>
        <v>1.6909389842262659E-2</v>
      </c>
      <c r="F212" s="28">
        <f>F167/SUM(F167,'Calculations 20to24'!F167,'Calculations 25to34'!F167,'Calculations 35to44'!F167,'Calculations 45to54'!F167,'Calculations 55to64'!F167,'Calculations 65plus'!F167)</f>
        <v>1.6473019637864506E-2</v>
      </c>
      <c r="G212" s="28">
        <f>G167/SUM(G167,'Calculations 20to24'!G167,'Calculations 25to34'!G167,'Calculations 35to44'!G167,'Calculations 45to54'!G167,'Calculations 55to64'!G167,'Calculations 65plus'!G167)</f>
        <v>1.5973947024316804E-2</v>
      </c>
      <c r="H212" s="28">
        <f>H167/SUM(H167,'Calculations 20to24'!H167,'Calculations 25to34'!H167,'Calculations 35to44'!H167,'Calculations 45to54'!H167,'Calculations 55to64'!H167,'Calculations 65plus'!H167)</f>
        <v>1.5462542386365578E-2</v>
      </c>
      <c r="I212" s="28">
        <f>I167/SUM(I167,'Calculations 20to24'!I167,'Calculations 25to34'!I167,'Calculations 35to44'!I167,'Calculations 45to54'!I167,'Calculations 55to64'!I167,'Calculations 65plus'!I167)</f>
        <v>1.4777430345975964E-2</v>
      </c>
      <c r="J212" s="28">
        <f>J167/SUM(J167,'Calculations 20to24'!J167,'Calculations 25to34'!J167,'Calculations 35to44'!J167,'Calculations 45to54'!J167,'Calculations 55to64'!J167,'Calculations 65plus'!J167)</f>
        <v>1.4099579939785991E-2</v>
      </c>
      <c r="K212" s="28">
        <f>K167/SUM(K167,'Calculations 20to24'!K167,'Calculations 25to34'!K167,'Calculations 35to44'!K167,'Calculations 45to54'!K167,'Calculations 55to64'!K167,'Calculations 65plus'!K167)</f>
        <v>1.3660716933958233E-2</v>
      </c>
      <c r="L212" s="28">
        <f>L167/SUM(L167,'Calculations 20to24'!L167,'Calculations 25to34'!L167,'Calculations 35to44'!L167,'Calculations 45to54'!L167,'Calculations 55to64'!L167,'Calculations 65plus'!L167)</f>
        <v>1.3326913323065803E-2</v>
      </c>
      <c r="M212" s="28">
        <f>M167/SUM(M167,'Calculations 20to24'!M167,'Calculations 25to34'!M167,'Calculations 35to44'!M167,'Calculations 45to54'!M167,'Calculations 55to64'!M167,'Calculations 65plus'!M167)</f>
        <v>1.2862106886811473E-2</v>
      </c>
      <c r="N212" s="28">
        <f>N167/SUM(N167,'Calculations 20to24'!N167,'Calculations 25to34'!N167,'Calculations 35to44'!N167,'Calculations 45to54'!N167,'Calculations 55to64'!N167,'Calculations 65plus'!N167)</f>
        <v>1.2405229702660739E-2</v>
      </c>
      <c r="O212" s="28">
        <f>O167/SUM(O167,'Calculations 20to24'!O167,'Calculations 25to34'!O167,'Calculations 35to44'!O167,'Calculations 45to54'!O167,'Calculations 55to64'!O167,'Calculations 65plus'!O167)</f>
        <v>1.1956204715291642E-2</v>
      </c>
      <c r="P212" s="28">
        <f>P167/SUM(P167,'Calculations 20to24'!P167,'Calculations 25to34'!P167,'Calculations 35to44'!P167,'Calculations 45to54'!P167,'Calculations 55to64'!P167,'Calculations 65plus'!P167)</f>
        <v>1.1514955731821021E-2</v>
      </c>
      <c r="Q212" s="28">
        <f>Q167/SUM(Q167,'Calculations 20to24'!Q167,'Calculations 25to34'!Q167,'Calculations 35to44'!Q167,'Calculations 45to54'!Q167,'Calculations 55to64'!Q167,'Calculations 65plus'!Q167)</f>
        <v>1.1081407201031169E-2</v>
      </c>
      <c r="R212" s="28">
        <f>R167/SUM(R167,'Calculations 20to24'!R167,'Calculations 25to34'!R167,'Calculations 35to44'!R167,'Calculations 45to54'!R167,'Calculations 55to64'!R167,'Calculations 65plus'!R167)</f>
        <v>1.0655484014252809E-2</v>
      </c>
      <c r="S212" s="28">
        <f>S167/SUM(S167,'Calculations 20to24'!S167,'Calculations 25to34'!S167,'Calculations 35to44'!S167,'Calculations 45to54'!S167,'Calculations 55to64'!S167,'Calculations 65plus'!S167)</f>
        <v>1.0237111326904476E-2</v>
      </c>
      <c r="T212" s="28">
        <f>T167/SUM(T167,'Calculations 20to24'!T167,'Calculations 25to34'!T167,'Calculations 35to44'!T167,'Calculations 45to54'!T167,'Calculations 55to64'!T167,'Calculations 65plus'!T167)</f>
        <v>9.8262143996900014E-3</v>
      </c>
      <c r="U212" s="28">
        <f>U167/SUM(U167,'Calculations 20to24'!U167,'Calculations 25to34'!U167,'Calculations 35to44'!U167,'Calculations 45to54'!U167,'Calculations 55to64'!U167,'Calculations 65plus'!U167)</f>
        <v>9.4227184584530933E-3</v>
      </c>
      <c r="V212" s="28">
        <f>V167/SUM(V167,'Calculations 20to24'!V167,'Calculations 25to34'!V167,'Calculations 35to44'!V167,'Calculations 45to54'!V167,'Calculations 55to64'!V167,'Calculations 65plus'!V167)</f>
        <v>9.0265485716955925E-3</v>
      </c>
      <c r="W212" s="28">
        <f>W167/SUM(W167,'Calculations 20to24'!W167,'Calculations 25to34'!W167,'Calculations 35to44'!W167,'Calculations 45to54'!W167,'Calculations 55to64'!W167,'Calculations 65plus'!W167)</f>
        <v>8.6376295447730365E-3</v>
      </c>
      <c r="X212" s="28">
        <f>X167/SUM(X167,'Calculations 20to24'!X167,'Calculations 25to34'!X167,'Calculations 35to44'!X167,'Calculations 45to54'!X167,'Calculations 55to64'!X167,'Calculations 65plus'!X167)</f>
        <v>8.2558858297914258E-3</v>
      </c>
      <c r="Y212" s="28">
        <f>Y167/SUM(Y167,'Calculations 20to24'!Y167,'Calculations 25to34'!Y167,'Calculations 35to44'!Y167,'Calculations 45to54'!Y167,'Calculations 55to64'!Y167,'Calculations 65plus'!Y167)</f>
        <v>7.8812414502429148E-3</v>
      </c>
      <c r="Z212" s="28">
        <f>Z167/SUM(Z167,'Calculations 20to24'!Z167,'Calculations 25to34'!Z167,'Calculations 35to44'!Z167,'Calculations 45to54'!Z167,'Calculations 55to64'!Z167,'Calculations 65plus'!Z167)</f>
        <v>7.5136199394344062E-3</v>
      </c>
      <c r="AA212" s="28">
        <f>AA167/SUM(AA167,'Calculations 20to24'!AA167,'Calculations 25to34'!AA167,'Calculations 35to44'!AA167,'Calculations 45to54'!AA167,'Calculations 55to64'!AA167,'Calculations 65plus'!AA167)</f>
        <v>7.1529442917813374E-3</v>
      </c>
      <c r="AB212" s="28">
        <f>AB167/SUM(AB167,'Calculations 20to24'!AB167,'Calculations 25to34'!AB167,'Calculations 35to44'!AB167,'Calculations 45to54'!AB167,'Calculations 55to64'!AB167,'Calculations 65plus'!AB167)</f>
        <v>6.7991369260598416E-3</v>
      </c>
      <c r="AC212" s="28">
        <f>AC167/SUM(AC167,'Calculations 20to24'!AC167,'Calculations 25to34'!AC167,'Calculations 35to44'!AC167,'Calculations 45to54'!AC167,'Calculations 55to64'!AC167,'Calculations 65plus'!AC167)</f>
        <v>6.4521196597334364E-3</v>
      </c>
      <c r="AD212" s="28">
        <f>AD167/SUM(AD167,'Calculations 20to24'!AD167,'Calculations 25to34'!AD167,'Calculations 35to44'!AD167,'Calculations 45to54'!AD167,'Calculations 55to64'!AD167,'Calculations 65plus'!AD167)</f>
        <v>6.1118136934957936E-3</v>
      </c>
      <c r="AE212" s="28">
        <f>AE167/SUM(AE167,'Calculations 20to24'!AE167,'Calculations 25to34'!AE167,'Calculations 35to44'!AE167,'Calculations 45to54'!AE167,'Calculations 55to64'!AE167,'Calculations 65plus'!AE167)</f>
        <v>5.7781396051956434E-3</v>
      </c>
      <c r="AF212" s="28">
        <f>AF167/SUM(AF167,'Calculations 20to24'!AF167,'Calculations 25to34'!AF167,'Calculations 35to44'!AF167,'Calculations 45to54'!AF167,'Calculations 55to64'!AF167,'Calculations 65plus'!AF167)</f>
        <v>5.4510173523406149E-3</v>
      </c>
    </row>
    <row r="213" spans="1:32" x14ac:dyDescent="0.2">
      <c r="A213" s="6" t="s">
        <v>46</v>
      </c>
      <c r="B213" s="28">
        <f>B168/SUM(B168,'Calculations 20to24'!B168,'Calculations 25to34'!B168,'Calculations 35to44'!B168,'Calculations 45to54'!B168,'Calculations 55to64'!B168,'Calculations 65plus'!B168)</f>
        <v>0.18763374253857415</v>
      </c>
      <c r="C213" s="28">
        <f>C168/SUM(C168,'Calculations 20to24'!C168,'Calculations 25to34'!C168,'Calculations 35to44'!C168,'Calculations 45to54'!C168,'Calculations 55to64'!C168,'Calculations 65plus'!C168)</f>
        <v>0.1775421725654899</v>
      </c>
      <c r="D213" s="28">
        <f>D168/SUM(D168,'Calculations 20to24'!D168,'Calculations 25to34'!D168,'Calculations 35to44'!D168,'Calculations 45to54'!D168,'Calculations 55to64'!D168,'Calculations 65plus'!D168)</f>
        <v>0.17162046400260847</v>
      </c>
      <c r="E213" s="28">
        <f>E168/SUM(E168,'Calculations 20to24'!E168,'Calculations 25to34'!E168,'Calculations 35to44'!E168,'Calculations 45to54'!E168,'Calculations 55to64'!E168,'Calculations 65plus'!E168)</f>
        <v>0.16569488384378386</v>
      </c>
      <c r="F213" s="28">
        <f>F168/SUM(F168,'Calculations 20to24'!F168,'Calculations 25to34'!F168,'Calculations 35to44'!F168,'Calculations 45to54'!F168,'Calculations 55to64'!F168,'Calculations 65plus'!F168)</f>
        <v>0.15890769681802308</v>
      </c>
      <c r="G213" s="28">
        <f>G168/SUM(G168,'Calculations 20to24'!G168,'Calculations 25to34'!G168,'Calculations 35to44'!G168,'Calculations 45to54'!G168,'Calculations 55to64'!G168,'Calculations 65plus'!G168)</f>
        <v>0.1517659550476024</v>
      </c>
      <c r="H213" s="28">
        <f>H168/SUM(H168,'Calculations 20to24'!H168,'Calculations 25to34'!H168,'Calculations 35to44'!H168,'Calculations 45to54'!H168,'Calculations 55to64'!H168,'Calculations 65plus'!H168)</f>
        <v>0.14436891072349506</v>
      </c>
      <c r="I213" s="28">
        <f>I168/SUM(I168,'Calculations 20to24'!I168,'Calculations 25to34'!I168,'Calculations 35to44'!I168,'Calculations 45to54'!I168,'Calculations 55to64'!I168,'Calculations 65plus'!I168)</f>
        <v>0.13462560954061525</v>
      </c>
      <c r="J213" s="28">
        <f>J168/SUM(J168,'Calculations 20to24'!J168,'Calculations 25to34'!J168,'Calculations 35to44'!J168,'Calculations 45to54'!J168,'Calculations 55to64'!J168,'Calculations 65plus'!J168)</f>
        <v>0.12532028266240436</v>
      </c>
      <c r="K213" s="28">
        <f>K168/SUM(K168,'Calculations 20to24'!K168,'Calculations 25to34'!K168,'Calculations 35to44'!K168,'Calculations 45to54'!K168,'Calculations 55to64'!K168,'Calculations 65plus'!K168)</f>
        <v>0.11958761890301929</v>
      </c>
      <c r="L213" s="28">
        <f>L168/SUM(L168,'Calculations 20to24'!L168,'Calculations 25to34'!L168,'Calculations 35to44'!L168,'Calculations 45to54'!L168,'Calculations 55to64'!L168,'Calculations 65plus'!L168)</f>
        <v>0.11449897444564668</v>
      </c>
      <c r="M213" s="28">
        <f>M168/SUM(M168,'Calculations 20to24'!M168,'Calculations 25to34'!M168,'Calculations 35to44'!M168,'Calculations 45to54'!M168,'Calculations 55to64'!M168,'Calculations 65plus'!M168)</f>
        <v>0.10830440883810413</v>
      </c>
      <c r="N213" s="28">
        <f>N168/SUM(N168,'Calculations 20to24'!N168,'Calculations 25to34'!N168,'Calculations 35to44'!N168,'Calculations 45to54'!N168,'Calculations 55to64'!N168,'Calculations 65plus'!N168)</f>
        <v>0.10235363813734906</v>
      </c>
      <c r="O213" s="28">
        <f>O168/SUM(O168,'Calculations 20to24'!O168,'Calculations 25to34'!O168,'Calculations 35to44'!O168,'Calculations 45to54'!O168,'Calculations 55to64'!O168,'Calculations 65plus'!O168)</f>
        <v>9.6643782432498493E-2</v>
      </c>
      <c r="P213" s="28">
        <f>P168/SUM(P168,'Calculations 20to24'!P168,'Calculations 25to34'!P168,'Calculations 35to44'!P168,'Calculations 45to54'!P168,'Calculations 55to64'!P168,'Calculations 65plus'!P168)</f>
        <v>9.1171066433318224E-2</v>
      </c>
      <c r="Q213" s="28">
        <f>Q168/SUM(Q168,'Calculations 20to24'!Q168,'Calculations 25to34'!Q168,'Calculations 35to44'!Q168,'Calculations 45to54'!Q168,'Calculations 55to64'!Q168,'Calculations 65plus'!Q168)</f>
        <v>8.5930949593829214E-2</v>
      </c>
      <c r="R213" s="28">
        <f>R168/SUM(R168,'Calculations 20to24'!R168,'Calculations 25to34'!R168,'Calculations 35to44'!R168,'Calculations 45to54'!R168,'Calculations 55to64'!R168,'Calculations 65plus'!R168)</f>
        <v>8.0918247633854259E-2</v>
      </c>
      <c r="S213" s="28">
        <f>S168/SUM(S168,'Calculations 20to24'!S168,'Calculations 25to34'!S168,'Calculations 35to44'!S168,'Calculations 45to54'!S168,'Calculations 55to64'!S168,'Calculations 65plus'!S168)</f>
        <v>7.6127244893851739E-2</v>
      </c>
      <c r="T213" s="28">
        <f>T168/SUM(T168,'Calculations 20to24'!T168,'Calculations 25to34'!T168,'Calculations 35to44'!T168,'Calculations 45to54'!T168,'Calculations 55to64'!T168,'Calculations 65plus'!T168)</f>
        <v>7.1551797241407575E-2</v>
      </c>
      <c r="U213" s="28">
        <f>U168/SUM(U168,'Calculations 20to24'!U168,'Calculations 25to34'!U168,'Calculations 35to44'!U168,'Calculations 45to54'!U168,'Calculations 55to64'!U168,'Calculations 65plus'!U168)</f>
        <v>6.7185425482964634E-2</v>
      </c>
      <c r="V213" s="28">
        <f>V168/SUM(V168,'Calculations 20to24'!V168,'Calculations 25to34'!V168,'Calculations 35to44'!V168,'Calculations 45to54'!V168,'Calculations 55to64'!V168,'Calculations 65plus'!V168)</f>
        <v>6.3021399424849009E-2</v>
      </c>
      <c r="W213" s="28">
        <f>W168/SUM(W168,'Calculations 20to24'!W168,'Calculations 25to34'!W168,'Calculations 35to44'!W168,'Calculations 45to54'!W168,'Calculations 55to64'!W168,'Calculations 65plus'!W168)</f>
        <v>5.9052812877215123E-2</v>
      </c>
      <c r="X213" s="28">
        <f>X168/SUM(X168,'Calculations 20to24'!X168,'Calculations 25to34'!X168,'Calculations 35to44'!X168,'Calculations 45to54'!X168,'Calculations 55to64'!X168,'Calculations 65plus'!X168)</f>
        <v>5.5272650007641783E-2</v>
      </c>
      <c r="Y213" s="28">
        <f>Y168/SUM(Y168,'Calculations 20to24'!Y168,'Calculations 25to34'!Y168,'Calculations 35to44'!Y168,'Calculations 45to54'!Y168,'Calculations 55to64'!Y168,'Calculations 65plus'!Y168)</f>
        <v>5.167384353248463E-2</v>
      </c>
      <c r="Z213" s="28">
        <f>Z168/SUM(Z168,'Calculations 20to24'!Z168,'Calculations 25to34'!Z168,'Calculations 35to44'!Z168,'Calculations 45to54'!Z168,'Calculations 55to64'!Z168,'Calculations 65plus'!Z168)</f>
        <v>4.8249325288346433E-2</v>
      </c>
      <c r="AA213" s="28">
        <f>AA168/SUM(AA168,'Calculations 20to24'!AA168,'Calculations 25to34'!AA168,'Calculations 35to44'!AA168,'Calculations 45to54'!AA168,'Calculations 55to64'!AA168,'Calculations 65plus'!AA168)</f>
        <v>4.4992069757640127E-2</v>
      </c>
      <c r="AB213" s="28">
        <f>AB168/SUM(AB168,'Calculations 20to24'!AB168,'Calculations 25to34'!AB168,'Calculations 35to44'!AB168,'Calculations 45to54'!AB168,'Calculations 55to64'!AB168,'Calculations 65plus'!AB168)</f>
        <v>4.1895131135297317E-2</v>
      </c>
      <c r="AC213" s="28">
        <f>AC168/SUM(AC168,'Calculations 20to24'!AC168,'Calculations 25to34'!AC168,'Calculations 35to44'!AC168,'Calculations 45to54'!AC168,'Calculations 55to64'!AC168,'Calculations 65plus'!AC168)</f>
        <v>3.8951674521979229E-2</v>
      </c>
      <c r="AD213" s="28">
        <f>AD168/SUM(AD168,'Calculations 20to24'!AD168,'Calculations 25to34'!AD168,'Calculations 35to44'!AD168,'Calculations 45to54'!AD168,'Calculations 55to64'!AD168,'Calculations 65plus'!AD168)</f>
        <v>3.6155001815939725E-2</v>
      </c>
      <c r="AE213" s="28">
        <f>AE168/SUM(AE168,'Calculations 20to24'!AE168,'Calculations 25to34'!AE168,'Calculations 35to44'!AE168,'Calculations 45to54'!AE168,'Calculations 55to64'!AE168,'Calculations 65plus'!AE168)</f>
        <v>3.3498572853832558E-2</v>
      </c>
      <c r="AF213" s="28">
        <f>AF168/SUM(AF168,'Calculations 20to24'!AF168,'Calculations 25to34'!AF168,'Calculations 35to44'!AF168,'Calculations 45to54'!AF168,'Calculations 55to64'!AF168,'Calculations 65plus'!AF168)</f>
        <v>3.0976022322714476E-2</v>
      </c>
    </row>
    <row r="214" spans="1:32" x14ac:dyDescent="0.2">
      <c r="A214" s="6" t="s">
        <v>47</v>
      </c>
      <c r="B214" s="28">
        <f>B169/SUM(B169,'Calculations 20to24'!B169,'Calculations 25to34'!B169,'Calculations 35to44'!B169,'Calculations 45to54'!B169,'Calculations 55to64'!B169,'Calculations 65plus'!B169)</f>
        <v>2.0966271649954422E-2</v>
      </c>
      <c r="C214" s="28">
        <f>C169/SUM(C169,'Calculations 20to24'!C169,'Calculations 25to34'!C169,'Calculations 35to44'!C169,'Calculations 45to54'!C169,'Calculations 55to64'!C169,'Calculations 65plus'!C169)</f>
        <v>2.0188917846962015E-2</v>
      </c>
      <c r="D214" s="28">
        <f>D169/SUM(D169,'Calculations 20to24'!D169,'Calculations 25to34'!D169,'Calculations 35to44'!D169,'Calculations 45to54'!D169,'Calculations 55to64'!D169,'Calculations 65plus'!D169)</f>
        <v>1.9718559683541106E-2</v>
      </c>
      <c r="E214" s="28">
        <f>E169/SUM(E169,'Calculations 20to24'!E169,'Calculations 25to34'!E169,'Calculations 35to44'!E169,'Calculations 45to54'!E169,'Calculations 55to64'!E169,'Calculations 65plus'!E169)</f>
        <v>1.9251986166751691E-2</v>
      </c>
      <c r="F214" s="28">
        <f>F169/SUM(F169,'Calculations 20to24'!F169,'Calculations 25to34'!F169,'Calculations 35to44'!F169,'Calculations 45to54'!F169,'Calculations 55to64'!F169,'Calculations 65plus'!F169)</f>
        <v>1.8715469799358259E-2</v>
      </c>
      <c r="G214" s="28">
        <f>G169/SUM(G169,'Calculations 20to24'!G169,'Calculations 25to34'!G169,'Calculations 35to44'!G169,'Calculations 45to54'!G169,'Calculations 55to64'!G169,'Calculations 65plus'!G169)</f>
        <v>1.8120828544204808E-2</v>
      </c>
      <c r="H214" s="28">
        <f>H169/SUM(H169,'Calculations 20to24'!H169,'Calculations 25to34'!H169,'Calculations 35to44'!H169,'Calculations 45to54'!H169,'Calculations 55to64'!H169,'Calculations 65plus'!H169)</f>
        <v>1.7519170630305933E-2</v>
      </c>
      <c r="I214" s="28">
        <f>I169/SUM(I169,'Calculations 20to24'!I169,'Calculations 25to34'!I169,'Calculations 35to44'!I169,'Calculations 45to54'!I169,'Calculations 55to64'!I169,'Calculations 65plus'!I169)</f>
        <v>1.6716175000893917E-2</v>
      </c>
      <c r="J214" s="28">
        <f>J169/SUM(J169,'Calculations 20to24'!J169,'Calculations 25to34'!J169,'Calculations 35to44'!J169,'Calculations 45to54'!J169,'Calculations 55to64'!J169,'Calculations 65plus'!J169)</f>
        <v>1.5914022603628737E-2</v>
      </c>
      <c r="K214" s="28">
        <f>K169/SUM(K169,'Calculations 20to24'!K169,'Calculations 25to34'!K169,'Calculations 35to44'!K169,'Calculations 45to54'!K169,'Calculations 55to64'!K169,'Calculations 65plus'!K169)</f>
        <v>1.5383831595101292E-2</v>
      </c>
      <c r="L214" s="28">
        <f>L169/SUM(L169,'Calculations 20to24'!L169,'Calculations 25to34'!L169,'Calculations 35to44'!L169,'Calculations 45to54'!L169,'Calculations 55to64'!L169,'Calculations 65plus'!L169)</f>
        <v>1.4976638683418954E-2</v>
      </c>
      <c r="M214" s="28">
        <f>M169/SUM(M169,'Calculations 20to24'!M169,'Calculations 25to34'!M169,'Calculations 35to44'!M169,'Calculations 45to54'!M169,'Calculations 55to64'!M169,'Calculations 65plus'!M169)</f>
        <v>1.4426788850469644E-2</v>
      </c>
      <c r="N214" s="28">
        <f>N169/SUM(N169,'Calculations 20to24'!N169,'Calculations 25to34'!N169,'Calculations 35to44'!N169,'Calculations 45to54'!N169,'Calculations 55to64'!N169,'Calculations 65plus'!N169)</f>
        <v>1.3888207851525286E-2</v>
      </c>
      <c r="O214" s="28">
        <f>O169/SUM(O169,'Calculations 20to24'!O169,'Calculations 25to34'!O169,'Calculations 35to44'!O169,'Calculations 45to54'!O169,'Calculations 55to64'!O169,'Calculations 65plus'!O169)</f>
        <v>1.3360713260947038E-2</v>
      </c>
      <c r="P214" s="28">
        <f>P169/SUM(P169,'Calculations 20to24'!P169,'Calculations 25to34'!P169,'Calculations 35to44'!P169,'Calculations 45to54'!P169,'Calculations 55to64'!P169,'Calculations 65plus'!P169)</f>
        <v>1.2844125790924178E-2</v>
      </c>
      <c r="Q214" s="28">
        <f>Q169/SUM(Q169,'Calculations 20to24'!Q169,'Calculations 25to34'!Q169,'Calculations 35to44'!Q169,'Calculations 45to54'!Q169,'Calculations 55to64'!Q169,'Calculations 65plus'!Q169)</f>
        <v>1.2338269060399249E-2</v>
      </c>
      <c r="R214" s="28">
        <f>R169/SUM(R169,'Calculations 20to24'!R169,'Calculations 25to34'!R169,'Calculations 35to44'!R169,'Calculations 45to54'!R169,'Calculations 55to64'!R169,'Calculations 65plus'!R169)</f>
        <v>1.1842969385083519E-2</v>
      </c>
      <c r="S214" s="28">
        <f>S169/SUM(S169,'Calculations 20to24'!S169,'Calculations 25to34'!S169,'Calculations 35to44'!S169,'Calculations 45to54'!S169,'Calculations 55to64'!S169,'Calculations 65plus'!S169)</f>
        <v>1.1358055587462274E-2</v>
      </c>
      <c r="T214" s="28">
        <f>T169/SUM(T169,'Calculations 20to24'!T169,'Calculations 25to34'!T169,'Calculations 35to44'!T169,'Calculations 45to54'!T169,'Calculations 55to64'!T169,'Calculations 65plus'!T169)</f>
        <v>1.0883358825696613E-2</v>
      </c>
      <c r="U214" s="28">
        <f>U169/SUM(U169,'Calculations 20to24'!U169,'Calculations 25to34'!U169,'Calculations 35to44'!U169,'Calculations 45to54'!U169,'Calculations 55to64'!U169,'Calculations 65plus'!U169)</f>
        <v>1.0418712440333872E-2</v>
      </c>
      <c r="V214" s="28">
        <f>V169/SUM(V169,'Calculations 20to24'!V169,'Calculations 25to34'!V169,'Calculations 35to44'!V169,'Calculations 45to54'!V169,'Calculations 55to64'!V169,'Calculations 65plus'!V169)</f>
        <v>9.9639518177541495E-3</v>
      </c>
      <c r="W214" s="28">
        <f>W169/SUM(W169,'Calculations 20to24'!W169,'Calculations 25to34'!W169,'Calculations 35to44'!W169,'Calculations 45to54'!W169,'Calculations 55to64'!W169,'Calculations 65plus'!W169)</f>
        <v>9.5189142692984167E-3</v>
      </c>
      <c r="X214" s="28">
        <f>X169/SUM(X169,'Calculations 20to24'!X169,'Calculations 25to34'!X169,'Calculations 35to44'!X169,'Calculations 45to54'!X169,'Calculations 55to64'!X169,'Calculations 65plus'!X169)</f>
        <v>9.0834389250430882E-3</v>
      </c>
      <c r="Y214" s="28">
        <f>Y169/SUM(Y169,'Calculations 20to24'!Y169,'Calculations 25to34'!Y169,'Calculations 35to44'!Y169,'Calculations 45to54'!Y169,'Calculations 55to64'!Y169,'Calculations 65plus'!Y169)</f>
        <v>8.6573666412110353E-3</v>
      </c>
      <c r="Z214" s="28">
        <f>Z169/SUM(Z169,'Calculations 20to24'!Z169,'Calculations 25to34'!Z169,'Calculations 35to44'!Z169,'Calculations 45to54'!Z169,'Calculations 55to64'!Z169,'Calculations 65plus'!Z169)</f>
        <v>8.2405399202356965E-3</v>
      </c>
      <c r="AA214" s="28">
        <f>AA169/SUM(AA169,'Calculations 20to24'!AA169,'Calculations 25to34'!AA169,'Calculations 35to44'!AA169,'Calculations 45to54'!AA169,'Calculations 55to64'!AA169,'Calculations 65plus'!AA169)</f>
        <v>7.8328028425244545E-3</v>
      </c>
      <c r="AB214" s="28">
        <f>AB169/SUM(AB169,'Calculations 20to24'!AB169,'Calculations 25to34'!AB169,'Calculations 35to44'!AB169,'Calculations 45to54'!AB169,'Calculations 55to64'!AB169,'Calculations 65plus'!AB169)</f>
        <v>7.4340010089982188E-3</v>
      </c>
      <c r="AC214" s="28">
        <f>AC169/SUM(AC169,'Calculations 20to24'!AC169,'Calculations 25to34'!AC169,'Calculations 35to44'!AC169,'Calculations 45to54'!AC169,'Calculations 55to64'!AC169,'Calculations 65plus'!AC169)</f>
        <v>7.043981493518283E-3</v>
      </c>
      <c r="AD214" s="28">
        <f>AD169/SUM(AD169,'Calculations 20to24'!AD169,'Calculations 25to34'!AD169,'Calculations 35to44'!AD169,'Calculations 45to54'!AD169,'Calculations 55to64'!AD169,'Calculations 65plus'!AD169)</f>
        <v>6.662592804346187E-3</v>
      </c>
      <c r="AE214" s="28">
        <f>AE169/SUM(AE169,'Calculations 20to24'!AE169,'Calculations 25to34'!AE169,'Calculations 35to44'!AE169,'Calculations 45to54'!AE169,'Calculations 55to64'!AE169,'Calculations 65plus'!AE169)</f>
        <v>6.2896848538161144E-3</v>
      </c>
      <c r="AF214" s="28">
        <f>AF169/SUM(AF169,'Calculations 20to24'!AF169,'Calculations 25to34'!AF169,'Calculations 35to44'!AF169,'Calculations 45to54'!AF169,'Calculations 55to64'!AF169,'Calculations 65plus'!AF169)</f>
        <v>5.9251089354393841E-3</v>
      </c>
    </row>
    <row r="215" spans="1:32" x14ac:dyDescent="0.2">
      <c r="A215" s="6" t="s">
        <v>48</v>
      </c>
      <c r="B215" s="28">
        <f>B170/SUM(B170,'Calculations 20to24'!B170,'Calculations 25to34'!B170,'Calculations 35to44'!B170,'Calculations 45to54'!B170,'Calculations 55to64'!B170,'Calculations 65plus'!B170)</f>
        <v>6.134969325153377E-3</v>
      </c>
      <c r="C215" s="28">
        <f>C170/SUM(C170,'Calculations 20to24'!C170,'Calculations 25to34'!C170,'Calculations 35to44'!C170,'Calculations 45to54'!C170,'Calculations 55to64'!C170,'Calculations 65plus'!C170)</f>
        <v>5.9823510572491415E-3</v>
      </c>
      <c r="D215" s="28">
        <f>D170/SUM(D170,'Calculations 20to24'!D170,'Calculations 25to34'!D170,'Calculations 35to44'!D170,'Calculations 45to54'!D170,'Calculations 55to64'!D170,'Calculations 65plus'!D170)</f>
        <v>5.8907611941245077E-3</v>
      </c>
      <c r="E215" s="28">
        <f>E170/SUM(E170,'Calculations 20to24'!E170,'Calculations 25to34'!E170,'Calculations 35to44'!E170,'Calculations 45to54'!E170,'Calculations 55to64'!E170,'Calculations 65plus'!E170)</f>
        <v>5.7962436539387204E-3</v>
      </c>
      <c r="F215" s="28">
        <f>F170/SUM(F170,'Calculations 20to24'!F170,'Calculations 25to34'!F170,'Calculations 35to44'!F170,'Calculations 45to54'!F170,'Calculations 55to64'!F170,'Calculations 65plus'!F170)</f>
        <v>5.6803663345359641E-3</v>
      </c>
      <c r="G215" s="28">
        <f>G170/SUM(G170,'Calculations 20to24'!G170,'Calculations 25to34'!G170,'Calculations 35to44'!G170,'Calculations 45to54'!G170,'Calculations 55to64'!G170,'Calculations 65plus'!G170)</f>
        <v>5.5419922409662235E-3</v>
      </c>
      <c r="H215" s="28">
        <f>H170/SUM(H170,'Calculations 20to24'!H170,'Calculations 25to34'!H170,'Calculations 35to44'!H170,'Calculations 45to54'!H170,'Calculations 55to64'!H170,'Calculations 65plus'!H170)</f>
        <v>5.3998108709542225E-3</v>
      </c>
      <c r="I215" s="28">
        <f>I170/SUM(I170,'Calculations 20to24'!I170,'Calculations 25to34'!I170,'Calculations 35to44'!I170,'Calculations 45to54'!I170,'Calculations 55to64'!I170,'Calculations 65plus'!I170)</f>
        <v>5.198478263412608E-3</v>
      </c>
      <c r="J215" s="28">
        <f>J170/SUM(J170,'Calculations 20to24'!J170,'Calculations 25to34'!J170,'Calculations 35to44'!J170,'Calculations 45to54'!J170,'Calculations 55to64'!J170,'Calculations 65plus'!J170)</f>
        <v>4.9907892644747865E-3</v>
      </c>
      <c r="K215" s="28">
        <f>K170/SUM(K170,'Calculations 20to24'!K170,'Calculations 25to34'!K170,'Calculations 35to44'!K170,'Calculations 45to54'!K170,'Calculations 55to64'!K170,'Calculations 65plus'!K170)</f>
        <v>4.8497712736189072E-3</v>
      </c>
      <c r="L215" s="28">
        <f>L170/SUM(L170,'Calculations 20to24'!L170,'Calculations 25to34'!L170,'Calculations 35to44'!L170,'Calculations 45to54'!L170,'Calculations 55to64'!L170,'Calculations 65plus'!L170)</f>
        <v>4.77375861901423E-3</v>
      </c>
      <c r="M215" s="28">
        <f>M170/SUM(M170,'Calculations 20to24'!M170,'Calculations 25to34'!M170,'Calculations 35to44'!M170,'Calculations 45to54'!M170,'Calculations 55to64'!M170,'Calculations 65plus'!M170)</f>
        <v>4.6358300466796754E-3</v>
      </c>
      <c r="N215" s="28">
        <f>N170/SUM(N170,'Calculations 20to24'!N170,'Calculations 25to34'!N170,'Calculations 35to44'!N170,'Calculations 45to54'!N170,'Calculations 55to64'!N170,'Calculations 65plus'!N170)</f>
        <v>4.4986511196420942E-3</v>
      </c>
      <c r="O215" s="28">
        <f>O170/SUM(O170,'Calculations 20to24'!O170,'Calculations 25to34'!O170,'Calculations 35to44'!O170,'Calculations 45to54'!O170,'Calculations 55to64'!O170,'Calculations 65plus'!O170)</f>
        <v>4.3622534690898745E-3</v>
      </c>
      <c r="P215" s="28">
        <f>P170/SUM(P170,'Calculations 20to24'!P170,'Calculations 25to34'!P170,'Calculations 35to44'!P170,'Calculations 45to54'!P170,'Calculations 55to64'!P170,'Calculations 65plus'!P170)</f>
        <v>4.2266680068554306E-3</v>
      </c>
      <c r="Q215" s="28">
        <f>Q170/SUM(Q170,'Calculations 20to24'!Q170,'Calculations 25to34'!Q170,'Calculations 35to44'!Q170,'Calculations 45to54'!Q170,'Calculations 55to64'!Q170,'Calculations 65plus'!Q170)</f>
        <v>4.0919248738023484E-3</v>
      </c>
      <c r="R215" s="28">
        <f>R170/SUM(R170,'Calculations 20to24'!R170,'Calculations 25to34'!R170,'Calculations 35to44'!R170,'Calculations 45to54'!R170,'Calculations 55to64'!R170,'Calculations 65plus'!R170)</f>
        <v>3.9580533929341813E-3</v>
      </c>
      <c r="S215" s="28">
        <f>S170/SUM(S170,'Calculations 20to24'!S170,'Calculations 25to34'!S170,'Calculations 35to44'!S170,'Calculations 45to54'!S170,'Calculations 55to64'!S170,'Calculations 65plus'!S170)</f>
        <v>3.8250820270877145E-3</v>
      </c>
      <c r="T215" s="28">
        <f>T170/SUM(T170,'Calculations 20to24'!T170,'Calculations 25to34'!T170,'Calculations 35to44'!T170,'Calculations 45to54'!T170,'Calculations 55to64'!T170,'Calculations 65plus'!T170)</f>
        <v>3.693038341068591E-3</v>
      </c>
      <c r="U215" s="28">
        <f>U170/SUM(U170,'Calculations 20to24'!U170,'Calculations 25to34'!U170,'Calculations 35to44'!U170,'Calculations 45to54'!U170,'Calculations 55to64'!U170,'Calculations 65plus'!U170)</f>
        <v>3.5619489680810646E-3</v>
      </c>
      <c r="V215" s="28">
        <f>V170/SUM(V170,'Calculations 20to24'!V170,'Calculations 25to34'!V170,'Calculations 35to44'!V170,'Calculations 45to54'!V170,'Calculations 55to64'!V170,'Calculations 65plus'!V170)</f>
        <v>3.4318395803006581E-3</v>
      </c>
      <c r="W215" s="28">
        <f>W170/SUM(W170,'Calculations 20to24'!W170,'Calculations 25to34'!W170,'Calculations 35to44'!W170,'Calculations 45to54'!W170,'Calculations 55to64'!W170,'Calculations 65plus'!W170)</f>
        <v>3.3027348634340485E-3</v>
      </c>
      <c r="X215" s="28">
        <f>X170/SUM(X170,'Calculations 20to24'!X170,'Calculations 25to34'!X170,'Calculations 35to44'!X170,'Calculations 45to54'!X170,'Calculations 55to64'!X170,'Calculations 65plus'!X170)</f>
        <v>3.1746584951084576E-3</v>
      </c>
      <c r="Y215" s="28">
        <f>Y170/SUM(Y170,'Calculations 20to24'!Y170,'Calculations 25to34'!Y170,'Calculations 35to44'!Y170,'Calculations 45to54'!Y170,'Calculations 55to64'!Y170,'Calculations 65plus'!Y170)</f>
        <v>3.047633126929487E-3</v>
      </c>
      <c r="Z215" s="28">
        <f>Z170/SUM(Z170,'Calculations 20to24'!Z170,'Calculations 25to34'!Z170,'Calculations 35to44'!Z170,'Calculations 45to54'!Z170,'Calculations 55to64'!Z170,'Calculations 65plus'!Z170)</f>
        <v>2.9216803700460258E-3</v>
      </c>
      <c r="AA215" s="28">
        <f>AA170/SUM(AA170,'Calculations 20to24'!AA170,'Calculations 25to34'!AA170,'Calculations 35to44'!AA170,'Calculations 45to54'!AA170,'Calculations 55to64'!AA170,'Calculations 65plus'!AA170)</f>
        <v>2.7968207840587391E-3</v>
      </c>
      <c r="AB215" s="28">
        <f>AB170/SUM(AB170,'Calculations 20to24'!AB170,'Calculations 25to34'!AB170,'Calculations 35to44'!AB170,'Calculations 45to54'!AB170,'Calculations 55to64'!AB170,'Calculations 65plus'!AB170)</f>
        <v>2.6730738691088172E-3</v>
      </c>
      <c r="AC215" s="28">
        <f>AC170/SUM(AC170,'Calculations 20to24'!AC170,'Calculations 25to34'!AC170,'Calculations 35to44'!AC170,'Calculations 45to54'!AC170,'Calculations 55to64'!AC170,'Calculations 65plus'!AC170)</f>
        <v>2.55045806098373E-3</v>
      </c>
      <c r="AD215" s="28">
        <f>AD170/SUM(AD170,'Calculations 20to24'!AD170,'Calculations 25to34'!AD170,'Calculations 35to44'!AD170,'Calculations 45to54'!AD170,'Calculations 55to64'!AD170,'Calculations 65plus'!AD170)</f>
        <v>2.4289907290775126E-3</v>
      </c>
      <c r="AE215" s="28">
        <f>AE170/SUM(AE170,'Calculations 20to24'!AE170,'Calculations 25to34'!AE170,'Calculations 35to44'!AE170,'Calculations 45to54'!AE170,'Calculations 55to64'!AE170,'Calculations 65plus'!AE170)</f>
        <v>2.3086881770436225E-3</v>
      </c>
      <c r="AF215" s="28">
        <f>AF170/SUM(AF170,'Calculations 20to24'!AF170,'Calculations 25to34'!AF170,'Calculations 35to44'!AF170,'Calculations 45to54'!AF170,'Calculations 55to64'!AF170,'Calculations 65plus'!AF170)</f>
        <v>2.1895656459811376E-3</v>
      </c>
    </row>
    <row r="216" spans="1:32" x14ac:dyDescent="0.2">
      <c r="A216" s="6" t="s">
        <v>49</v>
      </c>
      <c r="B216" s="28">
        <f>B171/SUM(B171,'Calculations 20to24'!B171,'Calculations 25to34'!B171,'Calculations 35to44'!B171,'Calculations 45to54'!B171,'Calculations 55to64'!B171,'Calculations 65plus'!B171)</f>
        <v>1.3008130081300811E-2</v>
      </c>
      <c r="C216" s="28">
        <f>C171/SUM(C171,'Calculations 20to24'!C171,'Calculations 25to34'!C171,'Calculations 35to44'!C171,'Calculations 45to54'!C171,'Calculations 55to64'!C171,'Calculations 65plus'!C171)</f>
        <v>1.2573407252562684E-2</v>
      </c>
      <c r="D216" s="28">
        <f>D171/SUM(D171,'Calculations 20to24'!D171,'Calculations 25to34'!D171,'Calculations 35to44'!D171,'Calculations 45to54'!D171,'Calculations 55to64'!D171,'Calculations 65plus'!D171)</f>
        <v>1.230501729121266E-2</v>
      </c>
      <c r="E216" s="28">
        <f>E171/SUM(E171,'Calculations 20to24'!E171,'Calculations 25to34'!E171,'Calculations 35to44'!E171,'Calculations 45to54'!E171,'Calculations 55to64'!E171,'Calculations 65plus'!E171)</f>
        <v>1.2043765854521099E-2</v>
      </c>
      <c r="F216" s="28">
        <f>F171/SUM(F171,'Calculations 20to24'!F171,'Calculations 25to34'!F171,'Calculations 35to44'!F171,'Calculations 45to54'!F171,'Calculations 55to64'!F171,'Calculations 65plus'!F171)</f>
        <v>1.1751097179853551E-2</v>
      </c>
      <c r="G216" s="28">
        <f>G171/SUM(G171,'Calculations 20to24'!G171,'Calculations 25to34'!G171,'Calculations 35to44'!G171,'Calculations 45to54'!G171,'Calculations 55to64'!G171,'Calculations 65plus'!G171)</f>
        <v>1.1433957468223068E-2</v>
      </c>
      <c r="H216" s="28">
        <f>H171/SUM(H171,'Calculations 20to24'!H171,'Calculations 25to34'!H171,'Calculations 35to44'!H171,'Calculations 45to54'!H171,'Calculations 55to64'!H171,'Calculations 65plus'!H171)</f>
        <v>1.1116539859815748E-2</v>
      </c>
      <c r="I216" s="28">
        <f>I171/SUM(I171,'Calculations 20to24'!I171,'Calculations 25to34'!I171,'Calculations 35to44'!I171,'Calculations 45to54'!I171,'Calculations 55to64'!I171,'Calculations 65plus'!I171)</f>
        <v>1.067776604789018E-2</v>
      </c>
      <c r="J216" s="28">
        <f>J171/SUM(J171,'Calculations 20to24'!J171,'Calculations 25to34'!J171,'Calculations 35to44'!J171,'Calculations 45to54'!J171,'Calculations 55to64'!J171,'Calculations 65plus'!J171)</f>
        <v>1.0225254640567644E-2</v>
      </c>
      <c r="K216" s="28">
        <f>K171/SUM(K171,'Calculations 20to24'!K171,'Calculations 25to34'!K171,'Calculations 35to44'!K171,'Calculations 45to54'!K171,'Calculations 55to64'!K171,'Calculations 65plus'!K171)</f>
        <v>9.9229643017669129E-3</v>
      </c>
      <c r="L216" s="28">
        <f>L171/SUM(L171,'Calculations 20to24'!L171,'Calculations 25to34'!L171,'Calculations 35to44'!L171,'Calculations 45to54'!L171,'Calculations 55to64'!L171,'Calculations 65plus'!L171)</f>
        <v>9.6790158394617527E-3</v>
      </c>
      <c r="M216" s="28">
        <f>M171/SUM(M171,'Calculations 20to24'!M171,'Calculations 25to34'!M171,'Calculations 35to44'!M171,'Calculations 45to54'!M171,'Calculations 55to64'!M171,'Calculations 65plus'!M171)</f>
        <v>9.3622549463836819E-3</v>
      </c>
      <c r="N216" s="28">
        <f>N171/SUM(N171,'Calculations 20to24'!N171,'Calculations 25to34'!N171,'Calculations 35to44'!N171,'Calculations 45to54'!N171,'Calculations 55to64'!N171,'Calculations 65plus'!N171)</f>
        <v>9.0497462116672645E-3</v>
      </c>
      <c r="O216" s="28">
        <f>O171/SUM(O171,'Calculations 20to24'!O171,'Calculations 25to34'!O171,'Calculations 35to44'!O171,'Calculations 45to54'!O171,'Calculations 55to64'!O171,'Calculations 65plus'!O171)</f>
        <v>8.7414703504847726E-3</v>
      </c>
      <c r="P216" s="28">
        <f>P171/SUM(P171,'Calculations 20to24'!P171,'Calculations 25to34'!P171,'Calculations 35to44'!P171,'Calculations 45to54'!P171,'Calculations 55to64'!P171,'Calculations 65plus'!P171)</f>
        <v>8.4374088393714894E-3</v>
      </c>
      <c r="Q216" s="28">
        <f>Q171/SUM(Q171,'Calculations 20to24'!Q171,'Calculations 25to34'!Q171,'Calculations 35to44'!Q171,'Calculations 45to54'!Q171,'Calculations 55to64'!Q171,'Calculations 65plus'!Q171)</f>
        <v>8.1375437250939993E-3</v>
      </c>
      <c r="R216" s="28">
        <f>R171/SUM(R171,'Calculations 20to24'!R171,'Calculations 25to34'!R171,'Calculations 35to44'!R171,'Calculations 45to54'!R171,'Calculations 55to64'!R171,'Calculations 65plus'!R171)</f>
        <v>7.8418574470471986E-3</v>
      </c>
      <c r="S216" s="28">
        <f>S171/SUM(S171,'Calculations 20to24'!S171,'Calculations 25to34'!S171,'Calculations 35to44'!S171,'Calculations 45to54'!S171,'Calculations 55to64'!S171,'Calculations 65plus'!S171)</f>
        <v>7.5503326728674552E-3</v>
      </c>
      <c r="T216" s="28">
        <f>T171/SUM(T171,'Calculations 20to24'!T171,'Calculations 25to34'!T171,'Calculations 35to44'!T171,'Calculations 45to54'!T171,'Calculations 55to64'!T171,'Calculations 65plus'!T171)</f>
        <v>7.2629521469272061E-3</v>
      </c>
      <c r="U216" s="28">
        <f>U171/SUM(U171,'Calculations 20to24'!U171,'Calculations 25to34'!U171,'Calculations 35to44'!U171,'Calculations 45to54'!U171,'Calculations 55to64'!U171,'Calculations 65plus'!U171)</f>
        <v>6.9796985513506295E-3</v>
      </c>
      <c r="V216" s="28">
        <f>V171/SUM(V171,'Calculations 20to24'!V171,'Calculations 25to34'!V171,'Calculations 35to44'!V171,'Calculations 45to54'!V171,'Calculations 55to64'!V171,'Calculations 65plus'!V171)</f>
        <v>6.7005543791715718E-3</v>
      </c>
      <c r="W216" s="28">
        <f>W171/SUM(W171,'Calculations 20to24'!W171,'Calculations 25to34'!W171,'Calculations 35to44'!W171,'Calculations 45to54'!W171,'Calculations 55to64'!W171,'Calculations 65plus'!W171)</f>
        <v>6.4255018192364453E-3</v>
      </c>
      <c r="X216" s="28">
        <f>X171/SUM(X171,'Calculations 20to24'!X171,'Calculations 25to34'!X171,'Calculations 35to44'!X171,'Calculations 45to54'!X171,'Calculations 55to64'!X171,'Calculations 65plus'!X171)</f>
        <v>6.1545226524381165E-3</v>
      </c>
      <c r="Y216" s="28">
        <f>Y171/SUM(Y171,'Calculations 20to24'!Y171,'Calculations 25to34'!Y171,'Calculations 35to44'!Y171,'Calculations 45to54'!Y171,'Calculations 55to64'!Y171,'Calculations 65plus'!Y171)</f>
        <v>5.8875981588529169E-3</v>
      </c>
      <c r="Z216" s="28">
        <f>Z171/SUM(Z171,'Calculations 20to24'!Z171,'Calculations 25to34'!Z171,'Calculations 35to44'!Z171,'Calculations 45to54'!Z171,'Calculations 55to64'!Z171,'Calculations 65plus'!Z171)</f>
        <v>5.6247090353419302E-3</v>
      </c>
      <c r="AA216" s="28">
        <f>AA171/SUM(AA171,'Calculations 20to24'!AA171,'Calculations 25to34'!AA171,'Calculations 35to44'!AA171,'Calculations 45to54'!AA171,'Calculations 55to64'!AA171,'Calculations 65plus'!AA171)</f>
        <v>5.3658353231673681E-3</v>
      </c>
      <c r="AB216" s="28">
        <f>AB171/SUM(AB171,'Calculations 20to24'!AB171,'Calculations 25to34'!AB171,'Calculations 35to44'!AB171,'Calculations 45to54'!AB171,'Calculations 55to64'!AB171,'Calculations 65plus'!AB171)</f>
        <v>5.1109563451680754E-3</v>
      </c>
      <c r="AC216" s="28">
        <f>AC171/SUM(AC171,'Calculations 20to24'!AC171,'Calculations 25to34'!AC171,'Calculations 35to44'!AC171,'Calculations 45to54'!AC171,'Calculations 55to64'!AC171,'Calculations 65plus'!AC171)</f>
        <v>4.8600506520327796E-3</v>
      </c>
      <c r="AD216" s="28">
        <f>AD171/SUM(AD171,'Calculations 20to24'!AD171,'Calculations 25to34'!AD171,'Calculations 35to44'!AD171,'Calculations 45to54'!AD171,'Calculations 55to64'!AD171,'Calculations 65plus'!AD171)</f>
        <v>4.6130959772073135E-3</v>
      </c>
      <c r="AE216" s="28">
        <f>AE171/SUM(AE171,'Calculations 20to24'!AE171,'Calculations 25to34'!AE171,'Calculations 35to44'!AE171,'Calculations 45to54'!AE171,'Calculations 55to64'!AE171,'Calculations 65plus'!AE171)</f>
        <v>4.370069199969402E-3</v>
      </c>
      <c r="AF216" s="28">
        <f>AF171/SUM(AF171,'Calculations 20to24'!AF171,'Calculations 25to34'!AF171,'Calculations 35to44'!AF171,'Calculations 45to54'!AF171,'Calculations 55to64'!AF171,'Calculations 65plus'!AF171)</f>
        <v>4.1309463162072287E-3</v>
      </c>
    </row>
    <row r="217" spans="1:32" x14ac:dyDescent="0.2">
      <c r="A217" s="6" t="s">
        <v>50</v>
      </c>
      <c r="B217" s="28">
        <f>B172/SUM(B172,'Calculations 20to24'!B172,'Calculations 25to34'!B172,'Calculations 35to44'!B172,'Calculations 45to54'!B172,'Calculations 55to64'!B172,'Calculations 65plus'!B172)</f>
        <v>5.5219563502497959E-3</v>
      </c>
      <c r="C217" s="28">
        <f>C172/SUM(C172,'Calculations 20to24'!C172,'Calculations 25to34'!C172,'Calculations 35to44'!C172,'Calculations 45to54'!C172,'Calculations 55to64'!C172,'Calculations 65plus'!C172)</f>
        <v>5.3754477560231575E-3</v>
      </c>
      <c r="D217" s="28">
        <f>D172/SUM(D172,'Calculations 20to24'!D172,'Calculations 25to34'!D172,'Calculations 35to44'!D172,'Calculations 45to54'!D172,'Calculations 55to64'!D172,'Calculations 65plus'!D172)</f>
        <v>5.2892344439009033E-3</v>
      </c>
      <c r="E217" s="28">
        <f>E172/SUM(E172,'Calculations 20to24'!E172,'Calculations 25to34'!E172,'Calculations 35to44'!E172,'Calculations 45to54'!E172,'Calculations 55to64'!E172,'Calculations 65plus'!E172)</f>
        <v>5.202848792655485E-3</v>
      </c>
      <c r="F217" s="28">
        <f>F172/SUM(F172,'Calculations 20to24'!F172,'Calculations 25to34'!F172,'Calculations 35to44'!F172,'Calculations 45to54'!F172,'Calculations 55to64'!F172,'Calculations 65plus'!F172)</f>
        <v>5.0989953296991762E-3</v>
      </c>
      <c r="G217" s="28">
        <f>G172/SUM(G172,'Calculations 20to24'!G172,'Calculations 25to34'!G172,'Calculations 35to44'!G172,'Calculations 45to54'!G172,'Calculations 55to64'!G172,'Calculations 65plus'!G172)</f>
        <v>4.9781686046510799E-3</v>
      </c>
      <c r="H217" s="28">
        <f>H172/SUM(H172,'Calculations 20to24'!H172,'Calculations 25to34'!H172,'Calculations 35to44'!H172,'Calculations 45to54'!H172,'Calculations 55to64'!H172,'Calculations 65plus'!H172)</f>
        <v>4.8540774436694103E-3</v>
      </c>
      <c r="I217" s="28">
        <f>I172/SUM(I172,'Calculations 20to24'!I172,'Calculations 25to34'!I172,'Calculations 35to44'!I172,'Calculations 45to54'!I172,'Calculations 55to64'!I172,'Calculations 65plus'!I172)</f>
        <v>4.682484228279651E-3</v>
      </c>
      <c r="J217" s="28">
        <f>J172/SUM(J172,'Calculations 20to24'!J172,'Calculations 25to34'!J172,'Calculations 35to44'!J172,'Calculations 45to54'!J172,'Calculations 55to64'!J172,'Calculations 65plus'!J172)</f>
        <v>4.5072599889430815E-3</v>
      </c>
      <c r="K217" s="28">
        <f>K172/SUM(K172,'Calculations 20to24'!K172,'Calculations 25to34'!K172,'Calculations 35to44'!K172,'Calculations 45to54'!K172,'Calculations 55to64'!K172,'Calculations 65plus'!K172)</f>
        <v>4.3909549470343093E-3</v>
      </c>
      <c r="L217" s="28">
        <f>L172/SUM(L172,'Calculations 20to24'!L172,'Calculations 25to34'!L172,'Calculations 35to44'!L172,'Calculations 45to54'!L172,'Calculations 55to64'!L172,'Calculations 65plus'!L172)</f>
        <v>4.3052945553832562E-3</v>
      </c>
      <c r="M217" s="28">
        <f>M172/SUM(M172,'Calculations 20to24'!M172,'Calculations 25to34'!M172,'Calculations 35to44'!M172,'Calculations 45to54'!M172,'Calculations 55to64'!M172,'Calculations 65plus'!M172)</f>
        <v>4.1819606624032583E-3</v>
      </c>
      <c r="N217" s="28">
        <f>N172/SUM(N172,'Calculations 20to24'!N172,'Calculations 25to34'!N172,'Calculations 35to44'!N172,'Calculations 45to54'!N172,'Calculations 55to64'!N172,'Calculations 65plus'!N172)</f>
        <v>4.0591654541835874E-3</v>
      </c>
      <c r="O217" s="28">
        <f>O172/SUM(O172,'Calculations 20to24'!O172,'Calculations 25to34'!O172,'Calculations 35to44'!O172,'Calculations 45to54'!O172,'Calculations 55to64'!O172,'Calculations 65plus'!O172)</f>
        <v>3.9369460284573252E-3</v>
      </c>
      <c r="P217" s="28">
        <f>P172/SUM(P172,'Calculations 20to24'!P172,'Calculations 25to34'!P172,'Calculations 35to44'!P172,'Calculations 45to54'!P172,'Calculations 55to64'!P172,'Calculations 65plus'!P172)</f>
        <v>3.8153386895868344E-3</v>
      </c>
      <c r="Q217" s="28">
        <f>Q172/SUM(Q172,'Calculations 20to24'!Q172,'Calculations 25to34'!Q172,'Calculations 35to44'!Q172,'Calculations 45to54'!Q172,'Calculations 55to64'!Q172,'Calculations 65plus'!Q172)</f>
        <v>3.6943788844100134E-3</v>
      </c>
      <c r="R217" s="28">
        <f>R172/SUM(R172,'Calculations 20to24'!R172,'Calculations 25to34'!R172,'Calculations 35to44'!R172,'Calculations 45to54'!R172,'Calculations 55to64'!R172,'Calculations 65plus'!R172)</f>
        <v>3.5741011436745897E-3</v>
      </c>
      <c r="S217" s="28">
        <f>S172/SUM(S172,'Calculations 20to24'!S172,'Calculations 25to34'!S172,'Calculations 35to44'!S172,'Calculations 45to54'!S172,'Calculations 55to64'!S172,'Calculations 65plus'!S172)</f>
        <v>3.4545390289565004E-3</v>
      </c>
      <c r="T217" s="28">
        <f>T172/SUM(T172,'Calculations 20to24'!T172,'Calculations 25to34'!T172,'Calculations 35to44'!T172,'Calculations 45to54'!T172,'Calculations 55to64'!T172,'Calculations 65plus'!T172)</f>
        <v>3.3357250849452521E-3</v>
      </c>
      <c r="U217" s="28">
        <f>U172/SUM(U172,'Calculations 20to24'!U172,'Calculations 25to34'!U172,'Calculations 35to44'!U172,'Calculations 45to54'!U172,'Calculations 55to64'!U172,'Calculations 65plus'!U172)</f>
        <v>3.2176907969637875E-3</v>
      </c>
      <c r="V217" s="28">
        <f>V172/SUM(V172,'Calculations 20to24'!V172,'Calculations 25to34'!V172,'Calculations 35to44'!V172,'Calculations 45to54'!V172,'Calculations 55to64'!V172,'Calculations 65plus'!V172)</f>
        <v>3.1004665535788681E-3</v>
      </c>
      <c r="W217" s="28">
        <f>W172/SUM(W172,'Calculations 20to24'!W172,'Calculations 25to34'!W172,'Calculations 35to44'!W172,'Calculations 45to54'!W172,'Calculations 55to64'!W172,'Calculations 65plus'!W172)</f>
        <v>2.984081614146916E-3</v>
      </c>
      <c r="X217" s="28">
        <f>X172/SUM(X172,'Calculations 20to24'!X172,'Calculations 25to34'!X172,'Calculations 35to44'!X172,'Calculations 45to54'!X172,'Calculations 55to64'!X172,'Calculations 65plus'!X172)</f>
        <v>2.8685640811295767E-3</v>
      </c>
      <c r="Y217" s="28">
        <f>Y172/SUM(Y172,'Calculations 20to24'!Y172,'Calculations 25to34'!Y172,'Calculations 35to44'!Y172,'Calculations 45to54'!Y172,'Calculations 55to64'!Y172,'Calculations 65plus'!Y172)</f>
        <v>2.7539408770054911E-3</v>
      </c>
      <c r="Z217" s="28">
        <f>Z172/SUM(Z172,'Calculations 20to24'!Z172,'Calculations 25to34'!Z172,'Calculations 35to44'!Z172,'Calculations 45to54'!Z172,'Calculations 55to64'!Z172,'Calculations 65plus'!Z172)</f>
        <v>2.6402377255966662E-3</v>
      </c>
      <c r="AA217" s="28">
        <f>AA172/SUM(AA172,'Calculations 20to24'!AA172,'Calculations 25to34'!AA172,'Calculations 35to44'!AA172,'Calculations 45to54'!AA172,'Calculations 55to64'!AA172,'Calculations 65plus'!AA172)</f>
        <v>2.5274791376221246E-3</v>
      </c>
      <c r="AB217" s="28">
        <f>AB172/SUM(AB172,'Calculations 20to24'!AB172,'Calculations 25to34'!AB172,'Calculations 35to44'!AB172,'Calculations 45to54'!AB172,'Calculations 55to64'!AB172,'Calculations 65plus'!AB172)</f>
        <v>2.4156884002860877E-3</v>
      </c>
      <c r="AC217" s="28">
        <f>AC172/SUM(AC172,'Calculations 20to24'!AC172,'Calculations 25to34'!AC172,'Calculations 35to44'!AC172,'Calculations 45to54'!AC172,'Calculations 55to64'!AC172,'Calculations 65plus'!AC172)</f>
        <v>2.3048875707045559E-3</v>
      </c>
      <c r="AD217" s="28">
        <f>AD172/SUM(AD172,'Calculations 20to24'!AD172,'Calculations 25to34'!AD172,'Calculations 35to44'!AD172,'Calculations 45to54'!AD172,'Calculations 55to64'!AD172,'Calculations 65plus'!AD172)</f>
        <v>2.1950974729711549E-3</v>
      </c>
      <c r="AE217" s="28">
        <f>AE172/SUM(AE172,'Calculations 20to24'!AE172,'Calculations 25to34'!AE172,'Calculations 35to44'!AE172,'Calculations 45to54'!AE172,'Calculations 55to64'!AE172,'Calculations 65plus'!AE172)</f>
        <v>2.0863376986612506E-3</v>
      </c>
      <c r="AF217" s="28">
        <f>AF172/SUM(AF172,'Calculations 20to24'!AF172,'Calculations 25to34'!AF172,'Calculations 35to44'!AF172,'Calculations 45to54'!AF172,'Calculations 55to64'!AF172,'Calculations 65plus'!AF172)</f>
        <v>1.9786266105730854E-3</v>
      </c>
    </row>
    <row r="218" spans="1:32" x14ac:dyDescent="0.2">
      <c r="A218" s="6" t="s">
        <v>51</v>
      </c>
      <c r="B218" s="28">
        <f>B173/SUM(B173,'Calculations 20to24'!B173,'Calculations 25to34'!B173,'Calculations 35to44'!B173,'Calculations 45to54'!B173,'Calculations 55to64'!B173,'Calculations 65plus'!B173)</f>
        <v>5.4804530507855361E-3</v>
      </c>
      <c r="C218" s="28">
        <f>C173/SUM(C173,'Calculations 20to24'!C173,'Calculations 25to34'!C173,'Calculations 35to44'!C173,'Calculations 45to54'!C173,'Calculations 55to64'!C173,'Calculations 65plus'!C173)</f>
        <v>5.3281798517905129E-3</v>
      </c>
      <c r="D218" s="28">
        <f>D173/SUM(D173,'Calculations 20to24'!D173,'Calculations 25to34'!D173,'Calculations 35to44'!D173,'Calculations 45to54'!D173,'Calculations 55to64'!D173,'Calculations 65plus'!D173)</f>
        <v>5.2384671910123623E-3</v>
      </c>
      <c r="E218" s="28">
        <f>E173/SUM(E173,'Calculations 20to24'!E173,'Calculations 25to34'!E173,'Calculations 35to44'!E173,'Calculations 45to54'!E173,'Calculations 55to64'!E173,'Calculations 65plus'!E173)</f>
        <v>5.1470252399365033E-3</v>
      </c>
      <c r="F218" s="28">
        <f>F173/SUM(F173,'Calculations 20to24'!F173,'Calculations 25to34'!F173,'Calculations 35to44'!F173,'Calculations 45to54'!F173,'Calculations 55to64'!F173,'Calculations 65plus'!F173)</f>
        <v>5.034902920210505E-3</v>
      </c>
      <c r="G218" s="28">
        <f>G173/SUM(G173,'Calculations 20to24'!G173,'Calculations 25to34'!G173,'Calculations 35to44'!G173,'Calculations 45to54'!G173,'Calculations 55to64'!G173,'Calculations 65plus'!G173)</f>
        <v>4.9005564254977693E-3</v>
      </c>
      <c r="H218" s="28">
        <f>H173/SUM(H173,'Calculations 20to24'!H173,'Calculations 25to34'!H173,'Calculations 35to44'!H173,'Calculations 45to54'!H173,'Calculations 55to64'!H173,'Calculations 65plus'!H173)</f>
        <v>4.7622187713987924E-3</v>
      </c>
      <c r="I218" s="28">
        <f>I173/SUM(I173,'Calculations 20to24'!I173,'Calculations 25to34'!I173,'Calculations 35to44'!I173,'Calculations 45to54'!I173,'Calculations 55to64'!I173,'Calculations 65plus'!I173)</f>
        <v>4.5822768943616348E-3</v>
      </c>
      <c r="J218" s="28">
        <f>J173/SUM(J173,'Calculations 20to24'!J173,'Calculations 25to34'!J173,'Calculations 35to44'!J173,'Calculations 45to54'!J173,'Calculations 55to64'!J173,'Calculations 65plus'!J173)</f>
        <v>4.404012587967937E-3</v>
      </c>
      <c r="K218" s="28">
        <f>K173/SUM(K173,'Calculations 20to24'!K173,'Calculations 25to34'!K173,'Calculations 35to44'!K173,'Calculations 45to54'!K173,'Calculations 55to64'!K173,'Calculations 65plus'!K173)</f>
        <v>4.2846950747794888E-3</v>
      </c>
      <c r="L218" s="28">
        <f>L173/SUM(L173,'Calculations 20to24'!L173,'Calculations 25to34'!L173,'Calculations 35to44'!L173,'Calculations 45to54'!L173,'Calculations 55to64'!L173,'Calculations 65plus'!L173)</f>
        <v>4.1927465611090314E-3</v>
      </c>
      <c r="M218" s="28">
        <f>M173/SUM(M173,'Calculations 20to24'!M173,'Calculations 25to34'!M173,'Calculations 35to44'!M173,'Calculations 45to54'!M173,'Calculations 55to64'!M173,'Calculations 65plus'!M173)</f>
        <v>4.0645207832618463E-3</v>
      </c>
      <c r="N218" s="28">
        <f>N173/SUM(N173,'Calculations 20to24'!N173,'Calculations 25to34'!N173,'Calculations 35to44'!N173,'Calculations 45to54'!N173,'Calculations 55to64'!N173,'Calculations 65plus'!N173)</f>
        <v>3.9373347250537772E-3</v>
      </c>
      <c r="O218" s="28">
        <f>O173/SUM(O173,'Calculations 20to24'!O173,'Calculations 25to34'!O173,'Calculations 35to44'!O173,'Calculations 45to54'!O173,'Calculations 55to64'!O173,'Calculations 65plus'!O173)</f>
        <v>3.8112220749839118E-3</v>
      </c>
      <c r="P218" s="28">
        <f>P173/SUM(P173,'Calculations 20to24'!P173,'Calculations 25to34'!P173,'Calculations 35to44'!P173,'Calculations 45to54'!P173,'Calculations 55to64'!P173,'Calculations 65plus'!P173)</f>
        <v>3.6862148301935408E-3</v>
      </c>
      <c r="Q218" s="28">
        <f>Q173/SUM(Q173,'Calculations 20to24'!Q173,'Calculations 25to34'!Q173,'Calculations 35to44'!Q173,'Calculations 45to54'!Q173,'Calculations 55to64'!Q173,'Calculations 65plus'!Q173)</f>
        <v>3.5623432681165918E-3</v>
      </c>
      <c r="R218" s="28">
        <f>R173/SUM(R173,'Calculations 20to24'!R173,'Calculations 25to34'!R173,'Calculations 35to44'!R173,'Calculations 45to54'!R173,'Calculations 55to64'!R173,'Calculations 65plus'!R173)</f>
        <v>3.4396359262493167E-3</v>
      </c>
      <c r="S218" s="28">
        <f>S173/SUM(S173,'Calculations 20to24'!S173,'Calculations 25to34'!S173,'Calculations 35to44'!S173,'Calculations 45to54'!S173,'Calculations 55to64'!S173,'Calculations 65plus'!S173)</f>
        <v>3.318119589577684E-3</v>
      </c>
      <c r="T218" s="28">
        <f>T173/SUM(T173,'Calculations 20to24'!T173,'Calculations 25to34'!T173,'Calculations 35to44'!T173,'Calculations 45to54'!T173,'Calculations 55to64'!T173,'Calculations 65plus'!T173)</f>
        <v>3.1978192851944416E-3</v>
      </c>
      <c r="U218" s="28">
        <f>U173/SUM(U173,'Calculations 20to24'!U173,'Calculations 25to34'!U173,'Calculations 35to44'!U173,'Calculations 45to54'!U173,'Calculations 55to64'!U173,'Calculations 65plus'!U173)</f>
        <v>3.0787582836333985E-3</v>
      </c>
      <c r="V218" s="28">
        <f>V173/SUM(V173,'Calculations 20to24'!V173,'Calculations 25to34'!V173,'Calculations 35to44'!V173,'Calculations 45to54'!V173,'Calculations 55to64'!V173,'Calculations 65plus'!V173)</f>
        <v>2.9609581064476264E-3</v>
      </c>
      <c r="W218" s="28">
        <f>W173/SUM(W173,'Calculations 20to24'!W173,'Calculations 25to34'!W173,'Calculations 35to44'!W173,'Calculations 45to54'!W173,'Calculations 55to64'!W173,'Calculations 65plus'!W173)</f>
        <v>2.8444385395621778E-3</v>
      </c>
      <c r="X218" s="28">
        <f>X173/SUM(X173,'Calculations 20to24'!X173,'Calculations 25to34'!X173,'Calculations 35to44'!X173,'Calculations 45to54'!X173,'Calculations 55to64'!X173,'Calculations 65plus'!X173)</f>
        <v>2.7292176519357536E-3</v>
      </c>
      <c r="Y218" s="28">
        <f>Y173/SUM(Y173,'Calculations 20to24'!Y173,'Calculations 25to34'!Y173,'Calculations 35to44'!Y173,'Calculations 45to54'!Y173,'Calculations 55to64'!Y173,'Calculations 65plus'!Y173)</f>
        <v>2.6153118190747056E-3</v>
      </c>
      <c r="Z218" s="28">
        <f>Z173/SUM(Z173,'Calculations 20to24'!Z173,'Calculations 25to34'!Z173,'Calculations 35to44'!Z173,'Calculations 45to54'!Z173,'Calculations 55to64'!Z173,'Calculations 65plus'!Z173)</f>
        <v>2.502735750952534E-3</v>
      </c>
      <c r="AA218" s="28">
        <f>AA173/SUM(AA173,'Calculations 20to24'!AA173,'Calculations 25to34'!AA173,'Calculations 35to44'!AA173,'Calculations 45to54'!AA173,'Calculations 55to64'!AA173,'Calculations 65plus'!AA173)</f>
        <v>2.3915025239003092E-3</v>
      </c>
      <c r="AB218" s="28">
        <f>AB173/SUM(AB173,'Calculations 20to24'!AB173,'Calculations 25to34'!AB173,'Calculations 35to44'!AB173,'Calculations 45to54'!AB173,'Calculations 55to64'!AB173,'Calculations 65plus'!AB173)</f>
        <v>2.2816236160470619E-3</v>
      </c>
      <c r="AC218" s="28">
        <f>AC173/SUM(AC173,'Calculations 20to24'!AC173,'Calculations 25to34'!AC173,'Calculations 35to44'!AC173,'Calculations 45to54'!AC173,'Calculations 55to64'!AC173,'Calculations 65plus'!AC173)</f>
        <v>2.1731089459046671E-3</v>
      </c>
      <c r="AD218" s="28">
        <f>AD173/SUM(AD173,'Calculations 20to24'!AD173,'Calculations 25to34'!AD173,'Calculations 35to44'!AD173,'Calculations 45to54'!AD173,'Calculations 55to64'!AD173,'Calculations 65plus'!AD173)</f>
        <v>2.0659669137085518E-3</v>
      </c>
      <c r="AE218" s="28">
        <f>AE173/SUM(AE173,'Calculations 20to24'!AE173,'Calculations 25to34'!AE173,'Calculations 35to44'!AE173,'Calculations 45to54'!AE173,'Calculations 55to64'!AE173,'Calculations 65plus'!AE173)</f>
        <v>1.9602044451420141E-3</v>
      </c>
      <c r="AF218" s="28">
        <f>AF173/SUM(AF173,'Calculations 20to24'!AF173,'Calculations 25to34'!AF173,'Calculations 35to44'!AF173,'Calculations 45to54'!AF173,'Calculations 55to64'!AF173,'Calculations 65plus'!AF173)</f>
        <v>1.8558270370912764E-3</v>
      </c>
    </row>
    <row r="219" spans="1:32" x14ac:dyDescent="0.2">
      <c r="A219" s="6" t="s">
        <v>52</v>
      </c>
      <c r="B219" s="28">
        <f>B174/SUM(B174,'Calculations 20to24'!B174,'Calculations 25to34'!B174,'Calculations 35to44'!B174,'Calculations 45to54'!B174,'Calculations 55to64'!B174,'Calculations 65plus'!B174)</f>
        <v>1.1957272678960514E-2</v>
      </c>
      <c r="C219" s="28">
        <f>C174/SUM(C174,'Calculations 20to24'!C174,'Calculations 25to34'!C174,'Calculations 35to44'!C174,'Calculations 45to54'!C174,'Calculations 55to64'!C174,'Calculations 65plus'!C174)</f>
        <v>1.1569760171185401E-2</v>
      </c>
      <c r="D219" s="28">
        <f>D174/SUM(D174,'Calculations 20to24'!D174,'Calculations 25to34'!D174,'Calculations 35to44'!D174,'Calculations 45to54'!D174,'Calculations 55to64'!D174,'Calculations 65plus'!D174)</f>
        <v>1.133756866963012E-2</v>
      </c>
      <c r="E219" s="28">
        <f>E174/SUM(E174,'Calculations 20to24'!E174,'Calculations 25to34'!E174,'Calculations 35to44'!E174,'Calculations 45to54'!E174,'Calculations 55to64'!E174,'Calculations 65plus'!E174)</f>
        <v>1.1107480774210615E-2</v>
      </c>
      <c r="F219" s="28">
        <f>F174/SUM(F174,'Calculations 20to24'!F174,'Calculations 25to34'!F174,'Calculations 35to44'!F174,'Calculations 45to54'!F174,'Calculations 55to64'!F174,'Calculations 65plus'!F174)</f>
        <v>1.0839369860362465E-2</v>
      </c>
      <c r="G219" s="28">
        <f>G174/SUM(G174,'Calculations 20to24'!G174,'Calculations 25to34'!G174,'Calculations 35to44'!G174,'Calculations 45to54'!G174,'Calculations 55to64'!G174,'Calculations 65plus'!G174)</f>
        <v>1.0537154579162031E-2</v>
      </c>
      <c r="H219" s="28">
        <f>H174/SUM(H174,'Calculations 20to24'!H174,'Calculations 25to34'!H174,'Calculations 35to44'!H174,'Calculations 45to54'!H174,'Calculations 55to64'!H174,'Calculations 65plus'!H174)</f>
        <v>1.0229867121911403E-2</v>
      </c>
      <c r="I219" s="28">
        <f>I174/SUM(I174,'Calculations 20to24'!I174,'Calculations 25to34'!I174,'Calculations 35to44'!I174,'Calculations 45to54'!I174,'Calculations 55to64'!I174,'Calculations 65plus'!I174)</f>
        <v>9.8173951130978206E-3</v>
      </c>
      <c r="J219" s="28">
        <f>J174/SUM(J174,'Calculations 20to24'!J174,'Calculations 25to34'!J174,'Calculations 35to44'!J174,'Calculations 45to54'!J174,'Calculations 55to64'!J174,'Calculations 65plus'!J174)</f>
        <v>9.4022107773178917E-3</v>
      </c>
      <c r="K219" s="28">
        <f>K174/SUM(K174,'Calculations 20to24'!K174,'Calculations 25to34'!K174,'Calculations 35to44'!K174,'Calculations 45to54'!K174,'Calculations 55to64'!K174,'Calculations 65plus'!K174)</f>
        <v>9.1273656110555275E-3</v>
      </c>
      <c r="L219" s="28">
        <f>L174/SUM(L174,'Calculations 20to24'!L174,'Calculations 25to34'!L174,'Calculations 35to44'!L174,'Calculations 45to54'!L174,'Calculations 55to64'!L174,'Calculations 65plus'!L174)</f>
        <v>8.9072248444272174E-3</v>
      </c>
      <c r="M219" s="28">
        <f>M174/SUM(M174,'Calculations 20to24'!M174,'Calculations 25to34'!M174,'Calculations 35to44'!M174,'Calculations 45to54'!M174,'Calculations 55to64'!M174,'Calculations 65plus'!M174)</f>
        <v>8.614680388122983E-3</v>
      </c>
      <c r="N219" s="28">
        <f>N174/SUM(N174,'Calculations 20to24'!N174,'Calculations 25to34'!N174,'Calculations 35to44'!N174,'Calculations 45to54'!N174,'Calculations 55to64'!N174,'Calculations 65plus'!N174)</f>
        <v>8.3259776212423007E-3</v>
      </c>
      <c r="O219" s="28">
        <f>O174/SUM(O174,'Calculations 20to24'!O174,'Calculations 25to34'!O174,'Calculations 35to44'!O174,'Calculations 45to54'!O174,'Calculations 55to64'!O174,'Calculations 65plus'!O174)</f>
        <v>8.04112051605467E-3</v>
      </c>
      <c r="P219" s="28">
        <f>P174/SUM(P174,'Calculations 20to24'!P174,'Calculations 25to34'!P174,'Calculations 35to44'!P174,'Calculations 45to54'!P174,'Calculations 55to64'!P174,'Calculations 65plus'!P174)</f>
        <v>7.760111964798139E-3</v>
      </c>
      <c r="Q219" s="28">
        <f>Q174/SUM(Q174,'Calculations 20to24'!Q174,'Calculations 25to34'!Q174,'Calculations 35to44'!Q174,'Calculations 45to54'!Q174,'Calculations 55to64'!Q174,'Calculations 65plus'!Q174)</f>
        <v>7.4829536720274186E-3</v>
      </c>
      <c r="R219" s="28">
        <f>R174/SUM(R174,'Calculations 20to24'!R174,'Calculations 25to34'!R174,'Calculations 35to44'!R174,'Calculations 45to54'!R174,'Calculations 55to64'!R174,'Calculations 65plus'!R174)</f>
        <v>7.2096460605248639E-3</v>
      </c>
      <c r="S219" s="28">
        <f>S174/SUM(S174,'Calculations 20to24'!S174,'Calculations 25to34'!S174,'Calculations 35to44'!S174,'Calculations 45to54'!S174,'Calculations 55to64'!S174,'Calculations 65plus'!S174)</f>
        <v>6.9401881901644605E-3</v>
      </c>
      <c r="T219" s="28">
        <f>T174/SUM(T174,'Calculations 20to24'!T174,'Calculations 25to34'!T174,'Calculations 35to44'!T174,'Calculations 45to54'!T174,'Calculations 55to64'!T174,'Calculations 65plus'!T174)</f>
        <v>6.6745776891130324E-3</v>
      </c>
      <c r="U219" s="28">
        <f>U174/SUM(U174,'Calculations 20to24'!U174,'Calculations 25to34'!U174,'Calculations 35to44'!U174,'Calculations 45to54'!U174,'Calculations 55to64'!U174,'Calculations 65plus'!U174)</f>
        <v>6.4128106967449514E-3</v>
      </c>
      <c r="V219" s="28">
        <f>V174/SUM(V174,'Calculations 20to24'!V174,'Calculations 25to34'!V174,'Calculations 35to44'!V174,'Calculations 45to54'!V174,'Calculations 55to64'!V174,'Calculations 65plus'!V174)</f>
        <v>6.154881817645232E-3</v>
      </c>
      <c r="W219" s="28">
        <f>W174/SUM(W174,'Calculations 20to24'!W174,'Calculations 25to34'!W174,'Calculations 35to44'!W174,'Calculations 45to54'!W174,'Calculations 55to64'!W174,'Calculations 65plus'!W174)</f>
        <v>5.9007840860755651E-3</v>
      </c>
      <c r="X219" s="28">
        <f>X174/SUM(X174,'Calculations 20to24'!X174,'Calculations 25to34'!X174,'Calculations 35to44'!X174,'Calculations 45to54'!X174,'Calculations 55to64'!X174,'Calculations 65plus'!X174)</f>
        <v>5.6505089402797744E-3</v>
      </c>
      <c r="Y219" s="28">
        <f>Y174/SUM(Y174,'Calculations 20to24'!Y174,'Calculations 25to34'!Y174,'Calculations 35to44'!Y174,'Calculations 45to54'!Y174,'Calculations 55to64'!Y174,'Calculations 65plus'!Y174)</f>
        <v>5.4040462060098247E-3</v>
      </c>
      <c r="Z219" s="28">
        <f>Z174/SUM(Z174,'Calculations 20to24'!Z174,'Calculations 25to34'!Z174,'Calculations 35to44'!Z174,'Calculations 45to54'!Z174,'Calculations 55to64'!Z174,'Calculations 65plus'!Z174)</f>
        <v>5.1613840886604034E-3</v>
      </c>
      <c r="AA219" s="28">
        <f>AA174/SUM(AA174,'Calculations 20to24'!AA174,'Calculations 25to34'!AA174,'Calculations 35to44'!AA174,'Calculations 45to54'!AA174,'Calculations 55to64'!AA174,'Calculations 65plus'!AA174)</f>
        <v>4.9225091734092534E-3</v>
      </c>
      <c r="AB219" s="28">
        <f>AB174/SUM(AB174,'Calculations 20to24'!AB174,'Calculations 25to34'!AB174,'Calculations 35to44'!AB174,'Calculations 45to54'!AB174,'Calculations 55to64'!AB174,'Calculations 65plus'!AB174)</f>
        <v>4.6874064327707523E-3</v>
      </c>
      <c r="AC219" s="28">
        <f>AC174/SUM(AC174,'Calculations 20to24'!AC174,'Calculations 25to34'!AC174,'Calculations 35to44'!AC174,'Calculations 45to54'!AC174,'Calculations 55to64'!AC174,'Calculations 65plus'!AC174)</f>
        <v>4.4560592409836073E-3</v>
      </c>
      <c r="AD219" s="28">
        <f>AD174/SUM(AD174,'Calculations 20to24'!AD174,'Calculations 25to34'!AD174,'Calculations 35to44'!AD174,'Calculations 45to54'!AD174,'Calculations 55to64'!AD174,'Calculations 65plus'!AD174)</f>
        <v>4.2284493946680244E-3</v>
      </c>
      <c r="AE219" s="28">
        <f>AE174/SUM(AE174,'Calculations 20to24'!AE174,'Calculations 25to34'!AE174,'Calculations 35to44'!AE174,'Calculations 45to54'!AE174,'Calculations 55to64'!AE174,'Calculations 65plus'!AE174)</f>
        <v>4.0045571392019613E-3</v>
      </c>
      <c r="AF219" s="28">
        <f>AF174/SUM(AF174,'Calculations 20to24'!AF174,'Calculations 25to34'!AF174,'Calculations 35to44'!AF174,'Calculations 45to54'!AF174,'Calculations 55to64'!AF174,'Calculations 65plus'!AF174)</f>
        <v>3.7843612002858703E-3</v>
      </c>
    </row>
    <row r="220" spans="1:32" x14ac:dyDescent="0.2">
      <c r="A220" s="6" t="s">
        <v>53</v>
      </c>
      <c r="B220" s="28">
        <f>B175/SUM(B175,'Calculations 20to24'!B175,'Calculations 25to34'!B175,'Calculations 35to44'!B175,'Calculations 45to54'!B175,'Calculations 55to64'!B175,'Calculations 65plus'!B175)</f>
        <v>3.9989336177019535E-3</v>
      </c>
      <c r="C220" s="28">
        <f>C175/SUM(C175,'Calculations 20to24'!C175,'Calculations 25to34'!C175,'Calculations 35to44'!C175,'Calculations 45to54'!C175,'Calculations 55to64'!C175,'Calculations 65plus'!C175)</f>
        <v>3.9012966600262887E-3</v>
      </c>
      <c r="D220" s="28">
        <f>D175/SUM(D175,'Calculations 20to24'!D175,'Calculations 25to34'!D175,'Calculations 35to44'!D175,'Calculations 45to54'!D175,'Calculations 55to64'!D175,'Calculations 65plus'!D175)</f>
        <v>3.8440223914324965E-3</v>
      </c>
      <c r="E220" s="28">
        <f>E175/SUM(E175,'Calculations 20to24'!E175,'Calculations 25to34'!E175,'Calculations 35to44'!E175,'Calculations 45to54'!E175,'Calculations 55to64'!E175,'Calculations 65plus'!E175)</f>
        <v>3.7855542401264495E-3</v>
      </c>
      <c r="F220" s="28">
        <f>F175/SUM(F175,'Calculations 20to24'!F175,'Calculations 25to34'!F175,'Calculations 35to44'!F175,'Calculations 45to54'!F175,'Calculations 55to64'!F175,'Calculations 65plus'!F175)</f>
        <v>3.7131652510380415E-3</v>
      </c>
      <c r="G220" s="28">
        <f>G175/SUM(G175,'Calculations 20to24'!G175,'Calculations 25to34'!G175,'Calculations 35to44'!G175,'Calculations 45to54'!G175,'Calculations 55to64'!G175,'Calculations 65plus'!G175)</f>
        <v>3.625639151410065E-3</v>
      </c>
      <c r="H220" s="28">
        <f>H175/SUM(H175,'Calculations 20to24'!H175,'Calculations 25to34'!H175,'Calculations 35to44'!H175,'Calculations 45to54'!H175,'Calculations 55to64'!H175,'Calculations 65plus'!H175)</f>
        <v>3.5354906331528722E-3</v>
      </c>
      <c r="I220" s="28">
        <f>I175/SUM(I175,'Calculations 20to24'!I175,'Calculations 25to34'!I175,'Calculations 35to44'!I175,'Calculations 45to54'!I175,'Calculations 55to64'!I175,'Calculations 65plus'!I175)</f>
        <v>3.4117786288164072E-3</v>
      </c>
      <c r="J220" s="28">
        <f>J175/SUM(J175,'Calculations 20to24'!J175,'Calculations 25to34'!J175,'Calculations 35to44'!J175,'Calculations 45to54'!J175,'Calculations 55to64'!J175,'Calculations 65plus'!J175)</f>
        <v>3.2856946026194136E-3</v>
      </c>
      <c r="K220" s="28">
        <f>K175/SUM(K175,'Calculations 20to24'!K175,'Calculations 25to34'!K175,'Calculations 35to44'!K175,'Calculations 45to54'!K175,'Calculations 55to64'!K175,'Calculations 65plus'!K175)</f>
        <v>3.2008069316872855E-3</v>
      </c>
      <c r="L220" s="28">
        <f>L175/SUM(L175,'Calculations 20to24'!L175,'Calculations 25to34'!L175,'Calculations 35to44'!L175,'Calculations 45to54'!L175,'Calculations 55to64'!L175,'Calculations 65plus'!L175)</f>
        <v>3.1450029286426259E-3</v>
      </c>
      <c r="M220" s="28">
        <f>M175/SUM(M175,'Calculations 20to24'!M175,'Calculations 25to34'!M175,'Calculations 35to44'!M175,'Calculations 45to54'!M175,'Calculations 55to64'!M175,'Calculations 65plus'!M175)</f>
        <v>3.0571391773129885E-3</v>
      </c>
      <c r="N220" s="28">
        <f>N175/SUM(N175,'Calculations 20to24'!N175,'Calculations 25to34'!N175,'Calculations 35to44'!N175,'Calculations 45to54'!N175,'Calculations 55to64'!N175,'Calculations 65plus'!N175)</f>
        <v>2.9695123259096835E-3</v>
      </c>
      <c r="O220" s="28">
        <f>O175/SUM(O175,'Calculations 20to24'!O175,'Calculations 25to34'!O175,'Calculations 35to44'!O175,'Calculations 45to54'!O175,'Calculations 55to64'!O175,'Calculations 65plus'!O175)</f>
        <v>2.8821536031214262E-3</v>
      </c>
      <c r="P220" s="28">
        <f>P175/SUM(P175,'Calculations 20to24'!P175,'Calculations 25to34'!P175,'Calculations 35to44'!P175,'Calculations 45to54'!P175,'Calculations 55to64'!P175,'Calculations 65plus'!P175)</f>
        <v>2.7950935832057699E-3</v>
      </c>
      <c r="Q220" s="28">
        <f>Q175/SUM(Q175,'Calculations 20to24'!Q175,'Calculations 25to34'!Q175,'Calculations 35to44'!Q175,'Calculations 45to54'!Q175,'Calculations 55to64'!Q175,'Calculations 65plus'!Q175)</f>
        <v>2.7083621382686393E-3</v>
      </c>
      <c r="R220" s="28">
        <f>R175/SUM(R175,'Calculations 20to24'!R175,'Calculations 25to34'!R175,'Calculations 35to44'!R175,'Calculations 45to54'!R175,'Calculations 55to64'!R175,'Calculations 65plus'!R175)</f>
        <v>2.6219883948590066E-3</v>
      </c>
      <c r="S220" s="28">
        <f>S175/SUM(S175,'Calculations 20to24'!S175,'Calculations 25to34'!S175,'Calculations 35to44'!S175,'Calculations 45to54'!S175,'Calculations 55to64'!S175,'Calculations 65plus'!S175)</f>
        <v>2.5360006947918179E-3</v>
      </c>
      <c r="T220" s="28">
        <f>T175/SUM(T175,'Calculations 20to24'!T175,'Calculations 25to34'!T175,'Calculations 35to44'!T175,'Calculations 45to54'!T175,'Calculations 55to64'!T175,'Calculations 65plus'!T175)</f>
        <v>2.4504265601008831E-3</v>
      </c>
      <c r="U220" s="28">
        <f>U175/SUM(U175,'Calculations 20to24'!U175,'Calculations 25to34'!U175,'Calculations 35to44'!U175,'Calculations 45to54'!U175,'Calculations 55to64'!U175,'Calculations 65plus'!U175)</f>
        <v>2.365292662012069E-3</v>
      </c>
      <c r="V220" s="28">
        <f>V175/SUM(V175,'Calculations 20to24'!V175,'Calculations 25to34'!V175,'Calculations 35to44'!V175,'Calculations 45to54'!V175,'Calculations 55to64'!V175,'Calculations 65plus'!V175)</f>
        <v>2.2806247938181473E-3</v>
      </c>
      <c r="W220" s="28">
        <f>W175/SUM(W175,'Calculations 20to24'!W175,'Calculations 25to34'!W175,'Calculations 35to44'!W175,'Calculations 45to54'!W175,'Calculations 55to64'!W175,'Calculations 65plus'!W175)</f>
        <v>2.1964478475273619E-3</v>
      </c>
      <c r="X220" s="28">
        <f>X175/SUM(X175,'Calculations 20to24'!X175,'Calculations 25to34'!X175,'Calculations 35to44'!X175,'Calculations 45to54'!X175,'Calculations 55to64'!X175,'Calculations 65plus'!X175)</f>
        <v>2.1127857941510442E-3</v>
      </c>
      <c r="Y220" s="28">
        <f>Y175/SUM(Y175,'Calculations 20to24'!Y175,'Calculations 25to34'!Y175,'Calculations 35to44'!Y175,'Calculations 45to54'!Y175,'Calculations 55to64'!Y175,'Calculations 65plus'!Y175)</f>
        <v>2.0296616674890379E-3</v>
      </c>
      <c r="Z220" s="28">
        <f>Z175/SUM(Z175,'Calculations 20to24'!Z175,'Calculations 25to34'!Z175,'Calculations 35to44'!Z175,'Calculations 45to54'!Z175,'Calculations 55to64'!Z175,'Calculations 65plus'!Z175)</f>
        <v>1.9470975512660611E-3</v>
      </c>
      <c r="AA220" s="28">
        <f>AA175/SUM(AA175,'Calculations 20to24'!AA175,'Calculations 25to34'!AA175,'Calculations 35to44'!AA175,'Calculations 45to54'!AA175,'Calculations 55to64'!AA175,'Calculations 65plus'!AA175)</f>
        <v>1.8651145694685591E-3</v>
      </c>
      <c r="AB220" s="28">
        <f>AB175/SUM(AB175,'Calculations 20to24'!AB175,'Calculations 25to34'!AB175,'Calculations 35to44'!AB175,'Calculations 45to54'!AB175,'Calculations 55to64'!AB175,'Calculations 65plus'!AB175)</f>
        <v>1.7837328797277907E-3</v>
      </c>
      <c r="AC220" s="28">
        <f>AC175/SUM(AC175,'Calculations 20to24'!AC175,'Calculations 25to34'!AC175,'Calculations 35to44'!AC175,'Calculations 45to54'!AC175,'Calculations 55to64'!AC175,'Calculations 65plus'!AC175)</f>
        <v>1.7029716695927573E-3</v>
      </c>
      <c r="AD220" s="28">
        <f>AD175/SUM(AD175,'Calculations 20to24'!AD175,'Calculations 25to34'!AD175,'Calculations 35to44'!AD175,'Calculations 45to54'!AD175,'Calculations 55to64'!AD175,'Calculations 65plus'!AD175)</f>
        <v>1.6228491555353071E-3</v>
      </c>
      <c r="AE220" s="28">
        <f>AE175/SUM(AE175,'Calculations 20to24'!AE175,'Calculations 25to34'!AE175,'Calculations 35to44'!AE175,'Calculations 45to54'!AE175,'Calculations 55to64'!AE175,'Calculations 65plus'!AE175)</f>
        <v>1.5433825845287128E-3</v>
      </c>
      <c r="AF220" s="28">
        <f>AF175/SUM(AF175,'Calculations 20to24'!AF175,'Calculations 25to34'!AF175,'Calculations 35to44'!AF175,'Calculations 45to54'!AF175,'Calculations 55to64'!AF175,'Calculations 65plus'!AF175)</f>
        <v>1.4645882380416887E-3</v>
      </c>
    </row>
    <row r="221" spans="1:32" x14ac:dyDescent="0.2">
      <c r="A221" s="6" t="s">
        <v>54</v>
      </c>
      <c r="B221" s="28">
        <f>B176/SUM(B176,'Calculations 20to24'!B176,'Calculations 25to34'!B176,'Calculations 35to44'!B176,'Calculations 45to54'!B176,'Calculations 55to64'!B176,'Calculations 65plus'!B176)</f>
        <v>1.3163799551234102E-2</v>
      </c>
      <c r="C221" s="28">
        <f>C176/SUM(C176,'Calculations 20to24'!C176,'Calculations 25to34'!C176,'Calculations 35to44'!C176,'Calculations 45to54'!C176,'Calculations 55to64'!C176,'Calculations 65plus'!C176)</f>
        <v>1.2744528122831262E-2</v>
      </c>
      <c r="D221" s="28">
        <f>D176/SUM(D176,'Calculations 20to24'!D176,'Calculations 25to34'!D176,'Calculations 35to44'!D176,'Calculations 45to54'!D176,'Calculations 55to64'!D176,'Calculations 65plus'!D176)</f>
        <v>1.2496322525863503E-2</v>
      </c>
      <c r="E221" s="28">
        <f>E176/SUM(E176,'Calculations 20to24'!E176,'Calculations 25to34'!E176,'Calculations 35to44'!E176,'Calculations 45to54'!E176,'Calculations 55to64'!E176,'Calculations 65plus'!E176)</f>
        <v>1.2245590803768693E-2</v>
      </c>
      <c r="F221" s="28">
        <f>F176/SUM(F176,'Calculations 20to24'!F176,'Calculations 25to34'!F176,'Calculations 35to44'!F176,'Calculations 45to54'!F176,'Calculations 55to64'!F176,'Calculations 65plus'!F176)</f>
        <v>1.1946168939331762E-2</v>
      </c>
      <c r="G221" s="28">
        <f>G176/SUM(G176,'Calculations 20to24'!G176,'Calculations 25to34'!G176,'Calculations 35to44'!G176,'Calculations 45to54'!G176,'Calculations 55to64'!G176,'Calculations 65plus'!G176)</f>
        <v>1.1601514007591556E-2</v>
      </c>
      <c r="H221" s="28">
        <f>H176/SUM(H176,'Calculations 20to24'!H176,'Calculations 25to34'!H176,'Calculations 35to44'!H176,'Calculations 45to54'!H176,'Calculations 55to64'!H176,'Calculations 65plus'!H176)</f>
        <v>1.1248218623690963E-2</v>
      </c>
      <c r="I221" s="28">
        <f>I176/SUM(I176,'Calculations 20to24'!I176,'Calculations 25to34'!I176,'Calculations 35to44'!I176,'Calculations 45to54'!I176,'Calculations 55to64'!I176,'Calculations 65plus'!I176)</f>
        <v>1.0773055384011517E-2</v>
      </c>
      <c r="J221" s="28">
        <f>J176/SUM(J176,'Calculations 20to24'!J176,'Calculations 25to34'!J176,'Calculations 35to44'!J176,'Calculations 45to54'!J176,'Calculations 55to64'!J176,'Calculations 65plus'!J176)</f>
        <v>1.029841850822096E-2</v>
      </c>
      <c r="K221" s="28">
        <f>K176/SUM(K176,'Calculations 20to24'!K176,'Calculations 25to34'!K176,'Calculations 35to44'!K176,'Calculations 45to54'!K176,'Calculations 55to64'!K176,'Calculations 65plus'!K176)</f>
        <v>9.98483338509327E-3</v>
      </c>
      <c r="L221" s="28">
        <f>L176/SUM(L176,'Calculations 20to24'!L176,'Calculations 25to34'!L176,'Calculations 35to44'!L176,'Calculations 45to54'!L176,'Calculations 55to64'!L176,'Calculations 65plus'!L176)</f>
        <v>9.7601884162444273E-3</v>
      </c>
      <c r="M221" s="28">
        <f>M176/SUM(M176,'Calculations 20to24'!M176,'Calculations 25to34'!M176,'Calculations 35to44'!M176,'Calculations 45to54'!M176,'Calculations 55to64'!M176,'Calculations 65plus'!M176)</f>
        <v>9.4342795549542981E-3</v>
      </c>
      <c r="N221" s="28">
        <f>N176/SUM(N176,'Calculations 20to24'!N176,'Calculations 25to34'!N176,'Calculations 35to44'!N176,'Calculations 45to54'!N176,'Calculations 55to64'!N176,'Calculations 65plus'!N176)</f>
        <v>9.1130051441882468E-3</v>
      </c>
      <c r="O221" s="28">
        <f>O176/SUM(O176,'Calculations 20to24'!O176,'Calculations 25to34'!O176,'Calculations 35to44'!O176,'Calculations 45to54'!O176,'Calculations 55to64'!O176,'Calculations 65plus'!O176)</f>
        <v>8.7963553996396378E-3</v>
      </c>
      <c r="P221" s="28">
        <f>P176/SUM(P176,'Calculations 20to24'!P176,'Calculations 25to34'!P176,'Calculations 35to44'!P176,'Calculations 45to54'!P176,'Calculations 55to64'!P176,'Calculations 65plus'!P176)</f>
        <v>8.4843194962226764E-3</v>
      </c>
      <c r="Q221" s="28">
        <f>Q176/SUM(Q176,'Calculations 20to24'!Q176,'Calculations 25to34'!Q176,'Calculations 35to44'!Q176,'Calculations 45to54'!Q176,'Calculations 55to64'!Q176,'Calculations 65plus'!Q176)</f>
        <v>8.1768854658187413E-3</v>
      </c>
      <c r="R221" s="28">
        <f>R176/SUM(R176,'Calculations 20to24'!R176,'Calculations 25to34'!R176,'Calculations 35to44'!R176,'Calculations 45to54'!R176,'Calculations 55to64'!R176,'Calculations 65plus'!R176)</f>
        <v>7.8740401091765659E-3</v>
      </c>
      <c r="S221" s="28">
        <f>S176/SUM(S176,'Calculations 20to24'!S176,'Calculations 25to34'!S176,'Calculations 35to44'!S176,'Calculations 45to54'!S176,'Calculations 55to64'!S176,'Calculations 65plus'!S176)</f>
        <v>7.5757689212294305E-3</v>
      </c>
      <c r="T221" s="28">
        <f>T176/SUM(T176,'Calculations 20to24'!T176,'Calculations 25to34'!T176,'Calculations 35to44'!T176,'Calculations 45to54'!T176,'Calculations 55to64'!T176,'Calculations 65plus'!T176)</f>
        <v>7.2820560290977956E-3</v>
      </c>
      <c r="U221" s="28">
        <f>U176/SUM(U176,'Calculations 20to24'!U176,'Calculations 25to34'!U176,'Calculations 35to44'!U176,'Calculations 45to54'!U176,'Calculations 55to64'!U176,'Calculations 65plus'!U176)</f>
        <v>6.9928841420486268E-3</v>
      </c>
      <c r="V221" s="28">
        <f>V176/SUM(V176,'Calculations 20to24'!V176,'Calculations 25to34'!V176,'Calculations 35to44'!V176,'Calculations 45to54'!V176,'Calculations 55to64'!V176,'Calculations 65plus'!V176)</f>
        <v>6.7082345126907982E-3</v>
      </c>
      <c r="W221" s="28">
        <f>W176/SUM(W176,'Calculations 20to24'!W176,'Calculations 25to34'!W176,'Calculations 35to44'!W176,'Calculations 45to54'!W176,'Calculations 55to64'!W176,'Calculations 65plus'!W176)</f>
        <v>6.4280869086965602E-3</v>
      </c>
      <c r="X221" s="28">
        <f>X176/SUM(X176,'Calculations 20to24'!X176,'Calculations 25to34'!X176,'Calculations 35to44'!X176,'Calculations 45to54'!X176,'Calculations 55to64'!X176,'Calculations 65plus'!X176)</f>
        <v>6.1524195943489981E-3</v>
      </c>
      <c r="Y221" s="28">
        <f>Y176/SUM(Y176,'Calculations 20to24'!Y176,'Calculations 25to34'!Y176,'Calculations 35to44'!Y176,'Calculations 45to54'!Y176,'Calculations 55to64'!Y176,'Calculations 65plus'!Y176)</f>
        <v>5.8812093212300002E-3</v>
      </c>
      <c r="Z221" s="28">
        <f>Z176/SUM(Z176,'Calculations 20to24'!Z176,'Calculations 25to34'!Z176,'Calculations 35to44'!Z176,'Calculations 45to54'!Z176,'Calculations 55to64'!Z176,'Calculations 65plus'!Z176)</f>
        <v>5.6144313273775795E-3</v>
      </c>
      <c r="AA221" s="28">
        <f>AA176/SUM(AA176,'Calculations 20to24'!AA176,'Calculations 25to34'!AA176,'Calculations 35to44'!AA176,'Calculations 45to54'!AA176,'Calculations 55to64'!AA176,'Calculations 65plus'!AA176)</f>
        <v>5.3520593442592749E-3</v>
      </c>
      <c r="AB221" s="28">
        <f>AB176/SUM(AB176,'Calculations 20to24'!AB176,'Calculations 25to34'!AB176,'Calculations 35to44'!AB176,'Calculations 45to54'!AB176,'Calculations 55to64'!AB176,'Calculations 65plus'!AB176)</f>
        <v>5.0940656109251725E-3</v>
      </c>
      <c r="AC221" s="28">
        <f>AC176/SUM(AC176,'Calculations 20to24'!AC176,'Calculations 25to34'!AC176,'Calculations 35to44'!AC176,'Calculations 45to54'!AC176,'Calculations 55to64'!AC176,'Calculations 65plus'!AC176)</f>
        <v>4.8404208947246379E-3</v>
      </c>
      <c r="AD221" s="28">
        <f>AD176/SUM(AD176,'Calculations 20to24'!AD176,'Calculations 25to34'!AD176,'Calculations 35to44'!AD176,'Calculations 45to54'!AD176,'Calculations 55to64'!AD176,'Calculations 65plus'!AD176)</f>
        <v>4.5910945179920368E-3</v>
      </c>
      <c r="AE221" s="28">
        <f>AE176/SUM(AE176,'Calculations 20to24'!AE176,'Calculations 25to34'!AE176,'Calculations 35to44'!AE176,'Calculations 45to54'!AE176,'Calculations 55to64'!AE176,'Calculations 65plus'!AE176)</f>
        <v>4.3460543901257878E-3</v>
      </c>
      <c r="AF221" s="28">
        <f>AF176/SUM(AF176,'Calculations 20to24'!AF176,'Calculations 25to34'!AF176,'Calculations 35to44'!AF176,'Calculations 45to54'!AF176,'Calculations 55to64'!AF176,'Calculations 65plus'!AF176)</f>
        <v>4.1052670445111379E-3</v>
      </c>
    </row>
    <row r="222" spans="1:32" x14ac:dyDescent="0.2">
      <c r="A222" s="6" t="s">
        <v>55</v>
      </c>
      <c r="B222" s="28">
        <f>B177/SUM(B177,'Calculations 20to24'!B177,'Calculations 25to34'!B177,'Calculations 35to44'!B177,'Calculations 45to54'!B177,'Calculations 55to64'!B177,'Calculations 65plus'!B177)</f>
        <v>1.4516517964793817E-2</v>
      </c>
      <c r="C222" s="28">
        <f>C177/SUM(C177,'Calculations 20to24'!C177,'Calculations 25to34'!C177,'Calculations 35to44'!C177,'Calculations 45to54'!C177,'Calculations 55to64'!C177,'Calculations 65plus'!C177)</f>
        <v>1.4031037793832872E-2</v>
      </c>
      <c r="D222" s="28">
        <f>D177/SUM(D177,'Calculations 20to24'!D177,'Calculations 25to34'!D177,'Calculations 35to44'!D177,'Calculations 45to54'!D177,'Calculations 55to64'!D177,'Calculations 65plus'!D177)</f>
        <v>1.3743891188590098E-2</v>
      </c>
      <c r="E222" s="28">
        <f>E177/SUM(E177,'Calculations 20to24'!E177,'Calculations 25to34'!E177,'Calculations 35to44'!E177,'Calculations 45to54'!E177,'Calculations 55to64'!E177,'Calculations 65plus'!E177)</f>
        <v>1.345860702128493E-2</v>
      </c>
      <c r="F222" s="28">
        <f>F177/SUM(F177,'Calculations 20to24'!F177,'Calculations 25to34'!F177,'Calculations 35to44'!F177,'Calculations 45to54'!F177,'Calculations 55to64'!F177,'Calculations 65plus'!F177)</f>
        <v>1.3123779690836664E-2</v>
      </c>
      <c r="G222" s="28">
        <f>G177/SUM(G177,'Calculations 20to24'!G177,'Calculations 25to34'!G177,'Calculations 35to44'!G177,'Calculations 45to54'!G177,'Calculations 55to64'!G177,'Calculations 65plus'!G177)</f>
        <v>1.2745395390877726E-2</v>
      </c>
      <c r="H222" s="28">
        <f>H177/SUM(H177,'Calculations 20to24'!H177,'Calculations 25to34'!H177,'Calculations 35to44'!H177,'Calculations 45to54'!H177,'Calculations 55to64'!H177,'Calculations 65plus'!H177)</f>
        <v>1.2359606312766815E-2</v>
      </c>
      <c r="I222" s="28">
        <f>I177/SUM(I177,'Calculations 20to24'!I177,'Calculations 25to34'!I177,'Calculations 35to44'!I177,'Calculations 45to54'!I177,'Calculations 55to64'!I177,'Calculations 65plus'!I177)</f>
        <v>1.1842064359553066E-2</v>
      </c>
      <c r="J222" s="28">
        <f>J177/SUM(J177,'Calculations 20to24'!J177,'Calculations 25to34'!J177,'Calculations 35to44'!J177,'Calculations 45to54'!J177,'Calculations 55to64'!J177,'Calculations 65plus'!J177)</f>
        <v>1.1324656505524536E-2</v>
      </c>
      <c r="K222" s="28">
        <f>K177/SUM(K177,'Calculations 20to24'!K177,'Calculations 25to34'!K177,'Calculations 35to44'!K177,'Calculations 45to54'!K177,'Calculations 55to64'!K177,'Calculations 65plus'!K177)</f>
        <v>1.0985637486252007E-2</v>
      </c>
      <c r="L222" s="28">
        <f>L177/SUM(L177,'Calculations 20to24'!L177,'Calculations 25to34'!L177,'Calculations 35to44'!L177,'Calculations 45to54'!L177,'Calculations 55to64'!L177,'Calculations 65plus'!L177)</f>
        <v>1.0716251684765036E-2</v>
      </c>
      <c r="M222" s="28">
        <f>M177/SUM(M177,'Calculations 20to24'!M177,'Calculations 25to34'!M177,'Calculations 35to44'!M177,'Calculations 45to54'!M177,'Calculations 55to64'!M177,'Calculations 65plus'!M177)</f>
        <v>1.0355049808857774E-2</v>
      </c>
      <c r="N222" s="28">
        <f>N177/SUM(N177,'Calculations 20to24'!N177,'Calculations 25to34'!N177,'Calculations 35to44'!N177,'Calculations 45to54'!N177,'Calculations 55to64'!N177,'Calculations 65plus'!N177)</f>
        <v>9.9992063715900505E-3</v>
      </c>
      <c r="O222" s="28">
        <f>O177/SUM(O177,'Calculations 20to24'!O177,'Calculations 25to34'!O177,'Calculations 35to44'!O177,'Calculations 45to54'!O177,'Calculations 55to64'!O177,'Calculations 65plus'!O177)</f>
        <v>9.6486986185073051E-3</v>
      </c>
      <c r="P222" s="28">
        <f>P177/SUM(P177,'Calculations 20to24'!P177,'Calculations 25to34'!P177,'Calculations 35to44'!P177,'Calculations 45to54'!P177,'Calculations 55to64'!P177,'Calculations 65plus'!P177)</f>
        <v>9.3035033166566968E-3</v>
      </c>
      <c r="Q222" s="28">
        <f>Q177/SUM(Q177,'Calculations 20to24'!Q177,'Calculations 25to34'!Q177,'Calculations 35to44'!Q177,'Calculations 45to54'!Q177,'Calculations 55to64'!Q177,'Calculations 65plus'!Q177)</f>
        <v>8.9635966052564724E-3</v>
      </c>
      <c r="R222" s="28">
        <f>R177/SUM(R177,'Calculations 20to24'!R177,'Calculations 25to34'!R177,'Calculations 35to44'!R177,'Calculations 45to54'!R177,'Calculations 55to64'!R177,'Calculations 65plus'!R177)</f>
        <v>8.6289538631256889E-3</v>
      </c>
      <c r="S222" s="28">
        <f>S177/SUM(S177,'Calculations 20to24'!S177,'Calculations 25to34'!S177,'Calculations 35to44'!S177,'Calculations 45to54'!S177,'Calculations 55to64'!S177,'Calculations 65plus'!S177)</f>
        <v>8.2995495921061313E-3</v>
      </c>
      <c r="T222" s="28">
        <f>T177/SUM(T177,'Calculations 20to24'!T177,'Calculations 25to34'!T177,'Calculations 35to44'!T177,'Calculations 45to54'!T177,'Calculations 55to64'!T177,'Calculations 65plus'!T177)</f>
        <v>7.9753573157066437E-3</v>
      </c>
      <c r="U222" s="28">
        <f>U177/SUM(U177,'Calculations 20to24'!U177,'Calculations 25to34'!U177,'Calculations 35to44'!U177,'Calculations 45to54'!U177,'Calculations 55to64'!U177,'Calculations 65plus'!U177)</f>
        <v>7.656349492194515E-3</v>
      </c>
      <c r="V222" s="28">
        <f>V177/SUM(V177,'Calculations 20to24'!V177,'Calculations 25to34'!V177,'Calculations 35to44'!V177,'Calculations 45to54'!V177,'Calculations 55to64'!V177,'Calculations 65plus'!V177)</f>
        <v>7.3424974413620466E-3</v>
      </c>
      <c r="W222" s="28">
        <f>W177/SUM(W177,'Calculations 20to24'!W177,'Calculations 25to34'!W177,'Calculations 35to44'!W177,'Calculations 45to54'!W177,'Calculations 55to64'!W177,'Calculations 65plus'!W177)</f>
        <v>7.0337712841990786E-3</v>
      </c>
      <c r="X222" s="28">
        <f>X177/SUM(X177,'Calculations 20to24'!X177,'Calculations 25to34'!X177,'Calculations 35to44'!X177,'Calculations 45to54'!X177,'Calculations 55to64'!X177,'Calculations 65plus'!X177)</f>
        <v>6.7301398947079193E-3</v>
      </c>
      <c r="Y222" s="28">
        <f>Y177/SUM(Y177,'Calculations 20to24'!Y177,'Calculations 25to34'!Y177,'Calculations 35to44'!Y177,'Calculations 45to54'!Y177,'Calculations 55to64'!Y177,'Calculations 65plus'!Y177)</f>
        <v>6.4315708631059653E-3</v>
      </c>
      <c r="Z222" s="28">
        <f>Z177/SUM(Z177,'Calculations 20to24'!Z177,'Calculations 25to34'!Z177,'Calculations 35to44'!Z177,'Calculations 45to54'!Z177,'Calculations 55to64'!Z177,'Calculations 65plus'!Z177)</f>
        <v>6.1380304696715222E-3</v>
      </c>
      <c r="AA222" s="28">
        <f>AA177/SUM(AA177,'Calculations 20to24'!AA177,'Calculations 25to34'!AA177,'Calculations 35to44'!AA177,'Calculations 45to54'!AA177,'Calculations 55to64'!AA177,'Calculations 65plus'!AA177)</f>
        <v>5.8494836685018068E-3</v>
      </c>
      <c r="AB222" s="28">
        <f>AB177/SUM(AB177,'Calculations 20to24'!AB177,'Calculations 25to34'!AB177,'Calculations 35to44'!AB177,'Calculations 45to54'!AB177,'Calculations 55to64'!AB177,'Calculations 65plus'!AB177)</f>
        <v>5.565894080465982E-3</v>
      </c>
      <c r="AC222" s="28">
        <f>AC177/SUM(AC177,'Calculations 20to24'!AC177,'Calculations 25to34'!AC177,'Calculations 35to44'!AC177,'Calculations 45to54'!AC177,'Calculations 55to64'!AC177,'Calculations 65plus'!AC177)</f>
        <v>5.2872239946540594E-3</v>
      </c>
      <c r="AD222" s="28">
        <f>AD177/SUM(AD177,'Calculations 20to24'!AD177,'Calculations 25to34'!AD177,'Calculations 35to44'!AD177,'Calculations 45to54'!AD177,'Calculations 55to64'!AD177,'Calculations 65plus'!AD177)</f>
        <v>5.013434377640325E-3</v>
      </c>
      <c r="AE222" s="28">
        <f>AE177/SUM(AE177,'Calculations 20to24'!AE177,'Calculations 25to34'!AE177,'Calculations 35to44'!AE177,'Calculations 45to54'!AE177,'Calculations 55to64'!AE177,'Calculations 65plus'!AE177)</f>
        <v>4.7444848898988345E-3</v>
      </c>
      <c r="AF222" s="28">
        <f>AF177/SUM(AF177,'Calculations 20to24'!AF177,'Calculations 25to34'!AF177,'Calculations 35to44'!AF177,'Calculations 45to54'!AF177,'Calculations 55to64'!AF177,'Calculations 65plus'!AF177)</f>
        <v>4.4803339087323459E-3</v>
      </c>
    </row>
    <row r="223" spans="1:32" x14ac:dyDescent="0.2">
      <c r="A223" s="6" t="s">
        <v>56</v>
      </c>
      <c r="B223" s="28">
        <f>B178/SUM(B178,'Calculations 20to24'!B178,'Calculations 25to34'!B178,'Calculations 35to44'!B178,'Calculations 45to54'!B178,'Calculations 55to64'!B178,'Calculations 65plus'!B178)</f>
        <v>7.8016910069177547E-2</v>
      </c>
      <c r="C223" s="28">
        <f>C178/SUM(C178,'Calculations 20to24'!C178,'Calculations 25to34'!C178,'Calculations 35to44'!C178,'Calculations 45to54'!C178,'Calculations 55to64'!C178,'Calculations 65plus'!C178)</f>
        <v>7.3960123134811775E-2</v>
      </c>
      <c r="D223" s="28">
        <f>D178/SUM(D178,'Calculations 20to24'!D178,'Calculations 25to34'!D178,'Calculations 35to44'!D178,'Calculations 45to54'!D178,'Calculations 55to64'!D178,'Calculations 65plus'!D178)</f>
        <v>7.1568800608452637E-2</v>
      </c>
      <c r="E223" s="28">
        <f>E178/SUM(E178,'Calculations 20to24'!E178,'Calculations 25to34'!E178,'Calculations 35to44'!E178,'Calculations 45to54'!E178,'Calculations 55to64'!E178,'Calculations 65plus'!E178)</f>
        <v>6.9210218880264476E-2</v>
      </c>
      <c r="F223" s="28">
        <f>F178/SUM(F178,'Calculations 20to24'!F178,'Calculations 25to34'!F178,'Calculations 35to44'!F178,'Calculations 45to54'!F178,'Calculations 55to64'!F178,'Calculations 65plus'!F178)</f>
        <v>6.65296219707531E-2</v>
      </c>
      <c r="G223" s="28">
        <f>G178/SUM(G178,'Calculations 20to24'!G178,'Calculations 25to34'!G178,'Calculations 35to44'!G178,'Calculations 45to54'!G178,'Calculations 55to64'!G178,'Calculations 65plus'!G178)</f>
        <v>6.3653007289618299E-2</v>
      </c>
      <c r="H223" s="28">
        <f>H178/SUM(H178,'Calculations 20to24'!H178,'Calculations 25to34'!H178,'Calculations 35to44'!H178,'Calculations 45to54'!H178,'Calculations 55to64'!H178,'Calculations 65plus'!H178)</f>
        <v>6.0740073987532839E-2</v>
      </c>
      <c r="I223" s="28">
        <f>I178/SUM(I178,'Calculations 20to24'!I178,'Calculations 25to34'!I178,'Calculations 35to44'!I178,'Calculations 45to54'!I178,'Calculations 55to64'!I178,'Calculations 65plus'!I178)</f>
        <v>5.7009003706048257E-2</v>
      </c>
      <c r="J223" s="28">
        <f>J178/SUM(J178,'Calculations 20to24'!J178,'Calculations 25to34'!J178,'Calculations 35to44'!J178,'Calculations 45to54'!J178,'Calculations 55to64'!J178,'Calculations 65plus'!J178)</f>
        <v>5.3443730897333307E-2</v>
      </c>
      <c r="K223" s="28">
        <f>K178/SUM(K178,'Calculations 20to24'!K178,'Calculations 25to34'!K178,'Calculations 35to44'!K178,'Calculations 45to54'!K178,'Calculations 55to64'!K178,'Calculations 65plus'!K178)</f>
        <v>5.1190977429214503E-2</v>
      </c>
      <c r="L223" s="28">
        <f>L178/SUM(L178,'Calculations 20to24'!L178,'Calculations 25to34'!L178,'Calculations 35to44'!L178,'Calculations 45to54'!L178,'Calculations 55to64'!L178,'Calculations 65plus'!L178)</f>
        <v>4.9211917537510065E-2</v>
      </c>
      <c r="M223" s="28">
        <f>M178/SUM(M178,'Calculations 20to24'!M178,'Calculations 25to34'!M178,'Calculations 35to44'!M178,'Calculations 45to54'!M178,'Calculations 55to64'!M178,'Calculations 65plus'!M178)</f>
        <v>4.6810625493471231E-2</v>
      </c>
      <c r="N223" s="28">
        <f>N178/SUM(N178,'Calculations 20to24'!N178,'Calculations 25to34'!N178,'Calculations 35to44'!N178,'Calculations 45to54'!N178,'Calculations 55to64'!N178,'Calculations 65plus'!N178)</f>
        <v>4.4499732322982224E-2</v>
      </c>
      <c r="O223" s="28">
        <f>O178/SUM(O178,'Calculations 20to24'!O178,'Calculations 25to34'!O178,'Calculations 35to44'!O178,'Calculations 45to54'!O178,'Calculations 55to64'!O178,'Calculations 65plus'!O178)</f>
        <v>4.2276396217466664E-2</v>
      </c>
      <c r="P223" s="28">
        <f>P178/SUM(P178,'Calculations 20to24'!P178,'Calculations 25to34'!P178,'Calculations 35to44'!P178,'Calculations 45to54'!P178,'Calculations 55to64'!P178,'Calculations 65plus'!P178)</f>
        <v>4.0137802352064302E-2</v>
      </c>
      <c r="Q223" s="28">
        <f>Q178/SUM(Q178,'Calculations 20to24'!Q178,'Calculations 25to34'!Q178,'Calculations 35to44'!Q178,'Calculations 45to54'!Q178,'Calculations 55to64'!Q178,'Calculations 65plus'!Q178)</f>
        <v>3.8081170546980986E-2</v>
      </c>
      <c r="R223" s="28">
        <f>R178/SUM(R178,'Calculations 20to24'!R178,'Calculations 25to34'!R178,'Calculations 35to44'!R178,'Calculations 45to54'!R178,'Calculations 55to64'!R178,'Calculations 65plus'!R178)</f>
        <v>3.6103761832558832E-2</v>
      </c>
      <c r="S223" s="28">
        <f>S178/SUM(S178,'Calculations 20to24'!S178,'Calculations 25to34'!S178,'Calculations 35to44'!S178,'Calculations 45to54'!S178,'Calculations 55to64'!S178,'Calculations 65plus'!S178)</f>
        <v>3.4202884021431859E-2</v>
      </c>
      <c r="T223" s="28">
        <f>T178/SUM(T178,'Calculations 20to24'!T178,'Calculations 25to34'!T178,'Calculations 35to44'!T178,'Calculations 45to54'!T178,'Calculations 55to64'!T178,'Calculations 65plus'!T178)</f>
        <v>3.2375896384508031E-2</v>
      </c>
      <c r="U223" s="28">
        <f>U178/SUM(U178,'Calculations 20to24'!U178,'Calculations 25to34'!U178,'Calculations 35to44'!U178,'Calculations 45to54'!U178,'Calculations 55to64'!U178,'Calculations 65plus'!U178)</f>
        <v>3.0620213520834522E-2</v>
      </c>
      <c r="V223" s="28">
        <f>V178/SUM(V178,'Calculations 20to24'!V178,'Calculations 25to34'!V178,'Calculations 35to44'!V178,'Calculations 45to54'!V178,'Calculations 55to64'!V178,'Calculations 65plus'!V178)</f>
        <v>2.893330850482426E-2</v>
      </c>
      <c r="W223" s="28">
        <f>W178/SUM(W178,'Calculations 20to24'!W178,'Calculations 25to34'!W178,'Calculations 35to44'!W178,'Calculations 45to54'!W178,'Calculations 55to64'!W178,'Calculations 65plus'!W178)</f>
        <v>2.7312715387892348E-2</v>
      </c>
      <c r="X223" s="28">
        <f>X178/SUM(X178,'Calculations 20to24'!X178,'Calculations 25to34'!X178,'Calculations 35to44'!X178,'Calculations 45to54'!X178,'Calculations 55to64'!X178,'Calculations 65plus'!X178)</f>
        <v>2.5756031125346829E-2</v>
      </c>
      <c r="Y223" s="28">
        <f>Y178/SUM(Y178,'Calculations 20to24'!Y178,'Calculations 25to34'!Y178,'Calculations 35to44'!Y178,'Calculations 45to54'!Y178,'Calculations 55to64'!Y178,'Calculations 65plus'!Y178)</f>
        <v>2.4260916993448813E-2</v>
      </c>
      <c r="Z223" s="28">
        <f>Z178/SUM(Z178,'Calculations 20to24'!Z178,'Calculations 25to34'!Z178,'Calculations 35to44'!Z178,'Calculations 45to54'!Z178,'Calculations 55to64'!Z178,'Calculations 65plus'!Z178)</f>
        <v>2.2825099555929096E-2</v>
      </c>
      <c r="AA223" s="28">
        <f>AA178/SUM(AA178,'Calculations 20to24'!AA178,'Calculations 25to34'!AA178,'Calculations 35to44'!AA178,'Calculations 45to54'!AA178,'Calculations 55to64'!AA178,'Calculations 65plus'!AA178)</f>
        <v>2.1446371233945001E-2</v>
      </c>
      <c r="AB223" s="28">
        <f>AB178/SUM(AB178,'Calculations 20to24'!AB178,'Calculations 25to34'!AB178,'Calculations 35to44'!AB178,'Calculations 45to54'!AB178,'Calculations 55to64'!AB178,'Calculations 65plus'!AB178)</f>
        <v>2.0122590528486205E-2</v>
      </c>
      <c r="AC223" s="28">
        <f>AC178/SUM(AC178,'Calculations 20to24'!AC178,'Calculations 25to34'!AC178,'Calculations 35to44'!AC178,'Calculations 45to54'!AC178,'Calculations 55to64'!AC178,'Calculations 65plus'!AC178)</f>
        <v>1.8851681939607432E-2</v>
      </c>
      <c r="AD223" s="28">
        <f>AD178/SUM(AD178,'Calculations 20to24'!AD178,'Calculations 25to34'!AD178,'Calculations 35to44'!AD178,'Calculations 45to54'!AD178,'Calculations 55to64'!AD178,'Calculations 65plus'!AD178)</f>
        <v>1.7631635622563067E-2</v>
      </c>
      <c r="AE223" s="28">
        <f>AE178/SUM(AE178,'Calculations 20to24'!AE178,'Calculations 25to34'!AE178,'Calculations 35to44'!AE178,'Calculations 45to54'!AE178,'Calculations 55to64'!AE178,'Calculations 65plus'!AE178)</f>
        <v>1.6460506816934985E-2</v>
      </c>
      <c r="AF223" s="28">
        <f>AF178/SUM(AF178,'Calculations 20to24'!AF178,'Calculations 25to34'!AF178,'Calculations 35to44'!AF178,'Calculations 45to54'!AF178,'Calculations 55to64'!AF178,'Calculations 65plus'!AF178)</f>
        <v>1.5336415081193945E-2</v>
      </c>
    </row>
    <row r="224" spans="1:32" x14ac:dyDescent="0.2">
      <c r="A224" s="6" t="s">
        <v>57</v>
      </c>
      <c r="B224" s="28">
        <f>B179/SUM(B179,'Calculations 20to24'!B179,'Calculations 25to34'!B179,'Calculations 35to44'!B179,'Calculations 45to54'!B179,'Calculations 55to64'!B179,'Calculations 65plus'!B179)</f>
        <v>5.3435114503816807E-2</v>
      </c>
      <c r="C224" s="28">
        <f>C179/SUM(C179,'Calculations 20to24'!C179,'Calculations 25to34'!C179,'Calculations 35to44'!C179,'Calculations 45to54'!C179,'Calculations 55to64'!C179,'Calculations 65plus'!C179)</f>
        <v>5.0977092758247723E-2</v>
      </c>
      <c r="D224" s="28">
        <f>D179/SUM(D179,'Calculations 20to24'!D179,'Calculations 25to34'!D179,'Calculations 35to44'!D179,'Calculations 45to54'!D179,'Calculations 55to64'!D179,'Calculations 65plus'!D179)</f>
        <v>4.9597684499297683E-2</v>
      </c>
      <c r="E224" s="28">
        <f>E179/SUM(E179,'Calculations 20to24'!E179,'Calculations 25to34'!E179,'Calculations 35to44'!E179,'Calculations 45to54'!E179,'Calculations 55to64'!E179,'Calculations 65plus'!E179)</f>
        <v>4.8209037982118036E-2</v>
      </c>
      <c r="F224" s="28">
        <f>F179/SUM(F179,'Calculations 20to24'!F179,'Calculations 25to34'!F179,'Calculations 35to44'!F179,'Calculations 45to54'!F179,'Calculations 55to64'!F179,'Calculations 65plus'!F179)</f>
        <v>4.6556041433715313E-2</v>
      </c>
      <c r="G224" s="28">
        <f>G179/SUM(G179,'Calculations 20to24'!G179,'Calculations 25to34'!G179,'Calculations 35to44'!G179,'Calculations 45to54'!G179,'Calculations 55to64'!G179,'Calculations 65plus'!G179)</f>
        <v>4.4726059663929195E-2</v>
      </c>
      <c r="H224" s="28">
        <f>H179/SUM(H179,'Calculations 20to24'!H179,'Calculations 25to34'!H179,'Calculations 35to44'!H179,'Calculations 45to54'!H179,'Calculations 55to64'!H179,'Calculations 65plus'!H179)</f>
        <v>4.2832752055414459E-2</v>
      </c>
      <c r="I224" s="28">
        <f>I179/SUM(I179,'Calculations 20to24'!I179,'Calculations 25to34'!I179,'Calculations 35to44'!I179,'Calculations 45to54'!I179,'Calculations 55to64'!I179,'Calculations 65plus'!I179)</f>
        <v>4.0370407922297277E-2</v>
      </c>
      <c r="J224" s="28">
        <f>J179/SUM(J179,'Calculations 20to24'!J179,'Calculations 25to34'!J179,'Calculations 35to44'!J179,'Calculations 45to54'!J179,'Calculations 55to64'!J179,'Calculations 65plus'!J179)</f>
        <v>3.803930481198476E-2</v>
      </c>
      <c r="K224" s="28">
        <f>K179/SUM(K179,'Calculations 20to24'!K179,'Calculations 25to34'!K179,'Calculations 35to44'!K179,'Calculations 45to54'!K179,'Calculations 55to64'!K179,'Calculations 65plus'!K179)</f>
        <v>3.6605740079456307E-2</v>
      </c>
      <c r="L224" s="28">
        <f>L179/SUM(L179,'Calculations 20to24'!L179,'Calculations 25to34'!L179,'Calculations 35to44'!L179,'Calculations 45to54'!L179,'Calculations 55to64'!L179,'Calculations 65plus'!L179)</f>
        <v>3.5399700677407775E-2</v>
      </c>
      <c r="M224" s="28">
        <f>M179/SUM(M179,'Calculations 20to24'!M179,'Calculations 25to34'!M179,'Calculations 35to44'!M179,'Calculations 45to54'!M179,'Calculations 55to64'!M179,'Calculations 65plus'!M179)</f>
        <v>3.383858878032607E-2</v>
      </c>
      <c r="N224" s="28">
        <f>N179/SUM(N179,'Calculations 20to24'!N179,'Calculations 25to34'!N179,'Calculations 35to44'!N179,'Calculations 45to54'!N179,'Calculations 55to64'!N179,'Calculations 65plus'!N179)</f>
        <v>3.2326798510365427E-2</v>
      </c>
      <c r="O224" s="28">
        <f>O179/SUM(O179,'Calculations 20to24'!O179,'Calculations 25to34'!O179,'Calculations 35to44'!O179,'Calculations 45to54'!O179,'Calculations 55to64'!O179,'Calculations 65plus'!O179)</f>
        <v>3.0862963447061638E-2</v>
      </c>
      <c r="P224" s="28">
        <f>P179/SUM(P179,'Calculations 20to24'!P179,'Calculations 25to34'!P179,'Calculations 35to44'!P179,'Calculations 45to54'!P179,'Calculations 55to64'!P179,'Calculations 65plus'!P179)</f>
        <v>2.9445741649577757E-2</v>
      </c>
      <c r="Q224" s="28">
        <f>Q179/SUM(Q179,'Calculations 20to24'!Q179,'Calculations 25to34'!Q179,'Calculations 35to44'!Q179,'Calculations 45to54'!Q179,'Calculations 55to64'!Q179,'Calculations 65plus'!Q179)</f>
        <v>2.8073816500321286E-2</v>
      </c>
      <c r="R224" s="28">
        <f>R179/SUM(R179,'Calculations 20to24'!R179,'Calculations 25to34'!R179,'Calculations 35to44'!R179,'Calculations 45to54'!R179,'Calculations 55to64'!R179,'Calculations 65plus'!R179)</f>
        <v>2.674589737091802E-2</v>
      </c>
      <c r="S224" s="28">
        <f>S179/SUM(S179,'Calculations 20to24'!S179,'Calculations 25to34'!S179,'Calculations 35to44'!S179,'Calculations 45to54'!S179,'Calculations 55to64'!S179,'Calculations 65plus'!S179)</f>
        <v>2.5460720131193916E-2</v>
      </c>
      <c r="T224" s="28">
        <f>T179/SUM(T179,'Calculations 20to24'!T179,'Calculations 25to34'!T179,'Calculations 35to44'!T179,'Calculations 45to54'!T179,'Calculations 55to64'!T179,'Calculations 65plus'!T179)</f>
        <v>2.4217047519755383E-2</v>
      </c>
      <c r="U224" s="28">
        <f>U179/SUM(U179,'Calculations 20to24'!U179,'Calculations 25to34'!U179,'Calculations 35to44'!U179,'Calculations 45to54'!U179,'Calculations 55to64'!U179,'Calculations 65plus'!U179)</f>
        <v>2.3013669392848379E-2</v>
      </c>
      <c r="V224" s="28">
        <f>V179/SUM(V179,'Calculations 20to24'!V179,'Calculations 25to34'!V179,'Calculations 35to44'!V179,'Calculations 45to54'!V179,'Calculations 55to64'!V179,'Calculations 65plus'!V179)</f>
        <v>2.1849402866445076E-2</v>
      </c>
      <c r="W224" s="28">
        <f>W179/SUM(W179,'Calculations 20to24'!W179,'Calculations 25to34'!W179,'Calculations 35to44'!W179,'Calculations 45to54'!W179,'Calculations 55to64'!W179,'Calculations 65plus'!W179)</f>
        <v>2.0723092364925057E-2</v>
      </c>
      <c r="X224" s="28">
        <f>X179/SUM(X179,'Calculations 20to24'!X179,'Calculations 25to34'!X179,'Calculations 35to44'!X179,'Calculations 45to54'!X179,'Calculations 55to64'!X179,'Calculations 65plus'!X179)</f>
        <v>1.9633609588276153E-2</v>
      </c>
      <c r="Y224" s="28">
        <f>Y179/SUM(Y179,'Calculations 20to24'!Y179,'Calculations 25to34'!Y179,'Calculations 35to44'!Y179,'Calculations 45to54'!Y179,'Calculations 55to64'!Y179,'Calculations 65plus'!Y179)</f>
        <v>1.8579853408438748E-2</v>
      </c>
      <c r="Z224" s="28">
        <f>Z179/SUM(Z179,'Calculations 20to24'!Z179,'Calculations 25to34'!Z179,'Calculations 35to44'!Z179,'Calculations 45to54'!Z179,'Calculations 55to64'!Z179,'Calculations 65plus'!Z179)</f>
        <v>1.7560749704239608E-2</v>
      </c>
      <c r="AA224" s="28">
        <f>AA179/SUM(AA179,'Calculations 20to24'!AA179,'Calculations 25to34'!AA179,'Calculations 35to44'!AA179,'Calculations 45to54'!AA179,'Calculations 55to64'!AA179,'Calculations 65plus'!AA179)</f>
        <v>1.6575251143300038E-2</v>
      </c>
      <c r="AB224" s="28">
        <f>AB179/SUM(AB179,'Calculations 20to24'!AB179,'Calculations 25to34'!AB179,'Calculations 35to44'!AB179,'Calculations 45to54'!AB179,'Calculations 55to64'!AB179,'Calculations 65plus'!AB179)</f>
        <v>1.562233691834802E-2</v>
      </c>
      <c r="AC224" s="28">
        <f>AC179/SUM(AC179,'Calculations 20to24'!AC179,'Calculations 25to34'!AC179,'Calculations 35to44'!AC179,'Calculations 45to54'!AC179,'Calculations 55to64'!AC179,'Calculations 65plus'!AC179)</f>
        <v>1.4701012444509536E-2</v>
      </c>
      <c r="AD224" s="28">
        <f>AD179/SUM(AD179,'Calculations 20to24'!AD179,'Calculations 25to34'!AD179,'Calculations 35to44'!AD179,'Calculations 45to54'!AD179,'Calculations 55to64'!AD179,'Calculations 65plus'!AD179)</f>
        <v>1.3810309023389564E-2</v>
      </c>
      <c r="AE224" s="28">
        <f>AE179/SUM(AE179,'Calculations 20to24'!AE179,'Calculations 25to34'!AE179,'Calculations 35to44'!AE179,'Calculations 45to54'!AE179,'Calculations 55to64'!AE179,'Calculations 65plus'!AE179)</f>
        <v>1.29492834790636E-2</v>
      </c>
      <c r="AF224" s="28">
        <f>AF179/SUM(AF179,'Calculations 20to24'!AF179,'Calculations 25to34'!AF179,'Calculations 35to44'!AF179,'Calculations 45to54'!AF179,'Calculations 55to64'!AF179,'Calculations 65plus'!AF179)</f>
        <v>1.2117017770499533E-2</v>
      </c>
    </row>
  </sheetData>
  <phoneticPr fontId="1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T18b'!D:D,MATCH($A3,'BLS CPS T18b'!K:K,0))/INDEX('BLS CPS T18b'!B:B,MATCH($A3,'BLS CPS T18b'!K:K,0))</f>
        <v>6.8539804171988086E-2</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T18b'!D:D,MATCH($A4,'BLS CPS T18b'!K:K,0))/INDEX('BLS CPS T18b'!B:B,MATCH($A4,'BLS CPS T18b'!K:K,0))</f>
        <v>3.9215686274509803E-2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T18b'!D:D,MATCH($A5,'BLS CPS T18b'!K:K,0))/INDEX('BLS CPS T18b'!B:B,MATCH($A5,'BLS CPS T18b'!K:K,0))</f>
        <v>3.0927835051546393E-2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T18b'!D:D,MATCH($A6,'BLS CPS T18b'!K:K,0))/INDEX('BLS CPS T18b'!B:B,MATCH($A6,'BLS CPS T18b'!K:K,0))</f>
        <v>0.10843373493975904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T18b'!D:D,MATCH($A7,'BLS CPS T18b'!K:K,0))/INDEX('BLS CPS T18b'!B:B,MATCH($A7,'BLS CPS T18b'!K:K,0))</f>
        <v>6.4748201438848921E-2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T18b'!D:D,MATCH($A8,'BLS CPS T18b'!K:K,0))/INDEX('BLS CPS T18b'!B:B,MATCH($A8,'BLS CPS T18b'!K:K,0))</f>
        <v>8.1757792539601429E-2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T18b'!D:D,MATCH($A9,'BLS CPS T18b'!K:K,0))/INDEX('BLS CPS T18b'!B:B,MATCH($A9,'BLS CPS T18b'!K:K,0))</f>
        <v>7.2072072072072071E-2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T18b'!D:D,MATCH($A10,'BLS CPS T18b'!K:K,0))/INDEX('BLS CPS T18b'!B:B,MATCH($A10,'BLS CPS T18b'!K:K,0))</f>
        <v>8.1395348837209308E-2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T18b'!D:D,MATCH($A11,'BLS CPS T18b'!K:K,0))/INDEX('BLS CPS T18b'!B:B,MATCH($A11,'BLS CPS T18b'!K:K,0))</f>
        <v>4.8689138576779027E-2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T18b'!D:D,MATCH($A12,'BLS CPS T18b'!K:K,0))/INDEX('BLS CPS T18b'!B:B,MATCH($A12,'BLS CPS T18b'!K:K,0))</f>
        <v>5.1546391752577317E-2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T18b'!D:D,MATCH($A13,'BLS CPS T18b'!K:K,0))/INDEX('BLS CPS T18b'!B:B,MATCH($A13,'BLS CPS T18b'!K:K,0))</f>
        <v>5.4320987654320987E-2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T18b'!D:D,MATCH($A14,'BLS CPS T18b'!K:K,0))/INDEX('BLS CPS T18b'!B:B,MATCH($A14,'BLS CPS T18b'!K:K,0))</f>
        <v>4.7832585949177879E-2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T18b'!D:D,MATCH($A15,'BLS CPS T18b'!K:K,0))/INDEX('BLS CPS T18b'!B:B,MATCH($A15,'BLS CPS T18b'!K:K,0))</f>
        <v>5.6569343065693431E-2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T18b'!D:D,MATCH($A16,'BLS CPS T18b'!K:K,0))/INDEX('BLS CPS T18b'!B:B,MATCH($A16,'BLS CPS T18b'!K:K,0))</f>
        <v>7.3170731707317069E-2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T18b'!D:D,MATCH($A17,'BLS CPS T18b'!K:K,0))/INDEX('BLS CPS T18b'!B:B,MATCH($A17,'BLS CPS T18b'!K:K,0))</f>
        <v>6.6202090592334492E-2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T18b'!D:D,MATCH($A18,'BLS CPS T18b'!K:K,0))/INDEX('BLS CPS T18b'!B:B,MATCH($A18,'BLS CPS T18b'!K:K,0))</f>
        <v>7.421875E-2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T18b'!D:D,MATCH($A19,'BLS CPS T18b'!K:K,0))/INDEX('BLS CPS T18b'!B:B,MATCH($A19,'BLS CPS T18b'!K:K,0))</f>
        <v>4.2253521126760563E-2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T18b'!D:D,MATCH($A20,'BLS CPS T18b'!K:K,0))/INDEX('BLS CPS T18b'!B:B,MATCH($A20,'BLS CPS T18b'!K:K,0))</f>
        <v>5.8765915768854066E-2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T18b'!D:D,MATCH($A21,'BLS CPS T18b'!K:K,0))/INDEX('BLS CPS T18b'!B:B,MATCH($A21,'BLS CPS T18b'!K:K,0))</f>
        <v>4.7160731472569779E-2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T18b'!D:D,MATCH($A22,'BLS CPS T18b'!K:K,0))/INDEX('BLS CPS T18b'!B:B,MATCH($A22,'BLS CPS T18b'!K:K,0))</f>
        <v>6.6489361702127658E-2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T18b'!D:D,MATCH($A23,'BLS CPS T18b'!K:K,0))/INDEX('BLS CPS T18b'!B:B,MATCH($A23,'BLS CPS T18b'!K:K,0))</f>
        <v>7.5067024128686322E-2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T18b'!D:D,MATCH($A24,'BLS CPS T18b'!K:K,0))/INDEX('BLS CPS T18b'!B:B,MATCH($A24,'BLS CPS T18b'!K:K,0))</f>
        <v>6.4770932069510262E-2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T18b'!D:D,MATCH($A25,'BLS CPS T18b'!K:K,0))/INDEX('BLS CPS T18b'!B:B,MATCH($A25,'BLS CPS T18b'!K:K,0))</f>
        <v>5.4913294797687862E-2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T18b'!D:D,MATCH($A26,'BLS CPS T18b'!K:K,0))/INDEX('BLS CPS T18b'!B:B,MATCH($A26,'BLS CPS T18b'!K:K,0))</f>
        <v>6.5045992115637316E-2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T18b'!D:D,MATCH($A27,'BLS CPS T18b'!K:K,0))/INDEX('BLS CPS T18b'!B:B,MATCH($A27,'BLS CPS T18b'!K:K,0))</f>
        <v>4.9932523616734142E-2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T18b'!D:D,MATCH($A28,'BLS CPS T18b'!K:K,0))/INDEX('BLS CPS T18b'!B:B,MATCH($A28,'BLS CPS T18b'!K:K,0))</f>
        <v>0.05</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T18b'!D:D,MATCH($A29,'BLS CPS T18b'!K:K,0))/INDEX('BLS CPS T18b'!B:B,MATCH($A29,'BLS CPS T18b'!K:K,0))</f>
        <v>4.2016806722689079E-2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T18b'!D:D,MATCH($A30,'BLS CPS T18b'!K:K,0))/INDEX('BLS CPS T18b'!B:B,MATCH($A30,'BLS CPS T18b'!K:K,0))</f>
        <v>7.5746337845355088E-2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T18b'!D:D,MATCH($A31,'BLS CPS T18b'!K:K,0))/INDEX('BLS CPS T18b'!B:B,MATCH($A31,'BLS CPS T18b'!K:K,0))</f>
        <v>0.13186581705197747</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T18b'!D:D,MATCH($A32,'BLS CPS T18b'!K:K,0))/INDEX('BLS CPS T18b'!B:B,MATCH($A32,'BLS CPS T18b'!K:K,0))</f>
        <v>8.2426778242677828E-2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T18b'!D:D,MATCH($A33,'BLS CPS T18b'!K:K,0))/INDEX('BLS CPS T18b'!B:B,MATCH($A33,'BLS CPS T18b'!K:K,0))</f>
        <v>0.19405338439013403</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T18b'!D:D,MATCH($A34,'BLS CPS T18b'!K:K,0))/INDEX('BLS CPS T18b'!B:B,MATCH($A34,'BLS CPS T18b'!K:K,0))</f>
        <v>7.1167883211678828E-2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T18b'!D:D,MATCH($A35,'BLS CPS T18b'!K:K,0))/INDEX('BLS CPS T18b'!B:B,MATCH($A35,'BLS CPS T18b'!K:K,0))</f>
        <v>5.030674846625767E-2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T18b'!D:D,MATCH($A36,'BLS CPS T18b'!K:K,0))/INDEX('BLS CPS T18b'!B:B,MATCH($A36,'BLS CPS T18b'!K:K,0))</f>
        <v>6.7961165048543687E-2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T18b'!D:D,MATCH($A37,'BLS CPS T18b'!K:K,0))/INDEX('BLS CPS T18b'!B:B,MATCH($A37,'BLS CPS T18b'!K:K,0))</f>
        <v>6.2984878369493749E-2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T18b'!D:D,MATCH($A38,'BLS CPS T18b'!K:K,0))/INDEX('BLS CPS T18b'!B:B,MATCH($A38,'BLS CPS T18b'!K:K,0))</f>
        <v>4.2731921110299491E-2</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T18b'!D:D,MATCH($A39,'BLS CPS T18b'!K:K,0))/INDEX('BLS CPS T18b'!B:B,MATCH($A39,'BLS CPS T18b'!K:K,0))</f>
        <v>6.4466411564625847E-2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T18b'!D:D,MATCH($A40,'BLS CPS T18b'!K:K,0))/INDEX('BLS CPS T18b'!B:B,MATCH($A40,'BLS CPS T18b'!K:K,0))</f>
        <v>4.2927609652046395E-2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T18b'!D:D,MATCH($A41,'BLS CPS T18b'!K:K,0))/INDEX('BLS CPS T18b'!B:B,MATCH($A41,'BLS CPS T18b'!K:K,0))</f>
        <v>6.851671777993866E-2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T18b'!D:D,MATCH($A42,'BLS CPS T18b'!K:K,0))/INDEX('BLS CPS T18b'!B:B,MATCH($A42,'BLS CPS T18b'!K:K,0))</f>
        <v>7.2820216049382713E-2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T18b'!D:D,MATCH($A43,'BLS CPS T18b'!K:K,0))/INDEX('BLS CPS T18b'!B:B,MATCH($A43,'BLS CPS T18b'!K:K,0))</f>
        <v>0.12725874663590928</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T18b'!D:D,MATCH($A44,'BLS CPS T18b'!K:K,0))/INDEX('BLS CPS T18b'!B:B,MATCH($A44,'BLS CPS T18b'!K:K,0))</f>
        <v>0.15596330275229359</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0.22560565132831262</v>
      </c>
    </row>
    <row r="49" spans="1:2" x14ac:dyDescent="0.2">
      <c r="A49" s="6" t="s">
        <v>94</v>
      </c>
      <c r="B49" s="28">
        <f>('S Curve Equation'!$B$11-(LN(1/((B4/'S Curve Equation'!$B$14)-'S Curve Equation'!$B$13)-1)/'S Curve Equation'!$B$10))/'S Curve Equation'!$B$12</f>
        <v>0.17128866521494968</v>
      </c>
    </row>
    <row r="50" spans="1:2" x14ac:dyDescent="0.2">
      <c r="A50" s="6" t="s">
        <v>93</v>
      </c>
      <c r="B50" s="28">
        <f>('S Curve Equation'!$B$11-(LN(1/((B5/'S Curve Equation'!$B$14)-'S Curve Equation'!$B$13)-1)/'S Curve Equation'!$B$10))/'S Curve Equation'!$B$12</f>
        <v>0.15040508753666193</v>
      </c>
    </row>
    <row r="51" spans="1:2" x14ac:dyDescent="0.2">
      <c r="A51" s="6" t="s">
        <v>28</v>
      </c>
      <c r="B51" s="28">
        <f>('S Curve Equation'!$B$11-(LN(1/((B6/'S Curve Equation'!$B$14)-'S Curve Equation'!$B$13)-1)/'S Curve Equation'!$B$10))/'S Curve Equation'!$B$12</f>
        <v>0.27546846507234923</v>
      </c>
    </row>
    <row r="52" spans="1:2" x14ac:dyDescent="0.2">
      <c r="A52" s="6" t="s">
        <v>29</v>
      </c>
      <c r="B52" s="28">
        <f>('S Curve Equation'!$B$11-(LN(1/((B7/'S Curve Equation'!$B$14)-'S Curve Equation'!$B$13)-1)/'S Curve Equation'!$B$10))/'S Curve Equation'!$B$12</f>
        <v>0.21974896062959659</v>
      </c>
    </row>
    <row r="53" spans="1:2" x14ac:dyDescent="0.2">
      <c r="A53" s="6" t="s">
        <v>30</v>
      </c>
      <c r="B53" s="28">
        <f>('S Curve Equation'!$B$11-(LN(1/((B8/'S Curve Equation'!$B$14)-'S Curve Equation'!$B$13)-1)/'S Curve Equation'!$B$10))/'S Curve Equation'!$B$12</f>
        <v>0.2442097801246465</v>
      </c>
    </row>
    <row r="54" spans="1:2" x14ac:dyDescent="0.2">
      <c r="A54" s="6" t="s">
        <v>31</v>
      </c>
      <c r="B54" s="28">
        <f>('S Curve Equation'!$B$11-(LN(1/((B9/'S Curve Equation'!$B$14)-'S Curve Equation'!$B$13)-1)/'S Curve Equation'!$B$10))/'S Curve Equation'!$B$12</f>
        <v>0.23083680681431851</v>
      </c>
    </row>
    <row r="55" spans="1:2" x14ac:dyDescent="0.2">
      <c r="A55" s="6" t="s">
        <v>32</v>
      </c>
      <c r="B55" s="28">
        <f>('S Curve Equation'!$B$11-(LN(1/((B10/'S Curve Equation'!$B$14)-'S Curve Equation'!$B$13)-1)/'S Curve Equation'!$B$10))/'S Curve Equation'!$B$12</f>
        <v>0.24373254897920354</v>
      </c>
    </row>
    <row r="56" spans="1:2" x14ac:dyDescent="0.2">
      <c r="A56" s="6" t="s">
        <v>33</v>
      </c>
      <c r="B56" s="28">
        <f>('S Curve Equation'!$B$11-(LN(1/((B11/'S Curve Equation'!$B$14)-'S Curve Equation'!$B$13)-1)/'S Curve Equation'!$B$10))/'S Curve Equation'!$B$12</f>
        <v>0.19149764432341443</v>
      </c>
    </row>
    <row r="57" spans="1:2" x14ac:dyDescent="0.2">
      <c r="A57" s="6" t="s">
        <v>34</v>
      </c>
      <c r="B57" s="28">
        <f>('S Curve Equation'!$B$11-(LN(1/((B12/'S Curve Equation'!$B$14)-'S Curve Equation'!$B$13)-1)/'S Curve Equation'!$B$10))/'S Curve Equation'!$B$12</f>
        <v>0.19700354245592971</v>
      </c>
    </row>
    <row r="58" spans="1:2" x14ac:dyDescent="0.2">
      <c r="A58" s="6" t="s">
        <v>92</v>
      </c>
      <c r="B58" s="28">
        <f>('S Curve Equation'!$B$11-(LN(1/((B13/'S Curve Equation'!$B$14)-'S Curve Equation'!$B$13)-1)/'S Curve Equation'!$B$10))/'S Curve Equation'!$B$12</f>
        <v>0.20213042888093008</v>
      </c>
    </row>
    <row r="59" spans="1:2" x14ac:dyDescent="0.2">
      <c r="A59" s="6" t="s">
        <v>89</v>
      </c>
      <c r="B59" s="28">
        <f>('S Curve Equation'!$B$11-(LN(1/((B14/'S Curve Equation'!$B$14)-'S Curve Equation'!$B$13)-1)/'S Curve Equation'!$B$10))/'S Curve Equation'!$B$12</f>
        <v>0.18979910295519237</v>
      </c>
    </row>
    <row r="60" spans="1:2" x14ac:dyDescent="0.2">
      <c r="A60" s="6" t="s">
        <v>35</v>
      </c>
      <c r="B60" s="28">
        <f>('S Curve Equation'!$B$11-(LN(1/((B15/'S Curve Equation'!$B$14)-'S Curve Equation'!$B$13)-1)/'S Curve Equation'!$B$10))/'S Curve Equation'!$B$12</f>
        <v>0.20613872522700727</v>
      </c>
    </row>
    <row r="61" spans="1:2" x14ac:dyDescent="0.2">
      <c r="A61" s="6" t="s">
        <v>98</v>
      </c>
      <c r="B61" s="28">
        <f>('S Curve Equation'!$B$11-(LN(1/((B16/'S Curve Equation'!$B$14)-'S Curve Equation'!$B$13)-1)/'S Curve Equation'!$B$10))/'S Curve Equation'!$B$12</f>
        <v>0.23242264788488415</v>
      </c>
    </row>
    <row r="62" spans="1:2" x14ac:dyDescent="0.2">
      <c r="A62" s="6" t="s">
        <v>97</v>
      </c>
      <c r="B62" s="28">
        <f>('S Curve Equation'!$B$11-(LN(1/((B17/'S Curve Equation'!$B$14)-'S Curve Equation'!$B$13)-1)/'S Curve Equation'!$B$10))/'S Curve Equation'!$B$12</f>
        <v>0.22202575638723698</v>
      </c>
    </row>
    <row r="63" spans="1:2" x14ac:dyDescent="0.2">
      <c r="A63" s="6" t="s">
        <v>101</v>
      </c>
      <c r="B63" s="28">
        <f>('S Curve Equation'!$B$11-(LN(1/((B18/'S Curve Equation'!$B$14)-'S Curve Equation'!$B$13)-1)/'S Curve Equation'!$B$10))/'S Curve Equation'!$B$12</f>
        <v>0.23391798105663314</v>
      </c>
    </row>
    <row r="64" spans="1:2" x14ac:dyDescent="0.2">
      <c r="A64" s="6" t="s">
        <v>104</v>
      </c>
      <c r="B64" s="28">
        <f>('S Curve Equation'!$B$11-(LN(1/((B19/'S Curve Equation'!$B$14)-'S Curve Equation'!$B$13)-1)/'S Curve Equation'!$B$10))/'S Curve Equation'!$B$12</f>
        <v>0.17813336099821514</v>
      </c>
    </row>
    <row r="65" spans="1:2" x14ac:dyDescent="0.2">
      <c r="A65" s="6" t="s">
        <v>36</v>
      </c>
      <c r="B65" s="28">
        <f>('S Curve Equation'!$B$11-(LN(1/((B20/'S Curve Equation'!$B$14)-'S Curve Equation'!$B$13)-1)/'S Curve Equation'!$B$10))/'S Curve Equation'!$B$12</f>
        <v>0.20993718843527159</v>
      </c>
    </row>
    <row r="66" spans="1:2" x14ac:dyDescent="0.2">
      <c r="A66" s="6" t="s">
        <v>37</v>
      </c>
      <c r="B66" s="28">
        <f>('S Curve Equation'!$B$11-(LN(1/((B21/'S Curve Equation'!$B$14)-'S Curve Equation'!$B$13)-1)/'S Curve Equation'!$B$10))/'S Curve Equation'!$B$12</f>
        <v>0.1884505599906714</v>
      </c>
    </row>
    <row r="67" spans="1:2" x14ac:dyDescent="0.2">
      <c r="A67" s="6" t="s">
        <v>38</v>
      </c>
      <c r="B67" s="28">
        <f>('S Curve Equation'!$B$11-(LN(1/((B22/'S Curve Equation'!$B$14)-'S Curve Equation'!$B$13)-1)/'S Curve Equation'!$B$10))/'S Curve Equation'!$B$12</f>
        <v>0.22247097365945206</v>
      </c>
    </row>
    <row r="68" spans="1:2" x14ac:dyDescent="0.2">
      <c r="A68" s="6" t="s">
        <v>39</v>
      </c>
      <c r="B68" s="28">
        <f>('S Curve Equation'!$B$11-(LN(1/((B23/'S Curve Equation'!$B$14)-'S Curve Equation'!$B$13)-1)/'S Curve Equation'!$B$10))/'S Curve Equation'!$B$12</f>
        <v>0.23511615898931465</v>
      </c>
    </row>
    <row r="69" spans="1:2" x14ac:dyDescent="0.2">
      <c r="A69" s="6" t="s">
        <v>40</v>
      </c>
      <c r="B69" s="28">
        <f>('S Curve Equation'!$B$11-(LN(1/((B24/'S Curve Equation'!$B$14)-'S Curve Equation'!$B$13)-1)/'S Curve Equation'!$B$10))/'S Curve Equation'!$B$12</f>
        <v>0.21978486390677471</v>
      </c>
    </row>
    <row r="70" spans="1:2" x14ac:dyDescent="0.2">
      <c r="A70" s="6" t="s">
        <v>41</v>
      </c>
      <c r="B70" s="28">
        <f>('S Curve Equation'!$B$11-(LN(1/((B25/'S Curve Equation'!$B$14)-'S Curve Equation'!$B$13)-1)/'S Curve Equation'!$B$10))/'S Curve Equation'!$B$12</f>
        <v>0.2031986394610269</v>
      </c>
    </row>
    <row r="71" spans="1:2" x14ac:dyDescent="0.2">
      <c r="A71" s="6" t="s">
        <v>42</v>
      </c>
      <c r="B71" s="28">
        <f>('S Curve Equation'!$B$11-(LN(1/((B26/'S Curve Equation'!$B$14)-'S Curve Equation'!$B$13)-1)/'S Curve Equation'!$B$10))/'S Curve Equation'!$B$12</f>
        <v>0.2202185433029501</v>
      </c>
    </row>
    <row r="72" spans="1:2" x14ac:dyDescent="0.2">
      <c r="A72" s="6" t="s">
        <v>105</v>
      </c>
      <c r="B72" s="28">
        <f>('S Curve Equation'!$B$11-(LN(1/((B27/'S Curve Equation'!$B$14)-'S Curve Equation'!$B$13)-1)/'S Curve Equation'!$B$10))/'S Curve Equation'!$B$12</f>
        <v>0.19392319953460563</v>
      </c>
    </row>
    <row r="73" spans="1:2" x14ac:dyDescent="0.2">
      <c r="A73" s="6" t="s">
        <v>106</v>
      </c>
      <c r="B73" s="28">
        <f>('S Curve Equation'!$B$11-(LN(1/((B28/'S Curve Equation'!$B$14)-'S Curve Equation'!$B$13)-1)/'S Curve Equation'!$B$10))/'S Curve Equation'!$B$12</f>
        <v>0.19405350504895558</v>
      </c>
    </row>
    <row r="74" spans="1:2" x14ac:dyDescent="0.2">
      <c r="A74" s="6" t="s">
        <v>107</v>
      </c>
      <c r="B74" s="28">
        <f>('S Curve Equation'!$B$11-(LN(1/((B29/'S Curve Equation'!$B$14)-'S Curve Equation'!$B$13)-1)/'S Curve Equation'!$B$10))/'S Curve Equation'!$B$12</f>
        <v>0.17761339408606092</v>
      </c>
    </row>
    <row r="75" spans="1:2" x14ac:dyDescent="0.2">
      <c r="A75" s="6" t="s">
        <v>43</v>
      </c>
      <c r="B75" s="28">
        <f>('S Curve Equation'!$B$11-(LN(1/((B30/'S Curve Equation'!$B$14)-'S Curve Equation'!$B$13)-1)/'S Curve Equation'!$B$10))/'S Curve Equation'!$B$12</f>
        <v>0.23606799694811015</v>
      </c>
    </row>
    <row r="76" spans="1:2" x14ac:dyDescent="0.2">
      <c r="A76" s="6" t="s">
        <v>44</v>
      </c>
      <c r="B76" s="28">
        <f>('S Curve Equation'!$B$11-(LN(1/((B31/'S Curve Equation'!$B$14)-'S Curve Equation'!$B$13)-1)/'S Curve Equation'!$B$10))/'S Curve Equation'!$B$12</f>
        <v>0.29825972439197401</v>
      </c>
    </row>
    <row r="77" spans="1:2" x14ac:dyDescent="0.2">
      <c r="A77" s="6" t="s">
        <v>45</v>
      </c>
      <c r="B77" s="28">
        <f>('S Curve Equation'!$B$11-(LN(1/((B32/'S Curve Equation'!$B$14)-'S Curve Equation'!$B$13)-1)/'S Curve Equation'!$B$10))/'S Curve Equation'!$B$12</f>
        <v>0.24508625746009427</v>
      </c>
    </row>
    <row r="78" spans="1:2" x14ac:dyDescent="0.2">
      <c r="A78" s="6" t="s">
        <v>46</v>
      </c>
      <c r="B78" s="28">
        <f>('S Curve Equation'!$B$11-(LN(1/((B33/'S Curve Equation'!$B$14)-'S Curve Equation'!$B$13)-1)/'S Curve Equation'!$B$10))/'S Curve Equation'!$B$12</f>
        <v>0.34650555269104322</v>
      </c>
    </row>
    <row r="79" spans="1:2" x14ac:dyDescent="0.2">
      <c r="A79" s="6" t="s">
        <v>47</v>
      </c>
      <c r="B79" s="28">
        <f>('S Curve Equation'!$B$11-(LN(1/((B34/'S Curve Equation'!$B$14)-'S Curve Equation'!$B$13)-1)/'S Curve Equation'!$B$10))/'S Curve Equation'!$B$12</f>
        <v>0.22951730957634903</v>
      </c>
    </row>
    <row r="80" spans="1:2" x14ac:dyDescent="0.2">
      <c r="A80" s="6" t="s">
        <v>48</v>
      </c>
      <c r="B80" s="28">
        <f>('S Curve Equation'!$B$11-(LN(1/((B35/'S Curve Equation'!$B$14)-'S Curve Equation'!$B$13)-1)/'S Curve Equation'!$B$10))/'S Curve Equation'!$B$12</f>
        <v>0.19464418600517136</v>
      </c>
    </row>
    <row r="81" spans="1:32" x14ac:dyDescent="0.2">
      <c r="A81" s="6" t="s">
        <v>49</v>
      </c>
      <c r="B81" s="28">
        <f>('S Curve Equation'!$B$11-(LN(1/((B36/'S Curve Equation'!$B$14)-'S Curve Equation'!$B$13)-1)/'S Curve Equation'!$B$10))/'S Curve Equation'!$B$12</f>
        <v>0.22472858716064392</v>
      </c>
    </row>
    <row r="82" spans="1:32" x14ac:dyDescent="0.2">
      <c r="A82" s="6" t="s">
        <v>50</v>
      </c>
      <c r="B82" s="28">
        <f>('S Curve Equation'!$B$11-(LN(1/((B37/'S Curve Equation'!$B$14)-'S Curve Equation'!$B$13)-1)/'S Curve Equation'!$B$10))/'S Curve Equation'!$B$12</f>
        <v>0.21693319050725601</v>
      </c>
    </row>
    <row r="83" spans="1:32" x14ac:dyDescent="0.2">
      <c r="A83" s="6" t="s">
        <v>51</v>
      </c>
      <c r="B83" s="28">
        <f>('S Curve Equation'!$B$11-(LN(1/((B38/'S Curve Equation'!$B$14)-'S Curve Equation'!$B$13)-1)/'S Curve Equation'!$B$10))/'S Curve Equation'!$B$12</f>
        <v>0.17917761113426273</v>
      </c>
    </row>
    <row r="84" spans="1:32" x14ac:dyDescent="0.2">
      <c r="A84" s="6" t="s">
        <v>52</v>
      </c>
      <c r="B84" s="28">
        <f>('S Curve Equation'!$B$11-(LN(1/((B39/'S Curve Equation'!$B$14)-'S Curve Equation'!$B$13)-1)/'S Curve Equation'!$B$10))/'S Curve Equation'!$B$12</f>
        <v>0.21930304816246743</v>
      </c>
    </row>
    <row r="85" spans="1:32" x14ac:dyDescent="0.2">
      <c r="A85" s="6" t="s">
        <v>53</v>
      </c>
      <c r="B85" s="28">
        <f>('S Curve Equation'!$B$11-(LN(1/((B40/'S Curve Equation'!$B$14)-'S Curve Equation'!$B$13)-1)/'S Curve Equation'!$B$10))/'S Curve Equation'!$B$12</f>
        <v>0.17960224211231229</v>
      </c>
    </row>
    <row r="86" spans="1:32" x14ac:dyDescent="0.2">
      <c r="A86" s="6" t="s">
        <v>54</v>
      </c>
      <c r="B86" s="28">
        <f>('S Curve Equation'!$B$11-(LN(1/((B41/'S Curve Equation'!$B$14)-'S Curve Equation'!$B$13)-1)/'S Curve Equation'!$B$10))/'S Curve Equation'!$B$12</f>
        <v>0.22557077018386607</v>
      </c>
    </row>
    <row r="87" spans="1:32" x14ac:dyDescent="0.2">
      <c r="A87" s="6" t="s">
        <v>55</v>
      </c>
      <c r="B87" s="28">
        <f>('S Curve Equation'!$B$11-(LN(1/((B42/'S Curve Equation'!$B$14)-'S Curve Equation'!$B$13)-1)/'S Curve Equation'!$B$10))/'S Curve Equation'!$B$12</f>
        <v>0.23191875427280456</v>
      </c>
    </row>
    <row r="88" spans="1:32" x14ac:dyDescent="0.2">
      <c r="A88" s="6" t="s">
        <v>56</v>
      </c>
      <c r="B88" s="28">
        <f>('S Curve Equation'!$B$11-(LN(1/((B43/'S Curve Equation'!$B$14)-'S Curve Equation'!$B$13)-1)/'S Curve Equation'!$B$10))/'S Curve Equation'!$B$12</f>
        <v>0.29404306919732515</v>
      </c>
    </row>
    <row r="89" spans="1:32" x14ac:dyDescent="0.2">
      <c r="A89" s="6" t="s">
        <v>57</v>
      </c>
      <c r="B89" s="28">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6" t="s">
        <v>94</v>
      </c>
      <c r="B94" s="28">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6" t="s">
        <v>93</v>
      </c>
      <c r="B95" s="28">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6" t="s">
        <v>28</v>
      </c>
      <c r="B96" s="28">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6" t="s">
        <v>29</v>
      </c>
      <c r="B97" s="28">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6" t="s">
        <v>30</v>
      </c>
      <c r="B98" s="28">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6" t="s">
        <v>31</v>
      </c>
      <c r="B99" s="28">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6" t="s">
        <v>32</v>
      </c>
      <c r="B100" s="28">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6" t="s">
        <v>33</v>
      </c>
      <c r="B101" s="28">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6" t="s">
        <v>34</v>
      </c>
      <c r="B102" s="28">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6" t="s">
        <v>92</v>
      </c>
      <c r="B103" s="28">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6" t="s">
        <v>89</v>
      </c>
      <c r="B104" s="28">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6" t="s">
        <v>35</v>
      </c>
      <c r="B105" s="28">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6" t="s">
        <v>98</v>
      </c>
      <c r="B106" s="28">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6" t="s">
        <v>97</v>
      </c>
      <c r="B107" s="28">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6" t="s">
        <v>101</v>
      </c>
      <c r="B108" s="28">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6" t="s">
        <v>104</v>
      </c>
      <c r="B109" s="28">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6" t="s">
        <v>36</v>
      </c>
      <c r="B110" s="28">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6" t="s">
        <v>37</v>
      </c>
      <c r="B111" s="28">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6" t="s">
        <v>38</v>
      </c>
      <c r="B112" s="28">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6" t="s">
        <v>39</v>
      </c>
      <c r="B113" s="28">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6" t="s">
        <v>40</v>
      </c>
      <c r="B114" s="28">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6" t="s">
        <v>41</v>
      </c>
      <c r="B115" s="28">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6" t="s">
        <v>42</v>
      </c>
      <c r="B116" s="28">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6" t="s">
        <v>105</v>
      </c>
      <c r="B117" s="28">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6" t="s">
        <v>106</v>
      </c>
      <c r="B118" s="28">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6" t="s">
        <v>107</v>
      </c>
      <c r="B119" s="28">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6" t="s">
        <v>43</v>
      </c>
      <c r="B120" s="28">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6" t="s">
        <v>44</v>
      </c>
      <c r="B121" s="28">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6" t="s">
        <v>45</v>
      </c>
      <c r="B122" s="28">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6" t="s">
        <v>46</v>
      </c>
      <c r="B123" s="28">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6" t="s">
        <v>47</v>
      </c>
      <c r="B124" s="28">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6" t="s">
        <v>48</v>
      </c>
      <c r="B125" s="28">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6" t="s">
        <v>49</v>
      </c>
      <c r="B126" s="28">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6" t="s">
        <v>50</v>
      </c>
      <c r="B127" s="28">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6" t="s">
        <v>51</v>
      </c>
      <c r="B128" s="28">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6" t="s">
        <v>52</v>
      </c>
      <c r="B129" s="28">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6" t="s">
        <v>53</v>
      </c>
      <c r="B130" s="28">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6" t="s">
        <v>54</v>
      </c>
      <c r="B131" s="28">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6" t="s">
        <v>55</v>
      </c>
      <c r="B132" s="28">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6" t="s">
        <v>56</v>
      </c>
      <c r="B133" s="28">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6" t="s">
        <v>57</v>
      </c>
      <c r="B134" s="28">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6.8539804171988086E-2</v>
      </c>
      <c r="C138" s="28">
        <f>(1/(1+EXP(('S Curve Equation'!$B$11-C93*'S Curve Equation'!$B$12)*'S Curve Equation'!$B$10))+'S Curve Equation'!$B$13)*'S Curve Equation'!$B$14</f>
        <v>6.7555295224625472E-2</v>
      </c>
      <c r="D138" s="28">
        <f>(1/(1+EXP(('S Curve Equation'!$B$11-D93*'S Curve Equation'!$B$12)*'S Curve Equation'!$B$10))+'S Curve Equation'!$B$13)*'S Curve Equation'!$B$14</f>
        <v>6.6146156862000885E-2</v>
      </c>
      <c r="E138" s="28">
        <f>(1/(1+EXP(('S Curve Equation'!$B$11-E93*'S Curve Equation'!$B$12)*'S Curve Equation'!$B$10))+'S Curve Equation'!$B$13)*'S Curve Equation'!$B$14</f>
        <v>6.4870817864390057E-2</v>
      </c>
      <c r="F138" s="28">
        <f>(1/(1+EXP(('S Curve Equation'!$B$11-F93*'S Curve Equation'!$B$12)*'S Curve Equation'!$B$10))+'S Curve Equation'!$B$13)*'S Curve Equation'!$B$14</f>
        <v>6.3778749612043134E-2</v>
      </c>
      <c r="G138" s="28">
        <f>(1/(1+EXP(('S Curve Equation'!$B$11-G93*'S Curve Equation'!$B$12)*'S Curve Equation'!$B$10))+'S Curve Equation'!$B$13)*'S Curve Equation'!$B$14</f>
        <v>6.2269312502201787E-2</v>
      </c>
      <c r="H138" s="28">
        <f>(1/(1+EXP(('S Curve Equation'!$B$11-H93*'S Curve Equation'!$B$12)*'S Curve Equation'!$B$10))+'S Curve Equation'!$B$13)*'S Curve Equation'!$B$14</f>
        <v>6.1195740571880895E-2</v>
      </c>
      <c r="I138" s="28">
        <f>(1/(1+EXP(('S Curve Equation'!$B$11-I93*'S Curve Equation'!$B$12)*'S Curve Equation'!$B$10))+'S Curve Equation'!$B$13)*'S Curve Equation'!$B$14</f>
        <v>6.0924254286546346E-2</v>
      </c>
      <c r="J138" s="28">
        <f>(1/(1+EXP(('S Curve Equation'!$B$11-J93*'S Curve Equation'!$B$12)*'S Curve Equation'!$B$10))+'S Curve Equation'!$B$13)*'S Curve Equation'!$B$14</f>
        <v>6.0421003002429148E-2</v>
      </c>
      <c r="K138" s="28">
        <f>(1/(1+EXP(('S Curve Equation'!$B$11-K93*'S Curve Equation'!$B$12)*'S Curve Equation'!$B$10))+'S Curve Equation'!$B$13)*'S Curve Equation'!$B$14</f>
        <v>5.902824010725502E-2</v>
      </c>
      <c r="L138" s="28">
        <f>(1/(1+EXP(('S Curve Equation'!$B$11-L93*'S Curve Equation'!$B$12)*'S Curve Equation'!$B$10))+'S Curve Equation'!$B$13)*'S Curve Equation'!$B$14</f>
        <v>5.791962609330524E-2</v>
      </c>
      <c r="M138" s="28">
        <f>(1/(1+EXP(('S Curve Equation'!$B$11-M93*'S Curve Equation'!$B$12)*'S Curve Equation'!$B$10))+'S Curve Equation'!$B$13)*'S Curve Equation'!$B$14</f>
        <v>5.6995660483913066E-2</v>
      </c>
      <c r="N138" s="28">
        <f>(1/(1+EXP(('S Curve Equation'!$B$11-N93*'S Curve Equation'!$B$12)*'S Curve Equation'!$B$10))+'S Curve Equation'!$B$13)*'S Curve Equation'!$B$14</f>
        <v>5.6091477242812063E-2</v>
      </c>
      <c r="O138" s="28">
        <f>(1/(1+EXP(('S Curve Equation'!$B$11-O93*'S Curve Equation'!$B$12)*'S Curve Equation'!$B$10))+'S Curve Equation'!$B$13)*'S Curve Equation'!$B$14</f>
        <v>5.5206537154649939E-2</v>
      </c>
      <c r="P138" s="28">
        <f>(1/(1+EXP(('S Curve Equation'!$B$11-P93*'S Curve Equation'!$B$12)*'S Curve Equation'!$B$10))+'S Curve Equation'!$B$13)*'S Curve Equation'!$B$14</f>
        <v>5.4340318278860565E-2</v>
      </c>
      <c r="Q138" s="28">
        <f>(1/(1+EXP(('S Curve Equation'!$B$11-Q93*'S Curve Equation'!$B$12)*'S Curve Equation'!$B$10))+'S Curve Equation'!$B$13)*'S Curve Equation'!$B$14</f>
        <v>5.3492315332562886E-2</v>
      </c>
      <c r="R138" s="28">
        <f>(1/(1+EXP(('S Curve Equation'!$B$11-R93*'S Curve Equation'!$B$12)*'S Curve Equation'!$B$10))+'S Curve Equation'!$B$13)*'S Curve Equation'!$B$14</f>
        <v>5.2662039096892536E-2</v>
      </c>
      <c r="S138" s="28">
        <f>(1/(1+EXP(('S Curve Equation'!$B$11-S93*'S Curve Equation'!$B$12)*'S Curve Equation'!$B$10))+'S Curve Equation'!$B$13)*'S Curve Equation'!$B$14</f>
        <v>5.1849015845881044E-2</v>
      </c>
      <c r="T138" s="28">
        <f>(1/(1+EXP(('S Curve Equation'!$B$11-T93*'S Curve Equation'!$B$12)*'S Curve Equation'!$B$10))+'S Curve Equation'!$B$13)*'S Curve Equation'!$B$14</f>
        <v>5.1052786797021334E-2</v>
      </c>
      <c r="U138" s="28">
        <f>(1/(1+EXP(('S Curve Equation'!$B$11-U93*'S Curve Equation'!$B$12)*'S Curve Equation'!$B$10))+'S Curve Equation'!$B$13)*'S Curve Equation'!$B$14</f>
        <v>5.0272907582692462E-2</v>
      </c>
      <c r="V138" s="28">
        <f>(1/(1+EXP(('S Curve Equation'!$B$11-V93*'S Curve Equation'!$B$12)*'S Curve Equation'!$B$10))+'S Curve Equation'!$B$13)*'S Curve Equation'!$B$14</f>
        <v>4.9508947741638658E-2</v>
      </c>
      <c r="W138" s="28">
        <f>(1/(1+EXP(('S Curve Equation'!$B$11-W93*'S Curve Equation'!$B$12)*'S Curve Equation'!$B$10))+'S Curve Equation'!$B$13)*'S Curve Equation'!$B$14</f>
        <v>4.8760490229732611E-2</v>
      </c>
      <c r="X138" s="28">
        <f>(1/(1+EXP(('S Curve Equation'!$B$11-X93*'S Curve Equation'!$B$12)*'S Curve Equation'!$B$10))+'S Curve Equation'!$B$13)*'S Curve Equation'!$B$14</f>
        <v>4.8027130949273973E-2</v>
      </c>
      <c r="Y138" s="28">
        <f>(1/(1+EXP(('S Curve Equation'!$B$11-Y93*'S Curve Equation'!$B$12)*'S Curve Equation'!$B$10))+'S Curve Equation'!$B$13)*'S Curve Equation'!$B$14</f>
        <v>4.7308478296105419E-2</v>
      </c>
      <c r="Z138" s="28">
        <f>(1/(1+EXP(('S Curve Equation'!$B$11-Z93*'S Curve Equation'!$B$12)*'S Curve Equation'!$B$10))+'S Curve Equation'!$B$13)*'S Curve Equation'!$B$14</f>
        <v>4.6604152723853064E-2</v>
      </c>
      <c r="AA138" s="28">
        <f>(1/(1+EXP(('S Curve Equation'!$B$11-AA93*'S Curve Equation'!$B$12)*'S Curve Equation'!$B$10))+'S Curve Equation'!$B$13)*'S Curve Equation'!$B$14</f>
        <v>4.5913786324621203E-2</v>
      </c>
      <c r="AB138" s="28">
        <f>(1/(1+EXP(('S Curve Equation'!$B$11-AB93*'S Curve Equation'!$B$12)*'S Curve Equation'!$B$10))+'S Curve Equation'!$B$13)*'S Curve Equation'!$B$14</f>
        <v>4.5237022425502142E-2</v>
      </c>
      <c r="AC138" s="28">
        <f>(1/(1+EXP(('S Curve Equation'!$B$11-AC93*'S Curve Equation'!$B$12)*'S Curve Equation'!$B$10))+'S Curve Equation'!$B$13)*'S Curve Equation'!$B$14</f>
        <v>4.4573515200278586E-2</v>
      </c>
      <c r="AD138" s="28">
        <f>(1/(1+EXP(('S Curve Equation'!$B$11-AD93*'S Curve Equation'!$B$12)*'S Curve Equation'!$B$10))+'S Curve Equation'!$B$13)*'S Curve Equation'!$B$14</f>
        <v>4.3922929295726401E-2</v>
      </c>
      <c r="AE138" s="28">
        <f>(1/(1+EXP(('S Curve Equation'!$B$11-AE93*'S Curve Equation'!$B$12)*'S Curve Equation'!$B$10))+'S Curve Equation'!$B$13)*'S Curve Equation'!$B$14</f>
        <v>4.3284939471942327E-2</v>
      </c>
      <c r="AF138" s="28">
        <f>(1/(1+EXP(('S Curve Equation'!$B$11-AF93*'S Curve Equation'!$B$12)*'S Curve Equation'!$B$10))+'S Curve Equation'!$B$13)*'S Curve Equation'!$B$14</f>
        <v>4.2659230256148116E-2</v>
      </c>
    </row>
    <row r="139" spans="1:32" x14ac:dyDescent="0.2">
      <c r="A139" s="6" t="s">
        <v>94</v>
      </c>
      <c r="B139" s="28">
        <f>(1/(1+EXP(('S Curve Equation'!$B$11-B94*'S Curve Equation'!$B$12)*'S Curve Equation'!$B$10))+'S Curve Equation'!$B$13)*'S Curve Equation'!$B$14</f>
        <v>3.9215686274509755E-2</v>
      </c>
      <c r="C139" s="28">
        <f>(1/(1+EXP(('S Curve Equation'!$B$11-C94*'S Curve Equation'!$B$12)*'S Curve Equation'!$B$10))+'S Curve Equation'!$B$13)*'S Curve Equation'!$B$14</f>
        <v>3.8727746202699094E-2</v>
      </c>
      <c r="D139" s="28">
        <f>(1/(1+EXP(('S Curve Equation'!$B$11-D94*'S Curve Equation'!$B$12)*'S Curve Equation'!$B$10))+'S Curve Equation'!$B$13)*'S Curve Equation'!$B$14</f>
        <v>3.8027495695866644E-2</v>
      </c>
      <c r="E139" s="28">
        <f>(1/(1+EXP(('S Curve Equation'!$B$11-E94*'S Curve Equation'!$B$12)*'S Curve Equation'!$B$10))+'S Curve Equation'!$B$13)*'S Curve Equation'!$B$14</f>
        <v>3.7391800043280472E-2</v>
      </c>
      <c r="F139" s="28">
        <f>(1/(1+EXP(('S Curve Equation'!$B$11-F94*'S Curve Equation'!$B$12)*'S Curve Equation'!$B$10))+'S Curve Equation'!$B$13)*'S Curve Equation'!$B$14</f>
        <v>3.6845954609358113E-2</v>
      </c>
      <c r="G139" s="28">
        <f>(1/(1+EXP(('S Curve Equation'!$B$11-G94*'S Curve Equation'!$B$12)*'S Curve Equation'!$B$10))+'S Curve Equation'!$B$13)*'S Curve Equation'!$B$14</f>
        <v>3.6089150762434512E-2</v>
      </c>
      <c r="H139" s="28">
        <f>(1/(1+EXP(('S Curve Equation'!$B$11-H94*'S Curve Equation'!$B$12)*'S Curve Equation'!$B$10))+'S Curve Equation'!$B$13)*'S Curve Equation'!$B$14</f>
        <v>3.554917938961133E-2</v>
      </c>
      <c r="I139" s="28">
        <f>(1/(1+EXP(('S Curve Equation'!$B$11-I94*'S Curve Equation'!$B$12)*'S Curve Equation'!$B$10))+'S Curve Equation'!$B$13)*'S Curve Equation'!$B$14</f>
        <v>3.5412401765151418E-2</v>
      </c>
      <c r="J139" s="28">
        <f>(1/(1+EXP(('S Curve Equation'!$B$11-J94*'S Curve Equation'!$B$12)*'S Curve Equation'!$B$10))+'S Curve Equation'!$B$13)*'S Curve Equation'!$B$14</f>
        <v>3.5158610665390701E-2</v>
      </c>
      <c r="K139" s="28">
        <f>(1/(1+EXP(('S Curve Equation'!$B$11-K94*'S Curve Equation'!$B$12)*'S Curve Equation'!$B$10))+'S Curve Equation'!$B$13)*'S Curve Equation'!$B$14</f>
        <v>3.4454529909996603E-2</v>
      </c>
      <c r="L139" s="28">
        <f>(1/(1+EXP(('S Curve Equation'!$B$11-L94*'S Curve Equation'!$B$12)*'S Curve Equation'!$B$10))+'S Curve Equation'!$B$13)*'S Curve Equation'!$B$14</f>
        <v>3.3892261221365537E-2</v>
      </c>
      <c r="M139" s="28">
        <f>(1/(1+EXP(('S Curve Equation'!$B$11-M94*'S Curve Equation'!$B$12)*'S Curve Equation'!$B$10))+'S Curve Equation'!$B$13)*'S Curve Equation'!$B$14</f>
        <v>3.3422368425920383E-2</v>
      </c>
      <c r="N139" s="28">
        <f>(1/(1+EXP(('S Curve Equation'!$B$11-N94*'S Curve Equation'!$B$12)*'S Curve Equation'!$B$10))+'S Curve Equation'!$B$13)*'S Curve Equation'!$B$14</f>
        <v>3.2961388807085344E-2</v>
      </c>
      <c r="O139" s="28">
        <f>(1/(1+EXP(('S Curve Equation'!$B$11-O94*'S Curve Equation'!$B$12)*'S Curve Equation'!$B$10))+'S Curve Equation'!$B$13)*'S Curve Equation'!$B$14</f>
        <v>3.2509097505914616E-2</v>
      </c>
      <c r="P139" s="28">
        <f>(1/(1+EXP(('S Curve Equation'!$B$11-P94*'S Curve Equation'!$B$12)*'S Curve Equation'!$B$10))+'S Curve Equation'!$B$13)*'S Curve Equation'!$B$14</f>
        <v>3.2065276587087688E-2</v>
      </c>
      <c r="Q139" s="28">
        <f>(1/(1+EXP(('S Curve Equation'!$B$11-Q94*'S Curve Equation'!$B$12)*'S Curve Equation'!$B$10))+'S Curve Equation'!$B$13)*'S Curve Equation'!$B$14</f>
        <v>3.1629714791069401E-2</v>
      </c>
      <c r="R139" s="28">
        <f>(1/(1+EXP(('S Curve Equation'!$B$11-R94*'S Curve Equation'!$B$12)*'S Curve Equation'!$B$10))+'S Curve Equation'!$B$13)*'S Curve Equation'!$B$14</f>
        <v>3.120220729624798E-2</v>
      </c>
      <c r="S139" s="28">
        <f>(1/(1+EXP(('S Curve Equation'!$B$11-S94*'S Curve Equation'!$B$12)*'S Curve Equation'!$B$10))+'S Curve Equation'!$B$13)*'S Curve Equation'!$B$14</f>
        <v>3.0782555490612346E-2</v>
      </c>
      <c r="T139" s="28">
        <f>(1/(1+EXP(('S Curve Equation'!$B$11-T94*'S Curve Equation'!$B$12)*'S Curve Equation'!$B$10))+'S Curve Equation'!$B$13)*'S Curve Equation'!$B$14</f>
        <v>3.0370566752547491E-2</v>
      </c>
      <c r="U139" s="28">
        <f>(1/(1+EXP(('S Curve Equation'!$B$11-U94*'S Curve Equation'!$B$12)*'S Curve Equation'!$B$10))+'S Curve Equation'!$B$13)*'S Curve Equation'!$B$14</f>
        <v>2.9966054240349746E-2</v>
      </c>
      <c r="V139" s="28">
        <f>(1/(1+EXP(('S Curve Equation'!$B$11-V94*'S Curve Equation'!$B$12)*'S Curve Equation'!$B$10))+'S Curve Equation'!$B$13)*'S Curve Equation'!$B$14</f>
        <v>2.956883669007921E-2</v>
      </c>
      <c r="W139" s="28">
        <f>(1/(1+EXP(('S Curve Equation'!$B$11-W94*'S Curve Equation'!$B$12)*'S Curve Equation'!$B$10))+'S Curve Equation'!$B$13)*'S Curve Equation'!$B$14</f>
        <v>2.917873822138782E-2</v>
      </c>
      <c r="X139" s="28">
        <f>(1/(1+EXP(('S Curve Equation'!$B$11-X94*'S Curve Equation'!$B$12)*'S Curve Equation'!$B$10))+'S Curve Equation'!$B$13)*'S Curve Equation'!$B$14</f>
        <v>2.8795588150975656E-2</v>
      </c>
      <c r="Y139" s="28">
        <f>(1/(1+EXP(('S Curve Equation'!$B$11-Y94*'S Curve Equation'!$B$12)*'S Curve Equation'!$B$10))+'S Curve Equation'!$B$13)*'S Curve Equation'!$B$14</f>
        <v>2.8419220813346493E-2</v>
      </c>
      <c r="Z139" s="28">
        <f>(1/(1+EXP(('S Curve Equation'!$B$11-Z94*'S Curve Equation'!$B$12)*'S Curve Equation'!$B$10))+'S Curve Equation'!$B$13)*'S Curve Equation'!$B$14</f>
        <v>2.8049475388547726E-2</v>
      </c>
      <c r="AA139" s="28">
        <f>(1/(1+EXP(('S Curve Equation'!$B$11-AA94*'S Curve Equation'!$B$12)*'S Curve Equation'!$B$10))+'S Curve Equation'!$B$13)*'S Curve Equation'!$B$14</f>
        <v>2.7686195736594019E-2</v>
      </c>
      <c r="AB139" s="28">
        <f>(1/(1+EXP(('S Curve Equation'!$B$11-AB94*'S Curve Equation'!$B$12)*'S Curve Equation'!$B$10))+'S Curve Equation'!$B$13)*'S Curve Equation'!$B$14</f>
        <v>2.7329230238290269E-2</v>
      </c>
      <c r="AC139" s="28">
        <f>(1/(1+EXP(('S Curve Equation'!$B$11-AC94*'S Curve Equation'!$B$12)*'S Curve Equation'!$B$10))+'S Curve Equation'!$B$13)*'S Curve Equation'!$B$14</f>
        <v>2.69784316421788E-2</v>
      </c>
      <c r="AD139" s="28">
        <f>(1/(1+EXP(('S Curve Equation'!$B$11-AD94*'S Curve Equation'!$B$12)*'S Curve Equation'!$B$10))+'S Curve Equation'!$B$13)*'S Curve Equation'!$B$14</f>
        <v>2.663365691735313E-2</v>
      </c>
      <c r="AE139" s="28">
        <f>(1/(1+EXP(('S Curve Equation'!$B$11-AE94*'S Curve Equation'!$B$12)*'S Curve Equation'!$B$10))+'S Curve Equation'!$B$13)*'S Curve Equation'!$B$14</f>
        <v>2.6294767111887274E-2</v>
      </c>
      <c r="AF139" s="28">
        <f>(1/(1+EXP(('S Curve Equation'!$B$11-AF94*'S Curve Equation'!$B$12)*'S Curve Equation'!$B$10))+'S Curve Equation'!$B$13)*'S Curve Equation'!$B$14</f>
        <v>2.5961627216646153E-2</v>
      </c>
    </row>
    <row r="140" spans="1:32" x14ac:dyDescent="0.2">
      <c r="A140" s="6" t="s">
        <v>93</v>
      </c>
      <c r="B140" s="28">
        <f>(1/(1+EXP(('S Curve Equation'!$B$11-B95*'S Curve Equation'!$B$12)*'S Curve Equation'!$B$10))+'S Curve Equation'!$B$13)*'S Curve Equation'!$B$14</f>
        <v>3.09278350515464E-2</v>
      </c>
      <c r="C140" s="28">
        <f>(1/(1+EXP(('S Curve Equation'!$B$11-C95*'S Curve Equation'!$B$12)*'S Curve Equation'!$B$10))+'S Curve Equation'!$B$13)*'S Curve Equation'!$B$14</f>
        <v>3.0566541181277194E-2</v>
      </c>
      <c r="D140" s="28">
        <f>(1/(1+EXP(('S Curve Equation'!$B$11-D95*'S Curve Equation'!$B$12)*'S Curve Equation'!$B$10))+'S Curve Equation'!$B$13)*'S Curve Equation'!$B$14</f>
        <v>3.0047418854106167E-2</v>
      </c>
      <c r="E140" s="28">
        <f>(1/(1+EXP(('S Curve Equation'!$B$11-E95*'S Curve Equation'!$B$12)*'S Curve Equation'!$B$10))+'S Curve Equation'!$B$13)*'S Curve Equation'!$B$14</f>
        <v>2.9575505751906223E-2</v>
      </c>
      <c r="F140" s="28">
        <f>(1/(1+EXP(('S Curve Equation'!$B$11-F95*'S Curve Equation'!$B$12)*'S Curve Equation'!$B$10))+'S Curve Equation'!$B$13)*'S Curve Equation'!$B$14</f>
        <v>2.9169792806598677E-2</v>
      </c>
      <c r="G140" s="28">
        <f>(1/(1+EXP(('S Curve Equation'!$B$11-G95*'S Curve Equation'!$B$12)*'S Curve Equation'!$B$10))+'S Curve Equation'!$B$13)*'S Curve Equation'!$B$14</f>
        <v>2.8606500012007676E-2</v>
      </c>
      <c r="H140" s="28">
        <f>(1/(1+EXP(('S Curve Equation'!$B$11-H95*'S Curve Equation'!$B$12)*'S Curve Equation'!$B$10))+'S Curve Equation'!$B$13)*'S Curve Equation'!$B$14</f>
        <v>2.8204032808397936E-2</v>
      </c>
      <c r="I140" s="28">
        <f>(1/(1+EXP(('S Curve Equation'!$B$11-I95*'S Curve Equation'!$B$12)*'S Curve Equation'!$B$10))+'S Curve Equation'!$B$13)*'S Curve Equation'!$B$14</f>
        <v>2.810201013458654E-2</v>
      </c>
      <c r="J140" s="28">
        <f>(1/(1+EXP(('S Curve Equation'!$B$11-J95*'S Curve Equation'!$B$12)*'S Curve Equation'!$B$10))+'S Curve Equation'!$B$13)*'S Curve Equation'!$B$14</f>
        <v>2.7912625215787343E-2</v>
      </c>
      <c r="K140" s="28">
        <f>(1/(1+EXP(('S Curve Equation'!$B$11-K95*'S Curve Equation'!$B$12)*'S Curve Equation'!$B$10))+'S Curve Equation'!$B$13)*'S Curve Equation'!$B$14</f>
        <v>2.7386661688692554E-2</v>
      </c>
      <c r="L140" s="28">
        <f>(1/(1+EXP(('S Curve Equation'!$B$11-L95*'S Curve Equation'!$B$12)*'S Curve Equation'!$B$10))+'S Curve Equation'!$B$13)*'S Curve Equation'!$B$14</f>
        <v>2.6966032654518163E-2</v>
      </c>
      <c r="M140" s="28">
        <f>(1/(1+EXP(('S Curve Equation'!$B$11-M95*'S Curve Equation'!$B$12)*'S Curve Equation'!$B$10))+'S Curve Equation'!$B$13)*'S Curve Equation'!$B$14</f>
        <v>2.6614091970593348E-2</v>
      </c>
      <c r="N140" s="28">
        <f>(1/(1+EXP(('S Curve Equation'!$B$11-N95*'S Curve Equation'!$B$12)*'S Curve Equation'!$B$10))+'S Curve Equation'!$B$13)*'S Curve Equation'!$B$14</f>
        <v>2.6268452204022963E-2</v>
      </c>
      <c r="O140" s="28">
        <f>(1/(1+EXP(('S Curve Equation'!$B$11-O95*'S Curve Equation'!$B$12)*'S Curve Equation'!$B$10))+'S Curve Equation'!$B$13)*'S Curve Equation'!$B$14</f>
        <v>2.5928960910075686E-2</v>
      </c>
      <c r="P140" s="28">
        <f>(1/(1+EXP(('S Curve Equation'!$B$11-P95*'S Curve Equation'!$B$12)*'S Curve Equation'!$B$10))+'S Curve Equation'!$B$13)*'S Curve Equation'!$B$14</f>
        <v>2.5595470199342933E-2</v>
      </c>
      <c r="Q140" s="28">
        <f>(1/(1+EXP(('S Curve Equation'!$B$11-Q95*'S Curve Equation'!$B$12)*'S Curve Equation'!$B$10))+'S Curve Equation'!$B$13)*'S Curve Equation'!$B$14</f>
        <v>2.5267836577784111E-2</v>
      </c>
      <c r="R140" s="28">
        <f>(1/(1+EXP(('S Curve Equation'!$B$11-R95*'S Curve Equation'!$B$12)*'S Curve Equation'!$B$10))+'S Curve Equation'!$B$13)*'S Curve Equation'!$B$14</f>
        <v>2.4945920793159829E-2</v>
      </c>
      <c r="S140" s="28">
        <f>(1/(1+EXP(('S Curve Equation'!$B$11-S95*'S Curve Equation'!$B$12)*'S Curve Equation'!$B$10))+'S Curve Equation'!$B$13)*'S Curve Equation'!$B$14</f>
        <v>2.462958768757122E-2</v>
      </c>
      <c r="T140" s="28">
        <f>(1/(1+EXP(('S Curve Equation'!$B$11-T95*'S Curve Equation'!$B$12)*'S Curve Equation'!$B$10))+'S Curve Equation'!$B$13)*'S Curve Equation'!$B$14</f>
        <v>2.4318706055834048E-2</v>
      </c>
      <c r="U140" s="28">
        <f>(1/(1+EXP(('S Curve Equation'!$B$11-U95*'S Curve Equation'!$B$12)*'S Curve Equation'!$B$10))+'S Curve Equation'!$B$13)*'S Curve Equation'!$B$14</f>
        <v>2.4013148509432338E-2</v>
      </c>
      <c r="V140" s="28">
        <f>(1/(1+EXP(('S Curve Equation'!$B$11-V95*'S Curve Equation'!$B$12)*'S Curve Equation'!$B$10))+'S Curve Equation'!$B$13)*'S Curve Equation'!$B$14</f>
        <v>2.3712791345805874E-2</v>
      </c>
      <c r="W140" s="28">
        <f>(1/(1+EXP(('S Curve Equation'!$B$11-W95*'S Curve Equation'!$B$12)*'S Curve Equation'!$B$10))+'S Curve Equation'!$B$13)*'S Curve Equation'!$B$14</f>
        <v>2.3417514422739722E-2</v>
      </c>
      <c r="X140" s="28">
        <f>(1/(1+EXP(('S Curve Equation'!$B$11-X95*'S Curve Equation'!$B$12)*'S Curve Equation'!$B$10))+'S Curve Equation'!$B$13)*'S Curve Equation'!$B$14</f>
        <v>2.3127201037633788E-2</v>
      </c>
      <c r="Y140" s="28">
        <f>(1/(1+EXP(('S Curve Equation'!$B$11-Y95*'S Curve Equation'!$B$12)*'S Curve Equation'!$B$10))+'S Curve Equation'!$B$13)*'S Curve Equation'!$B$14</f>
        <v>2.2841737811441099E-2</v>
      </c>
      <c r="Z140" s="28">
        <f>(1/(1+EXP(('S Curve Equation'!$B$11-Z95*'S Curve Equation'!$B$12)*'S Curve Equation'!$B$10))+'S Curve Equation'!$B$13)*'S Curve Equation'!$B$14</f>
        <v>2.2561014577074451E-2</v>
      </c>
      <c r="AA140" s="28">
        <f>(1/(1+EXP(('S Curve Equation'!$B$11-AA95*'S Curve Equation'!$B$12)*'S Curve Equation'!$B$10))+'S Curve Equation'!$B$13)*'S Curve Equation'!$B$14</f>
        <v>2.2284924272088443E-2</v>
      </c>
      <c r="AB140" s="28">
        <f>(1/(1+EXP(('S Curve Equation'!$B$11-AB95*'S Curve Equation'!$B$12)*'S Curve Equation'!$B$10))+'S Curve Equation'!$B$13)*'S Curve Equation'!$B$14</f>
        <v>2.2013362835455786E-2</v>
      </c>
      <c r="AC140" s="28">
        <f>(1/(1+EXP(('S Curve Equation'!$B$11-AC95*'S Curve Equation'!$B$12)*'S Curve Equation'!$B$10))+'S Curve Equation'!$B$13)*'S Curve Equation'!$B$14</f>
        <v>2.174622910826229E-2</v>
      </c>
      <c r="AD140" s="28">
        <f>(1/(1+EXP(('S Curve Equation'!$B$11-AD95*'S Curve Equation'!$B$12)*'S Curve Equation'!$B$10))+'S Curve Equation'!$B$13)*'S Curve Equation'!$B$14</f>
        <v>2.1483424738155905E-2</v>
      </c>
      <c r="AE140" s="28">
        <f>(1/(1+EXP(('S Curve Equation'!$B$11-AE95*'S Curve Equation'!$B$12)*'S Curve Equation'!$B$10))+'S Curve Equation'!$B$13)*'S Curve Equation'!$B$14</f>
        <v>2.1224854087390103E-2</v>
      </c>
      <c r="AF140" s="28">
        <f>(1/(1+EXP(('S Curve Equation'!$B$11-AF95*'S Curve Equation'!$B$12)*'S Curve Equation'!$B$10))+'S Curve Equation'!$B$13)*'S Curve Equation'!$B$14</f>
        <v>2.0970424144311779E-2</v>
      </c>
    </row>
    <row r="141" spans="1:32" x14ac:dyDescent="0.2">
      <c r="A141" s="6" t="s">
        <v>28</v>
      </c>
      <c r="B141" s="28">
        <f>(1/(1+EXP(('S Curve Equation'!$B$11-B96*'S Curve Equation'!$B$12)*'S Curve Equation'!$B$10))+'S Curve Equation'!$B$13)*'S Curve Equation'!$B$14</f>
        <v>0.10843373493975897</v>
      </c>
      <c r="C141" s="28">
        <f>(1/(1+EXP(('S Curve Equation'!$B$11-C96*'S Curve Equation'!$B$12)*'S Curve Equation'!$B$10))+'S Curve Equation'!$B$13)*'S Curve Equation'!$B$14</f>
        <v>0.10670785245236891</v>
      </c>
      <c r="D141" s="28">
        <f>(1/(1+EXP(('S Curve Equation'!$B$11-D96*'S Curve Equation'!$B$12)*'S Curve Equation'!$B$10))+'S Curve Equation'!$B$13)*'S Curve Equation'!$B$14</f>
        <v>0.10424139357209615</v>
      </c>
      <c r="E141" s="28">
        <f>(1/(1+EXP(('S Curve Equation'!$B$11-E96*'S Curve Equation'!$B$12)*'S Curve Equation'!$B$10))+'S Curve Equation'!$B$13)*'S Curve Equation'!$B$14</f>
        <v>0.10201316429490664</v>
      </c>
      <c r="F141" s="28">
        <f>(1/(1+EXP(('S Curve Equation'!$B$11-F96*'S Curve Equation'!$B$12)*'S Curve Equation'!$B$10))+'S Curve Equation'!$B$13)*'S Curve Equation'!$B$14</f>
        <v>0.10010831777980776</v>
      </c>
      <c r="G141" s="28">
        <f>(1/(1+EXP(('S Curve Equation'!$B$11-G96*'S Curve Equation'!$B$12)*'S Curve Equation'!$B$10))+'S Curve Equation'!$B$13)*'S Curve Equation'!$B$14</f>
        <v>9.7480508933017226E-2</v>
      </c>
      <c r="H141" s="28">
        <f>(1/(1+EXP(('S Curve Equation'!$B$11-H96*'S Curve Equation'!$B$12)*'S Curve Equation'!$B$10))+'S Curve Equation'!$B$13)*'S Curve Equation'!$B$14</f>
        <v>9.5615205582693596E-2</v>
      </c>
      <c r="I141" s="28">
        <f>(1/(1+EXP(('S Curve Equation'!$B$11-I96*'S Curve Equation'!$B$12)*'S Curve Equation'!$B$10))+'S Curve Equation'!$B$13)*'S Curve Equation'!$B$14</f>
        <v>9.5144007263837135E-2</v>
      </c>
      <c r="J141" s="28">
        <f>(1/(1+EXP(('S Curve Equation'!$B$11-J96*'S Curve Equation'!$B$12)*'S Curve Equation'!$B$10))+'S Curve Equation'!$B$13)*'S Curve Equation'!$B$14</f>
        <v>9.4271098417069446E-2</v>
      </c>
      <c r="K141" s="28">
        <f>(1/(1+EXP(('S Curve Equation'!$B$11-K96*'S Curve Equation'!$B$12)*'S Curve Equation'!$B$10))+'S Curve Equation'!$B$13)*'S Curve Equation'!$B$14</f>
        <v>9.1859083766149457E-2</v>
      </c>
      <c r="L141" s="28">
        <f>(1/(1+EXP(('S Curve Equation'!$B$11-L96*'S Curve Equation'!$B$12)*'S Curve Equation'!$B$10))+'S Curve Equation'!$B$13)*'S Curve Equation'!$B$14</f>
        <v>8.9943265817971838E-2</v>
      </c>
      <c r="M141" s="28">
        <f>(1/(1+EXP(('S Curve Equation'!$B$11-M96*'S Curve Equation'!$B$12)*'S Curve Equation'!$B$10))+'S Curve Equation'!$B$13)*'S Curve Equation'!$B$14</f>
        <v>8.8349419558694825E-2</v>
      </c>
      <c r="N141" s="28">
        <f>(1/(1+EXP(('S Curve Equation'!$B$11-N96*'S Curve Equation'!$B$12)*'S Curve Equation'!$B$10))+'S Curve Equation'!$B$13)*'S Curve Equation'!$B$14</f>
        <v>8.6792306868762922E-2</v>
      </c>
      <c r="O141" s="28">
        <f>(1/(1+EXP(('S Curve Equation'!$B$11-O96*'S Curve Equation'!$B$12)*'S Curve Equation'!$B$10))+'S Curve Equation'!$B$13)*'S Curve Equation'!$B$14</f>
        <v>8.5270901208677155E-2</v>
      </c>
      <c r="P141" s="28">
        <f>(1/(1+EXP(('S Curve Equation'!$B$11-P96*'S Curve Equation'!$B$12)*'S Curve Equation'!$B$10))+'S Curve Equation'!$B$13)*'S Curve Equation'!$B$14</f>
        <v>8.3784207900595167E-2</v>
      </c>
      <c r="Q141" s="28">
        <f>(1/(1+EXP(('S Curve Equation'!$B$11-Q96*'S Curve Equation'!$B$12)*'S Curve Equation'!$B$10))+'S Curve Equation'!$B$13)*'S Curve Equation'!$B$14</f>
        <v>8.233126312279726E-2</v>
      </c>
      <c r="R141" s="28">
        <f>(1/(1+EXP(('S Curve Equation'!$B$11-R96*'S Curve Equation'!$B$12)*'S Curve Equation'!$B$10))+'S Curve Equation'!$B$13)*'S Curve Equation'!$B$14</f>
        <v>8.0911132931138177E-2</v>
      </c>
      <c r="S141" s="28">
        <f>(1/(1+EXP(('S Curve Equation'!$B$11-S96*'S Curve Equation'!$B$12)*'S Curve Equation'!$B$10))+'S Curve Equation'!$B$13)*'S Curve Equation'!$B$14</f>
        <v>7.9522912307376736E-2</v>
      </c>
      <c r="T141" s="28">
        <f>(1/(1+EXP(('S Curve Equation'!$B$11-T96*'S Curve Equation'!$B$12)*'S Curve Equation'!$B$10))+'S Curve Equation'!$B$13)*'S Curve Equation'!$B$14</f>
        <v>7.8165724234191922E-2</v>
      </c>
      <c r="U141" s="28">
        <f>(1/(1+EXP(('S Curve Equation'!$B$11-U96*'S Curve Equation'!$B$12)*'S Curve Equation'!$B$10))+'S Curve Equation'!$B$13)*'S Curve Equation'!$B$14</f>
        <v>7.6838718796635605E-2</v>
      </c>
      <c r="V141" s="28">
        <f>(1/(1+EXP(('S Curve Equation'!$B$11-V96*'S Curve Equation'!$B$12)*'S Curve Equation'!$B$10))+'S Curve Equation'!$B$13)*'S Curve Equation'!$B$14</f>
        <v>7.5541072309705484E-2</v>
      </c>
      <c r="W141" s="28">
        <f>(1/(1+EXP(('S Curve Equation'!$B$11-W96*'S Curve Equation'!$B$12)*'S Curve Equation'!$B$10))+'S Curve Equation'!$B$13)*'S Curve Equation'!$B$14</f>
        <v>7.4271986471678431E-2</v>
      </c>
      <c r="X141" s="28">
        <f>(1/(1+EXP(('S Curve Equation'!$B$11-X96*'S Curve Equation'!$B$12)*'S Curve Equation'!$B$10))+'S Curve Equation'!$B$13)*'S Curve Equation'!$B$14</f>
        <v>7.3030687542798831E-2</v>
      </c>
      <c r="Y141" s="28">
        <f>(1/(1+EXP(('S Curve Equation'!$B$11-Y96*'S Curve Equation'!$B$12)*'S Curve Equation'!$B$10))+'S Curve Equation'!$B$13)*'S Curve Equation'!$B$14</f>
        <v>7.1816425548881763E-2</v>
      </c>
      <c r="Z141" s="28">
        <f>(1/(1+EXP(('S Curve Equation'!$B$11-Z96*'S Curve Equation'!$B$12)*'S Curve Equation'!$B$10))+'S Curve Equation'!$B$13)*'S Curve Equation'!$B$14</f>
        <v>7.0628473509361508E-2</v>
      </c>
      <c r="AA141" s="28">
        <f>(1/(1+EXP(('S Curve Equation'!$B$11-AA96*'S Curve Equation'!$B$12)*'S Curve Equation'!$B$10))+'S Curve Equation'!$B$13)*'S Curve Equation'!$B$14</f>
        <v>6.9466126689287908E-2</v>
      </c>
      <c r="AB141" s="28">
        <f>(1/(1+EXP(('S Curve Equation'!$B$11-AB96*'S Curve Equation'!$B$12)*'S Curve Equation'!$B$10))+'S Curve Equation'!$B$13)*'S Curve Equation'!$B$14</f>
        <v>6.8328701874759548E-2</v>
      </c>
      <c r="AC141" s="28">
        <f>(1/(1+EXP(('S Curve Equation'!$B$11-AC96*'S Curve Equation'!$B$12)*'S Curve Equation'!$B$10))+'S Curve Equation'!$B$13)*'S Curve Equation'!$B$14</f>
        <v>6.721553667125818E-2</v>
      </c>
      <c r="AD141" s="28">
        <f>(1/(1+EXP(('S Curve Equation'!$B$11-AD96*'S Curve Equation'!$B$12)*'S Curve Equation'!$B$10))+'S Curve Equation'!$B$13)*'S Curve Equation'!$B$14</f>
        <v>6.6125988824348211E-2</v>
      </c>
      <c r="AE141" s="28">
        <f>(1/(1+EXP(('S Curve Equation'!$B$11-AE96*'S Curve Equation'!$B$12)*'S Curve Equation'!$B$10))+'S Curve Equation'!$B$13)*'S Curve Equation'!$B$14</f>
        <v>6.5059435562183132E-2</v>
      </c>
      <c r="AF141" s="28">
        <f>(1/(1+EXP(('S Curve Equation'!$B$11-AF96*'S Curve Equation'!$B$12)*'S Curve Equation'!$B$10))+'S Curve Equation'!$B$13)*'S Curve Equation'!$B$14</f>
        <v>6.4015272959267996E-2</v>
      </c>
    </row>
    <row r="142" spans="1:32" x14ac:dyDescent="0.2">
      <c r="A142" s="6" t="s">
        <v>29</v>
      </c>
      <c r="B142" s="28">
        <f>(1/(1+EXP(('S Curve Equation'!$B$11-B97*'S Curve Equation'!$B$12)*'S Curve Equation'!$B$10))+'S Curve Equation'!$B$13)*'S Curve Equation'!$B$14</f>
        <v>6.4748201438848921E-2</v>
      </c>
      <c r="C142" s="28">
        <f>(1/(1+EXP(('S Curve Equation'!$B$11-C97*'S Curve Equation'!$B$12)*'S Curve Equation'!$B$10))+'S Curve Equation'!$B$13)*'S Curve Equation'!$B$14</f>
        <v>6.3831064203912241E-2</v>
      </c>
      <c r="D142" s="28">
        <f>(1/(1+EXP(('S Curve Equation'!$B$11-D97*'S Curve Equation'!$B$12)*'S Curve Equation'!$B$10))+'S Curve Equation'!$B$13)*'S Curve Equation'!$B$14</f>
        <v>6.2518033432587231E-2</v>
      </c>
      <c r="E142" s="28">
        <f>(1/(1+EXP(('S Curve Equation'!$B$11-E97*'S Curve Equation'!$B$12)*'S Curve Equation'!$B$10))+'S Curve Equation'!$B$13)*'S Curve Equation'!$B$14</f>
        <v>6.1329339629737453E-2</v>
      </c>
      <c r="F142" s="28">
        <f>(1/(1+EXP(('S Curve Equation'!$B$11-F97*'S Curve Equation'!$B$12)*'S Curve Equation'!$B$10))+'S Curve Equation'!$B$13)*'S Curve Equation'!$B$14</f>
        <v>6.03112031584008E-2</v>
      </c>
      <c r="G142" s="28">
        <f>(1/(1+EXP(('S Curve Equation'!$B$11-G97*'S Curve Equation'!$B$12)*'S Curve Equation'!$B$10))+'S Curve Equation'!$B$13)*'S Curve Equation'!$B$14</f>
        <v>5.8903542423921221E-2</v>
      </c>
      <c r="H142" s="28">
        <f>(1/(1+EXP(('S Curve Equation'!$B$11-H97*'S Curve Equation'!$B$12)*'S Curve Equation'!$B$10))+'S Curve Equation'!$B$13)*'S Curve Equation'!$B$14</f>
        <v>5.7902059130004908E-2</v>
      </c>
      <c r="I142" s="28">
        <f>(1/(1+EXP(('S Curve Equation'!$B$11-I97*'S Curve Equation'!$B$12)*'S Curve Equation'!$B$10))+'S Curve Equation'!$B$13)*'S Curve Equation'!$B$14</f>
        <v>5.7648762458387133E-2</v>
      </c>
      <c r="J142" s="28">
        <f>(1/(1+EXP(('S Curve Equation'!$B$11-J97*'S Curve Equation'!$B$12)*'S Curve Equation'!$B$10))+'S Curve Equation'!$B$13)*'S Curve Equation'!$B$14</f>
        <v>5.7179185446223843E-2</v>
      </c>
      <c r="K142" s="28">
        <f>(1/(1+EXP(('S Curve Equation'!$B$11-K97*'S Curve Equation'!$B$12)*'S Curve Equation'!$B$10))+'S Curve Equation'!$B$13)*'S Curve Equation'!$B$14</f>
        <v>5.5879316412669619E-2</v>
      </c>
      <c r="L142" s="28">
        <f>(1/(1+EXP(('S Curve Equation'!$B$11-L97*'S Curve Equation'!$B$12)*'S Curve Equation'!$B$10))+'S Curve Equation'!$B$13)*'S Curve Equation'!$B$14</f>
        <v>5.484432070287118E-2</v>
      </c>
      <c r="M142" s="28">
        <f>(1/(1+EXP(('S Curve Equation'!$B$11-M97*'S Curve Equation'!$B$12)*'S Curve Equation'!$B$10))+'S Curve Equation'!$B$13)*'S Curve Equation'!$B$14</f>
        <v>5.3981486426528828E-2</v>
      </c>
      <c r="N142" s="28">
        <f>(1/(1+EXP(('S Curve Equation'!$B$11-N97*'S Curve Equation'!$B$12)*'S Curve Equation'!$B$10))+'S Curve Equation'!$B$13)*'S Curve Equation'!$B$14</f>
        <v>5.3136922625362855E-2</v>
      </c>
      <c r="O142" s="28">
        <f>(1/(1+EXP(('S Curve Equation'!$B$11-O97*'S Curve Equation'!$B$12)*'S Curve Equation'!$B$10))+'S Curve Equation'!$B$13)*'S Curve Equation'!$B$14</f>
        <v>5.2310134296142022E-2</v>
      </c>
      <c r="P142" s="28">
        <f>(1/(1+EXP(('S Curve Equation'!$B$11-P97*'S Curve Equation'!$B$12)*'S Curve Equation'!$B$10))+'S Curve Equation'!$B$13)*'S Curve Equation'!$B$14</f>
        <v>5.1500642274743977E-2</v>
      </c>
      <c r="Q142" s="28">
        <f>(1/(1+EXP(('S Curve Equation'!$B$11-Q97*'S Curve Equation'!$B$12)*'S Curve Equation'!$B$10))+'S Curve Equation'!$B$13)*'S Curve Equation'!$B$14</f>
        <v>5.0707982667565737E-2</v>
      </c>
      <c r="R142" s="28">
        <f>(1/(1+EXP(('S Curve Equation'!$B$11-R97*'S Curve Equation'!$B$12)*'S Curve Equation'!$B$10))+'S Curve Equation'!$B$13)*'S Curve Equation'!$B$14</f>
        <v>4.993170630484272E-2</v>
      </c>
      <c r="S142" s="28">
        <f>(1/(1+EXP(('S Curve Equation'!$B$11-S97*'S Curve Equation'!$B$12)*'S Curve Equation'!$B$10))+'S Curve Equation'!$B$13)*'S Curve Equation'!$B$14</f>
        <v>4.9171378215017651E-2</v>
      </c>
      <c r="T142" s="28">
        <f>(1/(1+EXP(('S Curve Equation'!$B$11-T97*'S Curve Equation'!$B$12)*'S Curve Equation'!$B$10))+'S Curve Equation'!$B$13)*'S Curve Equation'!$B$14</f>
        <v>4.8426577119330246E-2</v>
      </c>
      <c r="U142" s="28">
        <f>(1/(1+EXP(('S Curve Equation'!$B$11-U97*'S Curve Equation'!$B$12)*'S Curve Equation'!$B$10))+'S Curve Equation'!$B$13)*'S Curve Equation'!$B$14</f>
        <v>4.7696894945832034E-2</v>
      </c>
      <c r="V142" s="28">
        <f>(1/(1+EXP(('S Curve Equation'!$B$11-V97*'S Curve Equation'!$B$12)*'S Curve Equation'!$B$10))+'S Curve Equation'!$B$13)*'S Curve Equation'!$B$14</f>
        <v>4.6981936362055124E-2</v>
      </c>
      <c r="W142" s="28">
        <f>(1/(1+EXP(('S Curve Equation'!$B$11-W97*'S Curve Equation'!$B$12)*'S Curve Equation'!$B$10))+'S Curve Equation'!$B$13)*'S Curve Equation'!$B$14</f>
        <v>4.6281318325598765E-2</v>
      </c>
      <c r="X142" s="28">
        <f>(1/(1+EXP(('S Curve Equation'!$B$11-X97*'S Curve Equation'!$B$12)*'S Curve Equation'!$B$10))+'S Curve Equation'!$B$13)*'S Curve Equation'!$B$14</f>
        <v>4.5594669651919828E-2</v>
      </c>
      <c r="Y142" s="28">
        <f>(1/(1+EXP(('S Curve Equation'!$B$11-Y97*'S Curve Equation'!$B$12)*'S Curve Equation'!$B$10))+'S Curve Equation'!$B$13)*'S Curve Equation'!$B$14</f>
        <v>4.4921630598644437E-2</v>
      </c>
      <c r="Z142" s="28">
        <f>(1/(1+EXP(('S Curve Equation'!$B$11-Z97*'S Curve Equation'!$B$12)*'S Curve Equation'!$B$10))+'S Curve Equation'!$B$13)*'S Curve Equation'!$B$14</f>
        <v>4.4261852465742969E-2</v>
      </c>
      <c r="AA142" s="28">
        <f>(1/(1+EXP(('S Curve Equation'!$B$11-AA97*'S Curve Equation'!$B$12)*'S Curve Equation'!$B$10))+'S Curve Equation'!$B$13)*'S Curve Equation'!$B$14</f>
        <v>4.3614997210934404E-2</v>
      </c>
      <c r="AB142" s="28">
        <f>(1/(1+EXP(('S Curve Equation'!$B$11-AB97*'S Curve Equation'!$B$12)*'S Curve Equation'!$B$10))+'S Curve Equation'!$B$13)*'S Curve Equation'!$B$14</f>
        <v>4.2980737079716003E-2</v>
      </c>
      <c r="AC142" s="28">
        <f>(1/(1+EXP(('S Curve Equation'!$B$11-AC97*'S Curve Equation'!$B$12)*'S Curve Equation'!$B$10))+'S Curve Equation'!$B$13)*'S Curve Equation'!$B$14</f>
        <v>4.2358754249430176E-2</v>
      </c>
      <c r="AD142" s="28">
        <f>(1/(1+EXP(('S Curve Equation'!$B$11-AD97*'S Curve Equation'!$B$12)*'S Curve Equation'!$B$10))+'S Curve Equation'!$B$13)*'S Curve Equation'!$B$14</f>
        <v>4.1748740486813145E-2</v>
      </c>
      <c r="AE142" s="28">
        <f>(1/(1+EXP(('S Curve Equation'!$B$11-AE97*'S Curve Equation'!$B$12)*'S Curve Equation'!$B$10))+'S Curve Equation'!$B$13)*'S Curve Equation'!$B$14</f>
        <v>4.1150396818482288E-2</v>
      </c>
      <c r="AF142" s="28">
        <f>(1/(1+EXP(('S Curve Equation'!$B$11-AF97*'S Curve Equation'!$B$12)*'S Curve Equation'!$B$10))+'S Curve Equation'!$B$13)*'S Curve Equation'!$B$14</f>
        <v>4.0563433213849684E-2</v>
      </c>
    </row>
    <row r="143" spans="1:32" x14ac:dyDescent="0.2">
      <c r="A143" s="6" t="s">
        <v>30</v>
      </c>
      <c r="B143" s="28">
        <f>(1/(1+EXP(('S Curve Equation'!$B$11-B98*'S Curve Equation'!$B$12)*'S Curve Equation'!$B$10))+'S Curve Equation'!$B$13)*'S Curve Equation'!$B$14</f>
        <v>8.1757792539601415E-2</v>
      </c>
      <c r="C143" s="28">
        <f>(1/(1+EXP(('S Curve Equation'!$B$11-C98*'S Curve Equation'!$B$12)*'S Curve Equation'!$B$10))+'S Curve Equation'!$B$13)*'S Curve Equation'!$B$14</f>
        <v>8.0533281733828135E-2</v>
      </c>
      <c r="D143" s="28">
        <f>(1/(1+EXP(('S Curve Equation'!$B$11-D98*'S Curve Equation'!$B$12)*'S Curve Equation'!$B$10))+'S Curve Equation'!$B$13)*'S Curve Equation'!$B$14</f>
        <v>7.8781849990864614E-2</v>
      </c>
      <c r="E143" s="28">
        <f>(1/(1+EXP(('S Curve Equation'!$B$11-E98*'S Curve Equation'!$B$12)*'S Curve Equation'!$B$10))+'S Curve Equation'!$B$13)*'S Curve Equation'!$B$14</f>
        <v>7.719800269522667E-2</v>
      </c>
      <c r="F143" s="28">
        <f>(1/(1+EXP(('S Curve Equation'!$B$11-F98*'S Curve Equation'!$B$12)*'S Curve Equation'!$B$10))+'S Curve Equation'!$B$13)*'S Curve Equation'!$B$14</f>
        <v>7.5842762683357226E-2</v>
      </c>
      <c r="G143" s="28">
        <f>(1/(1+EXP(('S Curve Equation'!$B$11-G98*'S Curve Equation'!$B$12)*'S Curve Equation'!$B$10))+'S Curve Equation'!$B$13)*'S Curve Equation'!$B$14</f>
        <v>7.397115079623208E-2</v>
      </c>
      <c r="H143" s="28">
        <f>(1/(1+EXP(('S Curve Equation'!$B$11-H98*'S Curve Equation'!$B$12)*'S Curve Equation'!$B$10))+'S Curve Equation'!$B$13)*'S Curve Equation'!$B$14</f>
        <v>7.2641135768218068E-2</v>
      </c>
      <c r="I143" s="28">
        <f>(1/(1+EXP(('S Curve Equation'!$B$11-I98*'S Curve Equation'!$B$12)*'S Curve Equation'!$B$10))+'S Curve Equation'!$B$13)*'S Curve Equation'!$B$14</f>
        <v>7.2304955105970806E-2</v>
      </c>
      <c r="J143" s="28">
        <f>(1/(1+EXP(('S Curve Equation'!$B$11-J98*'S Curve Equation'!$B$12)*'S Curve Equation'!$B$10))+'S Curve Equation'!$B$13)*'S Curve Equation'!$B$14</f>
        <v>7.168194905113473E-2</v>
      </c>
      <c r="K143" s="28">
        <f>(1/(1+EXP(('S Curve Equation'!$B$11-K98*'S Curve Equation'!$B$12)*'S Curve Equation'!$B$10))+'S Curve Equation'!$B$13)*'S Curve Equation'!$B$14</f>
        <v>6.9958924603206782E-2</v>
      </c>
      <c r="L143" s="28">
        <f>(1/(1+EXP(('S Curve Equation'!$B$11-L98*'S Curve Equation'!$B$12)*'S Curve Equation'!$B$10))+'S Curve Equation'!$B$13)*'S Curve Equation'!$B$14</f>
        <v>6.8588682646820359E-2</v>
      </c>
      <c r="M143" s="28">
        <f>(1/(1+EXP(('S Curve Equation'!$B$11-M98*'S Curve Equation'!$B$12)*'S Curve Equation'!$B$10))+'S Curve Equation'!$B$13)*'S Curve Equation'!$B$14</f>
        <v>6.7447540529243011E-2</v>
      </c>
      <c r="N143" s="28">
        <f>(1/(1+EXP(('S Curve Equation'!$B$11-N98*'S Curve Equation'!$B$12)*'S Curve Equation'!$B$10))+'S Curve Equation'!$B$13)*'S Curve Equation'!$B$14</f>
        <v>6.6331620941898678E-2</v>
      </c>
      <c r="O143" s="28">
        <f>(1/(1+EXP(('S Curve Equation'!$B$11-O98*'S Curve Equation'!$B$12)*'S Curve Equation'!$B$10))+'S Curve Equation'!$B$13)*'S Curve Equation'!$B$14</f>
        <v>6.5240225899964907E-2</v>
      </c>
      <c r="P143" s="28">
        <f>(1/(1+EXP(('S Curve Equation'!$B$11-P98*'S Curve Equation'!$B$12)*'S Curve Equation'!$B$10))+'S Curve Equation'!$B$13)*'S Curve Equation'!$B$14</f>
        <v>6.4172679731098706E-2</v>
      </c>
      <c r="Q143" s="28">
        <f>(1/(1+EXP(('S Curve Equation'!$B$11-Q98*'S Curve Equation'!$B$12)*'S Curve Equation'!$B$10))+'S Curve Equation'!$B$13)*'S Curve Equation'!$B$14</f>
        <v>6.3128328298968486E-2</v>
      </c>
      <c r="R143" s="28">
        <f>(1/(1+EXP(('S Curve Equation'!$B$11-R98*'S Curve Equation'!$B$12)*'S Curve Equation'!$B$10))+'S Curve Equation'!$B$13)*'S Curve Equation'!$B$14</f>
        <v>6.2106538254293499E-2</v>
      </c>
      <c r="S143" s="28">
        <f>(1/(1+EXP(('S Curve Equation'!$B$11-S98*'S Curve Equation'!$B$12)*'S Curve Equation'!$B$10))+'S Curve Equation'!$B$13)*'S Curve Equation'!$B$14</f>
        <v>6.1106696312523801E-2</v>
      </c>
      <c r="T143" s="28">
        <f>(1/(1+EXP(('S Curve Equation'!$B$11-T98*'S Curve Equation'!$B$12)*'S Curve Equation'!$B$10))+'S Curve Equation'!$B$13)*'S Curve Equation'!$B$14</f>
        <v>6.0128208557297891E-2</v>
      </c>
      <c r="U143" s="28">
        <f>(1/(1+EXP(('S Curve Equation'!$B$11-U98*'S Curve Equation'!$B$12)*'S Curve Equation'!$B$10))+'S Curve Equation'!$B$13)*'S Curve Equation'!$B$14</f>
        <v>5.9170499768838529E-2</v>
      </c>
      <c r="V143" s="28">
        <f>(1/(1+EXP(('S Curve Equation'!$B$11-V98*'S Curve Equation'!$B$12)*'S Curve Equation'!$B$10))+'S Curve Equation'!$B$13)*'S Curve Equation'!$B$14</f>
        <v>5.8233012776454644E-2</v>
      </c>
      <c r="W143" s="28">
        <f>(1/(1+EXP(('S Curve Equation'!$B$11-W98*'S Curve Equation'!$B$12)*'S Curve Equation'!$B$10))+'S Curve Equation'!$B$13)*'S Curve Equation'!$B$14</f>
        <v>5.7315207834341408E-2</v>
      </c>
      <c r="X143" s="28">
        <f>(1/(1+EXP(('S Curve Equation'!$B$11-X98*'S Curve Equation'!$B$12)*'S Curve Equation'!$B$10))+'S Curve Equation'!$B$13)*'S Curve Equation'!$B$14</f>
        <v>5.6416562019883432E-2</v>
      </c>
      <c r="Y143" s="28">
        <f>(1/(1+EXP(('S Curve Equation'!$B$11-Y98*'S Curve Equation'!$B$12)*'S Curve Equation'!$B$10))+'S Curve Equation'!$B$13)*'S Curve Equation'!$B$14</f>
        <v>5.5536568653688299E-2</v>
      </c>
      <c r="Z143" s="28">
        <f>(1/(1+EXP(('S Curve Equation'!$B$11-Z98*'S Curve Equation'!$B$12)*'S Curve Equation'!$B$10))+'S Curve Equation'!$B$13)*'S Curve Equation'!$B$14</f>
        <v>5.4674736740595399E-2</v>
      </c>
      <c r="AA143" s="28">
        <f>(1/(1+EXP(('S Curve Equation'!$B$11-AA98*'S Curve Equation'!$B$12)*'S Curve Equation'!$B$10))+'S Curve Equation'!$B$13)*'S Curve Equation'!$B$14</f>
        <v>5.3830590430923191E-2</v>
      </c>
      <c r="AB143" s="28">
        <f>(1/(1+EXP(('S Curve Equation'!$B$11-AB98*'S Curve Equation'!$B$12)*'S Curve Equation'!$B$10))+'S Curve Equation'!$B$13)*'S Curve Equation'!$B$14</f>
        <v>5.3003668501243474E-2</v>
      </c>
      <c r="AC143" s="28">
        <f>(1/(1+EXP(('S Curve Equation'!$B$11-AC98*'S Curve Equation'!$B$12)*'S Curve Equation'!$B$10))+'S Curve Equation'!$B$13)*'S Curve Equation'!$B$14</f>
        <v>5.219352385398341E-2</v>
      </c>
      <c r="AD143" s="28">
        <f>(1/(1+EXP(('S Curve Equation'!$B$11-AD98*'S Curve Equation'!$B$12)*'S Curve Equation'!$B$10))+'S Curve Equation'!$B$13)*'S Curve Equation'!$B$14</f>
        <v>5.1399723035185745E-2</v>
      </c>
      <c r="AE143" s="28">
        <f>(1/(1+EXP(('S Curve Equation'!$B$11-AE98*'S Curve Equation'!$B$12)*'S Curve Equation'!$B$10))+'S Curve Equation'!$B$13)*'S Curve Equation'!$B$14</f>
        <v>5.0621845769768026E-2</v>
      </c>
      <c r="AF143" s="28">
        <f>(1/(1+EXP(('S Curve Equation'!$B$11-AF98*'S Curve Equation'!$B$12)*'S Curve Equation'!$B$10))+'S Curve Equation'!$B$13)*'S Curve Equation'!$B$14</f>
        <v>4.9859484513650687E-2</v>
      </c>
    </row>
    <row r="144" spans="1:32" x14ac:dyDescent="0.2">
      <c r="A144" s="6" t="s">
        <v>31</v>
      </c>
      <c r="B144" s="28">
        <f>(1/(1+EXP(('S Curve Equation'!$B$11-B99*'S Curve Equation'!$B$12)*'S Curve Equation'!$B$10))+'S Curve Equation'!$B$13)*'S Curve Equation'!$B$14</f>
        <v>7.2072072072072058E-2</v>
      </c>
      <c r="C144" s="28">
        <f>(1/(1+EXP(('S Curve Equation'!$B$11-C99*'S Curve Equation'!$B$12)*'S Curve Equation'!$B$10))+'S Curve Equation'!$B$13)*'S Curve Equation'!$B$14</f>
        <v>7.102416164199081E-2</v>
      </c>
      <c r="D144" s="28">
        <f>(1/(1+EXP(('S Curve Equation'!$B$11-D99*'S Curve Equation'!$B$12)*'S Curve Equation'!$B$10))+'S Curve Equation'!$B$13)*'S Curve Equation'!$B$14</f>
        <v>6.9524589955373972E-2</v>
      </c>
      <c r="E144" s="28">
        <f>(1/(1+EXP(('S Curve Equation'!$B$11-E99*'S Curve Equation'!$B$12)*'S Curve Equation'!$B$10))+'S Curve Equation'!$B$13)*'S Curve Equation'!$B$14</f>
        <v>6.8167732965712408E-2</v>
      </c>
      <c r="F144" s="28">
        <f>(1/(1+EXP(('S Curve Equation'!$B$11-F99*'S Curve Equation'!$B$12)*'S Curve Equation'!$B$10))+'S Curve Equation'!$B$13)*'S Curve Equation'!$B$14</f>
        <v>6.7006117235091506E-2</v>
      </c>
      <c r="G144" s="28">
        <f>(1/(1+EXP(('S Curve Equation'!$B$11-G99*'S Curve Equation'!$B$12)*'S Curve Equation'!$B$10))+'S Curve Equation'!$B$13)*'S Curve Equation'!$B$14</f>
        <v>6.5400954617025636E-2</v>
      </c>
      <c r="H144" s="28">
        <f>(1/(1+EXP(('S Curve Equation'!$B$11-H99*'S Curve Equation'!$B$12)*'S Curve Equation'!$B$10))+'S Curve Equation'!$B$13)*'S Curve Equation'!$B$14</f>
        <v>6.4259591435356436E-2</v>
      </c>
      <c r="I144" s="28">
        <f>(1/(1+EXP(('S Curve Equation'!$B$11-I99*'S Curve Equation'!$B$12)*'S Curve Equation'!$B$10))+'S Curve Equation'!$B$13)*'S Curve Equation'!$B$14</f>
        <v>6.3971001458538748E-2</v>
      </c>
      <c r="J144" s="28">
        <f>(1/(1+EXP(('S Curve Equation'!$B$11-J99*'S Curve Equation'!$B$12)*'S Curve Equation'!$B$10))+'S Curve Equation'!$B$13)*'S Curve Equation'!$B$14</f>
        <v>6.3436088014157926E-2</v>
      </c>
      <c r="K144" s="28">
        <f>(1/(1+EXP(('S Curve Equation'!$B$11-K99*'S Curve Equation'!$B$12)*'S Curve Equation'!$B$10))+'S Curve Equation'!$B$13)*'S Curve Equation'!$B$14</f>
        <v>6.1955994147174863E-2</v>
      </c>
      <c r="L144" s="28">
        <f>(1/(1+EXP(('S Curve Equation'!$B$11-L99*'S Curve Equation'!$B$12)*'S Curve Equation'!$B$10))+'S Curve Equation'!$B$13)*'S Curve Equation'!$B$14</f>
        <v>6.0778183918008523E-2</v>
      </c>
      <c r="M144" s="28">
        <f>(1/(1+EXP(('S Curve Equation'!$B$11-M99*'S Curve Equation'!$B$12)*'S Curve Equation'!$B$10))+'S Curve Equation'!$B$13)*'S Curve Equation'!$B$14</f>
        <v>5.9796768630428446E-2</v>
      </c>
      <c r="N144" s="28">
        <f>(1/(1+EXP(('S Curve Equation'!$B$11-N99*'S Curve Equation'!$B$12)*'S Curve Equation'!$B$10))+'S Curve Equation'!$B$13)*'S Curve Equation'!$B$14</f>
        <v>5.8836565398795053E-2</v>
      </c>
      <c r="O144" s="28">
        <f>(1/(1+EXP(('S Curve Equation'!$B$11-O99*'S Curve Equation'!$B$12)*'S Curve Equation'!$B$10))+'S Curve Equation'!$B$13)*'S Curve Equation'!$B$14</f>
        <v>5.7896993201799911E-2</v>
      </c>
      <c r="P144" s="28">
        <f>(1/(1+EXP(('S Curve Equation'!$B$11-P99*'S Curve Equation'!$B$12)*'S Curve Equation'!$B$10))+'S Curve Equation'!$B$13)*'S Curve Equation'!$B$14</f>
        <v>5.6977489638776552E-2</v>
      </c>
      <c r="Q144" s="28">
        <f>(1/(1+EXP(('S Curve Equation'!$B$11-Q99*'S Curve Equation'!$B$12)*'S Curve Equation'!$B$10))+'S Curve Equation'!$B$13)*'S Curve Equation'!$B$14</f>
        <v>5.6077510268248414E-2</v>
      </c>
      <c r="R144" s="28">
        <f>(1/(1+EXP(('S Curve Equation'!$B$11-R99*'S Curve Equation'!$B$12)*'S Curve Equation'!$B$10))+'S Curve Equation'!$B$13)*'S Curve Equation'!$B$14</f>
        <v>5.5196527971206236E-2</v>
      </c>
      <c r="S144" s="28">
        <f>(1/(1+EXP(('S Curve Equation'!$B$11-S99*'S Curve Equation'!$B$12)*'S Curve Equation'!$B$10))+'S Curve Equation'!$B$13)*'S Curve Equation'!$B$14</f>
        <v>5.4334032338214419E-2</v>
      </c>
      <c r="T144" s="28">
        <f>(1/(1+EXP(('S Curve Equation'!$B$11-T99*'S Curve Equation'!$B$12)*'S Curve Equation'!$B$10))+'S Curve Equation'!$B$13)*'S Curve Equation'!$B$14</f>
        <v>5.3489529079467558E-2</v>
      </c>
      <c r="U144" s="28">
        <f>(1/(1+EXP(('S Curve Equation'!$B$11-U99*'S Curve Equation'!$B$12)*'S Curve Equation'!$B$10))+'S Curve Equation'!$B$13)*'S Curve Equation'!$B$14</f>
        <v>5.2662539456950715E-2</v>
      </c>
      <c r="V144" s="28">
        <f>(1/(1+EXP(('S Curve Equation'!$B$11-V99*'S Curve Equation'!$B$12)*'S Curve Equation'!$B$10))+'S Curve Equation'!$B$13)*'S Curve Equation'!$B$14</f>
        <v>5.1852599737877085E-2</v>
      </c>
      <c r="W144" s="28">
        <f>(1/(1+EXP(('S Curve Equation'!$B$11-W99*'S Curve Equation'!$B$12)*'S Curve Equation'!$B$10))+'S Curve Equation'!$B$13)*'S Curve Equation'!$B$14</f>
        <v>5.1059260668608768E-2</v>
      </c>
      <c r="X144" s="28">
        <f>(1/(1+EXP(('S Curve Equation'!$B$11-X99*'S Curve Equation'!$B$12)*'S Curve Equation'!$B$10))+'S Curve Equation'!$B$13)*'S Curve Equation'!$B$14</f>
        <v>5.0282086968288023E-2</v>
      </c>
      <c r="Y144" s="28">
        <f>(1/(1+EXP(('S Curve Equation'!$B$11-Y99*'S Curve Equation'!$B$12)*'S Curve Equation'!$B$10))+'S Curve Equation'!$B$13)*'S Curve Equation'!$B$14</f>
        <v>4.952065684143464E-2</v>
      </c>
      <c r="Z144" s="28">
        <f>(1/(1+EXP(('S Curve Equation'!$B$11-Z99*'S Curve Equation'!$B$12)*'S Curve Equation'!$B$10))+'S Curve Equation'!$B$13)*'S Curve Equation'!$B$14</f>
        <v>4.8774561508790226E-2</v>
      </c>
      <c r="AA144" s="28">
        <f>(1/(1+EXP(('S Curve Equation'!$B$11-AA99*'S Curve Equation'!$B$12)*'S Curve Equation'!$B$10))+'S Curve Equation'!$B$13)*'S Curve Equation'!$B$14</f>
        <v>4.8043404755711817E-2</v>
      </c>
      <c r="AB144" s="28">
        <f>(1/(1+EXP(('S Curve Equation'!$B$11-AB99*'S Curve Equation'!$B$12)*'S Curve Equation'!$B$10))+'S Curve Equation'!$B$13)*'S Curve Equation'!$B$14</f>
        <v>4.7326802497448042E-2</v>
      </c>
      <c r="AC144" s="28">
        <f>(1/(1+EXP(('S Curve Equation'!$B$11-AC99*'S Curve Equation'!$B$12)*'S Curve Equation'!$B$10))+'S Curve Equation'!$B$13)*'S Curve Equation'!$B$14</f>
        <v>4.6624382360646727E-2</v>
      </c>
      <c r="AD144" s="28">
        <f>(1/(1+EXP(('S Curve Equation'!$B$11-AD99*'S Curve Equation'!$B$12)*'S Curve Equation'!$B$10))+'S Curve Equation'!$B$13)*'S Curve Equation'!$B$14</f>
        <v>4.5935783280474811E-2</v>
      </c>
      <c r="AE144" s="28">
        <f>(1/(1+EXP(('S Curve Equation'!$B$11-AE99*'S Curve Equation'!$B$12)*'S Curve Equation'!$B$10))+'S Curve Equation'!$B$13)*'S Curve Equation'!$B$14</f>
        <v>4.5260655112745157E-2</v>
      </c>
      <c r="AF144" s="28">
        <f>(1/(1+EXP(('S Curve Equation'!$B$11-AF99*'S Curve Equation'!$B$12)*'S Curve Equation'!$B$10))+'S Curve Equation'!$B$13)*'S Curve Equation'!$B$14</f>
        <v>4.4598658260475522E-2</v>
      </c>
    </row>
    <row r="145" spans="1:32" x14ac:dyDescent="0.2">
      <c r="A145" s="6" t="s">
        <v>32</v>
      </c>
      <c r="B145" s="28">
        <f>(1/(1+EXP(('S Curve Equation'!$B$11-B100*'S Curve Equation'!$B$12)*'S Curve Equation'!$B$10))+'S Curve Equation'!$B$13)*'S Curve Equation'!$B$14</f>
        <v>8.1395348837209336E-2</v>
      </c>
      <c r="C145" s="28">
        <f>(1/(1+EXP(('S Curve Equation'!$B$11-C100*'S Curve Equation'!$B$12)*'S Curve Equation'!$B$10))+'S Curve Equation'!$B$13)*'S Curve Equation'!$B$14</f>
        <v>8.017751163084573E-2</v>
      </c>
      <c r="D145" s="28">
        <f>(1/(1+EXP(('S Curve Equation'!$B$11-D100*'S Curve Equation'!$B$12)*'S Curve Equation'!$B$10))+'S Curve Equation'!$B$13)*'S Curve Equation'!$B$14</f>
        <v>7.8435596881509237E-2</v>
      </c>
      <c r="E145" s="28">
        <f>(1/(1+EXP(('S Curve Equation'!$B$11-E100*'S Curve Equation'!$B$12)*'S Curve Equation'!$B$10))+'S Curve Equation'!$B$13)*'S Curve Equation'!$B$14</f>
        <v>7.6860326099058143E-2</v>
      </c>
      <c r="F145" s="28">
        <f>(1/(1+EXP(('S Curve Equation'!$B$11-F100*'S Curve Equation'!$B$12)*'S Curve Equation'!$B$10))+'S Curve Equation'!$B$13)*'S Curve Equation'!$B$14</f>
        <v>7.551240127367162E-2</v>
      </c>
      <c r="G145" s="28">
        <f>(1/(1+EXP(('S Curve Equation'!$B$11-G100*'S Curve Equation'!$B$12)*'S Curve Equation'!$B$10))+'S Curve Equation'!$B$13)*'S Curve Equation'!$B$14</f>
        <v>7.3650854819890685E-2</v>
      </c>
      <c r="H145" s="28">
        <f>(1/(1+EXP(('S Curve Equation'!$B$11-H100*'S Curve Equation'!$B$12)*'S Curve Equation'!$B$10))+'S Curve Equation'!$B$13)*'S Curve Equation'!$B$14</f>
        <v>7.2327965463887228E-2</v>
      </c>
      <c r="I145" s="28">
        <f>(1/(1+EXP(('S Curve Equation'!$B$11-I100*'S Curve Equation'!$B$12)*'S Curve Equation'!$B$10))+'S Curve Equation'!$B$13)*'S Curve Equation'!$B$14</f>
        <v>7.199358225077114E-2</v>
      </c>
      <c r="J145" s="28">
        <f>(1/(1+EXP(('S Curve Equation'!$B$11-J100*'S Curve Equation'!$B$12)*'S Curve Equation'!$B$10))+'S Curve Equation'!$B$13)*'S Curve Equation'!$B$14</f>
        <v>7.137390321944799E-2</v>
      </c>
      <c r="K145" s="28">
        <f>(1/(1+EXP(('S Curve Equation'!$B$11-K100*'S Curve Equation'!$B$12)*'S Curve Equation'!$B$10))+'S Curve Equation'!$B$13)*'S Curve Equation'!$B$14</f>
        <v>6.9660052612851533E-2</v>
      </c>
      <c r="L145" s="28">
        <f>(1/(1+EXP(('S Curve Equation'!$B$11-L100*'S Curve Equation'!$B$12)*'S Curve Equation'!$B$10))+'S Curve Equation'!$B$13)*'S Curve Equation'!$B$14</f>
        <v>6.8297076368277546E-2</v>
      </c>
      <c r="M145" s="28">
        <f>(1/(1+EXP(('S Curve Equation'!$B$11-M100*'S Curve Equation'!$B$12)*'S Curve Equation'!$B$10))+'S Curve Equation'!$B$13)*'S Curve Equation'!$B$14</f>
        <v>6.7161964283978609E-2</v>
      </c>
      <c r="N145" s="28">
        <f>(1/(1+EXP(('S Curve Equation'!$B$11-N100*'S Curve Equation'!$B$12)*'S Curve Equation'!$B$10))+'S Curve Equation'!$B$13)*'S Curve Equation'!$B$14</f>
        <v>6.6051922548551759E-2</v>
      </c>
      <c r="O145" s="28">
        <f>(1/(1+EXP(('S Curve Equation'!$B$11-O100*'S Curve Equation'!$B$12)*'S Curve Equation'!$B$10))+'S Curve Equation'!$B$13)*'S Curve Equation'!$B$14</f>
        <v>6.4966257601747568E-2</v>
      </c>
      <c r="P145" s="28">
        <f>(1/(1+EXP(('S Curve Equation'!$B$11-P100*'S Curve Equation'!$B$12)*'S Curve Equation'!$B$10))+'S Curve Equation'!$B$13)*'S Curve Equation'!$B$14</f>
        <v>6.3904298058370765E-2</v>
      </c>
      <c r="Q145" s="28">
        <f>(1/(1+EXP(('S Curve Equation'!$B$11-Q100*'S Curve Equation'!$B$12)*'S Curve Equation'!$B$10))+'S Curve Equation'!$B$13)*'S Curve Equation'!$B$14</f>
        <v>6.2865393935895353E-2</v>
      </c>
      <c r="R145" s="28">
        <f>(1/(1+EXP(('S Curve Equation'!$B$11-R100*'S Curve Equation'!$B$12)*'S Curve Equation'!$B$10))+'S Curve Equation'!$B$13)*'S Curve Equation'!$B$14</f>
        <v>6.1848915909507786E-2</v>
      </c>
      <c r="S145" s="28">
        <f>(1/(1+EXP(('S Curve Equation'!$B$11-S100*'S Curve Equation'!$B$12)*'S Curve Equation'!$B$10))+'S Curve Equation'!$B$13)*'S Curve Equation'!$B$14</f>
        <v>6.0854254593705963E-2</v>
      </c>
      <c r="T145" s="28">
        <f>(1/(1+EXP(('S Curve Equation'!$B$11-T100*'S Curve Equation'!$B$12)*'S Curve Equation'!$B$10))+'S Curve Equation'!$B$13)*'S Curve Equation'!$B$14</f>
        <v>5.9880819849589755E-2</v>
      </c>
      <c r="U145" s="28">
        <f>(1/(1+EXP(('S Curve Equation'!$B$11-U100*'S Curve Equation'!$B$12)*'S Curve Equation'!$B$10))+'S Curve Equation'!$B$13)*'S Curve Equation'!$B$14</f>
        <v>5.8928040117001368E-2</v>
      </c>
      <c r="V145" s="28">
        <f>(1/(1+EXP(('S Curve Equation'!$B$11-V100*'S Curve Equation'!$B$12)*'S Curve Equation'!$B$10))+'S Curve Equation'!$B$13)*'S Curve Equation'!$B$14</f>
        <v>5.7995361770682187E-2</v>
      </c>
      <c r="W145" s="28">
        <f>(1/(1+EXP(('S Curve Equation'!$B$11-W100*'S Curve Equation'!$B$12)*'S Curve Equation'!$B$10))+'S Curve Equation'!$B$13)*'S Curve Equation'!$B$14</f>
        <v>5.7082248499636272E-2</v>
      </c>
      <c r="X145" s="28">
        <f>(1/(1+EXP(('S Curve Equation'!$B$11-X100*'S Curve Equation'!$B$12)*'S Curve Equation'!$B$10))+'S Curve Equation'!$B$13)*'S Curve Equation'!$B$14</f>
        <v>5.6188180708906847E-2</v>
      </c>
      <c r="Y145" s="28">
        <f>(1/(1+EXP(('S Curve Equation'!$B$11-Y100*'S Curve Equation'!$B$12)*'S Curve Equation'!$B$10))+'S Curve Equation'!$B$13)*'S Curve Equation'!$B$14</f>
        <v>5.5312654942990827E-2</v>
      </c>
      <c r="Z145" s="28">
        <f>(1/(1+EXP(('S Curve Equation'!$B$11-Z100*'S Curve Equation'!$B$12)*'S Curve Equation'!$B$10))+'S Curve Equation'!$B$13)*'S Curve Equation'!$B$14</f>
        <v>5.4455183330137803E-2</v>
      </c>
      <c r="AA145" s="28">
        <f>(1/(1+EXP(('S Curve Equation'!$B$11-AA100*'S Curve Equation'!$B$12)*'S Curve Equation'!$B$10))+'S Curve Equation'!$B$13)*'S Curve Equation'!$B$14</f>
        <v>5.3615293046796984E-2</v>
      </c>
      <c r="AB145" s="28">
        <f>(1/(1+EXP(('S Curve Equation'!$B$11-AB100*'S Curve Equation'!$B$12)*'S Curve Equation'!$B$10))+'S Curve Equation'!$B$13)*'S Curve Equation'!$B$14</f>
        <v>5.2792525801500581E-2</v>
      </c>
      <c r="AC145" s="28">
        <f>(1/(1+EXP(('S Curve Equation'!$B$11-AC100*'S Curve Equation'!$B$12)*'S Curve Equation'!$B$10))+'S Curve Equation'!$B$13)*'S Curve Equation'!$B$14</f>
        <v>5.1986437337486258E-2</v>
      </c>
      <c r="AD145" s="28">
        <f>(1/(1+EXP(('S Curve Equation'!$B$11-AD100*'S Curve Equation'!$B$12)*'S Curve Equation'!$B$10))+'S Curve Equation'!$B$13)*'S Curve Equation'!$B$14</f>
        <v>5.119659695338994E-2</v>
      </c>
      <c r="AE145" s="28">
        <f>(1/(1+EXP(('S Curve Equation'!$B$11-AE100*'S Curve Equation'!$B$12)*'S Curve Equation'!$B$10))+'S Curve Equation'!$B$13)*'S Curve Equation'!$B$14</f>
        <v>5.042258704135056E-2</v>
      </c>
      <c r="AF145" s="28">
        <f>(1/(1+EXP(('S Curve Equation'!$B$11-AF100*'S Curve Equation'!$B$12)*'S Curve Equation'!$B$10))+'S Curve Equation'!$B$13)*'S Curve Equation'!$B$14</f>
        <v>4.9664002641898554E-2</v>
      </c>
    </row>
    <row r="146" spans="1:32" x14ac:dyDescent="0.2">
      <c r="A146" s="6" t="s">
        <v>33</v>
      </c>
      <c r="B146" s="28">
        <f>(1/(1+EXP(('S Curve Equation'!$B$11-B101*'S Curve Equation'!$B$12)*'S Curve Equation'!$B$10))+'S Curve Equation'!$B$13)*'S Curve Equation'!$B$14</f>
        <v>4.8689138576779041E-2</v>
      </c>
      <c r="C146" s="28">
        <f>(1/(1+EXP(('S Curve Equation'!$B$11-C101*'S Curve Equation'!$B$12)*'S Curve Equation'!$B$10))+'S Curve Equation'!$B$13)*'S Curve Equation'!$B$14</f>
        <v>4.8047790001016256E-2</v>
      </c>
      <c r="D146" s="28">
        <f>(1/(1+EXP(('S Curve Equation'!$B$11-D101*'S Curve Equation'!$B$12)*'S Curve Equation'!$B$10))+'S Curve Equation'!$B$13)*'S Curve Equation'!$B$14</f>
        <v>4.712837247696982E-2</v>
      </c>
      <c r="E146" s="28">
        <f>(1/(1+EXP(('S Curve Equation'!$B$11-E101*'S Curve Equation'!$B$12)*'S Curve Equation'!$B$10))+'S Curve Equation'!$B$13)*'S Curve Equation'!$B$14</f>
        <v>4.6294744238401027E-2</v>
      </c>
      <c r="F146" s="28">
        <f>(1/(1+EXP(('S Curve Equation'!$B$11-F101*'S Curve Equation'!$B$12)*'S Curve Equation'!$B$10))+'S Curve Equation'!$B$13)*'S Curve Equation'!$B$14</f>
        <v>4.5579738233809224E-2</v>
      </c>
      <c r="G146" s="28">
        <f>(1/(1+EXP(('S Curve Equation'!$B$11-G101*'S Curve Equation'!$B$12)*'S Curve Equation'!$B$10))+'S Curve Equation'!$B$13)*'S Curve Equation'!$B$14</f>
        <v>4.4589635575893488E-2</v>
      </c>
      <c r="H146" s="28">
        <f>(1/(1+EXP(('S Curve Equation'!$B$11-H101*'S Curve Equation'!$B$12)*'S Curve Equation'!$B$10))+'S Curve Equation'!$B$13)*'S Curve Equation'!$B$14</f>
        <v>4.3884103430572328E-2</v>
      </c>
      <c r="I146" s="28">
        <f>(1/(1+EXP(('S Curve Equation'!$B$11-I101*'S Curve Equation'!$B$12)*'S Curve Equation'!$B$10))+'S Curve Equation'!$B$13)*'S Curve Equation'!$B$14</f>
        <v>4.3705508360876444E-2</v>
      </c>
      <c r="J146" s="28">
        <f>(1/(1+EXP(('S Curve Equation'!$B$11-J101*'S Curve Equation'!$B$12)*'S Curve Equation'!$B$10))+'S Curve Equation'!$B$13)*'S Curve Equation'!$B$14</f>
        <v>4.3374254545379472E-2</v>
      </c>
      <c r="K146" s="28">
        <f>(1/(1+EXP(('S Curve Equation'!$B$11-K101*'S Curve Equation'!$B$12)*'S Curve Equation'!$B$10))+'S Curve Equation'!$B$13)*'S Curve Equation'!$B$14</f>
        <v>4.2456163781863031E-2</v>
      </c>
      <c r="L146" s="28">
        <f>(1/(1+EXP(('S Curve Equation'!$B$11-L101*'S Curve Equation'!$B$12)*'S Curve Equation'!$B$10))+'S Curve Equation'!$B$13)*'S Curve Equation'!$B$14</f>
        <v>4.1723944451117781E-2</v>
      </c>
      <c r="M146" s="28">
        <f>(1/(1+EXP(('S Curve Equation'!$B$11-M101*'S Curve Equation'!$B$12)*'S Curve Equation'!$B$10))+'S Curve Equation'!$B$13)*'S Curve Equation'!$B$14</f>
        <v>4.1112683627235552E-2</v>
      </c>
      <c r="N146" s="28">
        <f>(1/(1+EXP(('S Curve Equation'!$B$11-N101*'S Curve Equation'!$B$12)*'S Curve Equation'!$B$10))+'S Curve Equation'!$B$13)*'S Curve Equation'!$B$14</f>
        <v>4.0513611002946204E-2</v>
      </c>
      <c r="O146" s="28">
        <f>(1/(1+EXP(('S Curve Equation'!$B$11-O101*'S Curve Equation'!$B$12)*'S Curve Equation'!$B$10))+'S Curve Equation'!$B$13)*'S Curve Equation'!$B$14</f>
        <v>3.9926408397118307E-2</v>
      </c>
      <c r="P146" s="28">
        <f>(1/(1+EXP(('S Curve Equation'!$B$11-P101*'S Curve Equation'!$B$12)*'S Curve Equation'!$B$10))+'S Curve Equation'!$B$13)*'S Curve Equation'!$B$14</f>
        <v>3.9350767640629537E-2</v>
      </c>
      <c r="Q146" s="28">
        <f>(1/(1+EXP(('S Curve Equation'!$B$11-Q101*'S Curve Equation'!$B$12)*'S Curve Equation'!$B$10))+'S Curve Equation'!$B$13)*'S Curve Equation'!$B$14</f>
        <v>3.8786390214634106E-2</v>
      </c>
      <c r="R146" s="28">
        <f>(1/(1+EXP(('S Curve Equation'!$B$11-R101*'S Curve Equation'!$B$12)*'S Curve Equation'!$B$10))+'S Curve Equation'!$B$13)*'S Curve Equation'!$B$14</f>
        <v>3.8232986903317431E-2</v>
      </c>
      <c r="S146" s="28">
        <f>(1/(1+EXP(('S Curve Equation'!$B$11-S101*'S Curve Equation'!$B$12)*'S Curve Equation'!$B$10))+'S Curve Equation'!$B$13)*'S Curve Equation'!$B$14</f>
        <v>3.769027746051587E-2</v>
      </c>
      <c r="T146" s="28">
        <f>(1/(1+EXP(('S Curve Equation'!$B$11-T101*'S Curve Equation'!$B$12)*'S Curve Equation'!$B$10))+'S Curve Equation'!$B$13)*'S Curve Equation'!$B$14</f>
        <v>3.7157990289603877E-2</v>
      </c>
      <c r="U146" s="28">
        <f>(1/(1+EXP(('S Curve Equation'!$B$11-U101*'S Curve Equation'!$B$12)*'S Curve Equation'!$B$10))+'S Curve Equation'!$B$13)*'S Curve Equation'!$B$14</f>
        <v>3.6635862136081304E-2</v>
      </c>
      <c r="V146" s="28">
        <f>(1/(1+EXP(('S Curve Equation'!$B$11-V101*'S Curve Equation'!$B$12)*'S Curve Equation'!$B$10))+'S Curve Equation'!$B$13)*'S Curve Equation'!$B$14</f>
        <v>3.6123637792315658E-2</v>
      </c>
      <c r="W146" s="28">
        <f>(1/(1+EXP(('S Curve Equation'!$B$11-W101*'S Curve Equation'!$B$12)*'S Curve Equation'!$B$10))+'S Curve Equation'!$B$13)*'S Curve Equation'!$B$14</f>
        <v>3.5621069813921082E-2</v>
      </c>
      <c r="X146" s="28">
        <f>(1/(1+EXP(('S Curve Equation'!$B$11-X101*'S Curve Equation'!$B$12)*'S Curve Equation'!$B$10))+'S Curve Equation'!$B$13)*'S Curve Equation'!$B$14</f>
        <v>3.5127918247277255E-2</v>
      </c>
      <c r="Y146" s="28">
        <f>(1/(1+EXP(('S Curve Equation'!$B$11-Y101*'S Curve Equation'!$B$12)*'S Curve Equation'!$B$10))+'S Curve Equation'!$B$13)*'S Curve Equation'!$B$14</f>
        <v>3.464395036771474E-2</v>
      </c>
      <c r="Z146" s="28">
        <f>(1/(1+EXP(('S Curve Equation'!$B$11-Z101*'S Curve Equation'!$B$12)*'S Curve Equation'!$B$10))+'S Curve Equation'!$B$13)*'S Curve Equation'!$B$14</f>
        <v>3.4168940427914345E-2</v>
      </c>
      <c r="AA146" s="28">
        <f>(1/(1+EXP(('S Curve Equation'!$B$11-AA101*'S Curve Equation'!$B$12)*'S Curve Equation'!$B$10))+'S Curve Equation'!$B$13)*'S Curve Equation'!$B$14</f>
        <v>3.3702669416086753E-2</v>
      </c>
      <c r="AB146" s="28">
        <f>(1/(1+EXP(('S Curve Equation'!$B$11-AB101*'S Curve Equation'!$B$12)*'S Curve Equation'!$B$10))+'S Curve Equation'!$B$13)*'S Curve Equation'!$B$14</f>
        <v>3.32449248235216E-2</v>
      </c>
      <c r="AC146" s="28">
        <f>(1/(1+EXP(('S Curve Equation'!$B$11-AC101*'S Curve Equation'!$B$12)*'S Curve Equation'!$B$10))+'S Curve Equation'!$B$13)*'S Curve Equation'!$B$14</f>
        <v>3.2795500421108473E-2</v>
      </c>
      <c r="AD146" s="28">
        <f>(1/(1+EXP(('S Curve Equation'!$B$11-AD101*'S Curve Equation'!$B$12)*'S Curve Equation'!$B$10))+'S Curve Equation'!$B$13)*'S Curve Equation'!$B$14</f>
        <v>3.2354196044455948E-2</v>
      </c>
      <c r="AE146" s="28">
        <f>(1/(1+EXP(('S Curve Equation'!$B$11-AE101*'S Curve Equation'!$B$12)*'S Curve Equation'!$B$10))+'S Curve Equation'!$B$13)*'S Curve Equation'!$B$14</f>
        <v>3.1920817387245046E-2</v>
      </c>
      <c r="AF146" s="28">
        <f>(1/(1+EXP(('S Curve Equation'!$B$11-AF101*'S Curve Equation'!$B$12)*'S Curve Equation'!$B$10))+'S Curve Equation'!$B$13)*'S Curve Equation'!$B$14</f>
        <v>3.1495175802475739E-2</v>
      </c>
    </row>
    <row r="147" spans="1:32" x14ac:dyDescent="0.2">
      <c r="A147" s="6" t="s">
        <v>34</v>
      </c>
      <c r="B147" s="28">
        <f>(1/(1+EXP(('S Curve Equation'!$B$11-B102*'S Curve Equation'!$B$12)*'S Curve Equation'!$B$10))+'S Curve Equation'!$B$13)*'S Curve Equation'!$B$14</f>
        <v>5.1546391752577317E-2</v>
      </c>
      <c r="C147" s="28">
        <f>(1/(1+EXP(('S Curve Equation'!$B$11-C102*'S Curve Equation'!$B$12)*'S Curve Equation'!$B$10))+'S Curve Equation'!$B$13)*'S Curve Equation'!$B$14</f>
        <v>5.0857272410446547E-2</v>
      </c>
      <c r="D147" s="28">
        <f>(1/(1+EXP(('S Curve Equation'!$B$11-D102*'S Curve Equation'!$B$12)*'S Curve Equation'!$B$10))+'S Curve Equation'!$B$13)*'S Curve Equation'!$B$14</f>
        <v>4.9869645674801226E-2</v>
      </c>
      <c r="E147" s="28">
        <f>(1/(1+EXP(('S Curve Equation'!$B$11-E102*'S Curve Equation'!$B$12)*'S Curve Equation'!$B$10))+'S Curve Equation'!$B$13)*'S Curve Equation'!$B$14</f>
        <v>4.8974457058585961E-2</v>
      </c>
      <c r="F147" s="28">
        <f>(1/(1+EXP(('S Curve Equation'!$B$11-F102*'S Curve Equation'!$B$12)*'S Curve Equation'!$B$10))+'S Curve Equation'!$B$13)*'S Curve Equation'!$B$14</f>
        <v>4.8206870609132375E-2</v>
      </c>
      <c r="G147" s="28">
        <f>(1/(1+EXP(('S Curve Equation'!$B$11-G102*'S Curve Equation'!$B$12)*'S Curve Equation'!$B$10))+'S Curve Equation'!$B$13)*'S Curve Equation'!$B$14</f>
        <v>4.7144300451796323E-2</v>
      </c>
      <c r="H147" s="28">
        <f>(1/(1+EXP(('S Curve Equation'!$B$11-H102*'S Curve Equation'!$B$12)*'S Curve Equation'!$B$10))+'S Curve Equation'!$B$13)*'S Curve Equation'!$B$14</f>
        <v>4.63873774158165E-2</v>
      </c>
      <c r="I147" s="28">
        <f>(1/(1+EXP(('S Curve Equation'!$B$11-I102*'S Curve Equation'!$B$12)*'S Curve Equation'!$B$10))+'S Curve Equation'!$B$13)*'S Curve Equation'!$B$14</f>
        <v>4.6195806823525171E-2</v>
      </c>
      <c r="J147" s="28">
        <f>(1/(1+EXP(('S Curve Equation'!$B$11-J102*'S Curve Equation'!$B$12)*'S Curve Equation'!$B$10))+'S Curve Equation'!$B$13)*'S Curve Equation'!$B$14</f>
        <v>4.5840522350979858E-2</v>
      </c>
      <c r="K147" s="28">
        <f>(1/(1+EXP(('S Curve Equation'!$B$11-K102*'S Curve Equation'!$B$12)*'S Curve Equation'!$B$10))+'S Curve Equation'!$B$13)*'S Curve Equation'!$B$14</f>
        <v>4.4856076925537246E-2</v>
      </c>
      <c r="L147" s="28">
        <f>(1/(1+EXP(('S Curve Equation'!$B$11-L102*'S Curve Equation'!$B$12)*'S Curve Equation'!$B$10))+'S Curve Equation'!$B$13)*'S Curve Equation'!$B$14</f>
        <v>4.4071202451436191E-2</v>
      </c>
      <c r="M147" s="28">
        <f>(1/(1+EXP(('S Curve Equation'!$B$11-M102*'S Curve Equation'!$B$12)*'S Curve Equation'!$B$10))+'S Curve Equation'!$B$13)*'S Curve Equation'!$B$14</f>
        <v>4.3416169100162244E-2</v>
      </c>
      <c r="N147" s="28">
        <f>(1/(1+EXP(('S Curve Equation'!$B$11-N102*'S Curve Equation'!$B$12)*'S Curve Equation'!$B$10))+'S Curve Equation'!$B$13)*'S Curve Equation'!$B$14</f>
        <v>4.2774362328606243E-2</v>
      </c>
      <c r="O147" s="28">
        <f>(1/(1+EXP(('S Curve Equation'!$B$11-O102*'S Curve Equation'!$B$12)*'S Curve Equation'!$B$10))+'S Curve Equation'!$B$13)*'S Curve Equation'!$B$14</f>
        <v>4.2145433992879282E-2</v>
      </c>
      <c r="P147" s="28">
        <f>(1/(1+EXP(('S Curve Equation'!$B$11-P102*'S Curve Equation'!$B$12)*'S Curve Equation'!$B$10))+'S Curve Equation'!$B$13)*'S Curve Equation'!$B$14</f>
        <v>4.1529046954171096E-2</v>
      </c>
      <c r="Q147" s="28">
        <f>(1/(1+EXP(('S Curve Equation'!$B$11-Q102*'S Curve Equation'!$B$12)*'S Curve Equation'!$B$10))+'S Curve Equation'!$B$13)*'S Curve Equation'!$B$14</f>
        <v>4.0924874680860465E-2</v>
      </c>
      <c r="R147" s="28">
        <f>(1/(1+EXP(('S Curve Equation'!$B$11-R102*'S Curve Equation'!$B$12)*'S Curve Equation'!$B$10))+'S Curve Equation'!$B$13)*'S Curve Equation'!$B$14</f>
        <v>4.0332600866494234E-2</v>
      </c>
      <c r="S147" s="28">
        <f>(1/(1+EXP(('S Curve Equation'!$B$11-S102*'S Curve Equation'!$B$12)*'S Curve Equation'!$B$10))+'S Curve Equation'!$B$13)*'S Curve Equation'!$B$14</f>
        <v>3.9751919062960717E-2</v>
      </c>
      <c r="T147" s="28">
        <f>(1/(1+EXP(('S Curve Equation'!$B$11-T102*'S Curve Equation'!$B$12)*'S Curve Equation'!$B$10))+'S Curve Equation'!$B$13)*'S Curve Equation'!$B$14</f>
        <v>3.9182532328209806E-2</v>
      </c>
      <c r="U147" s="28">
        <f>(1/(1+EXP(('S Curve Equation'!$B$11-U102*'S Curve Equation'!$B$12)*'S Curve Equation'!$B$10))+'S Curve Equation'!$B$13)*'S Curve Equation'!$B$14</f>
        <v>3.862415288790419E-2</v>
      </c>
      <c r="V147" s="28">
        <f>(1/(1+EXP(('S Curve Equation'!$B$11-V102*'S Curve Equation'!$B$12)*'S Curve Equation'!$B$10))+'S Curve Equation'!$B$13)*'S Curve Equation'!$B$14</f>
        <v>3.8076501810409662E-2</v>
      </c>
      <c r="W147" s="28">
        <f>(1/(1+EXP(('S Curve Equation'!$B$11-W102*'S Curve Equation'!$B$12)*'S Curve Equation'!$B$10))+'S Curve Equation'!$B$13)*'S Curve Equation'!$B$14</f>
        <v>3.7539308694560382E-2</v>
      </c>
      <c r="X147" s="28">
        <f>(1/(1+EXP(('S Curve Equation'!$B$11-X102*'S Curve Equation'!$B$12)*'S Curve Equation'!$B$10))+'S Curve Equation'!$B$13)*'S Curve Equation'!$B$14</f>
        <v>3.7012311369659587E-2</v>
      </c>
      <c r="Y147" s="28">
        <f>(1/(1+EXP(('S Curve Equation'!$B$11-Y102*'S Curve Equation'!$B$12)*'S Curve Equation'!$B$10))+'S Curve Equation'!$B$13)*'S Curve Equation'!$B$14</f>
        <v>3.6495255607198594E-2</v>
      </c>
      <c r="Z147" s="28">
        <f>(1/(1+EXP(('S Curve Equation'!$B$11-Z102*'S Curve Equation'!$B$12)*'S Curve Equation'!$B$10))+'S Curve Equation'!$B$13)*'S Curve Equation'!$B$14</f>
        <v>3.5987894843802146E-2</v>
      </c>
      <c r="AA147" s="28">
        <f>(1/(1+EXP(('S Curve Equation'!$B$11-AA102*'S Curve Equation'!$B$12)*'S Curve Equation'!$B$10))+'S Curve Equation'!$B$13)*'S Curve Equation'!$B$14</f>
        <v>3.5489989914926037E-2</v>
      </c>
      <c r="AB147" s="28">
        <f>(1/(1+EXP(('S Curve Equation'!$B$11-AB102*'S Curve Equation'!$B$12)*'S Curve Equation'!$B$10))+'S Curve Equation'!$B$13)*'S Curve Equation'!$B$14</f>
        <v>3.5001308798858828E-2</v>
      </c>
      <c r="AC147" s="28">
        <f>(1/(1+EXP(('S Curve Equation'!$B$11-AC102*'S Curve Equation'!$B$12)*'S Curve Equation'!$B$10))+'S Curve Equation'!$B$13)*'S Curve Equation'!$B$14</f>
        <v>3.4521626370593181E-2</v>
      </c>
      <c r="AD147" s="28">
        <f>(1/(1+EXP(('S Curve Equation'!$B$11-AD102*'S Curve Equation'!$B$12)*'S Curve Equation'!$B$10))+'S Curve Equation'!$B$13)*'S Curve Equation'!$B$14</f>
        <v>3.4050724165158155E-2</v>
      </c>
      <c r="AE147" s="28">
        <f>(1/(1+EXP(('S Curve Equation'!$B$11-AE102*'S Curve Equation'!$B$12)*'S Curve Equation'!$B$10))+'S Curve Equation'!$B$13)*'S Curve Equation'!$B$14</f>
        <v>3.3588390150014358E-2</v>
      </c>
      <c r="AF147" s="28">
        <f>(1/(1+EXP(('S Curve Equation'!$B$11-AF102*'S Curve Equation'!$B$12)*'S Curve Equation'!$B$10))+'S Curve Equation'!$B$13)*'S Curve Equation'!$B$14</f>
        <v>3.3134418506138921E-2</v>
      </c>
    </row>
    <row r="148" spans="1:32" x14ac:dyDescent="0.2">
      <c r="A148" s="6" t="s">
        <v>92</v>
      </c>
      <c r="B148" s="28">
        <f>(1/(1+EXP(('S Curve Equation'!$B$11-B103*'S Curve Equation'!$B$12)*'S Curve Equation'!$B$10))+'S Curve Equation'!$B$13)*'S Curve Equation'!$B$14</f>
        <v>5.4320987654320967E-2</v>
      </c>
      <c r="C148" s="28">
        <f>(1/(1+EXP(('S Curve Equation'!$B$11-C103*'S Curve Equation'!$B$12)*'S Curve Equation'!$B$10))+'S Curve Equation'!$B$13)*'S Curve Equation'!$B$14</f>
        <v>5.3584895206147447E-2</v>
      </c>
      <c r="D148" s="28">
        <f>(1/(1+EXP(('S Curve Equation'!$B$11-D103*'S Curve Equation'!$B$12)*'S Curve Equation'!$B$10))+'S Curve Equation'!$B$13)*'S Curve Equation'!$B$14</f>
        <v>5.2530212285968825E-2</v>
      </c>
      <c r="E148" s="28">
        <f>(1/(1+EXP(('S Curve Equation'!$B$11-E103*'S Curve Equation'!$B$12)*'S Curve Equation'!$B$10))+'S Curve Equation'!$B$13)*'S Curve Equation'!$B$14</f>
        <v>5.1574518738833272E-2</v>
      </c>
      <c r="F148" s="28">
        <f>(1/(1+EXP(('S Curve Equation'!$B$11-F103*'S Curve Equation'!$B$12)*'S Curve Equation'!$B$10))+'S Curve Equation'!$B$13)*'S Curve Equation'!$B$14</f>
        <v>5.0755264925984818E-2</v>
      </c>
      <c r="G148" s="28">
        <f>(1/(1+EXP(('S Curve Equation'!$B$11-G103*'S Curve Equation'!$B$12)*'S Curve Equation'!$B$10))+'S Curve Equation'!$B$13)*'S Curve Equation'!$B$14</f>
        <v>4.9621503955678888E-2</v>
      </c>
      <c r="H148" s="28">
        <f>(1/(1+EXP(('S Curve Equation'!$B$11-H103*'S Curve Equation'!$B$12)*'S Curve Equation'!$B$10))+'S Curve Equation'!$B$13)*'S Curve Equation'!$B$14</f>
        <v>4.88141087444404E-2</v>
      </c>
      <c r="I148" s="28">
        <f>(1/(1+EXP(('S Curve Equation'!$B$11-I103*'S Curve Equation'!$B$12)*'S Curve Equation'!$B$10))+'S Curve Equation'!$B$13)*'S Curve Equation'!$B$14</f>
        <v>4.8609796398380638E-2</v>
      </c>
      <c r="J148" s="28">
        <f>(1/(1+EXP(('S Curve Equation'!$B$11-J103*'S Curve Equation'!$B$12)*'S Curve Equation'!$B$10))+'S Curve Equation'!$B$13)*'S Curve Equation'!$B$14</f>
        <v>4.8230916169229338E-2</v>
      </c>
      <c r="K148" s="28">
        <f>(1/(1+EXP(('S Curve Equation'!$B$11-K103*'S Curve Equation'!$B$12)*'S Curve Equation'!$B$10))+'S Curve Equation'!$B$13)*'S Curve Equation'!$B$14</f>
        <v>4.718133048704095E-2</v>
      </c>
      <c r="L148" s="28">
        <f>(1/(1+EXP(('S Curve Equation'!$B$11-L103*'S Curve Equation'!$B$12)*'S Curve Equation'!$B$10))+'S Curve Equation'!$B$13)*'S Curve Equation'!$B$14</f>
        <v>4.6344779157633707E-2</v>
      </c>
      <c r="M148" s="28">
        <f>(1/(1+EXP(('S Curve Equation'!$B$11-M103*'S Curve Equation'!$B$12)*'S Curve Equation'!$B$10))+'S Curve Equation'!$B$13)*'S Curve Equation'!$B$14</f>
        <v>4.5646796743241042E-2</v>
      </c>
      <c r="N148" s="28">
        <f>(1/(1+EXP(('S Curve Equation'!$B$11-N103*'S Curve Equation'!$B$12)*'S Curve Equation'!$B$10))+'S Curve Equation'!$B$13)*'S Curve Equation'!$B$14</f>
        <v>4.4963068981180354E-2</v>
      </c>
      <c r="O148" s="28">
        <f>(1/(1+EXP(('S Curve Equation'!$B$11-O103*'S Curve Equation'!$B$12)*'S Curve Equation'!$B$10))+'S Curve Equation'!$B$13)*'S Curve Equation'!$B$14</f>
        <v>4.4293217940431458E-2</v>
      </c>
      <c r="P148" s="28">
        <f>(1/(1+EXP(('S Curve Equation'!$B$11-P103*'S Curve Equation'!$B$12)*'S Curve Equation'!$B$10))+'S Curve Equation'!$B$13)*'S Curve Equation'!$B$14</f>
        <v>4.3636877681110624E-2</v>
      </c>
      <c r="Q148" s="28">
        <f>(1/(1+EXP(('S Curve Equation'!$B$11-Q103*'S Curve Equation'!$B$12)*'S Curve Equation'!$B$10))+'S Curve Equation'!$B$13)*'S Curve Equation'!$B$14</f>
        <v>4.299369382099013E-2</v>
      </c>
      <c r="R148" s="28">
        <f>(1/(1+EXP(('S Curve Equation'!$B$11-R103*'S Curve Equation'!$B$12)*'S Curve Equation'!$B$10))+'S Curve Equation'!$B$13)*'S Curve Equation'!$B$14</f>
        <v>4.23633231192155E-2</v>
      </c>
      <c r="S148" s="28">
        <f>(1/(1+EXP(('S Curve Equation'!$B$11-S103*'S Curve Equation'!$B$12)*'S Curve Equation'!$B$10))+'S Curve Equation'!$B$13)*'S Curve Equation'!$B$14</f>
        <v>4.1745433076499937E-2</v>
      </c>
      <c r="T148" s="28">
        <f>(1/(1+EXP(('S Curve Equation'!$B$11-T103*'S Curve Equation'!$B$12)*'S Curve Equation'!$B$10))+'S Curve Equation'!$B$13)*'S Curve Equation'!$B$14</f>
        <v>4.1139701551102317E-2</v>
      </c>
      <c r="U148" s="28">
        <f>(1/(1+EXP(('S Curve Equation'!$B$11-U103*'S Curve Equation'!$B$12)*'S Curve Equation'!$B$10))+'S Curve Equation'!$B$13)*'S Curve Equation'!$B$14</f>
        <v>4.054581638992856E-2</v>
      </c>
      <c r="V148" s="28">
        <f>(1/(1+EXP(('S Curve Equation'!$B$11-V103*'S Curve Equation'!$B$12)*'S Curve Equation'!$B$10))+'S Curve Equation'!$B$13)*'S Curve Equation'!$B$14</f>
        <v>3.9963475074120569E-2</v>
      </c>
      <c r="W148" s="28">
        <f>(1/(1+EXP(('S Curve Equation'!$B$11-W103*'S Curve Equation'!$B$12)*'S Curve Equation'!$B$10))+'S Curve Equation'!$B$13)*'S Curve Equation'!$B$14</f>
        <v>3.9392384378526935E-2</v>
      </c>
      <c r="X148" s="28">
        <f>(1/(1+EXP(('S Curve Equation'!$B$11-X103*'S Curve Equation'!$B$12)*'S Curve Equation'!$B$10))+'S Curve Equation'!$B$13)*'S Curve Equation'!$B$14</f>
        <v>3.883226004447432E-2</v>
      </c>
      <c r="Y148" s="28">
        <f>(1/(1+EXP(('S Curve Equation'!$B$11-Y103*'S Curve Equation'!$B$12)*'S Curve Equation'!$B$10))+'S Curve Equation'!$B$13)*'S Curve Equation'!$B$14</f>
        <v>3.8282826465283637E-2</v>
      </c>
      <c r="Z148" s="28">
        <f>(1/(1+EXP(('S Curve Equation'!$B$11-Z103*'S Curve Equation'!$B$12)*'S Curve Equation'!$B$10))+'S Curve Equation'!$B$13)*'S Curve Equation'!$B$14</f>
        <v>3.7743816383999679E-2</v>
      </c>
      <c r="AA148" s="28">
        <f>(1/(1+EXP(('S Curve Equation'!$B$11-AA103*'S Curve Equation'!$B$12)*'S Curve Equation'!$B$10))+'S Curve Equation'!$B$13)*'S Curve Equation'!$B$14</f>
        <v>3.721497060282361E-2</v>
      </c>
      <c r="AB148" s="28">
        <f>(1/(1+EXP(('S Curve Equation'!$B$11-AB103*'S Curve Equation'!$B$12)*'S Curve Equation'!$B$10))+'S Curve Equation'!$B$13)*'S Curve Equation'!$B$14</f>
        <v>3.6696037703763895E-2</v>
      </c>
      <c r="AC148" s="28">
        <f>(1/(1+EXP(('S Curve Equation'!$B$11-AC103*'S Curve Equation'!$B$12)*'S Curve Equation'!$B$10))+'S Curve Equation'!$B$13)*'S Curve Equation'!$B$14</f>
        <v>3.6186773780036603E-2</v>
      </c>
      <c r="AD148" s="28">
        <f>(1/(1+EXP(('S Curve Equation'!$B$11-AD103*'S Curve Equation'!$B$12)*'S Curve Equation'!$B$10))+'S Curve Equation'!$B$13)*'S Curve Equation'!$B$14</f>
        <v>3.5686942177772817E-2</v>
      </c>
      <c r="AE148" s="28">
        <f>(1/(1+EXP(('S Curve Equation'!$B$11-AE103*'S Curve Equation'!$B$12)*'S Curve Equation'!$B$10))+'S Curve Equation'!$B$13)*'S Curve Equation'!$B$14</f>
        <v>3.5196313247602737E-2</v>
      </c>
      <c r="AF148" s="28">
        <f>(1/(1+EXP(('S Curve Equation'!$B$11-AF103*'S Curve Equation'!$B$12)*'S Curve Equation'!$B$10))+'S Curve Equation'!$B$13)*'S Curve Equation'!$B$14</f>
        <v>3.4714664105711647E-2</v>
      </c>
    </row>
    <row r="149" spans="1:32" x14ac:dyDescent="0.2">
      <c r="A149" s="6" t="s">
        <v>89</v>
      </c>
      <c r="B149" s="28">
        <f>(1/(1+EXP(('S Curve Equation'!$B$11-B104*'S Curve Equation'!$B$12)*'S Curve Equation'!$B$10))+'S Curve Equation'!$B$13)*'S Curve Equation'!$B$14</f>
        <v>4.7832585949177886E-2</v>
      </c>
      <c r="C149" s="28">
        <f>(1/(1+EXP(('S Curve Equation'!$B$11-C104*'S Curve Equation'!$B$12)*'S Curve Equation'!$B$10))+'S Curve Equation'!$B$13)*'S Curve Equation'!$B$14</f>
        <v>4.7205432574135994E-2</v>
      </c>
      <c r="D149" s="28">
        <f>(1/(1+EXP(('S Curve Equation'!$B$11-D104*'S Curve Equation'!$B$12)*'S Curve Equation'!$B$10))+'S Curve Equation'!$B$13)*'S Curve Equation'!$B$14</f>
        <v>4.6306286661979175E-2</v>
      </c>
      <c r="E149" s="28">
        <f>(1/(1+EXP(('S Curve Equation'!$B$11-E104*'S Curve Equation'!$B$12)*'S Curve Equation'!$B$10))+'S Curve Equation'!$B$13)*'S Curve Equation'!$B$14</f>
        <v>4.5490957245549274E-2</v>
      </c>
      <c r="F149" s="28">
        <f>(1/(1+EXP(('S Curve Equation'!$B$11-F104*'S Curve Equation'!$B$12)*'S Curve Equation'!$B$10))+'S Curve Equation'!$B$13)*'S Curve Equation'!$B$14</f>
        <v>4.4791583299263991E-2</v>
      </c>
      <c r="G149" s="28">
        <f>(1/(1+EXP(('S Curve Equation'!$B$11-G104*'S Curve Equation'!$B$12)*'S Curve Equation'!$B$10))+'S Curve Equation'!$B$13)*'S Curve Equation'!$B$14</f>
        <v>4.3823029042415404E-2</v>
      </c>
      <c r="H149" s="28">
        <f>(1/(1+EXP(('S Curve Equation'!$B$11-H104*'S Curve Equation'!$B$12)*'S Curve Equation'!$B$10))+'S Curve Equation'!$B$13)*'S Curve Equation'!$B$14</f>
        <v>4.3132781003955539E-2</v>
      </c>
      <c r="I149" s="28">
        <f>(1/(1+EXP(('S Curve Equation'!$B$11-I104*'S Curve Equation'!$B$12)*'S Curve Equation'!$B$10))+'S Curve Equation'!$B$13)*'S Curve Equation'!$B$14</f>
        <v>4.2958045360414095E-2</v>
      </c>
      <c r="J149" s="28">
        <f>(1/(1+EXP(('S Curve Equation'!$B$11-J104*'S Curve Equation'!$B$12)*'S Curve Equation'!$B$10))+'S Curve Equation'!$B$13)*'S Curve Equation'!$B$14</f>
        <v>4.2633939622853959E-2</v>
      </c>
      <c r="K149" s="28">
        <f>(1/(1+EXP(('S Curve Equation'!$B$11-K104*'S Curve Equation'!$B$12)*'S Curve Equation'!$B$10))+'S Curve Equation'!$B$13)*'S Curve Equation'!$B$14</f>
        <v>4.1735589416416301E-2</v>
      </c>
      <c r="L149" s="28">
        <f>(1/(1+EXP(('S Curve Equation'!$B$11-L104*'S Curve Equation'!$B$12)*'S Curve Equation'!$B$10))+'S Curve Equation'!$B$13)*'S Curve Equation'!$B$14</f>
        <v>4.1019038178267062E-2</v>
      </c>
      <c r="M149" s="28">
        <f>(1/(1+EXP(('S Curve Equation'!$B$11-M104*'S Curve Equation'!$B$12)*'S Curve Equation'!$B$10))+'S Curve Equation'!$B$13)*'S Curve Equation'!$B$14</f>
        <v>4.0420804530549276E-2</v>
      </c>
      <c r="N149" s="28">
        <f>(1/(1+EXP(('S Curve Equation'!$B$11-N104*'S Curve Equation'!$B$12)*'S Curve Equation'!$B$10))+'S Curve Equation'!$B$13)*'S Curve Equation'!$B$14</f>
        <v>3.9834452035444196E-2</v>
      </c>
      <c r="O149" s="28">
        <f>(1/(1+EXP(('S Curve Equation'!$B$11-O104*'S Curve Equation'!$B$12)*'S Curve Equation'!$B$10))+'S Curve Equation'!$B$13)*'S Curve Equation'!$B$14</f>
        <v>3.9259671343792428E-2</v>
      </c>
      <c r="P149" s="28">
        <f>(1/(1+EXP(('S Curve Equation'!$B$11-P104*'S Curve Equation'!$B$12)*'S Curve Equation'!$B$10))+'S Curve Equation'!$B$13)*'S Curve Equation'!$B$14</f>
        <v>3.8696162825639834E-2</v>
      </c>
      <c r="Q149" s="28">
        <f>(1/(1+EXP(('S Curve Equation'!$B$11-Q104*'S Curve Equation'!$B$12)*'S Curve Equation'!$B$10))+'S Curve Equation'!$B$13)*'S Curve Equation'!$B$14</f>
        <v>3.8143636219218097E-2</v>
      </c>
      <c r="R149" s="28">
        <f>(1/(1+EXP(('S Curve Equation'!$B$11-R104*'S Curve Equation'!$B$12)*'S Curve Equation'!$B$10))+'S Curve Equation'!$B$13)*'S Curve Equation'!$B$14</f>
        <v>3.760181029399879E-2</v>
      </c>
      <c r="S149" s="28">
        <f>(1/(1+EXP(('S Curve Equation'!$B$11-S104*'S Curve Equation'!$B$12)*'S Curve Equation'!$B$10))+'S Curve Equation'!$B$13)*'S Curve Equation'!$B$14</f>
        <v>3.7070412527213471E-2</v>
      </c>
      <c r="T149" s="28">
        <f>(1/(1+EXP(('S Curve Equation'!$B$11-T104*'S Curve Equation'!$B$12)*'S Curve Equation'!$B$10))+'S Curve Equation'!$B$13)*'S Curve Equation'!$B$14</f>
        <v>3.6549178793258238E-2</v>
      </c>
      <c r="U149" s="28">
        <f>(1/(1+EXP(('S Curve Equation'!$B$11-U104*'S Curve Equation'!$B$12)*'S Curve Equation'!$B$10))+'S Curve Equation'!$B$13)*'S Curve Equation'!$B$14</f>
        <v>3.6037853065430558E-2</v>
      </c>
      <c r="V149" s="28">
        <f>(1/(1+EXP(('S Curve Equation'!$B$11-V104*'S Curve Equation'!$B$12)*'S Curve Equation'!$B$10))+'S Curve Equation'!$B$13)*'S Curve Equation'!$B$14</f>
        <v>3.5536187129466781E-2</v>
      </c>
      <c r="W149" s="28">
        <f>(1/(1+EXP(('S Curve Equation'!$B$11-W104*'S Curve Equation'!$B$12)*'S Curve Equation'!$B$10))+'S Curve Equation'!$B$13)*'S Curve Equation'!$B$14</f>
        <v>3.5043940308376577E-2</v>
      </c>
      <c r="X149" s="28">
        <f>(1/(1+EXP(('S Curve Equation'!$B$11-X104*'S Curve Equation'!$B$12)*'S Curve Equation'!$B$10))+'S Curve Equation'!$B$13)*'S Curve Equation'!$B$14</f>
        <v>3.4560879198090977E-2</v>
      </c>
      <c r="Y149" s="28">
        <f>(1/(1+EXP(('S Curve Equation'!$B$11-Y104*'S Curve Equation'!$B$12)*'S Curve Equation'!$B$10))+'S Curve Equation'!$B$13)*'S Curve Equation'!$B$14</f>
        <v>3.4086777413462804E-2</v>
      </c>
      <c r="Z149" s="28">
        <f>(1/(1+EXP(('S Curve Equation'!$B$11-Z104*'S Curve Equation'!$B$12)*'S Curve Equation'!$B$10))+'S Curve Equation'!$B$13)*'S Curve Equation'!$B$14</f>
        <v>3.3621415344180304E-2</v>
      </c>
      <c r="AA149" s="28">
        <f>(1/(1+EXP(('S Curve Equation'!$B$11-AA104*'S Curve Equation'!$B$12)*'S Curve Equation'!$B$10))+'S Curve Equation'!$B$13)*'S Curve Equation'!$B$14</f>
        <v>3.3164579920171286E-2</v>
      </c>
      <c r="AB149" s="28">
        <f>(1/(1+EXP(('S Curve Equation'!$B$11-AB104*'S Curve Equation'!$B$12)*'S Curve Equation'!$B$10))+'S Curve Equation'!$B$13)*'S Curve Equation'!$B$14</f>
        <v>3.2716064386099253E-2</v>
      </c>
      <c r="AC149" s="28">
        <f>(1/(1+EXP(('S Curve Equation'!$B$11-AC104*'S Curve Equation'!$B$12)*'S Curve Equation'!$B$10))+'S Curve Equation'!$B$13)*'S Curve Equation'!$B$14</f>
        <v>3.2275668084564453E-2</v>
      </c>
      <c r="AD149" s="28">
        <f>(1/(1+EXP(('S Curve Equation'!$B$11-AD104*'S Curve Equation'!$B$12)*'S Curve Equation'!$B$10))+'S Curve Equation'!$B$13)*'S Curve Equation'!$B$14</f>
        <v>3.184319624764697E-2</v>
      </c>
      <c r="AE149" s="28">
        <f>(1/(1+EXP(('S Curve Equation'!$B$11-AE104*'S Curve Equation'!$B$12)*'S Curve Equation'!$B$10))+'S Curve Equation'!$B$13)*'S Curve Equation'!$B$14</f>
        <v>3.1418459796438321E-2</v>
      </c>
      <c r="AF149" s="28">
        <f>(1/(1+EXP(('S Curve Equation'!$B$11-AF104*'S Curve Equation'!$B$12)*'S Curve Equation'!$B$10))+'S Curve Equation'!$B$13)*'S Curve Equation'!$B$14</f>
        <v>3.1001275148229961E-2</v>
      </c>
    </row>
    <row r="150" spans="1:32" x14ac:dyDescent="0.2">
      <c r="A150" s="6" t="s">
        <v>35</v>
      </c>
      <c r="B150" s="28">
        <f>(1/(1+EXP(('S Curve Equation'!$B$11-B105*'S Curve Equation'!$B$12)*'S Curve Equation'!$B$10))+'S Curve Equation'!$B$13)*'S Curve Equation'!$B$14</f>
        <v>5.6569343065693459E-2</v>
      </c>
      <c r="C150" s="28">
        <f>(1/(1+EXP(('S Curve Equation'!$B$11-C105*'S Curve Equation'!$B$12)*'S Curve Equation'!$B$10))+'S Curve Equation'!$B$13)*'S Curve Equation'!$B$14</f>
        <v>5.5794791233882014E-2</v>
      </c>
      <c r="D150" s="28">
        <f>(1/(1+EXP(('S Curve Equation'!$B$11-D105*'S Curve Equation'!$B$12)*'S Curve Equation'!$B$10))+'S Curve Equation'!$B$13)*'S Curve Equation'!$B$14</f>
        <v>5.468521503589311E-2</v>
      </c>
      <c r="E150" s="28">
        <f>(1/(1+EXP(('S Curve Equation'!$B$11-E105*'S Curve Equation'!$B$12)*'S Curve Equation'!$B$10))+'S Curve Equation'!$B$13)*'S Curve Equation'!$B$14</f>
        <v>5.3680000866650576E-2</v>
      </c>
      <c r="F150" s="28">
        <f>(1/(1+EXP(('S Curve Equation'!$B$11-F105*'S Curve Equation'!$B$12)*'S Curve Equation'!$B$10))+'S Curve Equation'!$B$13)*'S Curve Equation'!$B$14</f>
        <v>5.2818467203063602E-2</v>
      </c>
      <c r="G150" s="28">
        <f>(1/(1+EXP(('S Curve Equation'!$B$11-G105*'S Curve Equation'!$B$12)*'S Curve Equation'!$B$10))+'S Curve Equation'!$B$13)*'S Curve Equation'!$B$14</f>
        <v>5.1626462196036921E-2</v>
      </c>
      <c r="H150" s="28">
        <f>(1/(1+EXP(('S Curve Equation'!$B$11-H105*'S Curve Equation'!$B$12)*'S Curve Equation'!$B$10))+'S Curve Equation'!$B$13)*'S Curve Equation'!$B$14</f>
        <v>5.0777782499854353E-2</v>
      </c>
      <c r="I150" s="28">
        <f>(1/(1+EXP(('S Curve Equation'!$B$11-I105*'S Curve Equation'!$B$12)*'S Curve Equation'!$B$10))+'S Curve Equation'!$B$13)*'S Curve Equation'!$B$14</f>
        <v>5.0563049036544183E-2</v>
      </c>
      <c r="J150" s="28">
        <f>(1/(1+EXP(('S Curve Equation'!$B$11-J105*'S Curve Equation'!$B$12)*'S Curve Equation'!$B$10))+'S Curve Equation'!$B$13)*'S Curve Equation'!$B$14</f>
        <v>5.0164871809513546E-2</v>
      </c>
      <c r="K150" s="28">
        <f>(1/(1+EXP(('S Curve Equation'!$B$11-K105*'S Curve Equation'!$B$12)*'S Curve Equation'!$B$10))+'S Curve Equation'!$B$13)*'S Curve Equation'!$B$14</f>
        <v>4.9062022333252041E-2</v>
      </c>
      <c r="L150" s="28">
        <f>(1/(1+EXP(('S Curve Equation'!$B$11-L105*'S Curve Equation'!$B$12)*'S Curve Equation'!$B$10))+'S Curve Equation'!$B$13)*'S Curve Equation'!$B$14</f>
        <v>4.8183225653635781E-2</v>
      </c>
      <c r="M150" s="28">
        <f>(1/(1+EXP(('S Curve Equation'!$B$11-M105*'S Curve Equation'!$B$12)*'S Curve Equation'!$B$10))+'S Curve Equation'!$B$13)*'S Curve Equation'!$B$14</f>
        <v>4.7450139576659223E-2</v>
      </c>
      <c r="N150" s="28">
        <f>(1/(1+EXP(('S Curve Equation'!$B$11-N105*'S Curve Equation'!$B$12)*'S Curve Equation'!$B$10))+'S Curve Equation'!$B$13)*'S Curve Equation'!$B$14</f>
        <v>4.6732154584679879E-2</v>
      </c>
      <c r="O150" s="28">
        <f>(1/(1+EXP(('S Curve Equation'!$B$11-O105*'S Curve Equation'!$B$12)*'S Curve Equation'!$B$10))+'S Curve Equation'!$B$13)*'S Curve Equation'!$B$14</f>
        <v>4.6028868149501113E-2</v>
      </c>
      <c r="P150" s="28">
        <f>(1/(1+EXP(('S Curve Equation'!$B$11-P105*'S Curve Equation'!$B$12)*'S Curve Equation'!$B$10))+'S Curve Equation'!$B$13)*'S Curve Equation'!$B$14</f>
        <v>4.5339890546778734E-2</v>
      </c>
      <c r="Q150" s="28">
        <f>(1/(1+EXP(('S Curve Equation'!$B$11-Q105*'S Curve Equation'!$B$12)*'S Curve Equation'!$B$10))+'S Curve Equation'!$B$13)*'S Curve Equation'!$B$14</f>
        <v>4.4664844393470043E-2</v>
      </c>
      <c r="R150" s="28">
        <f>(1/(1+EXP(('S Curve Equation'!$B$11-R105*'S Curve Equation'!$B$12)*'S Curve Equation'!$B$10))+'S Curve Equation'!$B$13)*'S Curve Equation'!$B$14</f>
        <v>4.400336420354236E-2</v>
      </c>
      <c r="S150" s="28">
        <f>(1/(1+EXP(('S Curve Equation'!$B$11-S105*'S Curve Equation'!$B$12)*'S Curve Equation'!$B$10))+'S Curve Equation'!$B$13)*'S Curve Equation'!$B$14</f>
        <v>4.3355095961184982E-2</v>
      </c>
      <c r="T150" s="28">
        <f>(1/(1+EXP(('S Curve Equation'!$B$11-T105*'S Curve Equation'!$B$12)*'S Curve Equation'!$B$10))+'S Curve Equation'!$B$13)*'S Curve Equation'!$B$14</f>
        <v>4.2719696710796111E-2</v>
      </c>
      <c r="U150" s="28">
        <f>(1/(1+EXP(('S Curve Equation'!$B$11-U105*'S Curve Equation'!$B$12)*'S Curve Equation'!$B$10))+'S Curve Equation'!$B$13)*'S Curve Equation'!$B$14</f>
        <v>4.2096834163051253E-2</v>
      </c>
      <c r="V150" s="28">
        <f>(1/(1+EXP(('S Curve Equation'!$B$11-V105*'S Curve Equation'!$B$12)*'S Curve Equation'!$B$10))+'S Curve Equation'!$B$13)*'S Curve Equation'!$B$14</f>
        <v>4.1486186316382866E-2</v>
      </c>
      <c r="W150" s="28">
        <f>(1/(1+EXP(('S Curve Equation'!$B$11-W105*'S Curve Equation'!$B$12)*'S Curve Equation'!$B$10))+'S Curve Equation'!$B$13)*'S Curve Equation'!$B$14</f>
        <v>4.0887441093234368E-2</v>
      </c>
      <c r="X150" s="28">
        <f>(1/(1+EXP(('S Curve Equation'!$B$11-X105*'S Curve Equation'!$B$12)*'S Curve Equation'!$B$10))+'S Curve Equation'!$B$13)*'S Curve Equation'!$B$14</f>
        <v>4.030029599047466E-2</v>
      </c>
      <c r="Y150" s="28">
        <f>(1/(1+EXP(('S Curve Equation'!$B$11-Y105*'S Curve Equation'!$B$12)*'S Curve Equation'!$B$10))+'S Curve Equation'!$B$13)*'S Curve Equation'!$B$14</f>
        <v>3.9724457743387287E-2</v>
      </c>
      <c r="Z150" s="28">
        <f>(1/(1+EXP(('S Curve Equation'!$B$11-Z105*'S Curve Equation'!$B$12)*'S Curve Equation'!$B$10))+'S Curve Equation'!$B$13)*'S Curve Equation'!$B$14</f>
        <v>3.9159642002672364E-2</v>
      </c>
      <c r="AA150" s="28">
        <f>(1/(1+EXP(('S Curve Equation'!$B$11-AA105*'S Curve Equation'!$B$12)*'S Curve Equation'!$B$10))+'S Curve Equation'!$B$13)*'S Curve Equation'!$B$14</f>
        <v>3.8605573023922202E-2</v>
      </c>
      <c r="AB150" s="28">
        <f>(1/(1+EXP(('S Curve Equation'!$B$11-AB105*'S Curve Equation'!$B$12)*'S Curve Equation'!$B$10))+'S Curve Equation'!$B$13)*'S Curve Equation'!$B$14</f>
        <v>3.8061983369057285E-2</v>
      </c>
      <c r="AC150" s="28">
        <f>(1/(1+EXP(('S Curve Equation'!$B$11-AC105*'S Curve Equation'!$B$12)*'S Curve Equation'!$B$10))+'S Curve Equation'!$B$13)*'S Curve Equation'!$B$14</f>
        <v>3.7528613619226998E-2</v>
      </c>
      <c r="AD150" s="28">
        <f>(1/(1+EXP(('S Curve Equation'!$B$11-AD105*'S Curve Equation'!$B$12)*'S Curve Equation'!$B$10))+'S Curve Equation'!$B$13)*'S Curve Equation'!$B$14</f>
        <v>3.700521209870565E-2</v>
      </c>
      <c r="AE150" s="28">
        <f>(1/(1+EXP(('S Curve Equation'!$B$11-AE105*'S Curve Equation'!$B$12)*'S Curve Equation'!$B$10))+'S Curve Equation'!$B$13)*'S Curve Equation'!$B$14</f>
        <v>3.6491534609328219E-2</v>
      </c>
      <c r="AF150" s="28">
        <f>(1/(1+EXP(('S Curve Equation'!$B$11-AF105*'S Curve Equation'!$B$12)*'S Curve Equation'!$B$10))+'S Curve Equation'!$B$13)*'S Curve Equation'!$B$14</f>
        <v>3.5987344175036212E-2</v>
      </c>
    </row>
    <row r="151" spans="1:32" x14ac:dyDescent="0.2">
      <c r="A151" s="6" t="s">
        <v>98</v>
      </c>
      <c r="B151" s="28">
        <f>(1/(1+EXP(('S Curve Equation'!$B$11-B106*'S Curve Equation'!$B$12)*'S Curve Equation'!$B$10))+'S Curve Equation'!$B$13)*'S Curve Equation'!$B$14</f>
        <v>7.3170731707317083E-2</v>
      </c>
      <c r="C151" s="28">
        <f>(1/(1+EXP(('S Curve Equation'!$B$11-C106*'S Curve Equation'!$B$12)*'S Curve Equation'!$B$10))+'S Curve Equation'!$B$13)*'S Curve Equation'!$B$14</f>
        <v>7.2102984138198142E-2</v>
      </c>
      <c r="D151" s="28">
        <f>(1/(1+EXP(('S Curve Equation'!$B$11-D106*'S Curve Equation'!$B$12)*'S Curve Equation'!$B$10))+'S Curve Equation'!$B$13)*'S Curve Equation'!$B$14</f>
        <v>7.0575119291829372E-2</v>
      </c>
      <c r="E151" s="28">
        <f>(1/(1+EXP(('S Curve Equation'!$B$11-E106*'S Curve Equation'!$B$12)*'S Curve Equation'!$B$10))+'S Curve Equation'!$B$13)*'S Curve Equation'!$B$14</f>
        <v>6.9192760335891168E-2</v>
      </c>
      <c r="F151" s="28">
        <f>(1/(1+EXP(('S Curve Equation'!$B$11-F106*'S Curve Equation'!$B$12)*'S Curve Equation'!$B$10))+'S Curve Equation'!$B$13)*'S Curve Equation'!$B$14</f>
        <v>6.8009389057242714E-2</v>
      </c>
      <c r="G151" s="28">
        <f>(1/(1+EXP(('S Curve Equation'!$B$11-G106*'S Curve Equation'!$B$12)*'S Curve Equation'!$B$10))+'S Curve Equation'!$B$13)*'S Curve Equation'!$B$14</f>
        <v>6.6374284593359922E-2</v>
      </c>
      <c r="H151" s="28">
        <f>(1/(1+EXP(('S Curve Equation'!$B$11-H106*'S Curve Equation'!$B$12)*'S Curve Equation'!$B$10))+'S Curve Equation'!$B$13)*'S Curve Equation'!$B$14</f>
        <v>6.5211719059512577E-2</v>
      </c>
      <c r="I151" s="28">
        <f>(1/(1+EXP(('S Curve Equation'!$B$11-I106*'S Curve Equation'!$B$12)*'S Curve Equation'!$B$10))+'S Curve Equation'!$B$13)*'S Curve Equation'!$B$14</f>
        <v>6.4917780017211102E-2</v>
      </c>
      <c r="J151" s="28">
        <f>(1/(1+EXP(('S Curve Equation'!$B$11-J106*'S Curve Equation'!$B$12)*'S Curve Equation'!$B$10))+'S Curve Equation'!$B$13)*'S Curve Equation'!$B$14</f>
        <v>6.4372964747170219E-2</v>
      </c>
      <c r="K151" s="28">
        <f>(1/(1+EXP(('S Curve Equation'!$B$11-K106*'S Curve Equation'!$B$12)*'S Curve Equation'!$B$10))+'S Curve Equation'!$B$13)*'S Curve Equation'!$B$14</f>
        <v>6.2865561676219955E-2</v>
      </c>
      <c r="L151" s="28">
        <f>(1/(1+EXP(('S Curve Equation'!$B$11-L106*'S Curve Equation'!$B$12)*'S Curve Equation'!$B$10))+'S Curve Equation'!$B$13)*'S Curve Equation'!$B$14</f>
        <v>6.1666115513327367E-2</v>
      </c>
      <c r="M151" s="28">
        <f>(1/(1+EXP(('S Curve Equation'!$B$11-M106*'S Curve Equation'!$B$12)*'S Curve Equation'!$B$10))+'S Curve Equation'!$B$13)*'S Curve Equation'!$B$14</f>
        <v>6.0666738837582231E-2</v>
      </c>
      <c r="N151" s="28">
        <f>(1/(1+EXP(('S Curve Equation'!$B$11-N106*'S Curve Equation'!$B$12)*'S Curve Equation'!$B$10))+'S Curve Equation'!$B$13)*'S Curve Equation'!$B$14</f>
        <v>5.9689022768773713E-2</v>
      </c>
      <c r="O151" s="28">
        <f>(1/(1+EXP(('S Curve Equation'!$B$11-O106*'S Curve Equation'!$B$12)*'S Curve Equation'!$B$10))+'S Curve Equation'!$B$13)*'S Curve Equation'!$B$14</f>
        <v>5.8732373175738289E-2</v>
      </c>
      <c r="P151" s="28">
        <f>(1/(1+EXP(('S Curve Equation'!$B$11-P106*'S Curve Equation'!$B$12)*'S Curve Equation'!$B$10))+'S Curve Equation'!$B$13)*'S Curve Equation'!$B$14</f>
        <v>5.7796214967402663E-2</v>
      </c>
      <c r="Q151" s="28">
        <f>(1/(1+EXP(('S Curve Equation'!$B$11-Q106*'S Curve Equation'!$B$12)*'S Curve Equation'!$B$10))+'S Curve Equation'!$B$13)*'S Curve Equation'!$B$14</f>
        <v>5.6879991417752171E-2</v>
      </c>
      <c r="R151" s="28">
        <f>(1/(1+EXP(('S Curve Equation'!$B$11-R106*'S Curve Equation'!$B$12)*'S Curve Equation'!$B$10))+'S Curve Equation'!$B$13)*'S Curve Equation'!$B$14</f>
        <v>5.5983163515903551E-2</v>
      </c>
      <c r="S151" s="28">
        <f>(1/(1+EXP(('S Curve Equation'!$B$11-S106*'S Curve Equation'!$B$12)*'S Curve Equation'!$B$10))+'S Curve Equation'!$B$13)*'S Curve Equation'!$B$14</f>
        <v>5.5105209340380275E-2</v>
      </c>
      <c r="T151" s="28">
        <f>(1/(1+EXP(('S Curve Equation'!$B$11-T106*'S Curve Equation'!$B$12)*'S Curve Equation'!$B$10))+'S Curve Equation'!$B$13)*'S Curve Equation'!$B$14</f>
        <v>5.4245623456708546E-2</v>
      </c>
      <c r="U151" s="28">
        <f>(1/(1+EXP(('S Curve Equation'!$B$11-U106*'S Curve Equation'!$B$12)*'S Curve Equation'!$B$10))+'S Curve Equation'!$B$13)*'S Curve Equation'!$B$14</f>
        <v>5.3403916337483301E-2</v>
      </c>
      <c r="V151" s="28">
        <f>(1/(1+EXP(('S Curve Equation'!$B$11-V106*'S Curve Equation'!$B$12)*'S Curve Equation'!$B$10))+'S Curve Equation'!$B$13)*'S Curve Equation'!$B$14</f>
        <v>5.2579613804074089E-2</v>
      </c>
      <c r="W151" s="28">
        <f>(1/(1+EXP(('S Curve Equation'!$B$11-W106*'S Curve Equation'!$B$12)*'S Curve Equation'!$B$10))+'S Curve Equation'!$B$13)*'S Curve Equation'!$B$14</f>
        <v>5.1772256489169464E-2</v>
      </c>
      <c r="X151" s="28">
        <f>(1/(1+EXP(('S Curve Equation'!$B$11-X106*'S Curve Equation'!$B$12)*'S Curve Equation'!$B$10))+'S Curve Equation'!$B$13)*'S Curve Equation'!$B$14</f>
        <v>5.0981399319383044E-2</v>
      </c>
      <c r="Y151" s="28">
        <f>(1/(1+EXP(('S Curve Equation'!$B$11-Y106*'S Curve Equation'!$B$12)*'S Curve Equation'!$B$10))+'S Curve Equation'!$B$13)*'S Curve Equation'!$B$14</f>
        <v>5.0206611017169465E-2</v>
      </c>
      <c r="Z151" s="28">
        <f>(1/(1+EXP(('S Curve Equation'!$B$11-Z106*'S Curve Equation'!$B$12)*'S Curve Equation'!$B$10))+'S Curve Equation'!$B$13)*'S Curve Equation'!$B$14</f>
        <v>4.9447473621323769E-2</v>
      </c>
      <c r="AA151" s="28">
        <f>(1/(1+EXP(('S Curve Equation'!$B$11-AA106*'S Curve Equation'!$B$12)*'S Curve Equation'!$B$10))+'S Curve Equation'!$B$13)*'S Curve Equation'!$B$14</f>
        <v>4.870358202536048E-2</v>
      </c>
      <c r="AB151" s="28">
        <f>(1/(1+EXP(('S Curve Equation'!$B$11-AB106*'S Curve Equation'!$B$12)*'S Curve Equation'!$B$10))+'S Curve Equation'!$B$13)*'S Curve Equation'!$B$14</f>
        <v>4.7974543533097019E-2</v>
      </c>
      <c r="AC151" s="28">
        <f>(1/(1+EXP(('S Curve Equation'!$B$11-AC106*'S Curve Equation'!$B$12)*'S Curve Equation'!$B$10))+'S Curve Equation'!$B$13)*'S Curve Equation'!$B$14</f>
        <v>4.7259977430783723E-2</v>
      </c>
      <c r="AD151" s="28">
        <f>(1/(1+EXP(('S Curve Equation'!$B$11-AD106*'S Curve Equation'!$B$12)*'S Curve Equation'!$B$10))+'S Curve Equation'!$B$13)*'S Curve Equation'!$B$14</f>
        <v>4.6559514575152644E-2</v>
      </c>
      <c r="AE151" s="28">
        <f>(1/(1+EXP(('S Curve Equation'!$B$11-AE106*'S Curve Equation'!$B$12)*'S Curve Equation'!$B$10))+'S Curve Equation'!$B$13)*'S Curve Equation'!$B$14</f>
        <v>4.5872796996772172E-2</v>
      </c>
      <c r="AF151" s="28">
        <f>(1/(1+EXP(('S Curve Equation'!$B$11-AF106*'S Curve Equation'!$B$12)*'S Curve Equation'!$B$10))+'S Curve Equation'!$B$13)*'S Curve Equation'!$B$14</f>
        <v>4.5199477518124982E-2</v>
      </c>
    </row>
    <row r="152" spans="1:32" x14ac:dyDescent="0.2">
      <c r="A152" s="6" t="s">
        <v>97</v>
      </c>
      <c r="B152" s="28">
        <f>(1/(1+EXP(('S Curve Equation'!$B$11-B107*'S Curve Equation'!$B$12)*'S Curve Equation'!$B$10))+'S Curve Equation'!$B$13)*'S Curve Equation'!$B$14</f>
        <v>6.6202090592334478E-2</v>
      </c>
      <c r="C152" s="28">
        <f>(1/(1+EXP(('S Curve Equation'!$B$11-C107*'S Curve Equation'!$B$12)*'S Curve Equation'!$B$10))+'S Curve Equation'!$B$13)*'S Curve Equation'!$B$14</f>
        <v>6.5259207549855897E-2</v>
      </c>
      <c r="D152" s="28">
        <f>(1/(1+EXP(('S Curve Equation'!$B$11-D107*'S Curve Equation'!$B$12)*'S Curve Equation'!$B$10))+'S Curve Equation'!$B$13)*'S Curve Equation'!$B$14</f>
        <v>6.3909448125354804E-2</v>
      </c>
      <c r="E152" s="28">
        <f>(1/(1+EXP(('S Curve Equation'!$B$11-E107*'S Curve Equation'!$B$12)*'S Curve Equation'!$B$10))+'S Curve Equation'!$B$13)*'S Curve Equation'!$B$14</f>
        <v>6.2687640151749685E-2</v>
      </c>
      <c r="F152" s="28">
        <f>(1/(1+EXP(('S Curve Equation'!$B$11-F107*'S Curve Equation'!$B$12)*'S Curve Equation'!$B$10))+'S Curve Equation'!$B$13)*'S Curve Equation'!$B$14</f>
        <v>6.1641246981194095E-2</v>
      </c>
      <c r="G152" s="28">
        <f>(1/(1+EXP(('S Curve Equation'!$B$11-G107*'S Curve Equation'!$B$12)*'S Curve Equation'!$B$10))+'S Curve Equation'!$B$13)*'S Curve Equation'!$B$14</f>
        <v>6.0194685158094202E-2</v>
      </c>
      <c r="H152" s="28">
        <f>(1/(1+EXP(('S Curve Equation'!$B$11-H107*'S Curve Equation'!$B$12)*'S Curve Equation'!$B$10))+'S Curve Equation'!$B$13)*'S Curve Equation'!$B$14</f>
        <v>5.916564641534227E-2</v>
      </c>
      <c r="I152" s="28">
        <f>(1/(1+EXP(('S Curve Equation'!$B$11-I107*'S Curve Equation'!$B$12)*'S Curve Equation'!$B$10))+'S Curve Equation'!$B$13)*'S Curve Equation'!$B$14</f>
        <v>5.8905396646687459E-2</v>
      </c>
      <c r="J152" s="28">
        <f>(1/(1+EXP(('S Curve Equation'!$B$11-J107*'S Curve Equation'!$B$12)*'S Curve Equation'!$B$10))+'S Curve Equation'!$B$13)*'S Curve Equation'!$B$14</f>
        <v>5.8422947178665523E-2</v>
      </c>
      <c r="K152" s="28">
        <f>(1/(1+EXP(('S Curve Equation'!$B$11-K107*'S Curve Equation'!$B$12)*'S Curve Equation'!$B$10))+'S Curve Equation'!$B$13)*'S Curve Equation'!$B$14</f>
        <v>5.708756644733453E-2</v>
      </c>
      <c r="L152" s="28">
        <f>(1/(1+EXP(('S Curve Equation'!$B$11-L107*'S Curve Equation'!$B$12)*'S Curve Equation'!$B$10))+'S Curve Equation'!$B$13)*'S Curve Equation'!$B$14</f>
        <v>5.6024425845629763E-2</v>
      </c>
      <c r="M152" s="28">
        <f>(1/(1+EXP(('S Curve Equation'!$B$11-M107*'S Curve Equation'!$B$12)*'S Curve Equation'!$B$10))+'S Curve Equation'!$B$13)*'S Curve Equation'!$B$14</f>
        <v>5.5138219198360712E-2</v>
      </c>
      <c r="N152" s="28">
        <f>(1/(1+EXP(('S Curve Equation'!$B$11-N107*'S Curve Equation'!$B$12)*'S Curve Equation'!$B$10))+'S Curve Equation'!$B$13)*'S Curve Equation'!$B$14</f>
        <v>5.4270859829891251E-2</v>
      </c>
      <c r="O152" s="28">
        <f>(1/(1+EXP(('S Curve Equation'!$B$11-O107*'S Curve Equation'!$B$12)*'S Curve Equation'!$B$10))+'S Curve Equation'!$B$13)*'S Curve Equation'!$B$14</f>
        <v>5.3421835872086015E-2</v>
      </c>
      <c r="P152" s="28">
        <f>(1/(1+EXP(('S Curve Equation'!$B$11-P107*'S Curve Equation'!$B$12)*'S Curve Equation'!$B$10))+'S Curve Equation'!$B$13)*'S Curve Equation'!$B$14</f>
        <v>5.2590651844945414E-2</v>
      </c>
      <c r="Q152" s="28">
        <f>(1/(1+EXP(('S Curve Equation'!$B$11-Q107*'S Curve Equation'!$B$12)*'S Curve Equation'!$B$10))+'S Curve Equation'!$B$13)*'S Curve Equation'!$B$14</f>
        <v>5.1776828069326548E-2</v>
      </c>
      <c r="R152" s="28">
        <f>(1/(1+EXP(('S Curve Equation'!$B$11-R107*'S Curve Equation'!$B$12)*'S Curve Equation'!$B$10))+'S Curve Equation'!$B$13)*'S Curve Equation'!$B$14</f>
        <v>5.0979900102172217E-2</v>
      </c>
      <c r="S152" s="28">
        <f>(1/(1+EXP(('S Curve Equation'!$B$11-S107*'S Curve Equation'!$B$12)*'S Curve Equation'!$B$10))+'S Curve Equation'!$B$13)*'S Curve Equation'!$B$14</f>
        <v>5.0199418193377345E-2</v>
      </c>
      <c r="T152" s="28">
        <f>(1/(1+EXP(('S Curve Equation'!$B$11-T107*'S Curve Equation'!$B$12)*'S Curve Equation'!$B$10))+'S Curve Equation'!$B$13)*'S Curve Equation'!$B$14</f>
        <v>4.943494676345047E-2</v>
      </c>
      <c r="U152" s="28">
        <f>(1/(1+EXP(('S Curve Equation'!$B$11-U107*'S Curve Equation'!$B$12)*'S Curve Equation'!$B$10))+'S Curve Equation'!$B$13)*'S Curve Equation'!$B$14</f>
        <v>4.8686063901160578E-2</v>
      </c>
      <c r="V152" s="28">
        <f>(1/(1+EXP(('S Curve Equation'!$B$11-V107*'S Curve Equation'!$B$12)*'S Curve Equation'!$B$10))+'S Curve Equation'!$B$13)*'S Curve Equation'!$B$14</f>
        <v>4.7952360880385313E-2</v>
      </c>
      <c r="W152" s="28">
        <f>(1/(1+EXP(('S Curve Equation'!$B$11-W107*'S Curve Equation'!$B$12)*'S Curve Equation'!$B$10))+'S Curve Equation'!$B$13)*'S Curve Equation'!$B$14</f>
        <v>4.7233441695408517E-2</v>
      </c>
      <c r="X152" s="28">
        <f>(1/(1+EXP(('S Curve Equation'!$B$11-X107*'S Curve Equation'!$B$12)*'S Curve Equation'!$B$10))+'S Curve Equation'!$B$13)*'S Curve Equation'!$B$14</f>
        <v>4.6528922613940663E-2</v>
      </c>
      <c r="Y152" s="28">
        <f>(1/(1+EXP(('S Curve Equation'!$B$11-Y107*'S Curve Equation'!$B$12)*'S Curve Equation'!$B$10))+'S Curve Equation'!$B$13)*'S Curve Equation'!$B$14</f>
        <v>4.5838431747163802E-2</v>
      </c>
      <c r="Z152" s="28">
        <f>(1/(1+EXP(('S Curve Equation'!$B$11-Z107*'S Curve Equation'!$B$12)*'S Curve Equation'!$B$10))+'S Curve Equation'!$B$13)*'S Curve Equation'!$B$14</f>
        <v>4.5161608636129724E-2</v>
      </c>
      <c r="AA152" s="28">
        <f>(1/(1+EXP(('S Curve Equation'!$B$11-AA107*'S Curve Equation'!$B$12)*'S Curve Equation'!$B$10))+'S Curve Equation'!$B$13)*'S Curve Equation'!$B$14</f>
        <v>4.449810385386245E-2</v>
      </c>
      <c r="AB152" s="28">
        <f>(1/(1+EXP(('S Curve Equation'!$B$11-AB107*'S Curve Equation'!$B$12)*'S Curve Equation'!$B$10))+'S Curve Equation'!$B$13)*'S Curve Equation'!$B$14</f>
        <v>4.3847578622546513E-2</v>
      </c>
      <c r="AC152" s="28">
        <f>(1/(1+EXP(('S Curve Equation'!$B$11-AC107*'S Curve Equation'!$B$12)*'S Curve Equation'!$B$10))+'S Curve Equation'!$B$13)*'S Curve Equation'!$B$14</f>
        <v>4.3209704445200121E-2</v>
      </c>
      <c r="AD152" s="28">
        <f>(1/(1+EXP(('S Curve Equation'!$B$11-AD107*'S Curve Equation'!$B$12)*'S Curve Equation'!$B$10))+'S Curve Equation'!$B$13)*'S Curve Equation'!$B$14</f>
        <v>4.2584162751262207E-2</v>
      </c>
      <c r="AE152" s="28">
        <f>(1/(1+EXP(('S Curve Equation'!$B$11-AE107*'S Curve Equation'!$B$12)*'S Curve Equation'!$B$10))+'S Curve Equation'!$B$13)*'S Curve Equation'!$B$14</f>
        <v>4.1970644555537895E-2</v>
      </c>
      <c r="AF152" s="28">
        <f>(1/(1+EXP(('S Curve Equation'!$B$11-AF107*'S Curve Equation'!$B$12)*'S Curve Equation'!$B$10))+'S Curve Equation'!$B$13)*'S Curve Equation'!$B$14</f>
        <v>4.1368850129975432E-2</v>
      </c>
    </row>
    <row r="153" spans="1:32" x14ac:dyDescent="0.2">
      <c r="A153" s="6" t="s">
        <v>101</v>
      </c>
      <c r="B153" s="28">
        <f>(1/(1+EXP(('S Curve Equation'!$B$11-B108*'S Curve Equation'!$B$12)*'S Curve Equation'!$B$10))+'S Curve Equation'!$B$13)*'S Curve Equation'!$B$14</f>
        <v>7.4218750000000014E-2</v>
      </c>
      <c r="C153" s="28">
        <f>(1/(1+EXP(('S Curve Equation'!$B$11-C108*'S Curve Equation'!$B$12)*'S Curve Equation'!$B$10))+'S Curve Equation'!$B$13)*'S Curve Equation'!$B$14</f>
        <v>7.3132030274770013E-2</v>
      </c>
      <c r="D153" s="28">
        <f>(1/(1+EXP(('S Curve Equation'!$B$11-D108*'S Curve Equation'!$B$12)*'S Curve Equation'!$B$10))+'S Curve Equation'!$B$13)*'S Curve Equation'!$B$14</f>
        <v>7.1577106637417329E-2</v>
      </c>
      <c r="E153" s="28">
        <f>(1/(1+EXP(('S Curve Equation'!$B$11-E108*'S Curve Equation'!$B$12)*'S Curve Equation'!$B$10))+'S Curve Equation'!$B$13)*'S Curve Equation'!$B$14</f>
        <v>7.0170359059121362E-2</v>
      </c>
      <c r="F153" s="28">
        <f>(1/(1+EXP(('S Curve Equation'!$B$11-F108*'S Curve Equation'!$B$12)*'S Curve Equation'!$B$10))+'S Curve Equation'!$B$13)*'S Curve Equation'!$B$14</f>
        <v>6.8966182640304755E-2</v>
      </c>
      <c r="G153" s="28">
        <f>(1/(1+EXP(('S Curve Equation'!$B$11-G108*'S Curve Equation'!$B$12)*'S Curve Equation'!$B$10))+'S Curve Equation'!$B$13)*'S Curve Equation'!$B$14</f>
        <v>6.7302445397266736E-2</v>
      </c>
      <c r="H153" s="28">
        <f>(1/(1+EXP(('S Curve Equation'!$B$11-H108*'S Curve Equation'!$B$12)*'S Curve Equation'!$B$10))+'S Curve Equation'!$B$13)*'S Curve Equation'!$B$14</f>
        <v>6.6119605276253796E-2</v>
      </c>
      <c r="I153" s="28">
        <f>(1/(1+EXP(('S Curve Equation'!$B$11-I108*'S Curve Equation'!$B$12)*'S Curve Equation'!$B$10))+'S Curve Equation'!$B$13)*'S Curve Equation'!$B$14</f>
        <v>6.5820551341729552E-2</v>
      </c>
      <c r="J153" s="28">
        <f>(1/(1+EXP(('S Curve Equation'!$B$11-J108*'S Curve Equation'!$B$12)*'S Curve Equation'!$B$10))+'S Curve Equation'!$B$13)*'S Curve Equation'!$B$14</f>
        <v>6.5266267854359683E-2</v>
      </c>
      <c r="K153" s="28">
        <f>(1/(1+EXP(('S Curve Equation'!$B$11-K108*'S Curve Equation'!$B$12)*'S Curve Equation'!$B$10))+'S Curve Equation'!$B$13)*'S Curve Equation'!$B$14</f>
        <v>6.3732752336112544E-2</v>
      </c>
      <c r="L153" s="28">
        <f>(1/(1+EXP(('S Curve Equation'!$B$11-L108*'S Curve Equation'!$B$12)*'S Curve Equation'!$B$10))+'S Curve Equation'!$B$13)*'S Curve Equation'!$B$14</f>
        <v>6.2512619341979533E-2</v>
      </c>
      <c r="M153" s="28">
        <f>(1/(1+EXP(('S Curve Equation'!$B$11-M108*'S Curve Equation'!$B$12)*'S Curve Equation'!$B$10))+'S Curve Equation'!$B$13)*'S Curve Equation'!$B$14</f>
        <v>6.1496069883194927E-2</v>
      </c>
      <c r="N153" s="28">
        <f>(1/(1+EXP(('S Curve Equation'!$B$11-N108*'S Curve Equation'!$B$12)*'S Curve Equation'!$B$10))+'S Curve Equation'!$B$13)*'S Curve Equation'!$B$14</f>
        <v>6.0501610531176482E-2</v>
      </c>
      <c r="O153" s="28">
        <f>(1/(1+EXP(('S Curve Equation'!$B$11-O108*'S Curve Equation'!$B$12)*'S Curve Equation'!$B$10))+'S Curve Equation'!$B$13)*'S Curve Equation'!$B$14</f>
        <v>5.952863460625011E-2</v>
      </c>
      <c r="P153" s="28">
        <f>(1/(1+EXP(('S Curve Equation'!$B$11-P108*'S Curve Equation'!$B$12)*'S Curve Equation'!$B$10))+'S Curve Equation'!$B$13)*'S Curve Equation'!$B$14</f>
        <v>5.8576554869083704E-2</v>
      </c>
      <c r="Q153" s="28">
        <f>(1/(1+EXP(('S Curve Equation'!$B$11-Q108*'S Curve Equation'!$B$12)*'S Curve Equation'!$B$10))+'S Curve Equation'!$B$13)*'S Curve Equation'!$B$14</f>
        <v>5.7644802832810933E-2</v>
      </c>
      <c r="R153" s="28">
        <f>(1/(1+EXP(('S Curve Equation'!$B$11-R108*'S Curve Equation'!$B$12)*'S Curve Equation'!$B$10))+'S Curve Equation'!$B$13)*'S Curve Equation'!$B$14</f>
        <v>5.6732828100603892E-2</v>
      </c>
      <c r="S153" s="28">
        <f>(1/(1+EXP(('S Curve Equation'!$B$11-S108*'S Curve Equation'!$B$12)*'S Curve Equation'!$B$10))+'S Curve Equation'!$B$13)*'S Curve Equation'!$B$14</f>
        <v>5.5840097727792679E-2</v>
      </c>
      <c r="T153" s="28">
        <f>(1/(1+EXP(('S Curve Equation'!$B$11-T108*'S Curve Equation'!$B$12)*'S Curve Equation'!$B$10))+'S Curve Equation'!$B$13)*'S Curve Equation'!$B$14</f>
        <v>5.496609560764848E-2</v>
      </c>
      <c r="U153" s="28">
        <f>(1/(1+EXP(('S Curve Equation'!$B$11-U108*'S Curve Equation'!$B$12)*'S Curve Equation'!$B$10))+'S Curve Equation'!$B$13)*'S Curve Equation'!$B$14</f>
        <v>5.4110321879976282E-2</v>
      </c>
      <c r="V153" s="28">
        <f>(1/(1+EXP(('S Curve Equation'!$B$11-V108*'S Curve Equation'!$B$12)*'S Curve Equation'!$B$10))+'S Curve Equation'!$B$13)*'S Curve Equation'!$B$14</f>
        <v>5.3272292361683356E-2</v>
      </c>
      <c r="W153" s="28">
        <f>(1/(1+EXP(('S Curve Equation'!$B$11-W108*'S Curve Equation'!$B$12)*'S Curve Equation'!$B$10))+'S Curve Equation'!$B$13)*'S Curve Equation'!$B$14</f>
        <v>5.2451537998519294E-2</v>
      </c>
      <c r="X153" s="28">
        <f>(1/(1+EXP(('S Curve Equation'!$B$11-X108*'S Curve Equation'!$B$12)*'S Curve Equation'!$B$10))+'S Curve Equation'!$B$13)*'S Curve Equation'!$B$14</f>
        <v>5.1647604337203175E-2</v>
      </c>
      <c r="Y153" s="28">
        <f>(1/(1+EXP(('S Curve Equation'!$B$11-Y108*'S Curve Equation'!$B$12)*'S Curve Equation'!$B$10))+'S Curve Equation'!$B$13)*'S Curve Equation'!$B$14</f>
        <v>5.0860051017183459E-2</v>
      </c>
      <c r="Z153" s="28">
        <f>(1/(1+EXP(('S Curve Equation'!$B$11-Z108*'S Curve Equation'!$B$12)*'S Curve Equation'!$B$10))+'S Curve Equation'!$B$13)*'S Curve Equation'!$B$14</f>
        <v>5.0088451281296222E-2</v>
      </c>
      <c r="AA153" s="28">
        <f>(1/(1+EXP(('S Curve Equation'!$B$11-AA108*'S Curve Equation'!$B$12)*'S Curve Equation'!$B$10))+'S Curve Equation'!$B$13)*'S Curve Equation'!$B$14</f>
        <v>4.933239150461257E-2</v>
      </c>
      <c r="AB153" s="28">
        <f>(1/(1+EXP(('S Curve Equation'!$B$11-AB108*'S Curve Equation'!$B$12)*'S Curve Equation'!$B$10))+'S Curve Equation'!$B$13)*'S Curve Equation'!$B$14</f>
        <v>4.8591470740793223E-2</v>
      </c>
      <c r="AC153" s="28">
        <f>(1/(1+EXP(('S Curve Equation'!$B$11-AC108*'S Curve Equation'!$B$12)*'S Curve Equation'!$B$10))+'S Curve Equation'!$B$13)*'S Curve Equation'!$B$14</f>
        <v>4.7865300285285135E-2</v>
      </c>
      <c r="AD153" s="28">
        <f>(1/(1+EXP(('S Curve Equation'!$B$11-AD108*'S Curve Equation'!$B$12)*'S Curve Equation'!$B$10))+'S Curve Equation'!$B$13)*'S Curve Equation'!$B$14</f>
        <v>4.7153503254726427E-2</v>
      </c>
      <c r="AE153" s="28">
        <f>(1/(1+EXP(('S Curve Equation'!$B$11-AE108*'S Curve Equation'!$B$12)*'S Curve Equation'!$B$10))+'S Curve Equation'!$B$13)*'S Curve Equation'!$B$14</f>
        <v>4.6455714181938418E-2</v>
      </c>
      <c r="AF153" s="28">
        <f>(1/(1+EXP(('S Curve Equation'!$B$11-AF108*'S Curve Equation'!$B$12)*'S Curve Equation'!$B$10))+'S Curve Equation'!$B$13)*'S Curve Equation'!$B$14</f>
        <v>4.5771578625915681E-2</v>
      </c>
    </row>
    <row r="154" spans="1:32" x14ac:dyDescent="0.2">
      <c r="A154" s="6" t="s">
        <v>104</v>
      </c>
      <c r="B154" s="28">
        <f>(1/(1+EXP(('S Curve Equation'!$B$11-B109*'S Curve Equation'!$B$12)*'S Curve Equation'!$B$10))+'S Curve Equation'!$B$13)*'S Curve Equation'!$B$14</f>
        <v>4.2253521126760563E-2</v>
      </c>
      <c r="C154" s="28">
        <f>(1/(1+EXP(('S Curve Equation'!$B$11-C109*'S Curve Equation'!$B$12)*'S Curve Equation'!$B$10))+'S Curve Equation'!$B$13)*'S Curve Equation'!$B$14</f>
        <v>4.1717290534660882E-2</v>
      </c>
      <c r="D154" s="28">
        <f>(1/(1+EXP(('S Curve Equation'!$B$11-D109*'S Curve Equation'!$B$12)*'S Curve Equation'!$B$10))+'S Curve Equation'!$B$13)*'S Curve Equation'!$B$14</f>
        <v>4.0948026440748152E-2</v>
      </c>
      <c r="E154" s="28">
        <f>(1/(1+EXP(('S Curve Equation'!$B$11-E109*'S Curve Equation'!$B$12)*'S Curve Equation'!$B$10))+'S Curve Equation'!$B$13)*'S Curve Equation'!$B$14</f>
        <v>4.0249979346006534E-2</v>
      </c>
      <c r="F154" s="28">
        <f>(1/(1+EXP(('S Curve Equation'!$B$11-F109*'S Curve Equation'!$B$12)*'S Curve Equation'!$B$10))+'S Curve Equation'!$B$13)*'S Curve Equation'!$B$14</f>
        <v>3.9650827095906407E-2</v>
      </c>
      <c r="G154" s="28">
        <f>(1/(1+EXP(('S Curve Equation'!$B$11-G109*'S Curve Equation'!$B$12)*'S Curve Equation'!$B$10))+'S Curve Equation'!$B$13)*'S Curve Equation'!$B$14</f>
        <v>3.8820475192558782E-2</v>
      </c>
      <c r="H154" s="28">
        <f>(1/(1+EXP(('S Curve Equation'!$B$11-H109*'S Curve Equation'!$B$12)*'S Curve Equation'!$B$10))+'S Curve Equation'!$B$13)*'S Curve Equation'!$B$14</f>
        <v>3.8228288821014846E-2</v>
      </c>
      <c r="I154" s="28">
        <f>(1/(1+EXP(('S Curve Equation'!$B$11-I109*'S Curve Equation'!$B$12)*'S Curve Equation'!$B$10))+'S Curve Equation'!$B$13)*'S Curve Equation'!$B$14</f>
        <v>3.8078319798618004E-2</v>
      </c>
      <c r="J154" s="28">
        <f>(1/(1+EXP(('S Curve Equation'!$B$11-J109*'S Curve Equation'!$B$12)*'S Curve Equation'!$B$10))+'S Curve Equation'!$B$13)*'S Curve Equation'!$B$14</f>
        <v>3.7800089786617544E-2</v>
      </c>
      <c r="K154" s="28">
        <f>(1/(1+EXP(('S Curve Equation'!$B$11-K109*'S Curve Equation'!$B$12)*'S Curve Equation'!$B$10))+'S Curve Equation'!$B$13)*'S Curve Equation'!$B$14</f>
        <v>3.7028468837788209E-2</v>
      </c>
      <c r="L154" s="28">
        <f>(1/(1+EXP(('S Curve Equation'!$B$11-L109*'S Curve Equation'!$B$12)*'S Curve Equation'!$B$10))+'S Curve Equation'!$B$13)*'S Curve Equation'!$B$14</f>
        <v>3.6412541571425809E-2</v>
      </c>
      <c r="M154" s="28">
        <f>(1/(1+EXP(('S Curve Equation'!$B$11-M109*'S Curve Equation'!$B$12)*'S Curve Equation'!$B$10))+'S Curve Equation'!$B$13)*'S Curve Equation'!$B$14</f>
        <v>3.5897998432059854E-2</v>
      </c>
      <c r="N154" s="28">
        <f>(1/(1+EXP(('S Curve Equation'!$B$11-N109*'S Curve Equation'!$B$12)*'S Curve Equation'!$B$10))+'S Curve Equation'!$B$13)*'S Curve Equation'!$B$14</f>
        <v>3.5393388310132654E-2</v>
      </c>
      <c r="O154" s="28">
        <f>(1/(1+EXP(('S Curve Equation'!$B$11-O109*'S Curve Equation'!$B$12)*'S Curve Equation'!$B$10))+'S Curve Equation'!$B$13)*'S Curve Equation'!$B$14</f>
        <v>3.4898457521972168E-2</v>
      </c>
      <c r="P154" s="28">
        <f>(1/(1+EXP(('S Curve Equation'!$B$11-P109*'S Curve Equation'!$B$12)*'S Curve Equation'!$B$10))+'S Curve Equation'!$B$13)*'S Curve Equation'!$B$14</f>
        <v>3.4412960259256213E-2</v>
      </c>
      <c r="Q154" s="28">
        <f>(1/(1+EXP(('S Curve Equation'!$B$11-Q109*'S Curve Equation'!$B$12)*'S Curve Equation'!$B$10))+'S Curve Equation'!$B$13)*'S Curve Equation'!$B$14</f>
        <v>3.3936658305903381E-2</v>
      </c>
      <c r="R154" s="28">
        <f>(1/(1+EXP(('S Curve Equation'!$B$11-R109*'S Curve Equation'!$B$12)*'S Curve Equation'!$B$10))+'S Curve Equation'!$B$13)*'S Curve Equation'!$B$14</f>
        <v>3.3469320766359889E-2</v>
      </c>
      <c r="S154" s="28">
        <f>(1/(1+EXP(('S Curve Equation'!$B$11-S109*'S Curve Equation'!$B$12)*'S Curve Equation'!$B$10))+'S Curve Equation'!$B$13)*'S Curve Equation'!$B$14</f>
        <v>3.3010723804784453E-2</v>
      </c>
      <c r="T154" s="28">
        <f>(1/(1+EXP(('S Curve Equation'!$B$11-T109*'S Curve Equation'!$B$12)*'S Curve Equation'!$B$10))+'S Curve Equation'!$B$13)*'S Curve Equation'!$B$14</f>
        <v>3.2560650394652377E-2</v>
      </c>
      <c r="U154" s="28">
        <f>(1/(1+EXP(('S Curve Equation'!$B$11-U109*'S Curve Equation'!$B$12)*'S Curve Equation'!$B$10))+'S Curve Equation'!$B$13)*'S Curve Equation'!$B$14</f>
        <v>3.2118890078326204E-2</v>
      </c>
      <c r="V154" s="28">
        <f>(1/(1+EXP(('S Curve Equation'!$B$11-V109*'S Curve Equation'!$B$12)*'S Curve Equation'!$B$10))+'S Curve Equation'!$B$13)*'S Curve Equation'!$B$14</f>
        <v>3.1685238736157521E-2</v>
      </c>
      <c r="W154" s="28">
        <f>(1/(1+EXP(('S Curve Equation'!$B$11-W109*'S Curve Equation'!$B$12)*'S Curve Equation'!$B$10))+'S Curve Equation'!$B$13)*'S Curve Equation'!$B$14</f>
        <v>3.1259498364708274E-2</v>
      </c>
      <c r="X154" s="28">
        <f>(1/(1+EXP(('S Curve Equation'!$B$11-X109*'S Curve Equation'!$B$12)*'S Curve Equation'!$B$10))+'S Curve Equation'!$B$13)*'S Curve Equation'!$B$14</f>
        <v>3.0841476863695986E-2</v>
      </c>
      <c r="Y154" s="28">
        <f>(1/(1+EXP(('S Curve Equation'!$B$11-Y109*'S Curve Equation'!$B$12)*'S Curve Equation'!$B$10))+'S Curve Equation'!$B$13)*'S Curve Equation'!$B$14</f>
        <v>3.0430987831287941E-2</v>
      </c>
      <c r="Z154" s="28">
        <f>(1/(1+EXP(('S Curve Equation'!$B$11-Z109*'S Curve Equation'!$B$12)*'S Curve Equation'!$B$10))+'S Curve Equation'!$B$13)*'S Curve Equation'!$B$14</f>
        <v>3.00278503673852E-2</v>
      </c>
      <c r="AA154" s="28">
        <f>(1/(1+EXP(('S Curve Equation'!$B$11-AA109*'S Curve Equation'!$B$12)*'S Curve Equation'!$B$10))+'S Curve Equation'!$B$13)*'S Curve Equation'!$B$14</f>
        <v>2.9631888884553842E-2</v>
      </c>
      <c r="AB154" s="28">
        <f>(1/(1+EXP(('S Curve Equation'!$B$11-AB109*'S Curve Equation'!$B$12)*'S Curve Equation'!$B$10))+'S Curve Equation'!$B$13)*'S Curve Equation'!$B$14</f>
        <v>2.9242932926278227E-2</v>
      </c>
      <c r="AC154" s="28">
        <f>(1/(1+EXP(('S Curve Equation'!$B$11-AC109*'S Curve Equation'!$B$12)*'S Curve Equation'!$B$10))+'S Curve Equation'!$B$13)*'S Curve Equation'!$B$14</f>
        <v>2.8860816992223006E-2</v>
      </c>
      <c r="AD154" s="28">
        <f>(1/(1+EXP(('S Curve Equation'!$B$11-AD109*'S Curve Equation'!$B$12)*'S Curve Equation'!$B$10))+'S Curve Equation'!$B$13)*'S Curve Equation'!$B$14</f>
        <v>2.8485380370209038E-2</v>
      </c>
      <c r="AE154" s="28">
        <f>(1/(1+EXP(('S Curve Equation'!$B$11-AE109*'S Curve Equation'!$B$12)*'S Curve Equation'!$B$10))+'S Curve Equation'!$B$13)*'S Curve Equation'!$B$14</f>
        <v>2.8116466974616571E-2</v>
      </c>
      <c r="AF154" s="28">
        <f>(1/(1+EXP(('S Curve Equation'!$B$11-AF109*'S Curve Equation'!$B$12)*'S Curve Equation'!$B$10))+'S Curve Equation'!$B$13)*'S Curve Equation'!$B$14</f>
        <v>2.7753925190947749E-2</v>
      </c>
    </row>
    <row r="155" spans="1:32" x14ac:dyDescent="0.2">
      <c r="A155" s="6" t="s">
        <v>36</v>
      </c>
      <c r="B155" s="28">
        <f>(1/(1+EXP(('S Curve Equation'!$B$11-B110*'S Curve Equation'!$B$12)*'S Curve Equation'!$B$10))+'S Curve Equation'!$B$13)*'S Curve Equation'!$B$14</f>
        <v>5.8765915768854052E-2</v>
      </c>
      <c r="C155" s="28">
        <f>(1/(1+EXP(('S Curve Equation'!$B$11-C110*'S Curve Equation'!$B$12)*'S Curve Equation'!$B$10))+'S Curve Equation'!$B$13)*'S Curve Equation'!$B$14</f>
        <v>5.7953468326037545E-2</v>
      </c>
      <c r="D155" s="28">
        <f>(1/(1+EXP(('S Curve Equation'!$B$11-D110*'S Curve Equation'!$B$12)*'S Curve Equation'!$B$10))+'S Curve Equation'!$B$13)*'S Curve Equation'!$B$14</f>
        <v>5.6789810729200842E-2</v>
      </c>
      <c r="E155" s="28">
        <f>(1/(1+EXP(('S Curve Equation'!$B$11-E110*'S Curve Equation'!$B$12)*'S Curve Equation'!$B$10))+'S Curve Equation'!$B$13)*'S Curve Equation'!$B$14</f>
        <v>5.5735815977823046E-2</v>
      </c>
      <c r="F155" s="28">
        <f>(1/(1+EXP(('S Curve Equation'!$B$11-F110*'S Curve Equation'!$B$12)*'S Curve Equation'!$B$10))+'S Curve Equation'!$B$13)*'S Curve Equation'!$B$14</f>
        <v>5.4832640303166869E-2</v>
      </c>
      <c r="G155" s="28">
        <f>(1/(1+EXP(('S Curve Equation'!$B$11-G110*'S Curve Equation'!$B$12)*'S Curve Equation'!$B$10))+'S Curve Equation'!$B$13)*'S Curve Equation'!$B$14</f>
        <v>5.3583279454478258E-2</v>
      </c>
      <c r="H155" s="28">
        <f>(1/(1+EXP(('S Curve Equation'!$B$11-H110*'S Curve Equation'!$B$12)*'S Curve Equation'!$B$10))+'S Curve Equation'!$B$13)*'S Curve Equation'!$B$14</f>
        <v>5.269395183791329E-2</v>
      </c>
      <c r="I155" s="28">
        <f>(1/(1+EXP(('S Curve Equation'!$B$11-I110*'S Curve Equation'!$B$12)*'S Curve Equation'!$B$10))+'S Curve Equation'!$B$13)*'S Curve Equation'!$B$14</f>
        <v>5.2468958890764146E-2</v>
      </c>
      <c r="J155" s="28">
        <f>(1/(1+EXP(('S Curve Equation'!$B$11-J110*'S Curve Equation'!$B$12)*'S Curve Equation'!$B$10))+'S Curve Equation'!$B$13)*'S Curve Equation'!$B$14</f>
        <v>5.2051785000754393E-2</v>
      </c>
      <c r="K155" s="28">
        <f>(1/(1+EXP(('S Curve Equation'!$B$11-K110*'S Curve Equation'!$B$12)*'S Curve Equation'!$B$10))+'S Curve Equation'!$B$13)*'S Curve Equation'!$B$14</f>
        <v>5.0896507883239607E-2</v>
      </c>
      <c r="L155" s="28">
        <f>(1/(1+EXP(('S Curve Equation'!$B$11-L110*'S Curve Equation'!$B$12)*'S Curve Equation'!$B$10))+'S Curve Equation'!$B$13)*'S Curve Equation'!$B$14</f>
        <v>4.9976136797272135E-2</v>
      </c>
      <c r="M155" s="28">
        <f>(1/(1+EXP(('S Curve Equation'!$B$11-M110*'S Curve Equation'!$B$12)*'S Curve Equation'!$B$10))+'S Curve Equation'!$B$13)*'S Curve Equation'!$B$14</f>
        <v>4.9208510024058821E-2</v>
      </c>
      <c r="N155" s="28">
        <f>(1/(1+EXP(('S Curve Equation'!$B$11-N110*'S Curve Equation'!$B$12)*'S Curve Equation'!$B$10))+'S Curve Equation'!$B$13)*'S Curve Equation'!$B$14</f>
        <v>4.8456822134962857E-2</v>
      </c>
      <c r="O155" s="28">
        <f>(1/(1+EXP(('S Curve Equation'!$B$11-O110*'S Curve Equation'!$B$12)*'S Curve Equation'!$B$10))+'S Curve Equation'!$B$13)*'S Curve Equation'!$B$14</f>
        <v>4.7720646204106314E-2</v>
      </c>
      <c r="P155" s="28">
        <f>(1/(1+EXP(('S Curve Equation'!$B$11-P110*'S Curve Equation'!$B$12)*'S Curve Equation'!$B$10))+'S Curve Equation'!$B$13)*'S Curve Equation'!$B$14</f>
        <v>4.6999568913730763E-2</v>
      </c>
      <c r="Q155" s="28">
        <f>(1/(1+EXP(('S Curve Equation'!$B$11-Q110*'S Curve Equation'!$B$12)*'S Curve Equation'!$B$10))+'S Curve Equation'!$B$13)*'S Curve Equation'!$B$14</f>
        <v>4.6293190063138437E-2</v>
      </c>
      <c r="R155" s="28">
        <f>(1/(1+EXP(('S Curve Equation'!$B$11-R110*'S Curve Equation'!$B$12)*'S Curve Equation'!$B$10))+'S Curve Equation'!$B$13)*'S Curve Equation'!$B$14</f>
        <v>4.5601122096910522E-2</v>
      </c>
      <c r="S155" s="28">
        <f>(1/(1+EXP(('S Curve Equation'!$B$11-S110*'S Curve Equation'!$B$12)*'S Curve Equation'!$B$10))+'S Curve Equation'!$B$13)*'S Curve Equation'!$B$14</f>
        <v>4.4922989651614662E-2</v>
      </c>
      <c r="T155" s="28">
        <f>(1/(1+EXP(('S Curve Equation'!$B$11-T110*'S Curve Equation'!$B$12)*'S Curve Equation'!$B$10))+'S Curve Equation'!$B$13)*'S Curve Equation'!$B$14</f>
        <v>4.4258429120242006E-2</v>
      </c>
      <c r="U155" s="28">
        <f>(1/(1+EXP(('S Curve Equation'!$B$11-U110*'S Curve Equation'!$B$12)*'S Curve Equation'!$B$10))+'S Curve Equation'!$B$13)*'S Curve Equation'!$B$14</f>
        <v>4.3607088233648679E-2</v>
      </c>
      <c r="V155" s="28">
        <f>(1/(1+EXP(('S Curve Equation'!$B$11-V110*'S Curve Equation'!$B$12)*'S Curve Equation'!$B$10))+'S Curve Equation'!$B$13)*'S Curve Equation'!$B$14</f>
        <v>4.2968625658302277E-2</v>
      </c>
      <c r="W155" s="28">
        <f>(1/(1+EXP(('S Curve Equation'!$B$11-W110*'S Curve Equation'!$B$12)*'S Curve Equation'!$B$10))+'S Curve Equation'!$B$13)*'S Curve Equation'!$B$14</f>
        <v>4.2342710609664984E-2</v>
      </c>
      <c r="X155" s="28">
        <f>(1/(1+EXP(('S Curve Equation'!$B$11-X110*'S Curve Equation'!$B$12)*'S Curve Equation'!$B$10))+'S Curve Equation'!$B$13)*'S Curve Equation'!$B$14</f>
        <v>4.1729022480571858E-2</v>
      </c>
      <c r="Y155" s="28">
        <f>(1/(1+EXP(('S Curve Equation'!$B$11-Y110*'S Curve Equation'!$B$12)*'S Curve Equation'!$B$10))+'S Curve Equation'!$B$13)*'S Curve Equation'!$B$14</f>
        <v>4.1127250483988208E-2</v>
      </c>
      <c r="Z155" s="28">
        <f>(1/(1+EXP(('S Curve Equation'!$B$11-Z110*'S Curve Equation'!$B$12)*'S Curve Equation'!$B$10))+'S Curve Equation'!$B$13)*'S Curve Equation'!$B$14</f>
        <v>4.0537093309557563E-2</v>
      </c>
      <c r="AA155" s="28">
        <f>(1/(1+EXP(('S Curve Equation'!$B$11-AA110*'S Curve Equation'!$B$12)*'S Curve Equation'!$B$10))+'S Curve Equation'!$B$13)*'S Curve Equation'!$B$14</f>
        <v>3.9958258793372933E-2</v>
      </c>
      <c r="AB155" s="28">
        <f>(1/(1+EXP(('S Curve Equation'!$B$11-AB110*'S Curve Equation'!$B$12)*'S Curve Equation'!$B$10))+'S Curve Equation'!$B$13)*'S Curve Equation'!$B$14</f>
        <v>3.9390463600432038E-2</v>
      </c>
      <c r="AC155" s="28">
        <f>(1/(1+EXP(('S Curve Equation'!$B$11-AC110*'S Curve Equation'!$B$12)*'S Curve Equation'!$B$10))+'S Curve Equation'!$B$13)*'S Curve Equation'!$B$14</f>
        <v>3.8833432919254902E-2</v>
      </c>
      <c r="AD155" s="28">
        <f>(1/(1+EXP(('S Curve Equation'!$B$11-AD110*'S Curve Equation'!$B$12)*'S Curve Equation'!$B$10))+'S Curve Equation'!$B$13)*'S Curve Equation'!$B$14</f>
        <v>3.8286900168169005E-2</v>
      </c>
      <c r="AE155" s="28">
        <f>(1/(1+EXP(('S Curve Equation'!$B$11-AE110*'S Curve Equation'!$B$12)*'S Curve Equation'!$B$10))+'S Curve Equation'!$B$13)*'S Curve Equation'!$B$14</f>
        <v>3.7750606712782825E-2</v>
      </c>
      <c r="AF155" s="28">
        <f>(1/(1+EXP(('S Curve Equation'!$B$11-AF110*'S Curve Equation'!$B$12)*'S Curve Equation'!$B$10))+'S Curve Equation'!$B$13)*'S Curve Equation'!$B$14</f>
        <v>3.7224301594193626E-2</v>
      </c>
    </row>
    <row r="156" spans="1:32" x14ac:dyDescent="0.2">
      <c r="A156" s="6" t="s">
        <v>37</v>
      </c>
      <c r="B156" s="28">
        <f>(1/(1+EXP(('S Curve Equation'!$B$11-B111*'S Curve Equation'!$B$12)*'S Curve Equation'!$B$10))+'S Curve Equation'!$B$13)*'S Curve Equation'!$B$14</f>
        <v>4.7160731472569772E-2</v>
      </c>
      <c r="C156" s="28">
        <f>(1/(1+EXP(('S Curve Equation'!$B$11-C111*'S Curve Equation'!$B$12)*'S Curve Equation'!$B$10))+'S Curve Equation'!$B$13)*'S Curve Equation'!$B$14</f>
        <v>4.6544670310009438E-2</v>
      </c>
      <c r="D156" s="28">
        <f>(1/(1+EXP(('S Curve Equation'!$B$11-D111*'S Curve Equation'!$B$12)*'S Curve Equation'!$B$10))+'S Curve Equation'!$B$13)*'S Curve Equation'!$B$14</f>
        <v>4.5661365802090868E-2</v>
      </c>
      <c r="E156" s="28">
        <f>(1/(1+EXP(('S Curve Equation'!$B$11-E111*'S Curve Equation'!$B$12)*'S Curve Equation'!$B$10))+'S Curve Equation'!$B$13)*'S Curve Equation'!$B$14</f>
        <v>4.4860337236954845E-2</v>
      </c>
      <c r="F156" s="28">
        <f>(1/(1+EXP(('S Curve Equation'!$B$11-F111*'S Curve Equation'!$B$12)*'S Curve Equation'!$B$10))+'S Curve Equation'!$B$13)*'S Curve Equation'!$B$14</f>
        <v>4.417318087604527E-2</v>
      </c>
      <c r="G156" s="28">
        <f>(1/(1+EXP(('S Curve Equation'!$B$11-G111*'S Curve Equation'!$B$12)*'S Curve Equation'!$B$10))+'S Curve Equation'!$B$13)*'S Curve Equation'!$B$14</f>
        <v>4.3221469599752566E-2</v>
      </c>
      <c r="H156" s="28">
        <f>(1/(1+EXP(('S Curve Equation'!$B$11-H111*'S Curve Equation'!$B$12)*'S Curve Equation'!$B$10))+'S Curve Equation'!$B$13)*'S Curve Equation'!$B$14</f>
        <v>4.2543169131415384E-2</v>
      </c>
      <c r="I156" s="28">
        <f>(1/(1+EXP(('S Curve Equation'!$B$11-I111*'S Curve Equation'!$B$12)*'S Curve Equation'!$B$10))+'S Curve Equation'!$B$13)*'S Curve Equation'!$B$14</f>
        <v>4.2371450529507103E-2</v>
      </c>
      <c r="J156" s="28">
        <f>(1/(1+EXP(('S Curve Equation'!$B$11-J111*'S Curve Equation'!$B$12)*'S Curve Equation'!$B$10))+'S Curve Equation'!$B$13)*'S Curve Equation'!$B$14</f>
        <v>4.2052932825426464E-2</v>
      </c>
      <c r="K156" s="28">
        <f>(1/(1+EXP(('S Curve Equation'!$B$11-K111*'S Curve Equation'!$B$12)*'S Curve Equation'!$B$10))+'S Curve Equation'!$B$13)*'S Curve Equation'!$B$14</f>
        <v>4.1170015853718211E-2</v>
      </c>
      <c r="L156" s="28">
        <f>(1/(1+EXP(('S Curve Equation'!$B$11-L111*'S Curve Equation'!$B$12)*'S Curve Equation'!$B$10))+'S Curve Equation'!$B$13)*'S Curve Equation'!$B$14</f>
        <v>4.0465715049040341E-2</v>
      </c>
      <c r="M156" s="28">
        <f>(1/(1+EXP(('S Curve Equation'!$B$11-M111*'S Curve Equation'!$B$12)*'S Curve Equation'!$B$10))+'S Curve Equation'!$B$13)*'S Curve Equation'!$B$14</f>
        <v>3.987766772056494E-2</v>
      </c>
      <c r="N156" s="28">
        <f>(1/(1+EXP(('S Curve Equation'!$B$11-N111*'S Curve Equation'!$B$12)*'S Curve Equation'!$B$10))+'S Curve Equation'!$B$13)*'S Curve Equation'!$B$14</f>
        <v>3.9301262126157692E-2</v>
      </c>
      <c r="O156" s="28">
        <f>(1/(1+EXP(('S Curve Equation'!$B$11-O111*'S Curve Equation'!$B$12)*'S Curve Equation'!$B$10))+'S Curve Equation'!$B$13)*'S Curve Equation'!$B$14</f>
        <v>3.8736195793508336E-2</v>
      </c>
      <c r="P156" s="28">
        <f>(1/(1+EXP(('S Curve Equation'!$B$11-P111*'S Curve Equation'!$B$12)*'S Curve Equation'!$B$10))+'S Curve Equation'!$B$13)*'S Curve Equation'!$B$14</f>
        <v>3.8182175741532827E-2</v>
      </c>
      <c r="Q156" s="28">
        <f>(1/(1+EXP(('S Curve Equation'!$B$11-Q111*'S Curve Equation'!$B$12)*'S Curve Equation'!$B$10))+'S Curve Equation'!$B$13)*'S Curve Equation'!$B$14</f>
        <v>3.7638918137711301E-2</v>
      </c>
      <c r="R156" s="28">
        <f>(1/(1+EXP(('S Curve Equation'!$B$11-R111*'S Curve Equation'!$B$12)*'S Curve Equation'!$B$10))+'S Curve Equation'!$B$13)*'S Curve Equation'!$B$14</f>
        <v>3.7106147969173782E-2</v>
      </c>
      <c r="S156" s="28">
        <f>(1/(1+EXP(('S Curve Equation'!$B$11-S111*'S Curve Equation'!$B$12)*'S Curve Equation'!$B$10))+'S Curve Equation'!$B$13)*'S Curve Equation'!$B$14</f>
        <v>3.6583598726939816E-2</v>
      </c>
      <c r="T156" s="28">
        <f>(1/(1+EXP(('S Curve Equation'!$B$11-T111*'S Curve Equation'!$B$12)*'S Curve Equation'!$B$10))+'S Curve Equation'!$B$13)*'S Curve Equation'!$B$14</f>
        <v>3.6071012102743098E-2</v>
      </c>
      <c r="U156" s="28">
        <f>(1/(1+EXP(('S Curve Equation'!$B$11-U111*'S Curve Equation'!$B$12)*'S Curve Equation'!$B$10))+'S Curve Equation'!$B$13)*'S Curve Equation'!$B$14</f>
        <v>3.5568137697899238E-2</v>
      </c>
      <c r="V156" s="28">
        <f>(1/(1+EXP(('S Curve Equation'!$B$11-V111*'S Curve Equation'!$B$12)*'S Curve Equation'!$B$10))+'S Curve Equation'!$B$13)*'S Curve Equation'!$B$14</f>
        <v>3.507473274369808E-2</v>
      </c>
      <c r="W156" s="28">
        <f>(1/(1+EXP(('S Curve Equation'!$B$11-W111*'S Curve Equation'!$B$12)*'S Curve Equation'!$B$10))+'S Curve Equation'!$B$13)*'S Curve Equation'!$B$14</f>
        <v>3.4590561832826883E-2</v>
      </c>
      <c r="X156" s="28">
        <f>(1/(1+EXP(('S Curve Equation'!$B$11-X111*'S Curve Equation'!$B$12)*'S Curve Equation'!$B$10))+'S Curve Equation'!$B$13)*'S Curve Equation'!$B$14</f>
        <v>3.4115396661351424E-2</v>
      </c>
      <c r="Y156" s="28">
        <f>(1/(1+EXP(('S Curve Equation'!$B$11-Y111*'S Curve Equation'!$B$12)*'S Curve Equation'!$B$10))+'S Curve Equation'!$B$13)*'S Curve Equation'!$B$14</f>
        <v>3.3649015780804897E-2</v>
      </c>
      <c r="Z156" s="28">
        <f>(1/(1+EXP(('S Curve Equation'!$B$11-Z111*'S Curve Equation'!$B$12)*'S Curve Equation'!$B$10))+'S Curve Equation'!$B$13)*'S Curve Equation'!$B$14</f>
        <v>3.3191204359953881E-2</v>
      </c>
      <c r="AA156" s="28">
        <f>(1/(1+EXP(('S Curve Equation'!$B$11-AA111*'S Curve Equation'!$B$12)*'S Curve Equation'!$B$10))+'S Curve Equation'!$B$13)*'S Curve Equation'!$B$14</f>
        <v>3.2741753955829601E-2</v>
      </c>
      <c r="AB156" s="28">
        <f>(1/(1+EXP(('S Curve Equation'!$B$11-AB111*'S Curve Equation'!$B$12)*'S Curve Equation'!$B$10))+'S Curve Equation'!$B$13)*'S Curve Equation'!$B$14</f>
        <v>3.230046229363339E-2</v>
      </c>
      <c r="AC156" s="28">
        <f>(1/(1+EXP(('S Curve Equation'!$B$11-AC111*'S Curve Equation'!$B$12)*'S Curve Equation'!$B$10))+'S Curve Equation'!$B$13)*'S Curve Equation'!$B$14</f>
        <v>3.1867133055139538E-2</v>
      </c>
      <c r="AD156" s="28">
        <f>(1/(1+EXP(('S Curve Equation'!$B$11-AD111*'S Curve Equation'!$B$12)*'S Curve Equation'!$B$10))+'S Curve Equation'!$B$13)*'S Curve Equation'!$B$14</f>
        <v>3.1441575675239627E-2</v>
      </c>
      <c r="AE156" s="28">
        <f>(1/(1+EXP(('S Curve Equation'!$B$11-AE111*'S Curve Equation'!$B$12)*'S Curve Equation'!$B$10))+'S Curve Equation'!$B$13)*'S Curve Equation'!$B$14</f>
        <v>3.1023605146284015E-2</v>
      </c>
      <c r="AF156" s="28">
        <f>(1/(1+EXP(('S Curve Equation'!$B$11-AF111*'S Curve Equation'!$B$12)*'S Curve Equation'!$B$10))+'S Curve Equation'!$B$13)*'S Curve Equation'!$B$14</f>
        <v>3.0613041829895462E-2</v>
      </c>
    </row>
    <row r="157" spans="1:32" x14ac:dyDescent="0.2">
      <c r="A157" s="6" t="s">
        <v>38</v>
      </c>
      <c r="B157" s="28">
        <f>(1/(1+EXP(('S Curve Equation'!$B$11-B112*'S Curve Equation'!$B$12)*'S Curve Equation'!$B$10))+'S Curve Equation'!$B$13)*'S Curve Equation'!$B$14</f>
        <v>6.6489361702127658E-2</v>
      </c>
      <c r="C157" s="28">
        <f>(1/(1+EXP(('S Curve Equation'!$B$11-C112*'S Curve Equation'!$B$12)*'S Curve Equation'!$B$10))+'S Curve Equation'!$B$13)*'S Curve Equation'!$B$14</f>
        <v>6.5541378450217957E-2</v>
      </c>
      <c r="D157" s="28">
        <f>(1/(1+EXP(('S Curve Equation'!$B$11-D112*'S Curve Equation'!$B$12)*'S Curve Equation'!$B$10))+'S Curve Equation'!$B$13)*'S Curve Equation'!$B$14</f>
        <v>6.4184343367301305E-2</v>
      </c>
      <c r="E157" s="28">
        <f>(1/(1+EXP(('S Curve Equation'!$B$11-E112*'S Curve Equation'!$B$12)*'S Curve Equation'!$B$10))+'S Curve Equation'!$B$13)*'S Curve Equation'!$B$14</f>
        <v>6.2955975993023036E-2</v>
      </c>
      <c r="F157" s="28">
        <f>(1/(1+EXP(('S Curve Equation'!$B$11-F112*'S Curve Equation'!$B$12)*'S Curve Equation'!$B$10))+'S Curve Equation'!$B$13)*'S Curve Equation'!$B$14</f>
        <v>6.1903985817826537E-2</v>
      </c>
      <c r="G157" s="28">
        <f>(1/(1+EXP(('S Curve Equation'!$B$11-G112*'S Curve Equation'!$B$12)*'S Curve Equation'!$B$10))+'S Curve Equation'!$B$13)*'S Curve Equation'!$B$14</f>
        <v>6.0449718914216306E-2</v>
      </c>
      <c r="H157" s="28">
        <f>(1/(1+EXP(('S Curve Equation'!$B$11-H112*'S Curve Equation'!$B$12)*'S Curve Equation'!$B$10))+'S Curve Equation'!$B$13)*'S Curve Equation'!$B$14</f>
        <v>5.9415222554268114E-2</v>
      </c>
      <c r="I157" s="28">
        <f>(1/(1+EXP(('S Curve Equation'!$B$11-I112*'S Curve Equation'!$B$12)*'S Curve Equation'!$B$10))+'S Curve Equation'!$B$13)*'S Curve Equation'!$B$14</f>
        <v>5.9153595693297097E-2</v>
      </c>
      <c r="J157" s="28">
        <f>(1/(1+EXP(('S Curve Equation'!$B$11-J112*'S Curve Equation'!$B$12)*'S Curve Equation'!$B$10))+'S Curve Equation'!$B$13)*'S Curve Equation'!$B$14</f>
        <v>5.8668596814797004E-2</v>
      </c>
      <c r="K157" s="28">
        <f>(1/(1+EXP(('S Curve Equation'!$B$11-K112*'S Curve Equation'!$B$12)*'S Curve Equation'!$B$10))+'S Curve Equation'!$B$13)*'S Curve Equation'!$B$14</f>
        <v>5.732618319749043E-2</v>
      </c>
      <c r="L157" s="28">
        <f>(1/(1+EXP(('S Curve Equation'!$B$11-L112*'S Curve Equation'!$B$12)*'S Curve Equation'!$B$10))+'S Curve Equation'!$B$13)*'S Curve Equation'!$B$14</f>
        <v>5.6257468950594913E-2</v>
      </c>
      <c r="M157" s="28">
        <f>(1/(1+EXP(('S Curve Equation'!$B$11-M112*'S Curve Equation'!$B$12)*'S Curve Equation'!$B$10))+'S Curve Equation'!$B$13)*'S Curve Equation'!$B$14</f>
        <v>5.5366633983666529E-2</v>
      </c>
      <c r="N157" s="28">
        <f>(1/(1+EXP(('S Curve Equation'!$B$11-N112*'S Curve Equation'!$B$12)*'S Curve Equation'!$B$10))+'S Curve Equation'!$B$13)*'S Curve Equation'!$B$14</f>
        <v>5.4494760704144544E-2</v>
      </c>
      <c r="O157" s="28">
        <f>(1/(1+EXP(('S Curve Equation'!$B$11-O112*'S Curve Equation'!$B$12)*'S Curve Equation'!$B$10))+'S Curve Equation'!$B$13)*'S Curve Equation'!$B$14</f>
        <v>5.3641333898236748E-2</v>
      </c>
      <c r="P157" s="28">
        <f>(1/(1+EXP(('S Curve Equation'!$B$11-P112*'S Curve Equation'!$B$12)*'S Curve Equation'!$B$10))+'S Curve Equation'!$B$13)*'S Curve Equation'!$B$14</f>
        <v>5.2805854849006031E-2</v>
      </c>
      <c r="Q157" s="28">
        <f>(1/(1+EXP(('S Curve Equation'!$B$11-Q112*'S Curve Equation'!$B$12)*'S Curve Equation'!$B$10))+'S Curve Equation'!$B$13)*'S Curve Equation'!$B$14</f>
        <v>5.1987840745410359E-2</v>
      </c>
      <c r="R157" s="28">
        <f>(1/(1+EXP(('S Curve Equation'!$B$11-R112*'S Curve Equation'!$B$12)*'S Curve Equation'!$B$10))+'S Curve Equation'!$B$13)*'S Curve Equation'!$B$14</f>
        <v>5.1186824113966745E-2</v>
      </c>
      <c r="S157" s="28">
        <f>(1/(1+EXP(('S Curve Equation'!$B$11-S112*'S Curve Equation'!$B$12)*'S Curve Equation'!$B$10))+'S Curve Equation'!$B$13)*'S Curve Equation'!$B$14</f>
        <v>5.040235227216748E-2</v>
      </c>
      <c r="T157" s="28">
        <f>(1/(1+EXP(('S Curve Equation'!$B$11-T112*'S Curve Equation'!$B$12)*'S Curve Equation'!$B$10))+'S Curve Equation'!$B$13)*'S Curve Equation'!$B$14</f>
        <v>4.9633986802802378E-2</v>
      </c>
      <c r="U157" s="28">
        <f>(1/(1+EXP(('S Curve Equation'!$B$11-U112*'S Curve Equation'!$B$12)*'S Curve Equation'!$B$10))+'S Curve Equation'!$B$13)*'S Curve Equation'!$B$14</f>
        <v>4.8881303048376262E-2</v>
      </c>
      <c r="V157" s="28">
        <f>(1/(1+EXP(('S Curve Equation'!$B$11-V112*'S Curve Equation'!$B$12)*'S Curve Equation'!$B$10))+'S Curve Equation'!$B$13)*'S Curve Equation'!$B$14</f>
        <v>4.8143889624833985E-2</v>
      </c>
      <c r="W157" s="28">
        <f>(1/(1+EXP(('S Curve Equation'!$B$11-W112*'S Curve Equation'!$B$12)*'S Curve Equation'!$B$10))+'S Curve Equation'!$B$13)*'S Curve Equation'!$B$14</f>
        <v>4.742134795383926E-2</v>
      </c>
      <c r="X157" s="28">
        <f>(1/(1+EXP(('S Curve Equation'!$B$11-X112*'S Curve Equation'!$B$12)*'S Curve Equation'!$B$10))+'S Curve Equation'!$B$13)*'S Curve Equation'!$B$14</f>
        <v>4.671329181287727E-2</v>
      </c>
      <c r="Y157" s="28">
        <f>(1/(1+EXP(('S Curve Equation'!$B$11-Y112*'S Curve Equation'!$B$12)*'S Curve Equation'!$B$10))+'S Curve Equation'!$B$13)*'S Curve Equation'!$B$14</f>
        <v>4.6019346902480766E-2</v>
      </c>
      <c r="Z157" s="28">
        <f>(1/(1+EXP(('S Curve Equation'!$B$11-Z112*'S Curve Equation'!$B$12)*'S Curve Equation'!$B$10))+'S Curve Equation'!$B$13)*'S Curve Equation'!$B$14</f>
        <v>4.533915042990487E-2</v>
      </c>
      <c r="AA157" s="28">
        <f>(1/(1+EXP(('S Curve Equation'!$B$11-AA112*'S Curve Equation'!$B$12)*'S Curve Equation'!$B$10))+'S Curve Equation'!$B$13)*'S Curve Equation'!$B$14</f>
        <v>4.4672350708599651E-2</v>
      </c>
      <c r="AB157" s="28">
        <f>(1/(1+EXP(('S Curve Equation'!$B$11-AB112*'S Curve Equation'!$B$12)*'S Curve Equation'!$B$10))+'S Curve Equation'!$B$13)*'S Curve Equation'!$B$14</f>
        <v>4.4018606772858834E-2</v>
      </c>
      <c r="AC157" s="28">
        <f>(1/(1+EXP(('S Curve Equation'!$B$11-AC112*'S Curve Equation'!$B$12)*'S Curve Equation'!$B$10))+'S Curve Equation'!$B$13)*'S Curve Equation'!$B$14</f>
        <v>4.3377588007041078E-2</v>
      </c>
      <c r="AD157" s="28">
        <f>(1/(1+EXP(('S Curve Equation'!$B$11-AD112*'S Curve Equation'!$B$12)*'S Curve Equation'!$B$10))+'S Curve Equation'!$B$13)*'S Curve Equation'!$B$14</f>
        <v>4.2748973788790258E-2</v>
      </c>
      <c r="AE157" s="28">
        <f>(1/(1+EXP(('S Curve Equation'!$B$11-AE112*'S Curve Equation'!$B$12)*'S Curve Equation'!$B$10))+'S Curve Equation'!$B$13)*'S Curve Equation'!$B$14</f>
        <v>4.2132453145696316E-2</v>
      </c>
      <c r="AF157" s="28">
        <f>(1/(1+EXP(('S Curve Equation'!$B$11-AF112*'S Curve Equation'!$B$12)*'S Curve Equation'!$B$10))+'S Curve Equation'!$B$13)*'S Curve Equation'!$B$14</f>
        <v>4.1527724424867803E-2</v>
      </c>
    </row>
    <row r="158" spans="1:32" x14ac:dyDescent="0.2">
      <c r="A158" s="6" t="s">
        <v>39</v>
      </c>
      <c r="B158" s="28">
        <f>(1/(1+EXP(('S Curve Equation'!$B$11-B113*'S Curve Equation'!$B$12)*'S Curve Equation'!$B$10))+'S Curve Equation'!$B$13)*'S Curve Equation'!$B$14</f>
        <v>7.5067024128686335E-2</v>
      </c>
      <c r="C158" s="28">
        <f>(1/(1+EXP(('S Curve Equation'!$B$11-C113*'S Curve Equation'!$B$12)*'S Curve Equation'!$B$10))+'S Curve Equation'!$B$13)*'S Curve Equation'!$B$14</f>
        <v>7.3964913745479879E-2</v>
      </c>
      <c r="D158" s="28">
        <f>(1/(1+EXP(('S Curve Equation'!$B$11-D113*'S Curve Equation'!$B$12)*'S Curve Equation'!$B$10))+'S Curve Equation'!$B$13)*'S Curve Equation'!$B$14</f>
        <v>7.2388039822954817E-2</v>
      </c>
      <c r="E158" s="28">
        <f>(1/(1+EXP(('S Curve Equation'!$B$11-E113*'S Curve Equation'!$B$12)*'S Curve Equation'!$B$10))+'S Curve Equation'!$B$13)*'S Curve Equation'!$B$14</f>
        <v>7.0961508517603689E-2</v>
      </c>
      <c r="F158" s="28">
        <f>(1/(1+EXP(('S Curve Equation'!$B$11-F113*'S Curve Equation'!$B$12)*'S Curve Equation'!$B$10))+'S Curve Equation'!$B$13)*'S Curve Equation'!$B$14</f>
        <v>6.9740455661612591E-2</v>
      </c>
      <c r="G158" s="28">
        <f>(1/(1+EXP(('S Curve Equation'!$B$11-G113*'S Curve Equation'!$B$12)*'S Curve Equation'!$B$10))+'S Curve Equation'!$B$13)*'S Curve Equation'!$B$14</f>
        <v>6.8053493157982509E-2</v>
      </c>
      <c r="H158" s="28">
        <f>(1/(1+EXP(('S Curve Equation'!$B$11-H113*'S Curve Equation'!$B$12)*'S Curve Equation'!$B$10))+'S Curve Equation'!$B$13)*'S Curve Equation'!$B$14</f>
        <v>6.6854207996096121E-2</v>
      </c>
      <c r="I158" s="28">
        <f>(1/(1+EXP(('S Curve Equation'!$B$11-I113*'S Curve Equation'!$B$12)*'S Curve Equation'!$B$10))+'S Curve Equation'!$B$13)*'S Curve Equation'!$B$14</f>
        <v>6.6551005366169966E-2</v>
      </c>
      <c r="J158" s="28">
        <f>(1/(1+EXP(('S Curve Equation'!$B$11-J113*'S Curve Equation'!$B$12)*'S Curve Equation'!$B$10))+'S Curve Equation'!$B$13)*'S Curve Equation'!$B$14</f>
        <v>6.5989042279553975E-2</v>
      </c>
      <c r="K158" s="28">
        <f>(1/(1+EXP(('S Curve Equation'!$B$11-K113*'S Curve Equation'!$B$12)*'S Curve Equation'!$B$10))+'S Curve Equation'!$B$13)*'S Curve Equation'!$B$14</f>
        <v>6.4434347744143569E-2</v>
      </c>
      <c r="L158" s="28">
        <f>(1/(1+EXP(('S Curve Equation'!$B$11-L113*'S Curve Equation'!$B$12)*'S Curve Equation'!$B$10))+'S Curve Equation'!$B$13)*'S Curve Equation'!$B$14</f>
        <v>6.3197436944243582E-2</v>
      </c>
      <c r="M158" s="28">
        <f>(1/(1+EXP(('S Curve Equation'!$B$11-M113*'S Curve Equation'!$B$12)*'S Curve Equation'!$B$10))+'S Curve Equation'!$B$13)*'S Curve Equation'!$B$14</f>
        <v>6.2166960181882336E-2</v>
      </c>
      <c r="N158" s="28">
        <f>(1/(1+EXP(('S Curve Equation'!$B$11-N113*'S Curve Equation'!$B$12)*'S Curve Equation'!$B$10))+'S Curve Equation'!$B$13)*'S Curve Equation'!$B$14</f>
        <v>6.1158922296649598E-2</v>
      </c>
      <c r="O158" s="28">
        <f>(1/(1+EXP(('S Curve Equation'!$B$11-O113*'S Curve Equation'!$B$12)*'S Curve Equation'!$B$10))+'S Curve Equation'!$B$13)*'S Curve Equation'!$B$14</f>
        <v>6.0172706422877822E-2</v>
      </c>
      <c r="P158" s="28">
        <f>(1/(1+EXP(('S Curve Equation'!$B$11-P113*'S Curve Equation'!$B$12)*'S Curve Equation'!$B$10))+'S Curve Equation'!$B$13)*'S Curve Equation'!$B$14</f>
        <v>5.9207715459220121E-2</v>
      </c>
      <c r="Q158" s="28">
        <f>(1/(1+EXP(('S Curve Equation'!$B$11-Q113*'S Curve Equation'!$B$12)*'S Curve Equation'!$B$10))+'S Curve Equation'!$B$13)*'S Curve Equation'!$B$14</f>
        <v>5.8263371370460143E-2</v>
      </c>
      <c r="R158" s="28">
        <f>(1/(1+EXP(('S Curve Equation'!$B$11-R113*'S Curve Equation'!$B$12)*'S Curve Equation'!$B$10))+'S Curve Equation'!$B$13)*'S Curve Equation'!$B$14</f>
        <v>5.7339114515040944E-2</v>
      </c>
      <c r="S158" s="28">
        <f>(1/(1+EXP(('S Curve Equation'!$B$11-S113*'S Curve Equation'!$B$12)*'S Curve Equation'!$B$10))+'S Curve Equation'!$B$13)*'S Curve Equation'!$B$14</f>
        <v>5.6434402997410198E-2</v>
      </c>
      <c r="T158" s="28">
        <f>(1/(1+EXP(('S Curve Equation'!$B$11-T113*'S Curve Equation'!$B$12)*'S Curve Equation'!$B$10))+'S Curve Equation'!$B$13)*'S Curve Equation'!$B$14</f>
        <v>5.554871204429819E-2</v>
      </c>
      <c r="U158" s="28">
        <f>(1/(1+EXP(('S Curve Equation'!$B$11-U113*'S Curve Equation'!$B$12)*'S Curve Equation'!$B$10))+'S Curve Equation'!$B$13)*'S Curve Equation'!$B$14</f>
        <v>5.4681533404073265E-2</v>
      </c>
      <c r="V158" s="28">
        <f>(1/(1+EXP(('S Curve Equation'!$B$11-V113*'S Curve Equation'!$B$12)*'S Curve Equation'!$B$10))+'S Curve Equation'!$B$13)*'S Curve Equation'!$B$14</f>
        <v>5.3832374768338784E-2</v>
      </c>
      <c r="W158" s="28">
        <f>(1/(1+EXP(('S Curve Equation'!$B$11-W113*'S Curve Equation'!$B$12)*'S Curve Equation'!$B$10))+'S Curve Equation'!$B$13)*'S Curve Equation'!$B$14</f>
        <v>5.3000759214963764E-2</v>
      </c>
      <c r="X158" s="28">
        <f>(1/(1+EXP(('S Curve Equation'!$B$11-X113*'S Curve Equation'!$B$12)*'S Curve Equation'!$B$10))+'S Curve Equation'!$B$13)*'S Curve Equation'!$B$14</f>
        <v>5.2186224671761032E-2</v>
      </c>
      <c r="Y158" s="28">
        <f>(1/(1+EXP(('S Curve Equation'!$B$11-Y113*'S Curve Equation'!$B$12)*'S Curve Equation'!$B$10))+'S Curve Equation'!$B$13)*'S Curve Equation'!$B$14</f>
        <v>5.138832340005188E-2</v>
      </c>
      <c r="Z158" s="28">
        <f>(1/(1+EXP(('S Curve Equation'!$B$11-Z113*'S Curve Equation'!$B$12)*'S Curve Equation'!$B$10))+'S Curve Equation'!$B$13)*'S Curve Equation'!$B$14</f>
        <v>5.0606621497381689E-2</v>
      </c>
      <c r="AA158" s="28">
        <f>(1/(1+EXP(('S Curve Equation'!$B$11-AA113*'S Curve Equation'!$B$12)*'S Curve Equation'!$B$10))+'S Curve Equation'!$B$13)*'S Curve Equation'!$B$14</f>
        <v>4.984069841867006E-2</v>
      </c>
      <c r="AB158" s="28">
        <f>(1/(1+EXP(('S Curve Equation'!$B$11-AB113*'S Curve Equation'!$B$12)*'S Curve Equation'!$B$10))+'S Curve Equation'!$B$13)*'S Curve Equation'!$B$14</f>
        <v>4.9090146515109907E-2</v>
      </c>
      <c r="AC158" s="28">
        <f>(1/(1+EXP(('S Curve Equation'!$B$11-AC113*'S Curve Equation'!$B$12)*'S Curve Equation'!$B$10))+'S Curve Equation'!$B$13)*'S Curve Equation'!$B$14</f>
        <v>4.8354570590145259E-2</v>
      </c>
      <c r="AD158" s="28">
        <f>(1/(1+EXP(('S Curve Equation'!$B$11-AD113*'S Curve Equation'!$B$12)*'S Curve Equation'!$B$10))+'S Curve Equation'!$B$13)*'S Curve Equation'!$B$14</f>
        <v>4.7633587471887534E-2</v>
      </c>
      <c r="AE158" s="28">
        <f>(1/(1+EXP(('S Curve Equation'!$B$11-AE113*'S Curve Equation'!$B$12)*'S Curve Equation'!$B$10))+'S Curve Equation'!$B$13)*'S Curve Equation'!$B$14</f>
        <v>4.6926825601345368E-2</v>
      </c>
      <c r="AF158" s="28">
        <f>(1/(1+EXP(('S Curve Equation'!$B$11-AF113*'S Curve Equation'!$B$12)*'S Curve Equation'!$B$10))+'S Curve Equation'!$B$13)*'S Curve Equation'!$B$14</f>
        <v>4.6233924635871428E-2</v>
      </c>
    </row>
    <row r="159" spans="1:32" x14ac:dyDescent="0.2">
      <c r="A159" s="6" t="s">
        <v>40</v>
      </c>
      <c r="B159" s="28">
        <f>(1/(1+EXP(('S Curve Equation'!$B$11-B114*'S Curve Equation'!$B$12)*'S Curve Equation'!$B$10))+'S Curve Equation'!$B$13)*'S Curve Equation'!$B$14</f>
        <v>6.4770932069510248E-2</v>
      </c>
      <c r="C159" s="28">
        <f>(1/(1+EXP(('S Curve Equation'!$B$11-C114*'S Curve Equation'!$B$12)*'S Curve Equation'!$B$10))+'S Curve Equation'!$B$13)*'S Curve Equation'!$B$14</f>
        <v>6.3853393182281892E-2</v>
      </c>
      <c r="D159" s="28">
        <f>(1/(1+EXP(('S Curve Equation'!$B$11-D114*'S Curve Equation'!$B$12)*'S Curve Equation'!$B$10))+'S Curve Equation'!$B$13)*'S Curve Equation'!$B$14</f>
        <v>6.2539789402803914E-2</v>
      </c>
      <c r="E159" s="28">
        <f>(1/(1+EXP(('S Curve Equation'!$B$11-E114*'S Curve Equation'!$B$12)*'S Curve Equation'!$B$10))+'S Curve Equation'!$B$13)*'S Curve Equation'!$B$14</f>
        <v>6.135057896459515E-2</v>
      </c>
      <c r="F159" s="28">
        <f>(1/(1+EXP(('S Curve Equation'!$B$11-F114*'S Curve Equation'!$B$12)*'S Curve Equation'!$B$10))+'S Curve Equation'!$B$13)*'S Curve Equation'!$B$14</f>
        <v>6.0332001628629069E-2</v>
      </c>
      <c r="G159" s="28">
        <f>(1/(1+EXP(('S Curve Equation'!$B$11-G114*'S Curve Equation'!$B$12)*'S Curve Equation'!$B$10))+'S Curve Equation'!$B$13)*'S Curve Equation'!$B$14</f>
        <v>5.8923733932162443E-2</v>
      </c>
      <c r="H159" s="28">
        <f>(1/(1+EXP(('S Curve Equation'!$B$11-H114*'S Curve Equation'!$B$12)*'S Curve Equation'!$B$10))+'S Curve Equation'!$B$13)*'S Curve Equation'!$B$14</f>
        <v>5.7921820682272744E-2</v>
      </c>
      <c r="I159" s="28">
        <f>(1/(1+EXP(('S Curve Equation'!$B$11-I114*'S Curve Equation'!$B$12)*'S Curve Equation'!$B$10))+'S Curve Equation'!$B$13)*'S Curve Equation'!$B$14</f>
        <v>5.766841551710656E-2</v>
      </c>
      <c r="J159" s="28">
        <f>(1/(1+EXP(('S Curve Equation'!$B$11-J114*'S Curve Equation'!$B$12)*'S Curve Equation'!$B$10))+'S Curve Equation'!$B$13)*'S Curve Equation'!$B$14</f>
        <v>5.7198637645414878E-2</v>
      </c>
      <c r="K159" s="28">
        <f>(1/(1+EXP(('S Curve Equation'!$B$11-K114*'S Curve Equation'!$B$12)*'S Curve Equation'!$B$10))+'S Curve Equation'!$B$13)*'S Curve Equation'!$B$14</f>
        <v>5.5898214476166386E-2</v>
      </c>
      <c r="L159" s="28">
        <f>(1/(1+EXP(('S Curve Equation'!$B$11-L114*'S Curve Equation'!$B$12)*'S Curve Equation'!$B$10))+'S Curve Equation'!$B$13)*'S Curve Equation'!$B$14</f>
        <v>5.4862779565553112E-2</v>
      </c>
      <c r="M159" s="28">
        <f>(1/(1+EXP(('S Curve Equation'!$B$11-M114*'S Curve Equation'!$B$12)*'S Curve Equation'!$B$10))+'S Curve Equation'!$B$13)*'S Curve Equation'!$B$14</f>
        <v>5.3999580550016954E-2</v>
      </c>
      <c r="N159" s="28">
        <f>(1/(1+EXP(('S Curve Equation'!$B$11-N114*'S Curve Equation'!$B$12)*'S Curve Equation'!$B$10))+'S Curve Equation'!$B$13)*'S Curve Equation'!$B$14</f>
        <v>5.3154660998627409E-2</v>
      </c>
      <c r="O159" s="28">
        <f>(1/(1+EXP(('S Curve Equation'!$B$11-O114*'S Curve Equation'!$B$12)*'S Curve Equation'!$B$10))+'S Curve Equation'!$B$13)*'S Curve Equation'!$B$14</f>
        <v>5.2327525645370333E-2</v>
      </c>
      <c r="P159" s="28">
        <f>(1/(1+EXP(('S Curve Equation'!$B$11-P114*'S Curve Equation'!$B$12)*'S Curve Equation'!$B$10))+'S Curve Equation'!$B$13)*'S Curve Equation'!$B$14</f>
        <v>5.1517695071907156E-2</v>
      </c>
      <c r="Q159" s="28">
        <f>(1/(1+EXP(('S Curve Equation'!$B$11-Q114*'S Curve Equation'!$B$12)*'S Curve Equation'!$B$10))+'S Curve Equation'!$B$13)*'S Curve Equation'!$B$14</f>
        <v>5.0724705138693302E-2</v>
      </c>
      <c r="R159" s="28">
        <f>(1/(1+EXP(('S Curve Equation'!$B$11-R114*'S Curve Equation'!$B$12)*'S Curve Equation'!$B$10))+'S Curve Equation'!$B$13)*'S Curve Equation'!$B$14</f>
        <v>4.9948106438013028E-2</v>
      </c>
      <c r="S159" s="28">
        <f>(1/(1+EXP(('S Curve Equation'!$B$11-S114*'S Curve Equation'!$B$12)*'S Curve Equation'!$B$10))+'S Curve Equation'!$B$13)*'S Curve Equation'!$B$14</f>
        <v>4.9187463768074875E-2</v>
      </c>
      <c r="T159" s="28">
        <f>(1/(1+EXP(('S Curve Equation'!$B$11-T114*'S Curve Equation'!$B$12)*'S Curve Equation'!$B$10))+'S Curve Equation'!$B$13)*'S Curve Equation'!$B$14</f>
        <v>4.8442355627336009E-2</v>
      </c>
      <c r="U159" s="28">
        <f>(1/(1+EXP(('S Curve Equation'!$B$11-U114*'S Curve Equation'!$B$12)*'S Curve Equation'!$B$10))+'S Curve Equation'!$B$13)*'S Curve Equation'!$B$14</f>
        <v>4.7712373728260885E-2</v>
      </c>
      <c r="V159" s="28">
        <f>(1/(1+EXP(('S Curve Equation'!$B$11-V114*'S Curve Equation'!$B$12)*'S Curve Equation'!$B$10))+'S Curve Equation'!$B$13)*'S Curve Equation'!$B$14</f>
        <v>4.6997122529742807E-2</v>
      </c>
      <c r="W159" s="28">
        <f>(1/(1+EXP(('S Curve Equation'!$B$11-W114*'S Curve Equation'!$B$12)*'S Curve Equation'!$B$10))+'S Curve Equation'!$B$13)*'S Curve Equation'!$B$14</f>
        <v>4.6296218787451139E-2</v>
      </c>
      <c r="X159" s="28">
        <f>(1/(1+EXP(('S Curve Equation'!$B$11-X114*'S Curve Equation'!$B$12)*'S Curve Equation'!$B$10))+'S Curve Equation'!$B$13)*'S Curve Equation'!$B$14</f>
        <v>4.5609291121390914E-2</v>
      </c>
      <c r="Y159" s="28">
        <f>(1/(1+EXP(('S Curve Equation'!$B$11-Y114*'S Curve Equation'!$B$12)*'S Curve Equation'!$B$10))+'S Curve Equation'!$B$13)*'S Curve Equation'!$B$14</f>
        <v>4.4935979599991377E-2</v>
      </c>
      <c r="Z159" s="28">
        <f>(1/(1+EXP(('S Curve Equation'!$B$11-Z114*'S Curve Equation'!$B$12)*'S Curve Equation'!$B$10))+'S Curve Equation'!$B$13)*'S Curve Equation'!$B$14</f>
        <v>4.4275935340065832E-2</v>
      </c>
      <c r="AA159" s="28">
        <f>(1/(1+EXP(('S Curve Equation'!$B$11-AA114*'S Curve Equation'!$B$12)*'S Curve Equation'!$B$10))+'S Curve Equation'!$B$13)*'S Curve Equation'!$B$14</f>
        <v>4.3628820122008208E-2</v>
      </c>
      <c r="AB159" s="28">
        <f>(1/(1+EXP(('S Curve Equation'!$B$11-AB114*'S Curve Equation'!$B$12)*'S Curve Equation'!$B$10))+'S Curve Equation'!$B$13)*'S Curve Equation'!$B$14</f>
        <v>4.29943060196218E-2</v>
      </c>
      <c r="AC159" s="28">
        <f>(1/(1+EXP(('S Curve Equation'!$B$11-AC114*'S Curve Equation'!$B$12)*'S Curve Equation'!$B$10))+'S Curve Equation'!$B$13)*'S Curve Equation'!$B$14</f>
        <v>4.2372075043993207E-2</v>
      </c>
      <c r="AD159" s="28">
        <f>(1/(1+EXP(('S Curve Equation'!$B$11-AD114*'S Curve Equation'!$B$12)*'S Curve Equation'!$B$10))+'S Curve Equation'!$B$13)*'S Curve Equation'!$B$14</f>
        <v>4.1761818800853577E-2</v>
      </c>
      <c r="AE159" s="28">
        <f>(1/(1+EXP(('S Curve Equation'!$B$11-AE114*'S Curve Equation'!$B$12)*'S Curve Equation'!$B$10))+'S Curve Equation'!$B$13)*'S Curve Equation'!$B$14</f>
        <v>4.1163238160886302E-2</v>
      </c>
      <c r="AF159" s="28">
        <f>(1/(1+EXP(('S Curve Equation'!$B$11-AF114*'S Curve Equation'!$B$12)*'S Curve Equation'!$B$10))+'S Curve Equation'!$B$13)*'S Curve Equation'!$B$14</f>
        <v>4.0576042942466396E-2</v>
      </c>
    </row>
    <row r="160" spans="1:32" x14ac:dyDescent="0.2">
      <c r="A160" s="6" t="s">
        <v>41</v>
      </c>
      <c r="B160" s="28">
        <f>(1/(1+EXP(('S Curve Equation'!$B$11-B115*'S Curve Equation'!$B$12)*'S Curve Equation'!$B$10))+'S Curve Equation'!$B$13)*'S Curve Equation'!$B$14</f>
        <v>5.4913294797687862E-2</v>
      </c>
      <c r="C160" s="28">
        <f>(1/(1+EXP(('S Curve Equation'!$B$11-C115*'S Curve Equation'!$B$12)*'S Curve Equation'!$B$10))+'S Curve Equation'!$B$13)*'S Curve Equation'!$B$14</f>
        <v>5.4167103989418826E-2</v>
      </c>
      <c r="D160" s="28">
        <f>(1/(1+EXP(('S Curve Equation'!$B$11-D115*'S Curve Equation'!$B$12)*'S Curve Equation'!$B$10))+'S Curve Equation'!$B$13)*'S Curve Equation'!$B$14</f>
        <v>5.3098006868681338E-2</v>
      </c>
      <c r="E160" s="28">
        <f>(1/(1+EXP(('S Curve Equation'!$B$11-E115*'S Curve Equation'!$B$12)*'S Curve Equation'!$B$10))+'S Curve Equation'!$B$13)*'S Curve Equation'!$B$14</f>
        <v>5.2129309103054793E-2</v>
      </c>
      <c r="F160" s="28">
        <f>(1/(1+EXP(('S Curve Equation'!$B$11-F115*'S Curve Equation'!$B$12)*'S Curve Equation'!$B$10))+'S Curve Equation'!$B$13)*'S Curve Equation'!$B$14</f>
        <v>5.1298951882946475E-2</v>
      </c>
      <c r="G160" s="28">
        <f>(1/(1+EXP(('S Curve Equation'!$B$11-G115*'S Curve Equation'!$B$12)*'S Curve Equation'!$B$10))+'S Curve Equation'!$B$13)*'S Curve Equation'!$B$14</f>
        <v>5.0149894041628458E-2</v>
      </c>
      <c r="H160" s="28">
        <f>(1/(1+EXP(('S Curve Equation'!$B$11-H115*'S Curve Equation'!$B$12)*'S Curve Equation'!$B$10))+'S Curve Equation'!$B$13)*'S Curve Equation'!$B$14</f>
        <v>4.9331655384408632E-2</v>
      </c>
      <c r="I160" s="28">
        <f>(1/(1+EXP(('S Curve Equation'!$B$11-I115*'S Curve Equation'!$B$12)*'S Curve Equation'!$B$10))+'S Curve Equation'!$B$13)*'S Curve Equation'!$B$14</f>
        <v>4.9124605813387033E-2</v>
      </c>
      <c r="J160" s="28">
        <f>(1/(1+EXP(('S Curve Equation'!$B$11-J115*'S Curve Equation'!$B$12)*'S Curve Equation'!$B$10))+'S Curve Equation'!$B$13)*'S Curve Equation'!$B$14</f>
        <v>4.8740656900192324E-2</v>
      </c>
      <c r="K160" s="28">
        <f>(1/(1+EXP(('S Curve Equation'!$B$11-K115*'S Curve Equation'!$B$12)*'S Curve Equation'!$B$10))+'S Curve Equation'!$B$13)*'S Curve Equation'!$B$14</f>
        <v>4.767707983064743E-2</v>
      </c>
      <c r="L160" s="28">
        <f>(1/(1+EXP(('S Curve Equation'!$B$11-L115*'S Curve Equation'!$B$12)*'S Curve Equation'!$B$10))+'S Curve Equation'!$B$13)*'S Curve Equation'!$B$14</f>
        <v>4.6829430640621894E-2</v>
      </c>
      <c r="M160" s="28">
        <f>(1/(1+EXP(('S Curve Equation'!$B$11-M115*'S Curve Equation'!$B$12)*'S Curve Equation'!$B$10))+'S Curve Equation'!$B$13)*'S Curve Equation'!$B$14</f>
        <v>4.6122225920853459E-2</v>
      </c>
      <c r="N160" s="28">
        <f>(1/(1+EXP(('S Curve Equation'!$B$11-N115*'S Curve Equation'!$B$12)*'S Curve Equation'!$B$10))+'S Curve Equation'!$B$13)*'S Curve Equation'!$B$14</f>
        <v>4.5429497710982619E-2</v>
      </c>
      <c r="O160" s="28">
        <f>(1/(1+EXP(('S Curve Equation'!$B$11-O115*'S Curve Equation'!$B$12)*'S Curve Equation'!$B$10))+'S Curve Equation'!$B$13)*'S Curve Equation'!$B$14</f>
        <v>4.4750861638578922E-2</v>
      </c>
      <c r="P160" s="28">
        <f>(1/(1+EXP(('S Curve Equation'!$B$11-P115*'S Curve Equation'!$B$12)*'S Curve Equation'!$B$10))+'S Curve Equation'!$B$13)*'S Curve Equation'!$B$14</f>
        <v>4.4085945535336166E-2</v>
      </c>
      <c r="Q160" s="28">
        <f>(1/(1+EXP(('S Curve Equation'!$B$11-Q115*'S Curve Equation'!$B$12)*'S Curve Equation'!$B$10))+'S Curve Equation'!$B$13)*'S Curve Equation'!$B$14</f>
        <v>4.3434388995949057E-2</v>
      </c>
      <c r="R160" s="28">
        <f>(1/(1+EXP(('S Curve Equation'!$B$11-R115*'S Curve Equation'!$B$12)*'S Curve Equation'!$B$10))+'S Curve Equation'!$B$13)*'S Curve Equation'!$B$14</f>
        <v>4.2795842954469331E-2</v>
      </c>
      <c r="S160" s="28">
        <f>(1/(1+EXP(('S Curve Equation'!$B$11-S115*'S Curve Equation'!$B$12)*'S Curve Equation'!$B$10))+'S Curve Equation'!$B$13)*'S Curve Equation'!$B$14</f>
        <v>4.2169969277410325E-2</v>
      </c>
      <c r="T160" s="28">
        <f>(1/(1+EXP(('S Curve Equation'!$B$11-T115*'S Curve Equation'!$B$12)*'S Curve Equation'!$B$10))+'S Curve Equation'!$B$13)*'S Curve Equation'!$B$14</f>
        <v>4.1556440372897997E-2</v>
      </c>
      <c r="U160" s="28">
        <f>(1/(1+EXP(('S Curve Equation'!$B$11-U115*'S Curve Equation'!$B$12)*'S Curve Equation'!$B$10))+'S Curve Equation'!$B$13)*'S Curve Equation'!$B$14</f>
        <v>4.0954938815198245E-2</v>
      </c>
      <c r="V160" s="28">
        <f>(1/(1+EXP(('S Curve Equation'!$B$11-V115*'S Curve Equation'!$B$12)*'S Curve Equation'!$B$10))+'S Curve Equation'!$B$13)*'S Curve Equation'!$B$14</f>
        <v>4.0365156983975969E-2</v>
      </c>
      <c r="W160" s="28">
        <f>(1/(1+EXP(('S Curve Equation'!$B$11-W115*'S Curve Equation'!$B$12)*'S Curve Equation'!$B$10))+'S Curve Equation'!$B$13)*'S Curve Equation'!$B$14</f>
        <v>3.9786796717672025E-2</v>
      </c>
      <c r="X160" s="28">
        <f>(1/(1+EXP(('S Curve Equation'!$B$11-X115*'S Curve Equation'!$B$12)*'S Curve Equation'!$B$10))+'S Curve Equation'!$B$13)*'S Curve Equation'!$B$14</f>
        <v>3.9219568980407279E-2</v>
      </c>
      <c r="Y160" s="28">
        <f>(1/(1+EXP(('S Curve Equation'!$B$11-Y115*'S Curve Equation'!$B$12)*'S Curve Equation'!$B$10))+'S Curve Equation'!$B$13)*'S Curve Equation'!$B$14</f>
        <v>3.8663193541850806E-2</v>
      </c>
      <c r="Z160" s="28">
        <f>(1/(1+EXP(('S Curve Equation'!$B$11-Z115*'S Curve Equation'!$B$12)*'S Curve Equation'!$B$10))+'S Curve Equation'!$B$13)*'S Curve Equation'!$B$14</f>
        <v>3.8117398669512213E-2</v>
      </c>
      <c r="AA160" s="28">
        <f>(1/(1+EXP(('S Curve Equation'!$B$11-AA115*'S Curve Equation'!$B$12)*'S Curve Equation'!$B$10))+'S Curve Equation'!$B$13)*'S Curve Equation'!$B$14</f>
        <v>3.7581920832939888E-2</v>
      </c>
      <c r="AB160" s="28">
        <f>(1/(1+EXP(('S Curve Equation'!$B$11-AB115*'S Curve Equation'!$B$12)*'S Curve Equation'!$B$10))+'S Curve Equation'!$B$13)*'S Curve Equation'!$B$14</f>
        <v>3.7056504419333468E-2</v>
      </c>
      <c r="AC160" s="28">
        <f>(1/(1+EXP(('S Curve Equation'!$B$11-AC115*'S Curve Equation'!$B$12)*'S Curve Equation'!$B$10))+'S Curve Equation'!$B$13)*'S Curve Equation'!$B$14</f>
        <v>3.6540901460093617E-2</v>
      </c>
      <c r="AD160" s="28">
        <f>(1/(1+EXP(('S Curve Equation'!$B$11-AD115*'S Curve Equation'!$B$12)*'S Curve Equation'!$B$10))+'S Curve Equation'!$B$13)*'S Curve Equation'!$B$14</f>
        <v>3.6034871367860516E-2</v>
      </c>
      <c r="AE160" s="28">
        <f>(1/(1+EXP(('S Curve Equation'!$B$11-AE115*'S Curve Equation'!$B$12)*'S Curve Equation'!$B$10))+'S Curve Equation'!$B$13)*'S Curve Equation'!$B$14</f>
        <v>3.5538180683603385E-2</v>
      </c>
      <c r="AF160" s="28">
        <f>(1/(1+EXP(('S Curve Equation'!$B$11-AF115*'S Curve Equation'!$B$12)*'S Curve Equation'!$B$10))+'S Curve Equation'!$B$13)*'S Curve Equation'!$B$14</f>
        <v>3.5050602833349674E-2</v>
      </c>
    </row>
    <row r="161" spans="1:32" x14ac:dyDescent="0.2">
      <c r="A161" s="6" t="s">
        <v>42</v>
      </c>
      <c r="B161" s="28">
        <f>(1/(1+EXP(('S Curve Equation'!$B$11-B116*'S Curve Equation'!$B$12)*'S Curve Equation'!$B$10))+'S Curve Equation'!$B$13)*'S Curve Equation'!$B$14</f>
        <v>6.504599211563733E-2</v>
      </c>
      <c r="C161" s="28">
        <f>(1/(1+EXP(('S Curve Equation'!$B$11-C116*'S Curve Equation'!$B$12)*'S Curve Equation'!$B$10))+'S Curve Equation'!$B$13)*'S Curve Equation'!$B$14</f>
        <v>6.4123590689014159E-2</v>
      </c>
      <c r="D161" s="28">
        <f>(1/(1+EXP(('S Curve Equation'!$B$11-D116*'S Curve Equation'!$B$12)*'S Curve Equation'!$B$10))+'S Curve Equation'!$B$13)*'S Curve Equation'!$B$14</f>
        <v>6.2803049918694093E-2</v>
      </c>
      <c r="E161" s="28">
        <f>(1/(1+EXP(('S Curve Equation'!$B$11-E116*'S Curve Equation'!$B$12)*'S Curve Equation'!$B$10))+'S Curve Equation'!$B$13)*'S Curve Equation'!$B$14</f>
        <v>6.1607584997994388E-2</v>
      </c>
      <c r="F161" s="28">
        <f>(1/(1+EXP(('S Curve Equation'!$B$11-F116*'S Curve Equation'!$B$12)*'S Curve Equation'!$B$10))+'S Curve Equation'!$B$13)*'S Curve Equation'!$B$14</f>
        <v>6.0583670509287493E-2</v>
      </c>
      <c r="G161" s="28">
        <f>(1/(1+EXP(('S Curve Equation'!$B$11-G116*'S Curve Equation'!$B$12)*'S Curve Equation'!$B$10))+'S Curve Equation'!$B$13)*'S Curve Equation'!$B$14</f>
        <v>5.916805492531331E-2</v>
      </c>
      <c r="H161" s="28">
        <f>(1/(1+EXP(('S Curve Equation'!$B$11-H116*'S Curve Equation'!$B$12)*'S Curve Equation'!$B$10))+'S Curve Equation'!$B$13)*'S Curve Equation'!$B$14</f>
        <v>5.8160936666872658E-2</v>
      </c>
      <c r="I161" s="28">
        <f>(1/(1+EXP(('S Curve Equation'!$B$11-I116*'S Curve Equation'!$B$12)*'S Curve Equation'!$B$10))+'S Curve Equation'!$B$13)*'S Curve Equation'!$B$14</f>
        <v>5.790621809434976E-2</v>
      </c>
      <c r="J161" s="28">
        <f>(1/(1+EXP(('S Curve Equation'!$B$11-J116*'S Curve Equation'!$B$12)*'S Curve Equation'!$B$10))+'S Curve Equation'!$B$13)*'S Curve Equation'!$B$14</f>
        <v>5.7434008652373275E-2</v>
      </c>
      <c r="K161" s="28">
        <f>(1/(1+EXP(('S Curve Equation'!$B$11-K116*'S Curve Equation'!$B$12)*'S Curve Equation'!$B$10))+'S Curve Equation'!$B$13)*'S Curve Equation'!$B$14</f>
        <v>5.6126877258008946E-2</v>
      </c>
      <c r="L161" s="28">
        <f>(1/(1+EXP(('S Curve Equation'!$B$11-L116*'S Curve Equation'!$B$12)*'S Curve Equation'!$B$10))+'S Curve Equation'!$B$13)*'S Curve Equation'!$B$14</f>
        <v>5.5086125543316308E-2</v>
      </c>
      <c r="M161" s="28">
        <f>(1/(1+EXP(('S Curve Equation'!$B$11-M116*'S Curve Equation'!$B$12)*'S Curve Equation'!$B$10))+'S Curve Equation'!$B$13)*'S Curve Equation'!$B$14</f>
        <v>5.4218511163355375E-2</v>
      </c>
      <c r="N161" s="28">
        <f>(1/(1+EXP(('S Curve Equation'!$B$11-N116*'S Curve Equation'!$B$12)*'S Curve Equation'!$B$10))+'S Curve Equation'!$B$13)*'S Curve Equation'!$B$14</f>
        <v>5.3369285095476254E-2</v>
      </c>
      <c r="O161" s="28">
        <f>(1/(1+EXP(('S Curve Equation'!$B$11-O116*'S Curve Equation'!$B$12)*'S Curve Equation'!$B$10))+'S Curve Equation'!$B$13)*'S Curve Equation'!$B$14</f>
        <v>5.2537948891491895E-2</v>
      </c>
      <c r="P161" s="28">
        <f>(1/(1+EXP(('S Curve Equation'!$B$11-P116*'S Curve Equation'!$B$12)*'S Curve Equation'!$B$10))+'S Curve Equation'!$B$13)*'S Curve Equation'!$B$14</f>
        <v>5.1724020054603657E-2</v>
      </c>
      <c r="Q161" s="28">
        <f>(1/(1+EXP(('S Curve Equation'!$B$11-Q116*'S Curve Equation'!$B$12)*'S Curve Equation'!$B$10))+'S Curve Equation'!$B$13)*'S Curve Equation'!$B$14</f>
        <v>5.0927031466976788E-2</v>
      </c>
      <c r="R161" s="28">
        <f>(1/(1+EXP(('S Curve Equation'!$B$11-R116*'S Curve Equation'!$B$12)*'S Curve Equation'!$B$10))+'S Curve Equation'!$B$13)*'S Curve Equation'!$B$14</f>
        <v>5.0146530839347829E-2</v>
      </c>
      <c r="S161" s="28">
        <f>(1/(1+EXP(('S Curve Equation'!$B$11-S116*'S Curve Equation'!$B$12)*'S Curve Equation'!$B$10))+'S Curve Equation'!$B$13)*'S Curve Equation'!$B$14</f>
        <v>4.938208018180381E-2</v>
      </c>
      <c r="T161" s="28">
        <f>(1/(1+EXP(('S Curve Equation'!$B$11-T116*'S Curve Equation'!$B$12)*'S Curve Equation'!$B$10))+'S Curve Equation'!$B$13)*'S Curve Equation'!$B$14</f>
        <v>4.863325529490127E-2</v>
      </c>
      <c r="U161" s="28">
        <f>(1/(1+EXP(('S Curve Equation'!$B$11-U116*'S Curve Equation'!$B$12)*'S Curve Equation'!$B$10))+'S Curve Equation'!$B$13)*'S Curve Equation'!$B$14</f>
        <v>4.789964528032567E-2</v>
      </c>
      <c r="V161" s="28">
        <f>(1/(1+EXP(('S Curve Equation'!$B$11-V116*'S Curve Equation'!$B$12)*'S Curve Equation'!$B$10))+'S Curve Equation'!$B$13)*'S Curve Equation'!$B$14</f>
        <v>4.7180852070318108E-2</v>
      </c>
      <c r="W161" s="28">
        <f>(1/(1+EXP(('S Curve Equation'!$B$11-W116*'S Curve Equation'!$B$12)*'S Curve Equation'!$B$10))+'S Curve Equation'!$B$13)*'S Curve Equation'!$B$14</f>
        <v>4.6476489975129577E-2</v>
      </c>
      <c r="X161" s="28">
        <f>(1/(1+EXP(('S Curve Equation'!$B$11-X116*'S Curve Equation'!$B$12)*'S Curve Equation'!$B$10))+'S Curve Equation'!$B$13)*'S Curve Equation'!$B$14</f>
        <v>4.5786185247785757E-2</v>
      </c>
      <c r="Y161" s="28">
        <f>(1/(1+EXP(('S Curve Equation'!$B$11-Y116*'S Curve Equation'!$B$12)*'S Curve Equation'!$B$10))+'S Curve Equation'!$B$13)*'S Curve Equation'!$B$14</f>
        <v>4.5109575665477013E-2</v>
      </c>
      <c r="Z161" s="28">
        <f>(1/(1+EXP(('S Curve Equation'!$B$11-Z116*'S Curve Equation'!$B$12)*'S Curve Equation'!$B$10))+'S Curve Equation'!$B$13)*'S Curve Equation'!$B$14</f>
        <v>4.4446310126912712E-2</v>
      </c>
      <c r="AA161" s="28">
        <f>(1/(1+EXP(('S Curve Equation'!$B$11-AA116*'S Curve Equation'!$B$12)*'S Curve Equation'!$B$10))+'S Curve Equation'!$B$13)*'S Curve Equation'!$B$14</f>
        <v>4.3796048265002462E-2</v>
      </c>
      <c r="AB161" s="28">
        <f>(1/(1+EXP(('S Curve Equation'!$B$11-AB116*'S Curve Equation'!$B$12)*'S Curve Equation'!$B$10))+'S Curve Equation'!$B$13)*'S Curve Equation'!$B$14</f>
        <v>4.3158460074257325E-2</v>
      </c>
      <c r="AC161" s="28">
        <f>(1/(1+EXP(('S Curve Equation'!$B$11-AC116*'S Curve Equation'!$B$12)*'S Curve Equation'!$B$10))+'S Curve Equation'!$B$13)*'S Curve Equation'!$B$14</f>
        <v>4.2533225552320725E-2</v>
      </c>
      <c r="AD161" s="28">
        <f>(1/(1+EXP(('S Curve Equation'!$B$11-AD116*'S Curve Equation'!$B$12)*'S Curve Equation'!$B$10))+'S Curve Equation'!$B$13)*'S Curve Equation'!$B$14</f>
        <v>4.1920034355069392E-2</v>
      </c>
      <c r="AE161" s="28">
        <f>(1/(1+EXP(('S Curve Equation'!$B$11-AE116*'S Curve Equation'!$B$12)*'S Curve Equation'!$B$10))+'S Curve Equation'!$B$13)*'S Curve Equation'!$B$14</f>
        <v>4.1318585464739863E-2</v>
      </c>
      <c r="AF161" s="28">
        <f>(1/(1+EXP(('S Curve Equation'!$B$11-AF116*'S Curve Equation'!$B$12)*'S Curve Equation'!$B$10))+'S Curve Equation'!$B$13)*'S Curve Equation'!$B$14</f>
        <v>4.0728586870563653E-2</v>
      </c>
    </row>
    <row r="162" spans="1:32" x14ac:dyDescent="0.2">
      <c r="A162" s="6" t="s">
        <v>105</v>
      </c>
      <c r="B162" s="28">
        <f>(1/(1+EXP(('S Curve Equation'!$B$11-B117*'S Curve Equation'!$B$12)*'S Curve Equation'!$B$10))+'S Curve Equation'!$B$13)*'S Curve Equation'!$B$14</f>
        <v>4.9932523616734142E-2</v>
      </c>
      <c r="C162" s="28">
        <f>(1/(1+EXP(('S Curve Equation'!$B$11-C117*'S Curve Equation'!$B$12)*'S Curve Equation'!$B$10))+'S Curve Equation'!$B$13)*'S Curve Equation'!$B$14</f>
        <v>4.9270464563490469E-2</v>
      </c>
      <c r="D162" s="28">
        <f>(1/(1+EXP(('S Curve Equation'!$B$11-D117*'S Curve Equation'!$B$12)*'S Curve Equation'!$B$10))+'S Curve Equation'!$B$13)*'S Curve Equation'!$B$14</f>
        <v>4.8321473806398944E-2</v>
      </c>
      <c r="E162" s="28">
        <f>(1/(1+EXP(('S Curve Equation'!$B$11-E117*'S Curve Equation'!$B$12)*'S Curve Equation'!$B$10))+'S Curve Equation'!$B$13)*'S Curve Equation'!$B$14</f>
        <v>4.7461153054697863E-2</v>
      </c>
      <c r="F162" s="28">
        <f>(1/(1+EXP(('S Curve Equation'!$B$11-F117*'S Curve Equation'!$B$12)*'S Curve Equation'!$B$10))+'S Curve Equation'!$B$13)*'S Curve Equation'!$B$14</f>
        <v>4.6723346669001305E-2</v>
      </c>
      <c r="G162" s="28">
        <f>(1/(1+EXP(('S Curve Equation'!$B$11-G117*'S Curve Equation'!$B$12)*'S Curve Equation'!$B$10))+'S Curve Equation'!$B$13)*'S Curve Equation'!$B$14</f>
        <v>4.5701817587093442E-2</v>
      </c>
      <c r="H162" s="28">
        <f>(1/(1+EXP(('S Curve Equation'!$B$11-H117*'S Curve Equation'!$B$12)*'S Curve Equation'!$B$10))+'S Curve Equation'!$B$13)*'S Curve Equation'!$B$14</f>
        <v>4.4973997361496793E-2</v>
      </c>
      <c r="I162" s="28">
        <f>(1/(1+EXP(('S Curve Equation'!$B$11-I117*'S Curve Equation'!$B$12)*'S Curve Equation'!$B$10))+'S Curve Equation'!$B$13)*'S Curve Equation'!$B$14</f>
        <v>4.4789774603662159E-2</v>
      </c>
      <c r="J162" s="28">
        <f>(1/(1+EXP(('S Curve Equation'!$B$11-J117*'S Curve Equation'!$B$12)*'S Curve Equation'!$B$10))+'S Curve Equation'!$B$13)*'S Curve Equation'!$B$14</f>
        <v>4.4448098052140894E-2</v>
      </c>
      <c r="K162" s="28">
        <f>(1/(1+EXP(('S Curve Equation'!$B$11-K117*'S Curve Equation'!$B$12)*'S Curve Equation'!$B$10))+'S Curve Equation'!$B$13)*'S Curve Equation'!$B$14</f>
        <v>4.350122569488097E-2</v>
      </c>
      <c r="L162" s="28">
        <f>(1/(1+EXP(('S Curve Equation'!$B$11-L117*'S Curve Equation'!$B$12)*'S Curve Equation'!$B$10))+'S Curve Equation'!$B$13)*'S Curve Equation'!$B$14</f>
        <v>4.2746165038919801E-2</v>
      </c>
      <c r="M162" s="28">
        <f>(1/(1+EXP(('S Curve Equation'!$B$11-M117*'S Curve Equation'!$B$12)*'S Curve Equation'!$B$10))+'S Curve Equation'!$B$13)*'S Curve Equation'!$B$14</f>
        <v>4.2115914726088825E-2</v>
      </c>
      <c r="N162" s="28">
        <f>(1/(1+EXP(('S Curve Equation'!$B$11-N117*'S Curve Equation'!$B$12)*'S Curve Equation'!$B$10))+'S Curve Equation'!$B$13)*'S Curve Equation'!$B$14</f>
        <v>4.1498301854602265E-2</v>
      </c>
      <c r="O162" s="28">
        <f>(1/(1+EXP(('S Curve Equation'!$B$11-O117*'S Curve Equation'!$B$12)*'S Curve Equation'!$B$10))+'S Curve Equation'!$B$13)*'S Curve Equation'!$B$14</f>
        <v>4.0892995297318914E-2</v>
      </c>
      <c r="P162" s="28">
        <f>(1/(1+EXP(('S Curve Equation'!$B$11-P117*'S Curve Equation'!$B$12)*'S Curve Equation'!$B$10))+'S Curve Equation'!$B$13)*'S Curve Equation'!$B$14</f>
        <v>4.0299674368266411E-2</v>
      </c>
      <c r="Q162" s="28">
        <f>(1/(1+EXP(('S Curve Equation'!$B$11-Q117*'S Curve Equation'!$B$12)*'S Curve Equation'!$B$10))+'S Curve Equation'!$B$13)*'S Curve Equation'!$B$14</f>
        <v>3.9718028445248098E-2</v>
      </c>
      <c r="R162" s="28">
        <f>(1/(1+EXP(('S Curve Equation'!$B$11-R117*'S Curve Equation'!$B$12)*'S Curve Equation'!$B$10))+'S Curve Equation'!$B$13)*'S Curve Equation'!$B$14</f>
        <v>3.9147756607538636E-2</v>
      </c>
      <c r="S162" s="28">
        <f>(1/(1+EXP(('S Curve Equation'!$B$11-S117*'S Curve Equation'!$B$12)*'S Curve Equation'!$B$10))+'S Curve Equation'!$B$13)*'S Curve Equation'!$B$14</f>
        <v>3.8588567288023151E-2</v>
      </c>
      <c r="T162" s="28">
        <f>(1/(1+EXP(('S Curve Equation'!$B$11-T117*'S Curve Equation'!$B$12)*'S Curve Equation'!$B$10))+'S Curve Equation'!$B$13)*'S Curve Equation'!$B$14</f>
        <v>3.8040177939161347E-2</v>
      </c>
      <c r="U162" s="28">
        <f>(1/(1+EXP(('S Curve Equation'!$B$11-U117*'S Curve Equation'!$B$12)*'S Curve Equation'!$B$10))+'S Curve Equation'!$B$13)*'S Curve Equation'!$B$14</f>
        <v>3.7502314712186575E-2</v>
      </c>
      <c r="V162" s="28">
        <f>(1/(1+EXP(('S Curve Equation'!$B$11-V117*'S Curve Equation'!$B$12)*'S Curve Equation'!$B$10))+'S Curve Equation'!$B$13)*'S Curve Equation'!$B$14</f>
        <v>3.697471214897486E-2</v>
      </c>
      <c r="W162" s="28">
        <f>(1/(1+EXP(('S Curve Equation'!$B$11-W117*'S Curve Equation'!$B$12)*'S Curve Equation'!$B$10))+'S Curve Equation'!$B$13)*'S Curve Equation'!$B$14</f>
        <v>3.6457112886045591E-2</v>
      </c>
      <c r="X162" s="28">
        <f>(1/(1+EXP(('S Curve Equation'!$B$11-X117*'S Curve Equation'!$B$12)*'S Curve Equation'!$B$10))+'S Curve Equation'!$B$13)*'S Curve Equation'!$B$14</f>
        <v>3.5949267370177673E-2</v>
      </c>
      <c r="Y162" s="28">
        <f>(1/(1+EXP(('S Curve Equation'!$B$11-Y117*'S Curve Equation'!$B$12)*'S Curve Equation'!$B$10))+'S Curve Equation'!$B$13)*'S Curve Equation'!$B$14</f>
        <v>3.5450933585149322E-2</v>
      </c>
      <c r="Z162" s="28">
        <f>(1/(1+EXP(('S Curve Equation'!$B$11-Z117*'S Curve Equation'!$B$12)*'S Curve Equation'!$B$10))+'S Curve Equation'!$B$13)*'S Curve Equation'!$B$14</f>
        <v>3.4961876789130805E-2</v>
      </c>
      <c r="AA162" s="28">
        <f>(1/(1+EXP(('S Curve Equation'!$B$11-AA117*'S Curve Equation'!$B$12)*'S Curve Equation'!$B$10))+'S Curve Equation'!$B$13)*'S Curve Equation'!$B$14</f>
        <v>3.4481869262279842E-2</v>
      </c>
      <c r="AB162" s="28">
        <f>(1/(1+EXP(('S Curve Equation'!$B$11-AB117*'S Curve Equation'!$B$12)*'S Curve Equation'!$B$10))+'S Curve Equation'!$B$13)*'S Curve Equation'!$B$14</f>
        <v>3.4010690064111414E-2</v>
      </c>
      <c r="AC162" s="28">
        <f>(1/(1+EXP(('S Curve Equation'!$B$11-AC117*'S Curve Equation'!$B$12)*'S Curve Equation'!$B$10))+'S Curve Equation'!$B$13)*'S Curve Equation'!$B$14</f>
        <v>3.3548124800229048E-2</v>
      </c>
      <c r="AD162" s="28">
        <f>(1/(1+EXP(('S Curve Equation'!$B$11-AD117*'S Curve Equation'!$B$12)*'S Curve Equation'!$B$10))+'S Curve Equation'!$B$13)*'S Curve Equation'!$B$14</f>
        <v>3.3093965398028072E-2</v>
      </c>
      <c r="AE162" s="28">
        <f>(1/(1+EXP(('S Curve Equation'!$B$11-AE117*'S Curve Equation'!$B$12)*'S Curve Equation'!$B$10))+'S Curve Equation'!$B$13)*'S Curve Equation'!$B$14</f>
        <v>3.264800989099275E-2</v>
      </c>
      <c r="AF162" s="28">
        <f>(1/(1+EXP(('S Curve Equation'!$B$11-AF117*'S Curve Equation'!$B$12)*'S Curve Equation'!$B$10))+'S Curve Equation'!$B$13)*'S Curve Equation'!$B$14</f>
        <v>3.2210062211230982E-2</v>
      </c>
    </row>
    <row r="163" spans="1:32" x14ac:dyDescent="0.2">
      <c r="A163" s="6" t="s">
        <v>106</v>
      </c>
      <c r="B163" s="28">
        <f>(1/(1+EXP(('S Curve Equation'!$B$11-B118*'S Curve Equation'!$B$12)*'S Curve Equation'!$B$10))+'S Curve Equation'!$B$13)*'S Curve Equation'!$B$14</f>
        <v>4.9999999999999989E-2</v>
      </c>
      <c r="C163" s="28">
        <f>(1/(1+EXP(('S Curve Equation'!$B$11-C118*'S Curve Equation'!$B$12)*'S Curve Equation'!$B$10))+'S Curve Equation'!$B$13)*'S Curve Equation'!$B$14</f>
        <v>4.9336813548972895E-2</v>
      </c>
      <c r="D163" s="28">
        <f>(1/(1+EXP(('S Curve Equation'!$B$11-D118*'S Curve Equation'!$B$12)*'S Curve Equation'!$B$10))+'S Curve Equation'!$B$13)*'S Curve Equation'!$B$14</f>
        <v>4.838621302554702E-2</v>
      </c>
      <c r="E163" s="28">
        <f>(1/(1+EXP(('S Curve Equation'!$B$11-E118*'S Curve Equation'!$B$12)*'S Curve Equation'!$B$10))+'S Curve Equation'!$B$13)*'S Curve Equation'!$B$14</f>
        <v>4.7524439403929836E-2</v>
      </c>
      <c r="F163" s="28">
        <f>(1/(1+EXP(('S Curve Equation'!$B$11-F118*'S Curve Equation'!$B$12)*'S Curve Equation'!$B$10))+'S Curve Equation'!$B$13)*'S Curve Equation'!$B$14</f>
        <v>4.6785392066503194E-2</v>
      </c>
      <c r="G163" s="28">
        <f>(1/(1+EXP(('S Curve Equation'!$B$11-G118*'S Curve Equation'!$B$12)*'S Curve Equation'!$B$10))+'S Curve Equation'!$B$13)*'S Curve Equation'!$B$14</f>
        <v>4.5762152654933726E-2</v>
      </c>
      <c r="H163" s="28">
        <f>(1/(1+EXP(('S Curve Equation'!$B$11-H118*'S Curve Equation'!$B$12)*'S Curve Equation'!$B$10))+'S Curve Equation'!$B$13)*'S Curve Equation'!$B$14</f>
        <v>4.503311951871241E-2</v>
      </c>
      <c r="I163" s="28">
        <f>(1/(1+EXP(('S Curve Equation'!$B$11-I118*'S Curve Equation'!$B$12)*'S Curve Equation'!$B$10))+'S Curve Equation'!$B$13)*'S Curve Equation'!$B$14</f>
        <v>4.4848590514622831E-2</v>
      </c>
      <c r="J163" s="28">
        <f>(1/(1+EXP(('S Curve Equation'!$B$11-J118*'S Curve Equation'!$B$12)*'S Curve Equation'!$B$10))+'S Curve Equation'!$B$13)*'S Curve Equation'!$B$14</f>
        <v>4.4506346792785312E-2</v>
      </c>
      <c r="K163" s="28">
        <f>(1/(1+EXP(('S Curve Equation'!$B$11-K118*'S Curve Equation'!$B$12)*'S Curve Equation'!$B$10))+'S Curve Equation'!$B$13)*'S Curve Equation'!$B$14</f>
        <v>4.3557908318937223E-2</v>
      </c>
      <c r="L163" s="28">
        <f>(1/(1+EXP(('S Curve Equation'!$B$11-L118*'S Curve Equation'!$B$12)*'S Curve Equation'!$B$10))+'S Curve Equation'!$B$13)*'S Curve Equation'!$B$14</f>
        <v>4.2801604866594518E-2</v>
      </c>
      <c r="M163" s="28">
        <f>(1/(1+EXP(('S Curve Equation'!$B$11-M118*'S Curve Equation'!$B$12)*'S Curve Equation'!$B$10))+'S Curve Equation'!$B$13)*'S Curve Equation'!$B$14</f>
        <v>4.2170321396824514E-2</v>
      </c>
      <c r="N163" s="28">
        <f>(1/(1+EXP(('S Curve Equation'!$B$11-N118*'S Curve Equation'!$B$12)*'S Curve Equation'!$B$10))+'S Curve Equation'!$B$13)*'S Curve Equation'!$B$14</f>
        <v>4.1551699865325621E-2</v>
      </c>
      <c r="O163" s="28">
        <f>(1/(1+EXP(('S Curve Equation'!$B$11-O118*'S Curve Equation'!$B$12)*'S Curve Equation'!$B$10))+'S Curve Equation'!$B$13)*'S Curve Equation'!$B$14</f>
        <v>4.0945408438242945E-2</v>
      </c>
      <c r="P163" s="28">
        <f>(1/(1+EXP(('S Curve Equation'!$B$11-P118*'S Curve Equation'!$B$12)*'S Curve Equation'!$B$10))+'S Curve Equation'!$B$13)*'S Curve Equation'!$B$14</f>
        <v>4.0351125746315213E-2</v>
      </c>
      <c r="Q163" s="28">
        <f>(1/(1+EXP(('S Curve Equation'!$B$11-Q118*'S Curve Equation'!$B$12)*'S Curve Equation'!$B$10))+'S Curve Equation'!$B$13)*'S Curve Equation'!$B$14</f>
        <v>3.9768540506628508E-2</v>
      </c>
      <c r="R163" s="28">
        <f>(1/(1+EXP(('S Curve Equation'!$B$11-R118*'S Curve Equation'!$B$12)*'S Curve Equation'!$B$10))+'S Curve Equation'!$B$13)*'S Curve Equation'!$B$14</f>
        <v>3.9197351159491002E-2</v>
      </c>
      <c r="S163" s="28">
        <f>(1/(1+EXP(('S Curve Equation'!$B$11-S118*'S Curve Equation'!$B$12)*'S Curve Equation'!$B$10))+'S Curve Equation'!$B$13)*'S Curve Equation'!$B$14</f>
        <v>3.8637265519783054E-2</v>
      </c>
      <c r="T163" s="28">
        <f>(1/(1+EXP(('S Curve Equation'!$B$11-T118*'S Curve Equation'!$B$12)*'S Curve Equation'!$B$10))+'S Curve Equation'!$B$13)*'S Curve Equation'!$B$14</f>
        <v>3.8088000442162075E-2</v>
      </c>
      <c r="U163" s="28">
        <f>(1/(1+EXP(('S Curve Equation'!$B$11-U118*'S Curve Equation'!$B$12)*'S Curve Equation'!$B$10))+'S Curve Equation'!$B$13)*'S Curve Equation'!$B$14</f>
        <v>3.7549281499531753E-2</v>
      </c>
      <c r="V163" s="28">
        <f>(1/(1+EXP(('S Curve Equation'!$B$11-V118*'S Curve Equation'!$B$12)*'S Curve Equation'!$B$10))+'S Curve Equation'!$B$13)*'S Curve Equation'!$B$14</f>
        <v>3.7020842674209041E-2</v>
      </c>
      <c r="W163" s="28">
        <f>(1/(1+EXP(('S Curve Equation'!$B$11-W118*'S Curve Equation'!$B$12)*'S Curve Equation'!$B$10))+'S Curve Equation'!$B$13)*'S Curve Equation'!$B$14</f>
        <v>3.6502426061249899E-2</v>
      </c>
      <c r="X163" s="28">
        <f>(1/(1+EXP(('S Curve Equation'!$B$11-X118*'S Curve Equation'!$B$12)*'S Curve Equation'!$B$10))+'S Curve Equation'!$B$13)*'S Curve Equation'!$B$14</f>
        <v>3.5993781583415811E-2</v>
      </c>
      <c r="Y163" s="28">
        <f>(1/(1+EXP(('S Curve Equation'!$B$11-Y118*'S Curve Equation'!$B$12)*'S Curve Equation'!$B$10))+'S Curve Equation'!$B$13)*'S Curve Equation'!$B$14</f>
        <v>3.5494666717289541E-2</v>
      </c>
      <c r="Z163" s="28">
        <f>(1/(1+EXP(('S Curve Equation'!$B$11-Z118*'S Curve Equation'!$B$12)*'S Curve Equation'!$B$10))+'S Curve Equation'!$B$13)*'S Curve Equation'!$B$14</f>
        <v>3.5004846230067339E-2</v>
      </c>
      <c r="AA163" s="28">
        <f>(1/(1+EXP(('S Curve Equation'!$B$11-AA118*'S Curve Equation'!$B$12)*'S Curve Equation'!$B$10))+'S Curve Equation'!$B$13)*'S Curve Equation'!$B$14</f>
        <v>3.4524091926576531E-2</v>
      </c>
      <c r="AB163" s="28">
        <f>(1/(1+EXP(('S Curve Equation'!$B$11-AB118*'S Curve Equation'!$B$12)*'S Curve Equation'!$B$10))+'S Curve Equation'!$B$13)*'S Curve Equation'!$B$14</f>
        <v>3.4052182406090051E-2</v>
      </c>
      <c r="AC163" s="28">
        <f>(1/(1+EXP(('S Curve Equation'!$B$11-AC118*'S Curve Equation'!$B$12)*'S Curve Equation'!$B$10))+'S Curve Equation'!$B$13)*'S Curve Equation'!$B$14</f>
        <v>3.3588902828523497E-2</v>
      </c>
      <c r="AD163" s="28">
        <f>(1/(1+EXP(('S Curve Equation'!$B$11-AD118*'S Curve Equation'!$B$12)*'S Curve Equation'!$B$10))+'S Curve Equation'!$B$13)*'S Curve Equation'!$B$14</f>
        <v>3.3134044689624283E-2</v>
      </c>
      <c r="AE163" s="28">
        <f>(1/(1+EXP(('S Curve Equation'!$B$11-AE118*'S Curve Equation'!$B$12)*'S Curve Equation'!$B$10))+'S Curve Equation'!$B$13)*'S Curve Equation'!$B$14</f>
        <v>3.2687405604774296E-2</v>
      </c>
      <c r="AF163" s="28">
        <f>(1/(1+EXP(('S Curve Equation'!$B$11-AF118*'S Curve Equation'!$B$12)*'S Curve Equation'!$B$10))+'S Curve Equation'!$B$13)*'S Curve Equation'!$B$14</f>
        <v>3.2248789101049544E-2</v>
      </c>
    </row>
    <row r="164" spans="1:32" x14ac:dyDescent="0.2">
      <c r="A164" s="6" t="s">
        <v>107</v>
      </c>
      <c r="B164" s="28">
        <f>(1/(1+EXP(('S Curve Equation'!$B$11-B119*'S Curve Equation'!$B$12)*'S Curve Equation'!$B$10))+'S Curve Equation'!$B$13)*'S Curve Equation'!$B$14</f>
        <v>4.2016806722689079E-2</v>
      </c>
      <c r="C164" s="28">
        <f>(1/(1+EXP(('S Curve Equation'!$B$11-C119*'S Curve Equation'!$B$12)*'S Curve Equation'!$B$10))+'S Curve Equation'!$B$13)*'S Curve Equation'!$B$14</f>
        <v>4.148437147300494E-2</v>
      </c>
      <c r="D164" s="28">
        <f>(1/(1+EXP(('S Curve Equation'!$B$11-D119*'S Curve Equation'!$B$12)*'S Curve Equation'!$B$10))+'S Curve Equation'!$B$13)*'S Curve Equation'!$B$14</f>
        <v>4.0720530571590433E-2</v>
      </c>
      <c r="E164" s="28">
        <f>(1/(1+EXP(('S Curve Equation'!$B$11-E119*'S Curve Equation'!$B$12)*'S Curve Equation'!$B$10))+'S Curve Equation'!$B$13)*'S Curve Equation'!$B$14</f>
        <v>4.0027382254110712E-2</v>
      </c>
      <c r="F164" s="28">
        <f>(1/(1+EXP(('S Curve Equation'!$B$11-F119*'S Curve Equation'!$B$12)*'S Curve Equation'!$B$10))+'S Curve Equation'!$B$13)*'S Curve Equation'!$B$14</f>
        <v>3.9432417476690441E-2</v>
      </c>
      <c r="G164" s="28">
        <f>(1/(1+EXP(('S Curve Equation'!$B$11-G119*'S Curve Equation'!$B$12)*'S Curve Equation'!$B$10))+'S Curve Equation'!$B$13)*'S Curve Equation'!$B$14</f>
        <v>3.8607841996018591E-2</v>
      </c>
      <c r="H164" s="28">
        <f>(1/(1+EXP(('S Curve Equation'!$B$11-H119*'S Curve Equation'!$B$12)*'S Curve Equation'!$B$10))+'S Curve Equation'!$B$13)*'S Curve Equation'!$B$14</f>
        <v>3.8019755774565699E-2</v>
      </c>
      <c r="I164" s="28">
        <f>(1/(1+EXP(('S Curve Equation'!$B$11-I119*'S Curve Equation'!$B$12)*'S Curve Equation'!$B$10))+'S Curve Equation'!$B$13)*'S Curve Equation'!$B$14</f>
        <v>3.7870822492649593E-2</v>
      </c>
      <c r="J164" s="28">
        <f>(1/(1+EXP(('S Curve Equation'!$B$11-J119*'S Curve Equation'!$B$12)*'S Curve Equation'!$B$10))+'S Curve Equation'!$B$13)*'S Curve Equation'!$B$14</f>
        <v>3.7594511220450211E-2</v>
      </c>
      <c r="K164" s="28">
        <f>(1/(1+EXP(('S Curve Equation'!$B$11-K119*'S Curve Equation'!$B$12)*'S Curve Equation'!$B$10))+'S Curve Equation'!$B$13)*'S Curve Equation'!$B$14</f>
        <v>3.6828192177287854E-2</v>
      </c>
      <c r="L164" s="28">
        <f>(1/(1+EXP(('S Curve Equation'!$B$11-L119*'S Curve Equation'!$B$12)*'S Curve Equation'!$B$10))+'S Curve Equation'!$B$13)*'S Curve Equation'!$B$14</f>
        <v>3.6216476263928557E-2</v>
      </c>
      <c r="M164" s="28">
        <f>(1/(1+EXP(('S Curve Equation'!$B$11-M119*'S Curve Equation'!$B$12)*'S Curve Equation'!$B$10))+'S Curve Equation'!$B$13)*'S Curve Equation'!$B$14</f>
        <v>3.5705436885492221E-2</v>
      </c>
      <c r="N164" s="28">
        <f>(1/(1+EXP(('S Curve Equation'!$B$11-N119*'S Curve Equation'!$B$12)*'S Curve Equation'!$B$10))+'S Curve Equation'!$B$13)*'S Curve Equation'!$B$14</f>
        <v>3.5204249967748097E-2</v>
      </c>
      <c r="O164" s="28">
        <f>(1/(1+EXP(('S Curve Equation'!$B$11-O119*'S Curve Equation'!$B$12)*'S Curve Equation'!$B$10))+'S Curve Equation'!$B$13)*'S Curve Equation'!$B$14</f>
        <v>3.4712664112802452E-2</v>
      </c>
      <c r="P164" s="28">
        <f>(1/(1+EXP(('S Curve Equation'!$B$11-P119*'S Curve Equation'!$B$12)*'S Curve Equation'!$B$10))+'S Curve Equation'!$B$13)*'S Curve Equation'!$B$14</f>
        <v>3.4230435722530622E-2</v>
      </c>
      <c r="Q164" s="28">
        <f>(1/(1+EXP(('S Curve Equation'!$B$11-Q119*'S Curve Equation'!$B$12)*'S Curve Equation'!$B$10))+'S Curve Equation'!$B$13)*'S Curve Equation'!$B$14</f>
        <v>3.37573287182645E-2</v>
      </c>
      <c r="R164" s="28">
        <f>(1/(1+EXP(('S Curve Equation'!$B$11-R119*'S Curve Equation'!$B$12)*'S Curve Equation'!$B$10))+'S Curve Equation'!$B$13)*'S Curve Equation'!$B$14</f>
        <v>3.3293114271764651E-2</v>
      </c>
      <c r="S164" s="28">
        <f>(1/(1+EXP(('S Curve Equation'!$B$11-S119*'S Curve Equation'!$B$12)*'S Curve Equation'!$B$10))+'S Curve Equation'!$B$13)*'S Curve Equation'!$B$14</f>
        <v>3.2837570546982831E-2</v>
      </c>
      <c r="T164" s="28">
        <f>(1/(1+EXP(('S Curve Equation'!$B$11-T119*'S Curve Equation'!$B$12)*'S Curve Equation'!$B$10))+'S Curve Equation'!$B$13)*'S Curve Equation'!$B$14</f>
        <v>3.2390482452141371E-2</v>
      </c>
      <c r="U164" s="28">
        <f>(1/(1+EXP(('S Curve Equation'!$B$11-U119*'S Curve Equation'!$B$12)*'S Curve Equation'!$B$10))+'S Curve Equation'!$B$13)*'S Curve Equation'!$B$14</f>
        <v>3.1951641401680282E-2</v>
      </c>
      <c r="V164" s="28">
        <f>(1/(1+EXP(('S Curve Equation'!$B$11-V119*'S Curve Equation'!$B$12)*'S Curve Equation'!$B$10))+'S Curve Equation'!$B$13)*'S Curve Equation'!$B$14</f>
        <v>3.152084508764158E-2</v>
      </c>
      <c r="W164" s="28">
        <f>(1/(1+EXP(('S Curve Equation'!$B$11-W119*'S Curve Equation'!$B$12)*'S Curve Equation'!$B$10))+'S Curve Equation'!$B$13)*'S Curve Equation'!$B$14</f>
        <v>3.1097897260082233E-2</v>
      </c>
      <c r="X164" s="28">
        <f>(1/(1+EXP(('S Curve Equation'!$B$11-X119*'S Curve Equation'!$B$12)*'S Curve Equation'!$B$10))+'S Curve Equation'!$B$13)*'S Curve Equation'!$B$14</f>
        <v>3.0682607516124821E-2</v>
      </c>
      <c r="Y164" s="28">
        <f>(1/(1+EXP(('S Curve Equation'!$B$11-Y119*'S Curve Equation'!$B$12)*'S Curve Equation'!$B$10))+'S Curve Equation'!$B$13)*'S Curve Equation'!$B$14</f>
        <v>3.0274791097273605E-2</v>
      </c>
      <c r="Z164" s="28">
        <f>(1/(1+EXP(('S Curve Equation'!$B$11-Z119*'S Curve Equation'!$B$12)*'S Curve Equation'!$B$10))+'S Curve Equation'!$B$13)*'S Curve Equation'!$B$14</f>
        <v>2.9874268694641506E-2</v>
      </c>
      <c r="AA164" s="28">
        <f>(1/(1+EXP(('S Curve Equation'!$B$11-AA119*'S Curve Equation'!$B$12)*'S Curve Equation'!$B$10))+'S Curve Equation'!$B$13)*'S Curve Equation'!$B$14</f>
        <v>2.9480866261747073E-2</v>
      </c>
      <c r="AB164" s="28">
        <f>(1/(1+EXP(('S Curve Equation'!$B$11-AB119*'S Curve Equation'!$B$12)*'S Curve Equation'!$B$10))+'S Curve Equation'!$B$13)*'S Curve Equation'!$B$14</f>
        <v>2.9094414834561405E-2</v>
      </c>
      <c r="AC164" s="28">
        <f>(1/(1+EXP(('S Curve Equation'!$B$11-AC119*'S Curve Equation'!$B$12)*'S Curve Equation'!$B$10))+'S Curve Equation'!$B$13)*'S Curve Equation'!$B$14</f>
        <v>2.8714750358493128E-2</v>
      </c>
      <c r="AD164" s="28">
        <f>(1/(1+EXP(('S Curve Equation'!$B$11-AD119*'S Curve Equation'!$B$12)*'S Curve Equation'!$B$10))+'S Curve Equation'!$B$13)*'S Curve Equation'!$B$14</f>
        <v>2.8341713522019973E-2</v>
      </c>
      <c r="AE164" s="28">
        <f>(1/(1+EXP(('S Curve Equation'!$B$11-AE119*'S Curve Equation'!$B$12)*'S Curve Equation'!$B$10))+'S Curve Equation'!$B$13)*'S Curve Equation'!$B$14</f>
        <v>2.7975149596683985E-2</v>
      </c>
      <c r="AF164" s="28">
        <f>(1/(1+EXP(('S Curve Equation'!$B$11-AF119*'S Curve Equation'!$B$12)*'S Curve Equation'!$B$10))+'S Curve Equation'!$B$13)*'S Curve Equation'!$B$14</f>
        <v>2.7614908283183661E-2</v>
      </c>
    </row>
    <row r="165" spans="1:32" x14ac:dyDescent="0.2">
      <c r="A165" s="6" t="s">
        <v>43</v>
      </c>
      <c r="B165" s="28">
        <f>(1/(1+EXP(('S Curve Equation'!$B$11-B120*'S Curve Equation'!$B$12)*'S Curve Equation'!$B$10))+'S Curve Equation'!$B$13)*'S Curve Equation'!$B$14</f>
        <v>7.5746337845355088E-2</v>
      </c>
      <c r="C165" s="28">
        <f>(1/(1+EXP(('S Curve Equation'!$B$11-C120*'S Curve Equation'!$B$12)*'S Curve Equation'!$B$10))+'S Curve Equation'!$B$13)*'S Curve Equation'!$B$14</f>
        <v>7.4631880583233959E-2</v>
      </c>
      <c r="D165" s="28">
        <f>(1/(1+EXP(('S Curve Equation'!$B$11-D120*'S Curve Equation'!$B$12)*'S Curve Equation'!$B$10))+'S Curve Equation'!$B$13)*'S Curve Equation'!$B$14</f>
        <v>7.3037397702875623E-2</v>
      </c>
      <c r="E165" s="28">
        <f>(1/(1+EXP(('S Curve Equation'!$B$11-E120*'S Curve Equation'!$B$12)*'S Curve Equation'!$B$10))+'S Curve Equation'!$B$13)*'S Curve Equation'!$B$14</f>
        <v>7.1594995796969513E-2</v>
      </c>
      <c r="F165" s="28">
        <f>(1/(1+EXP(('S Curve Equation'!$B$11-F120*'S Curve Equation'!$B$12)*'S Curve Equation'!$B$10))+'S Curve Equation'!$B$13)*'S Curve Equation'!$B$14</f>
        <v>7.0360404835702495E-2</v>
      </c>
      <c r="G165" s="28">
        <f>(1/(1+EXP(('S Curve Equation'!$B$11-G120*'S Curve Equation'!$B$12)*'S Curve Equation'!$B$10))+'S Curve Equation'!$B$13)*'S Curve Equation'!$B$14</f>
        <v>6.8654811691783516E-2</v>
      </c>
      <c r="H165" s="28">
        <f>(1/(1+EXP(('S Curve Equation'!$B$11-H120*'S Curve Equation'!$B$12)*'S Curve Equation'!$B$10))+'S Curve Equation'!$B$13)*'S Curve Equation'!$B$14</f>
        <v>6.7442335117415403E-2</v>
      </c>
      <c r="I165" s="28">
        <f>(1/(1+EXP(('S Curve Equation'!$B$11-I120*'S Curve Equation'!$B$12)*'S Curve Equation'!$B$10))+'S Curve Equation'!$B$13)*'S Curve Equation'!$B$14</f>
        <v>6.7135804652043787E-2</v>
      </c>
      <c r="J165" s="28">
        <f>(1/(1+EXP(('S Curve Equation'!$B$11-J120*'S Curve Equation'!$B$12)*'S Curve Equation'!$B$10))+'S Curve Equation'!$B$13)*'S Curve Equation'!$B$14</f>
        <v>6.6567681501564044E-2</v>
      </c>
      <c r="K165" s="28">
        <f>(1/(1+EXP(('S Curve Equation'!$B$11-K120*'S Curve Equation'!$B$12)*'S Curve Equation'!$B$10))+'S Curve Equation'!$B$13)*'S Curve Equation'!$B$14</f>
        <v>6.4995998932307245E-2</v>
      </c>
      <c r="L165" s="28">
        <f>(1/(1+EXP(('S Curve Equation'!$B$11-L120*'S Curve Equation'!$B$12)*'S Curve Equation'!$B$10))+'S Curve Equation'!$B$13)*'S Curve Equation'!$B$14</f>
        <v>6.3745630789858412E-2</v>
      </c>
      <c r="M165" s="28">
        <f>(1/(1+EXP(('S Curve Equation'!$B$11-M120*'S Curve Equation'!$B$12)*'S Curve Equation'!$B$10))+'S Curve Equation'!$B$13)*'S Curve Equation'!$B$14</f>
        <v>6.2703983345437406E-2</v>
      </c>
      <c r="N165" s="28">
        <f>(1/(1+EXP(('S Curve Equation'!$B$11-N120*'S Curve Equation'!$B$12)*'S Curve Equation'!$B$10))+'S Curve Equation'!$B$13)*'S Curve Equation'!$B$14</f>
        <v>6.1685054791682341E-2</v>
      </c>
      <c r="O165" s="28">
        <f>(1/(1+EXP(('S Curve Equation'!$B$11-O120*'S Curve Equation'!$B$12)*'S Curve Equation'!$B$10))+'S Curve Equation'!$B$13)*'S Curve Equation'!$B$14</f>
        <v>6.068822008785886E-2</v>
      </c>
      <c r="P165" s="28">
        <f>(1/(1+EXP(('S Curve Equation'!$B$11-P120*'S Curve Equation'!$B$12)*'S Curve Equation'!$B$10))+'S Curve Equation'!$B$13)*'S Curve Equation'!$B$14</f>
        <v>5.9712874216960844E-2</v>
      </c>
      <c r="Q165" s="28">
        <f>(1/(1+EXP(('S Curve Equation'!$B$11-Q120*'S Curve Equation'!$B$12)*'S Curve Equation'!$B$10))+'S Curve Equation'!$B$13)*'S Curve Equation'!$B$14</f>
        <v>5.8758431479317884E-2</v>
      </c>
      <c r="R165" s="28">
        <f>(1/(1+EXP(('S Curve Equation'!$B$11-R120*'S Curve Equation'!$B$12)*'S Curve Equation'!$B$10))+'S Curve Equation'!$B$13)*'S Curve Equation'!$B$14</f>
        <v>5.782432481213081E-2</v>
      </c>
      <c r="S165" s="28">
        <f>(1/(1+EXP(('S Curve Equation'!$B$11-S120*'S Curve Equation'!$B$12)*'S Curve Equation'!$B$10))+'S Curve Equation'!$B$13)*'S Curve Equation'!$B$14</f>
        <v>5.6910005134033548E-2</v>
      </c>
      <c r="T165" s="28">
        <f>(1/(1+EXP(('S Curve Equation'!$B$11-T120*'S Curve Equation'!$B$12)*'S Curve Equation'!$B$10))+'S Curve Equation'!$B$13)*'S Curve Equation'!$B$14</f>
        <v>5.6014940713798173E-2</v>
      </c>
      <c r="U165" s="28">
        <f>(1/(1+EXP(('S Curve Equation'!$B$11-U120*'S Curve Equation'!$B$12)*'S Curve Equation'!$B$10))+'S Curve Equation'!$B$13)*'S Curve Equation'!$B$14</f>
        <v>5.5138616562327131E-2</v>
      </c>
      <c r="V165" s="28">
        <f>(1/(1+EXP(('S Curve Equation'!$B$11-V120*'S Curve Equation'!$B$12)*'S Curve Equation'!$B$10))+'S Curve Equation'!$B$13)*'S Curve Equation'!$B$14</f>
        <v>5.4280533847095136E-2</v>
      </c>
      <c r="W165" s="28">
        <f>(1/(1+EXP(('S Curve Equation'!$B$11-W120*'S Curve Equation'!$B$12)*'S Curve Equation'!$B$10))+'S Curve Equation'!$B$13)*'S Curve Equation'!$B$14</f>
        <v>5.3440209328230771E-2</v>
      </c>
      <c r="X165" s="28">
        <f>(1/(1+EXP(('S Curve Equation'!$B$11-X120*'S Curve Equation'!$B$12)*'S Curve Equation'!$B$10))+'S Curve Equation'!$B$13)*'S Curve Equation'!$B$14</f>
        <v>5.2617174815450425E-2</v>
      </c>
      <c r="Y165" s="28">
        <f>(1/(1+EXP(('S Curve Equation'!$B$11-Y120*'S Curve Equation'!$B$12)*'S Curve Equation'!$B$10))+'S Curve Equation'!$B$13)*'S Curve Equation'!$B$14</f>
        <v>5.1810976645079256E-2</v>
      </c>
      <c r="Z165" s="28">
        <f>(1/(1+EXP(('S Curve Equation'!$B$11-Z120*'S Curve Equation'!$B$12)*'S Curve Equation'!$B$10))+'S Curve Equation'!$B$13)*'S Curve Equation'!$B$14</f>
        <v>5.1021175176421456E-2</v>
      </c>
      <c r="AA165" s="28">
        <f>(1/(1+EXP(('S Curve Equation'!$B$11-AA120*'S Curve Equation'!$B$12)*'S Curve Equation'!$B$10))+'S Curve Equation'!$B$13)*'S Curve Equation'!$B$14</f>
        <v>5.0247344306759791E-2</v>
      </c>
      <c r="AB165" s="28">
        <f>(1/(1+EXP(('S Curve Equation'!$B$11-AB120*'S Curve Equation'!$B$12)*'S Curve Equation'!$B$10))+'S Curve Equation'!$B$13)*'S Curve Equation'!$B$14</f>
        <v>4.9489071004295157E-2</v>
      </c>
      <c r="AC165" s="28">
        <f>(1/(1+EXP(('S Curve Equation'!$B$11-AC120*'S Curve Equation'!$B$12)*'S Curve Equation'!$B$10))+'S Curve Equation'!$B$13)*'S Curve Equation'!$B$14</f>
        <v>4.8745954858351502E-2</v>
      </c>
      <c r="AD165" s="28">
        <f>(1/(1+EXP(('S Curve Equation'!$B$11-AD120*'S Curve Equation'!$B$12)*'S Curve Equation'!$B$10))+'S Curve Equation'!$B$13)*'S Curve Equation'!$B$14</f>
        <v>4.8017607646202665E-2</v>
      </c>
      <c r="AE165" s="28">
        <f>(1/(1+EXP(('S Curve Equation'!$B$11-AE120*'S Curve Equation'!$B$12)*'S Curve Equation'!$B$10))+'S Curve Equation'!$B$13)*'S Curve Equation'!$B$14</f>
        <v>4.7303652915891503E-2</v>
      </c>
      <c r="AF165" s="28">
        <f>(1/(1+EXP(('S Curve Equation'!$B$11-AF120*'S Curve Equation'!$B$12)*'S Curve Equation'!$B$10))+'S Curve Equation'!$B$13)*'S Curve Equation'!$B$14</f>
        <v>4.660372558444046E-2</v>
      </c>
    </row>
    <row r="166" spans="1:32" x14ac:dyDescent="0.2">
      <c r="A166" s="6" t="s">
        <v>44</v>
      </c>
      <c r="B166" s="28">
        <f>(1/(1+EXP(('S Curve Equation'!$B$11-B121*'S Curve Equation'!$B$12)*'S Curve Equation'!$B$10))+'S Curve Equation'!$B$13)*'S Curve Equation'!$B$14</f>
        <v>0.13186581705197745</v>
      </c>
      <c r="C166" s="28">
        <f>(1/(1+EXP(('S Curve Equation'!$B$11-C121*'S Curve Equation'!$B$12)*'S Curve Equation'!$B$10))+'S Curve Equation'!$B$13)*'S Curve Equation'!$B$14</f>
        <v>0.12968948716401857</v>
      </c>
      <c r="D166" s="28">
        <f>(1/(1+EXP(('S Curve Equation'!$B$11-D121*'S Curve Equation'!$B$12)*'S Curve Equation'!$B$10))+'S Curve Equation'!$B$13)*'S Curve Equation'!$B$14</f>
        <v>0.12658024252347813</v>
      </c>
      <c r="E166" s="28">
        <f>(1/(1+EXP(('S Curve Equation'!$B$11-E121*'S Curve Equation'!$B$12)*'S Curve Equation'!$B$10))+'S Curve Equation'!$B$13)*'S Curve Equation'!$B$14</f>
        <v>0.12377238590553097</v>
      </c>
      <c r="F166" s="28">
        <f>(1/(1+EXP(('S Curve Equation'!$B$11-F121*'S Curve Equation'!$B$12)*'S Curve Equation'!$B$10))+'S Curve Equation'!$B$13)*'S Curve Equation'!$B$14</f>
        <v>0.12137293151334171</v>
      </c>
      <c r="G166" s="28">
        <f>(1/(1+EXP(('S Curve Equation'!$B$11-G121*'S Curve Equation'!$B$12)*'S Curve Equation'!$B$10))+'S Curve Equation'!$B$13)*'S Curve Equation'!$B$14</f>
        <v>0.11806429610983667</v>
      </c>
      <c r="H166" s="28">
        <f>(1/(1+EXP(('S Curve Equation'!$B$11-H121*'S Curve Equation'!$B$12)*'S Curve Equation'!$B$10))+'S Curve Equation'!$B$13)*'S Curve Equation'!$B$14</f>
        <v>0.11571687823015962</v>
      </c>
      <c r="I166" s="28">
        <f>(1/(1+EXP(('S Curve Equation'!$B$11-I121*'S Curve Equation'!$B$12)*'S Curve Equation'!$B$10))+'S Curve Equation'!$B$13)*'S Curve Equation'!$B$14</f>
        <v>0.1151240544921016</v>
      </c>
      <c r="J166" s="28">
        <f>(1/(1+EXP(('S Curve Equation'!$B$11-J121*'S Curve Equation'!$B$12)*'S Curve Equation'!$B$10))+'S Curve Equation'!$B$13)*'S Curve Equation'!$B$14</f>
        <v>0.11402601157160229</v>
      </c>
      <c r="K166" s="28">
        <f>(1/(1+EXP(('S Curve Equation'!$B$11-K121*'S Curve Equation'!$B$12)*'S Curve Equation'!$B$10))+'S Curve Equation'!$B$13)*'S Curve Equation'!$B$14</f>
        <v>0.11099318750762269</v>
      </c>
      <c r="L166" s="28">
        <f>(1/(1+EXP(('S Curve Equation'!$B$11-L121*'S Curve Equation'!$B$12)*'S Curve Equation'!$B$10))+'S Curve Equation'!$B$13)*'S Curve Equation'!$B$14</f>
        <v>0.1085856991596518</v>
      </c>
      <c r="M166" s="28">
        <f>(1/(1+EXP(('S Curve Equation'!$B$11-M121*'S Curve Equation'!$B$12)*'S Curve Equation'!$B$10))+'S Curve Equation'!$B$13)*'S Curve Equation'!$B$14</f>
        <v>0.10658384476569926</v>
      </c>
      <c r="N166" s="28">
        <f>(1/(1+EXP(('S Curve Equation'!$B$11-N121*'S Curve Equation'!$B$12)*'S Curve Equation'!$B$10))+'S Curve Equation'!$B$13)*'S Curve Equation'!$B$14</f>
        <v>0.1046290867211421</v>
      </c>
      <c r="O166" s="28">
        <f>(1/(1+EXP(('S Curve Equation'!$B$11-O121*'S Curve Equation'!$B$12)*'S Curve Equation'!$B$10))+'S Curve Equation'!$B$13)*'S Curve Equation'!$B$14</f>
        <v>0.10272011896066319</v>
      </c>
      <c r="P166" s="28">
        <f>(1/(1+EXP(('S Curve Equation'!$B$11-P121*'S Curve Equation'!$B$12)*'S Curve Equation'!$B$10))+'S Curve Equation'!$B$13)*'S Curve Equation'!$B$14</f>
        <v>0.10085567396738865</v>
      </c>
      <c r="Q166" s="28">
        <f>(1/(1+EXP(('S Curve Equation'!$B$11-Q121*'S Curve Equation'!$B$12)*'S Curve Equation'!$B$10))+'S Curve Equation'!$B$13)*'S Curve Equation'!$B$14</f>
        <v>9.903452172716036E-2</v>
      </c>
      <c r="R166" s="28">
        <f>(1/(1+EXP(('S Curve Equation'!$B$11-R121*'S Curve Equation'!$B$12)*'S Curve Equation'!$B$10))+'S Curve Equation'!$B$13)*'S Curve Equation'!$B$14</f>
        <v>9.7255468696452962E-2</v>
      </c>
      <c r="S166" s="28">
        <f>(1/(1+EXP(('S Curve Equation'!$B$11-S121*'S Curve Equation'!$B$12)*'S Curve Equation'!$B$10))+'S Curve Equation'!$B$13)*'S Curve Equation'!$B$14</f>
        <v>9.5517356785438517E-2</v>
      </c>
      <c r="T166" s="28">
        <f>(1/(1+EXP(('S Curve Equation'!$B$11-T121*'S Curve Equation'!$B$12)*'S Curve Equation'!$B$10))+'S Curve Equation'!$B$13)*'S Curve Equation'!$B$14</f>
        <v>9.381906235747467E-2</v>
      </c>
      <c r="U166" s="28">
        <f>(1/(1+EXP(('S Curve Equation'!$B$11-U121*'S Curve Equation'!$B$12)*'S Curve Equation'!$B$10))+'S Curve Equation'!$B$13)*'S Curve Equation'!$B$14</f>
        <v>9.2159495246105019E-2</v>
      </c>
      <c r="V166" s="28">
        <f>(1/(1+EXP(('S Curve Equation'!$B$11-V121*'S Curve Equation'!$B$12)*'S Curve Equation'!$B$10))+'S Curve Equation'!$B$13)*'S Curve Equation'!$B$14</f>
        <v>9.0537597790472837E-2</v>
      </c>
      <c r="W166" s="28">
        <f>(1/(1+EXP(('S Curve Equation'!$B$11-W121*'S Curve Equation'!$B$12)*'S Curve Equation'!$B$10))+'S Curve Equation'!$B$13)*'S Curve Equation'!$B$14</f>
        <v>8.8952343889895411E-2</v>
      </c>
      <c r="X166" s="28">
        <f>(1/(1+EXP(('S Curve Equation'!$B$11-X121*'S Curve Equation'!$B$12)*'S Curve Equation'!$B$10))+'S Curve Equation'!$B$13)*'S Curve Equation'!$B$14</f>
        <v>8.7402738078196651E-2</v>
      </c>
      <c r="Y166" s="28">
        <f>(1/(1+EXP(('S Curve Equation'!$B$11-Y121*'S Curve Equation'!$B$12)*'S Curve Equation'!$B$10))+'S Curve Equation'!$B$13)*'S Curve Equation'!$B$14</f>
        <v>8.5887814618267957E-2</v>
      </c>
      <c r="Z166" s="28">
        <f>(1/(1+EXP(('S Curve Equation'!$B$11-Z121*'S Curve Equation'!$B$12)*'S Curve Equation'!$B$10))+'S Curve Equation'!$B$13)*'S Curve Equation'!$B$14</f>
        <v>8.4406636617211289E-2</v>
      </c>
      <c r="AA166" s="28">
        <f>(1/(1+EXP(('S Curve Equation'!$B$11-AA121*'S Curve Equation'!$B$12)*'S Curve Equation'!$B$10))+'S Curve Equation'!$B$13)*'S Curve Equation'!$B$14</f>
        <v>8.2958295162307516E-2</v>
      </c>
      <c r="AB166" s="28">
        <f>(1/(1+EXP(('S Curve Equation'!$B$11-AB121*'S Curve Equation'!$B$12)*'S Curve Equation'!$B$10))+'S Curve Equation'!$B$13)*'S Curve Equation'!$B$14</f>
        <v>8.1541908477973282E-2</v>
      </c>
      <c r="AC166" s="28">
        <f>(1/(1+EXP(('S Curve Equation'!$B$11-AC121*'S Curve Equation'!$B$12)*'S Curve Equation'!$B$10))+'S Curve Equation'!$B$13)*'S Curve Equation'!$B$14</f>
        <v>8.0156621103768311E-2</v>
      </c>
      <c r="AD166" s="28">
        <f>(1/(1+EXP(('S Curve Equation'!$B$11-AD121*'S Curve Equation'!$B$12)*'S Curve Equation'!$B$10))+'S Curve Equation'!$B$13)*'S Curve Equation'!$B$14</f>
        <v>7.8801603093462402E-2</v>
      </c>
      <c r="AE166" s="28">
        <f>(1/(1+EXP(('S Curve Equation'!$B$11-AE121*'S Curve Equation'!$B$12)*'S Curve Equation'!$B$10))+'S Curve Equation'!$B$13)*'S Curve Equation'!$B$14</f>
        <v>7.7476049235084998E-2</v>
      </c>
      <c r="AF166" s="28">
        <f>(1/(1+EXP(('S Curve Equation'!$B$11-AF121*'S Curve Equation'!$B$12)*'S Curve Equation'!$B$10))+'S Curve Equation'!$B$13)*'S Curve Equation'!$B$14</f>
        <v>7.6179178291842398E-2</v>
      </c>
    </row>
    <row r="167" spans="1:32" x14ac:dyDescent="0.2">
      <c r="A167" s="6" t="s">
        <v>45</v>
      </c>
      <c r="B167" s="28">
        <f>(1/(1+EXP(('S Curve Equation'!$B$11-B122*'S Curve Equation'!$B$12)*'S Curve Equation'!$B$10))+'S Curve Equation'!$B$13)*'S Curve Equation'!$B$14</f>
        <v>8.2426778242677842E-2</v>
      </c>
      <c r="C167" s="28">
        <f>(1/(1+EXP(('S Curve Equation'!$B$11-C122*'S Curve Equation'!$B$12)*'S Curve Equation'!$B$10))+'S Curve Equation'!$B$13)*'S Curve Equation'!$B$14</f>
        <v>8.118993737889664E-2</v>
      </c>
      <c r="D167" s="28">
        <f>(1/(1+EXP(('S Curve Equation'!$B$11-D122*'S Curve Equation'!$B$12)*'S Curve Equation'!$B$10))+'S Curve Equation'!$B$13)*'S Curve Equation'!$B$14</f>
        <v>7.9420922233794697E-2</v>
      </c>
      <c r="E167" s="28">
        <f>(1/(1+EXP(('S Curve Equation'!$B$11-E122*'S Curve Equation'!$B$12)*'S Curve Equation'!$B$10))+'S Curve Equation'!$B$13)*'S Curve Equation'!$B$14</f>
        <v>7.7821229246766835E-2</v>
      </c>
      <c r="F167" s="28">
        <f>(1/(1+EXP(('S Curve Equation'!$B$11-F122*'S Curve Equation'!$B$12)*'S Curve Equation'!$B$10))+'S Curve Equation'!$B$13)*'S Curve Equation'!$B$14</f>
        <v>7.645247402219417E-2</v>
      </c>
      <c r="G167" s="28">
        <f>(1/(1+EXP(('S Curve Equation'!$B$11-G122*'S Curve Equation'!$B$12)*'S Curve Equation'!$B$10))+'S Curve Equation'!$B$13)*'S Curve Equation'!$B$14</f>
        <v>7.4562265855982926E-2</v>
      </c>
      <c r="H167" s="28">
        <f>(1/(1+EXP(('S Curve Equation'!$B$11-H122*'S Curve Equation'!$B$12)*'S Curve Equation'!$B$10))+'S Curve Equation'!$B$13)*'S Curve Equation'!$B$14</f>
        <v>7.3219086009205944E-2</v>
      </c>
      <c r="I167" s="28">
        <f>(1/(1+EXP(('S Curve Equation'!$B$11-I122*'S Curve Equation'!$B$12)*'S Curve Equation'!$B$10))+'S Curve Equation'!$B$13)*'S Curve Equation'!$B$14</f>
        <v>7.2879584544484732E-2</v>
      </c>
      <c r="J167" s="28">
        <f>(1/(1+EXP(('S Curve Equation'!$B$11-J122*'S Curve Equation'!$B$12)*'S Curve Equation'!$B$10))+'S Curve Equation'!$B$13)*'S Curve Equation'!$B$14</f>
        <v>7.225043180834774E-2</v>
      </c>
      <c r="K167" s="28">
        <f>(1/(1+EXP(('S Curve Equation'!$B$11-K122*'S Curve Equation'!$B$12)*'S Curve Equation'!$B$10))+'S Curve Equation'!$B$13)*'S Curve Equation'!$B$14</f>
        <v>7.051045883895464E-2</v>
      </c>
      <c r="L167" s="28">
        <f>(1/(1+EXP(('S Curve Equation'!$B$11-L122*'S Curve Equation'!$B$12)*'S Curve Equation'!$B$10))+'S Curve Equation'!$B$13)*'S Curve Equation'!$B$14</f>
        <v>6.9126793788840402E-2</v>
      </c>
      <c r="M167" s="28">
        <f>(1/(1+EXP(('S Curve Equation'!$B$11-M122*'S Curve Equation'!$B$12)*'S Curve Equation'!$B$10))+'S Curve Equation'!$B$13)*'S Curve Equation'!$B$14</f>
        <v>6.7974511582443609E-2</v>
      </c>
      <c r="N167" s="28">
        <f>(1/(1+EXP(('S Curve Equation'!$B$11-N122*'S Curve Equation'!$B$12)*'S Curve Equation'!$B$10))+'S Curve Equation'!$B$13)*'S Curve Equation'!$B$14</f>
        <v>6.6847733185550512E-2</v>
      </c>
      <c r="O167" s="28">
        <f>(1/(1+EXP(('S Curve Equation'!$B$11-O122*'S Curve Equation'!$B$12)*'S Curve Equation'!$B$10))+'S Curve Equation'!$B$13)*'S Curve Equation'!$B$14</f>
        <v>6.5745752439019617E-2</v>
      </c>
      <c r="P167" s="28">
        <f>(1/(1+EXP(('S Curve Equation'!$B$11-P122*'S Curve Equation'!$B$12)*'S Curve Equation'!$B$10))+'S Curve Equation'!$B$13)*'S Curve Equation'!$B$14</f>
        <v>6.4667885749576423E-2</v>
      </c>
      <c r="Q167" s="28">
        <f>(1/(1+EXP(('S Curve Equation'!$B$11-Q122*'S Curve Equation'!$B$12)*'S Curve Equation'!$B$10))+'S Curve Equation'!$B$13)*'S Curve Equation'!$B$14</f>
        <v>6.3613471305859232E-2</v>
      </c>
      <c r="R167" s="28">
        <f>(1/(1+EXP(('S Curve Equation'!$B$11-R122*'S Curve Equation'!$B$12)*'S Curve Equation'!$B$10))+'S Curve Equation'!$B$13)*'S Curve Equation'!$B$14</f>
        <v>6.2581868322116735E-2</v>
      </c>
      <c r="S167" s="28">
        <f>(1/(1+EXP(('S Curve Equation'!$B$11-S122*'S Curve Equation'!$B$12)*'S Curve Equation'!$B$10))+'S Curve Equation'!$B$13)*'S Curve Equation'!$B$14</f>
        <v>6.1572456308695789E-2</v>
      </c>
      <c r="T167" s="28">
        <f>(1/(1+EXP(('S Curve Equation'!$B$11-T122*'S Curve Equation'!$B$12)*'S Curve Equation'!$B$10))+'S Curve Equation'!$B$13)*'S Curve Equation'!$B$14</f>
        <v>6.0584634368462786E-2</v>
      </c>
      <c r="U167" s="28">
        <f>(1/(1+EXP(('S Curve Equation'!$B$11-U122*'S Curve Equation'!$B$12)*'S Curve Equation'!$B$10))+'S Curve Equation'!$B$13)*'S Curve Equation'!$B$14</f>
        <v>5.9617820518321374E-2</v>
      </c>
      <c r="V167" s="28">
        <f>(1/(1+EXP(('S Curve Equation'!$B$11-V122*'S Curve Equation'!$B$12)*'S Curve Equation'!$B$10))+'S Curve Equation'!$B$13)*'S Curve Equation'!$B$14</f>
        <v>5.8671451034999468E-2</v>
      </c>
      <c r="W167" s="28">
        <f>(1/(1+EXP(('S Curve Equation'!$B$11-W122*'S Curve Equation'!$B$12)*'S Curve Equation'!$B$10))+'S Curve Equation'!$B$13)*'S Curve Equation'!$B$14</f>
        <v>5.7744979824297389E-2</v>
      </c>
      <c r="X167" s="28">
        <f>(1/(1+EXP(('S Curve Equation'!$B$11-X122*'S Curve Equation'!$B$12)*'S Curve Equation'!$B$10))+'S Curve Equation'!$B$13)*'S Curve Equation'!$B$14</f>
        <v>5.6837877813005734E-2</v>
      </c>
      <c r="Y167" s="28">
        <f>(1/(1+EXP(('S Curve Equation'!$B$11-Y122*'S Curve Equation'!$B$12)*'S Curve Equation'!$B$10))+'S Curve Equation'!$B$13)*'S Curve Equation'!$B$14</f>
        <v>5.5949632362718452E-2</v>
      </c>
      <c r="Z167" s="28">
        <f>(1/(1+EXP(('S Curve Equation'!$B$11-Z122*'S Curve Equation'!$B$12)*'S Curve Equation'!$B$10))+'S Curve Equation'!$B$13)*'S Curve Equation'!$B$14</f>
        <v>5.5079746704787907E-2</v>
      </c>
      <c r="AA167" s="28">
        <f>(1/(1+EXP(('S Curve Equation'!$B$11-AA122*'S Curve Equation'!$B$12)*'S Curve Equation'!$B$10))+'S Curve Equation'!$B$13)*'S Curve Equation'!$B$14</f>
        <v>5.4227739395682859E-2</v>
      </c>
      <c r="AB167" s="28">
        <f>(1/(1+EXP(('S Curve Equation'!$B$11-AB122*'S Curve Equation'!$B$12)*'S Curve Equation'!$B$10))+'S Curve Equation'!$B$13)*'S Curve Equation'!$B$14</f>
        <v>5.3393143792037918E-2</v>
      </c>
      <c r="AC167" s="28">
        <f>(1/(1+EXP(('S Curve Equation'!$B$11-AC122*'S Curve Equation'!$B$12)*'S Curve Equation'!$B$10))+'S Curve Equation'!$B$13)*'S Curve Equation'!$B$14</f>
        <v>5.2575507544693256E-2</v>
      </c>
      <c r="AD167" s="28">
        <f>(1/(1+EXP(('S Curve Equation'!$B$11-AD122*'S Curve Equation'!$B$12)*'S Curve Equation'!$B$10))+'S Curve Equation'!$B$13)*'S Curve Equation'!$B$14</f>
        <v>5.1774392111053037E-2</v>
      </c>
      <c r="AE167" s="28">
        <f>(1/(1+EXP(('S Curve Equation'!$B$11-AE122*'S Curve Equation'!$B$12)*'S Curve Equation'!$B$10))+'S Curve Equation'!$B$13)*'S Curve Equation'!$B$14</f>
        <v>5.0989372285101302E-2</v>
      </c>
      <c r="AF167" s="28">
        <f>(1/(1+EXP(('S Curve Equation'!$B$11-AF122*'S Curve Equation'!$B$12)*'S Curve Equation'!$B$10))+'S Curve Equation'!$B$13)*'S Curve Equation'!$B$14</f>
        <v>5.0220035744442761E-2</v>
      </c>
    </row>
    <row r="168" spans="1:32" x14ac:dyDescent="0.2">
      <c r="A168" s="6" t="s">
        <v>46</v>
      </c>
      <c r="B168" s="28">
        <f>(1/(1+EXP(('S Curve Equation'!$B$11-B123*'S Curve Equation'!$B$12)*'S Curve Equation'!$B$10))+'S Curve Equation'!$B$13)*'S Curve Equation'!$B$14</f>
        <v>0.19405338439013403</v>
      </c>
      <c r="C168" s="28">
        <f>(1/(1+EXP(('S Curve Equation'!$B$11-C123*'S Curve Equation'!$B$12)*'S Curve Equation'!$B$10))+'S Curve Equation'!$B$13)*'S Curve Equation'!$B$14</f>
        <v>0.1906820456524923</v>
      </c>
      <c r="D168" s="28">
        <f>(1/(1+EXP(('S Curve Equation'!$B$11-D123*'S Curve Equation'!$B$12)*'S Curve Equation'!$B$10))+'S Curve Equation'!$B$13)*'S Curve Equation'!$B$14</f>
        <v>0.18586333652160647</v>
      </c>
      <c r="E168" s="28">
        <f>(1/(1+EXP(('S Curve Equation'!$B$11-E123*'S Curve Equation'!$B$12)*'S Curve Equation'!$B$10))+'S Curve Equation'!$B$13)*'S Curve Equation'!$B$14</f>
        <v>0.18150991525691137</v>
      </c>
      <c r="F168" s="28">
        <f>(1/(1+EXP(('S Curve Equation'!$B$11-F123*'S Curve Equation'!$B$12)*'S Curve Equation'!$B$10))+'S Curve Equation'!$B$13)*'S Curve Equation'!$B$14</f>
        <v>0.17778867670816564</v>
      </c>
      <c r="G168" s="28">
        <f>(1/(1+EXP(('S Curve Equation'!$B$11-G123*'S Curve Equation'!$B$12)*'S Curve Equation'!$B$10))+'S Curve Equation'!$B$13)*'S Curve Equation'!$B$14</f>
        <v>0.1726564116092662</v>
      </c>
      <c r="H168" s="28">
        <f>(1/(1+EXP(('S Curve Equation'!$B$11-H123*'S Curve Equation'!$B$12)*'S Curve Equation'!$B$10))+'S Curve Equation'!$B$13)*'S Curve Equation'!$B$14</f>
        <v>0.16901482427995601</v>
      </c>
      <c r="I168" s="28">
        <f>(1/(1+EXP(('S Curve Equation'!$B$11-I123*'S Curve Equation'!$B$12)*'S Curve Equation'!$B$10))+'S Curve Equation'!$B$13)*'S Curve Equation'!$B$14</f>
        <v>0.16809516188127802</v>
      </c>
      <c r="J168" s="28">
        <f>(1/(1+EXP(('S Curve Equation'!$B$11-J123*'S Curve Equation'!$B$12)*'S Curve Equation'!$B$10))+'S Curve Equation'!$B$13)*'S Curve Equation'!$B$14</f>
        <v>0.16639176195688965</v>
      </c>
      <c r="K168" s="28">
        <f>(1/(1+EXP(('S Curve Equation'!$B$11-K123*'S Curve Equation'!$B$12)*'S Curve Equation'!$B$10))+'S Curve Equation'!$B$13)*'S Curve Equation'!$B$14</f>
        <v>0.16168729374709612</v>
      </c>
      <c r="L168" s="28">
        <f>(1/(1+EXP(('S Curve Equation'!$B$11-L123*'S Curve Equation'!$B$12)*'S Curve Equation'!$B$10))+'S Curve Equation'!$B$13)*'S Curve Equation'!$B$14</f>
        <v>0.15795354985681134</v>
      </c>
      <c r="M168" s="28">
        <f>(1/(1+EXP(('S Curve Equation'!$B$11-M123*'S Curve Equation'!$B$12)*'S Curve Equation'!$B$10))+'S Curve Equation'!$B$13)*'S Curve Equation'!$B$14</f>
        <v>0.15484963921469741</v>
      </c>
      <c r="N168" s="28">
        <f>(1/(1+EXP(('S Curve Equation'!$B$11-N123*'S Curve Equation'!$B$12)*'S Curve Equation'!$B$10))+'S Curve Equation'!$B$13)*'S Curve Equation'!$B$14</f>
        <v>0.15181960227413635</v>
      </c>
      <c r="O168" s="28">
        <f>(1/(1+EXP(('S Curve Equation'!$B$11-O123*'S Curve Equation'!$B$12)*'S Curve Equation'!$B$10))+'S Curve Equation'!$B$13)*'S Curve Equation'!$B$14</f>
        <v>0.14886153666134039</v>
      </c>
      <c r="P168" s="28">
        <f>(1/(1+EXP(('S Curve Equation'!$B$11-P123*'S Curve Equation'!$B$12)*'S Curve Equation'!$B$10))+'S Curve Equation'!$B$13)*'S Curve Equation'!$B$14</f>
        <v>0.14597358298736421</v>
      </c>
      <c r="Q168" s="28">
        <f>(1/(1+EXP(('S Curve Equation'!$B$11-Q123*'S Curve Equation'!$B$12)*'S Curve Equation'!$B$10))+'S Curve Equation'!$B$13)*'S Curve Equation'!$B$14</f>
        <v>0.14315392468756283</v>
      </c>
      <c r="R168" s="28">
        <f>(1/(1+EXP(('S Curve Equation'!$B$11-R123*'S Curve Equation'!$B$12)*'S Curve Equation'!$B$10))+'S Curve Equation'!$B$13)*'S Curve Equation'!$B$14</f>
        <v>0.14040078777450196</v>
      </c>
      <c r="S168" s="28">
        <f>(1/(1+EXP(('S Curve Equation'!$B$11-S123*'S Curve Equation'!$B$12)*'S Curve Equation'!$B$10))+'S Curve Equation'!$B$13)*'S Curve Equation'!$B$14</f>
        <v>0.13771244051360679</v>
      </c>
      <c r="T168" s="28">
        <f>(1/(1+EXP(('S Curve Equation'!$B$11-T123*'S Curve Equation'!$B$12)*'S Curve Equation'!$B$10))+'S Curve Equation'!$B$13)*'S Curve Equation'!$B$14</f>
        <v>0.13508719303012204</v>
      </c>
      <c r="U168" s="28">
        <f>(1/(1+EXP(('S Curve Equation'!$B$11-U123*'S Curve Equation'!$B$12)*'S Curve Equation'!$B$10))+'S Curve Equation'!$B$13)*'S Curve Equation'!$B$14</f>
        <v>0.13252339685531359</v>
      </c>
      <c r="V168" s="28">
        <f>(1/(1+EXP(('S Curve Equation'!$B$11-V123*'S Curve Equation'!$B$12)*'S Curve Equation'!$B$10))+'S Curve Equation'!$B$13)*'S Curve Equation'!$B$14</f>
        <v>0.13001944441920929</v>
      </c>
      <c r="W168" s="28">
        <f>(1/(1+EXP(('S Curve Equation'!$B$11-W123*'S Curve Equation'!$B$12)*'S Curve Equation'!$B$10))+'S Curve Equation'!$B$13)*'S Curve Equation'!$B$14</f>
        <v>0.12757376849660426</v>
      </c>
      <c r="X168" s="28">
        <f>(1/(1+EXP(('S Curve Equation'!$B$11-X123*'S Curve Equation'!$B$12)*'S Curve Equation'!$B$10))+'S Curve Equation'!$B$13)*'S Curve Equation'!$B$14</f>
        <v>0.12518484161250246</v>
      </c>
      <c r="Y168" s="28">
        <f>(1/(1+EXP(('S Curve Equation'!$B$11-Y123*'S Curve Equation'!$B$12)*'S Curve Equation'!$B$10))+'S Curve Equation'!$B$13)*'S Curve Equation'!$B$14</f>
        <v>0.12285117541266181</v>
      </c>
      <c r="Z168" s="28">
        <f>(1/(1+EXP(('S Curve Equation'!$B$11-Z123*'S Curve Equation'!$B$12)*'S Curve Equation'!$B$10))+'S Curve Equation'!$B$13)*'S Curve Equation'!$B$14</f>
        <v>0.12057132000442826</v>
      </c>
      <c r="AA168" s="28">
        <f>(1/(1+EXP(('S Curve Equation'!$B$11-AA123*'S Curve Equation'!$B$12)*'S Curve Equation'!$B$10))+'S Curve Equation'!$B$13)*'S Curve Equation'!$B$14</f>
        <v>0.118343863272594</v>
      </c>
      <c r="AB168" s="28">
        <f>(1/(1+EXP(('S Curve Equation'!$B$11-AB123*'S Curve Equation'!$B$12)*'S Curve Equation'!$B$10))+'S Curve Equation'!$B$13)*'S Curve Equation'!$B$14</f>
        <v>0.11616743017461391</v>
      </c>
      <c r="AC168" s="28">
        <f>(1/(1+EXP(('S Curve Equation'!$B$11-AC123*'S Curve Equation'!$B$12)*'S Curve Equation'!$B$10))+'S Curve Equation'!$B$13)*'S Curve Equation'!$B$14</f>
        <v>0.11404068201910665</v>
      </c>
      <c r="AD168" s="28">
        <f>(1/(1+EXP(('S Curve Equation'!$B$11-AD123*'S Curve Equation'!$B$12)*'S Curve Equation'!$B$10))+'S Curve Equation'!$B$13)*'S Curve Equation'!$B$14</f>
        <v>0.1119623157312314</v>
      </c>
      <c r="AE168" s="28">
        <f>(1/(1+EXP(('S Curve Equation'!$B$11-AE123*'S Curve Equation'!$B$12)*'S Curve Equation'!$B$10))+'S Curve Equation'!$B$13)*'S Curve Equation'!$B$14</f>
        <v>0.10993106310817248</v>
      </c>
      <c r="AF168" s="28">
        <f>(1/(1+EXP(('S Curve Equation'!$B$11-AF123*'S Curve Equation'!$B$12)*'S Curve Equation'!$B$10))+'S Curve Equation'!$B$13)*'S Curve Equation'!$B$14</f>
        <v>0.10794569006767982</v>
      </c>
    </row>
    <row r="169" spans="1:32" x14ac:dyDescent="0.2">
      <c r="A169" s="6" t="s">
        <v>47</v>
      </c>
      <c r="B169" s="28">
        <f>(1/(1+EXP(('S Curve Equation'!$B$11-B124*'S Curve Equation'!$B$12)*'S Curve Equation'!$B$10))+'S Curve Equation'!$B$13)*'S Curve Equation'!$B$14</f>
        <v>7.1167883211678828E-2</v>
      </c>
      <c r="C169" s="28">
        <f>(1/(1+EXP(('S Curve Equation'!$B$11-C124*'S Curve Equation'!$B$12)*'S Curve Equation'!$B$10))+'S Curve Equation'!$B$13)*'S Curve Equation'!$B$14</f>
        <v>7.0136257838949875E-2</v>
      </c>
      <c r="D169" s="28">
        <f>(1/(1+EXP(('S Curve Equation'!$B$11-D124*'S Curve Equation'!$B$12)*'S Curve Equation'!$B$10))+'S Curve Equation'!$B$13)*'S Curve Equation'!$B$14</f>
        <v>6.8659913655391952E-2</v>
      </c>
      <c r="E169" s="28">
        <f>(1/(1+EXP(('S Curve Equation'!$B$11-E124*'S Curve Equation'!$B$12)*'S Curve Equation'!$B$10))+'S Curve Equation'!$B$13)*'S Curve Equation'!$B$14</f>
        <v>6.7323993359845374E-2</v>
      </c>
      <c r="F169" s="28">
        <f>(1/(1+EXP(('S Curve Equation'!$B$11-F124*'S Curve Equation'!$B$12)*'S Curve Equation'!$B$10))+'S Curve Equation'!$B$13)*'S Curve Equation'!$B$14</f>
        <v>6.6180239107656608E-2</v>
      </c>
      <c r="G169" s="28">
        <f>(1/(1+EXP(('S Curve Equation'!$B$11-G124*'S Curve Equation'!$B$12)*'S Curve Equation'!$B$10))+'S Curve Equation'!$B$13)*'S Curve Equation'!$B$14</f>
        <v>6.4599659863501052E-2</v>
      </c>
      <c r="H169" s="28">
        <f>(1/(1+EXP(('S Curve Equation'!$B$11-H124*'S Curve Equation'!$B$12)*'S Curve Equation'!$B$10))+'S Curve Equation'!$B$13)*'S Curve Equation'!$B$14</f>
        <v>6.3475705275574862E-2</v>
      </c>
      <c r="I169" s="28">
        <f>(1/(1+EXP(('S Curve Equation'!$B$11-I124*'S Curve Equation'!$B$12)*'S Curve Equation'!$B$10))+'S Curve Equation'!$B$13)*'S Curve Equation'!$B$14</f>
        <v>6.3191507344043329E-2</v>
      </c>
      <c r="J169" s="28">
        <f>(1/(1+EXP(('S Curve Equation'!$B$11-J124*'S Curve Equation'!$B$12)*'S Curve Equation'!$B$10))+'S Curve Equation'!$B$13)*'S Curve Equation'!$B$14</f>
        <v>6.2664724258195276E-2</v>
      </c>
      <c r="K169" s="28">
        <f>(1/(1+EXP(('S Curve Equation'!$B$11-K124*'S Curve Equation'!$B$12)*'S Curve Equation'!$B$10))+'S Curve Equation'!$B$13)*'S Curve Equation'!$B$14</f>
        <v>6.1207054623281514E-2</v>
      </c>
      <c r="L169" s="28">
        <f>(1/(1+EXP(('S Curve Equation'!$B$11-L124*'S Curve Equation'!$B$12)*'S Curve Equation'!$B$10))+'S Curve Equation'!$B$13)*'S Curve Equation'!$B$14</f>
        <v>6.0047010977911978E-2</v>
      </c>
      <c r="M169" s="28">
        <f>(1/(1+EXP(('S Curve Equation'!$B$11-M124*'S Curve Equation'!$B$12)*'S Curve Equation'!$B$10))+'S Curve Equation'!$B$13)*'S Curve Equation'!$B$14</f>
        <v>5.908034546164033E-2</v>
      </c>
      <c r="N169" s="28">
        <f>(1/(1+EXP(('S Curve Equation'!$B$11-N124*'S Curve Equation'!$B$12)*'S Curve Equation'!$B$10))+'S Curve Equation'!$B$13)*'S Curve Equation'!$B$14</f>
        <v>5.8134524191305624E-2</v>
      </c>
      <c r="O169" s="28">
        <f>(1/(1+EXP(('S Curve Equation'!$B$11-O124*'S Curve Equation'!$B$12)*'S Curve Equation'!$B$10))+'S Curve Equation'!$B$13)*'S Curve Equation'!$B$14</f>
        <v>5.7208976898527879E-2</v>
      </c>
      <c r="P169" s="28">
        <f>(1/(1+EXP(('S Curve Equation'!$B$11-P124*'S Curve Equation'!$B$12)*'S Curve Equation'!$B$10))+'S Curve Equation'!$B$13)*'S Curve Equation'!$B$14</f>
        <v>5.6303151590576819E-2</v>
      </c>
      <c r="Q169" s="28">
        <f>(1/(1+EXP(('S Curve Equation'!$B$11-Q124*'S Curve Equation'!$B$12)*'S Curve Equation'!$B$10))+'S Curve Equation'!$B$13)*'S Curve Equation'!$B$14</f>
        <v>5.5416513900178099E-2</v>
      </c>
      <c r="R169" s="28">
        <f>(1/(1+EXP(('S Curve Equation'!$B$11-R124*'S Curve Equation'!$B$12)*'S Curve Equation'!$B$10))+'S Curve Equation'!$B$13)*'S Curve Equation'!$B$14</f>
        <v>5.4548546459729154E-2</v>
      </c>
      <c r="S169" s="28">
        <f>(1/(1+EXP(('S Curve Equation'!$B$11-S124*'S Curve Equation'!$B$12)*'S Curve Equation'!$B$10))+'S Curve Equation'!$B$13)*'S Curve Equation'!$B$14</f>
        <v>5.3698748299027765E-2</v>
      </c>
      <c r="T169" s="28">
        <f>(1/(1+EXP(('S Curve Equation'!$B$11-T124*'S Curve Equation'!$B$12)*'S Curve Equation'!$B$10))+'S Curve Equation'!$B$13)*'S Curve Equation'!$B$14</f>
        <v>5.2866634265637445E-2</v>
      </c>
      <c r="U169" s="28">
        <f>(1/(1+EXP(('S Curve Equation'!$B$11-U124*'S Curve Equation'!$B$12)*'S Curve Equation'!$B$10))+'S Curve Equation'!$B$13)*'S Curve Equation'!$B$14</f>
        <v>5.205173446704725E-2</v>
      </c>
      <c r="V169" s="28">
        <f>(1/(1+EXP(('S Curve Equation'!$B$11-V124*'S Curve Equation'!$B$12)*'S Curve Equation'!$B$10))+'S Curve Equation'!$B$13)*'S Curve Equation'!$B$14</f>
        <v>5.1253593733804552E-2</v>
      </c>
      <c r="W169" s="28">
        <f>(1/(1+EXP(('S Curve Equation'!$B$11-W124*'S Curve Equation'!$B$12)*'S Curve Equation'!$B$10))+'S Curve Equation'!$B$13)*'S Curve Equation'!$B$14</f>
        <v>5.0471771102831263E-2</v>
      </c>
      <c r="X169" s="28">
        <f>(1/(1+EXP(('S Curve Equation'!$B$11-X124*'S Curve Equation'!$B$12)*'S Curve Equation'!$B$10))+'S Curve Equation'!$B$13)*'S Curve Equation'!$B$14</f>
        <v>4.9705839320156396E-2</v>
      </c>
      <c r="Y169" s="28">
        <f>(1/(1+EXP(('S Curve Equation'!$B$11-Y124*'S Curve Equation'!$B$12)*'S Curve Equation'!$B$10))+'S Curve Equation'!$B$13)*'S Curve Equation'!$B$14</f>
        <v>4.8955384362327471E-2</v>
      </c>
      <c r="Z169" s="28">
        <f>(1/(1+EXP(('S Curve Equation'!$B$11-Z124*'S Curve Equation'!$B$12)*'S Curve Equation'!$B$10))+'S Curve Equation'!$B$13)*'S Curve Equation'!$B$14</f>
        <v>4.8220004975786109E-2</v>
      </c>
      <c r="AA169" s="28">
        <f>(1/(1+EXP(('S Curve Equation'!$B$11-AA124*'S Curve Equation'!$B$12)*'S Curve Equation'!$B$10))+'S Curve Equation'!$B$13)*'S Curve Equation'!$B$14</f>
        <v>4.7499312233518061E-2</v>
      </c>
      <c r="AB169" s="28">
        <f>(1/(1+EXP(('S Curve Equation'!$B$11-AB124*'S Curve Equation'!$B$12)*'S Curve Equation'!$B$10))+'S Curve Equation'!$B$13)*'S Curve Equation'!$B$14</f>
        <v>4.6792929108316568E-2</v>
      </c>
      <c r="AC169" s="28">
        <f>(1/(1+EXP(('S Curve Equation'!$B$11-AC124*'S Curve Equation'!$B$12)*'S Curve Equation'!$B$10))+'S Curve Equation'!$B$13)*'S Curve Equation'!$B$14</f>
        <v>4.6100490062015553E-2</v>
      </c>
      <c r="AD169" s="28">
        <f>(1/(1+EXP(('S Curve Equation'!$B$11-AD124*'S Curve Equation'!$B$12)*'S Curve Equation'!$B$10))+'S Curve Equation'!$B$13)*'S Curve Equation'!$B$14</f>
        <v>4.5421640650078816E-2</v>
      </c>
      <c r="AE169" s="28">
        <f>(1/(1+EXP(('S Curve Equation'!$B$11-AE124*'S Curve Equation'!$B$12)*'S Curve Equation'!$B$10))+'S Curve Equation'!$B$13)*'S Curve Equation'!$B$14</f>
        <v>4.4756037140948453E-2</v>
      </c>
      <c r="AF169" s="28">
        <f>(1/(1+EXP(('S Curve Equation'!$B$11-AF124*'S Curve Equation'!$B$12)*'S Curve Equation'!$B$10))+'S Curve Equation'!$B$13)*'S Curve Equation'!$B$14</f>
        <v>4.4103346149583222E-2</v>
      </c>
    </row>
    <row r="170" spans="1:32" x14ac:dyDescent="0.2">
      <c r="A170" s="6" t="s">
        <v>48</v>
      </c>
      <c r="B170" s="28">
        <f>(1/(1+EXP(('S Curve Equation'!$B$11-B125*'S Curve Equation'!$B$12)*'S Curve Equation'!$B$10))+'S Curve Equation'!$B$13)*'S Curve Equation'!$B$14</f>
        <v>5.030674846625767E-2</v>
      </c>
      <c r="C170" s="28">
        <f>(1/(1+EXP(('S Curve Equation'!$B$11-C125*'S Curve Equation'!$B$12)*'S Curve Equation'!$B$10))+'S Curve Equation'!$B$13)*'S Curve Equation'!$B$14</f>
        <v>4.9638432402019761E-2</v>
      </c>
      <c r="D170" s="28">
        <f>(1/(1+EXP(('S Curve Equation'!$B$11-D125*'S Curve Equation'!$B$12)*'S Curve Equation'!$B$10))+'S Curve Equation'!$B$13)*'S Curve Equation'!$B$14</f>
        <v>4.8680507617012869E-2</v>
      </c>
      <c r="E170" s="28">
        <f>(1/(1+EXP(('S Curve Equation'!$B$11-E125*'S Curve Equation'!$B$12)*'S Curve Equation'!$B$10))+'S Curve Equation'!$B$13)*'S Curve Equation'!$B$14</f>
        <v>4.7812123709381683E-2</v>
      </c>
      <c r="F170" s="28">
        <f>(1/(1+EXP(('S Curve Equation'!$B$11-F125*'S Curve Equation'!$B$12)*'S Curve Equation'!$B$10))+'S Curve Equation'!$B$13)*'S Curve Equation'!$B$14</f>
        <v>4.7067430363059937E-2</v>
      </c>
      <c r="G170" s="28">
        <f>(1/(1+EXP(('S Curve Equation'!$B$11-G125*'S Curve Equation'!$B$12)*'S Curve Equation'!$B$10))+'S Curve Equation'!$B$13)*'S Curve Equation'!$B$14</f>
        <v>4.6036409534658249E-2</v>
      </c>
      <c r="H170" s="28">
        <f>(1/(1+EXP(('S Curve Equation'!$B$11-H125*'S Curve Equation'!$B$12)*'S Curve Equation'!$B$10))+'S Curve Equation'!$B$13)*'S Curve Equation'!$B$14</f>
        <v>4.5301858170863629E-2</v>
      </c>
      <c r="I170" s="28">
        <f>(1/(1+EXP(('S Curve Equation'!$B$11-I125*'S Curve Equation'!$B$12)*'S Curve Equation'!$B$10))+'S Curve Equation'!$B$13)*'S Curve Equation'!$B$14</f>
        <v>4.5115935890359525E-2</v>
      </c>
      <c r="J170" s="28">
        <f>(1/(1+EXP(('S Curve Equation'!$B$11-J125*'S Curve Equation'!$B$12)*'S Curve Equation'!$B$10))+'S Curve Equation'!$B$13)*'S Curve Equation'!$B$14</f>
        <v>4.4771111825357868E-2</v>
      </c>
      <c r="K170" s="28">
        <f>(1/(1+EXP(('S Curve Equation'!$B$11-K125*'S Curve Equation'!$B$12)*'S Curve Equation'!$B$10))+'S Curve Equation'!$B$13)*'S Curve Equation'!$B$14</f>
        <v>4.3815548402593198E-2</v>
      </c>
      <c r="L170" s="28">
        <f>(1/(1+EXP(('S Curve Equation'!$B$11-L125*'S Curve Equation'!$B$12)*'S Curve Equation'!$B$10))+'S Curve Equation'!$B$13)*'S Curve Equation'!$B$14</f>
        <v>4.3053591037881464E-2</v>
      </c>
      <c r="M170" s="28">
        <f>(1/(1+EXP(('S Curve Equation'!$B$11-M125*'S Curve Equation'!$B$12)*'S Curve Equation'!$B$10))+'S Curve Equation'!$B$13)*'S Curve Equation'!$B$14</f>
        <v>4.2417607456293409E-2</v>
      </c>
      <c r="N170" s="28">
        <f>(1/(1+EXP(('S Curve Equation'!$B$11-N125*'S Curve Equation'!$B$12)*'S Curve Equation'!$B$10))+'S Curve Equation'!$B$13)*'S Curve Equation'!$B$14</f>
        <v>4.1794397326537405E-2</v>
      </c>
      <c r="O170" s="28">
        <f>(1/(1+EXP(('S Curve Equation'!$B$11-O125*'S Curve Equation'!$B$12)*'S Curve Equation'!$B$10))+'S Curve Equation'!$B$13)*'S Curve Equation'!$B$14</f>
        <v>4.1183625596723575E-2</v>
      </c>
      <c r="P170" s="28">
        <f>(1/(1+EXP(('S Curve Equation'!$B$11-P125*'S Curve Equation'!$B$12)*'S Curve Equation'!$B$10))+'S Curve Equation'!$B$13)*'S Curve Equation'!$B$14</f>
        <v>4.0584967786216508E-2</v>
      </c>
      <c r="Q170" s="28">
        <f>(1/(1+EXP(('S Curve Equation'!$B$11-Q125*'S Curve Equation'!$B$12)*'S Curve Equation'!$B$10))+'S Curve Equation'!$B$13)*'S Curve Equation'!$B$14</f>
        <v>3.9998109603505257E-2</v>
      </c>
      <c r="R170" s="28">
        <f>(1/(1+EXP(('S Curve Equation'!$B$11-R125*'S Curve Equation'!$B$12)*'S Curve Equation'!$B$10))+'S Curve Equation'!$B$13)*'S Curve Equation'!$B$14</f>
        <v>3.9422746579343415E-2</v>
      </c>
      <c r="S170" s="28">
        <f>(1/(1+EXP(('S Curve Equation'!$B$11-S125*'S Curve Equation'!$B$12)*'S Curve Equation'!$B$10))+'S Curve Equation'!$B$13)*'S Curve Equation'!$B$14</f>
        <v>3.8858583714506678E-2</v>
      </c>
      <c r="T170" s="28">
        <f>(1/(1+EXP(('S Curve Equation'!$B$11-T125*'S Curve Equation'!$B$12)*'S Curve Equation'!$B$10))+'S Curve Equation'!$B$13)*'S Curve Equation'!$B$14</f>
        <v>3.8305335141542898E-2</v>
      </c>
      <c r="U170" s="28">
        <f>(1/(1+EXP(('S Curve Equation'!$B$11-U125*'S Curve Equation'!$B$12)*'S Curve Equation'!$B$10))+'S Curve Equation'!$B$13)*'S Curve Equation'!$B$14</f>
        <v>3.7762723799918817E-2</v>
      </c>
      <c r="V170" s="28">
        <f>(1/(1+EXP(('S Curve Equation'!$B$11-V125*'S Curve Equation'!$B$12)*'S Curve Equation'!$B$10))+'S Curve Equation'!$B$13)*'S Curve Equation'!$B$14</f>
        <v>3.7230481123991341E-2</v>
      </c>
      <c r="W170" s="28">
        <f>(1/(1+EXP(('S Curve Equation'!$B$11-W125*'S Curve Equation'!$B$12)*'S Curve Equation'!$B$10))+'S Curve Equation'!$B$13)*'S Curve Equation'!$B$14</f>
        <v>3.6708346743259984E-2</v>
      </c>
      <c r="X170" s="28">
        <f>(1/(1+EXP(('S Curve Equation'!$B$11-X125*'S Curve Equation'!$B$12)*'S Curve Equation'!$B$10))+'S Curve Equation'!$B$13)*'S Curve Equation'!$B$14</f>
        <v>3.6196068194378102E-2</v>
      </c>
      <c r="Y170" s="28">
        <f>(1/(1+EXP(('S Curve Equation'!$B$11-Y125*'S Curve Equation'!$B$12)*'S Curve Equation'!$B$10))+'S Curve Equation'!$B$13)*'S Curve Equation'!$B$14</f>
        <v>3.5693400644425617E-2</v>
      </c>
      <c r="Z170" s="28">
        <f>(1/(1+EXP(('S Curve Equation'!$B$11-Z125*'S Curve Equation'!$B$12)*'S Curve Equation'!$B$10))+'S Curve Equation'!$B$13)*'S Curve Equation'!$B$14</f>
        <v>3.5200106624967552E-2</v>
      </c>
      <c r="AA170" s="28">
        <f>(1/(1+EXP(('S Curve Equation'!$B$11-AA125*'S Curve Equation'!$B$12)*'S Curve Equation'!$B$10))+'S Curve Equation'!$B$13)*'S Curve Equation'!$B$14</f>
        <v>3.4715955776442056E-2</v>
      </c>
      <c r="AB170" s="28">
        <f>(1/(1+EXP(('S Curve Equation'!$B$11-AB125*'S Curve Equation'!$B$12)*'S Curve Equation'!$B$10))+'S Curve Equation'!$B$13)*'S Curve Equation'!$B$14</f>
        <v>3.424072460244585E-2</v>
      </c>
      <c r="AC170" s="28">
        <f>(1/(1+EXP(('S Curve Equation'!$B$11-AC125*'S Curve Equation'!$B$12)*'S Curve Equation'!$B$10))+'S Curve Equation'!$B$13)*'S Curve Equation'!$B$14</f>
        <v>3.3774196233498338E-2</v>
      </c>
      <c r="AD170" s="28">
        <f>(1/(1+EXP(('S Curve Equation'!$B$11-AD125*'S Curve Equation'!$B$12)*'S Curve Equation'!$B$10))+'S Curve Equation'!$B$13)*'S Curve Equation'!$B$14</f>
        <v>3.3316160199890921E-2</v>
      </c>
      <c r="AE170" s="28">
        <f>(1/(1+EXP(('S Curve Equation'!$B$11-AE125*'S Curve Equation'!$B$12)*'S Curve Equation'!$B$10))+'S Curve Equation'!$B$13)*'S Curve Equation'!$B$14</f>
        <v>3.2866412213238716E-2</v>
      </c>
      <c r="AF170" s="28">
        <f>(1/(1+EXP(('S Curve Equation'!$B$11-AF125*'S Curve Equation'!$B$12)*'S Curve Equation'!$B$10))+'S Curve Equation'!$B$13)*'S Curve Equation'!$B$14</f>
        <v>3.2424753956374223E-2</v>
      </c>
    </row>
    <row r="171" spans="1:32" x14ac:dyDescent="0.2">
      <c r="A171" s="6" t="s">
        <v>49</v>
      </c>
      <c r="B171" s="28">
        <f>(1/(1+EXP(('S Curve Equation'!$B$11-B126*'S Curve Equation'!$B$12)*'S Curve Equation'!$B$10))+'S Curve Equation'!$B$13)*'S Curve Equation'!$B$14</f>
        <v>6.7961165048543673E-2</v>
      </c>
      <c r="C171" s="28">
        <f>(1/(1+EXP(('S Curve Equation'!$B$11-C126*'S Curve Equation'!$B$12)*'S Curve Equation'!$B$10))+'S Curve Equation'!$B$13)*'S Curve Equation'!$B$14</f>
        <v>6.6986985122147805E-2</v>
      </c>
      <c r="D171" s="28">
        <f>(1/(1+EXP(('S Curve Equation'!$B$11-D126*'S Curve Equation'!$B$12)*'S Curve Equation'!$B$10))+'S Curve Equation'!$B$13)*'S Curve Equation'!$B$14</f>
        <v>6.55925805666428E-2</v>
      </c>
      <c r="E171" s="28">
        <f>(1/(1+EXP(('S Curve Equation'!$B$11-E126*'S Curve Equation'!$B$12)*'S Curve Equation'!$B$10))+'S Curve Equation'!$B$13)*'S Curve Equation'!$B$14</f>
        <v>6.4330523845405496E-2</v>
      </c>
      <c r="F171" s="28">
        <f>(1/(1+EXP(('S Curve Equation'!$B$11-F126*'S Curve Equation'!$B$12)*'S Curve Equation'!$B$10))+'S Curve Equation'!$B$13)*'S Curve Equation'!$B$14</f>
        <v>6.324978824414694E-2</v>
      </c>
      <c r="G171" s="28">
        <f>(1/(1+EXP(('S Curve Equation'!$B$11-G126*'S Curve Equation'!$B$12)*'S Curve Equation'!$B$10))+'S Curve Equation'!$B$13)*'S Curve Equation'!$B$14</f>
        <v>6.1755950780021947E-2</v>
      </c>
      <c r="H171" s="28">
        <f>(1/(1+EXP(('S Curve Equation'!$B$11-H126*'S Curve Equation'!$B$12)*'S Curve Equation'!$B$10))+'S Curve Equation'!$B$13)*'S Curve Equation'!$B$14</f>
        <v>6.069342726698617E-2</v>
      </c>
      <c r="I171" s="28">
        <f>(1/(1+EXP(('S Curve Equation'!$B$11-I126*'S Curve Equation'!$B$12)*'S Curve Equation'!$B$10))+'S Curve Equation'!$B$13)*'S Curve Equation'!$B$14</f>
        <v>6.0424728629353171E-2</v>
      </c>
      <c r="J171" s="28">
        <f>(1/(1+EXP(('S Curve Equation'!$B$11-J126*'S Curve Equation'!$B$12)*'S Curve Equation'!$B$10))+'S Curve Equation'!$B$13)*'S Curve Equation'!$B$14</f>
        <v>5.9926637960021158E-2</v>
      </c>
      <c r="K171" s="28">
        <f>(1/(1+EXP(('S Curve Equation'!$B$11-K126*'S Curve Equation'!$B$12)*'S Curve Equation'!$B$10))+'S Curve Equation'!$B$13)*'S Curve Equation'!$B$14</f>
        <v>5.8548110210189734E-2</v>
      </c>
      <c r="L171" s="28">
        <f>(1/(1+EXP(('S Curve Equation'!$B$11-L126*'S Curve Equation'!$B$12)*'S Curve Equation'!$B$10))+'S Curve Equation'!$B$13)*'S Curve Equation'!$B$14</f>
        <v>5.7450776517166256E-2</v>
      </c>
      <c r="M171" s="28">
        <f>(1/(1+EXP(('S Curve Equation'!$B$11-M126*'S Curve Equation'!$B$12)*'S Curve Equation'!$B$10))+'S Curve Equation'!$B$13)*'S Curve Equation'!$B$14</f>
        <v>5.6536177160817651E-2</v>
      </c>
      <c r="N171" s="28">
        <f>(1/(1+EXP(('S Curve Equation'!$B$11-N126*'S Curve Equation'!$B$12)*'S Curve Equation'!$B$10))+'S Curve Equation'!$B$13)*'S Curve Equation'!$B$14</f>
        <v>5.5641127862574621E-2</v>
      </c>
      <c r="O171" s="28">
        <f>(1/(1+EXP(('S Curve Equation'!$B$11-O126*'S Curve Equation'!$B$12)*'S Curve Equation'!$B$10))+'S Curve Equation'!$B$13)*'S Curve Equation'!$B$14</f>
        <v>5.4765096201411963E-2</v>
      </c>
      <c r="P171" s="28">
        <f>(1/(1+EXP(('S Curve Equation'!$B$11-P126*'S Curve Equation'!$B$12)*'S Curve Equation'!$B$10))+'S Curve Equation'!$B$13)*'S Curve Equation'!$B$14</f>
        <v>5.3907566811243271E-2</v>
      </c>
      <c r="Q171" s="28">
        <f>(1/(1+EXP(('S Curve Equation'!$B$11-Q126*'S Curve Equation'!$B$12)*'S Curve Equation'!$B$10))+'S Curve Equation'!$B$13)*'S Curve Equation'!$B$14</f>
        <v>5.3068040771170985E-2</v>
      </c>
      <c r="R171" s="28">
        <f>(1/(1+EXP(('S Curve Equation'!$B$11-R126*'S Curve Equation'!$B$12)*'S Curve Equation'!$B$10))+'S Curve Equation'!$B$13)*'S Curve Equation'!$B$14</f>
        <v>5.2246035018945765E-2</v>
      </c>
      <c r="S171" s="28">
        <f>(1/(1+EXP(('S Curve Equation'!$B$11-S126*'S Curve Equation'!$B$12)*'S Curve Equation'!$B$10))+'S Curve Equation'!$B$13)*'S Curve Equation'!$B$14</f>
        <v>5.1441081786751858E-2</v>
      </c>
      <c r="T171" s="28">
        <f>(1/(1+EXP(('S Curve Equation'!$B$11-T126*'S Curve Equation'!$B$12)*'S Curve Equation'!$B$10))+'S Curve Equation'!$B$13)*'S Curve Equation'!$B$14</f>
        <v>5.0652728058462597E-2</v>
      </c>
      <c r="U171" s="28">
        <f>(1/(1+EXP(('S Curve Equation'!$B$11-U126*'S Curve Equation'!$B$12)*'S Curve Equation'!$B$10))+'S Curve Equation'!$B$13)*'S Curve Equation'!$B$14</f>
        <v>4.9880535047541079E-2</v>
      </c>
      <c r="V171" s="28">
        <f>(1/(1+EXP(('S Curve Equation'!$B$11-V126*'S Curve Equation'!$B$12)*'S Curve Equation'!$B$10))+'S Curve Equation'!$B$13)*'S Curve Equation'!$B$14</f>
        <v>4.9124077694788791E-2</v>
      </c>
      <c r="W171" s="28">
        <f>(1/(1+EXP(('S Curve Equation'!$B$11-W126*'S Curve Equation'!$B$12)*'S Curve Equation'!$B$10))+'S Curve Equation'!$B$13)*'S Curve Equation'!$B$14</f>
        <v>4.8382944185172992E-2</v>
      </c>
      <c r="X171" s="28">
        <f>(1/(1+EXP(('S Curve Equation'!$B$11-X126*'S Curve Equation'!$B$12)*'S Curve Equation'!$B$10))+'S Curve Equation'!$B$13)*'S Curve Equation'!$B$14</f>
        <v>4.7656735482991625E-2</v>
      </c>
      <c r="Y171" s="28">
        <f>(1/(1+EXP(('S Curve Equation'!$B$11-Y126*'S Curve Equation'!$B$12)*'S Curve Equation'!$B$10))+'S Curve Equation'!$B$13)*'S Curve Equation'!$B$14</f>
        <v>4.6945064884661346E-2</v>
      </c>
      <c r="Z171" s="28">
        <f>(1/(1+EXP(('S Curve Equation'!$B$11-Z126*'S Curve Equation'!$B$12)*'S Curve Equation'!$B$10))+'S Curve Equation'!$B$13)*'S Curve Equation'!$B$14</f>
        <v>4.624755758844111E-2</v>
      </c>
      <c r="AA171" s="28">
        <f>(1/(1+EXP(('S Curve Equation'!$B$11-AA126*'S Curve Equation'!$B$12)*'S Curve Equation'!$B$10))+'S Curve Equation'!$B$13)*'S Curve Equation'!$B$14</f>
        <v>4.5563850280425977E-2</v>
      </c>
      <c r="AB171" s="28">
        <f>(1/(1+EXP(('S Curve Equation'!$B$11-AB126*'S Curve Equation'!$B$12)*'S Curve Equation'!$B$10))+'S Curve Equation'!$B$13)*'S Curve Equation'!$B$14</f>
        <v>4.48935907361772E-2</v>
      </c>
      <c r="AC171" s="28">
        <f>(1/(1+EXP(('S Curve Equation'!$B$11-AC126*'S Curve Equation'!$B$12)*'S Curve Equation'!$B$10))+'S Curve Equation'!$B$13)*'S Curve Equation'!$B$14</f>
        <v>4.4236437437370851E-2</v>
      </c>
      <c r="AD171" s="28">
        <f>(1/(1+EXP(('S Curve Equation'!$B$11-AD126*'S Curve Equation'!$B$12)*'S Curve Equation'!$B$10))+'S Curve Equation'!$B$13)*'S Curve Equation'!$B$14</f>
        <v>4.3592059202878355E-2</v>
      </c>
      <c r="AE171" s="28">
        <f>(1/(1+EXP(('S Curve Equation'!$B$11-AE126*'S Curve Equation'!$B$12)*'S Curve Equation'!$B$10))+'S Curve Equation'!$B$13)*'S Curve Equation'!$B$14</f>
        <v>4.2960134833707642E-2</v>
      </c>
      <c r="AF171" s="28">
        <f>(1/(1+EXP(('S Curve Equation'!$B$11-AF126*'S Curve Equation'!$B$12)*'S Curve Equation'!$B$10))+'S Curve Equation'!$B$13)*'S Curve Equation'!$B$14</f>
        <v>4.2340352771262156E-2</v>
      </c>
    </row>
    <row r="172" spans="1:32" x14ac:dyDescent="0.2">
      <c r="A172" s="6" t="s">
        <v>50</v>
      </c>
      <c r="B172" s="28">
        <f>(1/(1+EXP(('S Curve Equation'!$B$11-B127*'S Curve Equation'!$B$12)*'S Curve Equation'!$B$10))+'S Curve Equation'!$B$13)*'S Curve Equation'!$B$14</f>
        <v>6.2984878369493777E-2</v>
      </c>
      <c r="C172" s="28">
        <f>(1/(1+EXP(('S Curve Equation'!$B$11-C127*'S Curve Equation'!$B$12)*'S Curve Equation'!$B$10))+'S Curve Equation'!$B$13)*'S Curve Equation'!$B$14</f>
        <v>6.2098813048290104E-2</v>
      </c>
      <c r="D172" s="28">
        <f>(1/(1+EXP(('S Curve Equation'!$B$11-D127*'S Curve Equation'!$B$12)*'S Curve Equation'!$B$10))+'S Curve Equation'!$B$13)*'S Curve Equation'!$B$14</f>
        <v>6.0830111947880079E-2</v>
      </c>
      <c r="E172" s="28">
        <f>(1/(1+EXP(('S Curve Equation'!$B$11-E127*'S Curve Equation'!$B$12)*'S Curve Equation'!$B$10))+'S Curve Equation'!$B$13)*'S Curve Equation'!$B$14</f>
        <v>5.9681388395123061E-2</v>
      </c>
      <c r="F172" s="28">
        <f>(1/(1+EXP(('S Curve Equation'!$B$11-F127*'S Curve Equation'!$B$12)*'S Curve Equation'!$B$10))+'S Curve Equation'!$B$13)*'S Curve Equation'!$B$14</f>
        <v>5.8697361462316716E-2</v>
      </c>
      <c r="G172" s="28">
        <f>(1/(1+EXP(('S Curve Equation'!$B$11-G127*'S Curve Equation'!$B$12)*'S Curve Equation'!$B$10))+'S Curve Equation'!$B$13)*'S Curve Equation'!$B$14</f>
        <v>5.7336663413233124E-2</v>
      </c>
      <c r="H172" s="28">
        <f>(1/(1+EXP(('S Curve Equation'!$B$11-H127*'S Curve Equation'!$B$12)*'S Curve Equation'!$B$10))+'S Curve Equation'!$B$13)*'S Curve Equation'!$B$14</f>
        <v>5.6368448933388896E-2</v>
      </c>
      <c r="I172" s="28">
        <f>(1/(1+EXP(('S Curve Equation'!$B$11-I127*'S Curve Equation'!$B$12)*'S Curve Equation'!$B$10))+'S Curve Equation'!$B$13)*'S Curve Equation'!$B$14</f>
        <v>5.6123547425145116E-2</v>
      </c>
      <c r="J172" s="28">
        <f>(1/(1+EXP(('S Curve Equation'!$B$11-J127*'S Curve Equation'!$B$12)*'S Curve Equation'!$B$10))+'S Curve Equation'!$B$13)*'S Curve Equation'!$B$14</f>
        <v>5.5669513050560025E-2</v>
      </c>
      <c r="K172" s="28">
        <f>(1/(1+EXP(('S Curve Equation'!$B$11-K127*'S Curve Equation'!$B$12)*'S Curve Equation'!$B$10))+'S Curve Equation'!$B$13)*'S Curve Equation'!$B$14</f>
        <v>5.4412525144127477E-2</v>
      </c>
      <c r="L172" s="28">
        <f>(1/(1+EXP(('S Curve Equation'!$B$11-L127*'S Curve Equation'!$B$12)*'S Curve Equation'!$B$10))+'S Curve Equation'!$B$13)*'S Curve Equation'!$B$14</f>
        <v>5.3411518381998695E-2</v>
      </c>
      <c r="M172" s="28">
        <f>(1/(1+EXP(('S Curve Equation'!$B$11-M127*'S Curve Equation'!$B$12)*'S Curve Equation'!$B$10))+'S Curve Equation'!$B$13)*'S Curve Equation'!$B$14</f>
        <v>5.2576911963468177E-2</v>
      </c>
      <c r="N172" s="28">
        <f>(1/(1+EXP(('S Curve Equation'!$B$11-N127*'S Curve Equation'!$B$12)*'S Curve Equation'!$B$10))+'S Curve Equation'!$B$13)*'S Curve Equation'!$B$14</f>
        <v>5.1759881588239035E-2</v>
      </c>
      <c r="O172" s="28">
        <f>(1/(1+EXP(('S Curve Equation'!$B$11-O127*'S Curve Equation'!$B$12)*'S Curve Equation'!$B$10))+'S Curve Equation'!$B$13)*'S Curve Equation'!$B$14</f>
        <v>5.0959952548595054E-2</v>
      </c>
      <c r="P172" s="28">
        <f>(1/(1+EXP(('S Curve Equation'!$B$11-P127*'S Curve Equation'!$B$12)*'S Curve Equation'!$B$10))+'S Curve Equation'!$B$13)*'S Curve Equation'!$B$14</f>
        <v>5.0176665313147649E-2</v>
      </c>
      <c r="Q172" s="28">
        <f>(1/(1+EXP(('S Curve Equation'!$B$11-Q127*'S Curve Equation'!$B$12)*'S Curve Equation'!$B$10))+'S Curve Equation'!$B$13)*'S Curve Equation'!$B$14</f>
        <v>4.9409574981023566E-2</v>
      </c>
      <c r="R172" s="28">
        <f>(1/(1+EXP(('S Curve Equation'!$B$11-R127*'S Curve Equation'!$B$12)*'S Curve Equation'!$B$10))+'S Curve Equation'!$B$13)*'S Curve Equation'!$B$14</f>
        <v>4.8658250757209913E-2</v>
      </c>
      <c r="S172" s="28">
        <f>(1/(1+EXP(('S Curve Equation'!$B$11-S127*'S Curve Equation'!$B$12)*'S Curve Equation'!$B$10))+'S Curve Equation'!$B$13)*'S Curve Equation'!$B$14</f>
        <v>4.7922275448217547E-2</v>
      </c>
      <c r="T172" s="28">
        <f>(1/(1+EXP(('S Curve Equation'!$B$11-T127*'S Curve Equation'!$B$12)*'S Curve Equation'!$B$10))+'S Curve Equation'!$B$13)*'S Curve Equation'!$B$14</f>
        <v>4.7201244977249854E-2</v>
      </c>
      <c r="U172" s="28">
        <f>(1/(1+EXP(('S Curve Equation'!$B$11-U127*'S Curve Equation'!$B$12)*'S Curve Equation'!$B$10))+'S Curve Equation'!$B$13)*'S Curve Equation'!$B$14</f>
        <v>4.6494767918101303E-2</v>
      </c>
      <c r="V172" s="28">
        <f>(1/(1+EXP(('S Curve Equation'!$B$11-V127*'S Curve Equation'!$B$12)*'S Curve Equation'!$B$10))+'S Curve Equation'!$B$13)*'S Curve Equation'!$B$14</f>
        <v>4.5802465047032954E-2</v>
      </c>
      <c r="W172" s="28">
        <f>(1/(1+EXP(('S Curve Equation'!$B$11-W127*'S Curve Equation'!$B$12)*'S Curve Equation'!$B$10))+'S Curve Equation'!$B$13)*'S Curve Equation'!$B$14</f>
        <v>4.5123968911906162E-2</v>
      </c>
      <c r="X172" s="28">
        <f>(1/(1+EXP(('S Curve Equation'!$B$11-X127*'S Curve Equation'!$B$12)*'S Curve Equation'!$B$10))+'S Curve Equation'!$B$13)*'S Curve Equation'!$B$14</f>
        <v>4.4458923417881858E-2</v>
      </c>
      <c r="Y172" s="28">
        <f>(1/(1+EXP(('S Curve Equation'!$B$11-Y127*'S Curve Equation'!$B$12)*'S Curve Equation'!$B$10))+'S Curve Equation'!$B$13)*'S Curve Equation'!$B$14</f>
        <v>4.38069834290193E-2</v>
      </c>
      <c r="Z172" s="28">
        <f>(1/(1+EXP(('S Curve Equation'!$B$11-Z127*'S Curve Equation'!$B$12)*'S Curve Equation'!$B$10))+'S Curve Equation'!$B$13)*'S Curve Equation'!$B$14</f>
        <v>4.3167814385135936E-2</v>
      </c>
      <c r="AA172" s="28">
        <f>(1/(1+EXP(('S Curve Equation'!$B$11-AA127*'S Curve Equation'!$B$12)*'S Curve Equation'!$B$10))+'S Curve Equation'!$B$13)*'S Curve Equation'!$B$14</f>
        <v>4.2541091933313332E-2</v>
      </c>
      <c r="AB172" s="28">
        <f>(1/(1+EXP(('S Curve Equation'!$B$11-AB127*'S Curve Equation'!$B$12)*'S Curve Equation'!$B$10))+'S Curve Equation'!$B$13)*'S Curve Equation'!$B$14</f>
        <v>4.1926501573462248E-2</v>
      </c>
      <c r="AC172" s="28">
        <f>(1/(1+EXP(('S Curve Equation'!$B$11-AC127*'S Curve Equation'!$B$12)*'S Curve Equation'!$B$10))+'S Curve Equation'!$B$13)*'S Curve Equation'!$B$14</f>
        <v>4.1323738317377796E-2</v>
      </c>
      <c r="AD172" s="28">
        <f>(1/(1+EXP(('S Curve Equation'!$B$11-AD127*'S Curve Equation'!$B$12)*'S Curve Equation'!$B$10))+'S Curve Equation'!$B$13)*'S Curve Equation'!$B$14</f>
        <v>4.0732506360746379E-2</v>
      </c>
      <c r="AE172" s="28">
        <f>(1/(1+EXP(('S Curve Equation'!$B$11-AE127*'S Curve Equation'!$B$12)*'S Curve Equation'!$B$10))+'S Curve Equation'!$B$13)*'S Curve Equation'!$B$14</f>
        <v>4.0152518767578443E-2</v>
      </c>
      <c r="AF172" s="28">
        <f>(1/(1+EXP(('S Curve Equation'!$B$11-AF127*'S Curve Equation'!$B$12)*'S Curve Equation'!$B$10))+'S Curve Equation'!$B$13)*'S Curve Equation'!$B$14</f>
        <v>3.9583497166572397E-2</v>
      </c>
    </row>
    <row r="173" spans="1:32" x14ac:dyDescent="0.2">
      <c r="A173" s="6" t="s">
        <v>51</v>
      </c>
      <c r="B173" s="28">
        <f>(1/(1+EXP(('S Curve Equation'!$B$11-B128*'S Curve Equation'!$B$12)*'S Curve Equation'!$B$10))+'S Curve Equation'!$B$13)*'S Curve Equation'!$B$14</f>
        <v>4.2731921110299491E-2</v>
      </c>
      <c r="C173" s="28">
        <f>(1/(1+EXP(('S Curve Equation'!$B$11-C128*'S Curve Equation'!$B$12)*'S Curve Equation'!$B$10))+'S Curve Equation'!$B$13)*'S Curve Equation'!$B$14</f>
        <v>4.2188003911674349E-2</v>
      </c>
      <c r="D173" s="28">
        <f>(1/(1+EXP(('S Curve Equation'!$B$11-D128*'S Curve Equation'!$B$12)*'S Curve Equation'!$B$10))+'S Curve Equation'!$B$13)*'S Curve Equation'!$B$14</f>
        <v>4.1407756794265227E-2</v>
      </c>
      <c r="E173" s="28">
        <f>(1/(1+EXP(('S Curve Equation'!$B$11-E128*'S Curve Equation'!$B$12)*'S Curve Equation'!$B$10))+'S Curve Equation'!$B$13)*'S Curve Equation'!$B$14</f>
        <v>4.0699789162272022E-2</v>
      </c>
      <c r="F173" s="28">
        <f>(1/(1+EXP(('S Curve Equation'!$B$11-F128*'S Curve Equation'!$B$12)*'S Curve Equation'!$B$10))+'S Curve Equation'!$B$13)*'S Curve Equation'!$B$14</f>
        <v>4.0092157185370583E-2</v>
      </c>
      <c r="G173" s="28">
        <f>(1/(1+EXP(('S Curve Equation'!$B$11-G128*'S Curve Equation'!$B$12)*'S Curve Equation'!$B$10))+'S Curve Equation'!$B$13)*'S Curve Equation'!$B$14</f>
        <v>3.9250108433559916E-2</v>
      </c>
      <c r="H173" s="28">
        <f>(1/(1+EXP(('S Curve Equation'!$B$11-H128*'S Curve Equation'!$B$12)*'S Curve Equation'!$B$10))+'S Curve Equation'!$B$13)*'S Curve Equation'!$B$14</f>
        <v>3.8649619937862874E-2</v>
      </c>
      <c r="I173" s="28">
        <f>(1/(1+EXP(('S Curve Equation'!$B$11-I128*'S Curve Equation'!$B$12)*'S Curve Equation'!$B$10))+'S Curve Equation'!$B$13)*'S Curve Equation'!$B$14</f>
        <v>3.8497553765283916E-2</v>
      </c>
      <c r="J173" s="28">
        <f>(1/(1+EXP(('S Curve Equation'!$B$11-J128*'S Curve Equation'!$B$12)*'S Curve Equation'!$B$10))+'S Curve Equation'!$B$13)*'S Curve Equation'!$B$14</f>
        <v>3.8215438777614297E-2</v>
      </c>
      <c r="K173" s="28">
        <f>(1/(1+EXP(('S Curve Equation'!$B$11-K128*'S Curve Equation'!$B$12)*'S Curve Equation'!$B$10))+'S Curve Equation'!$B$13)*'S Curve Equation'!$B$14</f>
        <v>3.7433083166918957E-2</v>
      </c>
      <c r="L173" s="28">
        <f>(1/(1+EXP(('S Curve Equation'!$B$11-L128*'S Curve Equation'!$B$12)*'S Curve Equation'!$B$10))+'S Curve Equation'!$B$13)*'S Curve Equation'!$B$14</f>
        <v>3.6808629679500451E-2</v>
      </c>
      <c r="M173" s="28">
        <f>(1/(1+EXP(('S Curve Equation'!$B$11-M128*'S Curve Equation'!$B$12)*'S Curve Equation'!$B$10))+'S Curve Equation'!$B$13)*'S Curve Equation'!$B$14</f>
        <v>3.628699318833617E-2</v>
      </c>
      <c r="N173" s="28">
        <f>(1/(1+EXP(('S Curve Equation'!$B$11-N128*'S Curve Equation'!$B$12)*'S Curve Equation'!$B$10))+'S Curve Equation'!$B$13)*'S Curve Equation'!$B$14</f>
        <v>3.577545306475384E-2</v>
      </c>
      <c r="O173" s="28">
        <f>(1/(1+EXP(('S Curve Equation'!$B$11-O128*'S Curve Equation'!$B$12)*'S Curve Equation'!$B$10))+'S Curve Equation'!$B$13)*'S Curve Equation'!$B$14</f>
        <v>3.5273750985700965E-2</v>
      </c>
      <c r="P173" s="28">
        <f>(1/(1+EXP(('S Curve Equation'!$B$11-P128*'S Curve Equation'!$B$12)*'S Curve Equation'!$B$10))+'S Curve Equation'!$B$13)*'S Curve Equation'!$B$14</f>
        <v>3.4781636656926733E-2</v>
      </c>
      <c r="Q173" s="28">
        <f>(1/(1+EXP(('S Curve Equation'!$B$11-Q128*'S Curve Equation'!$B$12)*'S Curve Equation'!$B$10))+'S Curve Equation'!$B$13)*'S Curve Equation'!$B$14</f>
        <v>3.4298867524196794E-2</v>
      </c>
      <c r="R173" s="28">
        <f>(1/(1+EXP(('S Curve Equation'!$B$11-R128*'S Curve Equation'!$B$12)*'S Curve Equation'!$B$10))+'S Curve Equation'!$B$13)*'S Curve Equation'!$B$14</f>
        <v>3.3825208496130917E-2</v>
      </c>
      <c r="S173" s="28">
        <f>(1/(1+EXP(('S Curve Equation'!$B$11-S128*'S Curve Equation'!$B$12)*'S Curve Equation'!$B$10))+'S Curve Equation'!$B$13)*'S Curve Equation'!$B$14</f>
        <v>3.336043167815575E-2</v>
      </c>
      <c r="T173" s="28">
        <f>(1/(1+EXP(('S Curve Equation'!$B$11-T128*'S Curve Equation'!$B$12)*'S Curve Equation'!$B$10))+'S Curve Equation'!$B$13)*'S Curve Equation'!$B$14</f>
        <v>3.2904316117085081E-2</v>
      </c>
      <c r="U173" s="28">
        <f>(1/(1+EXP(('S Curve Equation'!$B$11-U128*'S Curve Equation'!$B$12)*'S Curve Equation'!$B$10))+'S Curve Equation'!$B$13)*'S Curve Equation'!$B$14</f>
        <v>3.2456647555866185E-2</v>
      </c>
      <c r="V173" s="28">
        <f>(1/(1+EXP(('S Curve Equation'!$B$11-V128*'S Curve Equation'!$B$12)*'S Curve Equation'!$B$10))+'S Curve Equation'!$B$13)*'S Curve Equation'!$B$14</f>
        <v>3.2017218198048689E-2</v>
      </c>
      <c r="W173" s="28">
        <f>(1/(1+EXP(('S Curve Equation'!$B$11-W128*'S Curve Equation'!$B$12)*'S Curve Equation'!$B$10))+'S Curve Equation'!$B$13)*'S Curve Equation'!$B$14</f>
        <v>3.1585826481556258E-2</v>
      </c>
      <c r="X173" s="28">
        <f>(1/(1+EXP(('S Curve Equation'!$B$11-X128*'S Curve Equation'!$B$12)*'S Curve Equation'!$B$10))+'S Curve Equation'!$B$13)*'S Curve Equation'!$B$14</f>
        <v>3.1162276861358043E-2</v>
      </c>
      <c r="Y173" s="28">
        <f>(1/(1+EXP(('S Curve Equation'!$B$11-Y128*'S Curve Equation'!$B$12)*'S Curve Equation'!$B$10))+'S Curve Equation'!$B$13)*'S Curve Equation'!$B$14</f>
        <v>3.0746379600657171E-2</v>
      </c>
      <c r="Z173" s="28">
        <f>(1/(1+EXP(('S Curve Equation'!$B$11-Z128*'S Curve Equation'!$B$12)*'S Curve Equation'!$B$10))+'S Curve Equation'!$B$13)*'S Curve Equation'!$B$14</f>
        <v>3.0337950570231066E-2</v>
      </c>
      <c r="AA173" s="28">
        <f>(1/(1+EXP(('S Curve Equation'!$B$11-AA128*'S Curve Equation'!$B$12)*'S Curve Equation'!$B$10))+'S Curve Equation'!$B$13)*'S Curve Equation'!$B$14</f>
        <v>2.9936811055573106E-2</v>
      </c>
      <c r="AB173" s="28">
        <f>(1/(1+EXP(('S Curve Equation'!$B$11-AB128*'S Curve Equation'!$B$12)*'S Curve Equation'!$B$10))+'S Curve Equation'!$B$13)*'S Curve Equation'!$B$14</f>
        <v>2.9542787571505087E-2</v>
      </c>
      <c r="AC173" s="28">
        <f>(1/(1+EXP(('S Curve Equation'!$B$11-AC128*'S Curve Equation'!$B$12)*'S Curve Equation'!$B$10))+'S Curve Equation'!$B$13)*'S Curve Equation'!$B$14</f>
        <v>2.9155711683940475E-2</v>
      </c>
      <c r="AD173" s="28">
        <f>(1/(1+EXP(('S Curve Equation'!$B$11-AD128*'S Curve Equation'!$B$12)*'S Curve Equation'!$B$10))+'S Curve Equation'!$B$13)*'S Curve Equation'!$B$14</f>
        <v>2.8775419838497577E-2</v>
      </c>
      <c r="AE173" s="28">
        <f>(1/(1+EXP(('S Curve Equation'!$B$11-AE128*'S Curve Equation'!$B$12)*'S Curve Equation'!$B$10))+'S Curve Equation'!$B$13)*'S Curve Equation'!$B$14</f>
        <v>2.8401753195671047E-2</v>
      </c>
      <c r="AF173" s="28">
        <f>(1/(1+EXP(('S Curve Equation'!$B$11-AF128*'S Curve Equation'!$B$12)*'S Curve Equation'!$B$10))+'S Curve Equation'!$B$13)*'S Curve Equation'!$B$14</f>
        <v>2.8034557472287544E-2</v>
      </c>
    </row>
    <row r="174" spans="1:32" x14ac:dyDescent="0.2">
      <c r="A174" s="6" t="s">
        <v>52</v>
      </c>
      <c r="B174" s="28">
        <f>(1/(1+EXP(('S Curve Equation'!$B$11-B129*'S Curve Equation'!$B$12)*'S Curve Equation'!$B$10))+'S Curve Equation'!$B$13)*'S Curve Equation'!$B$14</f>
        <v>6.4466411564625861E-2</v>
      </c>
      <c r="C174" s="28">
        <f>(1/(1+EXP(('S Curve Equation'!$B$11-C129*'S Curve Equation'!$B$12)*'S Curve Equation'!$B$10))+'S Curve Equation'!$B$13)*'S Curve Equation'!$B$14</f>
        <v>6.3554251262711761E-2</v>
      </c>
      <c r="D174" s="28">
        <f>(1/(1+EXP(('S Curve Equation'!$B$11-D129*'S Curve Equation'!$B$12)*'S Curve Equation'!$B$10))+'S Curve Equation'!$B$13)*'S Curve Equation'!$B$14</f>
        <v>6.2248320763572826E-2</v>
      </c>
      <c r="E174" s="28">
        <f>(1/(1+EXP(('S Curve Equation'!$B$11-E129*'S Curve Equation'!$B$12)*'S Curve Equation'!$B$10))+'S Curve Equation'!$B$13)*'S Curve Equation'!$B$14</f>
        <v>6.1066028751670796E-2</v>
      </c>
      <c r="F174" s="28">
        <f>(1/(1+EXP(('S Curve Equation'!$B$11-F129*'S Curve Equation'!$B$12)*'S Curve Equation'!$B$10))+'S Curve Equation'!$B$13)*'S Curve Equation'!$B$14</f>
        <v>6.0053355209769468E-2</v>
      </c>
      <c r="G174" s="28">
        <f>(1/(1+EXP(('S Curve Equation'!$B$11-G129*'S Curve Equation'!$B$12)*'S Curve Equation'!$B$10))+'S Curve Equation'!$B$13)*'S Curve Equation'!$B$14</f>
        <v>5.8653215643507686E-2</v>
      </c>
      <c r="H174" s="28">
        <f>(1/(1+EXP(('S Curve Equation'!$B$11-H129*'S Curve Equation'!$B$12)*'S Curve Equation'!$B$10))+'S Curve Equation'!$B$13)*'S Curve Equation'!$B$14</f>
        <v>5.7657060193008536E-2</v>
      </c>
      <c r="I174" s="28">
        <f>(1/(1+EXP(('S Curve Equation'!$B$11-I129*'S Curve Equation'!$B$12)*'S Curve Equation'!$B$10))+'S Curve Equation'!$B$13)*'S Curve Equation'!$B$14</f>
        <v>5.740510793644913E-2</v>
      </c>
      <c r="J174" s="28">
        <f>(1/(1+EXP(('S Curve Equation'!$B$11-J129*'S Curve Equation'!$B$12)*'S Curve Equation'!$B$10))+'S Curve Equation'!$B$13)*'S Curve Equation'!$B$14</f>
        <v>5.6938019913819686E-2</v>
      </c>
      <c r="K174" s="28">
        <f>(1/(1+EXP(('S Curve Equation'!$B$11-K129*'S Curve Equation'!$B$12)*'S Curve Equation'!$B$10))+'S Curve Equation'!$B$13)*'S Curve Equation'!$B$14</f>
        <v>5.5645017606477734E-2</v>
      </c>
      <c r="L174" s="28">
        <f>(1/(1+EXP(('S Curve Equation'!$B$11-L129*'S Curve Equation'!$B$12)*'S Curve Equation'!$B$10))+'S Curve Equation'!$B$13)*'S Curve Equation'!$B$14</f>
        <v>5.4615464426853812E-2</v>
      </c>
      <c r="M174" s="28">
        <f>(1/(1+EXP(('S Curve Equation'!$B$11-M129*'S Curve Equation'!$B$12)*'S Curve Equation'!$B$10))+'S Curve Equation'!$B$13)*'S Curve Equation'!$B$14</f>
        <v>5.3757149996569442E-2</v>
      </c>
      <c r="N174" s="28">
        <f>(1/(1+EXP(('S Curve Equation'!$B$11-N129*'S Curve Equation'!$B$12)*'S Curve Equation'!$B$10))+'S Curve Equation'!$B$13)*'S Curve Equation'!$B$14</f>
        <v>5.291699468350438E-2</v>
      </c>
      <c r="O174" s="28">
        <f>(1/(1+EXP(('S Curve Equation'!$B$11-O129*'S Curve Equation'!$B$12)*'S Curve Equation'!$B$10))+'S Curve Equation'!$B$13)*'S Curve Equation'!$B$14</f>
        <v>5.2094506739729325E-2</v>
      </c>
      <c r="P174" s="28">
        <f>(1/(1+EXP(('S Curve Equation'!$B$11-P129*'S Curve Equation'!$B$12)*'S Curve Equation'!$B$10))+'S Curve Equation'!$B$13)*'S Curve Equation'!$B$14</f>
        <v>5.1289210150264719E-2</v>
      </c>
      <c r="Q174" s="28">
        <f>(1/(1+EXP(('S Curve Equation'!$B$11-Q129*'S Curve Equation'!$B$12)*'S Curve Equation'!$B$10))+'S Curve Equation'!$B$13)*'S Curve Equation'!$B$14</f>
        <v>5.0500644068124725E-2</v>
      </c>
      <c r="R174" s="28">
        <f>(1/(1+EXP(('S Curve Equation'!$B$11-R129*'S Curve Equation'!$B$12)*'S Curve Equation'!$B$10))+'S Curve Equation'!$B$13)*'S Curve Equation'!$B$14</f>
        <v>4.972836227114983E-2</v>
      </c>
      <c r="S174" s="28">
        <f>(1/(1+EXP(('S Curve Equation'!$B$11-S129*'S Curve Equation'!$B$12)*'S Curve Equation'!$B$10))+'S Curve Equation'!$B$13)*'S Curve Equation'!$B$14</f>
        <v>4.8971932639775111E-2</v>
      </c>
      <c r="T174" s="28">
        <f>(1/(1+EXP(('S Curve Equation'!$B$11-T129*'S Curve Equation'!$B$12)*'S Curve Equation'!$B$10))+'S Curve Equation'!$B$13)*'S Curve Equation'!$B$14</f>
        <v>4.8230936654905784E-2</v>
      </c>
      <c r="U174" s="28">
        <f>(1/(1+EXP(('S Curve Equation'!$B$11-U129*'S Curve Equation'!$B$12)*'S Curve Equation'!$B$10))+'S Curve Equation'!$B$13)*'S Curve Equation'!$B$14</f>
        <v>4.7504968915107214E-2</v>
      </c>
      <c r="V174" s="28">
        <f>(1/(1+EXP(('S Curve Equation'!$B$11-V129*'S Curve Equation'!$B$12)*'S Curve Equation'!$B$10))+'S Curve Equation'!$B$13)*'S Curve Equation'!$B$14</f>
        <v>4.6793636672343333E-2</v>
      </c>
      <c r="W174" s="28">
        <f>(1/(1+EXP(('S Curve Equation'!$B$11-W129*'S Curve Equation'!$B$12)*'S Curve Equation'!$B$10))+'S Curve Equation'!$B$13)*'S Curve Equation'!$B$14</f>
        <v>4.6096559385526356E-2</v>
      </c>
      <c r="X174" s="28">
        <f>(1/(1+EXP(('S Curve Equation'!$B$11-X129*'S Curve Equation'!$B$12)*'S Curve Equation'!$B$10))+'S Curve Equation'!$B$13)*'S Curve Equation'!$B$14</f>
        <v>4.5413368291170791E-2</v>
      </c>
      <c r="Y174" s="28">
        <f>(1/(1+EXP(('S Curve Equation'!$B$11-Y129*'S Curve Equation'!$B$12)*'S Curve Equation'!$B$10))+'S Curve Equation'!$B$13)*'S Curve Equation'!$B$14</f>
        <v>4.4743705990469076E-2</v>
      </c>
      <c r="Z174" s="28">
        <f>(1/(1+EXP(('S Curve Equation'!$B$11-Z129*'S Curve Equation'!$B$12)*'S Curve Equation'!$B$10))+'S Curve Equation'!$B$13)*'S Curve Equation'!$B$14</f>
        <v>4.4087226052135137E-2</v>
      </c>
      <c r="AA174" s="28">
        <f>(1/(1+EXP(('S Curve Equation'!$B$11-AA129*'S Curve Equation'!$B$12)*'S Curve Equation'!$B$10))+'S Curve Equation'!$B$13)*'S Curve Equation'!$B$14</f>
        <v>4.3443592630384838E-2</v>
      </c>
      <c r="AB174" s="28">
        <f>(1/(1+EXP(('S Curve Equation'!$B$11-AB129*'S Curve Equation'!$B$12)*'S Curve Equation'!$B$10))+'S Curve Equation'!$B$13)*'S Curve Equation'!$B$14</f>
        <v>4.2812480097451353E-2</v>
      </c>
      <c r="AC174" s="28">
        <f>(1/(1+EXP(('S Curve Equation'!$B$11-AC129*'S Curve Equation'!$B$12)*'S Curve Equation'!$B$10))+'S Curve Equation'!$B$13)*'S Curve Equation'!$B$14</f>
        <v>4.2193572690051105E-2</v>
      </c>
      <c r="AD174" s="28">
        <f>(1/(1+EXP(('S Curve Equation'!$B$11-AD129*'S Curve Equation'!$B$12)*'S Curve Equation'!$B$10))+'S Curve Equation'!$B$13)*'S Curve Equation'!$B$14</f>
        <v>4.158656416924654E-2</v>
      </c>
      <c r="AE174" s="28">
        <f>(1/(1+EXP(('S Curve Equation'!$B$11-AE129*'S Curve Equation'!$B$12)*'S Curve Equation'!$B$10))+'S Curve Equation'!$B$13)*'S Curve Equation'!$B$14</f>
        <v>4.0991157493166772E-2</v>
      </c>
      <c r="AF174" s="28">
        <f>(1/(1+EXP(('S Curve Equation'!$B$11-AF129*'S Curve Equation'!$B$12)*'S Curve Equation'!$B$10))+'S Curve Equation'!$B$13)*'S Curve Equation'!$B$14</f>
        <v>4.0407064502074638E-2</v>
      </c>
    </row>
    <row r="175" spans="1:32" x14ac:dyDescent="0.2">
      <c r="A175" s="6" t="s">
        <v>53</v>
      </c>
      <c r="B175" s="28">
        <f>(1/(1+EXP(('S Curve Equation'!$B$11-B130*'S Curve Equation'!$B$12)*'S Curve Equation'!$B$10))+'S Curve Equation'!$B$13)*'S Curve Equation'!$B$14</f>
        <v>4.2927609652046395E-2</v>
      </c>
      <c r="C175" s="28">
        <f>(1/(1+EXP(('S Curve Equation'!$B$11-C130*'S Curve Equation'!$B$12)*'S Curve Equation'!$B$10))+'S Curve Equation'!$B$13)*'S Curve Equation'!$B$14</f>
        <v>4.2380542060305101E-2</v>
      </c>
      <c r="D175" s="28">
        <f>(1/(1+EXP(('S Curve Equation'!$B$11-D130*'S Curve Equation'!$B$12)*'S Curve Equation'!$B$10))+'S Curve Equation'!$B$13)*'S Curve Equation'!$B$14</f>
        <v>4.1595793659272878E-2</v>
      </c>
      <c r="E175" s="28">
        <f>(1/(1+EXP(('S Curve Equation'!$B$11-E130*'S Curve Equation'!$B$12)*'S Curve Equation'!$B$10))+'S Curve Equation'!$B$13)*'S Curve Equation'!$B$14</f>
        <v>4.0883760362201677E-2</v>
      </c>
      <c r="F175" s="28">
        <f>(1/(1+EXP(('S Curve Equation'!$B$11-F130*'S Curve Equation'!$B$12)*'S Curve Equation'!$B$10))+'S Curve Equation'!$B$13)*'S Curve Equation'!$B$14</f>
        <v>4.0272653328943891E-2</v>
      </c>
      <c r="G175" s="28">
        <f>(1/(1+EXP(('S Curve Equation'!$B$11-G130*'S Curve Equation'!$B$12)*'S Curve Equation'!$B$10))+'S Curve Equation'!$B$13)*'S Curve Equation'!$B$14</f>
        <v>3.9425811325299008E-2</v>
      </c>
      <c r="H175" s="28">
        <f>(1/(1+EXP(('S Curve Equation'!$B$11-H130*'S Curve Equation'!$B$12)*'S Curve Equation'!$B$10))+'S Curve Equation'!$B$13)*'S Curve Equation'!$B$14</f>
        <v>3.8821920851057401E-2</v>
      </c>
      <c r="I175" s="28">
        <f>(1/(1+EXP(('S Curve Equation'!$B$11-I130*'S Curve Equation'!$B$12)*'S Curve Equation'!$B$10))+'S Curve Equation'!$B$13)*'S Curve Equation'!$B$14</f>
        <v>3.8668995344996925E-2</v>
      </c>
      <c r="J175" s="28">
        <f>(1/(1+EXP(('S Curve Equation'!$B$11-J130*'S Curve Equation'!$B$12)*'S Curve Equation'!$B$10))+'S Curve Equation'!$B$13)*'S Curve Equation'!$B$14</f>
        <v>3.8385288461760654E-2</v>
      </c>
      <c r="K175" s="28">
        <f>(1/(1+EXP(('S Curve Equation'!$B$11-K130*'S Curve Equation'!$B$12)*'S Curve Equation'!$B$10))+'S Curve Equation'!$B$13)*'S Curve Equation'!$B$14</f>
        <v>3.7598534398952187E-2</v>
      </c>
      <c r="L175" s="28">
        <f>(1/(1+EXP(('S Curve Equation'!$B$11-L130*'S Curve Equation'!$B$12)*'S Curve Equation'!$B$10))+'S Curve Equation'!$B$13)*'S Curve Equation'!$B$14</f>
        <v>3.6970587513210938E-2</v>
      </c>
      <c r="M175" s="28">
        <f>(1/(1+EXP(('S Curve Equation'!$B$11-M130*'S Curve Equation'!$B$12)*'S Curve Equation'!$B$10))+'S Curve Equation'!$B$13)*'S Curve Equation'!$B$14</f>
        <v>3.6446044816549839E-2</v>
      </c>
      <c r="N175" s="28">
        <f>(1/(1+EXP(('S Curve Equation'!$B$11-N130*'S Curve Equation'!$B$12)*'S Curve Equation'!$B$10))+'S Curve Equation'!$B$13)*'S Curve Equation'!$B$14</f>
        <v>3.5931665513988117E-2</v>
      </c>
      <c r="O175" s="28">
        <f>(1/(1+EXP(('S Curve Equation'!$B$11-O130*'S Curve Equation'!$B$12)*'S Curve Equation'!$B$10))+'S Curve Equation'!$B$13)*'S Curve Equation'!$B$14</f>
        <v>3.5427189377166622E-2</v>
      </c>
      <c r="P175" s="28">
        <f>(1/(1+EXP(('S Curve Equation'!$B$11-P130*'S Curve Equation'!$B$12)*'S Curve Equation'!$B$10))+'S Curve Equation'!$B$13)*'S Curve Equation'!$B$14</f>
        <v>3.493236426956485E-2</v>
      </c>
      <c r="Q175" s="28">
        <f>(1/(1+EXP(('S Curve Equation'!$B$11-Q130*'S Curve Equation'!$B$12)*'S Curve Equation'!$B$10))+'S Curve Equation'!$B$13)*'S Curve Equation'!$B$14</f>
        <v>3.4446945855384936E-2</v>
      </c>
      <c r="R175" s="28">
        <f>(1/(1+EXP(('S Curve Equation'!$B$11-R130*'S Curve Equation'!$B$12)*'S Curve Equation'!$B$10))+'S Curve Equation'!$B$13)*'S Curve Equation'!$B$14</f>
        <v>3.3970697320152003E-2</v>
      </c>
      <c r="S175" s="28">
        <f>(1/(1+EXP(('S Curve Equation'!$B$11-S130*'S Curve Equation'!$B$12)*'S Curve Equation'!$B$10))+'S Curve Equation'!$B$13)*'S Curve Equation'!$B$14</f>
        <v>3.3503389102518003E-2</v>
      </c>
      <c r="T175" s="28">
        <f>(1/(1+EXP(('S Curve Equation'!$B$11-T130*'S Curve Equation'!$B$12)*'S Curve Equation'!$B$10))+'S Curve Equation'!$B$13)*'S Curve Equation'!$B$14</f>
        <v>3.3044798636778915E-2</v>
      </c>
      <c r="U175" s="28">
        <f>(1/(1+EXP(('S Curve Equation'!$B$11-U130*'S Curve Equation'!$B$12)*'S Curve Equation'!$B$10))+'S Curve Equation'!$B$13)*'S Curve Equation'!$B$14</f>
        <v>3.2594710105639753E-2</v>
      </c>
      <c r="V175" s="28">
        <f>(1/(1+EXP(('S Curve Equation'!$B$11-V130*'S Curve Equation'!$B$12)*'S Curve Equation'!$B$10))+'S Curve Equation'!$B$13)*'S Curve Equation'!$B$14</f>
        <v>3.2152914202780582E-2</v>
      </c>
      <c r="W175" s="28">
        <f>(1/(1+EXP(('S Curve Equation'!$B$11-W130*'S Curve Equation'!$B$12)*'S Curve Equation'!$B$10))+'S Curve Equation'!$B$13)*'S Curve Equation'!$B$14</f>
        <v>3.1719207904800456E-2</v>
      </c>
      <c r="X175" s="28">
        <f>(1/(1+EXP(('S Curve Equation'!$B$11-X130*'S Curve Equation'!$B$12)*'S Curve Equation'!$B$10))+'S Curve Equation'!$B$13)*'S Curve Equation'!$B$14</f>
        <v>3.1293394252133393E-2</v>
      </c>
      <c r="Y175" s="28">
        <f>(1/(1+EXP(('S Curve Equation'!$B$11-Y130*'S Curve Equation'!$B$12)*'S Curve Equation'!$B$10))+'S Curve Equation'!$B$13)*'S Curve Equation'!$B$14</f>
        <v>3.0875282138550439E-2</v>
      </c>
      <c r="Z175" s="28">
        <f>(1/(1+EXP(('S Curve Equation'!$B$11-Z130*'S Curve Equation'!$B$12)*'S Curve Equation'!$B$10))+'S Curve Equation'!$B$13)*'S Curve Equation'!$B$14</f>
        <v>3.0464686108879813E-2</v>
      </c>
      <c r="AA175" s="28">
        <f>(1/(1+EXP(('S Curve Equation'!$B$11-AA130*'S Curve Equation'!$B$12)*'S Curve Equation'!$B$10))+'S Curve Equation'!$B$13)*'S Curve Equation'!$B$14</f>
        <v>3.0061426164591912E-2</v>
      </c>
      <c r="AB175" s="28">
        <f>(1/(1+EXP(('S Curve Equation'!$B$11-AB130*'S Curve Equation'!$B$12)*'S Curve Equation'!$B$10))+'S Curve Equation'!$B$13)*'S Curve Equation'!$B$14</f>
        <v>2.9665327576915937E-2</v>
      </c>
      <c r="AC175" s="28">
        <f>(1/(1+EXP(('S Curve Equation'!$B$11-AC130*'S Curve Equation'!$B$12)*'S Curve Equation'!$B$10))+'S Curve Equation'!$B$13)*'S Curve Equation'!$B$14</f>
        <v>2.9276220707165769E-2</v>
      </c>
      <c r="AD175" s="28">
        <f>(1/(1+EXP(('S Curve Equation'!$B$11-AD130*'S Curve Equation'!$B$12)*'S Curve Equation'!$B$10))+'S Curve Equation'!$B$13)*'S Curve Equation'!$B$14</f>
        <v>2.8893940833971683E-2</v>
      </c>
      <c r="AE175" s="28">
        <f>(1/(1+EXP(('S Curve Equation'!$B$11-AE130*'S Curve Equation'!$B$12)*'S Curve Equation'!$B$10))+'S Curve Equation'!$B$13)*'S Curve Equation'!$B$14</f>
        <v>2.8518327987123854E-2</v>
      </c>
      <c r="AF175" s="28">
        <f>(1/(1+EXP(('S Curve Equation'!$B$11-AF130*'S Curve Equation'!$B$12)*'S Curve Equation'!$B$10))+'S Curve Equation'!$B$13)*'S Curve Equation'!$B$14</f>
        <v>2.81492267877517E-2</v>
      </c>
    </row>
    <row r="176" spans="1:32" x14ac:dyDescent="0.2">
      <c r="A176" s="6" t="s">
        <v>54</v>
      </c>
      <c r="B176" s="28">
        <f>(1/(1+EXP(('S Curve Equation'!$B$11-B131*'S Curve Equation'!$B$12)*'S Curve Equation'!$B$10))+'S Curve Equation'!$B$13)*'S Curve Equation'!$B$14</f>
        <v>6.8516717779938688E-2</v>
      </c>
      <c r="C176" s="28">
        <f>(1/(1+EXP(('S Curve Equation'!$B$11-C131*'S Curve Equation'!$B$12)*'S Curve Equation'!$B$10))+'S Curve Equation'!$B$13)*'S Curve Equation'!$B$14</f>
        <v>6.7532621254040817E-2</v>
      </c>
      <c r="D176" s="28">
        <f>(1/(1+EXP(('S Curve Equation'!$B$11-D131*'S Curve Equation'!$B$12)*'S Curve Equation'!$B$10))+'S Curve Equation'!$B$13)*'S Curve Equation'!$B$14</f>
        <v>6.6124071183749328E-2</v>
      </c>
      <c r="E176" s="28">
        <f>(1/(1+EXP(('S Curve Equation'!$B$11-E131*'S Curve Equation'!$B$12)*'S Curve Equation'!$B$10))+'S Curve Equation'!$B$13)*'S Curve Equation'!$B$14</f>
        <v>6.4849262515908862E-2</v>
      </c>
      <c r="F176" s="28">
        <f>(1/(1+EXP(('S Curve Equation'!$B$11-F131*'S Curve Equation'!$B$12)*'S Curve Equation'!$B$10))+'S Curve Equation'!$B$13)*'S Curve Equation'!$B$14</f>
        <v>6.3757646744753968E-2</v>
      </c>
      <c r="G176" s="28">
        <f>(1/(1+EXP(('S Curve Equation'!$B$11-G131*'S Curve Equation'!$B$12)*'S Curve Equation'!$B$10))+'S Curve Equation'!$B$13)*'S Curve Equation'!$B$14</f>
        <v>6.2248832477716849E-2</v>
      </c>
      <c r="H176" s="28">
        <f>(1/(1+EXP(('S Curve Equation'!$B$11-H131*'S Curve Equation'!$B$12)*'S Curve Equation'!$B$10))+'S Curve Equation'!$B$13)*'S Curve Equation'!$B$14</f>
        <v>6.117570166882691E-2</v>
      </c>
      <c r="I176" s="28">
        <f>(1/(1+EXP(('S Curve Equation'!$B$11-I131*'S Curve Equation'!$B$12)*'S Curve Equation'!$B$10))+'S Curve Equation'!$B$13)*'S Curve Equation'!$B$14</f>
        <v>6.0904326682910626E-2</v>
      </c>
      <c r="J176" s="28">
        <f>(1/(1+EXP(('S Curve Equation'!$B$11-J131*'S Curve Equation'!$B$12)*'S Curve Equation'!$B$10))+'S Curve Equation'!$B$13)*'S Curve Equation'!$B$14</f>
        <v>6.040128144025296E-2</v>
      </c>
      <c r="K176" s="28">
        <f>(1/(1+EXP(('S Curve Equation'!$B$11-K131*'S Curve Equation'!$B$12)*'S Curve Equation'!$B$10))+'S Curve Equation'!$B$13)*'S Curve Equation'!$B$14</f>
        <v>5.9009086887969367E-2</v>
      </c>
      <c r="L176" s="28">
        <f>(1/(1+EXP(('S Curve Equation'!$B$11-L131*'S Curve Equation'!$B$12)*'S Curve Equation'!$B$10))+'S Curve Equation'!$B$13)*'S Curve Equation'!$B$14</f>
        <v>5.7900923237876059E-2</v>
      </c>
      <c r="M176" s="28">
        <f>(1/(1+EXP(('S Curve Equation'!$B$11-M131*'S Curve Equation'!$B$12)*'S Curve Equation'!$B$10))+'S Curve Equation'!$B$13)*'S Curve Equation'!$B$14</f>
        <v>5.697733156891021E-2</v>
      </c>
      <c r="N176" s="28">
        <f>(1/(1+EXP(('S Curve Equation'!$B$11-N131*'S Curve Equation'!$B$12)*'S Curve Equation'!$B$10))+'S Curve Equation'!$B$13)*'S Curve Equation'!$B$14</f>
        <v>5.6073512989046788E-2</v>
      </c>
      <c r="O176" s="28">
        <f>(1/(1+EXP(('S Curve Equation'!$B$11-O131*'S Curve Equation'!$B$12)*'S Curve Equation'!$B$10))+'S Curve Equation'!$B$13)*'S Curve Equation'!$B$14</f>
        <v>5.5188928554319318E-2</v>
      </c>
      <c r="P176" s="28">
        <f>(1/(1+EXP(('S Curve Equation'!$B$11-P131*'S Curve Equation'!$B$12)*'S Curve Equation'!$B$10))+'S Curve Equation'!$B$13)*'S Curve Equation'!$B$14</f>
        <v>5.4323056586772091E-2</v>
      </c>
      <c r="Q176" s="28">
        <f>(1/(1+EXP(('S Curve Equation'!$B$11-Q131*'S Curve Equation'!$B$12)*'S Curve Equation'!$B$10))+'S Curve Equation'!$B$13)*'S Curve Equation'!$B$14</f>
        <v>5.347539205765138E-2</v>
      </c>
      <c r="R176" s="28">
        <f>(1/(1+EXP(('S Curve Equation'!$B$11-R131*'S Curve Equation'!$B$12)*'S Curve Equation'!$B$10))+'S Curve Equation'!$B$13)*'S Curve Equation'!$B$14</f>
        <v>5.264544599402167E-2</v>
      </c>
      <c r="S176" s="28">
        <f>(1/(1+EXP(('S Curve Equation'!$B$11-S131*'S Curve Equation'!$B$12)*'S Curve Equation'!$B$10))+'S Curve Equation'!$B$13)*'S Curve Equation'!$B$14</f>
        <v>5.1832744907919781E-2</v>
      </c>
      <c r="T176" s="28">
        <f>(1/(1+EXP(('S Curve Equation'!$B$11-T131*'S Curve Equation'!$B$12)*'S Curve Equation'!$B$10))+'S Curve Equation'!$B$13)*'S Curve Equation'!$B$14</f>
        <v>5.1036830247187116E-2</v>
      </c>
      <c r="U176" s="28">
        <f>(1/(1+EXP(('S Curve Equation'!$B$11-U131*'S Curve Equation'!$B$12)*'S Curve Equation'!$B$10))+'S Curve Equation'!$B$13)*'S Curve Equation'!$B$14</f>
        <v>5.0257257867152502E-2</v>
      </c>
      <c r="V176" s="28">
        <f>(1/(1+EXP(('S Curve Equation'!$B$11-V131*'S Curve Equation'!$B$12)*'S Curve Equation'!$B$10))+'S Curve Equation'!$B$13)*'S Curve Equation'!$B$14</f>
        <v>4.9493597522361529E-2</v>
      </c>
      <c r="W176" s="28">
        <f>(1/(1+EXP(('S Curve Equation'!$B$11-W131*'S Curve Equation'!$B$12)*'S Curve Equation'!$B$10))+'S Curve Equation'!$B$13)*'S Curve Equation'!$B$14</f>
        <v>4.8745432377580986E-2</v>
      </c>
      <c r="X176" s="28">
        <f>(1/(1+EXP(('S Curve Equation'!$B$11-X131*'S Curve Equation'!$B$12)*'S Curve Equation'!$B$10))+'S Curve Equation'!$B$13)*'S Curve Equation'!$B$14</f>
        <v>4.8012358537332114E-2</v>
      </c>
      <c r="Y176" s="28">
        <f>(1/(1+EXP(('S Curve Equation'!$B$11-Y131*'S Curve Equation'!$B$12)*'S Curve Equation'!$B$10))+'S Curve Equation'!$B$13)*'S Curve Equation'!$B$14</f>
        <v>4.7293984593232356E-2</v>
      </c>
      <c r="Z176" s="28">
        <f>(1/(1+EXP(('S Curve Equation'!$B$11-Z131*'S Curve Equation'!$B$12)*'S Curve Equation'!$B$10))+'S Curve Equation'!$B$13)*'S Curve Equation'!$B$14</f>
        <v>4.6589931188454753E-2</v>
      </c>
      <c r="AA176" s="28">
        <f>(1/(1+EXP(('S Curve Equation'!$B$11-AA131*'S Curve Equation'!$B$12)*'S Curve Equation'!$B$10))+'S Curve Equation'!$B$13)*'S Curve Equation'!$B$14</f>
        <v>4.5899830598633978E-2</v>
      </c>
      <c r="AB176" s="28">
        <f>(1/(1+EXP(('S Curve Equation'!$B$11-AB131*'S Curve Equation'!$B$12)*'S Curve Equation'!$B$10))+'S Curve Equation'!$B$13)*'S Curve Equation'!$B$14</f>
        <v>4.5223326328580588E-2</v>
      </c>
      <c r="AC176" s="28">
        <f>(1/(1+EXP(('S Curve Equation'!$B$11-AC131*'S Curve Equation'!$B$12)*'S Curve Equation'!$B$10))+'S Curve Equation'!$B$13)*'S Curve Equation'!$B$14</f>
        <v>4.4560072724180479E-2</v>
      </c>
      <c r="AD176" s="28">
        <f>(1/(1+EXP(('S Curve Equation'!$B$11-AD131*'S Curve Equation'!$B$12)*'S Curve Equation'!$B$10))+'S Curve Equation'!$B$13)*'S Curve Equation'!$B$14</f>
        <v>4.3909734598888812E-2</v>
      </c>
      <c r="AE176" s="28">
        <f>(1/(1+EXP(('S Curve Equation'!$B$11-AE131*'S Curve Equation'!$B$12)*'S Curve Equation'!$B$10))+'S Curve Equation'!$B$13)*'S Curve Equation'!$B$14</f>
        <v>4.3271986874241289E-2</v>
      </c>
      <c r="AF176" s="28">
        <f>(1/(1+EXP(('S Curve Equation'!$B$11-AF131*'S Curve Equation'!$B$12)*'S Curve Equation'!$B$10))+'S Curve Equation'!$B$13)*'S Curve Equation'!$B$14</f>
        <v>4.2646514233836537E-2</v>
      </c>
    </row>
    <row r="177" spans="1:32" x14ac:dyDescent="0.2">
      <c r="A177" s="6" t="s">
        <v>55</v>
      </c>
      <c r="B177" s="28">
        <f>(1/(1+EXP(('S Curve Equation'!$B$11-B132*'S Curve Equation'!$B$12)*'S Curve Equation'!$B$10))+'S Curve Equation'!$B$13)*'S Curve Equation'!$B$14</f>
        <v>7.2820216049382699E-2</v>
      </c>
      <c r="C177" s="28">
        <f>(1/(1+EXP(('S Curve Equation'!$B$11-C132*'S Curve Equation'!$B$12)*'S Curve Equation'!$B$10))+'S Curve Equation'!$B$13)*'S Curve Equation'!$B$14</f>
        <v>7.1758803131148394E-2</v>
      </c>
      <c r="D177" s="28">
        <f>(1/(1+EXP(('S Curve Equation'!$B$11-D132*'S Curve Equation'!$B$12)*'S Curve Equation'!$B$10))+'S Curve Equation'!$B$13)*'S Curve Equation'!$B$14</f>
        <v>7.023997314062759E-2</v>
      </c>
      <c r="E177" s="28">
        <f>(1/(1+EXP(('S Curve Equation'!$B$11-E132*'S Curve Equation'!$B$12)*'S Curve Equation'!$B$10))+'S Curve Equation'!$B$13)*'S Curve Equation'!$B$14</f>
        <v>6.8865757638578551E-2</v>
      </c>
      <c r="F177" s="28">
        <f>(1/(1+EXP(('S Curve Equation'!$B$11-F132*'S Curve Equation'!$B$12)*'S Curve Equation'!$B$10))+'S Curve Equation'!$B$13)*'S Curve Equation'!$B$14</f>
        <v>6.7689333408587044E-2</v>
      </c>
      <c r="G177" s="28">
        <f>(1/(1+EXP(('S Curve Equation'!$B$11-G132*'S Curve Equation'!$B$12)*'S Curve Equation'!$B$10))+'S Curve Equation'!$B$13)*'S Curve Equation'!$B$14</f>
        <v>6.6063789943545254E-2</v>
      </c>
      <c r="H177" s="28">
        <f>(1/(1+EXP(('S Curve Equation'!$B$11-H132*'S Curve Equation'!$B$12)*'S Curve Equation'!$B$10))+'S Curve Equation'!$B$13)*'S Curve Equation'!$B$14</f>
        <v>6.490799462810494E-2</v>
      </c>
      <c r="I177" s="28">
        <f>(1/(1+EXP(('S Curve Equation'!$B$11-I132*'S Curve Equation'!$B$12)*'S Curve Equation'!$B$10))+'S Curve Equation'!$B$13)*'S Curve Equation'!$B$14</f>
        <v>6.4615763606755861E-2</v>
      </c>
      <c r="J177" s="28">
        <f>(1/(1+EXP(('S Curve Equation'!$B$11-J132*'S Curve Equation'!$B$12)*'S Curve Equation'!$B$10))+'S Curve Equation'!$B$13)*'S Curve Equation'!$B$14</f>
        <v>6.4074110094141004E-2</v>
      </c>
      <c r="K177" s="28">
        <f>(1/(1+EXP(('S Curve Equation'!$B$11-K132*'S Curve Equation'!$B$12)*'S Curve Equation'!$B$10))+'S Curve Equation'!$B$13)*'S Curve Equation'!$B$14</f>
        <v>6.2575427037151535E-2</v>
      </c>
      <c r="L177" s="28">
        <f>(1/(1+EXP(('S Curve Equation'!$B$11-L132*'S Curve Equation'!$B$12)*'S Curve Equation'!$B$10))+'S Curve Equation'!$B$13)*'S Curve Equation'!$B$14</f>
        <v>6.1382889260196034E-2</v>
      </c>
      <c r="M177" s="28">
        <f>(1/(1+EXP(('S Curve Equation'!$B$11-M132*'S Curve Equation'!$B$12)*'S Curve Equation'!$B$10))+'S Curve Equation'!$B$13)*'S Curve Equation'!$B$14</f>
        <v>6.0389247600162101E-2</v>
      </c>
      <c r="N177" s="28">
        <f>(1/(1+EXP(('S Curve Equation'!$B$11-N132*'S Curve Equation'!$B$12)*'S Curve Equation'!$B$10))+'S Curve Equation'!$B$13)*'S Curve Equation'!$B$14</f>
        <v>5.9417123249903503E-2</v>
      </c>
      <c r="O177" s="28">
        <f>(1/(1+EXP(('S Curve Equation'!$B$11-O132*'S Curve Equation'!$B$12)*'S Curve Equation'!$B$10))+'S Curve Equation'!$B$13)*'S Curve Equation'!$B$14</f>
        <v>5.846592626594159E-2</v>
      </c>
      <c r="P177" s="28">
        <f>(1/(1+EXP(('S Curve Equation'!$B$11-P132*'S Curve Equation'!$B$12)*'S Curve Equation'!$B$10))+'S Curve Equation'!$B$13)*'S Curve Equation'!$B$14</f>
        <v>5.7535085611044937E-2</v>
      </c>
      <c r="Q177" s="28">
        <f>(1/(1+EXP(('S Curve Equation'!$B$11-Q132*'S Curve Equation'!$B$12)*'S Curve Equation'!$B$10))+'S Curve Equation'!$B$13)*'S Curve Equation'!$B$14</f>
        <v>5.6624048483517569E-2</v>
      </c>
      <c r="R177" s="28">
        <f>(1/(1+EXP(('S Curve Equation'!$B$11-R132*'S Curve Equation'!$B$12)*'S Curve Equation'!$B$10))+'S Curve Equation'!$B$13)*'S Curve Equation'!$B$14</f>
        <v>5.5732279671473962E-2</v>
      </c>
      <c r="S177" s="28">
        <f>(1/(1+EXP(('S Curve Equation'!$B$11-S132*'S Curve Equation'!$B$12)*'S Curve Equation'!$B$10))+'S Curve Equation'!$B$13)*'S Curve Equation'!$B$14</f>
        <v>5.4859260931198355E-2</v>
      </c>
      <c r="T177" s="28">
        <f>(1/(1+EXP(('S Curve Equation'!$B$11-T132*'S Curve Equation'!$B$12)*'S Curve Equation'!$B$10))+'S Curve Equation'!$B$13)*'S Curve Equation'!$B$14</f>
        <v>5.4004490388708005E-2</v>
      </c>
      <c r="U177" s="28">
        <f>(1/(1+EXP(('S Curve Equation'!$B$11-U132*'S Curve Equation'!$B$12)*'S Curve Equation'!$B$10))+'S Curve Equation'!$B$13)*'S Curve Equation'!$B$14</f>
        <v>5.3167481963670847E-2</v>
      </c>
      <c r="V177" s="28">
        <f>(1/(1+EXP(('S Curve Equation'!$B$11-V132*'S Curve Equation'!$B$12)*'S Curve Equation'!$B$10))+'S Curve Equation'!$B$13)*'S Curve Equation'!$B$14</f>
        <v>5.2347764814847889E-2</v>
      </c>
      <c r="W177" s="28">
        <f>(1/(1+EXP(('S Curve Equation'!$B$11-W132*'S Curve Equation'!$B$12)*'S Curve Equation'!$B$10))+'S Curve Equation'!$B$13)*'S Curve Equation'!$B$14</f>
        <v>5.1544882806262272E-2</v>
      </c>
      <c r="X177" s="28">
        <f>(1/(1+EXP(('S Curve Equation'!$B$11-X132*'S Curve Equation'!$B$12)*'S Curve Equation'!$B$10))+'S Curve Equation'!$B$13)*'S Curve Equation'!$B$14</f>
        <v>5.0758393993318371E-2</v>
      </c>
      <c r="Y177" s="28">
        <f>(1/(1+EXP(('S Curve Equation'!$B$11-Y132*'S Curve Equation'!$B$12)*'S Curve Equation'!$B$10))+'S Curve Equation'!$B$13)*'S Curve Equation'!$B$14</f>
        <v>4.9987870128121933E-2</v>
      </c>
      <c r="Z177" s="28">
        <f>(1/(1+EXP(('S Curve Equation'!$B$11-Z132*'S Curve Equation'!$B$12)*'S Curve Equation'!$B$10))+'S Curve Equation'!$B$13)*'S Curve Equation'!$B$14</f>
        <v>4.9232896183277079E-2</v>
      </c>
      <c r="AA177" s="28">
        <f>(1/(1+EXP(('S Curve Equation'!$B$11-AA132*'S Curve Equation'!$B$12)*'S Curve Equation'!$B$10))+'S Curve Equation'!$B$13)*'S Curve Equation'!$B$14</f>
        <v>4.8493069893457988E-2</v>
      </c>
      <c r="AB177" s="28">
        <f>(1/(1+EXP(('S Curve Equation'!$B$11-AB132*'S Curve Equation'!$B$12)*'S Curve Equation'!$B$10))+'S Curve Equation'!$B$13)*'S Curve Equation'!$B$14</f>
        <v>4.7768001314083125E-2</v>
      </c>
      <c r="AC177" s="28">
        <f>(1/(1+EXP(('S Curve Equation'!$B$11-AC132*'S Curve Equation'!$B$12)*'S Curve Equation'!$B$10))+'S Curve Equation'!$B$13)*'S Curve Equation'!$B$14</f>
        <v>4.7057312396435631E-2</v>
      </c>
      <c r="AD177" s="28">
        <f>(1/(1+EXP(('S Curve Equation'!$B$11-AD132*'S Curve Equation'!$B$12)*'S Curve Equation'!$B$10))+'S Curve Equation'!$B$13)*'S Curve Equation'!$B$14</f>
        <v>4.6360636578605396E-2</v>
      </c>
      <c r="AE177" s="28">
        <f>(1/(1+EXP(('S Curve Equation'!$B$11-AE132*'S Curve Equation'!$B$12)*'S Curve Equation'!$B$10))+'S Curve Equation'!$B$13)*'S Curve Equation'!$B$14</f>
        <v>4.5677618391641861E-2</v>
      </c>
      <c r="AF177" s="28">
        <f>(1/(1+EXP(('S Curve Equation'!$B$11-AF132*'S Curve Equation'!$B$12)*'S Curve Equation'!$B$10))+'S Curve Equation'!$B$13)*'S Curve Equation'!$B$14</f>
        <v>4.5007913080337636E-2</v>
      </c>
    </row>
    <row r="178" spans="1:32" x14ac:dyDescent="0.2">
      <c r="A178" s="6" t="s">
        <v>56</v>
      </c>
      <c r="B178" s="28">
        <f>(1/(1+EXP(('S Curve Equation'!$B$11-B133*'S Curve Equation'!$B$12)*'S Curve Equation'!$B$10))+'S Curve Equation'!$B$13)*'S Curve Equation'!$B$14</f>
        <v>0.1272587466359093</v>
      </c>
      <c r="C178" s="28">
        <f>(1/(1+EXP(('S Curve Equation'!$B$11-C133*'S Curve Equation'!$B$12)*'S Curve Equation'!$B$10))+'S Curve Equation'!$B$13)*'S Curve Equation'!$B$14</f>
        <v>0.12517135640582636</v>
      </c>
      <c r="D178" s="28">
        <f>(1/(1+EXP(('S Curve Equation'!$B$11-D133*'S Curve Equation'!$B$12)*'S Curve Equation'!$B$10))+'S Curve Equation'!$B$13)*'S Curve Equation'!$B$14</f>
        <v>0.12218907518508088</v>
      </c>
      <c r="E178" s="28">
        <f>(1/(1+EXP(('S Curve Equation'!$B$11-E133*'S Curve Equation'!$B$12)*'S Curve Equation'!$B$10))+'S Curve Equation'!$B$13)*'S Curve Equation'!$B$14</f>
        <v>0.11949575158030669</v>
      </c>
      <c r="F178" s="28">
        <f>(1/(1+EXP(('S Curve Equation'!$B$11-F133*'S Curve Equation'!$B$12)*'S Curve Equation'!$B$10))+'S Curve Equation'!$B$13)*'S Curve Equation'!$B$14</f>
        <v>0.11719406187286863</v>
      </c>
      <c r="G178" s="28">
        <f>(1/(1+EXP(('S Curve Equation'!$B$11-G133*'S Curve Equation'!$B$12)*'S Curve Equation'!$B$10))+'S Curve Equation'!$B$13)*'S Curve Equation'!$B$14</f>
        <v>0.11402004302431876</v>
      </c>
      <c r="H178" s="28">
        <f>(1/(1+EXP(('S Curve Equation'!$B$11-H133*'S Curve Equation'!$B$12)*'S Curve Equation'!$B$10))+'S Curve Equation'!$B$13)*'S Curve Equation'!$B$14</f>
        <v>0.1117679795755766</v>
      </c>
      <c r="I178" s="28">
        <f>(1/(1+EXP(('S Curve Equation'!$B$11-I133*'S Curve Equation'!$B$12)*'S Curve Equation'!$B$10))+'S Curve Equation'!$B$13)*'S Curve Equation'!$B$14</f>
        <v>0.11119921482473734</v>
      </c>
      <c r="J178" s="28">
        <f>(1/(1+EXP(('S Curve Equation'!$B$11-J133*'S Curve Equation'!$B$12)*'S Curve Equation'!$B$10))+'S Curve Equation'!$B$13)*'S Curve Equation'!$B$14</f>
        <v>0.11014570966003084</v>
      </c>
      <c r="K178" s="28">
        <f>(1/(1+EXP(('S Curve Equation'!$B$11-K133*'S Curve Equation'!$B$12)*'S Curve Equation'!$B$10))+'S Curve Equation'!$B$13)*'S Curve Equation'!$B$14</f>
        <v>0.10723572103272402</v>
      </c>
      <c r="L178" s="28">
        <f>(1/(1+EXP(('S Curve Equation'!$B$11-L133*'S Curve Equation'!$B$12)*'S Curve Equation'!$B$10))+'S Curve Equation'!$B$13)*'S Curve Equation'!$B$14</f>
        <v>0.10492553724914633</v>
      </c>
      <c r="M178" s="28">
        <f>(1/(1+EXP(('S Curve Equation'!$B$11-M133*'S Curve Equation'!$B$12)*'S Curve Equation'!$B$10))+'S Curve Equation'!$B$13)*'S Curve Equation'!$B$14</f>
        <v>0.10300444263412495</v>
      </c>
      <c r="N178" s="28">
        <f>(1/(1+EXP(('S Curve Equation'!$B$11-N133*'S Curve Equation'!$B$12)*'S Curve Equation'!$B$10))+'S Curve Equation'!$B$13)*'S Curve Equation'!$B$14</f>
        <v>0.10112840284961921</v>
      </c>
      <c r="O178" s="28">
        <f>(1/(1+EXP(('S Curve Equation'!$B$11-O133*'S Curve Equation'!$B$12)*'S Curve Equation'!$B$10))+'S Curve Equation'!$B$13)*'S Curve Equation'!$B$14</f>
        <v>9.9296165311156079E-2</v>
      </c>
      <c r="P178" s="28">
        <f>(1/(1+EXP(('S Curve Equation'!$B$11-P133*'S Curve Equation'!$B$12)*'S Curve Equation'!$B$10))+'S Curve Equation'!$B$13)*'S Curve Equation'!$B$14</f>
        <v>9.7506514838855002E-2</v>
      </c>
      <c r="Q178" s="28">
        <f>(1/(1+EXP(('S Curve Equation'!$B$11-Q133*'S Curve Equation'!$B$12)*'S Curve Equation'!$B$10))+'S Curve Equation'!$B$13)*'S Curve Equation'!$B$14</f>
        <v>9.5758272605272587E-2</v>
      </c>
      <c r="R178" s="28">
        <f>(1/(1+EXP(('S Curve Equation'!$B$11-R133*'S Curve Equation'!$B$12)*'S Curve Equation'!$B$10))+'S Curve Equation'!$B$13)*'S Curve Equation'!$B$14</f>
        <v>9.4050295100575568E-2</v>
      </c>
      <c r="S178" s="28">
        <f>(1/(1+EXP(('S Curve Equation'!$B$11-S133*'S Curve Equation'!$B$12)*'S Curve Equation'!$B$10))+'S Curve Equation'!$B$13)*'S Curve Equation'!$B$14</f>
        <v>9.2381473116155896E-2</v>
      </c>
      <c r="T178" s="28">
        <f>(1/(1+EXP(('S Curve Equation'!$B$11-T133*'S Curve Equation'!$B$12)*'S Curve Equation'!$B$10))+'S Curve Equation'!$B$13)*'S Curve Equation'!$B$14</f>
        <v>9.0750730747610281E-2</v>
      </c>
      <c r="U178" s="28">
        <f>(1/(1+EXP(('S Curve Equation'!$B$11-U133*'S Curve Equation'!$B$12)*'S Curve Equation'!$B$10))+'S Curve Equation'!$B$13)*'S Curve Equation'!$B$14</f>
        <v>8.9157024417846203E-2</v>
      </c>
      <c r="V178" s="28">
        <f>(1/(1+EXP(('S Curve Equation'!$B$11-V133*'S Curve Equation'!$B$12)*'S Curve Equation'!$B$10))+'S Curve Equation'!$B$13)*'S Curve Equation'!$B$14</f>
        <v>8.7599341920916243E-2</v>
      </c>
      <c r="W178" s="28">
        <f>(1/(1+EXP(('S Curve Equation'!$B$11-W133*'S Curve Equation'!$B$12)*'S Curve Equation'!$B$10))+'S Curve Equation'!$B$13)*'S Curve Equation'!$B$14</f>
        <v>8.6076701487055637E-2</v>
      </c>
      <c r="X178" s="28">
        <f>(1/(1+EXP(('S Curve Equation'!$B$11-X133*'S Curve Equation'!$B$12)*'S Curve Equation'!$B$10))+'S Curve Equation'!$B$13)*'S Curve Equation'!$B$14</f>
        <v>8.4588150869270892E-2</v>
      </c>
      <c r="Y178" s="28">
        <f>(1/(1+EXP(('S Curve Equation'!$B$11-Y133*'S Curve Equation'!$B$12)*'S Curve Equation'!$B$10))+'S Curve Equation'!$B$13)*'S Curve Equation'!$B$14</f>
        <v>8.3132766451721546E-2</v>
      </c>
      <c r="Z178" s="28">
        <f>(1/(1+EXP(('S Curve Equation'!$B$11-Z133*'S Curve Equation'!$B$12)*'S Curve Equation'!$B$10))+'S Curve Equation'!$B$13)*'S Curve Equation'!$B$14</f>
        <v>8.1709652380041284E-2</v>
      </c>
      <c r="AA178" s="28">
        <f>(1/(1+EXP(('S Curve Equation'!$B$11-AA133*'S Curve Equation'!$B$12)*'S Curve Equation'!$B$10))+'S Curve Equation'!$B$13)*'S Curve Equation'!$B$14</f>
        <v>8.0317939713653211E-2</v>
      </c>
      <c r="AB178" s="28">
        <f>(1/(1+EXP(('S Curve Equation'!$B$11-AB133*'S Curve Equation'!$B$12)*'S Curve Equation'!$B$10))+'S Curve Equation'!$B$13)*'S Curve Equation'!$B$14</f>
        <v>7.895678560006951E-2</v>
      </c>
      <c r="AC178" s="28">
        <f>(1/(1+EXP(('S Curve Equation'!$B$11-AC133*'S Curve Equation'!$B$12)*'S Curve Equation'!$B$10))+'S Curve Equation'!$B$13)*'S Curve Equation'!$B$14</f>
        <v>7.7625372471082699E-2</v>
      </c>
      <c r="AD178" s="28">
        <f>(1/(1+EXP(('S Curve Equation'!$B$11-AD133*'S Curve Equation'!$B$12)*'S Curve Equation'!$B$10))+'S Curve Equation'!$B$13)*'S Curve Equation'!$B$14</f>
        <v>7.6322907260715431E-2</v>
      </c>
      <c r="AE178" s="28">
        <f>(1/(1+EXP(('S Curve Equation'!$B$11-AE133*'S Curve Equation'!$B$12)*'S Curve Equation'!$B$10))+'S Curve Equation'!$B$13)*'S Curve Equation'!$B$14</f>
        <v>7.5048620644725061E-2</v>
      </c>
      <c r="AF178" s="28">
        <f>(1/(1+EXP(('S Curve Equation'!$B$11-AF133*'S Curve Equation'!$B$12)*'S Curve Equation'!$B$10))+'S Curve Equation'!$B$13)*'S Curve Equation'!$B$14</f>
        <v>7.3801766301430941E-2</v>
      </c>
    </row>
    <row r="179" spans="1:32" x14ac:dyDescent="0.2">
      <c r="A179" s="6" t="s">
        <v>57</v>
      </c>
      <c r="B179" s="28">
        <f>(1/(1+EXP(('S Curve Equation'!$B$11-B134*'S Curve Equation'!$B$12)*'S Curve Equation'!$B$10))+'S Curve Equation'!$B$13)*'S Curve Equation'!$B$14</f>
        <v>0.15596330275229361</v>
      </c>
      <c r="C179" s="28">
        <f>(1/(1+EXP(('S Curve Equation'!$B$11-C134*'S Curve Equation'!$B$12)*'S Curve Equation'!$B$10))+'S Curve Equation'!$B$13)*'S Curve Equation'!$B$14</f>
        <v>0.1533211636727923</v>
      </c>
      <c r="D179" s="28">
        <f>(1/(1+EXP(('S Curve Equation'!$B$11-D134*'S Curve Equation'!$B$12)*'S Curve Equation'!$B$10))+'S Curve Equation'!$B$13)*'S Curve Equation'!$B$14</f>
        <v>0.14954645840064643</v>
      </c>
      <c r="E179" s="28">
        <f>(1/(1+EXP(('S Curve Equation'!$B$11-E134*'S Curve Equation'!$B$12)*'S Curve Equation'!$B$10))+'S Curve Equation'!$B$13)*'S Curve Equation'!$B$14</f>
        <v>0.14613780369260213</v>
      </c>
      <c r="F179" s="28">
        <f>(1/(1+EXP(('S Curve Equation'!$B$11-F134*'S Curve Equation'!$B$12)*'S Curve Equation'!$B$10))+'S Curve Equation'!$B$13)*'S Curve Equation'!$B$14</f>
        <v>0.14322516174324604</v>
      </c>
      <c r="G179" s="28">
        <f>(1/(1+EXP(('S Curve Equation'!$B$11-G134*'S Curve Equation'!$B$12)*'S Curve Equation'!$B$10))+'S Curve Equation'!$B$13)*'S Curve Equation'!$B$14</f>
        <v>0.13920939576378935</v>
      </c>
      <c r="H179" s="28">
        <f>(1/(1+EXP(('S Curve Equation'!$B$11-H134*'S Curve Equation'!$B$12)*'S Curve Equation'!$B$10))+'S Curve Equation'!$B$13)*'S Curve Equation'!$B$14</f>
        <v>0.13636075683943052</v>
      </c>
      <c r="I179" s="28">
        <f>(1/(1+EXP(('S Curve Equation'!$B$11-I134*'S Curve Equation'!$B$12)*'S Curve Equation'!$B$10))+'S Curve Equation'!$B$13)*'S Curve Equation'!$B$14</f>
        <v>0.13564142797797729</v>
      </c>
      <c r="J179" s="28">
        <f>(1/(1+EXP(('S Curve Equation'!$B$11-J134*'S Curve Equation'!$B$12)*'S Curve Equation'!$B$10))+'S Curve Equation'!$B$13)*'S Curve Equation'!$B$14</f>
        <v>0.13430915732942209</v>
      </c>
      <c r="K179" s="28">
        <f>(1/(1+EXP(('S Curve Equation'!$B$11-K134*'S Curve Equation'!$B$12)*'S Curve Equation'!$B$10))+'S Curve Equation'!$B$13)*'S Curve Equation'!$B$14</f>
        <v>0.13063005519101453</v>
      </c>
      <c r="L179" s="28">
        <f>(1/(1+EXP(('S Curve Equation'!$B$11-L134*'S Curve Equation'!$B$12)*'S Curve Equation'!$B$10))+'S Curve Equation'!$B$13)*'S Curve Equation'!$B$14</f>
        <v>0.12771034347097598</v>
      </c>
      <c r="M179" s="28">
        <f>(1/(1+EXP(('S Curve Equation'!$B$11-M134*'S Curve Equation'!$B$12)*'S Curve Equation'!$B$10))+'S Curve Equation'!$B$13)*'S Curve Equation'!$B$14</f>
        <v>0.12528318987479484</v>
      </c>
      <c r="N179" s="28">
        <f>(1/(1+EXP(('S Curve Equation'!$B$11-N134*'S Curve Equation'!$B$12)*'S Curve Equation'!$B$10))+'S Curve Equation'!$B$13)*'S Curve Equation'!$B$14</f>
        <v>0.1229137454412981</v>
      </c>
      <c r="O179" s="28">
        <f>(1/(1+EXP(('S Curve Equation'!$B$11-O134*'S Curve Equation'!$B$12)*'S Curve Equation'!$B$10))+'S Curve Equation'!$B$13)*'S Curve Equation'!$B$14</f>
        <v>0.12060044168370512</v>
      </c>
      <c r="P179" s="28">
        <f>(1/(1+EXP(('S Curve Equation'!$B$11-P134*'S Curve Equation'!$B$12)*'S Curve Equation'!$B$10))+'S Curve Equation'!$B$13)*'S Curve Equation'!$B$14</f>
        <v>0.11834175298805157</v>
      </c>
      <c r="Q179" s="28">
        <f>(1/(1+EXP(('S Curve Equation'!$B$11-Q134*'S Curve Equation'!$B$12)*'S Curve Equation'!$B$10))+'S Curve Equation'!$B$13)*'S Curve Equation'!$B$14</f>
        <v>0.11613619572888417</v>
      </c>
      <c r="R179" s="28">
        <f>(1/(1+EXP(('S Curve Equation'!$B$11-R134*'S Curve Equation'!$B$12)*'S Curve Equation'!$B$10))+'S Curve Equation'!$B$13)*'S Curve Equation'!$B$14</f>
        <v>0.1139823273706142</v>
      </c>
      <c r="S179" s="28">
        <f>(1/(1+EXP(('S Curve Equation'!$B$11-S134*'S Curve Equation'!$B$12)*'S Curve Equation'!$B$10))+'S Curve Equation'!$B$13)*'S Curve Equation'!$B$14</f>
        <v>0.11187874555857348</v>
      </c>
      <c r="T179" s="28">
        <f>(1/(1+EXP(('S Curve Equation'!$B$11-T134*'S Curve Equation'!$B$12)*'S Curve Equation'!$B$10))+'S Curve Equation'!$B$13)*'S Curve Equation'!$B$14</f>
        <v>0.10982408720340023</v>
      </c>
      <c r="U179" s="28">
        <f>(1/(1+EXP(('S Curve Equation'!$B$11-U134*'S Curve Equation'!$B$12)*'S Curve Equation'!$B$10))+'S Curve Equation'!$B$13)*'S Curve Equation'!$B$14</f>
        <v>0.10781702756202047</v>
      </c>
      <c r="V179" s="28">
        <f>(1/(1+EXP(('S Curve Equation'!$B$11-V134*'S Curve Equation'!$B$12)*'S Curve Equation'!$B$10))+'S Curve Equation'!$B$13)*'S Curve Equation'!$B$14</f>
        <v>0.10585627931813581</v>
      </c>
      <c r="W179" s="28">
        <f>(1/(1+EXP(('S Curve Equation'!$B$11-W134*'S Curve Equation'!$B$12)*'S Curve Equation'!$B$10))+'S Curve Equation'!$B$13)*'S Curve Equation'!$B$14</f>
        <v>0.10394059166482339</v>
      </c>
      <c r="X179" s="28">
        <f>(1/(1+EXP(('S Curve Equation'!$B$11-X134*'S Curve Equation'!$B$12)*'S Curve Equation'!$B$10))+'S Curve Equation'!$B$13)*'S Curve Equation'!$B$14</f>
        <v>0.10206874939155608</v>
      </c>
      <c r="Y179" s="28">
        <f>(1/(1+EXP(('S Curve Equation'!$B$11-Y134*'S Curve Equation'!$B$12)*'S Curve Equation'!$B$10))+'S Curve Equation'!$B$13)*'S Curve Equation'!$B$14</f>
        <v>0.10023957197769001</v>
      </c>
      <c r="Z179" s="28">
        <f>(1/(1+EXP(('S Curve Equation'!$B$11-Z134*'S Curve Equation'!$B$12)*'S Curve Equation'!$B$10))+'S Curve Equation'!$B$13)*'S Curve Equation'!$B$14</f>
        <v>9.8451912694224777E-2</v>
      </c>
      <c r="AA179" s="28">
        <f>(1/(1+EXP(('S Curve Equation'!$B$11-AA134*'S Curve Equation'!$B$12)*'S Curve Equation'!$B$10))+'S Curve Equation'!$B$13)*'S Curve Equation'!$B$14</f>
        <v>9.6704657715410591E-2</v>
      </c>
      <c r="AB179" s="28">
        <f>(1/(1+EXP(('S Curve Equation'!$B$11-AB134*'S Curve Equation'!$B$12)*'S Curve Equation'!$B$10))+'S Curve Equation'!$B$13)*'S Curve Equation'!$B$14</f>
        <v>9.4996725241590682E-2</v>
      </c>
      <c r="AC179" s="28">
        <f>(1/(1+EXP(('S Curve Equation'!$B$11-AC134*'S Curve Equation'!$B$12)*'S Curve Equation'!$B$10))+'S Curve Equation'!$B$13)*'S Curve Equation'!$B$14</f>
        <v>9.3327064634462317E-2</v>
      </c>
      <c r="AD179" s="28">
        <f>(1/(1+EXP(('S Curve Equation'!$B$11-AD134*'S Curve Equation'!$B$12)*'S Curve Equation'!$B$10))+'S Curve Equation'!$B$13)*'S Curve Equation'!$B$14</f>
        <v>9.1694655565792607E-2</v>
      </c>
      <c r="AE179" s="28">
        <f>(1/(1+EXP(('S Curve Equation'!$B$11-AE134*'S Curve Equation'!$B$12)*'S Curve Equation'!$B$10))+'S Curve Equation'!$B$13)*'S Curve Equation'!$B$14</f>
        <v>9.0098507180452647E-2</v>
      </c>
      <c r="AF179" s="28">
        <f>(1/(1+EXP(('S Curve Equation'!$B$11-AF134*'S Curve Equation'!$B$12)*'S Curve Equation'!$B$10))+'S Curve Equation'!$B$13)*'S Curve Equation'!$B$14</f>
        <v>8.8537657274512876E-2</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16to19'!B138,'Calculations 25to34'!B138,'Calculations 35to44'!B138,'Calculations 45to54'!B138,'Calculations 55to64'!B138,'Calculations 65plus'!B138)</f>
        <v>6.85398041719881E-2</v>
      </c>
      <c r="C183" s="28">
        <f>C138/SUM(C138,'Calculations 16to19'!C138,'Calculations 25to34'!C138,'Calculations 35to44'!C138,'Calculations 45to54'!C138,'Calculations 55to64'!C138,'Calculations 65plus'!C138)</f>
        <v>6.7993923913242091E-2</v>
      </c>
      <c r="D183" s="28">
        <f>D138/SUM(D138,'Calculations 16to19'!D138,'Calculations 25to34'!D138,'Calculations 35to44'!D138,'Calculations 45to54'!D138,'Calculations 55to64'!D138,'Calculations 65plus'!D138)</f>
        <v>6.6965441478901516E-2</v>
      </c>
      <c r="E183" s="28">
        <f>E138/SUM(E138,'Calculations 16to19'!E138,'Calculations 25to34'!E138,'Calculations 35to44'!E138,'Calculations 45to54'!E138,'Calculations 55to64'!E138,'Calculations 65plus'!E138)</f>
        <v>6.6067371069134434E-2</v>
      </c>
      <c r="F183" s="28">
        <f>F138/SUM(F138,'Calculations 16to19'!F138,'Calculations 25to34'!F138,'Calculations 35to44'!F138,'Calculations 45to54'!F138,'Calculations 55to64'!F138,'Calculations 65plus'!F138)</f>
        <v>6.5312085023273389E-2</v>
      </c>
      <c r="G183" s="28">
        <f>G138/SUM(G138,'Calculations 16to19'!G138,'Calculations 25to34'!G138,'Calculations 35to44'!G138,'Calculations 45to54'!G138,'Calculations 55to64'!G138,'Calculations 65plus'!G138)</f>
        <v>6.4047295142789701E-2</v>
      </c>
      <c r="H183" s="28">
        <f>H138/SUM(H138,'Calculations 16to19'!H138,'Calculations 25to34'!H138,'Calculations 35to44'!H138,'Calculations 45to54'!H138,'Calculations 55to64'!H138,'Calculations 65plus'!H138)</f>
        <v>6.3221039022579001E-2</v>
      </c>
      <c r="I183" s="28">
        <f>I138/SUM(I138,'Calculations 16to19'!I138,'Calculations 25to34'!I138,'Calculations 35to44'!I138,'Calculations 45to54'!I138,'Calculations 55to64'!I138,'Calculations 65plus'!I138)</f>
        <v>6.3195008744427905E-2</v>
      </c>
      <c r="J183" s="28">
        <f>J138/SUM(J138,'Calculations 16to19'!J138,'Calculations 25to34'!J138,'Calculations 35to44'!J138,'Calculations 45to54'!J138,'Calculations 55to64'!J138,'Calculations 65plus'!J138)</f>
        <v>6.2906750356445301E-2</v>
      </c>
      <c r="K183" s="28">
        <f>K138/SUM(K138,'Calculations 16to19'!K138,'Calculations 25to34'!K138,'Calculations 35to44'!K138,'Calculations 45to54'!K138,'Calculations 55to64'!K138,'Calculations 65plus'!K138)</f>
        <v>6.1668694169011308E-2</v>
      </c>
      <c r="L183" s="28">
        <f>L138/SUM(L138,'Calculations 16to19'!L138,'Calculations 25to34'!L138,'Calculations 35to44'!L138,'Calculations 45to54'!L138,'Calculations 55to64'!L138,'Calculations 65plus'!L138)</f>
        <v>6.0801905682024607E-2</v>
      </c>
      <c r="M183" s="28">
        <f>M138/SUM(M138,'Calculations 16to19'!M138,'Calculations 25to34'!M138,'Calculations 35to44'!M138,'Calculations 45to54'!M138,'Calculations 55to64'!M138,'Calculations 65plus'!M138)</f>
        <v>6.0043566589459529E-2</v>
      </c>
      <c r="N183" s="28">
        <f>N138/SUM(N138,'Calculations 16to19'!N138,'Calculations 25to34'!N138,'Calculations 35to44'!N138,'Calculations 45to54'!N138,'Calculations 55to64'!N138,'Calculations 65plus'!N138)</f>
        <v>5.9287901745394819E-2</v>
      </c>
      <c r="O183" s="28">
        <f>O138/SUM(O138,'Calculations 16to19'!O138,'Calculations 25to34'!O138,'Calculations 35to44'!O138,'Calculations 45to54'!O138,'Calculations 55to64'!O138,'Calculations 65plus'!O138)</f>
        <v>5.8535283577120935E-2</v>
      </c>
      <c r="P183" s="28">
        <f>P138/SUM(P138,'Calculations 16to19'!P138,'Calculations 25to34'!P138,'Calculations 35to44'!P138,'Calculations 45to54'!P138,'Calculations 55to64'!P138,'Calculations 65plus'!P138)</f>
        <v>5.7786068319540321E-2</v>
      </c>
      <c r="Q183" s="28">
        <f>Q138/SUM(Q138,'Calculations 16to19'!Q138,'Calculations 25to34'!Q138,'Calculations 35to44'!Q138,'Calculations 45to54'!Q138,'Calculations 55to64'!Q138,'Calculations 65plus'!Q138)</f>
        <v>5.7040595928629687E-2</v>
      </c>
      <c r="R183" s="28">
        <f>R138/SUM(R138,'Calculations 16to19'!R138,'Calculations 25to34'!R138,'Calculations 35to44'!R138,'Calculations 45to54'!R138,'Calculations 55to64'!R138,'Calculations 65plus'!R138)</f>
        <v>5.6299190055382586E-2</v>
      </c>
      <c r="S183" s="28">
        <f>S138/SUM(S138,'Calculations 16to19'!S138,'Calculations 25to34'!S138,'Calculations 35to44'!S138,'Calculations 45to54'!S138,'Calculations 55to64'!S138,'Calculations 65plus'!S138)</f>
        <v>5.5562158076123136E-2</v>
      </c>
      <c r="T183" s="28">
        <f>T138/SUM(T138,'Calculations 16to19'!T138,'Calculations 25to34'!T138,'Calculations 35to44'!T138,'Calculations 45to54'!T138,'Calculations 55to64'!T138,'Calculations 65plus'!T138)</f>
        <v>5.4829791175093109E-2</v>
      </c>
      <c r="U183" s="28">
        <f>U138/SUM(U138,'Calculations 16to19'!U138,'Calculations 25to34'!U138,'Calculations 35to44'!U138,'Calculations 45to54'!U138,'Calculations 55to64'!U138,'Calculations 65plus'!U138)</f>
        <v>5.4102364475257549E-2</v>
      </c>
      <c r="V183" s="28">
        <f>V138/SUM(V138,'Calculations 16to19'!V138,'Calculations 25to34'!V138,'Calculations 35to44'!V138,'Calculations 45to54'!V138,'Calculations 55to64'!V138,'Calculations 65plus'!V138)</f>
        <v>5.3380137213329841E-2</v>
      </c>
      <c r="W183" s="28">
        <f>W138/SUM(W138,'Calculations 16to19'!W138,'Calculations 25to34'!W138,'Calculations 35to44'!W138,'Calculations 45to54'!W138,'Calculations 55to64'!W138,'Calculations 65plus'!W138)</f>
        <v>5.2663352955104915E-2</v>
      </c>
      <c r="X183" s="28">
        <f>X138/SUM(X138,'Calculations 16to19'!X138,'Calculations 25to34'!X138,'Calculations 35to44'!X138,'Calculations 45to54'!X138,'Calculations 55to64'!X138,'Calculations 65plus'!X138)</f>
        <v>5.1952239847280236E-2</v>
      </c>
      <c r="Y183" s="28">
        <f>Y138/SUM(Y138,'Calculations 16to19'!Y138,'Calculations 25to34'!Y138,'Calculations 35to44'!Y138,'Calculations 45to54'!Y138,'Calculations 55to64'!Y138,'Calculations 65plus'!Y138)</f>
        <v>5.1247010902064301E-2</v>
      </c>
      <c r="Z183" s="28">
        <f>Z138/SUM(Z138,'Calculations 16to19'!Z138,'Calculations 25to34'!Z138,'Calculations 35to44'!Z138,'Calculations 45to54'!Z138,'Calculations 55to64'!Z138,'Calculations 65plus'!Z138)</f>
        <v>5.054786431099681E-2</v>
      </c>
      <c r="AA183" s="28">
        <f>AA138/SUM(AA138,'Calculations 16to19'!AA138,'Calculations 25to34'!AA138,'Calculations 35to44'!AA138,'Calculations 45to54'!AA138,'Calculations 55to64'!AA138,'Calculations 65plus'!AA138)</f>
        <v>4.9854983784541861E-2</v>
      </c>
      <c r="AB183" s="28">
        <f>AB138/SUM(AB138,'Calculations 16to19'!AB138,'Calculations 25to34'!AB138,'Calculations 35to44'!AB138,'Calculations 45to54'!AB138,'Calculations 55to64'!AB138,'Calculations 65plus'!AB138)</f>
        <v>4.9168538914169807E-2</v>
      </c>
      <c r="AC183" s="28">
        <f>AC138/SUM(AC138,'Calculations 16to19'!AC138,'Calculations 25to34'!AC138,'Calculations 35to44'!AC138,'Calculations 45to54'!AC138,'Calculations 55to64'!AC138,'Calculations 65plus'!AC138)</f>
        <v>4.8488685553790586E-2</v>
      </c>
      <c r="AD183" s="28">
        <f>AD138/SUM(AD138,'Calculations 16to19'!AD138,'Calculations 25to34'!AD138,'Calculations 35to44'!AD138,'Calculations 45to54'!AD138,'Calculations 55to64'!AD138,'Calculations 65plus'!AD138)</f>
        <v>4.7815566217571243E-2</v>
      </c>
      <c r="AE183" s="28">
        <f>AE138/SUM(AE138,'Calculations 16to19'!AE138,'Calculations 25to34'!AE138,'Calculations 35to44'!AE138,'Calculations 45to54'!AE138,'Calculations 55to64'!AE138,'Calculations 65plus'!AE138)</f>
        <v>4.7149310491327506E-2</v>
      </c>
      <c r="AF183" s="28">
        <f>AF138/SUM(AF138,'Calculations 16to19'!AF138,'Calculations 25to34'!AF138,'Calculations 35to44'!AF138,'Calculations 45to54'!AF138,'Calculations 55to64'!AF138,'Calculations 65plus'!AF138)</f>
        <v>4.6490035454853647E-2</v>
      </c>
    </row>
    <row r="184" spans="1:32" x14ac:dyDescent="0.2">
      <c r="A184" s="6" t="s">
        <v>94</v>
      </c>
      <c r="B184" s="28">
        <f>B139/SUM(B139,'Calculations 16to19'!B139,'Calculations 25to34'!B139,'Calculations 35to44'!B139,'Calculations 45to54'!B139,'Calculations 55to64'!B139,'Calculations 65plus'!B139)</f>
        <v>3.9215686274509769E-2</v>
      </c>
      <c r="C184" s="28">
        <f>C139/SUM(C139,'Calculations 16to19'!C139,'Calculations 25to34'!C139,'Calculations 35to44'!C139,'Calculations 45to54'!C139,'Calculations 55to64'!C139,'Calculations 65plus'!C139)</f>
        <v>3.9040673062662609E-2</v>
      </c>
      <c r="D184" s="28">
        <f>D139/SUM(D139,'Calculations 16to19'!D139,'Calculations 25to34'!D139,'Calculations 35to44'!D139,'Calculations 45to54'!D139,'Calculations 55to64'!D139,'Calculations 65plus'!D139)</f>
        <v>3.860120721392462E-2</v>
      </c>
      <c r="E184" s="28">
        <f>E139/SUM(E139,'Calculations 16to19'!E139,'Calculations 25to34'!E139,'Calculations 35to44'!E139,'Calculations 45to54'!E139,'Calculations 55to64'!E139,'Calculations 65plus'!E139)</f>
        <v>3.8227192068921181E-2</v>
      </c>
      <c r="F184" s="28">
        <f>F139/SUM(F139,'Calculations 16to19'!F139,'Calculations 25to34'!F139,'Calculations 35to44'!F139,'Calculations 45to54'!F139,'Calculations 55to64'!F139,'Calculations 65plus'!F139)</f>
        <v>3.7921867671828945E-2</v>
      </c>
      <c r="G184" s="28">
        <f>G139/SUM(G139,'Calculations 16to19'!G139,'Calculations 25to34'!G139,'Calculations 35to44'!G139,'Calculations 45to54'!G139,'Calculations 55to64'!G139,'Calculations 65plus'!G139)</f>
        <v>3.7346732057105175E-2</v>
      </c>
      <c r="H184" s="28">
        <f>H139/SUM(H139,'Calculations 16to19'!H139,'Calculations 25to34'!H139,'Calculations 35to44'!H139,'Calculations 45to54'!H139,'Calculations 55to64'!H139,'Calculations 65plus'!H139)</f>
        <v>3.7001488713846696E-2</v>
      </c>
      <c r="I184" s="28">
        <f>I139/SUM(I139,'Calculations 16to19'!I139,'Calculations 25to34'!I139,'Calculations 35to44'!I139,'Calculations 45to54'!I139,'Calculations 55to64'!I139,'Calculations 65plus'!I139)</f>
        <v>3.7020165566315877E-2</v>
      </c>
      <c r="J184" s="28">
        <f>J139/SUM(J139,'Calculations 16to19'!J139,'Calculations 25to34'!J139,'Calculations 35to44'!J139,'Calculations 45to54'!J139,'Calculations 55to64'!J139,'Calculations 65plus'!J139)</f>
        <v>3.6869995939482633E-2</v>
      </c>
      <c r="K184" s="28">
        <f>K139/SUM(K139,'Calculations 16to19'!K139,'Calculations 25to34'!K139,'Calculations 35to44'!K139,'Calculations 45to54'!K139,'Calculations 55to64'!K139,'Calculations 65plus'!K139)</f>
        <v>3.6229586040510291E-2</v>
      </c>
      <c r="L184" s="28">
        <f>L139/SUM(L139,'Calculations 16to19'!L139,'Calculations 25to34'!L139,'Calculations 35to44'!L139,'Calculations 45to54'!L139,'Calculations 55to64'!L139,'Calculations 65plus'!L139)</f>
        <v>3.5959464133674394E-2</v>
      </c>
      <c r="M184" s="28">
        <f>M139/SUM(M139,'Calculations 16to19'!M139,'Calculations 25to34'!M139,'Calculations 35to44'!M139,'Calculations 45to54'!M139,'Calculations 55to64'!M139,'Calculations 65plus'!M139)</f>
        <v>3.5634528942665139E-2</v>
      </c>
      <c r="N184" s="28">
        <f>N139/SUM(N139,'Calculations 16to19'!N139,'Calculations 25to34'!N139,'Calculations 35to44'!N139,'Calculations 45to54'!N139,'Calculations 55to64'!N139,'Calculations 65plus'!N139)</f>
        <v>3.5309803802055825E-2</v>
      </c>
      <c r="O184" s="28">
        <f>O139/SUM(O139,'Calculations 16to19'!O139,'Calculations 25to34'!O139,'Calculations 35to44'!O139,'Calculations 45to54'!O139,'Calculations 55to64'!O139,'Calculations 65plus'!O139)</f>
        <v>3.498536691819313E-2</v>
      </c>
      <c r="P184" s="28">
        <f>P139/SUM(P139,'Calculations 16to19'!P139,'Calculations 25to34'!P139,'Calculations 35to44'!P139,'Calculations 45to54'!P139,'Calculations 55to64'!P139,'Calculations 65plus'!P139)</f>
        <v>3.466129637431252E-2</v>
      </c>
      <c r="Q184" s="28">
        <f>Q139/SUM(Q139,'Calculations 16to19'!Q139,'Calculations 25to34'!Q139,'Calculations 35to44'!Q139,'Calculations 45to54'!Q139,'Calculations 55to64'!Q139,'Calculations 65plus'!Q139)</f>
        <v>3.4337669933276228E-2</v>
      </c>
      <c r="R184" s="28">
        <f>R139/SUM(R139,'Calculations 16to19'!R139,'Calculations 25to34'!R139,'Calculations 35to44'!R139,'Calculations 45to54'!R139,'Calculations 55to64'!R139,'Calculations 65plus'!R139)</f>
        <v>3.4014564853744753E-2</v>
      </c>
      <c r="S184" s="28">
        <f>S139/SUM(S139,'Calculations 16to19'!S139,'Calculations 25to34'!S139,'Calculations 35to44'!S139,'Calculations 45to54'!S139,'Calculations 55to64'!S139,'Calculations 65plus'!S139)</f>
        <v>3.3692057719395173E-2</v>
      </c>
      <c r="T184" s="28">
        <f>T139/SUM(T139,'Calculations 16to19'!T139,'Calculations 25to34'!T139,'Calculations 35to44'!T139,'Calculations 45to54'!T139,'Calculations 55to64'!T139,'Calculations 65plus'!T139)</f>
        <v>3.3370224280783581E-2</v>
      </c>
      <c r="U184" s="28">
        <f>U139/SUM(U139,'Calculations 16to19'!U139,'Calculations 25to34'!U139,'Calculations 35to44'!U139,'Calculations 45to54'!U139,'Calculations 55to64'!U139,'Calculations 65plus'!U139)</f>
        <v>3.3049139309439757E-2</v>
      </c>
      <c r="V184" s="28">
        <f>V139/SUM(V139,'Calculations 16to19'!V139,'Calculations 25to34'!V139,'Calculations 35to44'!V139,'Calculations 45to54'!V139,'Calculations 55to64'!V139,'Calculations 65plus'!V139)</f>
        <v>3.2728876463769374E-2</v>
      </c>
      <c r="W184" s="28">
        <f>W139/SUM(W139,'Calculations 16to19'!W139,'Calculations 25to34'!W139,'Calculations 35to44'!W139,'Calculations 45to54'!W139,'Calculations 55to64'!W139,'Calculations 65plus'!W139)</f>
        <v>3.2409508166335067E-2</v>
      </c>
      <c r="X184" s="28">
        <f>X139/SUM(X139,'Calculations 16to19'!X139,'Calculations 25to34'!X139,'Calculations 35to44'!X139,'Calculations 45to54'!X139,'Calculations 55to64'!X139,'Calculations 65plus'!X139)</f>
        <v>3.209110549207933E-2</v>
      </c>
      <c r="Y184" s="28">
        <f>Y139/SUM(Y139,'Calculations 16to19'!Y139,'Calculations 25to34'!Y139,'Calculations 35to44'!Y139,'Calculations 45to54'!Y139,'Calculations 55to64'!Y139,'Calculations 65plus'!Y139)</f>
        <v>3.1773738067051416E-2</v>
      </c>
      <c r="Z184" s="28">
        <f>Z139/SUM(Z139,'Calculations 16to19'!Z139,'Calculations 25to34'!Z139,'Calculations 35to44'!Z139,'Calculations 45to54'!Z139,'Calculations 55to64'!Z139,'Calculations 65plus'!Z139)</f>
        <v>3.1457473977196927E-2</v>
      </c>
      <c r="AA184" s="28">
        <f>AA139/SUM(AA139,'Calculations 16to19'!AA139,'Calculations 25to34'!AA139,'Calculations 35to44'!AA139,'Calculations 45to54'!AA139,'Calculations 55to64'!AA139,'Calculations 65plus'!AA139)</f>
        <v>3.1142379686768973E-2</v>
      </c>
      <c r="AB184" s="28">
        <f>AB139/SUM(AB139,'Calculations 16to19'!AB139,'Calculations 25to34'!AB139,'Calculations 35to44'!AB139,'Calculations 45to54'!AB139,'Calculations 55to64'!AB139,'Calculations 65plus'!AB139)</f>
        <v>3.0828519965923725E-2</v>
      </c>
      <c r="AC184" s="28">
        <f>AC139/SUM(AC139,'Calculations 16to19'!AC139,'Calculations 25to34'!AC139,'Calculations 35to44'!AC139,'Calculations 45to54'!AC139,'Calculations 55to64'!AC139,'Calculations 65plus'!AC139)</f>
        <v>3.0515957827061815E-2</v>
      </c>
      <c r="AD184" s="28">
        <f>AD139/SUM(AD139,'Calculations 16to19'!AD139,'Calculations 25to34'!AD139,'Calculations 35to44'!AD139,'Calculations 45to54'!AD139,'Calculations 55to64'!AD139,'Calculations 65plus'!AD139)</f>
        <v>3.0204754469487363E-2</v>
      </c>
      <c r="AE184" s="28">
        <f>AE139/SUM(AE139,'Calculations 16to19'!AE139,'Calculations 25to34'!AE139,'Calculations 35to44'!AE139,'Calculations 45to54'!AE139,'Calculations 55to64'!AE139,'Calculations 65plus'!AE139)</f>
        <v>2.9894969231955192E-2</v>
      </c>
      <c r="AF184" s="28">
        <f>AF139/SUM(AF139,'Calculations 16to19'!AF139,'Calculations 25to34'!AF139,'Calculations 35to44'!AF139,'Calculations 45to54'!AF139,'Calculations 55to64'!AF139,'Calculations 65plus'!AF139)</f>
        <v>2.9586659552690443E-2</v>
      </c>
    </row>
    <row r="185" spans="1:32" x14ac:dyDescent="0.2">
      <c r="A185" s="6" t="s">
        <v>93</v>
      </c>
      <c r="B185" s="28">
        <f>B140/SUM(B140,'Calculations 16to19'!B140,'Calculations 25to34'!B140,'Calculations 35to44'!B140,'Calculations 45to54'!B140,'Calculations 55to64'!B140,'Calculations 65plus'!B140)</f>
        <v>3.0612244897959186E-2</v>
      </c>
      <c r="C185" s="28">
        <f>C140/SUM(C140,'Calculations 16to19'!C140,'Calculations 25to34'!C140,'Calculations 35to44'!C140,'Calculations 45to54'!C140,'Calculations 55to64'!C140,'Calculations 65plus'!C140)</f>
        <v>3.0436943633676113E-2</v>
      </c>
      <c r="D185" s="28">
        <f>D140/SUM(D140,'Calculations 16to19'!D140,'Calculations 25to34'!D140,'Calculations 35to44'!D140,'Calculations 45to54'!D140,'Calculations 55to64'!D140,'Calculations 65plus'!D140)</f>
        <v>3.0045208548341362E-2</v>
      </c>
      <c r="E185" s="28">
        <f>E140/SUM(E140,'Calculations 16to19'!E140,'Calculations 25to34'!E140,'Calculations 35to44'!E140,'Calculations 45to54'!E140,'Calculations 55to64'!E140,'Calculations 65plus'!E140)</f>
        <v>2.9704284697133241E-2</v>
      </c>
      <c r="F185" s="28">
        <f>F140/SUM(F140,'Calculations 16to19'!F140,'Calculations 25to34'!F140,'Calculations 35to44'!F140,'Calculations 45to54'!F140,'Calculations 55to64'!F140,'Calculations 65plus'!F140)</f>
        <v>2.9434263992016544E-2</v>
      </c>
      <c r="G185" s="28">
        <f>G140/SUM(G140,'Calculations 16to19'!G140,'Calculations 25to34'!G140,'Calculations 35to44'!G140,'Calculations 45to54'!G140,'Calculations 55to64'!G140,'Calculations 65plus'!G140)</f>
        <v>2.8988769152085953E-2</v>
      </c>
      <c r="H185" s="28">
        <f>H140/SUM(H140,'Calculations 16to19'!H140,'Calculations 25to34'!H140,'Calculations 35to44'!H140,'Calculations 45to54'!H140,'Calculations 55to64'!H140,'Calculations 65plus'!H140)</f>
        <v>2.8723743577361668E-2</v>
      </c>
      <c r="I185" s="28">
        <f>I140/SUM(I140,'Calculations 16to19'!I140,'Calculations 25to34'!I140,'Calculations 35to44'!I140,'Calculations 45to54'!I140,'Calculations 55to64'!I140,'Calculations 65plus'!I140)</f>
        <v>2.8708366384324956E-2</v>
      </c>
      <c r="J185" s="28">
        <f>J140/SUM(J140,'Calculations 16to19'!J140,'Calculations 25to34'!J140,'Calculations 35to44'!J140,'Calculations 45to54'!J140,'Calculations 55to64'!J140,'Calculations 65plus'!J140)</f>
        <v>2.8540233670754162E-2</v>
      </c>
      <c r="K185" s="28">
        <f>K140/SUM(K140,'Calculations 16to19'!K140,'Calculations 25to34'!K140,'Calculations 35to44'!K140,'Calculations 45to54'!K140,'Calculations 55to64'!K140,'Calculations 65plus'!K140)</f>
        <v>2.8002200375728151E-2</v>
      </c>
      <c r="L185" s="28">
        <f>L140/SUM(L140,'Calculations 16to19'!L140,'Calculations 25to34'!L140,'Calculations 35to44'!L140,'Calculations 45to54'!L140,'Calculations 55to64'!L140,'Calculations 65plus'!L140)</f>
        <v>2.7777248872283593E-2</v>
      </c>
      <c r="M185" s="28">
        <f>M140/SUM(M140,'Calculations 16to19'!M140,'Calculations 25to34'!M140,'Calculations 35to44'!M140,'Calculations 45to54'!M140,'Calculations 55to64'!M140,'Calculations 65plus'!M140)</f>
        <v>2.7498561522096742E-2</v>
      </c>
      <c r="N185" s="28">
        <f>N140/SUM(N140,'Calculations 16to19'!N140,'Calculations 25to34'!N140,'Calculations 35to44'!N140,'Calculations 45to54'!N140,'Calculations 55to64'!N140,'Calculations 65plus'!N140)</f>
        <v>2.722050292769326E-2</v>
      </c>
      <c r="O185" s="28">
        <f>O140/SUM(O140,'Calculations 16to19'!O140,'Calculations 25to34'!O140,'Calculations 35to44'!O140,'Calculations 45to54'!O140,'Calculations 55to64'!O140,'Calculations 65plus'!O140)</f>
        <v>2.694315161297791E-2</v>
      </c>
      <c r="P185" s="28">
        <f>P140/SUM(P140,'Calculations 16to19'!P140,'Calculations 25to34'!P140,'Calculations 35to44'!P140,'Calculations 45to54'!P140,'Calculations 55to64'!P140,'Calculations 65plus'!P140)</f>
        <v>2.6666584700903762E-2</v>
      </c>
      <c r="Q185" s="28">
        <f>Q140/SUM(Q140,'Calculations 16to19'!Q140,'Calculations 25to34'!Q140,'Calculations 35to44'!Q140,'Calculations 45to54'!Q140,'Calculations 55to64'!Q140,'Calculations 65plus'!Q140)</f>
        <v>2.6390877781302242E-2</v>
      </c>
      <c r="R185" s="28">
        <f>R140/SUM(R140,'Calculations 16to19'!R140,'Calculations 25to34'!R140,'Calculations 35to44'!R140,'Calculations 45to54'!R140,'Calculations 55to64'!R140,'Calculations 65plus'!R140)</f>
        <v>2.6116104790758324E-2</v>
      </c>
      <c r="S185" s="28">
        <f>S140/SUM(S140,'Calculations 16to19'!S140,'Calculations 25to34'!S140,'Calculations 35to44'!S140,'Calculations 45to54'!S140,'Calculations 55to64'!S140,'Calculations 65plus'!S140)</f>
        <v>2.5842337904160146E-2</v>
      </c>
      <c r="T185" s="28">
        <f>T140/SUM(T140,'Calculations 16to19'!T140,'Calculations 25to34'!T140,'Calculations 35to44'!T140,'Calculations 45to54'!T140,'Calculations 55to64'!T140,'Calculations 65plus'!T140)</f>
        <v>2.5569647437530769E-2</v>
      </c>
      <c r="U185" s="28">
        <f>U140/SUM(U140,'Calculations 16to19'!U140,'Calculations 25to34'!U140,'Calculations 35to44'!U140,'Calculations 45to54'!U140,'Calculations 55to64'!U140,'Calculations 65plus'!U140)</f>
        <v>2.5298101761736535E-2</v>
      </c>
      <c r="V185" s="28">
        <f>V140/SUM(V140,'Calculations 16to19'!V140,'Calculations 25to34'!V140,'Calculations 35to44'!V140,'Calculations 45to54'!V140,'Calculations 55to64'!V140,'Calculations 65plus'!V140)</f>
        <v>2.5027767226650656E-2</v>
      </c>
      <c r="W185" s="28">
        <f>W140/SUM(W140,'Calculations 16to19'!W140,'Calculations 25to34'!W140,'Calculations 35to44'!W140,'Calculations 45to54'!W140,'Calculations 55to64'!W140,'Calculations 65plus'!W140)</f>
        <v>2.4758708095341978E-2</v>
      </c>
      <c r="X185" s="28">
        <f>X140/SUM(X140,'Calculations 16to19'!X140,'Calculations 25to34'!X140,'Calculations 35to44'!X140,'Calculations 45to54'!X140,'Calculations 55to64'!X140,'Calculations 65plus'!X140)</f>
        <v>2.4490986487849604E-2</v>
      </c>
      <c r="Y185" s="28">
        <f>Y140/SUM(Y140,'Calculations 16to19'!Y140,'Calculations 25to34'!Y140,'Calculations 35to44'!Y140,'Calculations 45to54'!Y140,'Calculations 55to64'!Y140,'Calculations 65plus'!Y140)</f>
        <v>2.4224662334098802E-2</v>
      </c>
      <c r="Z185" s="28">
        <f>Z140/SUM(Z140,'Calculations 16to19'!Z140,'Calculations 25to34'!Z140,'Calculations 35to44'!Z140,'Calculations 45to54'!Z140,'Calculations 55to64'!Z140,'Calculations 65plus'!Z140)</f>
        <v>2.3959793335510654E-2</v>
      </c>
      <c r="AA185" s="28">
        <f>AA140/SUM(AA140,'Calculations 16to19'!AA140,'Calculations 25to34'!AA140,'Calculations 35to44'!AA140,'Calculations 45to54'!AA140,'Calculations 55to64'!AA140,'Calculations 65plus'!AA140)</f>
        <v>2.3696434934855189E-2</v>
      </c>
      <c r="AB185" s="28">
        <f>AB140/SUM(AB140,'Calculations 16to19'!AB140,'Calculations 25to34'!AB140,'Calculations 35to44'!AB140,'Calculations 45to54'!AB140,'Calculations 55to64'!AB140,'Calculations 65plus'!AB140)</f>
        <v>2.343464029390125E-2</v>
      </c>
      <c r="AC185" s="28">
        <f>AC140/SUM(AC140,'Calculations 16to19'!AC140,'Calculations 25to34'!AC140,'Calculations 35to44'!AC140,'Calculations 45to54'!AC140,'Calculations 55to64'!AC140,'Calculations 65plus'!AC140)</f>
        <v>2.3174460278415545E-2</v>
      </c>
      <c r="AD185" s="28">
        <f>AD140/SUM(AD140,'Calculations 16to19'!AD140,'Calculations 25to34'!AD140,'Calculations 35to44'!AD140,'Calculations 45to54'!AD140,'Calculations 55to64'!AD140,'Calculations 65plus'!AD140)</f>
        <v>2.2915943450071748E-2</v>
      </c>
      <c r="AE185" s="28">
        <f>AE140/SUM(AE140,'Calculations 16to19'!AE140,'Calculations 25to34'!AE140,'Calculations 35to44'!AE140,'Calculations 45to54'!AE140,'Calculations 55to64'!AE140,'Calculations 65plus'!AE140)</f>
        <v>2.2659136064832028E-2</v>
      </c>
      <c r="AF185" s="28">
        <f>AF140/SUM(AF140,'Calculations 16to19'!AF140,'Calculations 25to34'!AF140,'Calculations 35to44'!AF140,'Calculations 45to54'!AF140,'Calculations 55to64'!AF140,'Calculations 65plus'!AF140)</f>
        <v>2.2404082077375268E-2</v>
      </c>
    </row>
    <row r="186" spans="1:32" x14ac:dyDescent="0.2">
      <c r="A186" s="6" t="s">
        <v>28</v>
      </c>
      <c r="B186" s="28">
        <f>B141/SUM(B141,'Calculations 16to19'!B141,'Calculations 25to34'!B141,'Calculations 35to44'!B141,'Calculations 45to54'!B141,'Calculations 55to64'!B141,'Calculations 65plus'!B141)</f>
        <v>0.10975609756097558</v>
      </c>
      <c r="C186" s="28">
        <f>C141/SUM(C141,'Calculations 16to19'!C141,'Calculations 25to34'!C141,'Calculations 35to44'!C141,'Calculations 45to54'!C141,'Calculations 55to64'!C141,'Calculations 65plus'!C141)</f>
        <v>0.10874298730590792</v>
      </c>
      <c r="D186" s="28">
        <f>D141/SUM(D141,'Calculations 16to19'!D141,'Calculations 25to34'!D141,'Calculations 35to44'!D141,'Calculations 45to54'!D141,'Calculations 55to64'!D141,'Calculations 65plus'!D141)</f>
        <v>0.10707528300830567</v>
      </c>
      <c r="E186" s="28">
        <f>E141/SUM(E141,'Calculations 16to19'!E141,'Calculations 25to34'!E141,'Calculations 35to44'!E141,'Calculations 45to54'!E141,'Calculations 55to64'!E141,'Calculations 65plus'!E141)</f>
        <v>0.10563084067876392</v>
      </c>
      <c r="F186" s="28">
        <f>F141/SUM(F141,'Calculations 16to19'!F141,'Calculations 25to34'!F141,'Calculations 35to44'!F141,'Calculations 45to54'!F141,'Calculations 55to64'!F141,'Calculations 65plus'!F141)</f>
        <v>0.10435709393217636</v>
      </c>
      <c r="G186" s="28">
        <f>G141/SUM(G141,'Calculations 16to19'!G141,'Calculations 25to34'!G141,'Calculations 35to44'!G141,'Calculations 45to54'!G141,'Calculations 55to64'!G141,'Calculations 65plus'!G141)</f>
        <v>0.10215534052970052</v>
      </c>
      <c r="H186" s="28">
        <f>H141/SUM(H141,'Calculations 16to19'!H141,'Calculations 25to34'!H141,'Calculations 35to44'!H141,'Calculations 45to54'!H141,'Calculations 55to64'!H141,'Calculations 65plus'!H141)</f>
        <v>0.10066259301014957</v>
      </c>
      <c r="I186" s="28">
        <f>I141/SUM(I141,'Calculations 16to19'!I141,'Calculations 25to34'!I141,'Calculations 35to44'!I141,'Calculations 45to54'!I141,'Calculations 55to64'!I141,'Calculations 65plus'!I141)</f>
        <v>0.10056563882512425</v>
      </c>
      <c r="J186" s="28">
        <f>J141/SUM(J141,'Calculations 16to19'!J141,'Calculations 25to34'!J141,'Calculations 35to44'!J141,'Calculations 45to54'!J141,'Calculations 55to64'!J141,'Calculations 65plus'!J141)</f>
        <v>0.10012642622762936</v>
      </c>
      <c r="K186" s="28">
        <f>K141/SUM(K141,'Calculations 16to19'!K141,'Calculations 25to34'!K141,'Calculations 35to44'!K141,'Calculations 45to54'!K141,'Calculations 55to64'!K141,'Calculations 65plus'!K141)</f>
        <v>9.8162608666496468E-2</v>
      </c>
      <c r="L186" s="28">
        <f>L141/SUM(L141,'Calculations 16to19'!L141,'Calculations 25to34'!L141,'Calculations 35to44'!L141,'Calculations 45to54'!L141,'Calculations 55to64'!L141,'Calculations 65plus'!L141)</f>
        <v>9.6630132911620231E-2</v>
      </c>
      <c r="M186" s="28">
        <f>M141/SUM(M141,'Calculations 16to19'!M141,'Calculations 25to34'!M141,'Calculations 35to44'!M141,'Calculations 45to54'!M141,'Calculations 55to64'!M141,'Calculations 65plus'!M141)</f>
        <v>9.5362873178237842E-2</v>
      </c>
      <c r="N186" s="28">
        <f>N141/SUM(N141,'Calculations 16to19'!N141,'Calculations 25to34'!N141,'Calculations 35to44'!N141,'Calculations 45to54'!N141,'Calculations 55to64'!N141,'Calculations 65plus'!N141)</f>
        <v>9.410347802387721E-2</v>
      </c>
      <c r="O186" s="28">
        <f>O141/SUM(O141,'Calculations 16to19'!O141,'Calculations 25to34'!O141,'Calculations 35to44'!O141,'Calculations 45to54'!O141,'Calculations 55to64'!O141,'Calculations 65plus'!O141)</f>
        <v>9.2852240637754754E-2</v>
      </c>
      <c r="P186" s="28">
        <f>P141/SUM(P141,'Calculations 16to19'!P141,'Calculations 25to34'!P141,'Calculations 35to44'!P141,'Calculations 45to54'!P141,'Calculations 55to64'!P141,'Calculations 65plus'!P141)</f>
        <v>9.1609447668824909E-2</v>
      </c>
      <c r="Q186" s="28">
        <f>Q141/SUM(Q141,'Calculations 16to19'!Q141,'Calculations 25to34'!Q141,'Calculations 35to44'!Q141,'Calculations 45to54'!Q141,'Calculations 55to64'!Q141,'Calculations 65plus'!Q141)</f>
        <v>9.0375378451511612E-2</v>
      </c>
      <c r="R186" s="28">
        <f>R141/SUM(R141,'Calculations 16to19'!R141,'Calculations 25to34'!R141,'Calculations 35to44'!R141,'Calculations 45to54'!R141,'Calculations 55to64'!R141,'Calculations 65plus'!R141)</f>
        <v>8.9150304300287198E-2</v>
      </c>
      <c r="S186" s="28">
        <f>S141/SUM(S141,'Calculations 16to19'!S141,'Calculations 25to34'!S141,'Calculations 35to44'!S141,'Calculations 45to54'!S141,'Calculations 55to64'!S141,'Calculations 65plus'!S141)</f>
        <v>8.7934487872221273E-2</v>
      </c>
      <c r="T186" s="28">
        <f>T141/SUM(T141,'Calculations 16to19'!T141,'Calculations 25to34'!T141,'Calculations 35to44'!T141,'Calculations 45to54'!T141,'Calculations 55to64'!T141,'Calculations 65plus'!T141)</f>
        <v>8.6728182596296069E-2</v>
      </c>
      <c r="U186" s="28">
        <f>U141/SUM(U141,'Calculations 16to19'!U141,'Calculations 25to34'!U141,'Calculations 35to44'!U141,'Calculations 45to54'!U141,'Calculations 55to64'!U141,'Calculations 65plus'!U141)</f>
        <v>8.5531632168000388E-2</v>
      </c>
      <c r="V186" s="28">
        <f>V141/SUM(V141,'Calculations 16to19'!V141,'Calculations 25to34'!V141,'Calculations 35to44'!V141,'Calculations 45to54'!V141,'Calculations 55to64'!V141,'Calculations 65plus'!V141)</f>
        <v>8.4345070107445783E-2</v>
      </c>
      <c r="W186" s="28">
        <f>W141/SUM(W141,'Calculations 16to19'!W141,'Calculations 25to34'!W141,'Calculations 35to44'!W141,'Calculations 45to54'!W141,'Calculations 55to64'!W141,'Calculations 65plus'!W141)</f>
        <v>8.3168719379028144E-2</v>
      </c>
      <c r="X186" s="28">
        <f>X141/SUM(X141,'Calculations 16to19'!X141,'Calculations 25to34'!X141,'Calculations 35to44'!X141,'Calculations 45to54'!X141,'Calculations 55to64'!X141,'Calculations 65plus'!X141)</f>
        <v>8.2002792070454453E-2</v>
      </c>
      <c r="Y186" s="28">
        <f>Y141/SUM(Y141,'Calculations 16to19'!Y141,'Calculations 25to34'!Y141,'Calculations 35to44'!Y141,'Calculations 45to54'!Y141,'Calculations 55to64'!Y141,'Calculations 65plus'!Y141)</f>
        <v>8.0847489128787725E-2</v>
      </c>
      <c r="Z186" s="28">
        <f>Z141/SUM(Z141,'Calculations 16to19'!Z141,'Calculations 25to34'!Z141,'Calculations 35to44'!Z141,'Calculations 45to54'!Z141,'Calculations 55to64'!Z141,'Calculations 65plus'!Z141)</f>
        <v>7.9703000151023079E-2</v>
      </c>
      <c r="AA186" s="28">
        <f>AA141/SUM(AA141,'Calculations 16to19'!AA141,'Calculations 25to34'!AA141,'Calculations 35to44'!AA141,'Calculations 45to54'!AA141,'Calculations 55to64'!AA141,'Calculations 65plus'!AA141)</f>
        <v>7.8569503226589746E-2</v>
      </c>
      <c r="AB186" s="28">
        <f>AB141/SUM(AB141,'Calculations 16to19'!AB141,'Calculations 25to34'!AB141,'Calculations 35to44'!AB141,'Calculations 45to54'!AB141,'Calculations 55to64'!AB141,'Calculations 65plus'!AB141)</f>
        <v>7.7447164829093681E-2</v>
      </c>
      <c r="AC186" s="28">
        <f>AC141/SUM(AC141,'Calculations 16to19'!AC141,'Calculations 25to34'!AC141,'Calculations 35to44'!AC141,'Calculations 45to54'!AC141,'Calculations 55to64'!AC141,'Calculations 65plus'!AC141)</f>
        <v>7.6336139754540386E-2</v>
      </c>
      <c r="AD186" s="28">
        <f>AD141/SUM(AD141,'Calculations 16to19'!AD141,'Calculations 25to34'!AD141,'Calculations 35to44'!AD141,'Calculations 45to54'!AD141,'Calculations 55to64'!AD141,'Calculations 65plus'!AD141)</f>
        <v>7.5236571103249841E-2</v>
      </c>
      <c r="AE186" s="28">
        <f>AE141/SUM(AE141,'Calculations 16to19'!AE141,'Calculations 25to34'!AE141,'Calculations 35to44'!AE141,'Calculations 45to54'!AE141,'Calculations 55to64'!AE141,'Calculations 65plus'!AE141)</f>
        <v>7.4148590302638026E-2</v>
      </c>
      <c r="AF186" s="28">
        <f>AF141/SUM(AF141,'Calculations 16to19'!AF141,'Calculations 25to34'!AF141,'Calculations 35to44'!AF141,'Calculations 45to54'!AF141,'Calculations 55to64'!AF141,'Calculations 65plus'!AF141)</f>
        <v>7.3072317168055179E-2</v>
      </c>
    </row>
    <row r="187" spans="1:32" x14ac:dyDescent="0.2">
      <c r="A187" s="6" t="s">
        <v>29</v>
      </c>
      <c r="B187" s="28">
        <f>B142/SUM(B142,'Calculations 16to19'!B142,'Calculations 25to34'!B142,'Calculations 35to44'!B142,'Calculations 45to54'!B142,'Calculations 55to64'!B142,'Calculations 65plus'!B142)</f>
        <v>6.4593301435406703E-2</v>
      </c>
      <c r="C187" s="28">
        <f>C142/SUM(C142,'Calculations 16to19'!C142,'Calculations 25to34'!C142,'Calculations 35to44'!C142,'Calculations 45to54'!C142,'Calculations 55to64'!C142,'Calculations 65plus'!C142)</f>
        <v>6.4125391250699923E-2</v>
      </c>
      <c r="D187" s="28">
        <f>D142/SUM(D142,'Calculations 16to19'!D142,'Calculations 25to34'!D142,'Calculations 35to44'!D142,'Calculations 45to54'!D142,'Calculations 55to64'!D142,'Calculations 65plus'!D142)</f>
        <v>6.3156191644460985E-2</v>
      </c>
      <c r="E187" s="28">
        <f>E142/SUM(E142,'Calculations 16to19'!E142,'Calculations 25to34'!E142,'Calculations 35to44'!E142,'Calculations 45to54'!E142,'Calculations 55to64'!E142,'Calculations 65plus'!E142)</f>
        <v>6.2311686653513929E-2</v>
      </c>
      <c r="F187" s="28">
        <f>F142/SUM(F142,'Calculations 16to19'!F142,'Calculations 25to34'!F142,'Calculations 35to44'!F142,'Calculations 45to54'!F142,'Calculations 55to64'!F142,'Calculations 65plus'!F142)</f>
        <v>6.163442748077215E-2</v>
      </c>
      <c r="G187" s="28">
        <f>G142/SUM(G142,'Calculations 16to19'!G142,'Calculations 25to34'!G142,'Calculations 35to44'!G142,'Calculations 45to54'!G142,'Calculations 55to64'!G142,'Calculations 65plus'!G142)</f>
        <v>6.0536412260896268E-2</v>
      </c>
      <c r="H187" s="28">
        <f>H142/SUM(H142,'Calculations 16to19'!H142,'Calculations 25to34'!H142,'Calculations 35to44'!H142,'Calculations 45to54'!H142,'Calculations 55to64'!H142,'Calculations 65plus'!H142)</f>
        <v>5.9864992058949656E-2</v>
      </c>
      <c r="I187" s="28">
        <f>I142/SUM(I142,'Calculations 16to19'!I142,'Calculations 25to34'!I142,'Calculations 35to44'!I142,'Calculations 45to54'!I142,'Calculations 55to64'!I142,'Calculations 65plus'!I142)</f>
        <v>5.9839364314766566E-2</v>
      </c>
      <c r="J187" s="28">
        <f>J142/SUM(J142,'Calculations 16to19'!J142,'Calculations 25to34'!J142,'Calculations 35to44'!J142,'Calculations 45to54'!J142,'Calculations 55to64'!J142,'Calculations 65plus'!J142)</f>
        <v>5.948215608383995E-2</v>
      </c>
      <c r="K187" s="28">
        <f>K142/SUM(K142,'Calculations 16to19'!K142,'Calculations 25to34'!K142,'Calculations 35to44'!K142,'Calculations 45to54'!K142,'Calculations 55to64'!K142,'Calculations 65plus'!K142)</f>
        <v>5.8233781078068016E-2</v>
      </c>
      <c r="L187" s="28">
        <f>L142/SUM(L142,'Calculations 16to19'!L142,'Calculations 25to34'!L142,'Calculations 35to44'!L142,'Calculations 45to54'!L142,'Calculations 55to64'!L142,'Calculations 65plus'!L142)</f>
        <v>5.7623817353217803E-2</v>
      </c>
      <c r="M187" s="28">
        <f>M142/SUM(M142,'Calculations 16to19'!M142,'Calculations 25to34'!M142,'Calculations 35to44'!M142,'Calculations 45to54'!M142,'Calculations 55to64'!M142,'Calculations 65plus'!M142)</f>
        <v>5.6956768326560409E-2</v>
      </c>
      <c r="N187" s="28">
        <f>N142/SUM(N142,'Calculations 16to19'!N142,'Calculations 25to34'!N142,'Calculations 35to44'!N142,'Calculations 45to54'!N142,'Calculations 55to64'!N142,'Calculations 65plus'!N142)</f>
        <v>5.629388571065972E-2</v>
      </c>
      <c r="O187" s="28">
        <f>O142/SUM(O142,'Calculations 16to19'!O142,'Calculations 25to34'!O142,'Calculations 35to44'!O142,'Calculations 45to54'!O142,'Calculations 55to64'!O142,'Calculations 65plus'!O142)</f>
        <v>5.5635266240826674E-2</v>
      </c>
      <c r="P187" s="28">
        <f>P142/SUM(P142,'Calculations 16to19'!P142,'Calculations 25to34'!P142,'Calculations 35to44'!P142,'Calculations 45to54'!P142,'Calculations 55to64'!P142,'Calculations 65plus'!P142)</f>
        <v>5.4981004018598879E-2</v>
      </c>
      <c r="Q187" s="28">
        <f>Q142/SUM(Q142,'Calculations 16to19'!Q142,'Calculations 25to34'!Q142,'Calculations 35to44'!Q142,'Calculations 45to54'!Q142,'Calculations 55to64'!Q142,'Calculations 65plus'!Q142)</f>
        <v>5.433119033706952E-2</v>
      </c>
      <c r="R187" s="28">
        <f>R142/SUM(R142,'Calculations 16to19'!R142,'Calculations 25to34'!R142,'Calculations 35to44'!R142,'Calculations 45to54'!R142,'Calculations 55to64'!R142,'Calculations 65plus'!R142)</f>
        <v>5.3685913524528762E-2</v>
      </c>
      <c r="S187" s="28">
        <f>S142/SUM(S142,'Calculations 16to19'!S142,'Calculations 25to34'!S142,'Calculations 35to44'!S142,'Calculations 45to54'!S142,'Calculations 55to64'!S142,'Calculations 65plus'!S142)</f>
        <v>5.3045258805721793E-2</v>
      </c>
      <c r="T187" s="28">
        <f>T142/SUM(T142,'Calculations 16to19'!T142,'Calculations 25to34'!T142,'Calculations 35to44'!T142,'Calculations 45to54'!T142,'Calculations 55to64'!T142,'Calculations 65plus'!T142)</f>
        <v>5.2409308180013617E-2</v>
      </c>
      <c r="U187" s="28">
        <f>U142/SUM(U142,'Calculations 16to19'!U142,'Calculations 25to34'!U142,'Calculations 35to44'!U142,'Calculations 45to54'!U142,'Calculations 55to64'!U142,'Calculations 65plus'!U142)</f>
        <v>5.177814031574348E-2</v>
      </c>
      <c r="V187" s="28">
        <f>V142/SUM(V142,'Calculations 16to19'!V142,'Calculations 25to34'!V142,'Calculations 35to44'!V142,'Calculations 45to54'!V142,'Calculations 55to64'!V142,'Calculations 65plus'!V142)</f>
        <v>5.1151830460041174E-2</v>
      </c>
      <c r="W187" s="28">
        <f>W142/SUM(W142,'Calculations 16to19'!W142,'Calculations 25to34'!W142,'Calculations 35to44'!W142,'Calculations 45to54'!W142,'Calculations 55to64'!W142,'Calculations 65plus'!W142)</f>
        <v>5.053045036337972E-2</v>
      </c>
      <c r="X187" s="28">
        <f>X142/SUM(X142,'Calculations 16to19'!X142,'Calculations 25to34'!X142,'Calculations 35to44'!X142,'Calculations 45to54'!X142,'Calculations 55to64'!X142,'Calculations 65plus'!X142)</f>
        <v>4.9914068218133698E-2</v>
      </c>
      <c r="Y187" s="28">
        <f>Y142/SUM(Y142,'Calculations 16to19'!Y142,'Calculations 25to34'!Y142,'Calculations 35to44'!Y142,'Calculations 45to54'!Y142,'Calculations 55to64'!Y142,'Calculations 65plus'!Y142)</f>
        <v>4.9302748610418654E-2</v>
      </c>
      <c r="Z187" s="28">
        <f>Z142/SUM(Z142,'Calculations 16to19'!Z142,'Calculations 25to34'!Z142,'Calculations 35to44'!Z142,'Calculations 45to54'!Z142,'Calculations 55to64'!Z142,'Calculations 65plus'!Z142)</f>
        <v>4.8696552484490632E-2</v>
      </c>
      <c r="AA187" s="28">
        <f>AA142/SUM(AA142,'Calculations 16to19'!AA142,'Calculations 25to34'!AA142,'Calculations 35to44'!AA142,'Calculations 45to54'!AA142,'Calculations 55to64'!AA142,'Calculations 65plus'!AA142)</f>
        <v>4.809553711899054E-2</v>
      </c>
      <c r="AB187" s="28">
        <f>AB142/SUM(AB142,'Calculations 16to19'!AB142,'Calculations 25to34'!AB142,'Calculations 35to44'!AB142,'Calculations 45to54'!AB142,'Calculations 55to64'!AB142,'Calculations 65plus'!AB142)</f>
        <v>4.7499756114333616E-2</v>
      </c>
      <c r="AC187" s="28">
        <f>AC142/SUM(AC142,'Calculations 16to19'!AC142,'Calculations 25to34'!AC142,'Calculations 35to44'!AC142,'Calculations 45to54'!AC142,'Calculations 55to64'!AC142,'Calculations 65plus'!AC142)</f>
        <v>4.6909259390546527E-2</v>
      </c>
      <c r="AD187" s="28">
        <f>AD142/SUM(AD142,'Calculations 16to19'!AD142,'Calculations 25to34'!AD142,'Calculations 35to44'!AD142,'Calculations 45to54'!AD142,'Calculations 55to64'!AD142,'Calculations 65plus'!AD142)</f>
        <v>4.6324093194879595E-2</v>
      </c>
      <c r="AE187" s="28">
        <f>AE142/SUM(AE142,'Calculations 16to19'!AE142,'Calculations 25to34'!AE142,'Calculations 35to44'!AE142,'Calculations 45to54'!AE142,'Calculations 55to64'!AE142,'Calculations 65plus'!AE142)</f>
        <v>4.5744300118524116E-2</v>
      </c>
      <c r="AF187" s="28">
        <f>AF142/SUM(AF142,'Calculations 16to19'!AF142,'Calculations 25to34'!AF142,'Calculations 35to44'!AF142,'Calculations 45to54'!AF142,'Calculations 55to64'!AF142,'Calculations 65plus'!AF142)</f>
        <v>4.516991912179321E-2</v>
      </c>
    </row>
    <row r="188" spans="1:32" x14ac:dyDescent="0.2">
      <c r="A188" s="6" t="s">
        <v>30</v>
      </c>
      <c r="B188" s="28">
        <f>B143/SUM(B143,'Calculations 16to19'!B143,'Calculations 25to34'!B143,'Calculations 35to44'!B143,'Calculations 45to54'!B143,'Calculations 55to64'!B143,'Calculations 65plus'!B143)</f>
        <v>8.1799591002044994E-2</v>
      </c>
      <c r="C188" s="28">
        <f>C143/SUM(C143,'Calculations 16to19'!C143,'Calculations 25to34'!C143,'Calculations 35to44'!C143,'Calculations 45to54'!C143,'Calculations 55to64'!C143,'Calculations 65plus'!C143)</f>
        <v>8.1248706111694907E-2</v>
      </c>
      <c r="D188" s="28">
        <f>D143/SUM(D143,'Calculations 16to19'!D143,'Calculations 25to34'!D143,'Calculations 35to44'!D143,'Calculations 45to54'!D143,'Calculations 55to64'!D143,'Calculations 65plus'!D143)</f>
        <v>8.0045639685288772E-2</v>
      </c>
      <c r="E188" s="28">
        <f>E143/SUM(E143,'Calculations 16to19'!E143,'Calculations 25to34'!E143,'Calculations 35to44'!E143,'Calculations 45to54'!E143,'Calculations 55to64'!E143,'Calculations 65plus'!E143)</f>
        <v>7.9026308316437241E-2</v>
      </c>
      <c r="F188" s="28">
        <f>F143/SUM(F143,'Calculations 16to19'!F143,'Calculations 25to34'!F143,'Calculations 35to44'!F143,'Calculations 45to54'!F143,'Calculations 55to64'!F143,'Calculations 65plus'!F143)</f>
        <v>7.8235669605042288E-2</v>
      </c>
      <c r="G188" s="28">
        <f>G143/SUM(G143,'Calculations 16to19'!G143,'Calculations 25to34'!G143,'Calculations 35to44'!G143,'Calculations 45to54'!G143,'Calculations 55to64'!G143,'Calculations 65plus'!G143)</f>
        <v>7.688651490429374E-2</v>
      </c>
      <c r="H188" s="28">
        <f>H143/SUM(H143,'Calculations 16to19'!H143,'Calculations 25to34'!H143,'Calculations 35to44'!H143,'Calculations 45to54'!H143,'Calculations 55to64'!H143,'Calculations 65plus'!H143)</f>
        <v>7.6112687430315809E-2</v>
      </c>
      <c r="I188" s="28">
        <f>I143/SUM(I143,'Calculations 16to19'!I143,'Calculations 25to34'!I143,'Calculations 35to44'!I143,'Calculations 45to54'!I143,'Calculations 55to64'!I143,'Calculations 65plus'!I143)</f>
        <v>7.6233049784755064E-2</v>
      </c>
      <c r="J188" s="28">
        <f>J143/SUM(J143,'Calculations 16to19'!J143,'Calculations 25to34'!J143,'Calculations 35to44'!J143,'Calculations 45to54'!J143,'Calculations 55to64'!J143,'Calculations 65plus'!J143)</f>
        <v>7.5923090463383802E-2</v>
      </c>
      <c r="K188" s="28">
        <f>K143/SUM(K143,'Calculations 16to19'!K143,'Calculations 25to34'!K143,'Calculations 35to44'!K143,'Calculations 45to54'!K143,'Calculations 55to64'!K143,'Calculations 65plus'!K143)</f>
        <v>7.4408881338708918E-2</v>
      </c>
      <c r="L188" s="28">
        <f>L143/SUM(L143,'Calculations 16to19'!L143,'Calculations 25to34'!L143,'Calculations 35to44'!L143,'Calculations 45to54'!L143,'Calculations 55to64'!L143,'Calculations 65plus'!L143)</f>
        <v>7.3579407323376492E-2</v>
      </c>
      <c r="M188" s="28">
        <f>M143/SUM(M143,'Calculations 16to19'!M143,'Calculations 25to34'!M143,'Calculations 35to44'!M143,'Calculations 45to54'!M143,'Calculations 55to64'!M143,'Calculations 65plus'!M143)</f>
        <v>7.2779459925302756E-2</v>
      </c>
      <c r="N188" s="28">
        <f>N143/SUM(N143,'Calculations 16to19'!N143,'Calculations 25to34'!N143,'Calculations 35to44'!N143,'Calculations 45to54'!N143,'Calculations 55to64'!N143,'Calculations 65plus'!N143)</f>
        <v>7.1981413283528417E-2</v>
      </c>
      <c r="O188" s="28">
        <f>O143/SUM(O143,'Calculations 16to19'!O143,'Calculations 25to34'!O143,'Calculations 35to44'!O143,'Calculations 45to54'!O143,'Calculations 55to64'!O143,'Calculations 65plus'!O143)</f>
        <v>7.1185483310079276E-2</v>
      </c>
      <c r="P188" s="28">
        <f>P143/SUM(P143,'Calculations 16to19'!P143,'Calculations 25to34'!P143,'Calculations 35to44'!P143,'Calculations 45to54'!P143,'Calculations 55to64'!P143,'Calculations 65plus'!P143)</f>
        <v>7.0391883711314801E-2</v>
      </c>
      <c r="Q188" s="28">
        <f>Q143/SUM(Q143,'Calculations 16to19'!Q143,'Calculations 25to34'!Q143,'Calculations 35to44'!Q143,'Calculations 45to54'!Q143,'Calculations 55to64'!Q143,'Calculations 65plus'!Q143)</f>
        <v>6.960082556375842E-2</v>
      </c>
      <c r="R188" s="28">
        <f>R143/SUM(R143,'Calculations 16to19'!R143,'Calculations 25to34'!R143,'Calculations 35to44'!R143,'Calculations 45to54'!R143,'Calculations 55to64'!R143,'Calculations 65plus'!R143)</f>
        <v>6.8812516914438945E-2</v>
      </c>
      <c r="S188" s="28">
        <f>S143/SUM(S143,'Calculations 16to19'!S143,'Calculations 25to34'!S143,'Calculations 35to44'!S143,'Calculations 45to54'!S143,'Calculations 55to64'!S143,'Calculations 65plus'!S143)</f>
        <v>6.8027162405958908E-2</v>
      </c>
      <c r="T188" s="28">
        <f>T143/SUM(T143,'Calculations 16to19'!T143,'Calculations 25to34'!T143,'Calculations 35to44'!T143,'Calculations 45to54'!T143,'Calculations 55to64'!T143,'Calculations 65plus'!T143)</f>
        <v>6.7244962926387639E-2</v>
      </c>
      <c r="U188" s="28">
        <f>U143/SUM(U143,'Calculations 16to19'!U143,'Calculations 25to34'!U143,'Calculations 35to44'!U143,'Calculations 45to54'!U143,'Calculations 55to64'!U143,'Calculations 65plus'!U143)</f>
        <v>6.6466115283979901E-2</v>
      </c>
      <c r="V188" s="28">
        <f>V143/SUM(V143,'Calculations 16to19'!V143,'Calculations 25to34'!V143,'Calculations 35to44'!V143,'Calculations 45to54'!V143,'Calculations 55to64'!V143,'Calculations 65plus'!V143)</f>
        <v>6.5690811906612953E-2</v>
      </c>
      <c r="W188" s="28">
        <f>W143/SUM(W143,'Calculations 16to19'!W143,'Calculations 25to34'!W143,'Calculations 35to44'!W143,'Calculations 45to54'!W143,'Calculations 55to64'!W143,'Calculations 65plus'!W143)</f>
        <v>6.4919240565748063E-2</v>
      </c>
      <c r="X188" s="28">
        <f>X143/SUM(X143,'Calculations 16to19'!X143,'Calculations 25to34'!X143,'Calculations 35to44'!X143,'Calculations 45to54'!X143,'Calculations 55to64'!X143,'Calculations 65plus'!X143)</f>
        <v>6.4151584124628375E-2</v>
      </c>
      <c r="Y188" s="28">
        <f>Y143/SUM(Y143,'Calculations 16to19'!Y143,'Calculations 25to34'!Y143,'Calculations 35to44'!Y143,'Calculations 45to54'!Y143,'Calculations 55to64'!Y143,'Calculations 65plus'!Y143)</f>
        <v>6.338802031034875E-2</v>
      </c>
      <c r="Z188" s="28">
        <f>Z143/SUM(Z143,'Calculations 16to19'!Z143,'Calculations 25to34'!Z143,'Calculations 35to44'!Z143,'Calculations 45to54'!Z143,'Calculations 55to64'!Z143,'Calculations 65plus'!Z143)</f>
        <v>6.2628721509353349E-2</v>
      </c>
      <c r="AA188" s="28">
        <f>AA143/SUM(AA143,'Calculations 16to19'!AA143,'Calculations 25to34'!AA143,'Calculations 35to44'!AA143,'Calculations 45to54'!AA143,'Calculations 55to64'!AA143,'Calculations 65plus'!AA143)</f>
        <v>6.1873854585847522E-2</v>
      </c>
      <c r="AB188" s="28">
        <f>AB143/SUM(AB143,'Calculations 16to19'!AB143,'Calculations 25to34'!AB143,'Calculations 35to44'!AB143,'Calculations 45to54'!AB143,'Calculations 55to64'!AB143,'Calculations 65plus'!AB143)</f>
        <v>6.1123580722553812E-2</v>
      </c>
      <c r="AC188" s="28">
        <f>AC143/SUM(AC143,'Calculations 16to19'!AC143,'Calculations 25to34'!AC143,'Calculations 35to44'!AC143,'Calculations 45to54'!AC143,'Calculations 55to64'!AC143,'Calculations 65plus'!AC143)</f>
        <v>6.0378055283174796E-2</v>
      </c>
      <c r="AD188" s="28">
        <f>AD143/SUM(AD143,'Calculations 16to19'!AD143,'Calculations 25to34'!AD143,'Calculations 35to44'!AD143,'Calculations 45to54'!AD143,'Calculations 55to64'!AD143,'Calculations 65plus'!AD143)</f>
        <v>5.9637427695888395E-2</v>
      </c>
      <c r="AE188" s="28">
        <f>AE143/SUM(AE143,'Calculations 16to19'!AE143,'Calculations 25to34'!AE143,'Calculations 35to44'!AE143,'Calculations 45to54'!AE143,'Calculations 55to64'!AE143,'Calculations 65plus'!AE143)</f>
        <v>5.8901841357143686E-2</v>
      </c>
      <c r="AF188" s="28">
        <f>AF143/SUM(AF143,'Calculations 16to19'!AF143,'Calculations 25to34'!AF143,'Calculations 35to44'!AF143,'Calculations 45to54'!AF143,'Calculations 55to64'!AF143,'Calculations 65plus'!AF143)</f>
        <v>5.8171433555000221E-2</v>
      </c>
    </row>
    <row r="189" spans="1:32" x14ac:dyDescent="0.2">
      <c r="A189" s="6" t="s">
        <v>31</v>
      </c>
      <c r="B189" s="28">
        <f>B144/SUM(B144,'Calculations 16to19'!B144,'Calculations 25to34'!B144,'Calculations 35to44'!B144,'Calculations 45to54'!B144,'Calculations 55to64'!B144,'Calculations 65plus'!B144)</f>
        <v>7.2234762979683967E-2</v>
      </c>
      <c r="C189" s="28">
        <f>C144/SUM(C144,'Calculations 16to19'!C144,'Calculations 25to34'!C144,'Calculations 35to44'!C144,'Calculations 45to54'!C144,'Calculations 55to64'!C144,'Calculations 65plus'!C144)</f>
        <v>7.1709309237945662E-2</v>
      </c>
      <c r="D189" s="28">
        <f>D144/SUM(D144,'Calculations 16to19'!D144,'Calculations 25to34'!D144,'Calculations 35to44'!D144,'Calculations 45to54'!D144,'Calculations 55to64'!D144,'Calculations 65plus'!D144)</f>
        <v>7.0668159819103959E-2</v>
      </c>
      <c r="E189" s="28">
        <f>E144/SUM(E144,'Calculations 16to19'!E144,'Calculations 25to34'!E144,'Calculations 35to44'!E144,'Calculations 45to54'!E144,'Calculations 55to64'!E144,'Calculations 65plus'!E144)</f>
        <v>6.9781424066215209E-2</v>
      </c>
      <c r="F189" s="28">
        <f>F144/SUM(F144,'Calculations 16to19'!F144,'Calculations 25to34'!F144,'Calculations 35to44'!F144,'Calculations 45to54'!F144,'Calculations 55to64'!F144,'Calculations 65plus'!F144)</f>
        <v>6.9061982533815389E-2</v>
      </c>
      <c r="G189" s="28">
        <f>G144/SUM(G144,'Calculations 16to19'!G144,'Calculations 25to34'!G144,'Calculations 35to44'!G144,'Calculations 45to54'!G144,'Calculations 55to64'!G144,'Calculations 65plus'!G144)</f>
        <v>6.7816829492087852E-2</v>
      </c>
      <c r="H189" s="28">
        <f>H144/SUM(H144,'Calculations 16to19'!H144,'Calculations 25to34'!H144,'Calculations 35to44'!H144,'Calculations 45to54'!H144,'Calculations 55to64'!H144,'Calculations 65plus'!H144)</f>
        <v>6.7057362263054449E-2</v>
      </c>
      <c r="I189" s="28">
        <f>I144/SUM(I144,'Calculations 16to19'!I144,'Calculations 25to34'!I144,'Calculations 35to44'!I144,'Calculations 45to54'!I144,'Calculations 55to64'!I144,'Calculations 65plus'!I144)</f>
        <v>6.7099309616065486E-2</v>
      </c>
      <c r="J189" s="28">
        <f>J144/SUM(J144,'Calculations 16to19'!J144,'Calculations 25to34'!J144,'Calculations 35to44'!J144,'Calculations 45to54'!J144,'Calculations 55to64'!J144,'Calculations 65plus'!J144)</f>
        <v>6.681466337430042E-2</v>
      </c>
      <c r="K189" s="28">
        <f>K144/SUM(K144,'Calculations 16to19'!K144,'Calculations 25to34'!K144,'Calculations 35to44'!K144,'Calculations 45to54'!K144,'Calculations 55to64'!K144,'Calculations 65plus'!K144)</f>
        <v>6.5517128133152941E-2</v>
      </c>
      <c r="L189" s="28">
        <f>L144/SUM(L144,'Calculations 16to19'!L144,'Calculations 25to34'!L144,'Calculations 35to44'!L144,'Calculations 45to54'!L144,'Calculations 55to64'!L144,'Calculations 65plus'!L144)</f>
        <v>6.4725468038254033E-2</v>
      </c>
      <c r="M189" s="28">
        <f>M144/SUM(M144,'Calculations 16to19'!M144,'Calculations 25to34'!M144,'Calculations 35to44'!M144,'Calculations 45to54'!M144,'Calculations 55to64'!M144,'Calculations 65plus'!M144)</f>
        <v>6.3992549722201808E-2</v>
      </c>
      <c r="N189" s="28">
        <f>N144/SUM(N144,'Calculations 16to19'!N144,'Calculations 25to34'!N144,'Calculations 35to44'!N144,'Calculations 45to54'!N144,'Calculations 55to64'!N144,'Calculations 65plus'!N144)</f>
        <v>6.3261832006379054E-2</v>
      </c>
      <c r="O189" s="28">
        <f>O144/SUM(O144,'Calculations 16to19'!O144,'Calculations 25to34'!O144,'Calculations 35to44'!O144,'Calculations 45to54'!O144,'Calculations 55to64'!O144,'Calculations 65plus'!O144)</f>
        <v>6.2533523369968716E-2</v>
      </c>
      <c r="P189" s="28">
        <f>P144/SUM(P144,'Calculations 16to19'!P144,'Calculations 25to34'!P144,'Calculations 35to44'!P144,'Calculations 45to54'!P144,'Calculations 55to64'!P144,'Calculations 65plus'!P144)</f>
        <v>6.1807830045609566E-2</v>
      </c>
      <c r="Q189" s="28">
        <f>Q144/SUM(Q144,'Calculations 16to19'!Q144,'Calculations 25to34'!Q144,'Calculations 35to44'!Q144,'Calculations 45to54'!Q144,'Calculations 55to64'!Q144,'Calculations 65plus'!Q144)</f>
        <v>6.1084955494003536E-2</v>
      </c>
      <c r="R189" s="28">
        <f>R144/SUM(R144,'Calculations 16to19'!R144,'Calculations 25to34'!R144,'Calculations 35to44'!R144,'Calculations 45to54'!R144,'Calculations 55to64'!R144,'Calculations 65plus'!R144)</f>
        <v>6.036509991520355E-2</v>
      </c>
      <c r="S189" s="28">
        <f>S144/SUM(S144,'Calculations 16to19'!S144,'Calculations 25to34'!S144,'Calculations 35to44'!S144,'Calculations 45to54'!S144,'Calculations 55to64'!S144,'Calculations 65plus'!S144)</f>
        <v>5.9648459796327116E-2</v>
      </c>
      <c r="T189" s="28">
        <f>T144/SUM(T144,'Calculations 16to19'!T144,'Calculations 25to34'!T144,'Calculations 35to44'!T144,'Calculations 45to54'!T144,'Calculations 55to64'!T144,'Calculations 65plus'!T144)</f>
        <v>5.8935227495295346E-2</v>
      </c>
      <c r="U189" s="28">
        <f>U144/SUM(U144,'Calculations 16to19'!U144,'Calculations 25to34'!U144,'Calculations 35to44'!U144,'Calculations 45to54'!U144,'Calculations 55to64'!U144,'Calculations 65plus'!U144)</f>
        <v>5.8225590860070488E-2</v>
      </c>
      <c r="V189" s="28">
        <f>V144/SUM(V144,'Calculations 16to19'!V144,'Calculations 25to34'!V144,'Calculations 35to44'!V144,'Calculations 45to54'!V144,'Calculations 55to64'!V144,'Calculations 65plus'!V144)</f>
        <v>5.7519732882735632E-2</v>
      </c>
      <c r="W189" s="28">
        <f>W144/SUM(W144,'Calculations 16to19'!W144,'Calculations 25to34'!W144,'Calculations 35to44'!W144,'Calculations 45to54'!W144,'Calculations 55to64'!W144,'Calculations 65plus'!W144)</f>
        <v>5.6817831387655587E-2</v>
      </c>
      <c r="X189" s="28">
        <f>X144/SUM(X144,'Calculations 16to19'!X144,'Calculations 25to34'!X144,'Calculations 35to44'!X144,'Calculations 45to54'!X144,'Calculations 55to64'!X144,'Calculations 65plus'!X144)</f>
        <v>5.6120058752850421E-2</v>
      </c>
      <c r="Y189" s="28">
        <f>Y144/SUM(Y144,'Calculations 16to19'!Y144,'Calculations 25to34'!Y144,'Calculations 35to44'!Y144,'Calculations 45to54'!Y144,'Calculations 55to64'!Y144,'Calculations 65plus'!Y144)</f>
        <v>5.5426581663626899E-2</v>
      </c>
      <c r="Z189" s="28">
        <f>Z144/SUM(Z144,'Calculations 16to19'!Z144,'Calculations 25to34'!Z144,'Calculations 35to44'!Z144,'Calculations 45to54'!Z144,'Calculations 55to64'!Z144,'Calculations 65plus'!Z144)</f>
        <v>5.473756089743044E-2</v>
      </c>
      <c r="AA189" s="28">
        <f>AA144/SUM(AA144,'Calculations 16to19'!AA144,'Calculations 25to34'!AA144,'Calculations 35to44'!AA144,'Calculations 45to54'!AA144,'Calculations 55to64'!AA144,'Calculations 65plus'!AA144)</f>
        <v>5.4053151138808805E-2</v>
      </c>
      <c r="AB189" s="28">
        <f>AB144/SUM(AB144,'Calculations 16to19'!AB144,'Calculations 25to34'!AB144,'Calculations 35to44'!AB144,'Calculations 45to54'!AB144,'Calculations 55to64'!AB144,'Calculations 65plus'!AB144)</f>
        <v>5.3373500823324399E-2</v>
      </c>
      <c r="AC189" s="28">
        <f>AC144/SUM(AC144,'Calculations 16to19'!AC144,'Calculations 25to34'!AC144,'Calculations 35to44'!AC144,'Calculations 45to54'!AC144,'Calculations 55to64'!AC144,'Calculations 65plus'!AC144)</f>
        <v>5.2698752009194154E-2</v>
      </c>
      <c r="AD189" s="28">
        <f>AD144/SUM(AD144,'Calculations 16to19'!AD144,'Calculations 25to34'!AD144,'Calculations 35to44'!AD144,'Calculations 45to54'!AD144,'Calculations 55to64'!AD144,'Calculations 65plus'!AD144)</f>
        <v>5.2029040275404934E-2</v>
      </c>
      <c r="AE189" s="28">
        <f>AE144/SUM(AE144,'Calculations 16to19'!AE144,'Calculations 25to34'!AE144,'Calculations 35to44'!AE144,'Calculations 45to54'!AE144,'Calculations 55to64'!AE144,'Calculations 65plus'!AE144)</f>
        <v>5.1364494645011104E-2</v>
      </c>
      <c r="AF189" s="28">
        <f>AF144/SUM(AF144,'Calculations 16to19'!AF144,'Calculations 25to34'!AF144,'Calculations 35to44'!AF144,'Calculations 45to54'!AF144,'Calculations 55to64'!AF144,'Calculations 65plus'!AF144)</f>
        <v>5.0705237532308906E-2</v>
      </c>
    </row>
    <row r="190" spans="1:32" x14ac:dyDescent="0.2">
      <c r="A190" s="6" t="s">
        <v>32</v>
      </c>
      <c r="B190" s="28">
        <f>B145/SUM(B145,'Calculations 16to19'!B145,'Calculations 25to34'!B145,'Calculations 35to44'!B145,'Calculations 45to54'!B145,'Calculations 55to64'!B145,'Calculations 65plus'!B145)</f>
        <v>8.1395348837209336E-2</v>
      </c>
      <c r="C190" s="28">
        <f>C145/SUM(C145,'Calculations 16to19'!C145,'Calculations 25to34'!C145,'Calculations 35to44'!C145,'Calculations 45to54'!C145,'Calculations 55to64'!C145,'Calculations 65plus'!C145)</f>
        <v>8.0833423460299716E-2</v>
      </c>
      <c r="D190" s="28">
        <f>D145/SUM(D145,'Calculations 16to19'!D145,'Calculations 25to34'!D145,'Calculations 35to44'!D145,'Calculations 45to54'!D145,'Calculations 55to64'!D145,'Calculations 65plus'!D145)</f>
        <v>7.96323106657289E-2</v>
      </c>
      <c r="E190" s="28">
        <f>E145/SUM(E145,'Calculations 16to19'!E145,'Calculations 25to34'!E145,'Calculations 35to44'!E145,'Calculations 45to54'!E145,'Calculations 55to64'!E145,'Calculations 65plus'!E145)</f>
        <v>7.8602580432454439E-2</v>
      </c>
      <c r="F190" s="28">
        <f>F145/SUM(F145,'Calculations 16to19'!F145,'Calculations 25to34'!F145,'Calculations 35to44'!F145,'Calculations 45to54'!F145,'Calculations 55to64'!F145,'Calculations 65plus'!F145)</f>
        <v>7.7781750837288957E-2</v>
      </c>
      <c r="G190" s="28">
        <f>G145/SUM(G145,'Calculations 16to19'!G145,'Calculations 25to34'!G145,'Calculations 35to44'!G145,'Calculations 45to54'!G145,'Calculations 55to64'!G145,'Calculations 65plus'!G145)</f>
        <v>7.6382580141170262E-2</v>
      </c>
      <c r="H190" s="28">
        <f>H145/SUM(H145,'Calculations 16to19'!H145,'Calculations 25to34'!H145,'Calculations 35to44'!H145,'Calculations 45to54'!H145,'Calculations 55to64'!H145,'Calculations 65plus'!H145)</f>
        <v>7.5545383719730547E-2</v>
      </c>
      <c r="I190" s="28">
        <f>I145/SUM(I145,'Calculations 16to19'!I145,'Calculations 25to34'!I145,'Calculations 35to44'!I145,'Calculations 45to54'!I145,'Calculations 55to64'!I145,'Calculations 65plus'!I145)</f>
        <v>7.5591097978742874E-2</v>
      </c>
      <c r="J190" s="28">
        <f>J145/SUM(J145,'Calculations 16to19'!J145,'Calculations 25to34'!J145,'Calculations 35to44'!J145,'Calculations 45to54'!J145,'Calculations 55to64'!J145,'Calculations 65plus'!J145)</f>
        <v>7.5225093301405602E-2</v>
      </c>
      <c r="K190" s="28">
        <f>K145/SUM(K145,'Calculations 16to19'!K145,'Calculations 25to34'!K145,'Calculations 35to44'!K145,'Calculations 45to54'!K145,'Calculations 55to64'!K145,'Calculations 65plus'!K145)</f>
        <v>7.368333767267346E-2</v>
      </c>
      <c r="L190" s="28">
        <f>L145/SUM(L145,'Calculations 16to19'!L145,'Calculations 25to34'!L145,'Calculations 35to44'!L145,'Calculations 45to54'!L145,'Calculations 55to64'!L145,'Calculations 65plus'!L145)</f>
        <v>7.2862429489063199E-2</v>
      </c>
      <c r="M190" s="28">
        <f>M145/SUM(M145,'Calculations 16to19'!M145,'Calculations 25to34'!M145,'Calculations 35to44'!M145,'Calculations 45to54'!M145,'Calculations 55to64'!M145,'Calculations 65plus'!M145)</f>
        <v>7.203260510185848E-2</v>
      </c>
      <c r="N190" s="28">
        <f>N145/SUM(N145,'Calculations 16to19'!N145,'Calculations 25to34'!N145,'Calculations 35to44'!N145,'Calculations 45to54'!N145,'Calculations 55to64'!N145,'Calculations 65plus'!N145)</f>
        <v>7.1205674845710401E-2</v>
      </c>
      <c r="O190" s="28">
        <f>O145/SUM(O145,'Calculations 16to19'!O145,'Calculations 25to34'!O145,'Calculations 35to44'!O145,'Calculations 45to54'!O145,'Calculations 55to64'!O145,'Calculations 65plus'!O145)</f>
        <v>7.0381855339630914E-2</v>
      </c>
      <c r="P190" s="28">
        <f>P145/SUM(P145,'Calculations 16to19'!P145,'Calculations 25to34'!P145,'Calculations 35to44'!P145,'Calculations 45to54'!P145,'Calculations 55to64'!P145,'Calculations 65plus'!P145)</f>
        <v>6.9561359972464668E-2</v>
      </c>
      <c r="Q190" s="28">
        <f>Q145/SUM(Q145,'Calculations 16to19'!Q145,'Calculations 25to34'!Q145,'Calculations 35to44'!Q145,'Calculations 45to54'!Q145,'Calculations 55to64'!Q145,'Calculations 65plus'!Q145)</f>
        <v>6.8744398472872614E-2</v>
      </c>
      <c r="R190" s="28">
        <f>R145/SUM(R145,'Calculations 16to19'!R145,'Calculations 25to34'!R145,'Calculations 35to44'!R145,'Calculations 45to54'!R145,'Calculations 55to64'!R145,'Calculations 65plus'!R145)</f>
        <v>6.7931176509615818E-2</v>
      </c>
      <c r="S190" s="28">
        <f>S145/SUM(S145,'Calculations 16to19'!S145,'Calculations 25to34'!S145,'Calculations 35to44'!S145,'Calculations 45to54'!S145,'Calculations 55to64'!S145,'Calculations 65plus'!S145)</f>
        <v>6.7121895321985148E-2</v>
      </c>
      <c r="T190" s="28">
        <f>T145/SUM(T145,'Calculations 16to19'!T145,'Calculations 25to34'!T145,'Calculations 35to44'!T145,'Calculations 45to54'!T145,'Calculations 55to64'!T145,'Calculations 65plus'!T145)</f>
        <v>6.6316751380101985E-2</v>
      </c>
      <c r="U190" s="28">
        <f>U145/SUM(U145,'Calculations 16to19'!U145,'Calculations 25to34'!U145,'Calculations 35to44'!U145,'Calculations 45to54'!U145,'Calculations 55to64'!U145,'Calculations 65plus'!U145)</f>
        <v>6.551593607471605E-2</v>
      </c>
      <c r="V190" s="28">
        <f>V145/SUM(V145,'Calculations 16to19'!V145,'Calculations 25to34'!V145,'Calculations 35to44'!V145,'Calculations 45to54'!V145,'Calculations 55to64'!V145,'Calculations 65plus'!V145)</f>
        <v>6.4719635436017595E-2</v>
      </c>
      <c r="W190" s="28">
        <f>W145/SUM(W145,'Calculations 16to19'!W145,'Calculations 25to34'!W145,'Calculations 35to44'!W145,'Calculations 45to54'!W145,'Calculations 55to64'!W145,'Calculations 65plus'!W145)</f>
        <v>6.3928029880895812E-2</v>
      </c>
      <c r="X190" s="28">
        <f>X145/SUM(X145,'Calculations 16to19'!X145,'Calculations 25to34'!X145,'Calculations 35to44'!X145,'Calculations 45to54'!X145,'Calculations 55to64'!X145,'Calculations 65plus'!X145)</f>
        <v>6.3141293987988886E-2</v>
      </c>
      <c r="Y190" s="28">
        <f>Y145/SUM(Y145,'Calculations 16to19'!Y145,'Calculations 25to34'!Y145,'Calculations 35to44'!Y145,'Calculations 45to54'!Y145,'Calculations 55to64'!Y145,'Calculations 65plus'!Y145)</f>
        <v>6.2359596299795324E-2</v>
      </c>
      <c r="Z190" s="28">
        <f>Z145/SUM(Z145,'Calculations 16to19'!Z145,'Calculations 25to34'!Z145,'Calculations 35to44'!Z145,'Calculations 45to54'!Z145,'Calculations 55to64'!Z145,'Calculations 65plus'!Z145)</f>
        <v>6.1583099151048842E-2</v>
      </c>
      <c r="AA190" s="28">
        <f>AA145/SUM(AA145,'Calculations 16to19'!AA145,'Calculations 25to34'!AA145,'Calculations 35to44'!AA145,'Calculations 45to54'!AA145,'Calculations 55to64'!AA145,'Calculations 65plus'!AA145)</f>
        <v>6.0811958522496913E-2</v>
      </c>
      <c r="AB190" s="28">
        <f>AB145/SUM(AB145,'Calculations 16to19'!AB145,'Calculations 25to34'!AB145,'Calculations 35to44'!AB145,'Calculations 45to54'!AB145,'Calculations 55to64'!AB145,'Calculations 65plus'!AB145)</f>
        <v>6.0046323919175679E-2</v>
      </c>
      <c r="AC190" s="28">
        <f>AC145/SUM(AC145,'Calculations 16to19'!AC145,'Calculations 25to34'!AC145,'Calculations 35to44'!AC145,'Calculations 45to54'!AC145,'Calculations 55to64'!AC145,'Calculations 65plus'!AC145)</f>
        <v>5.9286338272221926E-2</v>
      </c>
      <c r="AD190" s="28">
        <f>AD145/SUM(AD145,'Calculations 16to19'!AD145,'Calculations 25to34'!AD145,'Calculations 35to44'!AD145,'Calculations 45to54'!AD145,'Calculations 55to64'!AD145,'Calculations 65plus'!AD145)</f>
        <v>5.8532137863235488E-2</v>
      </c>
      <c r="AE190" s="28">
        <f>AE145/SUM(AE145,'Calculations 16to19'!AE145,'Calculations 25to34'!AE145,'Calculations 35to44'!AE145,'Calculations 45to54'!AE145,'Calculations 55to64'!AE145,'Calculations 65plus'!AE145)</f>
        <v>5.7783852270162701E-2</v>
      </c>
      <c r="AF190" s="28">
        <f>AF145/SUM(AF145,'Calculations 16to19'!AF145,'Calculations 25to34'!AF145,'Calculations 35to44'!AF145,'Calculations 45to54'!AF145,'Calculations 55to64'!AF145,'Calculations 65plus'!AF145)</f>
        <v>5.7041604333661268E-2</v>
      </c>
    </row>
    <row r="191" spans="1:32" x14ac:dyDescent="0.2">
      <c r="A191" s="6" t="s">
        <v>33</v>
      </c>
      <c r="B191" s="28">
        <f>B146/SUM(B146,'Calculations 16to19'!B146,'Calculations 25to34'!B146,'Calculations 35to44'!B146,'Calculations 45to54'!B146,'Calculations 55to64'!B146,'Calculations 65plus'!B146)</f>
        <v>4.8689138576779041E-2</v>
      </c>
      <c r="C191" s="28">
        <f>C146/SUM(C146,'Calculations 16to19'!C146,'Calculations 25to34'!C146,'Calculations 35to44'!C146,'Calculations 45to54'!C146,'Calculations 55to64'!C146,'Calculations 65plus'!C146)</f>
        <v>4.8479464966290527E-2</v>
      </c>
      <c r="D191" s="28">
        <f>D146/SUM(D146,'Calculations 16to19'!D146,'Calculations 25to34'!D146,'Calculations 35to44'!D146,'Calculations 45to54'!D146,'Calculations 55to64'!D146,'Calculations 65plus'!D146)</f>
        <v>4.7921197332521683E-2</v>
      </c>
      <c r="E191" s="28">
        <f>E146/SUM(E146,'Calculations 16to19'!E146,'Calculations 25to34'!E146,'Calculations 35to44'!E146,'Calculations 45to54'!E146,'Calculations 55to64'!E146,'Calculations 65plus'!E146)</f>
        <v>4.7450059479642016E-2</v>
      </c>
      <c r="F191" s="28">
        <f>F146/SUM(F146,'Calculations 16to19'!F146,'Calculations 25to34'!F146,'Calculations 35to44'!F146,'Calculations 45to54'!F146,'Calculations 55to64'!F146,'Calculations 65plus'!F146)</f>
        <v>4.7066514201515676E-2</v>
      </c>
      <c r="G191" s="28">
        <f>G146/SUM(G146,'Calculations 16to19'!G146,'Calculations 25to34'!G146,'Calculations 35to44'!G146,'Calculations 45to54'!G146,'Calculations 55to64'!G146,'Calculations 65plus'!G146)</f>
        <v>4.6315432078882265E-2</v>
      </c>
      <c r="H191" s="28">
        <f>H146/SUM(H146,'Calculations 16to19'!H146,'Calculations 25to34'!H146,'Calculations 35to44'!H146,'Calculations 45to54'!H146,'Calculations 55to64'!H146,'Calculations 65plus'!H146)</f>
        <v>4.5870518908141221E-2</v>
      </c>
      <c r="I191" s="28">
        <f>I146/SUM(I146,'Calculations 16to19'!I146,'Calculations 25to34'!I146,'Calculations 35to44'!I146,'Calculations 45to54'!I146,'Calculations 55to64'!I146,'Calculations 65plus'!I146)</f>
        <v>4.5899626568593435E-2</v>
      </c>
      <c r="J191" s="28">
        <f>J146/SUM(J146,'Calculations 16to19'!J146,'Calculations 25to34'!J146,'Calculations 35to44'!J146,'Calculations 45to54'!J146,'Calculations 55to64'!J146,'Calculations 65plus'!J146)</f>
        <v>4.5708133419064718E-2</v>
      </c>
      <c r="K191" s="28">
        <f>K146/SUM(K146,'Calculations 16to19'!K146,'Calculations 25to34'!K146,'Calculations 35to44'!K146,'Calculations 45to54'!K146,'Calculations 55to64'!K146,'Calculations 65plus'!K146)</f>
        <v>4.4880084079841127E-2</v>
      </c>
      <c r="L191" s="28">
        <f>L146/SUM(L146,'Calculations 16to19'!L146,'Calculations 25to34'!L146,'Calculations 35to44'!L146,'Calculations 45to54'!L146,'Calculations 55to64'!L146,'Calculations 65plus'!L146)</f>
        <v>4.4534835514392572E-2</v>
      </c>
      <c r="M191" s="28">
        <f>M146/SUM(M146,'Calculations 16to19'!M146,'Calculations 25to34'!M146,'Calculations 35to44'!M146,'Calculations 45to54'!M146,'Calculations 55to64'!M146,'Calculations 65plus'!M146)</f>
        <v>4.4114807628502936E-2</v>
      </c>
      <c r="N191" s="28">
        <f>N146/SUM(N146,'Calculations 16to19'!N146,'Calculations 25to34'!N146,'Calculations 35to44'!N146,'Calculations 45to54'!N146,'Calculations 55to64'!N146,'Calculations 65plus'!N146)</f>
        <v>4.3694310501365914E-2</v>
      </c>
      <c r="O191" s="28">
        <f>O146/SUM(O146,'Calculations 16to19'!O146,'Calculations 25to34'!O146,'Calculations 35to44'!O146,'Calculations 45to54'!O146,'Calculations 55to64'!O146,'Calculations 65plus'!O146)</f>
        <v>4.3273473833829762E-2</v>
      </c>
      <c r="P191" s="28">
        <f>P146/SUM(P146,'Calculations 16to19'!P146,'Calculations 25to34'!P146,'Calculations 35to44'!P146,'Calculations 45to54'!P146,'Calculations 55to64'!P146,'Calculations 65plus'!P146)</f>
        <v>4.2852428725771288E-2</v>
      </c>
      <c r="Q191" s="28">
        <f>Q146/SUM(Q146,'Calculations 16to19'!Q146,'Calculations 25to34'!Q146,'Calculations 35to44'!Q146,'Calculations 45to54'!Q146,'Calculations 55to64'!Q146,'Calculations 65plus'!Q146)</f>
        <v>4.2431307238709234E-2</v>
      </c>
      <c r="R191" s="28">
        <f>R146/SUM(R146,'Calculations 16to19'!R146,'Calculations 25to34'!R146,'Calculations 35to44'!R146,'Calculations 45to54'!R146,'Calculations 55to64'!R146,'Calculations 65plus'!R146)</f>
        <v>4.201024197910707E-2</v>
      </c>
      <c r="S191" s="28">
        <f>S146/SUM(S146,'Calculations 16to19'!S146,'Calculations 25to34'!S146,'Calculations 35to44'!S146,'Calculations 45to54'!S146,'Calculations 55to64'!S146,'Calculations 65plus'!S146)</f>
        <v>4.1589365702577707E-2</v>
      </c>
      <c r="T191" s="28">
        <f>T146/SUM(T146,'Calculations 16to19'!T146,'Calculations 25to34'!T146,'Calculations 35to44'!T146,'Calculations 45to54'!T146,'Calculations 55to64'!T146,'Calculations 65plus'!T146)</f>
        <v>4.1168810939115508E-2</v>
      </c>
      <c r="U191" s="28">
        <f>U146/SUM(U146,'Calculations 16to19'!U146,'Calculations 25to34'!U146,'Calculations 35to44'!U146,'Calculations 45to54'!U146,'Calculations 55to64'!U146,'Calculations 65plus'!U146)</f>
        <v>4.0748709639401567E-2</v>
      </c>
      <c r="V191" s="28">
        <f>V146/SUM(V146,'Calculations 16to19'!V146,'Calculations 25to34'!V146,'Calculations 35to44'!V146,'Calculations 45to54'!V146,'Calculations 55to64'!V146,'Calculations 65plus'!V146)</f>
        <v>4.0329192842146637E-2</v>
      </c>
      <c r="W191" s="28">
        <f>W146/SUM(W146,'Calculations 16to19'!W146,'Calculations 25to34'!W146,'Calculations 35to44'!W146,'Calculations 45to54'!W146,'Calculations 55to64'!W146,'Calculations 65plus'!W146)</f>
        <v>3.9910390362363213E-2</v>
      </c>
      <c r="X191" s="28">
        <f>X146/SUM(X146,'Calculations 16to19'!X146,'Calculations 25to34'!X146,'Calculations 35to44'!X146,'Calculations 45to54'!X146,'Calculations 55to64'!X146,'Calculations 65plus'!X146)</f>
        <v>3.9492430500385575E-2</v>
      </c>
      <c r="Y191" s="28">
        <f>Y146/SUM(Y146,'Calculations 16to19'!Y146,'Calculations 25to34'!Y146,'Calculations 35to44'!Y146,'Calculations 45to54'!Y146,'Calculations 55to64'!Y146,'Calculations 65plus'!Y146)</f>
        <v>3.9075439771390767E-2</v>
      </c>
      <c r="Z191" s="28">
        <f>Z146/SUM(Z146,'Calculations 16to19'!Z146,'Calculations 25to34'!Z146,'Calculations 35to44'!Z146,'Calculations 45to54'!Z146,'Calculations 55to64'!Z146,'Calculations 65plus'!Z146)</f>
        <v>3.8659542655111026E-2</v>
      </c>
      <c r="AA191" s="28">
        <f>AA146/SUM(AA146,'Calculations 16to19'!AA146,'Calculations 25to34'!AA146,'Calculations 35to44'!AA146,'Calculations 45to54'!AA146,'Calculations 55to64'!AA146,'Calculations 65plus'!AA146)</f>
        <v>3.8244861365368636E-2</v>
      </c>
      <c r="AB191" s="28">
        <f>AB146/SUM(AB146,'Calculations 16to19'!AB146,'Calculations 25to34'!AB146,'Calculations 35to44'!AB146,'Calculations 45to54'!AB146,'Calculations 55to64'!AB146,'Calculations 65plus'!AB146)</f>
        <v>3.7831515639015406E-2</v>
      </c>
      <c r="AC191" s="28">
        <f>AC146/SUM(AC146,'Calculations 16to19'!AC146,'Calculations 25to34'!AC146,'Calculations 35to44'!AC146,'Calculations 45to54'!AC146,'Calculations 55to64'!AC146,'Calculations 65plus'!AC146)</f>
        <v>3.7419622543804612E-2</v>
      </c>
      <c r="AD191" s="28">
        <f>AD146/SUM(AD146,'Calculations 16to19'!AD146,'Calculations 25to34'!AD146,'Calculations 35to44'!AD146,'Calculations 45to54'!AD146,'Calculations 55to64'!AD146,'Calculations 65plus'!AD146)</f>
        <v>3.7009296304687467E-2</v>
      </c>
      <c r="AE191" s="28">
        <f>AE146/SUM(AE146,'Calculations 16to19'!AE146,'Calculations 25to34'!AE146,'Calculations 35to44'!AE146,'Calculations 45to54'!AE146,'Calculations 55to64'!AE146,'Calculations 65plus'!AE146)</f>
        <v>3.6600648147979156E-2</v>
      </c>
      <c r="AF191" s="28">
        <f>AF146/SUM(AF146,'Calculations 16to19'!AF146,'Calculations 25to34'!AF146,'Calculations 35to44'!AF146,'Calculations 45to54'!AF146,'Calculations 55to64'!AF146,'Calculations 65plus'!AF146)</f>
        <v>3.6193786162814059E-2</v>
      </c>
    </row>
    <row r="192" spans="1:32" x14ac:dyDescent="0.2">
      <c r="A192" s="6" t="s">
        <v>34</v>
      </c>
      <c r="B192" s="28">
        <f>B147/SUM(B147,'Calculations 16to19'!B147,'Calculations 25to34'!B147,'Calculations 35to44'!B147,'Calculations 45to54'!B147,'Calculations 55to64'!B147,'Calculations 65plus'!B147)</f>
        <v>5.181347150259067E-2</v>
      </c>
      <c r="C192" s="28">
        <f>C147/SUM(C147,'Calculations 16to19'!C147,'Calculations 25to34'!C147,'Calculations 35to44'!C147,'Calculations 45to54'!C147,'Calculations 55to64'!C147,'Calculations 65plus'!C147)</f>
        <v>5.1500077526442346E-2</v>
      </c>
      <c r="D192" s="28">
        <f>D147/SUM(D147,'Calculations 16to19'!D147,'Calculations 25to34'!D147,'Calculations 35to44'!D147,'Calculations 45to54'!D147,'Calculations 55to64'!D147,'Calculations 65plus'!D147)</f>
        <v>5.0789272620168538E-2</v>
      </c>
      <c r="E192" s="28">
        <f>E147/SUM(E147,'Calculations 16to19'!E147,'Calculations 25to34'!E147,'Calculations 35to44'!E147,'Calculations 45to54'!E147,'Calculations 55to64'!E147,'Calculations 65plus'!E147)</f>
        <v>5.0170388611508646E-2</v>
      </c>
      <c r="F192" s="28">
        <f>F147/SUM(F147,'Calculations 16to19'!F147,'Calculations 25to34'!F147,'Calculations 35to44'!F147,'Calculations 45to54'!F147,'Calculations 55to64'!F147,'Calculations 65plus'!F147)</f>
        <v>4.9674515125077784E-2</v>
      </c>
      <c r="G192" s="28">
        <f>G147/SUM(G147,'Calculations 16to19'!G147,'Calculations 25to34'!G147,'Calculations 35to44'!G147,'Calculations 45to54'!G147,'Calculations 55to64'!G147,'Calculations 65plus'!G147)</f>
        <v>4.8842036955625036E-2</v>
      </c>
      <c r="H192" s="28">
        <f>H147/SUM(H147,'Calculations 16to19'!H147,'Calculations 25to34'!H147,'Calculations 35to44'!H147,'Calculations 45to54'!H147,'Calculations 55to64'!H147,'Calculations 65plus'!H147)</f>
        <v>4.8339114171384284E-2</v>
      </c>
      <c r="I192" s="28">
        <f>I147/SUM(I147,'Calculations 16to19'!I147,'Calculations 25to34'!I147,'Calculations 35to44'!I147,'Calculations 45to54'!I147,'Calculations 55to64'!I147,'Calculations 65plus'!I147)</f>
        <v>4.8317897739677436E-2</v>
      </c>
      <c r="J192" s="28">
        <f>J147/SUM(J147,'Calculations 16to19'!J147,'Calculations 25to34'!J147,'Calculations 35to44'!J147,'Calculations 45to54'!J147,'Calculations 55to64'!J147,'Calculations 65plus'!J147)</f>
        <v>4.8031422652866522E-2</v>
      </c>
      <c r="K192" s="28">
        <f>K147/SUM(K147,'Calculations 16to19'!K147,'Calculations 25to34'!K147,'Calculations 35to44'!K147,'Calculations 45to54'!K147,'Calculations 55to64'!K147,'Calculations 65plus'!K147)</f>
        <v>4.7058175577159717E-2</v>
      </c>
      <c r="L192" s="28">
        <f>L147/SUM(L147,'Calculations 16to19'!L147,'Calculations 25to34'!L147,'Calculations 35to44'!L147,'Calculations 45to54'!L147,'Calculations 55to64'!L147,'Calculations 65plus'!L147)</f>
        <v>4.6649750511920565E-2</v>
      </c>
      <c r="M192" s="28">
        <f>M147/SUM(M147,'Calculations 16to19'!M147,'Calculations 25to34'!M147,'Calculations 35to44'!M147,'Calculations 45to54'!M147,'Calculations 55to64'!M147,'Calculations 65plus'!M147)</f>
        <v>4.6148918276533307E-2</v>
      </c>
      <c r="N192" s="28">
        <f>N147/SUM(N147,'Calculations 16to19'!N147,'Calculations 25to34'!N147,'Calculations 35to44'!N147,'Calculations 45to54'!N147,'Calculations 55to64'!N147,'Calculations 65plus'!N147)</f>
        <v>4.5650398407879586E-2</v>
      </c>
      <c r="O192" s="28">
        <f>O147/SUM(O147,'Calculations 16to19'!O147,'Calculations 25to34'!O147,'Calculations 35to44'!O147,'Calculations 45to54'!O147,'Calculations 55to64'!O147,'Calculations 65plus'!O147)</f>
        <v>4.5154279051604206E-2</v>
      </c>
      <c r="P192" s="28">
        <f>P147/SUM(P147,'Calculations 16to19'!P147,'Calculations 25to34'!P147,'Calculations 35to44'!P147,'Calculations 45to54'!P147,'Calculations 55to64'!P147,'Calculations 65plus'!P147)</f>
        <v>4.4660646810898055E-2</v>
      </c>
      <c r="Q192" s="28">
        <f>Q147/SUM(Q147,'Calculations 16to19'!Q147,'Calculations 25to34'!Q147,'Calculations 35to44'!Q147,'Calculations 45to54'!Q147,'Calculations 55to64'!Q147,'Calculations 65plus'!Q147)</f>
        <v>4.416958656865768E-2</v>
      </c>
      <c r="R192" s="28">
        <f>R147/SUM(R147,'Calculations 16to19'!R147,'Calculations 25to34'!R147,'Calculations 35to44'!R147,'Calculations 45to54'!R147,'Calculations 55to64'!R147,'Calculations 65plus'!R147)</f>
        <v>4.368118132527804E-2</v>
      </c>
      <c r="S192" s="28">
        <f>S147/SUM(S147,'Calculations 16to19'!S147,'Calculations 25to34'!S147,'Calculations 35to44'!S147,'Calculations 45to54'!S147,'Calculations 55to64'!S147,'Calculations 65plus'!S147)</f>
        <v>4.3195512051523388E-2</v>
      </c>
      <c r="T192" s="28">
        <f>T147/SUM(T147,'Calculations 16to19'!T147,'Calculations 25to34'!T147,'Calculations 35to44'!T147,'Calculations 45to54'!T147,'Calculations 55to64'!T147,'Calculations 65plus'!T147)</f>
        <v>4.271265755590959E-2</v>
      </c>
      <c r="U192" s="28">
        <f>U147/SUM(U147,'Calculations 16to19'!U147,'Calculations 25to34'!U147,'Calculations 35to44'!U147,'Calculations 45to54'!U147,'Calculations 55to64'!U147,'Calculations 65plus'!U147)</f>
        <v>4.2232694366027924E-2</v>
      </c>
      <c r="V192" s="28">
        <f>V147/SUM(V147,'Calculations 16to19'!V147,'Calculations 25to34'!V147,'Calculations 35to44'!V147,'Calculations 45to54'!V147,'Calculations 55to64'!V147,'Calculations 65plus'!V147)</f>
        <v>4.1755696623232169E-2</v>
      </c>
      <c r="W192" s="28">
        <f>W147/SUM(W147,'Calculations 16to19'!W147,'Calculations 25to34'!W147,'Calculations 35to44'!W147,'Calculations 45to54'!W147,'Calculations 55to64'!W147,'Calculations 65plus'!W147)</f>
        <v>4.12817359901098E-2</v>
      </c>
      <c r="X192" s="28">
        <f>X147/SUM(X147,'Calculations 16to19'!X147,'Calculations 25to34'!X147,'Calculations 35to44'!X147,'Calculations 45to54'!X147,'Calculations 55to64'!X147,'Calculations 65plus'!X147)</f>
        <v>4.0810881570158206E-2</v>
      </c>
      <c r="Y192" s="28">
        <f>Y147/SUM(Y147,'Calculations 16to19'!Y147,'Calculations 25to34'!Y147,'Calculations 35to44'!Y147,'Calculations 45to54'!Y147,'Calculations 55to64'!Y147,'Calculations 65plus'!Y147)</f>
        <v>4.0343199839086623E-2</v>
      </c>
      <c r="Z192" s="28">
        <f>Z147/SUM(Z147,'Calculations 16to19'!Z147,'Calculations 25to34'!Z147,'Calculations 35to44'!Z147,'Calculations 45to54'!Z147,'Calculations 55to64'!Z147,'Calculations 65plus'!Z147)</f>
        <v>3.9878754587169982E-2</v>
      </c>
      <c r="AA192" s="28">
        <f>AA147/SUM(AA147,'Calculations 16to19'!AA147,'Calculations 25to34'!AA147,'Calculations 35to44'!AA147,'Calculations 45to54'!AA147,'Calculations 55to64'!AA147,'Calculations 65plus'!AA147)</f>
        <v>3.9417606872082699E-2</v>
      </c>
      <c r="AB192" s="28">
        <f>AB147/SUM(AB147,'Calculations 16to19'!AB147,'Calculations 25to34'!AB147,'Calculations 35to44'!AB147,'Calculations 45to54'!AB147,'Calculations 55to64'!AB147,'Calculations 65plus'!AB147)</f>
        <v>3.8959814981652206E-2</v>
      </c>
      <c r="AC192" s="28">
        <f>AC147/SUM(AC147,'Calculations 16to19'!AC147,'Calculations 25to34'!AC147,'Calculations 35to44'!AC147,'Calculations 45to54'!AC147,'Calculations 55to64'!AC147,'Calculations 65plus'!AC147)</f>
        <v>3.8505434405973031E-2</v>
      </c>
      <c r="AD192" s="28">
        <f>AD147/SUM(AD147,'Calculations 16to19'!AD147,'Calculations 25to34'!AD147,'Calculations 35to44'!AD147,'Calculations 45to54'!AD147,'Calculations 55to64'!AD147,'Calculations 65plus'!AD147)</f>
        <v>3.8054517818340496E-2</v>
      </c>
      <c r="AE192" s="28">
        <f>AE147/SUM(AE147,'Calculations 16to19'!AE147,'Calculations 25to34'!AE147,'Calculations 35to44'!AE147,'Calculations 45to54'!AE147,'Calculations 55to64'!AE147,'Calculations 65plus'!AE147)</f>
        <v>3.7607115064463549E-2</v>
      </c>
      <c r="AF192" s="28">
        <f>AF147/SUM(AF147,'Calculations 16to19'!AF147,'Calculations 25to34'!AF147,'Calculations 35to44'!AF147,'Calculations 45to54'!AF147,'Calculations 55to64'!AF147,'Calculations 65plus'!AF147)</f>
        <v>3.7163273159438751E-2</v>
      </c>
    </row>
    <row r="193" spans="1:32" x14ac:dyDescent="0.2">
      <c r="A193" s="6" t="s">
        <v>92</v>
      </c>
      <c r="B193" s="28">
        <f>B148/SUM(B148,'Calculations 16to19'!B148,'Calculations 25to34'!B148,'Calculations 35to44'!B148,'Calculations 45to54'!B148,'Calculations 55to64'!B148,'Calculations 65plus'!B148)</f>
        <v>5.4254007398273733E-2</v>
      </c>
      <c r="C193" s="28">
        <f>C148/SUM(C148,'Calculations 16to19'!C148,'Calculations 25to34'!C148,'Calculations 35to44'!C148,'Calculations 45to54'!C148,'Calculations 55to64'!C148,'Calculations 65plus'!C148)</f>
        <v>5.4000075002248404E-2</v>
      </c>
      <c r="D193" s="28">
        <f>D148/SUM(D148,'Calculations 16to19'!D148,'Calculations 25to34'!D148,'Calculations 35to44'!D148,'Calculations 45to54'!D148,'Calculations 55to64'!D148,'Calculations 65plus'!D148)</f>
        <v>5.3359849836565207E-2</v>
      </c>
      <c r="E193" s="28">
        <f>E148/SUM(E148,'Calculations 16to19'!E148,'Calculations 25to34'!E148,'Calculations 35to44'!E148,'Calculations 45to54'!E148,'Calculations 55to64'!E148,'Calculations 65plus'!E148)</f>
        <v>5.2821194116786818E-2</v>
      </c>
      <c r="F193" s="28">
        <f>F148/SUM(F148,'Calculations 16to19'!F148,'Calculations 25to34'!F148,'Calculations 35to44'!F148,'Calculations 45to54'!F148,'Calculations 55to64'!F148,'Calculations 65plus'!F148)</f>
        <v>5.2381576018923945E-2</v>
      </c>
      <c r="G193" s="28">
        <f>G148/SUM(G148,'Calculations 16to19'!G148,'Calculations 25to34'!G148,'Calculations 35to44'!G148,'Calculations 45to54'!G148,'Calculations 55to64'!G148,'Calculations 65plus'!G148)</f>
        <v>5.1524716714489355E-2</v>
      </c>
      <c r="H193" s="28">
        <f>H148/SUM(H148,'Calculations 16to19'!H148,'Calculations 25to34'!H148,'Calculations 35to44'!H148,'Calculations 45to54'!H148,'Calculations 55to64'!H148,'Calculations 65plus'!H148)</f>
        <v>5.1014983115370151E-2</v>
      </c>
      <c r="I193" s="28">
        <f>I148/SUM(I148,'Calculations 16to19'!I148,'Calculations 25to34'!I148,'Calculations 35to44'!I148,'Calculations 45to54'!I148,'Calculations 55to64'!I148,'Calculations 65plus'!I148)</f>
        <v>5.1055181127270303E-2</v>
      </c>
      <c r="J193" s="28">
        <f>J148/SUM(J148,'Calculations 16to19'!J148,'Calculations 25to34'!J148,'Calculations 35to44'!J148,'Calculations 45to54'!J148,'Calculations 55to64'!J148,'Calculations 65plus'!J148)</f>
        <v>5.0853303528952398E-2</v>
      </c>
      <c r="K193" s="28">
        <f>K148/SUM(K148,'Calculations 16to19'!K148,'Calculations 25to34'!K148,'Calculations 35to44'!K148,'Calculations 45to54'!K148,'Calculations 55to64'!K148,'Calculations 65plus'!K148)</f>
        <v>4.992902353423475E-2</v>
      </c>
      <c r="L193" s="28">
        <f>L148/SUM(L148,'Calculations 16to19'!L148,'Calculations 25to34'!L148,'Calculations 35to44'!L148,'Calculations 45to54'!L148,'Calculations 55to64'!L148,'Calculations 65plus'!L148)</f>
        <v>4.9509777429413003E-2</v>
      </c>
      <c r="M193" s="28">
        <f>M148/SUM(M148,'Calculations 16to19'!M148,'Calculations 25to34'!M148,'Calculations 35to44'!M148,'Calculations 45to54'!M148,'Calculations 55to64'!M148,'Calculations 65plus'!M148)</f>
        <v>4.9032520480303314E-2</v>
      </c>
      <c r="N193" s="28">
        <f>N148/SUM(N148,'Calculations 16to19'!N148,'Calculations 25to34'!N148,'Calculations 35to44'!N148,'Calculations 45to54'!N148,'Calculations 55to64'!N148,'Calculations 65plus'!N148)</f>
        <v>4.8554997605555206E-2</v>
      </c>
      <c r="O193" s="28">
        <f>O148/SUM(O148,'Calculations 16to19'!O148,'Calculations 25to34'!O148,'Calculations 35to44'!O148,'Calculations 45to54'!O148,'Calculations 55to64'!O148,'Calculations 65plus'!O148)</f>
        <v>4.8077346633554667E-2</v>
      </c>
      <c r="P193" s="28">
        <f>P148/SUM(P148,'Calculations 16to19'!P148,'Calculations 25to34'!P148,'Calculations 35to44'!P148,'Calculations 45to54'!P148,'Calculations 55to64'!P148,'Calculations 65plus'!P148)</f>
        <v>4.759970722774768E-2</v>
      </c>
      <c r="Q193" s="28">
        <f>Q148/SUM(Q148,'Calculations 16to19'!Q148,'Calculations 25to34'!Q148,'Calculations 35to44'!Q148,'Calculations 45to54'!Q148,'Calculations 55to64'!Q148,'Calculations 65plus'!Q148)</f>
        <v>4.712222038978197E-2</v>
      </c>
      <c r="R193" s="28">
        <f>R148/SUM(R148,'Calculations 16to19'!R148,'Calculations 25to34'!R148,'Calculations 35to44'!R148,'Calculations 45to54'!R148,'Calculations 55to64'!R148,'Calculations 65plus'!R148)</f>
        <v>4.6645027985457013E-2</v>
      </c>
      <c r="S193" s="28">
        <f>S148/SUM(S148,'Calculations 16to19'!S148,'Calculations 25to34'!S148,'Calculations 35to44'!S148,'Calculations 45to54'!S148,'Calculations 55to64'!S148,'Calculations 65plus'!S148)</f>
        <v>4.6168272293776388E-2</v>
      </c>
      <c r="T193" s="28">
        <f>T148/SUM(T148,'Calculations 16to19'!T148,'Calculations 25to34'!T148,'Calculations 35to44'!T148,'Calculations 45to54'!T148,'Calculations 55to64'!T148,'Calculations 65plus'!T148)</f>
        <v>4.5692095579296592E-2</v>
      </c>
      <c r="U193" s="28">
        <f>U148/SUM(U148,'Calculations 16to19'!U148,'Calculations 25to34'!U148,'Calculations 35to44'!U148,'Calculations 45to54'!U148,'Calculations 55to64'!U148,'Calculations 65plus'!U148)</f>
        <v>4.5216639687876349E-2</v>
      </c>
      <c r="V193" s="28">
        <f>V148/SUM(V148,'Calculations 16to19'!V148,'Calculations 25to34'!V148,'Calculations 35to44'!V148,'Calculations 45to54'!V148,'Calculations 55to64'!V148,'Calculations 65plus'!V148)</f>
        <v>4.4742045665835443E-2</v>
      </c>
      <c r="W193" s="28">
        <f>W148/SUM(W148,'Calculations 16to19'!W148,'Calculations 25to34'!W148,'Calculations 35to44'!W148,'Calculations 45to54'!W148,'Calculations 55to64'!W148,'Calculations 65plus'!W148)</f>
        <v>4.4268453402449393E-2</v>
      </c>
      <c r="X193" s="28">
        <f>X148/SUM(X148,'Calculations 16to19'!X148,'Calculations 25to34'!X148,'Calculations 35to44'!X148,'Calculations 45to54'!X148,'Calculations 55to64'!X148,'Calculations 65plus'!X148)</f>
        <v>4.3796001295622146E-2</v>
      </c>
      <c r="Y193" s="28">
        <f>Y148/SUM(Y148,'Calculations 16to19'!Y148,'Calculations 25to34'!Y148,'Calculations 35to44'!Y148,'Calculations 45to54'!Y148,'Calculations 55to64'!Y148,'Calculations 65plus'!Y148)</f>
        <v>4.3324825940501958E-2</v>
      </c>
      <c r="Z193" s="28">
        <f>Z148/SUM(Z148,'Calculations 16to19'!Z148,'Calculations 25to34'!Z148,'Calculations 35to44'!Z148,'Calculations 45to54'!Z148,'Calculations 55to64'!Z148,'Calculations 65plus'!Z148)</f>
        <v>4.2855061840733948E-2</v>
      </c>
      <c r="AA193" s="28">
        <f>AA148/SUM(AA148,'Calculations 16to19'!AA148,'Calculations 25to34'!AA148,'Calculations 35to44'!AA148,'Calculations 45to54'!AA148,'Calculations 55to64'!AA148,'Calculations 65plus'!AA148)</f>
        <v>4.238684114197213E-2</v>
      </c>
      <c r="AB193" s="28">
        <f>AB148/SUM(AB148,'Calculations 16to19'!AB148,'Calculations 25to34'!AB148,'Calculations 35to44'!AB148,'Calculations 45to54'!AB148,'Calculations 55to64'!AB148,'Calculations 65plus'!AB148)</f>
        <v>4.1920293387217471E-2</v>
      </c>
      <c r="AC193" s="28">
        <f>AC148/SUM(AC148,'Calculations 16to19'!AC148,'Calculations 25to34'!AC148,'Calculations 35to44'!AC148,'Calculations 45to54'!AC148,'Calculations 55to64'!AC148,'Calculations 65plus'!AC148)</f>
        <v>4.1455545293483755E-2</v>
      </c>
      <c r="AD193" s="28">
        <f>AD148/SUM(AD148,'Calculations 16to19'!AD148,'Calculations 25to34'!AD148,'Calculations 35to44'!AD148,'Calculations 45to54'!AD148,'Calculations 55to64'!AD148,'Calculations 65plus'!AD148)</f>
        <v>4.0992720549251051E-2</v>
      </c>
      <c r="AE193" s="28">
        <f>AE148/SUM(AE148,'Calculations 16to19'!AE148,'Calculations 25to34'!AE148,'Calculations 35to44'!AE148,'Calculations 45to54'!AE148,'Calculations 55to64'!AE148,'Calculations 65plus'!AE148)</f>
        <v>4.053193963210968E-2</v>
      </c>
      <c r="AF193" s="28">
        <f>AF148/SUM(AF148,'Calculations 16to19'!AF148,'Calculations 25to34'!AF148,'Calculations 35to44'!AF148,'Calculations 45to54'!AF148,'Calculations 55to64'!AF148,'Calculations 65plus'!AF148)</f>
        <v>4.0073319645968004E-2</v>
      </c>
    </row>
    <row r="194" spans="1:32" x14ac:dyDescent="0.2">
      <c r="A194" s="6" t="s">
        <v>89</v>
      </c>
      <c r="B194" s="28">
        <f>B149/SUM(B149,'Calculations 16to19'!B149,'Calculations 25to34'!B149,'Calculations 35to44'!B149,'Calculations 45to54'!B149,'Calculations 55to64'!B149,'Calculations 65plus'!B149)</f>
        <v>4.7976011994003018E-2</v>
      </c>
      <c r="C194" s="28">
        <f>C149/SUM(C149,'Calculations 16to19'!C149,'Calculations 25to34'!C149,'Calculations 35to44'!C149,'Calculations 45to54'!C149,'Calculations 55to64'!C149,'Calculations 65plus'!C149)</f>
        <v>4.7802926453053632E-2</v>
      </c>
      <c r="D194" s="28">
        <f>D149/SUM(D149,'Calculations 16to19'!D149,'Calculations 25to34'!D149,'Calculations 35to44'!D149,'Calculations 45to54'!D149,'Calculations 55to64'!D149,'Calculations 65plus'!D149)</f>
        <v>4.723056840468428E-2</v>
      </c>
      <c r="E194" s="28">
        <f>E149/SUM(E149,'Calculations 16to19'!E149,'Calculations 25to34'!E149,'Calculations 35to44'!E149,'Calculations 45to54'!E149,'Calculations 55to64'!E149,'Calculations 65plus'!E149)</f>
        <v>4.6736449727850835E-2</v>
      </c>
      <c r="F194" s="28">
        <f>F149/SUM(F149,'Calculations 16to19'!F149,'Calculations 25to34'!F149,'Calculations 35to44'!F149,'Calculations 45to54'!F149,'Calculations 55to64'!F149,'Calculations 65plus'!F149)</f>
        <v>4.6350155869870666E-2</v>
      </c>
      <c r="G194" s="28">
        <f>G149/SUM(G149,'Calculations 16to19'!G149,'Calculations 25to34'!G149,'Calculations 35to44'!G149,'Calculations 45to54'!G149,'Calculations 55to64'!G149,'Calculations 65plus'!G149)</f>
        <v>4.5633746477136111E-2</v>
      </c>
      <c r="H194" s="28">
        <f>H149/SUM(H149,'Calculations 16to19'!H149,'Calculations 25to34'!H149,'Calculations 35to44'!H149,'Calculations 45to54'!H149,'Calculations 55to64'!H149,'Calculations 65plus'!H149)</f>
        <v>4.5227249331779532E-2</v>
      </c>
      <c r="I194" s="28">
        <f>I149/SUM(I149,'Calculations 16to19'!I149,'Calculations 25to34'!I149,'Calculations 35to44'!I149,'Calculations 45to54'!I149,'Calculations 55to64'!I149,'Calculations 65plus'!I149)</f>
        <v>4.52219947380667E-2</v>
      </c>
      <c r="J194" s="28">
        <f>J149/SUM(J149,'Calculations 16to19'!J149,'Calculations 25to34'!J149,'Calculations 35to44'!J149,'Calculations 45to54'!J149,'Calculations 55to64'!J149,'Calculations 65plus'!J149)</f>
        <v>4.4943591806800097E-2</v>
      </c>
      <c r="K194" s="28">
        <f>K149/SUM(K149,'Calculations 16to19'!K149,'Calculations 25to34'!K149,'Calculations 35to44'!K149,'Calculations 45to54'!K149,'Calculations 55to64'!K149,'Calculations 65plus'!K149)</f>
        <v>4.4032163044395917E-2</v>
      </c>
      <c r="L194" s="28">
        <f>L149/SUM(L149,'Calculations 16to19'!L149,'Calculations 25to34'!L149,'Calculations 35to44'!L149,'Calculations 45to54'!L149,'Calculations 55to64'!L149,'Calculations 65plus'!L149)</f>
        <v>4.3812935858383785E-2</v>
      </c>
      <c r="M194" s="28">
        <f>M149/SUM(M149,'Calculations 16to19'!M149,'Calculations 25to34'!M149,'Calculations 35to44'!M149,'Calculations 45to54'!M149,'Calculations 55to64'!M149,'Calculations 65plus'!M149)</f>
        <v>4.3398046419493443E-2</v>
      </c>
      <c r="N194" s="28">
        <f>N149/SUM(N149,'Calculations 16to19'!N149,'Calculations 25to34'!N149,'Calculations 35to44'!N149,'Calculations 45to54'!N149,'Calculations 55to64'!N149,'Calculations 65plus'!N149)</f>
        <v>4.29837181948661E-2</v>
      </c>
      <c r="O194" s="28">
        <f>O149/SUM(O149,'Calculations 16to19'!O149,'Calculations 25to34'!O149,'Calculations 35to44'!O149,'Calculations 45to54'!O149,'Calculations 55to64'!O149,'Calculations 65plus'!O149)</f>
        <v>4.2570038833247129E-2</v>
      </c>
      <c r="P194" s="28">
        <f>P149/SUM(P149,'Calculations 16to19'!P149,'Calculations 25to34'!P149,'Calculations 35to44'!P149,'Calculations 45to54'!P149,'Calculations 55to64'!P149,'Calculations 65plus'!P149)</f>
        <v>4.2157096394135112E-2</v>
      </c>
      <c r="Q194" s="28">
        <f>Q149/SUM(Q149,'Calculations 16to19'!Q149,'Calculations 25to34'!Q149,'Calculations 35to44'!Q149,'Calculations 45to54'!Q149,'Calculations 55to64'!Q149,'Calculations 65plus'!Q149)</f>
        <v>4.1744979099630354E-2</v>
      </c>
      <c r="R194" s="28">
        <f>R149/SUM(R149,'Calculations 16to19'!R149,'Calculations 25to34'!R149,'Calculations 35to44'!R149,'Calculations 45to54'!R149,'Calculations 55to64'!R149,'Calculations 65plus'!R149)</f>
        <v>4.1333775099791706E-2</v>
      </c>
      <c r="S194" s="28">
        <f>S149/SUM(S149,'Calculations 16to19'!S149,'Calculations 25to34'!S149,'Calculations 35to44'!S149,'Calculations 45to54'!S149,'Calculations 55to64'!S149,'Calculations 65plus'!S149)</f>
        <v>4.092357225131045E-2</v>
      </c>
      <c r="T194" s="28">
        <f>T149/SUM(T149,'Calculations 16to19'!T149,'Calculations 25to34'!T149,'Calculations 35to44'!T149,'Calculations 45to54'!T149,'Calculations 55to64'!T149,'Calculations 65plus'!T149)</f>
        <v>4.0514457909287441E-2</v>
      </c>
      <c r="U194" s="28">
        <f>U149/SUM(U149,'Calculations 16to19'!U149,'Calculations 25to34'!U149,'Calculations 35to44'!U149,'Calculations 45to54'!U149,'Calculations 55to64'!U149,'Calculations 65plus'!U149)</f>
        <v>4.0106518731882312E-2</v>
      </c>
      <c r="V194" s="28">
        <f>V149/SUM(V149,'Calculations 16to19'!V149,'Calculations 25to34'!V149,'Calculations 35to44'!V149,'Calculations 45to54'!V149,'Calculations 55to64'!V149,'Calculations 65plus'!V149)</f>
        <v>3.9699840497579651E-2</v>
      </c>
      <c r="W194" s="28">
        <f>W149/SUM(W149,'Calculations 16to19'!W149,'Calculations 25to34'!W149,'Calculations 35to44'!W149,'Calculations 45to54'!W149,'Calculations 55to64'!W149,'Calculations 65plus'!W149)</f>
        <v>3.9294507934802943E-2</v>
      </c>
      <c r="X194" s="28">
        <f>X149/SUM(X149,'Calculations 16to19'!X149,'Calculations 25to34'!X149,'Calculations 35to44'!X149,'Calculations 45to54'!X149,'Calculations 55to64'!X149,'Calculations 65plus'!X149)</f>
        <v>3.8890604563588796E-2</v>
      </c>
      <c r="Y194" s="28">
        <f>Y149/SUM(Y149,'Calculations 16to19'!Y149,'Calculations 25to34'!Y149,'Calculations 35to44'!Y149,'Calculations 45to54'!Y149,'Calculations 55to64'!Y149,'Calculations 65plus'!Y149)</f>
        <v>3.8488212549018581E-2</v>
      </c>
      <c r="Z194" s="28">
        <f>Z149/SUM(Z149,'Calculations 16to19'!Z149,'Calculations 25to34'!Z149,'Calculations 35to44'!Z149,'Calculations 45to54'!Z149,'Calculations 55to64'!Z149,'Calculations 65plus'!Z149)</f>
        <v>3.8087412566092507E-2</v>
      </c>
      <c r="AA194" s="28">
        <f>AA149/SUM(AA149,'Calculations 16to19'!AA149,'Calculations 25to34'!AA149,'Calculations 35to44'!AA149,'Calculations 45to54'!AA149,'Calculations 55to64'!AA149,'Calculations 65plus'!AA149)</f>
        <v>3.7688283675715147E-2</v>
      </c>
      <c r="AB194" s="28">
        <f>AB149/SUM(AB149,'Calculations 16to19'!AB149,'Calculations 25to34'!AB149,'Calculations 35to44'!AB149,'Calculations 45to54'!AB149,'Calculations 55to64'!AB149,'Calculations 65plus'!AB149)</f>
        <v>3.7290903211457095E-2</v>
      </c>
      <c r="AC194" s="28">
        <f>AC149/SUM(AC149,'Calculations 16to19'!AC149,'Calculations 25to34'!AC149,'Calculations 35to44'!AC149,'Calculations 45to54'!AC149,'Calculations 55to64'!AC149,'Calculations 65plus'!AC149)</f>
        <v>3.6895346676739882E-2</v>
      </c>
      <c r="AD194" s="28">
        <f>AD149/SUM(AD149,'Calculations 16to19'!AD149,'Calculations 25to34'!AD149,'Calculations 35to44'!AD149,'Calculations 45to54'!AD149,'Calculations 55to64'!AD149,'Calculations 65plus'!AD149)</f>
        <v>3.6501687652092267E-2</v>
      </c>
      <c r="AE194" s="28">
        <f>AE149/SUM(AE149,'Calculations 16to19'!AE149,'Calculations 25to34'!AE149,'Calculations 35to44'!AE149,'Calculations 45to54'!AE149,'Calculations 55to64'!AE149,'Calculations 65plus'!AE149)</f>
        <v>3.6109997712110486E-2</v>
      </c>
      <c r="AF194" s="28">
        <f>AF149/SUM(AF149,'Calculations 16to19'!AF149,'Calculations 25to34'!AF149,'Calculations 35to44'!AF149,'Calculations 45to54'!AF149,'Calculations 55to64'!AF149,'Calculations 65plus'!AF149)</f>
        <v>3.5720346351758518E-2</v>
      </c>
    </row>
    <row r="195" spans="1:32" x14ac:dyDescent="0.2">
      <c r="A195" s="6" t="s">
        <v>35</v>
      </c>
      <c r="B195" s="28">
        <f>B150/SUM(B150,'Calculations 16to19'!B150,'Calculations 25to34'!B150,'Calculations 35to44'!B150,'Calculations 45to54'!B150,'Calculations 55to64'!B150,'Calculations 65plus'!B150)</f>
        <v>5.6466302367941749E-2</v>
      </c>
      <c r="C195" s="28">
        <f>C150/SUM(C150,'Calculations 16to19'!C150,'Calculations 25to34'!C150,'Calculations 35to44'!C150,'Calculations 45to54'!C150,'Calculations 55to64'!C150,'Calculations 65plus'!C150)</f>
        <v>5.6183054472142877E-2</v>
      </c>
      <c r="D195" s="28">
        <f>D150/SUM(D150,'Calculations 16to19'!D150,'Calculations 25to34'!D150,'Calculations 35to44'!D150,'Calculations 45to54'!D150,'Calculations 55to64'!D150,'Calculations 65plus'!D150)</f>
        <v>5.5519526054083043E-2</v>
      </c>
      <c r="E195" s="28">
        <f>E150/SUM(E150,'Calculations 16to19'!E150,'Calculations 25to34'!E150,'Calculations 35to44'!E150,'Calculations 45to54'!E150,'Calculations 55to64'!E150,'Calculations 65plus'!E150)</f>
        <v>5.4974400909461388E-2</v>
      </c>
      <c r="F195" s="28">
        <f>F150/SUM(F150,'Calculations 16to19'!F150,'Calculations 25to34'!F150,'Calculations 35to44'!F150,'Calculations 45to54'!F150,'Calculations 55to64'!F150,'Calculations 65plus'!F150)</f>
        <v>5.4538168509459507E-2</v>
      </c>
      <c r="G195" s="28">
        <f>G150/SUM(G150,'Calculations 16to19'!G150,'Calculations 25to34'!G150,'Calculations 35to44'!G150,'Calculations 45to54'!G150,'Calculations 55to64'!G150,'Calculations 65plus'!G150)</f>
        <v>5.3677087413433154E-2</v>
      </c>
      <c r="H195" s="28">
        <f>H150/SUM(H150,'Calculations 16to19'!H150,'Calculations 25to34'!H150,'Calculations 35to44'!H150,'Calculations 45to54'!H150,'Calculations 55to64'!H150,'Calculations 65plus'!H150)</f>
        <v>5.3179313916706578E-2</v>
      </c>
      <c r="I195" s="28">
        <f>I150/SUM(I150,'Calculations 16to19'!I150,'Calculations 25to34'!I150,'Calculations 35to44'!I150,'Calculations 45to54'!I150,'Calculations 55to64'!I150,'Calculations 65plus'!I150)</f>
        <v>5.3293727103366918E-2</v>
      </c>
      <c r="J195" s="28">
        <f>J150/SUM(J150,'Calculations 16to19'!J150,'Calculations 25to34'!J150,'Calculations 35to44'!J150,'Calculations 45to54'!J150,'Calculations 55to64'!J150,'Calculations 65plus'!J150)</f>
        <v>5.3172015240385562E-2</v>
      </c>
      <c r="K195" s="28">
        <f>K150/SUM(K150,'Calculations 16to19'!K150,'Calculations 25to34'!K150,'Calculations 35to44'!K150,'Calculations 45to54'!K150,'Calculations 55to64'!K150,'Calculations 65plus'!K150)</f>
        <v>5.2282296342127436E-2</v>
      </c>
      <c r="L195" s="28">
        <f>L150/SUM(L150,'Calculations 16to19'!L150,'Calculations 25to34'!L150,'Calculations 35to44'!L150,'Calculations 45to54'!L150,'Calculations 55to64'!L150,'Calculations 65plus'!L150)</f>
        <v>5.1779606736714688E-2</v>
      </c>
      <c r="M195" s="28">
        <f>M150/SUM(M150,'Calculations 16to19'!M150,'Calculations 25to34'!M150,'Calculations 35to44'!M150,'Calculations 45to54'!M150,'Calculations 55to64'!M150,'Calculations 65plus'!M150)</f>
        <v>5.1309842084982016E-2</v>
      </c>
      <c r="N195" s="28">
        <f>N150/SUM(N150,'Calculations 16to19'!N150,'Calculations 25to34'!N150,'Calculations 35to44'!N150,'Calculations 45to54'!N150,'Calculations 55to64'!N150,'Calculations 65plus'!N150)</f>
        <v>5.0839354189902757E-2</v>
      </c>
      <c r="O195" s="28">
        <f>O150/SUM(O150,'Calculations 16to19'!O150,'Calculations 25to34'!O150,'Calculations 35to44'!O150,'Calculations 45to54'!O150,'Calculations 55to64'!O150,'Calculations 65plus'!O150)</f>
        <v>5.0368265009684339E-2</v>
      </c>
      <c r="P195" s="28">
        <f>P150/SUM(P150,'Calculations 16to19'!P150,'Calculations 25to34'!P150,'Calculations 35to44'!P150,'Calculations 45to54'!P150,'Calculations 55to64'!P150,'Calculations 65plus'!P150)</f>
        <v>4.9896699570101288E-2</v>
      </c>
      <c r="Q195" s="28">
        <f>Q150/SUM(Q150,'Calculations 16to19'!Q150,'Calculations 25to34'!Q150,'Calculations 35to44'!Q150,'Calculations 45to54'!Q150,'Calculations 55to64'!Q150,'Calculations 65plus'!Q150)</f>
        <v>4.9424785471244133E-2</v>
      </c>
      <c r="R195" s="28">
        <f>R150/SUM(R150,'Calculations 16to19'!R150,'Calculations 25to34'!R150,'Calculations 35to44'!R150,'Calculations 45to54'!R150,'Calculations 55to64'!R150,'Calculations 65plus'!R150)</f>
        <v>4.8952652413242967E-2</v>
      </c>
      <c r="S195" s="28">
        <f>S150/SUM(S150,'Calculations 16to19'!S150,'Calculations 25to34'!S150,'Calculations 35to44'!S150,'Calculations 45to54'!S150,'Calculations 55to64'!S150,'Calculations 65plus'!S150)</f>
        <v>4.8480431741367666E-2</v>
      </c>
      <c r="T195" s="28">
        <f>T150/SUM(T150,'Calculations 16to19'!T150,'Calculations 25to34'!T150,'Calculations 35to44'!T150,'Calculations 45to54'!T150,'Calculations 55to64'!T150,'Calculations 65plus'!T150)</f>
        <v>4.8008256010823258E-2</v>
      </c>
      <c r="U195" s="28">
        <f>U150/SUM(U150,'Calculations 16to19'!U150,'Calculations 25to34'!U150,'Calculations 35to44'!U150,'Calculations 45to54'!U150,'Calculations 55to64'!U150,'Calculations 65plus'!U150)</f>
        <v>4.7536258571483081E-2</v>
      </c>
      <c r="V195" s="28">
        <f>V150/SUM(V150,'Calculations 16to19'!V150,'Calculations 25to34'!V150,'Calculations 35to44'!V150,'Calculations 45to54'!V150,'Calculations 55to64'!V150,'Calculations 65plus'!V150)</f>
        <v>4.7064573172718567E-2</v>
      </c>
      <c r="W195" s="28">
        <f>W150/SUM(W150,'Calculations 16to19'!W150,'Calculations 25to34'!W150,'Calculations 35to44'!W150,'Calculations 45to54'!W150,'Calculations 55to64'!W150,'Calculations 65plus'!W150)</f>
        <v>4.6593333588416198E-2</v>
      </c>
      <c r="X195" s="28">
        <f>X150/SUM(X150,'Calculations 16to19'!X150,'Calculations 25to34'!X150,'Calculations 35to44'!X150,'Calculations 45to54'!X150,'Calculations 55to64'!X150,'Calculations 65plus'!X150)</f>
        <v>4.6122673262195032E-2</v>
      </c>
      <c r="Y195" s="28">
        <f>Y150/SUM(Y150,'Calculations 16to19'!Y150,'Calculations 25to34'!Y150,'Calculations 35to44'!Y150,'Calculations 45to54'!Y150,'Calculations 55to64'!Y150,'Calculations 65plus'!Y150)</f>
        <v>4.5652724972772833E-2</v>
      </c>
      <c r="Z195" s="28">
        <f>Z150/SUM(Z150,'Calculations 16to19'!Z150,'Calculations 25to34'!Z150,'Calculations 35to44'!Z150,'Calculations 45to54'!Z150,'Calculations 55to64'!Z150,'Calculations 65plus'!Z150)</f>
        <v>4.5183620519361589E-2</v>
      </c>
      <c r="AA195" s="28">
        <f>AA150/SUM(AA150,'Calculations 16to19'!AA150,'Calculations 25to34'!AA150,'Calculations 35to44'!AA150,'Calculations 45to54'!AA150,'Calculations 55to64'!AA150,'Calculations 65plus'!AA150)</f>
        <v>4.471549042691126E-2</v>
      </c>
      <c r="AB195" s="28">
        <f>AB150/SUM(AB150,'Calculations 16to19'!AB150,'Calculations 25to34'!AB150,'Calculations 35to44'!AB150,'Calculations 45to54'!AB150,'Calculations 55to64'!AB150,'Calculations 65plus'!AB150)</f>
        <v>4.4248463670965445E-2</v>
      </c>
      <c r="AC195" s="28">
        <f>AC150/SUM(AC150,'Calculations 16to19'!AC150,'Calculations 25to34'!AC150,'Calculations 35to44'!AC150,'Calculations 45to54'!AC150,'Calculations 55to64'!AC150,'Calculations 65plus'!AC150)</f>
        <v>4.3782667421833954E-2</v>
      </c>
      <c r="AD195" s="28">
        <f>AD150/SUM(AD150,'Calculations 16to19'!AD150,'Calculations 25to34'!AD150,'Calculations 35to44'!AD150,'Calculations 45to54'!AD150,'Calculations 55to64'!AD150,'Calculations 65plus'!AD150)</f>
        <v>4.3318226807743963E-2</v>
      </c>
      <c r="AE195" s="28">
        <f>AE150/SUM(AE150,'Calculations 16to19'!AE150,'Calculations 25to34'!AE150,'Calculations 35to44'!AE150,'Calculations 45to54'!AE150,'Calculations 55to64'!AE150,'Calculations 65plus'!AE150)</f>
        <v>4.2855264696576571E-2</v>
      </c>
      <c r="AF195" s="28">
        <f>AF150/SUM(AF150,'Calculations 16to19'!AF150,'Calculations 25to34'!AF150,'Calculations 35to44'!AF150,'Calculations 45to54'!AF150,'Calculations 55to64'!AF150,'Calculations 65plus'!AF150)</f>
        <v>4.2393901495764108E-2</v>
      </c>
    </row>
    <row r="196" spans="1:32" x14ac:dyDescent="0.2">
      <c r="A196" s="6" t="s">
        <v>98</v>
      </c>
      <c r="B196" s="28">
        <f>B151/SUM(B151,'Calculations 16to19'!B151,'Calculations 25to34'!B151,'Calculations 35to44'!B151,'Calculations 45to54'!B151,'Calculations 55to64'!B151,'Calculations 65plus'!B151)</f>
        <v>7.3170731707317083E-2</v>
      </c>
      <c r="C196" s="28">
        <f>C151/SUM(C151,'Calculations 16to19'!C151,'Calculations 25to34'!C151,'Calculations 35to44'!C151,'Calculations 45to54'!C151,'Calculations 55to64'!C151,'Calculations 65plus'!C151)</f>
        <v>7.2793803416717248E-2</v>
      </c>
      <c r="D196" s="28">
        <f>D151/SUM(D151,'Calculations 16to19'!D151,'Calculations 25to34'!D151,'Calculations 35to44'!D151,'Calculations 45to54'!D151,'Calculations 55to64'!D151,'Calculations 65plus'!D151)</f>
        <v>7.1850326241796852E-2</v>
      </c>
      <c r="E196" s="28">
        <f>E151/SUM(E151,'Calculations 16to19'!E151,'Calculations 25to34'!E151,'Calculations 35to44'!E151,'Calculations 45to54'!E151,'Calculations 55to64'!E151,'Calculations 65plus'!E151)</f>
        <v>7.1028201975454008E-2</v>
      </c>
      <c r="F196" s="28">
        <f>F151/SUM(F151,'Calculations 16to19'!F151,'Calculations 25to34'!F151,'Calculations 35to44'!F151,'Calculations 45to54'!F151,'Calculations 55to64'!F151,'Calculations 65plus'!F151)</f>
        <v>7.0333122498746861E-2</v>
      </c>
      <c r="G196" s="28">
        <f>G151/SUM(G151,'Calculations 16to19'!G151,'Calculations 25to34'!G151,'Calculations 35to44'!G151,'Calculations 45to54'!G151,'Calculations 55to64'!G151,'Calculations 65plus'!G151)</f>
        <v>6.9039680418332264E-2</v>
      </c>
      <c r="H196" s="28">
        <f>H151/SUM(H151,'Calculations 16to19'!H151,'Calculations 25to34'!H151,'Calculations 35to44'!H151,'Calculations 45to54'!H151,'Calculations 55to64'!H151,'Calculations 65plus'!H151)</f>
        <v>6.822099443604758E-2</v>
      </c>
      <c r="I196" s="28">
        <f>I151/SUM(I151,'Calculations 16to19'!I151,'Calculations 25to34'!I151,'Calculations 35to44'!I151,'Calculations 45to54'!I151,'Calculations 55to64'!I151,'Calculations 65plus'!I151)</f>
        <v>6.8172972967948983E-2</v>
      </c>
      <c r="J196" s="28">
        <f>J151/SUM(J151,'Calculations 16to19'!J151,'Calculations 25to34'!J151,'Calculations 35to44'!J151,'Calculations 45to54'!J151,'Calculations 55to64'!J151,'Calculations 65plus'!J151)</f>
        <v>6.7796540154738558E-2</v>
      </c>
      <c r="K196" s="28">
        <f>K151/SUM(K151,'Calculations 16to19'!K151,'Calculations 25to34'!K151,'Calculations 35to44'!K151,'Calculations 45to54'!K151,'Calculations 55to64'!K151,'Calculations 65plus'!K151)</f>
        <v>6.6411539559965413E-2</v>
      </c>
      <c r="L196" s="28">
        <f>L151/SUM(L151,'Calculations 16to19'!L151,'Calculations 25to34'!L151,'Calculations 35to44'!L151,'Calculations 45to54'!L151,'Calculations 55to64'!L151,'Calculations 65plus'!L151)</f>
        <v>6.5825204866948067E-2</v>
      </c>
      <c r="M196" s="28">
        <f>M151/SUM(M151,'Calculations 16to19'!M151,'Calculations 25to34'!M151,'Calculations 35to44'!M151,'Calculations 45to54'!M151,'Calculations 55to64'!M151,'Calculations 65plus'!M151)</f>
        <v>6.5095052578549709E-2</v>
      </c>
      <c r="N196" s="28">
        <f>N151/SUM(N151,'Calculations 16to19'!N151,'Calculations 25to34'!N151,'Calculations 35to44'!N151,'Calculations 45to54'!N151,'Calculations 55to64'!N151,'Calculations 65plus'!N151)</f>
        <v>6.4366782093025765E-2</v>
      </c>
      <c r="O196" s="28">
        <f>O151/SUM(O151,'Calculations 16to19'!O151,'Calculations 25to34'!O151,'Calculations 35to44'!O151,'Calculations 45to54'!O151,'Calculations 55to64'!O151,'Calculations 65plus'!O151)</f>
        <v>6.3640598794913364E-2</v>
      </c>
      <c r="P196" s="28">
        <f>P151/SUM(P151,'Calculations 16to19'!P151,'Calculations 25to34'!P151,'Calculations 35to44'!P151,'Calculations 45to54'!P151,'Calculations 55to64'!P151,'Calculations 65plus'!P151)</f>
        <v>6.291670645482364E-2</v>
      </c>
      <c r="Q196" s="28">
        <f>Q151/SUM(Q151,'Calculations 16to19'!Q151,'Calculations 25to34'!Q151,'Calculations 35to44'!Q151,'Calculations 45to54'!Q151,'Calculations 55to64'!Q151,'Calculations 65plus'!Q151)</f>
        <v>6.2195306699182128E-2</v>
      </c>
      <c r="R196" s="28">
        <f>R151/SUM(R151,'Calculations 16to19'!R151,'Calculations 25to34'!R151,'Calculations 35to44'!R151,'Calculations 45to54'!R151,'Calculations 55to64'!R151,'Calculations 65plus'!R151)</f>
        <v>6.1476598514096301E-2</v>
      </c>
      <c r="S196" s="28">
        <f>S151/SUM(S151,'Calculations 16to19'!S151,'Calculations 25to34'!S151,'Calculations 35to44'!S151,'Calculations 45to54'!S151,'Calculations 55to64'!S151,'Calculations 65plus'!S151)</f>
        <v>6.0760777783276369E-2</v>
      </c>
      <c r="T196" s="28">
        <f>T151/SUM(T151,'Calculations 16to19'!T151,'Calculations 25to34'!T151,'Calculations 35to44'!T151,'Calculations 45to54'!T151,'Calculations 55to64'!T151,'Calculations 65plus'!T151)</f>
        <v>6.0048036859789072E-2</v>
      </c>
      <c r="U196" s="28">
        <f>U151/SUM(U151,'Calculations 16to19'!U151,'Calculations 25to34'!U151,'Calculations 35to44'!U151,'Calculations 45to54'!U151,'Calculations 55to64'!U151,'Calculations 65plus'!U151)</f>
        <v>5.9338564171296321E-2</v>
      </c>
      <c r="V196" s="28">
        <f>V151/SUM(V151,'Calculations 16to19'!V151,'Calculations 25to34'!V151,'Calculations 35to44'!V151,'Calculations 45to54'!V151,'Calculations 55to64'!V151,'Calculations 65plus'!V151)</f>
        <v>5.8632543858301737E-2</v>
      </c>
      <c r="W196" s="28">
        <f>W151/SUM(W151,'Calculations 16to19'!W151,'Calculations 25to34'!W151,'Calculations 35to44'!W151,'Calculations 45to54'!W151,'Calculations 55to64'!W151,'Calculations 65plus'!W151)</f>
        <v>5.7930155444817964E-2</v>
      </c>
      <c r="X196" s="28">
        <f>X151/SUM(X151,'Calculations 16to19'!X151,'Calculations 25to34'!X151,'Calculations 35to44'!X151,'Calculations 45to54'!X151,'Calculations 55to64'!X151,'Calculations 65plus'!X151)</f>
        <v>5.7231573540763102E-2</v>
      </c>
      <c r="Y196" s="28">
        <f>Y151/SUM(Y151,'Calculations 16to19'!Y151,'Calculations 25to34'!Y151,'Calculations 35to44'!Y151,'Calculations 45to54'!Y151,'Calculations 55to64'!Y151,'Calculations 65plus'!Y151)</f>
        <v>5.6536967575300127E-2</v>
      </c>
      <c r="Z196" s="28">
        <f>Z151/SUM(Z151,'Calculations 16to19'!Z151,'Calculations 25to34'!Z151,'Calculations 35to44'!Z151,'Calculations 45to54'!Z151,'Calculations 55to64'!Z151,'Calculations 65plus'!Z151)</f>
        <v>5.58465015602502E-2</v>
      </c>
      <c r="AA196" s="28">
        <f>AA151/SUM(AA151,'Calculations 16to19'!AA151,'Calculations 25to34'!AA151,'Calculations 35to44'!AA151,'Calculations 45to54'!AA151,'Calculations 55to64'!AA151,'Calculations 65plus'!AA151)</f>
        <v>5.516033388263402E-2</v>
      </c>
      <c r="AB196" s="28">
        <f>AB151/SUM(AB151,'Calculations 16to19'!AB151,'Calculations 25to34'!AB151,'Calculations 35to44'!AB151,'Calculations 45to54'!AB151,'Calculations 55to64'!AB151,'Calculations 65plus'!AB151)</f>
        <v>5.4478617125336706E-2</v>
      </c>
      <c r="AC196" s="28">
        <f>AC151/SUM(AC151,'Calculations 16to19'!AC151,'Calculations 25to34'!AC151,'Calculations 35to44'!AC151,'Calculations 45to54'!AC151,'Calculations 55to64'!AC151,'Calculations 65plus'!AC151)</f>
        <v>5.3801497914828078E-2</v>
      </c>
      <c r="AD196" s="28">
        <f>AD151/SUM(AD151,'Calculations 16to19'!AD151,'Calculations 25to34'!AD151,'Calculations 35to44'!AD151,'Calculations 45to54'!AD151,'Calculations 55to64'!AD151,'Calculations 65plus'!AD151)</f>
        <v>5.3129116794833772E-2</v>
      </c>
      <c r="AE196" s="28">
        <f>AE151/SUM(AE151,'Calculations 16to19'!AE151,'Calculations 25to34'!AE151,'Calculations 35to44'!AE151,'Calculations 45to54'!AE151,'Calculations 55to64'!AE151,'Calculations 65plus'!AE151)</f>
        <v>5.2461608124804264E-2</v>
      </c>
      <c r="AF196" s="28">
        <f>AF151/SUM(AF151,'Calculations 16to19'!AF151,'Calculations 25to34'!AF151,'Calculations 35to44'!AF151,'Calculations 45to54'!AF151,'Calculations 55to64'!AF151,'Calculations 65plus'!AF151)</f>
        <v>5.1799100002011655E-2</v>
      </c>
    </row>
    <row r="197" spans="1:32" x14ac:dyDescent="0.2">
      <c r="A197" s="6" t="s">
        <v>97</v>
      </c>
      <c r="B197" s="28">
        <f>B152/SUM(B152,'Calculations 16to19'!B152,'Calculations 25to34'!B152,'Calculations 35to44'!B152,'Calculations 45to54'!B152,'Calculations 55to64'!B152,'Calculations 65plus'!B152)</f>
        <v>6.6202090592334478E-2</v>
      </c>
      <c r="C197" s="28">
        <f>C152/SUM(C152,'Calculations 16to19'!C152,'Calculations 25to34'!C152,'Calculations 35to44'!C152,'Calculations 45to54'!C152,'Calculations 55to64'!C152,'Calculations 65plus'!C152)</f>
        <v>6.5800289043409552E-2</v>
      </c>
      <c r="D197" s="28">
        <f>D152/SUM(D152,'Calculations 16to19'!D152,'Calculations 25to34'!D152,'Calculations 35to44'!D152,'Calculations 45to54'!D152,'Calculations 55to64'!D152,'Calculations 65plus'!D152)</f>
        <v>6.4955632439590016E-2</v>
      </c>
      <c r="E197" s="28">
        <f>E152/SUM(E152,'Calculations 16to19'!E152,'Calculations 25to34'!E152,'Calculations 35to44'!E152,'Calculations 45to54'!E152,'Calculations 55to64'!E152,'Calculations 65plus'!E152)</f>
        <v>6.4237241176999679E-2</v>
      </c>
      <c r="F197" s="28">
        <f>F152/SUM(F152,'Calculations 16to19'!F152,'Calculations 25to34'!F152,'Calculations 35to44'!F152,'Calculations 45to54'!F152,'Calculations 55to64'!F152,'Calculations 65plus'!F152)</f>
        <v>6.3630805044583225E-2</v>
      </c>
      <c r="G197" s="28">
        <f>G152/SUM(G152,'Calculations 16to19'!G152,'Calculations 25to34'!G152,'Calculations 35to44'!G152,'Calculations 45to54'!G152,'Calculations 55to64'!G152,'Calculations 65plus'!G152)</f>
        <v>6.250143677121929E-2</v>
      </c>
      <c r="H197" s="28">
        <f>H152/SUM(H152,'Calculations 16to19'!H152,'Calculations 25to34'!H152,'Calculations 35to44'!H152,'Calculations 45to54'!H152,'Calculations 55to64'!H152,'Calculations 65plus'!H152)</f>
        <v>6.1789254261036465E-2</v>
      </c>
      <c r="I197" s="28">
        <f>I152/SUM(I152,'Calculations 16to19'!I152,'Calculations 25to34'!I152,'Calculations 35to44'!I152,'Calculations 45to54'!I152,'Calculations 55to64'!I152,'Calculations 65plus'!I152)</f>
        <v>6.1825216419140155E-2</v>
      </c>
      <c r="J197" s="28">
        <f>J152/SUM(J152,'Calculations 16to19'!J152,'Calculations 25to34'!J152,'Calculations 35to44'!J152,'Calculations 45to54'!J152,'Calculations 55to64'!J152,'Calculations 65plus'!J152)</f>
        <v>6.1610265245594979E-2</v>
      </c>
      <c r="K197" s="28">
        <f>K152/SUM(K152,'Calculations 16to19'!K152,'Calculations 25to34'!K152,'Calculations 35to44'!K152,'Calculations 45to54'!K152,'Calculations 55to64'!K152,'Calculations 65plus'!K152)</f>
        <v>6.049399978421665E-2</v>
      </c>
      <c r="L197" s="28">
        <f>L152/SUM(L152,'Calculations 16to19'!L152,'Calculations 25to34'!L152,'Calculations 35to44'!L152,'Calculations 45to54'!L152,'Calculations 55to64'!L152,'Calculations 65plus'!L152)</f>
        <v>5.9828466874822281E-2</v>
      </c>
      <c r="M197" s="28">
        <f>M152/SUM(M152,'Calculations 16to19'!M152,'Calculations 25to34'!M152,'Calculations 35to44'!M152,'Calculations 45to54'!M152,'Calculations 55to64'!M152,'Calculations 65plus'!M152)</f>
        <v>5.9197717755581844E-2</v>
      </c>
      <c r="N197" s="28">
        <f>N152/SUM(N152,'Calculations 16to19'!N152,'Calculations 25to34'!N152,'Calculations 35to44'!N152,'Calculations 45to54'!N152,'Calculations 55to64'!N152,'Calculations 65plus'!N152)</f>
        <v>5.8568116544932103E-2</v>
      </c>
      <c r="O197" s="28">
        <f>O152/SUM(O152,'Calculations 16to19'!O152,'Calculations 25to34'!O152,'Calculations 35to44'!O152,'Calculations 45to54'!O152,'Calculations 55to64'!O152,'Calculations 65plus'!O152)</f>
        <v>5.7939829457659478E-2</v>
      </c>
      <c r="P197" s="28">
        <f>P152/SUM(P152,'Calculations 16to19'!P152,'Calculations 25to34'!P152,'Calculations 35to44'!P152,'Calculations 45to54'!P152,'Calculations 55to64'!P152,'Calculations 65plus'!P152)</f>
        <v>5.7313022941116232E-2</v>
      </c>
      <c r="Q197" s="28">
        <f>Q152/SUM(Q152,'Calculations 16to19'!Q152,'Calculations 25to34'!Q152,'Calculations 35to44'!Q152,'Calculations 45to54'!Q152,'Calculations 55to64'!Q152,'Calculations 65plus'!Q152)</f>
        <v>5.6687863149354915E-2</v>
      </c>
      <c r="R197" s="28">
        <f>R152/SUM(R152,'Calculations 16to19'!R152,'Calculations 25to34'!R152,'Calculations 35to44'!R152,'Calculations 45to54'!R152,'Calculations 55to64'!R152,'Calculations 65plus'!R152)</f>
        <v>5.6064515447554308E-2</v>
      </c>
      <c r="S197" s="28">
        <f>S152/SUM(S152,'Calculations 16to19'!S152,'Calculations 25to34'!S152,'Calculations 35to44'!S152,'Calculations 45to54'!S152,'Calculations 55to64'!S152,'Calculations 65plus'!S152)</f>
        <v>5.5443143946714575E-2</v>
      </c>
      <c r="T197" s="28">
        <f>T152/SUM(T152,'Calculations 16to19'!T152,'Calculations 25to34'!T152,'Calculations 35to44'!T152,'Calculations 45to54'!T152,'Calculations 55to64'!T152,'Calculations 65plus'!T152)</f>
        <v>5.4823911068475208E-2</v>
      </c>
      <c r="U197" s="28">
        <f>U152/SUM(U152,'Calculations 16to19'!U152,'Calculations 25to34'!U152,'Calculations 35to44'!U152,'Calculations 45to54'!U152,'Calculations 55to64'!U152,'Calculations 65plus'!U152)</f>
        <v>5.4206977139796303E-2</v>
      </c>
      <c r="V197" s="28">
        <f>V152/SUM(V152,'Calculations 16to19'!V152,'Calculations 25to34'!V152,'Calculations 35to44'!V152,'Calculations 45to54'!V152,'Calculations 55to64'!V152,'Calculations 65plus'!V152)</f>
        <v>5.3592500017132998E-2</v>
      </c>
      <c r="W197" s="28">
        <f>W152/SUM(W152,'Calculations 16to19'!W152,'Calculations 25to34'!W152,'Calculations 35to44'!W152,'Calculations 45to54'!W152,'Calculations 55to64'!W152,'Calculations 65plus'!W152)</f>
        <v>5.2980634739638745E-2</v>
      </c>
      <c r="X197" s="28">
        <f>X152/SUM(X152,'Calculations 16to19'!X152,'Calculations 25to34'!X152,'Calculations 35to44'!X152,'Calculations 45to54'!X152,'Calculations 55to64'!X152,'Calculations 65plus'!X152)</f>
        <v>5.2371533210839566E-2</v>
      </c>
      <c r="Y197" s="28">
        <f>Y152/SUM(Y152,'Calculations 16to19'!Y152,'Calculations 25to34'!Y152,'Calculations 35to44'!Y152,'Calculations 45to54'!Y152,'Calculations 55to64'!Y152,'Calculations 65plus'!Y152)</f>
        <v>5.1765343908142032E-2</v>
      </c>
      <c r="Z197" s="28">
        <f>Z152/SUM(Z152,'Calculations 16to19'!Z152,'Calculations 25to34'!Z152,'Calculations 35to44'!Z152,'Calculations 45to54'!Z152,'Calculations 55to64'!Z152,'Calculations 65plus'!Z152)</f>
        <v>5.1162211619464631E-2</v>
      </c>
      <c r="AA197" s="28">
        <f>AA152/SUM(AA152,'Calculations 16to19'!AA152,'Calculations 25to34'!AA152,'Calculations 35to44'!AA152,'Calculations 45to54'!AA152,'Calculations 55to64'!AA152,'Calculations 65plus'!AA152)</f>
        <v>5.0562277206213792E-2</v>
      </c>
      <c r="AB197" s="28">
        <f>AB152/SUM(AB152,'Calculations 16to19'!AB152,'Calculations 25to34'!AB152,'Calculations 35to44'!AB152,'Calculations 45to54'!AB152,'Calculations 55to64'!AB152,'Calculations 65plus'!AB152)</f>
        <v>4.9965677391775647E-2</v>
      </c>
      <c r="AC197" s="28">
        <f>AC152/SUM(AC152,'Calculations 16to19'!AC152,'Calculations 25to34'!AC152,'Calculations 35to44'!AC152,'Calculations 45to54'!AC152,'Calculations 55to64'!AC152,'Calculations 65plus'!AC152)</f>
        <v>4.937254457463796E-2</v>
      </c>
      <c r="AD197" s="28">
        <f>AD152/SUM(AD152,'Calculations 16to19'!AD152,'Calculations 25to34'!AD152,'Calculations 35to44'!AD152,'Calculations 45to54'!AD152,'Calculations 55to64'!AD152,'Calculations 65plus'!AD152)</f>
        <v>4.8783006665223033E-2</v>
      </c>
      <c r="AE197" s="28">
        <f>AE152/SUM(AE152,'Calculations 16to19'!AE152,'Calculations 25to34'!AE152,'Calculations 35to44'!AE152,'Calculations 45to54'!AE152,'Calculations 55to64'!AE152,'Calculations 65plus'!AE152)</f>
        <v>4.8197186945470136E-2</v>
      </c>
      <c r="AF197" s="28">
        <f>AF152/SUM(AF152,'Calculations 16to19'!AF152,'Calculations 25to34'!AF152,'Calculations 35to44'!AF152,'Calculations 45to54'!AF152,'Calculations 55to64'!AF152,'Calculations 65plus'!AF152)</f>
        <v>4.7615203950187278E-2</v>
      </c>
    </row>
    <row r="198" spans="1:32" x14ac:dyDescent="0.2">
      <c r="A198" s="6" t="s">
        <v>101</v>
      </c>
      <c r="B198" s="28">
        <f>B153/SUM(B153,'Calculations 16to19'!B153,'Calculations 25to34'!B153,'Calculations 35to44'!B153,'Calculations 45to54'!B153,'Calculations 55to64'!B153,'Calculations 65plus'!B153)</f>
        <v>7.4218750000000014E-2</v>
      </c>
      <c r="C198" s="28">
        <f>C153/SUM(C153,'Calculations 16to19'!C153,'Calculations 25to34'!C153,'Calculations 35to44'!C153,'Calculations 45to54'!C153,'Calculations 55to64'!C153,'Calculations 65plus'!C153)</f>
        <v>7.3754947270526575E-2</v>
      </c>
      <c r="D198" s="28">
        <f>D153/SUM(D153,'Calculations 16to19'!D153,'Calculations 25to34'!D153,'Calculations 35to44'!D153,'Calculations 45to54'!D153,'Calculations 55to64'!D153,'Calculations 65plus'!D153)</f>
        <v>7.2812688521388447E-2</v>
      </c>
      <c r="E198" s="28">
        <f>E153/SUM(E153,'Calculations 16to19'!E153,'Calculations 25to34'!E153,'Calculations 35to44'!E153,'Calculations 45to54'!E153,'Calculations 55to64'!E153,'Calculations 65plus'!E153)</f>
        <v>7.2037259474933987E-2</v>
      </c>
      <c r="F198" s="28">
        <f>F153/SUM(F153,'Calculations 16to19'!F153,'Calculations 25to34'!F153,'Calculations 35to44'!F153,'Calculations 45to54'!F153,'Calculations 55to64'!F153,'Calculations 65plus'!F153)</f>
        <v>7.1401585951439361E-2</v>
      </c>
      <c r="G198" s="28">
        <f>G153/SUM(G153,'Calculations 16to19'!G153,'Calculations 25to34'!G153,'Calculations 35to44'!G153,'Calculations 45to54'!G153,'Calculations 55to64'!G153,'Calculations 65plus'!G153)</f>
        <v>7.0176215895196556E-2</v>
      </c>
      <c r="H198" s="28">
        <f>H153/SUM(H153,'Calculations 16to19'!H153,'Calculations 25to34'!H153,'Calculations 35to44'!H153,'Calculations 45to54'!H153,'Calculations 55to64'!H153,'Calculations 65plus'!H153)</f>
        <v>6.9441244083264381E-2</v>
      </c>
      <c r="I198" s="28">
        <f>I153/SUM(I153,'Calculations 16to19'!I153,'Calculations 25to34'!I153,'Calculations 35to44'!I153,'Calculations 45to54'!I153,'Calculations 55to64'!I153,'Calculations 65plus'!I153)</f>
        <v>6.9585151496387332E-2</v>
      </c>
      <c r="J198" s="28">
        <f>J153/SUM(J153,'Calculations 16to19'!J153,'Calculations 25to34'!J153,'Calculations 35to44'!J153,'Calculations 45to54'!J153,'Calculations 55to64'!J153,'Calculations 65plus'!J153)</f>
        <v>6.9444747451629402E-2</v>
      </c>
      <c r="K198" s="28">
        <f>K153/SUM(K153,'Calculations 16to19'!K153,'Calculations 25to34'!K153,'Calculations 35to44'!K153,'Calculations 45to54'!K153,'Calculations 55to64'!K153,'Calculations 65plus'!K153)</f>
        <v>6.8265140369539665E-2</v>
      </c>
      <c r="L198" s="28">
        <f>L153/SUM(L153,'Calculations 16to19'!L153,'Calculations 25to34'!L153,'Calculations 35to44'!L153,'Calculations 45to54'!L153,'Calculations 55to64'!L153,'Calculations 65plus'!L153)</f>
        <v>6.7462449710499917E-2</v>
      </c>
      <c r="M198" s="28">
        <f>M153/SUM(M153,'Calculations 16to19'!M153,'Calculations 25to34'!M153,'Calculations 35to44'!M153,'Calculations 45to54'!M153,'Calculations 55to64'!M153,'Calculations 65plus'!M153)</f>
        <v>6.6793909357530282E-2</v>
      </c>
      <c r="N198" s="28">
        <f>N153/SUM(N153,'Calculations 16to19'!N153,'Calculations 25to34'!N153,'Calculations 35to44'!N153,'Calculations 45to54'!N153,'Calculations 55to64'!N153,'Calculations 65plus'!N153)</f>
        <v>6.6125655624251892E-2</v>
      </c>
      <c r="O198" s="28">
        <f>O153/SUM(O153,'Calculations 16to19'!O153,'Calculations 25to34'!O153,'Calculations 35to44'!O153,'Calculations 45to54'!O153,'Calculations 55to64'!O153,'Calculations 65plus'!O153)</f>
        <v>6.545783758535445E-2</v>
      </c>
      <c r="P198" s="28">
        <f>P153/SUM(P153,'Calculations 16to19'!P153,'Calculations 25to34'!P153,'Calculations 35to44'!P153,'Calculations 45to54'!P153,'Calculations 55to64'!P153,'Calculations 65plus'!P153)</f>
        <v>6.4790608571308098E-2</v>
      </c>
      <c r="Q198" s="28">
        <f>Q153/SUM(Q153,'Calculations 16to19'!Q153,'Calculations 25to34'!Q153,'Calculations 35to44'!Q153,'Calculations 45to54'!Q153,'Calculations 55to64'!Q153,'Calculations 65plus'!Q153)</f>
        <v>6.4124125479228217E-2</v>
      </c>
      <c r="R198" s="28">
        <f>R153/SUM(R153,'Calculations 16to19'!R153,'Calculations 25to34'!R153,'Calculations 35to44'!R153,'Calculations 45to54'!R153,'Calculations 55to64'!R153,'Calculations 65plus'!R153)</f>
        <v>6.3458548110024549E-2</v>
      </c>
      <c r="S198" s="28">
        <f>S153/SUM(S153,'Calculations 16to19'!S153,'Calculations 25to34'!S153,'Calculations 35to44'!S153,'Calculations 45to54'!S153,'Calculations 55to64'!S153,'Calculations 65plus'!S153)</f>
        <v>6.2794038532568847E-2</v>
      </c>
      <c r="T198" s="28">
        <f>T153/SUM(T153,'Calculations 16to19'!T153,'Calculations 25to34'!T153,'Calculations 35to44'!T153,'Calculations 45to54'!T153,'Calculations 55to64'!T153,'Calculations 65plus'!T153)</f>
        <v>6.2130760475476964E-2</v>
      </c>
      <c r="U198" s="28">
        <f>U153/SUM(U153,'Calculations 16to19'!U153,'Calculations 25to34'!U153,'Calculations 35to44'!U153,'Calculations 45to54'!U153,'Calculations 55to64'!U153,'Calculations 65plus'!U153)</f>
        <v>6.1468878746975257E-2</v>
      </c>
      <c r="V198" s="28">
        <f>V153/SUM(V153,'Calculations 16to19'!V153,'Calculations 25to34'!V153,'Calculations 35to44'!V153,'Calculations 45to54'!V153,'Calculations 55to64'!V153,'Calculations 65plus'!V153)</f>
        <v>6.0808558683188893E-2</v>
      </c>
      <c r="W198" s="28">
        <f>W153/SUM(W153,'Calculations 16to19'!W153,'Calculations 25to34'!W153,'Calculations 35to44'!W153,'Calculations 45to54'!W153,'Calculations 55to64'!W153,'Calculations 65plus'!W153)</f>
        <v>6.0149965625073805E-2</v>
      </c>
      <c r="X198" s="28">
        <f>X153/SUM(X153,'Calculations 16to19'!X153,'Calculations 25to34'!X153,'Calculations 35to44'!X153,'Calculations 45to54'!X153,'Calculations 55to64'!X153,'Calculations 65plus'!X153)</f>
        <v>5.9493264424090302E-2</v>
      </c>
      <c r="Y198" s="28">
        <f>Y153/SUM(Y153,'Calculations 16to19'!Y153,'Calculations 25to34'!Y153,'Calculations 35to44'!Y153,'Calculations 45to54'!Y153,'Calculations 55to64'!Y153,'Calculations 65plus'!Y153)</f>
        <v>5.8838618976611252E-2</v>
      </c>
      <c r="Z198" s="28">
        <f>Z153/SUM(Z153,'Calculations 16to19'!Z153,'Calculations 25to34'!Z153,'Calculations 35to44'!Z153,'Calculations 45to54'!Z153,'Calculations 55to64'!Z153,'Calculations 65plus'!Z153)</f>
        <v>5.8186191786946451E-2</v>
      </c>
      <c r="AA198" s="28">
        <f>AA153/SUM(AA153,'Calculations 16to19'!AA153,'Calculations 25to34'!AA153,'Calculations 35to44'!AA153,'Calculations 45to54'!AA153,'Calculations 55to64'!AA153,'Calculations 65plus'!AA153)</f>
        <v>5.7536143558765886E-2</v>
      </c>
      <c r="AB198" s="28">
        <f>AB153/SUM(AB153,'Calculations 16to19'!AB153,'Calculations 25to34'!AB153,'Calculations 35to44'!AB153,'Calculations 45to54'!AB153,'Calculations 55to64'!AB153,'Calculations 65plus'!AB153)</f>
        <v>5.6888632814615238E-2</v>
      </c>
      <c r="AC198" s="28">
        <f>AC153/SUM(AC153,'Calculations 16to19'!AC153,'Calculations 25to34'!AC153,'Calculations 35to44'!AC153,'Calculations 45to54'!AC153,'Calculations 55to64'!AC153,'Calculations 65plus'!AC153)</f>
        <v>5.6243815543121904E-2</v>
      </c>
      <c r="AD198" s="28">
        <f>AD153/SUM(AD153,'Calculations 16to19'!AD153,'Calculations 25to34'!AD153,'Calculations 35to44'!AD153,'Calculations 45to54'!AD153,'Calculations 55to64'!AD153,'Calculations 65plus'!AD153)</f>
        <v>5.56018448734193E-2</v>
      </c>
      <c r="AE198" s="28">
        <f>AE153/SUM(AE153,'Calculations 16to19'!AE153,'Calculations 25to34'!AE153,'Calculations 35to44'!AE153,'Calculations 45to54'!AE153,'Calculations 55to64'!AE153,'Calculations 65plus'!AE153)</f>
        <v>5.4962870776231354E-2</v>
      </c>
      <c r="AF198" s="28">
        <f>AF153/SUM(AF153,'Calculations 16to19'!AF153,'Calculations 25to34'!AF153,'Calculations 35to44'!AF153,'Calculations 45to54'!AF153,'Calculations 55to64'!AF153,'Calculations 65plus'!AF153)</f>
        <v>5.4327039791005234E-2</v>
      </c>
    </row>
    <row r="199" spans="1:32" x14ac:dyDescent="0.2">
      <c r="A199" s="6" t="s">
        <v>104</v>
      </c>
      <c r="B199" s="28">
        <f>B154/SUM(B154,'Calculations 16to19'!B154,'Calculations 25to34'!B154,'Calculations 35to44'!B154,'Calculations 45to54'!B154,'Calculations 55to64'!B154,'Calculations 65plus'!B154)</f>
        <v>4.2857142857142851E-2</v>
      </c>
      <c r="C199" s="28">
        <f>C154/SUM(C154,'Calculations 16to19'!C154,'Calculations 25to34'!C154,'Calculations 35to44'!C154,'Calculations 45to54'!C154,'Calculations 55to64'!C154,'Calculations 65plus'!C154)</f>
        <v>4.2801342324206661E-2</v>
      </c>
      <c r="D199" s="28">
        <f>D154/SUM(D154,'Calculations 16to19'!D154,'Calculations 25to34'!D154,'Calculations 35to44'!D154,'Calculations 45to54'!D154,'Calculations 55to64'!D154,'Calculations 65plus'!D154)</f>
        <v>4.2423432914908084E-2</v>
      </c>
      <c r="E199" s="28">
        <f>E154/SUM(E154,'Calculations 16to19'!E154,'Calculations 25to34'!E154,'Calculations 35to44'!E154,'Calculations 45to54'!E154,'Calculations 55to64'!E154,'Calculations 65plus'!E154)</f>
        <v>4.2117337202620037E-2</v>
      </c>
      <c r="F199" s="28">
        <f>F154/SUM(F154,'Calculations 16to19'!F154,'Calculations 25to34'!F154,'Calculations 35to44'!F154,'Calculations 45to54'!F154,'Calculations 55to64'!F154,'Calculations 65plus'!F154)</f>
        <v>4.187908778399204E-2</v>
      </c>
      <c r="G199" s="28">
        <f>G154/SUM(G154,'Calculations 16to19'!G154,'Calculations 25to34'!G154,'Calculations 35to44'!G154,'Calculations 45to54'!G154,'Calculations 55to64'!G154,'Calculations 65plus'!G154)</f>
        <v>4.1305974020161194E-2</v>
      </c>
      <c r="H199" s="28">
        <f>H154/SUM(H154,'Calculations 16to19'!H154,'Calculations 25to34'!H154,'Calculations 35to44'!H154,'Calculations 45to54'!H154,'Calculations 55to64'!H154,'Calculations 65plus'!H154)</f>
        <v>4.0997354250545778E-2</v>
      </c>
      <c r="I199" s="28">
        <f>I154/SUM(I154,'Calculations 16to19'!I154,'Calculations 25to34'!I154,'Calculations 35to44'!I154,'Calculations 45to54'!I154,'Calculations 55to64'!I154,'Calculations 65plus'!I154)</f>
        <v>4.1080802828087105E-2</v>
      </c>
      <c r="J199" s="28">
        <f>J154/SUM(J154,'Calculations 16to19'!J154,'Calculations 25to34'!J154,'Calculations 35to44'!J154,'Calculations 45to54'!J154,'Calculations 55to64'!J154,'Calculations 65plus'!J154)</f>
        <v>4.0962408879084596E-2</v>
      </c>
      <c r="K199" s="28">
        <f>K154/SUM(K154,'Calculations 16to19'!K154,'Calculations 25to34'!K154,'Calculations 35to44'!K154,'Calculations 45to54'!K154,'Calculations 55to64'!K154,'Calculations 65plus'!K154)</f>
        <v>4.0286233357083673E-2</v>
      </c>
      <c r="L199" s="28">
        <f>L154/SUM(L154,'Calculations 16to19'!L154,'Calculations 25to34'!L154,'Calculations 35to44'!L154,'Calculations 45to54'!L154,'Calculations 55to64'!L154,'Calculations 65plus'!L154)</f>
        <v>4.0130582679559379E-2</v>
      </c>
      <c r="M199" s="28">
        <f>M154/SUM(M154,'Calculations 16to19'!M154,'Calculations 25to34'!M154,'Calculations 35to44'!M154,'Calculations 45to54'!M154,'Calculations 55to64'!M154,'Calculations 65plus'!M154)</f>
        <v>3.984272625588979E-2</v>
      </c>
      <c r="N199" s="28">
        <f>N154/SUM(N154,'Calculations 16to19'!N154,'Calculations 25to34'!N154,'Calculations 35to44'!N154,'Calculations 45to54'!N154,'Calculations 55to64'!N154,'Calculations 65plus'!N154)</f>
        <v>3.9552788883657097E-2</v>
      </c>
      <c r="O199" s="28">
        <f>O154/SUM(O154,'Calculations 16to19'!O154,'Calculations 25to34'!O154,'Calculations 35to44'!O154,'Calculations 45to54'!O154,'Calculations 55to64'!O154,'Calculations 65plus'!O154)</f>
        <v>3.9260850032812246E-2</v>
      </c>
      <c r="P199" s="28">
        <f>P154/SUM(P154,'Calculations 16to19'!P154,'Calculations 25to34'!P154,'Calculations 35to44'!P154,'Calculations 45to54'!P154,'Calculations 55to64'!P154,'Calculations 65plus'!P154)</f>
        <v>3.8966992893512777E-2</v>
      </c>
      <c r="Q199" s="28">
        <f>Q154/SUM(Q154,'Calculations 16to19'!Q154,'Calculations 25to34'!Q154,'Calculations 35to44'!Q154,'Calculations 45to54'!Q154,'Calculations 55to64'!Q154,'Calculations 65plus'!Q154)</f>
        <v>3.8671304035373444E-2</v>
      </c>
      <c r="R199" s="28">
        <f>R154/SUM(R154,'Calculations 16to19'!R154,'Calculations 25to34'!R154,'Calculations 35to44'!R154,'Calculations 45to54'!R154,'Calculations 55to64'!R154,'Calculations 65plus'!R154)</f>
        <v>3.8373873074513537E-2</v>
      </c>
      <c r="S199" s="28">
        <f>S154/SUM(S154,'Calculations 16to19'!S154,'Calculations 25to34'!S154,'Calculations 35to44'!S154,'Calculations 45to54'!S154,'Calculations 55to64'!S154,'Calculations 65plus'!S154)</f>
        <v>3.8074792348872163E-2</v>
      </c>
      <c r="T199" s="28">
        <f>T154/SUM(T154,'Calculations 16to19'!T154,'Calculations 25to34'!T154,'Calculations 35to44'!T154,'Calculations 45to54'!T154,'Calculations 55to64'!T154,'Calculations 65plus'!T154)</f>
        <v>3.7774156602220312E-2</v>
      </c>
      <c r="U199" s="28">
        <f>U154/SUM(U154,'Calculations 16to19'!U154,'Calculations 25to34'!U154,'Calculations 35to44'!U154,'Calculations 45to54'!U154,'Calculations 55to64'!U154,'Calculations 65plus'!U154)</f>
        <v>3.7472062677262427E-2</v>
      </c>
      <c r="V199" s="28">
        <f>V154/SUM(V154,'Calculations 16to19'!V154,'Calculations 25to34'!V154,'Calculations 35to44'!V154,'Calculations 45to54'!V154,'Calculations 55to64'!V154,'Calculations 65plus'!V154)</f>
        <v>3.7168609218176836E-2</v>
      </c>
      <c r="W199" s="28">
        <f>W154/SUM(W154,'Calculations 16to19'!W154,'Calculations 25to34'!W154,'Calculations 35to44'!W154,'Calculations 45to54'!W154,'Calculations 55to64'!W154,'Calculations 65plus'!W154)</f>
        <v>3.6863896382907865E-2</v>
      </c>
      <c r="X199" s="28">
        <f>X154/SUM(X154,'Calculations 16to19'!X154,'Calculations 25to34'!X154,'Calculations 35to44'!X154,'Calculations 45to54'!X154,'Calculations 55to64'!X154,'Calculations 65plus'!X154)</f>
        <v>3.6558025565479609E-2</v>
      </c>
      <c r="Y199" s="28">
        <f>Y154/SUM(Y154,'Calculations 16to19'!Y154,'Calculations 25to34'!Y154,'Calculations 35to44'!Y154,'Calculations 45to54'!Y154,'Calculations 55to64'!Y154,'Calculations 65plus'!Y154)</f>
        <v>3.6251099128564751E-2</v>
      </c>
      <c r="Z199" s="28">
        <f>Z154/SUM(Z154,'Calculations 16to19'!Z154,'Calculations 25to34'!Z154,'Calculations 35to44'!Z154,'Calculations 45to54'!Z154,'Calculations 55to64'!Z154,'Calculations 65plus'!Z154)</f>
        <v>3.5943220146500858E-2</v>
      </c>
      <c r="AA199" s="28">
        <f>AA154/SUM(AA154,'Calculations 16to19'!AA154,'Calculations 25to34'!AA154,'Calculations 35to44'!AA154,'Calculations 45to54'!AA154,'Calculations 55to64'!AA154,'Calculations 65plus'!AA154)</f>
        <v>3.5634492158908446E-2</v>
      </c>
      <c r="AB199" s="28">
        <f>AB154/SUM(AB154,'Calculations 16to19'!AB154,'Calculations 25to34'!AB154,'Calculations 35to44'!AB154,'Calculations 45to54'!AB154,'Calculations 55to64'!AB154,'Calculations 65plus'!AB154)</f>
        <v>3.5325018935029769E-2</v>
      </c>
      <c r="AC199" s="28">
        <f>AC154/SUM(AC154,'Calculations 16to19'!AC154,'Calculations 25to34'!AC154,'Calculations 35to44'!AC154,'Calculations 45to54'!AC154,'Calculations 55to64'!AC154,'Calculations 65plus'!AC154)</f>
        <v>3.501490424886735E-2</v>
      </c>
      <c r="AD199" s="28">
        <f>AD154/SUM(AD154,'Calculations 16to19'!AD154,'Calculations 25to34'!AD154,'Calculations 35to44'!AD154,'Calculations 45to54'!AD154,'Calculations 55to64'!AD154,'Calculations 65plus'!AD154)</f>
        <v>3.4704251665170952E-2</v>
      </c>
      <c r="AE199" s="28">
        <f>AE154/SUM(AE154,'Calculations 16to19'!AE154,'Calculations 25to34'!AE154,'Calculations 35to44'!AE154,'Calculations 45to54'!AE154,'Calculations 55to64'!AE154,'Calculations 65plus'!AE154)</f>
        <v>3.4393164336280951E-2</v>
      </c>
      <c r="AF199" s="28">
        <f>AF154/SUM(AF154,'Calculations 16to19'!AF154,'Calculations 25to34'!AF154,'Calculations 35to44'!AF154,'Calculations 45to54'!AF154,'Calculations 55to64'!AF154,'Calculations 65plus'!AF154)</f>
        <v>3.4081744809811389E-2</v>
      </c>
    </row>
    <row r="200" spans="1:32" x14ac:dyDescent="0.2">
      <c r="A200" s="6" t="s">
        <v>36</v>
      </c>
      <c r="B200" s="28">
        <f>B155/SUM(B155,'Calculations 16to19'!B155,'Calculations 25to34'!B155,'Calculations 35to44'!B155,'Calculations 45to54'!B155,'Calculations 55to64'!B155,'Calculations 65plus'!B155)</f>
        <v>5.8823529411764684E-2</v>
      </c>
      <c r="C200" s="28">
        <f>C155/SUM(C155,'Calculations 16to19'!C155,'Calculations 25to34'!C155,'Calculations 35to44'!C155,'Calculations 45to54'!C155,'Calculations 55to64'!C155,'Calculations 65plus'!C155)</f>
        <v>5.8521554614372306E-2</v>
      </c>
      <c r="D200" s="28">
        <f>D155/SUM(D155,'Calculations 16to19'!D155,'Calculations 25to34'!D155,'Calculations 35to44'!D155,'Calculations 45to54'!D155,'Calculations 55to64'!D155,'Calculations 65plus'!D155)</f>
        <v>5.7816606028191893E-2</v>
      </c>
      <c r="E200" s="28">
        <f>E155/SUM(E155,'Calculations 16to19'!E155,'Calculations 25to34'!E155,'Calculations 35to44'!E155,'Calculations 45to54'!E155,'Calculations 55to64'!E155,'Calculations 65plus'!E155)</f>
        <v>5.7235258053936262E-2</v>
      </c>
      <c r="F200" s="28">
        <f>F155/SUM(F155,'Calculations 16to19'!F155,'Calculations 25to34'!F155,'Calculations 35to44'!F155,'Calculations 45to54'!F155,'Calculations 55to64'!F155,'Calculations 65plus'!F155)</f>
        <v>5.6769286224228187E-2</v>
      </c>
      <c r="G200" s="28">
        <f>G155/SUM(G155,'Calculations 16to19'!G155,'Calculations 25to34'!G155,'Calculations 35to44'!G155,'Calculations 45to54'!G155,'Calculations 55to64'!G155,'Calculations 65plus'!G155)</f>
        <v>5.5856284373999636E-2</v>
      </c>
      <c r="H200" s="28">
        <f>H155/SUM(H155,'Calculations 16to19'!H155,'Calculations 25to34'!H155,'Calculations 35to44'!H155,'Calculations 45to54'!H155,'Calculations 55to64'!H155,'Calculations 65plus'!H155)</f>
        <v>5.5325764000461172E-2</v>
      </c>
      <c r="I200" s="28">
        <f>I155/SUM(I155,'Calculations 16to19'!I155,'Calculations 25to34'!I155,'Calculations 35to44'!I155,'Calculations 45to54'!I155,'Calculations 55to64'!I155,'Calculations 65plus'!I155)</f>
        <v>5.5438244771930954E-2</v>
      </c>
      <c r="J200" s="28">
        <f>J155/SUM(J155,'Calculations 16to19'!J155,'Calculations 25to34'!J155,'Calculations 35to44'!J155,'Calculations 45to54'!J155,'Calculations 55to64'!J155,'Calculations 65plus'!J155)</f>
        <v>5.5302315207557767E-2</v>
      </c>
      <c r="K200" s="28">
        <f>K155/SUM(K155,'Calculations 16to19'!K155,'Calculations 25to34'!K155,'Calculations 35to44'!K155,'Calculations 45to54'!K155,'Calculations 55to64'!K155,'Calculations 65plus'!K155)</f>
        <v>5.4359955592952758E-2</v>
      </c>
      <c r="L200" s="28">
        <f>L155/SUM(L155,'Calculations 16to19'!L155,'Calculations 25to34'!L155,'Calculations 35to44'!L155,'Calculations 45to54'!L155,'Calculations 55to64'!L155,'Calculations 65plus'!L155)</f>
        <v>5.3822069631995581E-2</v>
      </c>
      <c r="M200" s="28">
        <f>M155/SUM(M155,'Calculations 16to19'!M155,'Calculations 25to34'!M155,'Calculations 35to44'!M155,'Calculations 45to54'!M155,'Calculations 55to64'!M155,'Calculations 65plus'!M155)</f>
        <v>5.3319570675343798E-2</v>
      </c>
      <c r="N200" s="28">
        <f>N155/SUM(N155,'Calculations 16to19'!N155,'Calculations 25to34'!N155,'Calculations 35to44'!N155,'Calculations 45to54'!N155,'Calculations 55to64'!N155,'Calculations 65plus'!N155)</f>
        <v>5.2816171024296615E-2</v>
      </c>
      <c r="O200" s="28">
        <f>O155/SUM(O155,'Calculations 16to19'!O155,'Calculations 25to34'!O155,'Calculations 35to44'!O155,'Calculations 45to54'!O155,'Calculations 55to64'!O155,'Calculations 65plus'!O155)</f>
        <v>5.2312021521982076E-2</v>
      </c>
      <c r="P200" s="28">
        <f>P155/SUM(P155,'Calculations 16to19'!P155,'Calculations 25to34'!P155,'Calculations 35to44'!P155,'Calculations 45to54'!P155,'Calculations 55to64'!P155,'Calculations 65plus'!P155)</f>
        <v>5.1807275879788242E-2</v>
      </c>
      <c r="Q200" s="28">
        <f>Q155/SUM(Q155,'Calculations 16to19'!Q155,'Calculations 25to34'!Q155,'Calculations 35to44'!Q155,'Calculations 45to54'!Q155,'Calculations 55to64'!Q155,'Calculations 65plus'!Q155)</f>
        <v>5.1302090118513527E-2</v>
      </c>
      <c r="R200" s="28">
        <f>R155/SUM(R155,'Calculations 16to19'!R155,'Calculations 25to34'!R155,'Calculations 35to44'!R155,'Calculations 45to54'!R155,'Calculations 55to64'!R155,'Calculations 65plus'!R155)</f>
        <v>5.079662203080617E-2</v>
      </c>
      <c r="S200" s="28">
        <f>S155/SUM(S155,'Calculations 16to19'!S155,'Calculations 25to34'!S155,'Calculations 35to44'!S155,'Calculations 45to54'!S155,'Calculations 55to64'!S155,'Calculations 65plus'!S155)</f>
        <v>5.0291030665563563E-2</v>
      </c>
      <c r="T200" s="28">
        <f>T155/SUM(T155,'Calculations 16to19'!T155,'Calculations 25to34'!T155,'Calculations 35to44'!T155,'Calculations 45to54'!T155,'Calculations 55to64'!T155,'Calculations 65plus'!T155)</f>
        <v>4.9785475834848429E-2</v>
      </c>
      <c r="U200" s="28">
        <f>U155/SUM(U155,'Calculations 16to19'!U155,'Calculations 25to34'!U155,'Calculations 35to44'!U155,'Calculations 45to54'!U155,'Calculations 55to64'!U155,'Calculations 65plus'!U155)</f>
        <v>4.9280117643770639E-2</v>
      </c>
      <c r="V200" s="28">
        <f>V155/SUM(V155,'Calculations 16to19'!V155,'Calculations 25to34'!V155,'Calculations 35to44'!V155,'Calculations 45to54'!V155,'Calculations 55to64'!V155,'Calculations 65plus'!V155)</f>
        <v>4.8775116043672274E-2</v>
      </c>
      <c r="W200" s="28">
        <f>W155/SUM(W155,'Calculations 16to19'!W155,'Calculations 25to34'!W155,'Calculations 35to44'!W155,'Calculations 45to54'!W155,'Calculations 55to64'!W155,'Calculations 65plus'!W155)</f>
        <v>4.8270630408851621E-2</v>
      </c>
      <c r="X200" s="28">
        <f>X155/SUM(X155,'Calculations 16to19'!X155,'Calculations 25to34'!X155,'Calculations 35to44'!X155,'Calculations 45to54'!X155,'Calculations 55to64'!X155,'Calculations 65plus'!X155)</f>
        <v>4.7766819136959141E-2</v>
      </c>
      <c r="Y200" s="28">
        <f>Y155/SUM(Y155,'Calculations 16to19'!Y155,'Calculations 25to34'!Y155,'Calculations 35to44'!Y155,'Calculations 45to54'!Y155,'Calculations 55to64'!Y155,'Calculations 65plus'!Y155)</f>
        <v>4.7263839273101127E-2</v>
      </c>
      <c r="Z200" s="28">
        <f>Z155/SUM(Z155,'Calculations 16to19'!Z155,'Calculations 25to34'!Z155,'Calculations 35to44'!Z155,'Calculations 45to54'!Z155,'Calculations 55to64'!Z155,'Calculations 65plus'!Z155)</f>
        <v>4.6761846157595939E-2</v>
      </c>
      <c r="AA200" s="28">
        <f>AA155/SUM(AA155,'Calculations 16to19'!AA155,'Calculations 25to34'!AA155,'Calculations 35to44'!AA155,'Calculations 45to54'!AA155,'Calculations 55to64'!AA155,'Calculations 65plus'!AA155)</f>
        <v>4.626099309723649E-2</v>
      </c>
      <c r="AB200" s="28">
        <f>AB155/SUM(AB155,'Calculations 16to19'!AB155,'Calculations 25to34'!AB155,'Calculations 35to44'!AB155,'Calculations 45to54'!AB155,'Calculations 55to64'!AB155,'Calculations 65plus'!AB155)</f>
        <v>4.5761431059835191E-2</v>
      </c>
      <c r="AC200" s="28">
        <f>AC155/SUM(AC155,'Calculations 16to19'!AC155,'Calculations 25to34'!AC155,'Calculations 35to44'!AC155,'Calculations 45to54'!AC155,'Calculations 55to64'!AC155,'Calculations 65plus'!AC155)</f>
        <v>4.526330839174459E-2</v>
      </c>
      <c r="AD200" s="28">
        <f>AD155/SUM(AD155,'Calculations 16to19'!AD155,'Calculations 25to34'!AD155,'Calculations 35to44'!AD155,'Calculations 45to54'!AD155,'Calculations 55to64'!AD155,'Calculations 65plus'!AD155)</f>
        <v>4.4766770557981776E-2</v>
      </c>
      <c r="AE200" s="28">
        <f>AE155/SUM(AE155,'Calculations 16to19'!AE155,'Calculations 25to34'!AE155,'Calculations 35to44'!AE155,'Calculations 45to54'!AE155,'Calculations 55to64'!AE155,'Calculations 65plus'!AE155)</f>
        <v>4.4271959904511375E-2</v>
      </c>
      <c r="AF200" s="28">
        <f>AF155/SUM(AF155,'Calculations 16to19'!AF155,'Calculations 25to34'!AF155,'Calculations 35to44'!AF155,'Calculations 45to54'!AF155,'Calculations 55to64'!AF155,'Calculations 65plus'!AF155)</f>
        <v>4.3779015442189866E-2</v>
      </c>
    </row>
    <row r="201" spans="1:32" x14ac:dyDescent="0.2">
      <c r="A201" s="6" t="s">
        <v>37</v>
      </c>
      <c r="B201" s="28">
        <f>B156/SUM(B156,'Calculations 16to19'!B156,'Calculations 25to34'!B156,'Calculations 35to44'!B156,'Calculations 45to54'!B156,'Calculations 55to64'!B156,'Calculations 65plus'!B156)</f>
        <v>4.7160731472569772E-2</v>
      </c>
      <c r="C201" s="28">
        <f>C156/SUM(C156,'Calculations 16to19'!C156,'Calculations 25to34'!C156,'Calculations 35to44'!C156,'Calculations 45to54'!C156,'Calculations 55to64'!C156,'Calculations 65plus'!C156)</f>
        <v>4.6949517979335262E-2</v>
      </c>
      <c r="D201" s="28">
        <f>D156/SUM(D156,'Calculations 16to19'!D156,'Calculations 25to34'!D156,'Calculations 35to44'!D156,'Calculations 45to54'!D156,'Calculations 55to64'!D156,'Calculations 65plus'!D156)</f>
        <v>4.640654897741036E-2</v>
      </c>
      <c r="E201" s="28">
        <f>E156/SUM(E156,'Calculations 16to19'!E156,'Calculations 25to34'!E156,'Calculations 35to44'!E156,'Calculations 45to54'!E156,'Calculations 55to64'!E156,'Calculations 65plus'!E156)</f>
        <v>4.5950931625609787E-2</v>
      </c>
      <c r="F201" s="28">
        <f>F156/SUM(F156,'Calculations 16to19'!F156,'Calculations 25to34'!F156,'Calculations 35to44'!F156,'Calculations 45to54'!F156,'Calculations 55to64'!F156,'Calculations 65plus'!F156)</f>
        <v>4.5584070709414552E-2</v>
      </c>
      <c r="G201" s="28">
        <f>G156/SUM(G156,'Calculations 16to19'!G156,'Calculations 25to34'!G156,'Calculations 35to44'!G156,'Calculations 45to54'!G156,'Calculations 55to64'!G156,'Calculations 65plus'!G156)</f>
        <v>4.4872132519114732E-2</v>
      </c>
      <c r="H201" s="28">
        <f>H156/SUM(H156,'Calculations 16to19'!H156,'Calculations 25to34'!H156,'Calculations 35to44'!H156,'Calculations 45to54'!H156,'Calculations 55to64'!H156,'Calculations 65plus'!H156)</f>
        <v>4.4455265240597487E-2</v>
      </c>
      <c r="I201" s="28">
        <f>I156/SUM(I156,'Calculations 16to19'!I156,'Calculations 25to34'!I156,'Calculations 35to44'!I156,'Calculations 45to54'!I156,'Calculations 55to64'!I156,'Calculations 65plus'!I156)</f>
        <v>4.450330613023934E-2</v>
      </c>
      <c r="J201" s="28">
        <f>J156/SUM(J156,'Calculations 16to19'!J156,'Calculations 25to34'!J156,'Calculations 35to44'!J156,'Calculations 45to54'!J156,'Calculations 55to64'!J156,'Calculations 65plus'!J156)</f>
        <v>4.434048825259717E-2</v>
      </c>
      <c r="K201" s="28">
        <f>K156/SUM(K156,'Calculations 16to19'!K156,'Calculations 25to34'!K156,'Calculations 35to44'!K156,'Calculations 45to54'!K156,'Calculations 55to64'!K156,'Calculations 65plus'!K156)</f>
        <v>4.355939936661745E-2</v>
      </c>
      <c r="L201" s="28">
        <f>L156/SUM(L156,'Calculations 16to19'!L156,'Calculations 25to34'!L156,'Calculations 35to44'!L156,'Calculations 45to54'!L156,'Calculations 55to64'!L156,'Calculations 65plus'!L156)</f>
        <v>4.3205267596779368E-2</v>
      </c>
      <c r="M201" s="28">
        <f>M156/SUM(M156,'Calculations 16to19'!M156,'Calculations 25to34'!M156,'Calculations 35to44'!M156,'Calculations 45to54'!M156,'Calculations 55to64'!M156,'Calculations 65plus'!M156)</f>
        <v>4.2806006096373396E-2</v>
      </c>
      <c r="N201" s="28">
        <f>N156/SUM(N156,'Calculations 16to19'!N156,'Calculations 25to34'!N156,'Calculations 35to44'!N156,'Calculations 45to54'!N156,'Calculations 55to64'!N156,'Calculations 65plus'!N156)</f>
        <v>4.2406137657186864E-2</v>
      </c>
      <c r="O201" s="28">
        <f>O156/SUM(O156,'Calculations 16to19'!O156,'Calculations 25to34'!O156,'Calculations 35to44'!O156,'Calculations 45to54'!O156,'Calculations 55to64'!O156,'Calculations 65plus'!O156)</f>
        <v>4.2005787382447042E-2</v>
      </c>
      <c r="P201" s="28">
        <f>P156/SUM(P156,'Calculations 16to19'!P156,'Calculations 25to34'!P156,'Calculations 35to44'!P156,'Calculations 45to54'!P156,'Calculations 55to64'!P156,'Calculations 65plus'!P156)</f>
        <v>4.1605081669860239E-2</v>
      </c>
      <c r="Q201" s="28">
        <f>Q156/SUM(Q156,'Calculations 16to19'!Q156,'Calculations 25to34'!Q156,'Calculations 35to44'!Q156,'Calculations 45to54'!Q156,'Calculations 55to64'!Q156,'Calculations 65plus'!Q156)</f>
        <v>4.1204147807154486E-2</v>
      </c>
      <c r="R201" s="28">
        <f>R156/SUM(R156,'Calculations 16to19'!R156,'Calculations 25to34'!R156,'Calculations 35to44'!R156,'Calculations 45to54'!R156,'Calculations 55to64'!R156,'Calculations 65plus'!R156)</f>
        <v>4.0803113586604746E-2</v>
      </c>
      <c r="S201" s="28">
        <f>S156/SUM(S156,'Calculations 16to19'!S156,'Calculations 25to34'!S156,'Calculations 35to44'!S156,'Calculations 45to54'!S156,'Calculations 55to64'!S156,'Calculations 65plus'!S156)</f>
        <v>4.0402106938717659E-2</v>
      </c>
      <c r="T201" s="28">
        <f>T156/SUM(T156,'Calculations 16to19'!T156,'Calculations 25to34'!T156,'Calculations 35to44'!T156,'Calculations 45to54'!T156,'Calculations 55to64'!T156,'Calculations 65plus'!T156)</f>
        <v>4.0001255585176976E-2</v>
      </c>
      <c r="U201" s="28">
        <f>U156/SUM(U156,'Calculations 16to19'!U156,'Calculations 25to34'!U156,'Calculations 35to44'!U156,'Calculations 45to54'!U156,'Calculations 55to64'!U156,'Calculations 65plus'!U156)</f>
        <v>3.9600686711079004E-2</v>
      </c>
      <c r="V201" s="28">
        <f>V156/SUM(V156,'Calculations 16to19'!V156,'Calculations 25to34'!V156,'Calculations 35to44'!V156,'Calculations 45to54'!V156,'Calculations 55to64'!V156,'Calculations 65plus'!V156)</f>
        <v>3.9200526656416844E-2</v>
      </c>
      <c r="W201" s="28">
        <f>W156/SUM(W156,'Calculations 16to19'!W156,'Calculations 25to34'!W156,'Calculations 35to44'!W156,'Calculations 45to54'!W156,'Calculations 55to64'!W156,'Calculations 65plus'!W156)</f>
        <v>3.8800900626707491E-2</v>
      </c>
      <c r="X201" s="28">
        <f>X156/SUM(X156,'Calculations 16to19'!X156,'Calculations 25to34'!X156,'Calculations 35to44'!X156,'Calculations 45to54'!X156,'Calculations 55to64'!X156,'Calculations 65plus'!X156)</f>
        <v>3.8401932422591385E-2</v>
      </c>
      <c r="Y201" s="28">
        <f>Y156/SUM(Y156,'Calculations 16to19'!Y156,'Calculations 25to34'!Y156,'Calculations 35to44'!Y156,'Calculations 45to54'!Y156,'Calculations 55to64'!Y156,'Calculations 65plus'!Y156)</f>
        <v>3.8003744188177285E-2</v>
      </c>
      <c r="Z201" s="28">
        <f>Z156/SUM(Z156,'Calculations 16to19'!Z156,'Calculations 25to34'!Z156,'Calculations 35to44'!Z156,'Calculations 45to54'!Z156,'Calculations 55to64'!Z156,'Calculations 65plus'!Z156)</f>
        <v>3.7606456177848642E-2</v>
      </c>
      <c r="AA201" s="28">
        <f>AA156/SUM(AA156,'Calculations 16to19'!AA156,'Calculations 25to34'!AA156,'Calculations 35to44'!AA156,'Calculations 45to54'!AA156,'Calculations 55to64'!AA156,'Calculations 65plus'!AA156)</f>
        <v>3.7210186541196857E-2</v>
      </c>
      <c r="AB201" s="28">
        <f>AB156/SUM(AB156,'Calculations 16to19'!AB156,'Calculations 25to34'!AB156,'Calculations 35to44'!AB156,'Calculations 45to54'!AB156,'Calculations 55to64'!AB156,'Calculations 65plus'!AB156)</f>
        <v>3.6815051125702478E-2</v>
      </c>
      <c r="AC201" s="28">
        <f>AC156/SUM(AC156,'Calculations 16to19'!AC156,'Calculations 25to34'!AC156,'Calculations 35to44'!AC156,'Calculations 45to54'!AC156,'Calculations 55to64'!AC156,'Calculations 65plus'!AC156)</f>
        <v>3.6421163296738834E-2</v>
      </c>
      <c r="AD201" s="28">
        <f>AD156/SUM(AD156,'Calculations 16to19'!AD156,'Calculations 25to34'!AD156,'Calculations 35to44'!AD156,'Calculations 45to54'!AD156,'Calculations 55to64'!AD156,'Calculations 65plus'!AD156)</f>
        <v>3.6028633774439711E-2</v>
      </c>
      <c r="AE201" s="28">
        <f>AE156/SUM(AE156,'Calculations 16to19'!AE156,'Calculations 25to34'!AE156,'Calculations 35to44'!AE156,'Calculations 45to54'!AE156,'Calculations 55to64'!AE156,'Calculations 65plus'!AE156)</f>
        <v>3.5637570486932231E-2</v>
      </c>
      <c r="AF201" s="28">
        <f>AF156/SUM(AF156,'Calculations 16to19'!AF156,'Calculations 25to34'!AF156,'Calculations 35to44'!AF156,'Calculations 45to54'!AF156,'Calculations 55to64'!AF156,'Calculations 65plus'!AF156)</f>
        <v>3.5248078439412807E-2</v>
      </c>
    </row>
    <row r="202" spans="1:32" x14ac:dyDescent="0.2">
      <c r="A202" s="6" t="s">
        <v>38</v>
      </c>
      <c r="B202" s="28">
        <f>B157/SUM(B157,'Calculations 16to19'!B157,'Calculations 25to34'!B157,'Calculations 35to44'!B157,'Calculations 45to54'!B157,'Calculations 55to64'!B157,'Calculations 65plus'!B157)</f>
        <v>6.6666666666666666E-2</v>
      </c>
      <c r="C202" s="28">
        <f>C157/SUM(C157,'Calculations 16to19'!C157,'Calculations 25to34'!C157,'Calculations 35to44'!C157,'Calculations 45to54'!C157,'Calculations 55to64'!C157,'Calculations 65plus'!C157)</f>
        <v>6.6249012332222287E-2</v>
      </c>
      <c r="D202" s="28">
        <f>D157/SUM(D157,'Calculations 16to19'!D157,'Calculations 25to34'!D157,'Calculations 35to44'!D157,'Calculations 45to54'!D157,'Calculations 55to64'!D157,'Calculations 65plus'!D157)</f>
        <v>6.5334432282350363E-2</v>
      </c>
      <c r="E202" s="28">
        <f>E157/SUM(E157,'Calculations 16to19'!E157,'Calculations 25to34'!E157,'Calculations 35to44'!E157,'Calculations 45to54'!E157,'Calculations 55to64'!E157,'Calculations 65plus'!E157)</f>
        <v>6.4561072528269037E-2</v>
      </c>
      <c r="F202" s="28">
        <f>F157/SUM(F157,'Calculations 16to19'!F157,'Calculations 25to34'!F157,'Calculations 35to44'!F157,'Calculations 45to54'!F157,'Calculations 55to64'!F157,'Calculations 65plus'!F157)</f>
        <v>6.3948447963172131E-2</v>
      </c>
      <c r="G202" s="28">
        <f>G157/SUM(G157,'Calculations 16to19'!G157,'Calculations 25to34'!G157,'Calculations 35to44'!G157,'Calculations 45to54'!G157,'Calculations 55to64'!G157,'Calculations 65plus'!G157)</f>
        <v>6.2863349979703997E-2</v>
      </c>
      <c r="H202" s="28">
        <f>H157/SUM(H157,'Calculations 16to19'!H157,'Calculations 25to34'!H157,'Calculations 35to44'!H157,'Calculations 45to54'!H157,'Calculations 55to64'!H157,'Calculations 65plus'!H157)</f>
        <v>6.2228796494815872E-2</v>
      </c>
      <c r="I202" s="28">
        <f>I157/SUM(I157,'Calculations 16to19'!I157,'Calculations 25to34'!I157,'Calculations 35to44'!I157,'Calculations 45to54'!I157,'Calculations 55to64'!I157,'Calculations 65plus'!I157)</f>
        <v>6.2296393459412236E-2</v>
      </c>
      <c r="J202" s="28">
        <f>J157/SUM(J157,'Calculations 16to19'!J157,'Calculations 25to34'!J157,'Calculations 35to44'!J157,'Calculations 45to54'!J157,'Calculations 55to64'!J157,'Calculations 65plus'!J157)</f>
        <v>6.2036532360687818E-2</v>
      </c>
      <c r="K202" s="28">
        <f>K157/SUM(K157,'Calculations 16to19'!K157,'Calculations 25to34'!K157,'Calculations 35to44'!K157,'Calculations 45to54'!K157,'Calculations 55to64'!K157,'Calculations 65plus'!K157)</f>
        <v>6.084290177288805E-2</v>
      </c>
      <c r="L202" s="28">
        <f>L157/SUM(L157,'Calculations 16to19'!L157,'Calculations 25to34'!L157,'Calculations 35to44'!L157,'Calculations 45to54'!L157,'Calculations 55to64'!L157,'Calculations 65plus'!L157)</f>
        <v>6.0215580210465233E-2</v>
      </c>
      <c r="M202" s="28">
        <f>M157/SUM(M157,'Calculations 16to19'!M157,'Calculations 25to34'!M157,'Calculations 35to44'!M157,'Calculations 45to54'!M157,'Calculations 55to64'!M157,'Calculations 65plus'!M157)</f>
        <v>5.958309680115613E-2</v>
      </c>
      <c r="N202" s="28">
        <f>N157/SUM(N157,'Calculations 16to19'!N157,'Calculations 25to34'!N157,'Calculations 35to44'!N157,'Calculations 45to54'!N157,'Calculations 55to64'!N157,'Calculations 65plus'!N157)</f>
        <v>5.895188337608992E-2</v>
      </c>
      <c r="O202" s="28">
        <f>O157/SUM(O157,'Calculations 16to19'!O157,'Calculations 25to34'!O157,'Calculations 35to44'!O157,'Calculations 45to54'!O157,'Calculations 55to64'!O157,'Calculations 65plus'!O157)</f>
        <v>5.8322097033832336E-2</v>
      </c>
      <c r="P202" s="28">
        <f>P157/SUM(P157,'Calculations 16to19'!P157,'Calculations 25to34'!P157,'Calculations 35to44'!P157,'Calculations 45to54'!P157,'Calculations 55to64'!P157,'Calculations 65plus'!P157)</f>
        <v>5.7693895030521032E-2</v>
      </c>
      <c r="Q202" s="28">
        <f>Q157/SUM(Q157,'Calculations 16to19'!Q157,'Calculations 25to34'!Q157,'Calculations 35to44'!Q157,'Calculations 45to54'!Q157,'Calculations 55to64'!Q157,'Calculations 65plus'!Q157)</f>
        <v>5.7067434315178141E-2</v>
      </c>
      <c r="R202" s="28">
        <f>R157/SUM(R157,'Calculations 16to19'!R157,'Calculations 25to34'!R157,'Calculations 35to44'!R157,'Calculations 45to54'!R157,'Calculations 55to64'!R157,'Calculations 65plus'!R157)</f>
        <v>5.644287109045374E-2</v>
      </c>
      <c r="S202" s="28">
        <f>S157/SUM(S157,'Calculations 16to19'!S157,'Calculations 25to34'!S157,'Calculations 35to44'!S157,'Calculations 45to54'!S157,'Calculations 55to64'!S157,'Calculations 65plus'!S157)</f>
        <v>5.5820360398801075E-2</v>
      </c>
      <c r="T202" s="28">
        <f>T157/SUM(T157,'Calculations 16to19'!T157,'Calculations 25to34'!T157,'Calculations 35to44'!T157,'Calculations 45to54'!T157,'Calculations 55to64'!T157,'Calculations 65plus'!T157)</f>
        <v>5.5200055733994266E-2</v>
      </c>
      <c r="U202" s="28">
        <f>U157/SUM(U157,'Calculations 16to19'!U157,'Calculations 25to34'!U157,'Calculations 35to44'!U157,'Calculations 45to54'!U157,'Calculations 55to64'!U157,'Calculations 65plus'!U157)</f>
        <v>5.4582108677820901E-2</v>
      </c>
      <c r="V202" s="28">
        <f>V157/SUM(V157,'Calculations 16to19'!V157,'Calculations 25to34'!V157,'Calculations 35to44'!V157,'Calculations 45to54'!V157,'Calculations 55to64'!V157,'Calculations 65plus'!V157)</f>
        <v>5.3966668561697254E-2</v>
      </c>
      <c r="W202" s="28">
        <f>W157/SUM(W157,'Calculations 16to19'!W157,'Calculations 25to34'!W157,'Calculations 35to44'!W157,'Calculations 45to54'!W157,'Calculations 55to64'!W157,'Calculations 65plus'!W157)</f>
        <v>5.3353882152885786E-2</v>
      </c>
      <c r="X202" s="28">
        <f>X157/SUM(X157,'Calculations 16to19'!X157,'Calculations 25to34'!X157,'Calculations 35to44'!X157,'Calculations 45to54'!X157,'Calculations 55to64'!X157,'Calculations 65plus'!X157)</f>
        <v>5.2743893364919955E-2</v>
      </c>
      <c r="Y202" s="28">
        <f>Y157/SUM(Y157,'Calculations 16to19'!Y157,'Calculations 25to34'!Y157,'Calculations 35to44'!Y157,'Calculations 45to54'!Y157,'Calculations 55to64'!Y157,'Calculations 65plus'!Y157)</f>
        <v>5.2136842991781444E-2</v>
      </c>
      <c r="Z202" s="28">
        <f>Z157/SUM(Z157,'Calculations 16to19'!Z157,'Calculations 25to34'!Z157,'Calculations 35to44'!Z157,'Calculations 45to54'!Z157,'Calculations 55to64'!Z157,'Calculations 65plus'!Z157)</f>
        <v>5.1532868465312562E-2</v>
      </c>
      <c r="AA202" s="28">
        <f>AA157/SUM(AA157,'Calculations 16to19'!AA157,'Calculations 25to34'!AA157,'Calculations 35to44'!AA157,'Calculations 45to54'!AA157,'Calculations 55to64'!AA157,'Calculations 65plus'!AA157)</f>
        <v>5.0932103635292658E-2</v>
      </c>
      <c r="AB202" s="28">
        <f>AB157/SUM(AB157,'Calculations 16to19'!AB157,'Calculations 25to34'!AB157,'Calculations 35to44'!AB157,'Calculations 45to54'!AB157,'Calculations 55to64'!AB157,'Calculations 65plus'!AB157)</f>
        <v>5.0334678571562361E-2</v>
      </c>
      <c r="AC202" s="28">
        <f>AC157/SUM(AC157,'Calculations 16to19'!AC157,'Calculations 25to34'!AC157,'Calculations 35to44'!AC157,'Calculations 45to54'!AC157,'Calculations 55to64'!AC157,'Calculations 65plus'!AC157)</f>
        <v>4.9740719387529227E-2</v>
      </c>
      <c r="AD202" s="28">
        <f>AD157/SUM(AD157,'Calculations 16to19'!AD157,'Calculations 25to34'!AD157,'Calculations 35to44'!AD157,'Calculations 45to54'!AD157,'Calculations 55to64'!AD157,'Calculations 65plus'!AD157)</f>
        <v>4.915034808435876E-2</v>
      </c>
      <c r="AE202" s="28">
        <f>AE157/SUM(AE157,'Calculations 16to19'!AE157,'Calculations 25to34'!AE157,'Calculations 35to44'!AE157,'Calculations 45to54'!AE157,'Calculations 55to64'!AE157,'Calculations 65plus'!AE157)</f>
        <v>4.8563682415111102E-2</v>
      </c>
      <c r="AF202" s="28">
        <f>AF157/SUM(AF157,'Calculations 16to19'!AF157,'Calculations 25to34'!AF157,'Calculations 35to44'!AF157,'Calculations 45to54'!AF157,'Calculations 55to64'!AF157,'Calculations 65plus'!AF157)</f>
        <v>4.7980835768067151E-2</v>
      </c>
    </row>
    <row r="203" spans="1:32" x14ac:dyDescent="0.2">
      <c r="A203" s="6" t="s">
        <v>39</v>
      </c>
      <c r="B203" s="28">
        <f>B158/SUM(B158,'Calculations 16to19'!B158,'Calculations 25to34'!B158,'Calculations 35to44'!B158,'Calculations 45to54'!B158,'Calculations 55to64'!B158,'Calculations 65plus'!B158)</f>
        <v>7.5067024128686335E-2</v>
      </c>
      <c r="C203" s="28">
        <f>C158/SUM(C158,'Calculations 16to19'!C158,'Calculations 25to34'!C158,'Calculations 35to44'!C158,'Calculations 45to54'!C158,'Calculations 55to64'!C158,'Calculations 65plus'!C158)</f>
        <v>7.4620115450043767E-2</v>
      </c>
      <c r="D203" s="28">
        <f>D158/SUM(D158,'Calculations 16to19'!D158,'Calculations 25to34'!D158,'Calculations 35to44'!D158,'Calculations 45to54'!D158,'Calculations 55to64'!D158,'Calculations 65plus'!D158)</f>
        <v>7.3622875412418493E-2</v>
      </c>
      <c r="E203" s="28">
        <f>E158/SUM(E158,'Calculations 16to19'!E158,'Calculations 25to34'!E158,'Calculations 35to44'!E158,'Calculations 45to54'!E158,'Calculations 55to64'!E158,'Calculations 65plus'!E158)</f>
        <v>7.2772845560709856E-2</v>
      </c>
      <c r="F203" s="28">
        <f>F158/SUM(F158,'Calculations 16to19'!F158,'Calculations 25to34'!F158,'Calculations 35to44'!F158,'Calculations 45to54'!F158,'Calculations 55to64'!F158,'Calculations 65plus'!F158)</f>
        <v>7.2070566476376274E-2</v>
      </c>
      <c r="G203" s="28">
        <f>G158/SUM(G158,'Calculations 16to19'!G158,'Calculations 25to34'!G158,'Calculations 35to44'!G158,'Calculations 45to54'!G158,'Calculations 55to64'!G158,'Calculations 65plus'!G158)</f>
        <v>7.0774564895725658E-2</v>
      </c>
      <c r="H203" s="28">
        <f>H158/SUM(H158,'Calculations 16to19'!H158,'Calculations 25to34'!H158,'Calculations 35to44'!H158,'Calculations 45to54'!H158,'Calculations 55to64'!H158,'Calculations 65plus'!H158)</f>
        <v>6.9979032327915691E-2</v>
      </c>
      <c r="I203" s="28">
        <f>I158/SUM(I158,'Calculations 16to19'!I158,'Calculations 25to34'!I158,'Calculations 35to44'!I158,'Calculations 45to54'!I158,'Calculations 55to64'!I158,'Calculations 65plus'!I158)</f>
        <v>7.0000486253285685E-2</v>
      </c>
      <c r="J203" s="28">
        <f>J158/SUM(J158,'Calculations 16to19'!J158,'Calculations 25to34'!J158,'Calculations 35to44'!J158,'Calculations 45to54'!J158,'Calculations 55to64'!J158,'Calculations 65plus'!J158)</f>
        <v>6.9684831165434835E-2</v>
      </c>
      <c r="K203" s="28">
        <f>K158/SUM(K158,'Calculations 16to19'!K158,'Calculations 25to34'!K158,'Calculations 35to44'!K158,'Calculations 45to54'!K158,'Calculations 55to64'!K158,'Calculations 65plus'!K158)</f>
        <v>6.8323331120337047E-2</v>
      </c>
      <c r="L203" s="28">
        <f>L158/SUM(L158,'Calculations 16to19'!L158,'Calculations 25to34'!L158,'Calculations 35to44'!L158,'Calculations 45to54'!L158,'Calculations 55to64'!L158,'Calculations 65plus'!L158)</f>
        <v>6.763002277633004E-2</v>
      </c>
      <c r="M203" s="28">
        <f>M158/SUM(M158,'Calculations 16to19'!M158,'Calculations 25to34'!M158,'Calculations 35to44'!M158,'Calculations 45to54'!M158,'Calculations 55to64'!M158,'Calculations 65plus'!M158)</f>
        <v>6.6895629418825348E-2</v>
      </c>
      <c r="N203" s="28">
        <f>N158/SUM(N158,'Calculations 16to19'!N158,'Calculations 25to34'!N158,'Calculations 35to44'!N158,'Calculations 45to54'!N158,'Calculations 55to64'!N158,'Calculations 65plus'!N158)</f>
        <v>6.6162934025228784E-2</v>
      </c>
      <c r="O203" s="28">
        <f>O158/SUM(O158,'Calculations 16to19'!O158,'Calculations 25to34'!O158,'Calculations 35to44'!O158,'Calculations 45to54'!O158,'Calculations 55to64'!O158,'Calculations 65plus'!O158)</f>
        <v>6.5432122301143703E-2</v>
      </c>
      <c r="P203" s="28">
        <f>P158/SUM(P158,'Calculations 16to19'!P158,'Calculations 25to34'!P158,'Calculations 35to44'!P158,'Calculations 45to54'!P158,'Calculations 55to64'!P158,'Calculations 65plus'!P158)</f>
        <v>6.4703380359255713E-2</v>
      </c>
      <c r="Q203" s="28">
        <f>Q158/SUM(Q158,'Calculations 16to19'!Q158,'Calculations 25to34'!Q158,'Calculations 35to44'!Q158,'Calculations 45to54'!Q158,'Calculations 55to64'!Q158,'Calculations 65plus'!Q158)</f>
        <v>6.397689411556369E-2</v>
      </c>
      <c r="R203" s="28">
        <f>R158/SUM(R158,'Calculations 16to19'!R158,'Calculations 25to34'!R158,'Calculations 35to44'!R158,'Calculations 45to54'!R158,'Calculations 55to64'!R158,'Calculations 65plus'!R158)</f>
        <v>6.3252848718598861E-2</v>
      </c>
      <c r="S203" s="28">
        <f>S158/SUM(S158,'Calculations 16to19'!S158,'Calculations 25to34'!S158,'Calculations 35to44'!S158,'Calculations 45to54'!S158,'Calculations 55to64'!S158,'Calculations 65plus'!S158)</f>
        <v>6.2531428011769835E-2</v>
      </c>
      <c r="T203" s="28">
        <f>T158/SUM(T158,'Calculations 16to19'!T158,'Calculations 25to34'!T158,'Calculations 35to44'!T158,'Calculations 45to54'!T158,'Calculations 55to64'!T158,'Calculations 65plus'!T158)</f>
        <v>6.1812814028834144E-2</v>
      </c>
      <c r="U203" s="28">
        <f>U158/SUM(U158,'Calculations 16to19'!U158,'Calculations 25to34'!U158,'Calculations 35to44'!U158,'Calculations 45to54'!U158,'Calculations 55to64'!U158,'Calculations 65plus'!U158)</f>
        <v>6.1097186522371269E-2</v>
      </c>
      <c r="V203" s="28">
        <f>V158/SUM(V158,'Calculations 16to19'!V158,'Calculations 25to34'!V158,'Calculations 35to44'!V158,'Calculations 45to54'!V158,'Calculations 55to64'!V158,'Calculations 65plus'!V158)</f>
        <v>6.0384722525006512E-2</v>
      </c>
      <c r="W203" s="28">
        <f>W158/SUM(W158,'Calculations 16to19'!W158,'Calculations 25to34'!W158,'Calculations 35to44'!W158,'Calculations 45to54'!W158,'Calculations 55to64'!W158,'Calculations 65plus'!W158)</f>
        <v>5.9675595943024892E-2</v>
      </c>
      <c r="X203" s="28">
        <f>X158/SUM(X158,'Calculations 16to19'!X158,'Calculations 25to34'!X158,'Calculations 35to44'!X158,'Calculations 45to54'!X158,'Calculations 55to64'!X158,'Calculations 65plus'!X158)</f>
        <v>5.8969977181903506E-2</v>
      </c>
      <c r="Y203" s="28">
        <f>Y158/SUM(Y158,'Calculations 16to19'!Y158,'Calculations 25to34'!Y158,'Calculations 35to44'!Y158,'Calculations 45to54'!Y158,'Calculations 55to64'!Y158,'Calculations 65plus'!Y158)</f>
        <v>5.8268032803195195E-2</v>
      </c>
      <c r="Z203" s="28">
        <f>Z158/SUM(Z158,'Calculations 16to19'!Z158,'Calculations 25to34'!Z158,'Calculations 35to44'!Z158,'Calculations 45to54'!Z158,'Calculations 55to64'!Z158,'Calculations 65plus'!Z158)</f>
        <v>5.7569925212105098E-2</v>
      </c>
      <c r="AA203" s="28">
        <f>AA158/SUM(AA158,'Calculations 16to19'!AA158,'Calculations 25to34'!AA158,'Calculations 35to44'!AA158,'Calculations 45to54'!AA158,'Calculations 55to64'!AA158,'Calculations 65plus'!AA158)</f>
        <v>5.6875812375015412E-2</v>
      </c>
      <c r="AB203" s="28">
        <f>AB158/SUM(AB158,'Calculations 16to19'!AB158,'Calculations 25to34'!AB158,'Calculations 35to44'!AB158,'Calculations 45to54'!AB158,'Calculations 55to64'!AB158,'Calculations 65plus'!AB158)</f>
        <v>5.6185847566147119E-2</v>
      </c>
      <c r="AC203" s="28">
        <f>AC158/SUM(AC158,'Calculations 16to19'!AC158,'Calculations 25to34'!AC158,'Calculations 35to44'!AC158,'Calculations 45to54'!AC158,'Calculations 55to64'!AC158,'Calculations 65plus'!AC158)</f>
        <v>5.5500179142472281E-2</v>
      </c>
      <c r="AD203" s="28">
        <f>AD158/SUM(AD158,'Calculations 16to19'!AD158,'Calculations 25to34'!AD158,'Calculations 35to44'!AD158,'Calculations 45to54'!AD158,'Calculations 55to64'!AD158,'Calculations 65plus'!AD158)</f>
        <v>5.4818950345941773E-2</v>
      </c>
      <c r="AE203" s="28">
        <f>AE158/SUM(AE158,'Calculations 16to19'!AE158,'Calculations 25to34'!AE158,'Calculations 35to44'!AE158,'Calculations 45to54'!AE158,'Calculations 55to64'!AE158,'Calculations 65plus'!AE158)</f>
        <v>5.4142299132033687E-2</v>
      </c>
      <c r="AF203" s="28">
        <f>AF158/SUM(AF158,'Calculations 16to19'!AF158,'Calculations 25to34'!AF158,'Calculations 35to44'!AF158,'Calculations 45to54'!AF158,'Calculations 55to64'!AF158,'Calculations 65plus'!AF158)</f>
        <v>5.347035802359499E-2</v>
      </c>
    </row>
    <row r="204" spans="1:32" x14ac:dyDescent="0.2">
      <c r="A204" s="6" t="s">
        <v>40</v>
      </c>
      <c r="B204" s="28">
        <f>B159/SUM(B159,'Calculations 16to19'!B159,'Calculations 25to34'!B159,'Calculations 35to44'!B159,'Calculations 45to54'!B159,'Calculations 55to64'!B159,'Calculations 65plus'!B159)</f>
        <v>6.4873417721518972E-2</v>
      </c>
      <c r="C204" s="28">
        <f>C159/SUM(C159,'Calculations 16to19'!C159,'Calculations 25to34'!C159,'Calculations 35to44'!C159,'Calculations 45to54'!C159,'Calculations 55to64'!C159,'Calculations 65plus'!C159)</f>
        <v>6.4562649662048624E-2</v>
      </c>
      <c r="D204" s="28">
        <f>D159/SUM(D159,'Calculations 16to19'!D159,'Calculations 25to34'!D159,'Calculations 35to44'!D159,'Calculations 45to54'!D159,'Calculations 55to64'!D159,'Calculations 65plus'!D159)</f>
        <v>6.3730149381931486E-2</v>
      </c>
      <c r="E204" s="28">
        <f>E159/SUM(E159,'Calculations 16to19'!E159,'Calculations 25to34'!E159,'Calculations 35to44'!E159,'Calculations 45to54'!E159,'Calculations 55to64'!E159,'Calculations 65plus'!E159)</f>
        <v>6.3032988589039371E-2</v>
      </c>
      <c r="F204" s="28">
        <f>F159/SUM(F159,'Calculations 16to19'!F159,'Calculations 25to34'!F159,'Calculations 35to44'!F159,'Calculations 45to54'!F159,'Calculations 55to64'!F159,'Calculations 65plus'!F159)</f>
        <v>6.2500142293687957E-2</v>
      </c>
      <c r="G204" s="28">
        <f>G159/SUM(G159,'Calculations 16to19'!G159,'Calculations 25to34'!G159,'Calculations 35to44'!G159,'Calculations 45to54'!G159,'Calculations 55to64'!G159,'Calculations 65plus'!G159)</f>
        <v>6.1512076010376705E-2</v>
      </c>
      <c r="H204" s="28">
        <f>H159/SUM(H159,'Calculations 16to19'!H159,'Calculations 25to34'!H159,'Calculations 35to44'!H159,'Calculations 45to54'!H159,'Calculations 55to64'!H159,'Calculations 65plus'!H159)</f>
        <v>6.0971361899224905E-2</v>
      </c>
      <c r="I204" s="28">
        <f>I159/SUM(I159,'Calculations 16to19'!I159,'Calculations 25to34'!I159,'Calculations 35to44'!I159,'Calculations 45to54'!I159,'Calculations 55to64'!I159,'Calculations 65plus'!I159)</f>
        <v>6.1072254663555009E-2</v>
      </c>
      <c r="J204" s="28">
        <f>J159/SUM(J159,'Calculations 16to19'!J159,'Calculations 25to34'!J159,'Calculations 35to44'!J159,'Calculations 45to54'!J159,'Calculations 55to64'!J159,'Calculations 65plus'!J159)</f>
        <v>6.0816854008358262E-2</v>
      </c>
      <c r="K204" s="28">
        <f>K159/SUM(K159,'Calculations 16to19'!K159,'Calculations 25to34'!K159,'Calculations 35to44'!K159,'Calculations 45to54'!K159,'Calculations 55to64'!K159,'Calculations 65plus'!K159)</f>
        <v>5.9643026065858362E-2</v>
      </c>
      <c r="L204" s="28">
        <f>L159/SUM(L159,'Calculations 16to19'!L159,'Calculations 25to34'!L159,'Calculations 35to44'!L159,'Calculations 45to54'!L159,'Calculations 55to64'!L159,'Calculations 65plus'!L159)</f>
        <v>5.9177910777038746E-2</v>
      </c>
      <c r="M204" s="28">
        <f>M159/SUM(M159,'Calculations 16to19'!M159,'Calculations 25to34'!M159,'Calculations 35to44'!M159,'Calculations 45to54'!M159,'Calculations 55to64'!M159,'Calculations 65plus'!M159)</f>
        <v>5.8616063244749265E-2</v>
      </c>
      <c r="N204" s="28">
        <f>N159/SUM(N159,'Calculations 16to19'!N159,'Calculations 25to34'!N159,'Calculations 35to44'!N159,'Calculations 45to54'!N159,'Calculations 55to64'!N159,'Calculations 65plus'!N159)</f>
        <v>5.8054725524387764E-2</v>
      </c>
      <c r="O204" s="28">
        <f>O159/SUM(O159,'Calculations 16to19'!O159,'Calculations 25to34'!O159,'Calculations 35to44'!O159,'Calculations 45to54'!O159,'Calculations 55to64'!O159,'Calculations 65plus'!O159)</f>
        <v>5.7494006110063126E-2</v>
      </c>
      <c r="P204" s="28">
        <f>P159/SUM(P159,'Calculations 16to19'!P159,'Calculations 25to34'!P159,'Calculations 35to44'!P159,'Calculations 45to54'!P159,'Calculations 55to64'!P159,'Calculations 65plus'!P159)</f>
        <v>5.6934015673482379E-2</v>
      </c>
      <c r="Q204" s="28">
        <f>Q159/SUM(Q159,'Calculations 16to19'!Q159,'Calculations 25to34'!Q159,'Calculations 35to44'!Q159,'Calculations 45to54'!Q159,'Calculations 55to64'!Q159,'Calculations 65plus'!Q159)</f>
        <v>5.6374866666188531E-2</v>
      </c>
      <c r="R204" s="28">
        <f>R159/SUM(R159,'Calculations 16to19'!R159,'Calculations 25to34'!R159,'Calculations 35to44'!R159,'Calculations 45to54'!R159,'Calculations 55to64'!R159,'Calculations 65plus'!R159)</f>
        <v>5.5816672938046416E-2</v>
      </c>
      <c r="S204" s="28">
        <f>S159/SUM(S159,'Calculations 16to19'!S159,'Calculations 25to34'!S159,'Calculations 35to44'!S159,'Calculations 45to54'!S159,'Calculations 55to64'!S159,'Calculations 65plus'!S159)</f>
        <v>5.5259549372091654E-2</v>
      </c>
      <c r="T204" s="28">
        <f>T159/SUM(T159,'Calculations 16to19'!T159,'Calculations 25to34'!T159,'Calculations 35to44'!T159,'Calculations 45to54'!T159,'Calculations 55to64'!T159,'Calculations 65plus'!T159)</f>
        <v>5.4703611535808105E-2</v>
      </c>
      <c r="U204" s="28">
        <f>U159/SUM(U159,'Calculations 16to19'!U159,'Calculations 25to34'!U159,'Calculations 35to44'!U159,'Calculations 45to54'!U159,'Calculations 55to64'!U159,'Calculations 65plus'!U159)</f>
        <v>5.4148975348862288E-2</v>
      </c>
      <c r="V204" s="28">
        <f>V159/SUM(V159,'Calculations 16to19'!V159,'Calculations 25to34'!V159,'Calculations 35to44'!V159,'Calculations 45to54'!V159,'Calculations 55to64'!V159,'Calculations 65plus'!V159)</f>
        <v>5.3595756767273926E-2</v>
      </c>
      <c r="W204" s="28">
        <f>W159/SUM(W159,'Calculations 16to19'!W159,'Calculations 25to34'!W159,'Calculations 35to44'!W159,'Calculations 45to54'!W159,'Calculations 55to64'!W159,'Calculations 65plus'!W159)</f>
        <v>5.3044071483966553E-2</v>
      </c>
      <c r="X204" s="28">
        <f>X159/SUM(X159,'Calculations 16to19'!X159,'Calculations 25to34'!X159,'Calculations 35to44'!X159,'Calculations 45to54'!X159,'Calculations 55to64'!X159,'Calculations 65plus'!X159)</f>
        <v>5.2494034645597758E-2</v>
      </c>
      <c r="Y204" s="28">
        <f>Y159/SUM(Y159,'Calculations 16to19'!Y159,'Calculations 25to34'!Y159,'Calculations 35to44'!Y159,'Calculations 45to54'!Y159,'Calculations 55to64'!Y159,'Calculations 65plus'!Y159)</f>
        <v>5.1945760585534059E-2</v>
      </c>
      <c r="Z204" s="28">
        <f>Z159/SUM(Z159,'Calculations 16to19'!Z159,'Calculations 25to34'!Z159,'Calculations 35to44'!Z159,'Calculations 45to54'!Z159,'Calculations 55to64'!Z159,'Calculations 65plus'!Z159)</f>
        <v>5.1399362572797161E-2</v>
      </c>
      <c r="AA204" s="28">
        <f>AA159/SUM(AA159,'Calculations 16to19'!AA159,'Calculations 25to34'!AA159,'Calculations 35to44'!AA159,'Calculations 45to54'!AA159,'Calculations 55to64'!AA159,'Calculations 65plus'!AA159)</f>
        <v>5.0854952576771993E-2</v>
      </c>
      <c r="AB204" s="28">
        <f>AB159/SUM(AB159,'Calculations 16to19'!AB159,'Calculations 25to34'!AB159,'Calculations 35to44'!AB159,'Calculations 45to54'!AB159,'Calculations 55to64'!AB159,'Calculations 65plus'!AB159)</f>
        <v>5.0312641047439793E-2</v>
      </c>
      <c r="AC204" s="28">
        <f>AC159/SUM(AC159,'Calculations 16to19'!AC159,'Calculations 25to34'!AC159,'Calculations 35to44'!AC159,'Calculations 45to54'!AC159,'Calculations 55to64'!AC159,'Calculations 65plus'!AC159)</f>
        <v>4.9772536710861306E-2</v>
      </c>
      <c r="AD204" s="28">
        <f>AD159/SUM(AD159,'Calculations 16to19'!AD159,'Calculations 25to34'!AD159,'Calculations 35to44'!AD159,'Calculations 45to54'!AD159,'Calculations 55to64'!AD159,'Calculations 65plus'!AD159)</f>
        <v>4.9234746379614641E-2</v>
      </c>
      <c r="AE204" s="28">
        <f>AE159/SUM(AE159,'Calculations 16to19'!AE159,'Calculations 25to34'!AE159,'Calculations 35to44'!AE159,'Calculations 45to54'!AE159,'Calculations 55to64'!AE159,'Calculations 65plus'!AE159)</f>
        <v>4.8699374777857837E-2</v>
      </c>
      <c r="AF204" s="28">
        <f>AF159/SUM(AF159,'Calculations 16to19'!AF159,'Calculations 25to34'!AF159,'Calculations 35to44'!AF159,'Calculations 45to54'!AF159,'Calculations 55to64'!AF159,'Calculations 65plus'!AF159)</f>
        <v>4.8166524380670039E-2</v>
      </c>
    </row>
    <row r="205" spans="1:32" x14ac:dyDescent="0.2">
      <c r="A205" s="6" t="s">
        <v>41</v>
      </c>
      <c r="B205" s="28">
        <f>B160/SUM(B160,'Calculations 16to19'!B160,'Calculations 25to34'!B160,'Calculations 35to44'!B160,'Calculations 45to54'!B160,'Calculations 55to64'!B160,'Calculations 65plus'!B160)</f>
        <v>5.4807692307692321E-2</v>
      </c>
      <c r="C205" s="28">
        <f>C160/SUM(C160,'Calculations 16to19'!C160,'Calculations 25to34'!C160,'Calculations 35to44'!C160,'Calculations 45to54'!C160,'Calculations 55to64'!C160,'Calculations 65plus'!C160)</f>
        <v>5.4508608004195387E-2</v>
      </c>
      <c r="D205" s="28">
        <f>D160/SUM(D160,'Calculations 16to19'!D160,'Calculations 25to34'!D160,'Calculations 35to44'!D160,'Calculations 45to54'!D160,'Calculations 55to64'!D160,'Calculations 65plus'!D160)</f>
        <v>5.383482595173994E-2</v>
      </c>
      <c r="E205" s="28">
        <f>E160/SUM(E160,'Calculations 16to19'!E160,'Calculations 25to34'!E160,'Calculations 35to44'!E160,'Calculations 45to54'!E160,'Calculations 55to64'!E160,'Calculations 65plus'!E160)</f>
        <v>5.328133667589826E-2</v>
      </c>
      <c r="F205" s="28">
        <f>F160/SUM(F160,'Calculations 16to19'!F160,'Calculations 25to34'!F160,'Calculations 35to44'!F160,'Calculations 45to54'!F160,'Calculations 55to64'!F160,'Calculations 65plus'!F160)</f>
        <v>5.2848239700954765E-2</v>
      </c>
      <c r="G205" s="28">
        <f>G160/SUM(G160,'Calculations 16to19'!G160,'Calculations 25to34'!G160,'Calculations 35to44'!G160,'Calculations 45to54'!G160,'Calculations 55to64'!G160,'Calculations 65plus'!G160)</f>
        <v>5.2023856303376165E-2</v>
      </c>
      <c r="H205" s="28">
        <f>H160/SUM(H160,'Calculations 16to19'!H160,'Calculations 25to34'!H160,'Calculations 35to44'!H160,'Calculations 45to54'!H160,'Calculations 55to64'!H160,'Calculations 65plus'!H160)</f>
        <v>5.1560315003278609E-2</v>
      </c>
      <c r="I205" s="28">
        <f>I160/SUM(I160,'Calculations 16to19'!I160,'Calculations 25to34'!I160,'Calculations 35to44'!I160,'Calculations 45to54'!I160,'Calculations 55to64'!I160,'Calculations 65plus'!I160)</f>
        <v>5.1671608746019816E-2</v>
      </c>
      <c r="J205" s="28">
        <f>J160/SUM(J160,'Calculations 16to19'!J160,'Calculations 25to34'!J160,'Calculations 35to44'!J160,'Calculations 45to54'!J160,'Calculations 55to64'!J160,'Calculations 65plus'!J160)</f>
        <v>5.1532589008847496E-2</v>
      </c>
      <c r="K205" s="28">
        <f>K160/SUM(K160,'Calculations 16to19'!K160,'Calculations 25to34'!K160,'Calculations 35to44'!K160,'Calculations 45to54'!K160,'Calculations 55to64'!K160,'Calculations 65plus'!K160)</f>
        <v>5.0648429870919429E-2</v>
      </c>
      <c r="L205" s="28">
        <f>L160/SUM(L160,'Calculations 16to19'!L160,'Calculations 25to34'!L160,'Calculations 35to44'!L160,'Calculations 45to54'!L160,'Calculations 55to64'!L160,'Calculations 65plus'!L160)</f>
        <v>5.0156174060132543E-2</v>
      </c>
      <c r="M205" s="28">
        <f>M160/SUM(M160,'Calculations 16to19'!M160,'Calculations 25to34'!M160,'Calculations 35to44'!M160,'Calculations 45to54'!M160,'Calculations 55to64'!M160,'Calculations 65plus'!M160)</f>
        <v>4.9693445266840212E-2</v>
      </c>
      <c r="N205" s="28">
        <f>N160/SUM(N160,'Calculations 16to19'!N160,'Calculations 25to34'!N160,'Calculations 35to44'!N160,'Calculations 45to54'!N160,'Calculations 55to64'!N160,'Calculations 65plus'!N160)</f>
        <v>4.9230300123797872E-2</v>
      </c>
      <c r="O205" s="28">
        <f>O160/SUM(O160,'Calculations 16to19'!O160,'Calculations 25to34'!O160,'Calculations 35to44'!O160,'Calculations 45to54'!O160,'Calculations 55to64'!O160,'Calculations 65plus'!O160)</f>
        <v>4.8766853717998632E-2</v>
      </c>
      <c r="P205" s="28">
        <f>P160/SUM(P160,'Calculations 16to19'!P160,'Calculations 25to34'!P160,'Calculations 35to44'!P160,'Calculations 45to54'!P160,'Calculations 55to64'!P160,'Calculations 65plus'!P160)</f>
        <v>4.8303223875397247E-2</v>
      </c>
      <c r="Q205" s="28">
        <f>Q160/SUM(Q160,'Calculations 16to19'!Q160,'Calculations 25to34'!Q160,'Calculations 35to44'!Q160,'Calculations 45to54'!Q160,'Calculations 55to64'!Q160,'Calculations 65plus'!Q160)</f>
        <v>4.7839530694800396E-2</v>
      </c>
      <c r="R205" s="28">
        <f>R160/SUM(R160,'Calculations 16to19'!R160,'Calculations 25to34'!R160,'Calculations 35to44'!R160,'Calculations 45to54'!R160,'Calculations 55to64'!R160,'Calculations 65plus'!R160)</f>
        <v>4.737589610062018E-2</v>
      </c>
      <c r="S205" s="28">
        <f>S160/SUM(S160,'Calculations 16to19'!S160,'Calculations 25to34'!S160,'Calculations 35to44'!S160,'Calculations 45to54'!S160,'Calculations 55to64'!S160,'Calculations 65plus'!S160)</f>
        <v>4.6912443414764068E-2</v>
      </c>
      <c r="T205" s="28">
        <f>T160/SUM(T160,'Calculations 16to19'!T160,'Calculations 25to34'!T160,'Calculations 35to44'!T160,'Calculations 45to54'!T160,'Calculations 55to64'!T160,'Calculations 65plus'!T160)</f>
        <v>4.6449296947864684E-2</v>
      </c>
      <c r="U205" s="28">
        <f>U160/SUM(U160,'Calculations 16to19'!U160,'Calculations 25to34'!U160,'Calculations 35to44'!U160,'Calculations 45to54'!U160,'Calculations 55to64'!U160,'Calculations 65plus'!U160)</f>
        <v>4.5986581609987219E-2</v>
      </c>
      <c r="V205" s="28">
        <f>V160/SUM(V160,'Calculations 16to19'!V160,'Calculations 25to34'!V160,'Calculations 35to44'!V160,'Calculations 45to54'!V160,'Calculations 55to64'!V160,'Calculations 65plus'!V160)</f>
        <v>4.5524422540883028E-2</v>
      </c>
      <c r="W205" s="28">
        <f>W160/SUM(W160,'Calculations 16to19'!W160,'Calculations 25to34'!W160,'Calculations 35to44'!W160,'Calculations 45to54'!W160,'Calculations 55to64'!W160,'Calculations 65plus'!W160)</f>
        <v>4.5062944759798142E-2</v>
      </c>
      <c r="X205" s="28">
        <f>X160/SUM(X160,'Calculations 16to19'!X160,'Calculations 25to34'!X160,'Calculations 35to44'!X160,'Calculations 45to54'!X160,'Calculations 55to64'!X160,'Calculations 65plus'!X160)</f>
        <v>4.4602272834779688E-2</v>
      </c>
      <c r="Y205" s="28">
        <f>Y160/SUM(Y160,'Calculations 16to19'!Y160,'Calculations 25to34'!Y160,'Calculations 35to44'!Y160,'Calculations 45to54'!Y160,'Calculations 55to64'!Y160,'Calculations 65plus'!Y160)</f>
        <v>4.4142530571367911E-2</v>
      </c>
      <c r="Z205" s="28">
        <f>Z160/SUM(Z160,'Calculations 16to19'!Z160,'Calculations 25to34'!Z160,'Calculations 35to44'!Z160,'Calculations 45to54'!Z160,'Calculations 55to64'!Z160,'Calculations 65plus'!Z160)</f>
        <v>4.3683840720502701E-2</v>
      </c>
      <c r="AA205" s="28">
        <f>AA160/SUM(AA160,'Calculations 16to19'!AA160,'Calculations 25to34'!AA160,'Calculations 35to44'!AA160,'Calculations 45to54'!AA160,'Calculations 55to64'!AA160,'Calculations 65plus'!AA160)</f>
        <v>4.3226324705420281E-2</v>
      </c>
      <c r="AB205" s="28">
        <f>AB160/SUM(AB160,'Calculations 16to19'!AB160,'Calculations 25to34'!AB160,'Calculations 35to44'!AB160,'Calculations 45to54'!AB160,'Calculations 55to64'!AB160,'Calculations 65plus'!AB160)</f>
        <v>4.277010236726933E-2</v>
      </c>
      <c r="AC205" s="28">
        <f>AC160/SUM(AC160,'Calculations 16to19'!AC160,'Calculations 25to34'!AC160,'Calculations 35to44'!AC160,'Calculations 45to54'!AC160,'Calculations 55to64'!AC160,'Calculations 65plus'!AC160)</f>
        <v>4.2315291729122698E-2</v>
      </c>
      <c r="AD205" s="28">
        <f>AD160/SUM(AD160,'Calculations 16to19'!AD160,'Calculations 25to34'!AD160,'Calculations 35to44'!AD160,'Calculations 45to54'!AD160,'Calculations 55to64'!AD160,'Calculations 65plus'!AD160)</f>
        <v>4.1862008778026642E-2</v>
      </c>
      <c r="AE205" s="28">
        <f>AE160/SUM(AE160,'Calculations 16to19'!AE160,'Calculations 25to34'!AE160,'Calculations 35to44'!AE160,'Calculations 45to54'!AE160,'Calculations 55to64'!AE160,'Calculations 65plus'!AE160)</f>
        <v>4.1410367264679622E-2</v>
      </c>
      <c r="AF205" s="28">
        <f>AF160/SUM(AF160,'Calculations 16to19'!AF160,'Calculations 25to34'!AF160,'Calculations 35to44'!AF160,'Calculations 45to54'!AF160,'Calculations 55to64'!AF160,'Calculations 65plus'!AF160)</f>
        <v>4.0960478520306612E-2</v>
      </c>
    </row>
    <row r="206" spans="1:32" x14ac:dyDescent="0.2">
      <c r="A206" s="6" t="s">
        <v>42</v>
      </c>
      <c r="B206" s="28">
        <f>B161/SUM(B161,'Calculations 16to19'!B161,'Calculations 25to34'!B161,'Calculations 35to44'!B161,'Calculations 45to54'!B161,'Calculations 55to64'!B161,'Calculations 65plus'!B161)</f>
        <v>6.5003282994090611E-2</v>
      </c>
      <c r="C206" s="28">
        <f>C161/SUM(C161,'Calculations 16to19'!C161,'Calculations 25to34'!C161,'Calculations 35to44'!C161,'Calculations 45to54'!C161,'Calculations 55to64'!C161,'Calculations 65plus'!C161)</f>
        <v>6.4642969477097814E-2</v>
      </c>
      <c r="D206" s="28">
        <f>D161/SUM(D161,'Calculations 16to19'!D161,'Calculations 25to34'!D161,'Calculations 35to44'!D161,'Calculations 45to54'!D161,'Calculations 55to64'!D161,'Calculations 65plus'!D161)</f>
        <v>6.379325318997181E-2</v>
      </c>
      <c r="E206" s="28">
        <f>E161/SUM(E161,'Calculations 16to19'!E161,'Calculations 25to34'!E161,'Calculations 35to44'!E161,'Calculations 45to54'!E161,'Calculations 55to64'!E161,'Calculations 65plus'!E161)</f>
        <v>6.3069371393474863E-2</v>
      </c>
      <c r="F206" s="28">
        <f>F161/SUM(F161,'Calculations 16to19'!F161,'Calculations 25to34'!F161,'Calculations 35to44'!F161,'Calculations 45to54'!F161,'Calculations 55to64'!F161,'Calculations 65plus'!F161)</f>
        <v>6.2483608989815788E-2</v>
      </c>
      <c r="G206" s="28">
        <f>G161/SUM(G161,'Calculations 16to19'!G161,'Calculations 25to34'!G161,'Calculations 35to44'!G161,'Calculations 45to54'!G161,'Calculations 55to64'!G161,'Calculations 65plus'!G161)</f>
        <v>6.1410875827513027E-2</v>
      </c>
      <c r="H206" s="28">
        <f>H161/SUM(H161,'Calculations 16to19'!H161,'Calculations 25to34'!H161,'Calculations 35to44'!H161,'Calculations 45to54'!H161,'Calculations 55to64'!H161,'Calculations 65plus'!H161)</f>
        <v>6.0768523298658776E-2</v>
      </c>
      <c r="I206" s="28">
        <f>I161/SUM(I161,'Calculations 16to19'!I161,'Calculations 25to34'!I161,'Calculations 35to44'!I161,'Calculations 45to54'!I161,'Calculations 55to64'!I161,'Calculations 65plus'!I161)</f>
        <v>6.0801366690118465E-2</v>
      </c>
      <c r="J206" s="28">
        <f>J161/SUM(J161,'Calculations 16to19'!J161,'Calculations 25to34'!J161,'Calculations 35to44'!J161,'Calculations 45to54'!J161,'Calculations 55to64'!J161,'Calculations 65plus'!J161)</f>
        <v>6.052470379042061E-2</v>
      </c>
      <c r="K206" s="28">
        <f>K161/SUM(K161,'Calculations 16to19'!K161,'Calculations 25to34'!K161,'Calculations 35to44'!K161,'Calculations 45to54'!K161,'Calculations 55to64'!K161,'Calculations 65plus'!K161)</f>
        <v>5.934987490138683E-2</v>
      </c>
      <c r="L206" s="28">
        <f>L161/SUM(L161,'Calculations 16to19'!L161,'Calculations 25to34'!L161,'Calculations 35to44'!L161,'Calculations 45to54'!L161,'Calculations 55to64'!L161,'Calculations 65plus'!L161)</f>
        <v>5.8795677843634667E-2</v>
      </c>
      <c r="M206" s="28">
        <f>M161/SUM(M161,'Calculations 16to19'!M161,'Calculations 25to34'!M161,'Calculations 35to44'!M161,'Calculations 45to54'!M161,'Calculations 55to64'!M161,'Calculations 65plus'!M161)</f>
        <v>5.8181177646573011E-2</v>
      </c>
      <c r="N206" s="28">
        <f>N161/SUM(N161,'Calculations 16to19'!N161,'Calculations 25to34'!N161,'Calculations 35to44'!N161,'Calculations 45to54'!N161,'Calculations 55to64'!N161,'Calculations 65plus'!N161)</f>
        <v>5.7567641746652611E-2</v>
      </c>
      <c r="O206" s="28">
        <f>O161/SUM(O161,'Calculations 16to19'!O161,'Calculations 25to34'!O161,'Calculations 35to44'!O161,'Calculations 45to54'!O161,'Calculations 55to64'!O161,'Calculations 65plus'!O161)</f>
        <v>5.6955236039553291E-2</v>
      </c>
      <c r="P206" s="28">
        <f>P161/SUM(P161,'Calculations 16to19'!P161,'Calculations 25to34'!P161,'Calculations 35to44'!P161,'Calculations 45to54'!P161,'Calculations 55to64'!P161,'Calculations 65plus'!P161)</f>
        <v>5.6344126481605618E-2</v>
      </c>
      <c r="Q206" s="28">
        <f>Q161/SUM(Q161,'Calculations 16to19'!Q161,'Calculations 25to34'!Q161,'Calculations 35to44'!Q161,'Calculations 45to54'!Q161,'Calculations 55to64'!Q161,'Calculations 65plus'!Q161)</f>
        <v>5.5734478605897045E-2</v>
      </c>
      <c r="R206" s="28">
        <f>R161/SUM(R161,'Calculations 16to19'!R161,'Calculations 25to34'!R161,'Calculations 35to44'!R161,'Calculations 45to54'!R161,'Calculations 55to64'!R161,'Calculations 65plus'!R161)</f>
        <v>5.5126457065223476E-2</v>
      </c>
      <c r="S206" s="28">
        <f>S161/SUM(S161,'Calculations 16to19'!S161,'Calculations 25to34'!S161,'Calculations 35to44'!S161,'Calculations 45to54'!S161,'Calculations 55to64'!S161,'Calculations 65plus'!S161)</f>
        <v>5.4520225201906775E-2</v>
      </c>
      <c r="T206" s="28">
        <f>T161/SUM(T161,'Calculations 16to19'!T161,'Calculations 25to34'!T161,'Calculations 35to44'!T161,'Calculations 45to54'!T161,'Calculations 55to64'!T161,'Calculations 65plus'!T161)</f>
        <v>5.3915944644398923E-2</v>
      </c>
      <c r="U206" s="28">
        <f>U161/SUM(U161,'Calculations 16to19'!U161,'Calculations 25to34'!U161,'Calculations 35to44'!U161,'Calculations 45to54'!U161,'Calculations 55to64'!U161,'Calculations 65plus'!U161)</f>
        <v>5.3313774930502406E-2</v>
      </c>
      <c r="V206" s="28">
        <f>V161/SUM(V161,'Calculations 16to19'!V161,'Calculations 25to34'!V161,'Calculations 35to44'!V161,'Calculations 45to54'!V161,'Calculations 55to64'!V161,'Calculations 65plus'!V161)</f>
        <v>5.2713873156944598E-2</v>
      </c>
      <c r="W206" s="28">
        <f>W161/SUM(W161,'Calculations 16to19'!W161,'Calculations 25to34'!W161,'Calculations 35to44'!W161,'Calculations 45to54'!W161,'Calculations 55to64'!W161,'Calculations 65plus'!W161)</f>
        <v>5.2116393654966259E-2</v>
      </c>
      <c r="X206" s="28">
        <f>X161/SUM(X161,'Calculations 16to19'!X161,'Calculations 25to34'!X161,'Calculations 35to44'!X161,'Calculations 45to54'!X161,'Calculations 55to64'!X161,'Calculations 65plus'!X161)</f>
        <v>5.1521487691501222E-2</v>
      </c>
      <c r="Y206" s="28">
        <f>Y161/SUM(Y161,'Calculations 16to19'!Y161,'Calculations 25to34'!Y161,'Calculations 35to44'!Y161,'Calculations 45to54'!Y161,'Calculations 55to64'!Y161,'Calculations 65plus'!Y161)</f>
        <v>5.0929303195457958E-2</v>
      </c>
      <c r="Z206" s="28">
        <f>Z161/SUM(Z161,'Calculations 16to19'!Z161,'Calculations 25to34'!Z161,'Calculations 35to44'!Z161,'Calculations 45to54'!Z161,'Calculations 55to64'!Z161,'Calculations 65plus'!Z161)</f>
        <v>5.0339984508545745E-2</v>
      </c>
      <c r="AA206" s="28">
        <f>AA161/SUM(AA161,'Calculations 16to19'!AA161,'Calculations 25to34'!AA161,'Calculations 35to44'!AA161,'Calculations 45to54'!AA161,'Calculations 55to64'!AA161,'Calculations 65plus'!AA161)</f>
        <v>4.9753672160026623E-2</v>
      </c>
      <c r="AB206" s="28">
        <f>AB161/SUM(AB161,'Calculations 16to19'!AB161,'Calculations 25to34'!AB161,'Calculations 35to44'!AB161,'Calculations 45to54'!AB161,'Calculations 55to64'!AB161,'Calculations 65plus'!AB161)</f>
        <v>4.9170502664727021E-2</v>
      </c>
      <c r="AC206" s="28">
        <f>AC161/SUM(AC161,'Calculations 16to19'!AC161,'Calculations 25to34'!AC161,'Calculations 35to44'!AC161,'Calculations 45to54'!AC161,'Calculations 55to64'!AC161,'Calculations 65plus'!AC161)</f>
        <v>4.8590608343586868E-2</v>
      </c>
      <c r="AD206" s="28">
        <f>AD161/SUM(AD161,'Calculations 16to19'!AD161,'Calculations 25to34'!AD161,'Calculations 35to44'!AD161,'Calculations 45to54'!AD161,'Calculations 55to64'!AD161,'Calculations 65plus'!AD161)</f>
        <v>4.8014117165991917E-2</v>
      </c>
      <c r="AE206" s="28">
        <f>AE161/SUM(AE161,'Calculations 16to19'!AE161,'Calculations 25to34'!AE161,'Calculations 35to44'!AE161,'Calculations 45to54'!AE161,'Calculations 55to64'!AE161,'Calculations 65plus'!AE161)</f>
        <v>4.7441152613089316E-2</v>
      </c>
      <c r="AF206" s="28">
        <f>AF161/SUM(AF161,'Calculations 16to19'!AF161,'Calculations 25to34'!AF161,'Calculations 35to44'!AF161,'Calculations 45to54'!AF161,'Calculations 55to64'!AF161,'Calculations 65plus'!AF161)</f>
        <v>4.6871833561265654E-2</v>
      </c>
    </row>
    <row r="207" spans="1:32" x14ac:dyDescent="0.2">
      <c r="A207" s="6" t="s">
        <v>105</v>
      </c>
      <c r="B207" s="28">
        <f>B162/SUM(B162,'Calculations 16to19'!B162,'Calculations 25to34'!B162,'Calculations 35to44'!B162,'Calculations 45to54'!B162,'Calculations 55to64'!B162,'Calculations 65plus'!B162)</f>
        <v>4.9865229110512124E-2</v>
      </c>
      <c r="C207" s="28">
        <f>C162/SUM(C162,'Calculations 16to19'!C162,'Calculations 25to34'!C162,'Calculations 35to44'!C162,'Calculations 45to54'!C162,'Calculations 55to64'!C162,'Calculations 65plus'!C162)</f>
        <v>4.962858594040704E-2</v>
      </c>
      <c r="D207" s="28">
        <f>D162/SUM(D162,'Calculations 16to19'!D162,'Calculations 25to34'!D162,'Calculations 35to44'!D162,'Calculations 45to54'!D162,'Calculations 55to64'!D162,'Calculations 65plus'!D162)</f>
        <v>4.9058183271567586E-2</v>
      </c>
      <c r="E207" s="28">
        <f>E162/SUM(E162,'Calculations 16to19'!E162,'Calculations 25to34'!E162,'Calculations 35to44'!E162,'Calculations 45to54'!E162,'Calculations 55to64'!E162,'Calculations 65plus'!E162)</f>
        <v>4.8594720476517049E-2</v>
      </c>
      <c r="F207" s="28">
        <f>F162/SUM(F162,'Calculations 16to19'!F162,'Calculations 25to34'!F162,'Calculations 35to44'!F162,'Calculations 45to54'!F162,'Calculations 55to64'!F162,'Calculations 65plus'!F162)</f>
        <v>4.823351316283233E-2</v>
      </c>
      <c r="G207" s="28">
        <f>G162/SUM(G162,'Calculations 16to19'!G162,'Calculations 25to34'!G162,'Calculations 35to44'!G162,'Calculations 45to54'!G162,'Calculations 55to64'!G162,'Calculations 65plus'!G162)</f>
        <v>4.7514462399843957E-2</v>
      </c>
      <c r="H207" s="28">
        <f>H162/SUM(H162,'Calculations 16to19'!H162,'Calculations 25to34'!H162,'Calculations 35to44'!H162,'Calculations 45to54'!H162,'Calculations 55to64'!H162,'Calculations 65plus'!H162)</f>
        <v>4.7116089098704662E-2</v>
      </c>
      <c r="I207" s="28">
        <f>I162/SUM(I162,'Calculations 16to19'!I162,'Calculations 25to34'!I162,'Calculations 35to44'!I162,'Calculations 45to54'!I162,'Calculations 55to64'!I162,'Calculations 65plus'!I162)</f>
        <v>4.7234839422873674E-2</v>
      </c>
      <c r="J207" s="28">
        <f>J162/SUM(J162,'Calculations 16to19'!J162,'Calculations 25to34'!J162,'Calculations 35to44'!J162,'Calculations 45to54'!J162,'Calculations 55to64'!J162,'Calculations 65plus'!J162)</f>
        <v>4.7133676645757454E-2</v>
      </c>
      <c r="K207" s="28">
        <f>K162/SUM(K162,'Calculations 16to19'!K162,'Calculations 25to34'!K162,'Calculations 35to44'!K162,'Calculations 45to54'!K162,'Calculations 55to64'!K162,'Calculations 65plus'!K162)</f>
        <v>4.6364522279419521E-2</v>
      </c>
      <c r="L207" s="28">
        <f>L162/SUM(L162,'Calculations 16to19'!L162,'Calculations 25to34'!L162,'Calculations 35to44'!L162,'Calculations 45to54'!L162,'Calculations 55to64'!L162,'Calculations 65plus'!L162)</f>
        <v>4.5950401275186119E-2</v>
      </c>
      <c r="M207" s="28">
        <f>M162/SUM(M162,'Calculations 16to19'!M162,'Calculations 25to34'!M162,'Calculations 35to44'!M162,'Calculations 45to54'!M162,'Calculations 55to64'!M162,'Calculations 65plus'!M162)</f>
        <v>4.5557471245470542E-2</v>
      </c>
      <c r="N207" s="28">
        <f>N162/SUM(N162,'Calculations 16to19'!N162,'Calculations 25to34'!N162,'Calculations 35to44'!N162,'Calculations 45to54'!N162,'Calculations 55to64'!N162,'Calculations 65plus'!N162)</f>
        <v>4.5163626220062279E-2</v>
      </c>
      <c r="O207" s="28">
        <f>O162/SUM(O162,'Calculations 16to19'!O162,'Calculations 25to34'!O162,'Calculations 35to44'!O162,'Calculations 45to54'!O162,'Calculations 55to64'!O162,'Calculations 65plus'!O162)</f>
        <v>4.476896172249608E-2</v>
      </c>
      <c r="P207" s="28">
        <f>P162/SUM(P162,'Calculations 16to19'!P162,'Calculations 25to34'!P162,'Calculations 35to44'!P162,'Calculations 45to54'!P162,'Calculations 55to64'!P162,'Calculations 65plus'!P162)</f>
        <v>4.4373576401283935E-2</v>
      </c>
      <c r="Q207" s="28">
        <f>Q162/SUM(Q162,'Calculations 16to19'!Q162,'Calculations 25to34'!Q162,'Calculations 35to44'!Q162,'Calculations 45to54'!Q162,'Calculations 55to64'!Q162,'Calculations 65plus'!Q162)</f>
        <v>4.3977571615168597E-2</v>
      </c>
      <c r="R207" s="28">
        <f>R162/SUM(R162,'Calculations 16to19'!R162,'Calculations 25to34'!R162,'Calculations 35to44'!R162,'Calculations 45to54'!R162,'Calculations 55to64'!R162,'Calculations 65plus'!R162)</f>
        <v>4.3581051033656212E-2</v>
      </c>
      <c r="S207" s="28">
        <f>S162/SUM(S162,'Calculations 16to19'!S162,'Calculations 25to34'!S162,'Calculations 35to44'!S162,'Calculations 45to54'!S162,'Calculations 55to64'!S162,'Calculations 65plus'!S162)</f>
        <v>4.3184120253086523E-2</v>
      </c>
      <c r="T207" s="28">
        <f>T162/SUM(T162,'Calculations 16to19'!T162,'Calculations 25to34'!T162,'Calculations 35to44'!T162,'Calculations 45to54'!T162,'Calculations 55to64'!T162,'Calculations 65plus'!T162)</f>
        <v>4.2786886428444214E-2</v>
      </c>
      <c r="U207" s="28">
        <f>U162/SUM(U162,'Calculations 16to19'!U162,'Calculations 25to34'!U162,'Calculations 35to44'!U162,'Calculations 45to54'!U162,'Calculations 55to64'!U162,'Calculations 65plus'!U162)</f>
        <v>4.2389457921062211E-2</v>
      </c>
      <c r="V207" s="28">
        <f>V162/SUM(V162,'Calculations 16to19'!V162,'Calculations 25to34'!V162,'Calculations 35to44'!V162,'Calculations 45to54'!V162,'Calculations 55to64'!V162,'Calculations 65plus'!V162)</f>
        <v>4.1991943962314621E-2</v>
      </c>
      <c r="W207" s="28">
        <f>W162/SUM(W162,'Calculations 16to19'!W162,'Calculations 25to34'!W162,'Calculations 35to44'!W162,'Calculations 45to54'!W162,'Calculations 55to64'!W162,'Calculations 65plus'!W162)</f>
        <v>4.159445433334856E-2</v>
      </c>
      <c r="X207" s="28">
        <f>X162/SUM(X162,'Calculations 16to19'!X162,'Calculations 25to34'!X162,'Calculations 35to44'!X162,'Calculations 45to54'!X162,'Calculations 55to64'!X162,'Calculations 65plus'!X162)</f>
        <v>4.1197099060852109E-2</v>
      </c>
      <c r="Y207" s="28">
        <f>Y162/SUM(Y162,'Calculations 16to19'!Y162,'Calculations 25to34'!Y162,'Calculations 35to44'!Y162,'Calculations 45to54'!Y162,'Calculations 55to64'!Y162,'Calculations 65plus'!Y162)</f>
        <v>4.079998812881145E-2</v>
      </c>
      <c r="Z207" s="28">
        <f>Z162/SUM(Z162,'Calculations 16to19'!Z162,'Calculations 25to34'!Z162,'Calculations 35to44'!Z162,'Calculations 45to54'!Z162,'Calculations 55to64'!Z162,'Calculations 65plus'!Z162)</f>
        <v>4.0403231206163286E-2</v>
      </c>
      <c r="AA207" s="28">
        <f>AA162/SUM(AA162,'Calculations 16to19'!AA162,'Calculations 25to34'!AA162,'Calculations 35to44'!AA162,'Calculations 45to54'!AA162,'Calculations 55to64'!AA162,'Calculations 65plus'!AA162)</f>
        <v>4.0006937390205749E-2</v>
      </c>
      <c r="AB207" s="28">
        <f>AB162/SUM(AB162,'Calculations 16to19'!AB162,'Calculations 25to34'!AB162,'Calculations 35to44'!AB162,'Calculations 45to54'!AB162,'Calculations 55to64'!AB162,'Calculations 65plus'!AB162)</f>
        <v>3.9611214965592612E-2</v>
      </c>
      <c r="AC207" s="28">
        <f>AC162/SUM(AC162,'Calculations 16to19'!AC162,'Calculations 25to34'!AC162,'Calculations 35to44'!AC162,'Calculations 45to54'!AC162,'Calculations 55to64'!AC162,'Calculations 65plus'!AC162)</f>
        <v>3.9216171178693783E-2</v>
      </c>
      <c r="AD207" s="28">
        <f>AD162/SUM(AD162,'Calculations 16to19'!AD162,'Calculations 25to34'!AD162,'Calculations 35to44'!AD162,'Calculations 45to54'!AD162,'Calculations 55to64'!AD162,'Calculations 65plus'!AD162)</f>
        <v>3.8821912027074745E-2</v>
      </c>
      <c r="AE207" s="28">
        <f>AE162/SUM(AE162,'Calculations 16to19'!AE162,'Calculations 25to34'!AE162,'Calculations 35to44'!AE162,'Calculations 45to54'!AE162,'Calculations 55to64'!AE162,'Calculations 65plus'!AE162)</f>
        <v>3.8428542063808309E-2</v>
      </c>
      <c r="AF207" s="28">
        <f>AF162/SUM(AF162,'Calculations 16to19'!AF162,'Calculations 25to34'!AF162,'Calculations 35to44'!AF162,'Calculations 45to54'!AF162,'Calculations 55to64'!AF162,'Calculations 65plus'!AF162)</f>
        <v>3.803616421630835E-2</v>
      </c>
    </row>
    <row r="208" spans="1:32" x14ac:dyDescent="0.2">
      <c r="A208" s="6" t="s">
        <v>106</v>
      </c>
      <c r="B208" s="28">
        <f>B163/SUM(B163,'Calculations 16to19'!B163,'Calculations 25to34'!B163,'Calculations 35to44'!B163,'Calculations 45to54'!B163,'Calculations 55to64'!B163,'Calculations 65plus'!B163)</f>
        <v>5.0505050505050483E-2</v>
      </c>
      <c r="C208" s="28">
        <f>C163/SUM(C163,'Calculations 16to19'!C163,'Calculations 25to34'!C163,'Calculations 35to44'!C163,'Calculations 45to54'!C163,'Calculations 55to64'!C163,'Calculations 65plus'!C163)</f>
        <v>5.0165332826054281E-2</v>
      </c>
      <c r="D208" s="28">
        <f>D163/SUM(D163,'Calculations 16to19'!D163,'Calculations 25to34'!D163,'Calculations 35to44'!D163,'Calculations 45to54'!D163,'Calculations 55to64'!D163,'Calculations 65plus'!D163)</f>
        <v>4.9478563636762132E-2</v>
      </c>
      <c r="E208" s="28">
        <f>E163/SUM(E163,'Calculations 16to19'!E163,'Calculations 25to34'!E163,'Calculations 35to44'!E163,'Calculations 45to54'!E163,'Calculations 55to64'!E163,'Calculations 65plus'!E163)</f>
        <v>4.8909578271692671E-2</v>
      </c>
      <c r="F208" s="28">
        <f>F163/SUM(F163,'Calculations 16to19'!F163,'Calculations 25to34'!F163,'Calculations 35to44'!F163,'Calculations 45to54'!F163,'Calculations 55to64'!F163,'Calculations 65plus'!F163)</f>
        <v>4.8478167468943886E-2</v>
      </c>
      <c r="G208" s="28">
        <f>G163/SUM(G163,'Calculations 16to19'!G163,'Calculations 25to34'!G163,'Calculations 35to44'!G163,'Calculations 45to54'!G163,'Calculations 55to64'!G163,'Calculations 65plus'!G163)</f>
        <v>4.7740947164341387E-2</v>
      </c>
      <c r="H208" s="28">
        <f>H163/SUM(H163,'Calculations 16to19'!H163,'Calculations 25to34'!H163,'Calculations 35to44'!H163,'Calculations 45to54'!H163,'Calculations 55to64'!H163,'Calculations 65plus'!H163)</f>
        <v>4.7338755042359341E-2</v>
      </c>
      <c r="I208" s="28">
        <f>I163/SUM(I163,'Calculations 16to19'!I163,'Calculations 25to34'!I163,'Calculations 35to44'!I163,'Calculations 45to54'!I163,'Calculations 55to64'!I163,'Calculations 65plus'!I163)</f>
        <v>4.7446404147265954E-2</v>
      </c>
      <c r="J208" s="28">
        <f>J163/SUM(J163,'Calculations 16to19'!J163,'Calculations 25to34'!J163,'Calculations 35to44'!J163,'Calculations 45to54'!J163,'Calculations 55to64'!J163,'Calculations 65plus'!J163)</f>
        <v>4.7302273835161966E-2</v>
      </c>
      <c r="K208" s="28">
        <f>K163/SUM(K163,'Calculations 16to19'!K163,'Calculations 25to34'!K163,'Calculations 35to44'!K163,'Calculations 45to54'!K163,'Calculations 55to64'!K163,'Calculations 65plus'!K163)</f>
        <v>4.6472611163806223E-2</v>
      </c>
      <c r="L208" s="28">
        <f>L163/SUM(L163,'Calculations 16to19'!L163,'Calculations 25to34'!L163,'Calculations 35to44'!L163,'Calculations 45to54'!L163,'Calculations 55to64'!L163,'Calculations 65plus'!L163)</f>
        <v>4.5973233881402051E-2</v>
      </c>
      <c r="M208" s="28">
        <f>M163/SUM(M163,'Calculations 16to19'!M163,'Calculations 25to34'!M163,'Calculations 35to44'!M163,'Calculations 45to54'!M163,'Calculations 55to64'!M163,'Calculations 65plus'!M163)</f>
        <v>4.5533492781941395E-2</v>
      </c>
      <c r="N208" s="28">
        <f>N163/SUM(N163,'Calculations 16to19'!N163,'Calculations 25to34'!N163,'Calculations 35to44'!N163,'Calculations 45to54'!N163,'Calculations 55to64'!N163,'Calculations 65plus'!N163)</f>
        <v>4.5094409212279626E-2</v>
      </c>
      <c r="O208" s="28">
        <f>O163/SUM(O163,'Calculations 16to19'!O163,'Calculations 25to34'!O163,'Calculations 35to44'!O163,'Calculations 45to54'!O163,'Calculations 55to64'!O163,'Calculations 65plus'!O163)</f>
        <v>4.4656069138444152E-2</v>
      </c>
      <c r="P208" s="28">
        <f>P163/SUM(P163,'Calculations 16to19'!P163,'Calculations 25to34'!P163,'Calculations 35to44'!P163,'Calculations 45to54'!P163,'Calculations 55to64'!P163,'Calculations 65plus'!P163)</f>
        <v>4.4218559730302781E-2</v>
      </c>
      <c r="Q208" s="28">
        <f>Q163/SUM(Q163,'Calculations 16to19'!Q163,'Calculations 25to34'!Q163,'Calculations 35to44'!Q163,'Calculations 45to54'!Q163,'Calculations 55to64'!Q163,'Calculations 65plus'!Q163)</f>
        <v>4.3781969048100867E-2</v>
      </c>
      <c r="R208" s="28">
        <f>R163/SUM(R163,'Calculations 16to19'!R163,'Calculations 25to34'!R163,'Calculations 35to44'!R163,'Calculations 45to54'!R163,'Calculations 55to64'!R163,'Calculations 65plus'!R163)</f>
        <v>4.334638574457049E-2</v>
      </c>
      <c r="S208" s="28">
        <f>S163/SUM(S163,'Calculations 16to19'!S163,'Calculations 25to34'!S163,'Calculations 35to44'!S163,'Calculations 45to54'!S163,'Calculations 55to64'!S163,'Calculations 65plus'!S163)</f>
        <v>4.2911898782539017E-2</v>
      </c>
      <c r="T208" s="28">
        <f>T163/SUM(T163,'Calculations 16to19'!T163,'Calculations 25to34'!T163,'Calculations 35to44'!T163,'Calculations 45to54'!T163,'Calculations 55to64'!T163,'Calculations 65plus'!T163)</f>
        <v>4.2478597167920462E-2</v>
      </c>
      <c r="U208" s="28">
        <f>U163/SUM(U163,'Calculations 16to19'!U163,'Calculations 25to34'!U163,'Calculations 35to44'!U163,'Calculations 45to54'!U163,'Calculations 55to64'!U163,'Calculations 65plus'!U163)</f>
        <v>4.2046569697937353E-2</v>
      </c>
      <c r="V208" s="28">
        <f>V163/SUM(V163,'Calculations 16to19'!V163,'Calculations 25to34'!V163,'Calculations 35to44'!V163,'Calculations 45to54'!V163,'Calculations 55to64'!V163,'Calculations 65plus'!V163)</f>
        <v>4.161590472438173E-2</v>
      </c>
      <c r="W208" s="28">
        <f>W163/SUM(W163,'Calculations 16to19'!W163,'Calculations 25to34'!W163,'Calculations 35to44'!W163,'Calculations 45to54'!W163,'Calculations 55to64'!W163,'Calculations 65plus'!W163)</f>
        <v>4.1186689931692812E-2</v>
      </c>
      <c r="X208" s="28">
        <f>X163/SUM(X163,'Calculations 16to19'!X163,'Calculations 25to34'!X163,'Calculations 35to44'!X163,'Calculations 45to54'!X163,'Calculations 55to64'!X163,'Calculations 65plus'!X163)</f>
        <v>4.075901212959309E-2</v>
      </c>
      <c r="Y208" s="28">
        <f>Y163/SUM(Y163,'Calculations 16to19'!Y163,'Calculations 25to34'!Y163,'Calculations 35to44'!Y163,'Calculations 45to54'!Y163,'Calculations 55to64'!Y163,'Calculations 65plus'!Y163)</f>
        <v>4.0332957059999945E-2</v>
      </c>
      <c r="Z208" s="28">
        <f>Z163/SUM(Z163,'Calculations 16to19'!Z163,'Calculations 25to34'!Z163,'Calculations 35to44'!Z163,'Calculations 45to54'!Z163,'Calculations 55to64'!Z163,'Calculations 65plus'!Z163)</f>
        <v>3.9908609217898697E-2</v>
      </c>
      <c r="AA208" s="28">
        <f>AA163/SUM(AA163,'Calculations 16to19'!AA163,'Calculations 25to34'!AA163,'Calculations 35to44'!AA163,'Calculations 45to54'!AA163,'Calculations 55to64'!AA163,'Calculations 65plus'!AA163)</f>
        <v>3.9486051685839393E-2</v>
      </c>
      <c r="AB208" s="28">
        <f>AB163/SUM(AB163,'Calculations 16to19'!AB163,'Calculations 25to34'!AB163,'Calculations 35to44'!AB163,'Calculations 45to54'!AB163,'Calculations 55to64'!AB163,'Calculations 65plus'!AB163)</f>
        <v>3.9065365981701114E-2</v>
      </c>
      <c r="AC208" s="28">
        <f>AC163/SUM(AC163,'Calculations 16to19'!AC163,'Calculations 25to34'!AC163,'Calculations 35to44'!AC163,'Calculations 45to54'!AC163,'Calculations 55to64'!AC163,'Calculations 65plus'!AC163)</f>
        <v>3.8646631919341104E-2</v>
      </c>
      <c r="AD208" s="28">
        <f>AD163/SUM(AD163,'Calculations 16to19'!AD163,'Calculations 25to34'!AD163,'Calculations 35to44'!AD163,'Calculations 45to54'!AD163,'Calculations 55to64'!AD163,'Calculations 65plus'!AD163)</f>
        <v>3.822992748173689E-2</v>
      </c>
      <c r="AE208" s="28">
        <f>AE163/SUM(AE163,'Calculations 16to19'!AE163,'Calculations 25to34'!AE163,'Calculations 35to44'!AE163,'Calculations 45to54'!AE163,'Calculations 55to64'!AE163,'Calculations 65plus'!AE163)</f>
        <v>3.7815328706206401E-2</v>
      </c>
      <c r="AF208" s="28">
        <f>AF163/SUM(AF163,'Calculations 16to19'!AF163,'Calculations 25to34'!AF163,'Calculations 35to44'!AF163,'Calculations 45to54'!AF163,'Calculations 55to64'!AF163,'Calculations 65plus'!AF163)</f>
        <v>3.740290958128719E-2</v>
      </c>
    </row>
    <row r="209" spans="1:32" x14ac:dyDescent="0.2">
      <c r="A209" s="6" t="s">
        <v>107</v>
      </c>
      <c r="B209" s="28">
        <f>B164/SUM(B164,'Calculations 16to19'!B164,'Calculations 25to34'!B164,'Calculations 35to44'!B164,'Calculations 45to54'!B164,'Calculations 55to64'!B164,'Calculations 65plus'!B164)</f>
        <v>4.2067307692307696E-2</v>
      </c>
      <c r="C209" s="28">
        <f>C164/SUM(C164,'Calculations 16to19'!C164,'Calculations 25to34'!C164,'Calculations 35to44'!C164,'Calculations 45to54'!C164,'Calculations 55to64'!C164,'Calculations 65plus'!C164)</f>
        <v>4.1918089046786684E-2</v>
      </c>
      <c r="D209" s="28">
        <f>D164/SUM(D164,'Calculations 16to19'!D164,'Calculations 25to34'!D164,'Calculations 35to44'!D164,'Calculations 45to54'!D164,'Calculations 55to64'!D164,'Calculations 65plus'!D164)</f>
        <v>4.1477497250968685E-2</v>
      </c>
      <c r="E209" s="28">
        <f>E164/SUM(E164,'Calculations 16to19'!E164,'Calculations 25to34'!E164,'Calculations 35to44'!E164,'Calculations 45to54'!E164,'Calculations 55to64'!E164,'Calculations 65plus'!E164)</f>
        <v>4.1113779644427452E-2</v>
      </c>
      <c r="F209" s="28">
        <f>F164/SUM(F164,'Calculations 16to19'!F164,'Calculations 25to34'!F164,'Calculations 35to44'!F164,'Calculations 45to54'!F164,'Calculations 55to64'!F164,'Calculations 65plus'!F164)</f>
        <v>4.08237116221324E-2</v>
      </c>
      <c r="G209" s="28">
        <f>G164/SUM(G164,'Calculations 16to19'!G164,'Calculations 25to34'!G164,'Calculations 35to44'!G164,'Calculations 45to54'!G164,'Calculations 55to64'!G164,'Calculations 65plus'!G164)</f>
        <v>4.0222066466100624E-2</v>
      </c>
      <c r="H209" s="28">
        <f>H164/SUM(H164,'Calculations 16to19'!H164,'Calculations 25to34'!H164,'Calculations 35to44'!H164,'Calculations 45to54'!H164,'Calculations 55to64'!H164,'Calculations 65plus'!H164)</f>
        <v>3.9879803487311946E-2</v>
      </c>
      <c r="I209" s="28">
        <f>I164/SUM(I164,'Calculations 16to19'!I164,'Calculations 25to34'!I164,'Calculations 35to44'!I164,'Calculations 45to54'!I164,'Calculations 55to64'!I164,'Calculations 65plus'!I164)</f>
        <v>3.9941046209227275E-2</v>
      </c>
      <c r="J209" s="28">
        <f>J164/SUM(J164,'Calculations 16to19'!J164,'Calculations 25to34'!J164,'Calculations 35to44'!J164,'Calculations 45to54'!J164,'Calculations 55to64'!J164,'Calculations 65plus'!J164)</f>
        <v>3.9816241188939928E-2</v>
      </c>
      <c r="K209" s="28">
        <f>K164/SUM(K164,'Calculations 16to19'!K164,'Calculations 25to34'!K164,'Calculations 35to44'!K164,'Calculations 45to54'!K164,'Calculations 55to64'!K164,'Calculations 65plus'!K164)</f>
        <v>3.9150047901298612E-2</v>
      </c>
      <c r="L209" s="28">
        <f>L164/SUM(L164,'Calculations 16to19'!L164,'Calculations 25to34'!L164,'Calculations 35to44'!L164,'Calculations 45to54'!L164,'Calculations 55to64'!L164,'Calculations 65plus'!L164)</f>
        <v>3.8874757250894336E-2</v>
      </c>
      <c r="M209" s="28">
        <f>M164/SUM(M164,'Calculations 16to19'!M164,'Calculations 25to34'!M164,'Calculations 35to44'!M164,'Calculations 45to54'!M164,'Calculations 55to64'!M164,'Calculations 65plus'!M164)</f>
        <v>3.8546846052829681E-2</v>
      </c>
      <c r="N209" s="28">
        <f>N164/SUM(N164,'Calculations 16to19'!N164,'Calculations 25to34'!N164,'Calculations 35to44'!N164,'Calculations 45to54'!N164,'Calculations 55to64'!N164,'Calculations 65plus'!N164)</f>
        <v>3.8217585652131486E-2</v>
      </c>
      <c r="O209" s="28">
        <f>O164/SUM(O164,'Calculations 16to19'!O164,'Calculations 25to34'!O164,'Calculations 35to44'!O164,'Calculations 45to54'!O164,'Calculations 55to64'!O164,'Calculations 65plus'!O164)</f>
        <v>3.7887084451726803E-2</v>
      </c>
      <c r="P209" s="28">
        <f>P164/SUM(P164,'Calculations 16to19'!P164,'Calculations 25to34'!P164,'Calculations 35to44'!P164,'Calculations 45to54'!P164,'Calculations 55to64'!P164,'Calculations 65plus'!P164)</f>
        <v>3.7555453258349414E-2</v>
      </c>
      <c r="Q209" s="28">
        <f>Q164/SUM(Q164,'Calculations 16to19'!Q164,'Calculations 25to34'!Q164,'Calculations 35to44'!Q164,'Calculations 45to54'!Q164,'Calculations 55to64'!Q164,'Calculations 65plus'!Q164)</f>
        <v>3.7222804884646785E-2</v>
      </c>
      <c r="R209" s="28">
        <f>R164/SUM(R164,'Calculations 16to19'!R164,'Calculations 25to34'!R164,'Calculations 35to44'!R164,'Calculations 45to54'!R164,'Calculations 55to64'!R164,'Calculations 65plus'!R164)</f>
        <v>3.6889253765864882E-2</v>
      </c>
      <c r="S209" s="28">
        <f>S164/SUM(S164,'Calculations 16to19'!S164,'Calculations 25to34'!S164,'Calculations 35to44'!S164,'Calculations 45to54'!S164,'Calculations 55to64'!S164,'Calculations 65plus'!S164)</f>
        <v>3.6554915591540102E-2</v>
      </c>
      <c r="T209" s="28">
        <f>T164/SUM(T164,'Calculations 16to19'!T164,'Calculations 25to34'!T164,'Calculations 35to44'!T164,'Calculations 45to54'!T164,'Calculations 55to64'!T164,'Calculations 65plus'!T164)</f>
        <v>3.6219906952556183E-2</v>
      </c>
      <c r="U209" s="28">
        <f>U164/SUM(U164,'Calculations 16to19'!U164,'Calculations 25to34'!U164,'Calculations 35to44'!U164,'Calculations 45to54'!U164,'Calculations 55to64'!U164,'Calculations 65plus'!U164)</f>
        <v>3.5884345003856587E-2</v>
      </c>
      <c r="V209" s="28">
        <f>V164/SUM(V164,'Calculations 16to19'!V164,'Calculations 25to34'!V164,'Calculations 35to44'!V164,'Calculations 45to54'!V164,'Calculations 55to64'!V164,'Calculations 65plus'!V164)</f>
        <v>3.5548347143032566E-2</v>
      </c>
      <c r="W209" s="28">
        <f>W164/SUM(W164,'Calculations 16to19'!W164,'Calculations 25to34'!W164,'Calculations 35to44'!W164,'Calculations 45to54'!W164,'Calculations 55to64'!W164,'Calculations 65plus'!W164)</f>
        <v>3.5212030704943227E-2</v>
      </c>
      <c r="X209" s="28">
        <f>X164/SUM(X164,'Calculations 16to19'!X164,'Calculations 25to34'!X164,'Calculations 35to44'!X164,'Calculations 45to54'!X164,'Calculations 55to64'!X164,'Calculations 65plus'!X164)</f>
        <v>3.4875512672457969E-2</v>
      </c>
      <c r="Y209" s="28">
        <f>Y164/SUM(Y164,'Calculations 16to19'!Y164,'Calculations 25to34'!Y164,'Calculations 35to44'!Y164,'Calculations 45to54'!Y164,'Calculations 55to64'!Y164,'Calculations 65plus'!Y164)</f>
        <v>3.4538909403350582E-2</v>
      </c>
      <c r="Z209" s="28">
        <f>Z164/SUM(Z164,'Calculations 16to19'!Z164,'Calculations 25to34'!Z164,'Calculations 35to44'!Z164,'Calculations 45to54'!Z164,'Calculations 55to64'!Z164,'Calculations 65plus'!Z164)</f>
        <v>3.4202336373315927E-2</v>
      </c>
      <c r="AA209" s="28">
        <f>AA164/SUM(AA164,'Calculations 16to19'!AA164,'Calculations 25to34'!AA164,'Calculations 35to44'!AA164,'Calculations 45to54'!AA164,'Calculations 55to64'!AA164,'Calculations 65plus'!AA164)</f>
        <v>3.386590793502034E-2</v>
      </c>
      <c r="AB209" s="28">
        <f>AB164/SUM(AB164,'Calculations 16to19'!AB164,'Calculations 25to34'!AB164,'Calculations 35to44'!AB164,'Calculations 45to54'!AB164,'Calculations 55to64'!AB164,'Calculations 65plus'!AB164)</f>
        <v>3.3529737093050058E-2</v>
      </c>
      <c r="AC209" s="28">
        <f>AC164/SUM(AC164,'Calculations 16to19'!AC164,'Calculations 25to34'!AC164,'Calculations 35to44'!AC164,'Calculations 45to54'!AC164,'Calculations 55to64'!AC164,'Calculations 65plus'!AC164)</f>
        <v>3.3193935294563916E-2</v>
      </c>
      <c r="AD209" s="28">
        <f>AD164/SUM(AD164,'Calculations 16to19'!AD164,'Calculations 25to34'!AD164,'Calculations 35to44'!AD164,'Calculations 45to54'!AD164,'Calculations 55to64'!AD164,'Calculations 65plus'!AD164)</f>
        <v>3.2858612235418229E-2</v>
      </c>
      <c r="AE209" s="28">
        <f>AE164/SUM(AE164,'Calculations 16to19'!AE164,'Calculations 25to34'!AE164,'Calculations 35to44'!AE164,'Calculations 45to54'!AE164,'Calculations 55to64'!AE164,'Calculations 65plus'!AE164)</f>
        <v>3.2523875681481511E-2</v>
      </c>
      <c r="AF209" s="28">
        <f>AF164/SUM(AF164,'Calculations 16to19'!AF164,'Calculations 25to34'!AF164,'Calculations 35to44'!AF164,'Calculations 45to54'!AF164,'Calculations 55to64'!AF164,'Calculations 65plus'!AF164)</f>
        <v>3.218983130482319E-2</v>
      </c>
    </row>
    <row r="210" spans="1:32" x14ac:dyDescent="0.2">
      <c r="A210" s="6" t="s">
        <v>43</v>
      </c>
      <c r="B210" s="28">
        <f>B165/SUM(B165,'Calculations 16to19'!B165,'Calculations 25to34'!B165,'Calculations 35to44'!B165,'Calculations 45to54'!B165,'Calculations 55to64'!B165,'Calculations 65plus'!B165)</f>
        <v>7.5739315843144514E-2</v>
      </c>
      <c r="C210" s="28">
        <f>C165/SUM(C165,'Calculations 16to19'!C165,'Calculations 25to34'!C165,'Calculations 35to44'!C165,'Calculations 45to54'!C165,'Calculations 55to64'!C165,'Calculations 65plus'!C165)</f>
        <v>7.5224885031616631E-2</v>
      </c>
      <c r="D210" s="28">
        <f>D165/SUM(D165,'Calculations 16to19'!D165,'Calculations 25to34'!D165,'Calculations 35to44'!D165,'Calculations 45to54'!D165,'Calculations 55to64'!D165,'Calculations 65plus'!D165)</f>
        <v>7.4124889121512022E-2</v>
      </c>
      <c r="E210" s="28">
        <f>E165/SUM(E165,'Calculations 16to19'!E165,'Calculations 25to34'!E165,'Calculations 35to44'!E165,'Calculations 45to54'!E165,'Calculations 55to64'!E165,'Calculations 65plus'!E165)</f>
        <v>7.3178201672421589E-2</v>
      </c>
      <c r="F210" s="28">
        <f>F165/SUM(F165,'Calculations 16to19'!F165,'Calculations 25to34'!F165,'Calculations 35to44'!F165,'Calculations 45to54'!F165,'Calculations 55to64'!F165,'Calculations 65plus'!F165)</f>
        <v>7.2416849139937109E-2</v>
      </c>
      <c r="G210" s="28">
        <f>G165/SUM(G165,'Calculations 16to19'!G165,'Calculations 25to34'!G165,'Calculations 35to44'!G165,'Calculations 45to54'!G165,'Calculations 55to64'!G165,'Calculations 65plus'!G165)</f>
        <v>7.1117383758242336E-2</v>
      </c>
      <c r="H210" s="28">
        <f>H165/SUM(H165,'Calculations 16to19'!H165,'Calculations 25to34'!H165,'Calculations 35to44'!H165,'Calculations 45to54'!H165,'Calculations 55to64'!H165,'Calculations 65plus'!H165)</f>
        <v>7.0329375736422714E-2</v>
      </c>
      <c r="I210" s="28">
        <f>I165/SUM(I165,'Calculations 16to19'!I165,'Calculations 25to34'!I165,'Calculations 35to44'!I165,'Calculations 45to54'!I165,'Calculations 55to64'!I165,'Calculations 65plus'!I165)</f>
        <v>7.0355892458148203E-2</v>
      </c>
      <c r="J210" s="28">
        <f>J165/SUM(J165,'Calculations 16to19'!J165,'Calculations 25to34'!J165,'Calculations 35to44'!J165,'Calculations 45to54'!J165,'Calculations 55to64'!J165,'Calculations 65plus'!J165)</f>
        <v>7.0011022053501001E-2</v>
      </c>
      <c r="K210" s="28">
        <f>K165/SUM(K165,'Calculations 16to19'!K165,'Calculations 25to34'!K165,'Calculations 35to44'!K165,'Calculations 45to54'!K165,'Calculations 55to64'!K165,'Calculations 65plus'!K165)</f>
        <v>6.8587790665911863E-2</v>
      </c>
      <c r="L210" s="28">
        <f>L165/SUM(L165,'Calculations 16to19'!L165,'Calculations 25to34'!L165,'Calculations 35to44'!L165,'Calculations 45to54'!L165,'Calculations 55to64'!L165,'Calculations 65plus'!L165)</f>
        <v>6.7836592855301331E-2</v>
      </c>
      <c r="M210" s="28">
        <f>M165/SUM(M165,'Calculations 16to19'!M165,'Calculations 25to34'!M165,'Calculations 35to44'!M165,'Calculations 45to54'!M165,'Calculations 55to64'!M165,'Calculations 65plus'!M165)</f>
        <v>6.7067780337021751E-2</v>
      </c>
      <c r="N210" s="28">
        <f>N165/SUM(N165,'Calculations 16to19'!N165,'Calculations 25to34'!N165,'Calculations 35to44'!N165,'Calculations 45to54'!N165,'Calculations 55to64'!N165,'Calculations 65plus'!N165)</f>
        <v>6.6301796681918143E-2</v>
      </c>
      <c r="O210" s="28">
        <f>O165/SUM(O165,'Calculations 16to19'!O165,'Calculations 25to34'!O165,'Calculations 35to44'!O165,'Calculations 45to54'!O165,'Calculations 55to64'!O165,'Calculations 65plus'!O165)</f>
        <v>6.5538838110671044E-2</v>
      </c>
      <c r="P210" s="28">
        <f>P165/SUM(P165,'Calculations 16to19'!P165,'Calculations 25to34'!P165,'Calculations 35to44'!P165,'Calculations 45to54'!P165,'Calculations 55to64'!P165,'Calculations 65plus'!P165)</f>
        <v>6.4779097482400697E-2</v>
      </c>
      <c r="Q210" s="28">
        <f>Q165/SUM(Q165,'Calculations 16to19'!Q165,'Calculations 25to34'!Q165,'Calculations 35to44'!Q165,'Calculations 45to54'!Q165,'Calculations 55to64'!Q165,'Calculations 65plus'!Q165)</f>
        <v>6.402276392837386E-2</v>
      </c>
      <c r="R210" s="28">
        <f>R165/SUM(R165,'Calculations 16to19'!R165,'Calculations 25to34'!R165,'Calculations 35to44'!R165,'Calculations 45to54'!R165,'Calculations 55to64'!R165,'Calculations 65plus'!R165)</f>
        <v>6.3270022514195084E-2</v>
      </c>
      <c r="S210" s="28">
        <f>S165/SUM(S165,'Calculations 16to19'!S165,'Calculations 25to34'!S165,'Calculations 35to44'!S165,'Calculations 45to54'!S165,'Calculations 55to64'!S165,'Calculations 65plus'!S165)</f>
        <v>6.2521053930090123E-2</v>
      </c>
      <c r="T210" s="28">
        <f>T165/SUM(T165,'Calculations 16to19'!T165,'Calculations 25to34'!T165,'Calculations 35to44'!T165,'Calculations 45to54'!T165,'Calculations 55to64'!T165,'Calculations 65plus'!T165)</f>
        <v>6.1776034208798875E-2</v>
      </c>
      <c r="U210" s="28">
        <f>U165/SUM(U165,'Calculations 16to19'!U165,'Calculations 25to34'!U165,'Calculations 35to44'!U165,'Calculations 45to54'!U165,'Calculations 55to64'!U165,'Calculations 65plus'!U165)</f>
        <v>6.1035134470517345E-2</v>
      </c>
      <c r="V210" s="28">
        <f>V165/SUM(V165,'Calculations 16to19'!V165,'Calculations 25to34'!V165,'Calculations 35to44'!V165,'Calculations 45to54'!V165,'Calculations 55to64'!V165,'Calculations 65plus'!V165)</f>
        <v>6.0298520694248924E-2</v>
      </c>
      <c r="W210" s="28">
        <f>W165/SUM(W165,'Calculations 16to19'!W165,'Calculations 25to34'!W165,'Calculations 35to44'!W165,'Calculations 45to54'!W165,'Calculations 55to64'!W165,'Calculations 65plus'!W165)</f>
        <v>5.9566353514863175E-2</v>
      </c>
      <c r="X210" s="28">
        <f>X165/SUM(X165,'Calculations 16to19'!X165,'Calculations 25to34'!X165,'Calculations 35to44'!X165,'Calculations 45to54'!X165,'Calculations 55to64'!X165,'Calculations 65plus'!X165)</f>
        <v>5.8838788045098275E-2</v>
      </c>
      <c r="Y210" s="28">
        <f>Y165/SUM(Y165,'Calculations 16to19'!Y165,'Calculations 25to34'!Y165,'Calculations 35to44'!Y165,'Calculations 45to54'!Y165,'Calculations 55to64'!Y165,'Calculations 65plus'!Y165)</f>
        <v>5.8115973721690743E-2</v>
      </c>
      <c r="Z210" s="28">
        <f>Z165/SUM(Z165,'Calculations 16to19'!Z165,'Calculations 25to34'!Z165,'Calculations 35to44'!Z165,'Calculations 45to54'!Z165,'Calculations 55to64'!Z165,'Calculations 65plus'!Z165)</f>
        <v>5.7398054174772638E-2</v>
      </c>
      <c r="AA210" s="28">
        <f>AA165/SUM(AA165,'Calculations 16to19'!AA165,'Calculations 25to34'!AA165,'Calculations 35to44'!AA165,'Calculations 45to54'!AA165,'Calculations 55to64'!AA165,'Calculations 65plus'!AA165)</f>
        <v>5.6685167119633229E-2</v>
      </c>
      <c r="AB210" s="28">
        <f>AB165/SUM(AB165,'Calculations 16to19'!AB165,'Calculations 25to34'!AB165,'Calculations 35to44'!AB165,'Calculations 45to54'!AB165,'Calculations 55to64'!AB165,'Calculations 65plus'!AB165)</f>
        <v>5.5977444269917277E-2</v>
      </c>
      <c r="AC210" s="28">
        <f>AC165/SUM(AC165,'Calculations 16to19'!AC165,'Calculations 25to34'!AC165,'Calculations 35to44'!AC165,'Calculations 45to54'!AC165,'Calculations 55to64'!AC165,'Calculations 65plus'!AC165)</f>
        <v>5.5275011271297081E-2</v>
      </c>
      <c r="AD210" s="28">
        <f>AD165/SUM(AD165,'Calculations 16to19'!AD165,'Calculations 25to34'!AD165,'Calculations 35to44'!AD165,'Calculations 45to54'!AD165,'Calculations 55to64'!AD165,'Calculations 65plus'!AD165)</f>
        <v>5.4577987654646151E-2</v>
      </c>
      <c r="AE210" s="28">
        <f>AE165/SUM(AE165,'Calculations 16to19'!AE165,'Calculations 25to34'!AE165,'Calculations 35to44'!AE165,'Calculations 45to54'!AE165,'Calculations 55to64'!AE165,'Calculations 65plus'!AE165)</f>
        <v>5.3886486807717661E-2</v>
      </c>
      <c r="AF210" s="28">
        <f>AF165/SUM(AF165,'Calculations 16to19'!AF165,'Calculations 25to34'!AF165,'Calculations 35to44'!AF165,'Calculations 45to54'!AF165,'Calculations 55to64'!AF165,'Calculations 65plus'!AF165)</f>
        <v>5.3200615964332558E-2</v>
      </c>
    </row>
    <row r="211" spans="1:32" x14ac:dyDescent="0.2">
      <c r="A211" s="6" t="s">
        <v>44</v>
      </c>
      <c r="B211" s="28">
        <f>B166/SUM(B166,'Calculations 16to19'!B166,'Calculations 25to34'!B166,'Calculations 35to44'!B166,'Calculations 45to54'!B166,'Calculations 55to64'!B166,'Calculations 65plus'!B166)</f>
        <v>0.13185887309110056</v>
      </c>
      <c r="C211" s="28">
        <f>C166/SUM(C166,'Calculations 16to19'!C166,'Calculations 25to34'!C166,'Calculations 35to44'!C166,'Calculations 45to54'!C166,'Calculations 55to64'!C166,'Calculations 65plus'!C166)</f>
        <v>0.13101237413438002</v>
      </c>
      <c r="D211" s="28">
        <f>D166/SUM(D166,'Calculations 16to19'!D166,'Calculations 25to34'!D166,'Calculations 35to44'!D166,'Calculations 45to54'!D166,'Calculations 55to64'!D166,'Calculations 65plus'!D166)</f>
        <v>0.12903198911807415</v>
      </c>
      <c r="E211" s="28">
        <f>E166/SUM(E166,'Calculations 16to19'!E166,'Calculations 25to34'!E166,'Calculations 35to44'!E166,'Calculations 45to54'!E166,'Calculations 55to64'!E166,'Calculations 65plus'!E166)</f>
        <v>0.12736171642021149</v>
      </c>
      <c r="F211" s="28">
        <f>F166/SUM(F166,'Calculations 16to19'!F166,'Calculations 25to34'!F166,'Calculations 35to44'!F166,'Calculations 45to54'!F166,'Calculations 55to64'!F166,'Calculations 65plus'!F166)</f>
        <v>0.12608923205419822</v>
      </c>
      <c r="G211" s="28">
        <f>G166/SUM(G166,'Calculations 16to19'!G166,'Calculations 25to34'!G166,'Calculations 35to44'!G166,'Calculations 45to54'!G166,'Calculations 55to64'!G166,'Calculations 65plus'!G166)</f>
        <v>0.12389244959465338</v>
      </c>
      <c r="H211" s="28">
        <f>H166/SUM(H166,'Calculations 16to19'!H166,'Calculations 25to34'!H166,'Calculations 35to44'!H166,'Calculations 45to54'!H166,'Calculations 55to64'!H166,'Calculations 65plus'!H166)</f>
        <v>0.12264688405103052</v>
      </c>
      <c r="I211" s="28">
        <f>I166/SUM(I166,'Calculations 16to19'!I166,'Calculations 25to34'!I166,'Calculations 35to44'!I166,'Calculations 45to54'!I166,'Calculations 55to64'!I166,'Calculations 65plus'!I166)</f>
        <v>0.12305496390654266</v>
      </c>
      <c r="J211" s="28">
        <f>J166/SUM(J166,'Calculations 16to19'!J166,'Calculations 25to34'!J166,'Calculations 35to44'!J166,'Calculations 45to54'!J166,'Calculations 55to64'!J166,'Calculations 65plus'!J166)</f>
        <v>0.12279672549739952</v>
      </c>
      <c r="K211" s="28">
        <f>K166/SUM(K166,'Calculations 16to19'!K166,'Calculations 25to34'!K166,'Calculations 35to44'!K166,'Calculations 45to54'!K166,'Calculations 55to64'!K166,'Calculations 65plus'!K166)</f>
        <v>0.12041997722843084</v>
      </c>
      <c r="L211" s="28">
        <f>L166/SUM(L166,'Calculations 16to19'!L166,'Calculations 25to34'!L166,'Calculations 35to44'!L166,'Calculations 45to54'!L166,'Calculations 55to64'!L166,'Calculations 65plus'!L166)</f>
        <v>0.11878771251611092</v>
      </c>
      <c r="M211" s="28">
        <f>M166/SUM(M166,'Calculations 16to19'!M166,'Calculations 25to34'!M166,'Calculations 35to44'!M166,'Calculations 45to54'!M166,'Calculations 55to64'!M166,'Calculations 65plus'!M166)</f>
        <v>0.1174673457940595</v>
      </c>
      <c r="N211" s="28">
        <f>N166/SUM(N166,'Calculations 16to19'!N166,'Calculations 25to34'!N166,'Calculations 35to44'!N166,'Calculations 45to54'!N166,'Calculations 55to64'!N166,'Calculations 65plus'!N166)</f>
        <v>0.11614159115259455</v>
      </c>
      <c r="O211" s="28">
        <f>O166/SUM(O166,'Calculations 16to19'!O166,'Calculations 25to34'!O166,'Calculations 35to44'!O166,'Calculations 45to54'!O166,'Calculations 55to64'!O166,'Calculations 65plus'!O166)</f>
        <v>0.1148114536806279</v>
      </c>
      <c r="P211" s="28">
        <f>P166/SUM(P166,'Calculations 16to19'!P166,'Calculations 25to34'!P166,'Calculations 35to44'!P166,'Calculations 45to54'!P166,'Calculations 55to64'!P166,'Calculations 65plus'!P166)</f>
        <v>0.11347791066370616</v>
      </c>
      <c r="Q211" s="28">
        <f>Q166/SUM(Q166,'Calculations 16to19'!Q166,'Calculations 25to34'!Q166,'Calculations 35to44'!Q166,'Calculations 45to54'!Q166,'Calculations 55to64'!Q166,'Calculations 65plus'!Q166)</f>
        <v>0.11214191077533552</v>
      </c>
      <c r="R211" s="28">
        <f>R166/SUM(R166,'Calculations 16to19'!R166,'Calculations 25to34'!R166,'Calculations 35to44'!R166,'Calculations 45to54'!R166,'Calculations 55to64'!R166,'Calculations 65plus'!R166)</f>
        <v>0.11080437340930925</v>
      </c>
      <c r="S211" s="28">
        <f>S166/SUM(S166,'Calculations 16to19'!S166,'Calculations 25to34'!S166,'Calculations 35to44'!S166,'Calculations 45to54'!S166,'Calculations 55to64'!S166,'Calculations 65plus'!S166)</f>
        <v>0.10946618814287863</v>
      </c>
      <c r="T211" s="28">
        <f>T166/SUM(T166,'Calculations 16to19'!T166,'Calculations 25to34'!T166,'Calculations 35to44'!T166,'Calculations 45to54'!T166,'Calculations 55to64'!T166,'Calculations 65plus'!T166)</f>
        <v>0.10812821432128092</v>
      </c>
      <c r="U211" s="28">
        <f>U166/SUM(U166,'Calculations 16to19'!U166,'Calculations 25to34'!U166,'Calculations 35to44'!U166,'Calculations 45to54'!U166,'Calculations 55to64'!U166,'Calculations 65plus'!U166)</f>
        <v>0.10679128075477799</v>
      </c>
      <c r="V211" s="28">
        <f>V166/SUM(V166,'Calculations 16to19'!V166,'Calculations 25to34'!V166,'Calculations 35to44'!V166,'Calculations 45to54'!V166,'Calculations 55to64'!V166,'Calculations 65plus'!V166)</f>
        <v>0.10545618551992046</v>
      </c>
      <c r="W211" s="28">
        <f>W166/SUM(W166,'Calculations 16to19'!W166,'Calculations 25to34'!W166,'Calculations 35to44'!W166,'Calculations 45to54'!W166,'Calculations 55to64'!W166,'Calculations 65plus'!W166)</f>
        <v>0.10412369585728352</v>
      </c>
      <c r="X211" s="28">
        <f>X166/SUM(X166,'Calculations 16to19'!X166,'Calculations 25to34'!X166,'Calculations 35to44'!X166,'Calculations 45to54'!X166,'Calculations 55to64'!X166,'Calculations 65plus'!X166)</f>
        <v>0.10279454815839063</v>
      </c>
      <c r="Y211" s="28">
        <f>Y166/SUM(Y166,'Calculations 16to19'!Y166,'Calculations 25to34'!Y166,'Calculations 35to44'!Y166,'Calculations 45to54'!Y166,'Calculations 55to64'!Y166,'Calculations 65plus'!Y166)</f>
        <v>0.10146944803498023</v>
      </c>
      <c r="Z211" s="28">
        <f>Z166/SUM(Z166,'Calculations 16to19'!Z166,'Calculations 25to34'!Z166,'Calculations 35to44'!Z166,'Calculations 45to54'!Z166,'Calculations 55to64'!Z166,'Calculations 65plus'!Z166)</f>
        <v>0.10014907046416605</v>
      </c>
      <c r="AA211" s="28">
        <f>AA166/SUM(AA166,'Calculations 16to19'!AA166,'Calculations 25to34'!AA166,'Calculations 35to44'!AA166,'Calculations 45to54'!AA166,'Calculations 55to64'!AA166,'Calculations 65plus'!AA166)</f>
        <v>9.8834060003400198E-2</v>
      </c>
      <c r="AB211" s="28">
        <f>AB166/SUM(AB166,'Calculations 16to19'!AB166,'Calculations 25to34'!AB166,'Calculations 35to44'!AB166,'Calculations 45to54'!AB166,'Calculations 55to64'!AB166,'Calculations 65plus'!AB166)</f>
        <v>9.7525031069494242E-2</v>
      </c>
      <c r="AC211" s="28">
        <f>AC166/SUM(AC166,'Calculations 16to19'!AC166,'Calculations 25to34'!AC166,'Calculations 35to44'!AC166,'Calculations 45to54'!AC166,'Calculations 55to64'!AC166,'Calculations 65plus'!AC166)</f>
        <v>9.6222568276242607E-2</v>
      </c>
      <c r="AD211" s="28">
        <f>AD166/SUM(AD166,'Calculations 16to19'!AD166,'Calculations 25to34'!AD166,'Calculations 35to44'!AD166,'Calculations 45to54'!AD166,'Calculations 55to64'!AD166,'Calculations 65plus'!AD166)</f>
        <v>9.492722682549988E-2</v>
      </c>
      <c r="AE211" s="28">
        <f>AE166/SUM(AE166,'Calculations 16to19'!AE166,'Calculations 25to34'!AE166,'Calculations 35to44'!AE166,'Calculations 45to54'!AE166,'Calculations 55to64'!AE166,'Calculations 65plus'!AE166)</f>
        <v>9.3639532946804577E-2</v>
      </c>
      <c r="AF211" s="28">
        <f>AF166/SUM(AF166,'Calculations 16to19'!AF166,'Calculations 25to34'!AF166,'Calculations 35to44'!AF166,'Calculations 45to54'!AF166,'Calculations 55to64'!AF166,'Calculations 65plus'!AF166)</f>
        <v>9.2359984380914473E-2</v>
      </c>
    </row>
    <row r="212" spans="1:32" x14ac:dyDescent="0.2">
      <c r="A212" s="6" t="s">
        <v>45</v>
      </c>
      <c r="B212" s="28">
        <f>B167/SUM(B167,'Calculations 16to19'!B167,'Calculations 25to34'!B167,'Calculations 35to44'!B167,'Calculations 45to54'!B167,'Calculations 55to64'!B167,'Calculations 65plus'!B167)</f>
        <v>8.2415283781899343E-2</v>
      </c>
      <c r="C212" s="28">
        <f>C167/SUM(C167,'Calculations 16to19'!C167,'Calculations 25to34'!C167,'Calculations 35to44'!C167,'Calculations 45to54'!C167,'Calculations 55to64'!C167,'Calculations 65plus'!C167)</f>
        <v>8.1885859367748712E-2</v>
      </c>
      <c r="D212" s="28">
        <f>D167/SUM(D167,'Calculations 16to19'!D167,'Calculations 25to34'!D167,'Calculations 35to44'!D167,'Calculations 45to54'!D167,'Calculations 55to64'!D167,'Calculations 65plus'!D167)</f>
        <v>8.0724037852128921E-2</v>
      </c>
      <c r="E212" s="28">
        <f>E167/SUM(E167,'Calculations 16to19'!E167,'Calculations 25to34'!E167,'Calculations 35to44'!E167,'Calculations 45to54'!E167,'Calculations 55to64'!E167,'Calculations 65plus'!E167)</f>
        <v>7.9737254753457373E-2</v>
      </c>
      <c r="F212" s="28">
        <f>F167/SUM(F167,'Calculations 16to19'!F167,'Calculations 25to34'!F167,'Calculations 35to44'!F167,'Calculations 45to54'!F167,'Calculations 55to64'!F167,'Calculations 65plus'!F167)</f>
        <v>7.8947645500874852E-2</v>
      </c>
      <c r="G212" s="28">
        <f>G167/SUM(G167,'Calculations 16to19'!G167,'Calculations 25to34'!G167,'Calculations 35to44'!G167,'Calculations 45to54'!G167,'Calculations 55to64'!G167,'Calculations 65plus'!G167)</f>
        <v>7.7545883005443725E-2</v>
      </c>
      <c r="H212" s="28">
        <f>H167/SUM(H167,'Calculations 16to19'!H167,'Calculations 25to34'!H167,'Calculations 35to44'!H167,'Calculations 45to54'!H167,'Calculations 55to64'!H167,'Calculations 65plus'!H167)</f>
        <v>7.6711671311246205E-2</v>
      </c>
      <c r="I212" s="28">
        <f>I167/SUM(I167,'Calculations 16to19'!I167,'Calculations 25to34'!I167,'Calculations 35to44'!I167,'Calculations 45to54'!I167,'Calculations 55to64'!I167,'Calculations 65plus'!I167)</f>
        <v>7.679069214742569E-2</v>
      </c>
      <c r="J212" s="28">
        <f>J167/SUM(J167,'Calculations 16to19'!J167,'Calculations 25to34'!J167,'Calculations 35to44'!J167,'Calculations 45to54'!J167,'Calculations 55to64'!J167,'Calculations 65plus'!J167)</f>
        <v>7.6470217564983081E-2</v>
      </c>
      <c r="K212" s="28">
        <f>K167/SUM(K167,'Calculations 16to19'!K167,'Calculations 25to34'!K167,'Calculations 35to44'!K167,'Calculations 45to54'!K167,'Calculations 55to64'!K167,'Calculations 65plus'!K167)</f>
        <v>7.4958781348803669E-2</v>
      </c>
      <c r="L212" s="28">
        <f>L167/SUM(L167,'Calculations 16to19'!L167,'Calculations 25to34'!L167,'Calculations 35to44'!L167,'Calculations 45to54'!L167,'Calculations 55to64'!L167,'Calculations 65plus'!L167)</f>
        <v>7.4140257740332324E-2</v>
      </c>
      <c r="M212" s="28">
        <f>M167/SUM(M167,'Calculations 16to19'!M167,'Calculations 25to34'!M167,'Calculations 35to44'!M167,'Calculations 45to54'!M167,'Calculations 55to64'!M167,'Calculations 65plus'!M167)</f>
        <v>7.3328575003041518E-2</v>
      </c>
      <c r="N212" s="28">
        <f>N167/SUM(N167,'Calculations 16to19'!N167,'Calculations 25to34'!N167,'Calculations 35to44'!N167,'Calculations 45to54'!N167,'Calculations 55to64'!N167,'Calculations 65plus'!N167)</f>
        <v>7.2518680020752554E-2</v>
      </c>
      <c r="O212" s="28">
        <f>O167/SUM(O167,'Calculations 16to19'!O167,'Calculations 25to34'!O167,'Calculations 35to44'!O167,'Calculations 45to54'!O167,'Calculations 55to64'!O167,'Calculations 65plus'!O167)</f>
        <v>7.1710797126913972E-2</v>
      </c>
      <c r="P212" s="28">
        <f>P167/SUM(P167,'Calculations 16to19'!P167,'Calculations 25to34'!P167,'Calculations 35to44'!P167,'Calculations 45to54'!P167,'Calculations 55to64'!P167,'Calculations 65plus'!P167)</f>
        <v>7.0905149302194465E-2</v>
      </c>
      <c r="Q212" s="28">
        <f>Q167/SUM(Q167,'Calculations 16to19'!Q167,'Calculations 25to34'!Q167,'Calculations 35to44'!Q167,'Calculations 45to54'!Q167,'Calculations 55to64'!Q167,'Calculations 65plus'!Q167)</f>
        <v>7.010195763121474E-2</v>
      </c>
      <c r="R212" s="28">
        <f>R167/SUM(R167,'Calculations 16to19'!R167,'Calculations 25to34'!R167,'Calculations 35to44'!R167,'Calculations 45to54'!R167,'Calculations 55to64'!R167,'Calculations 65plus'!R167)</f>
        <v>6.9301440789907964E-2</v>
      </c>
      <c r="S212" s="28">
        <f>S167/SUM(S167,'Calculations 16to19'!S167,'Calculations 25to34'!S167,'Calculations 35to44'!S167,'Calculations 45to54'!S167,'Calculations 55to64'!S167,'Calculations 65plus'!S167)</f>
        <v>6.850381456374155E-2</v>
      </c>
      <c r="T212" s="28">
        <f>T167/SUM(T167,'Calculations 16to19'!T167,'Calculations 25to34'!T167,'Calculations 35to44'!T167,'Calculations 45to54'!T167,'Calculations 55to64'!T167,'Calculations 65plus'!T167)</f>
        <v>6.7709291396894411E-2</v>
      </c>
      <c r="U212" s="28">
        <f>U167/SUM(U167,'Calculations 16to19'!U167,'Calculations 25to34'!U167,'Calculations 35to44'!U167,'Calculations 45to54'!U167,'Calculations 55to64'!U167,'Calculations 65plus'!U167)</f>
        <v>6.6918079972359101E-2</v>
      </c>
      <c r="V212" s="28">
        <f>V167/SUM(V167,'Calculations 16to19'!V167,'Calculations 25to34'!V167,'Calculations 35to44'!V167,'Calculations 45to54'!V167,'Calculations 55to64'!V167,'Calculations 65plus'!V167)</f>
        <v>6.6130384822811028E-2</v>
      </c>
      <c r="W212" s="28">
        <f>W167/SUM(W167,'Calculations 16to19'!W167,'Calculations 25to34'!W167,'Calculations 35to44'!W167,'Calculations 45to54'!W167,'Calculations 55to64'!W167,'Calculations 65plus'!W167)</f>
        <v>6.534640597197458E-2</v>
      </c>
      <c r="X212" s="28">
        <f>X167/SUM(X167,'Calculations 16to19'!X167,'Calculations 25to34'!X167,'Calculations 35to44'!X167,'Calculations 45to54'!X167,'Calculations 55to64'!X167,'Calculations 65plus'!X167)</f>
        <v>6.4566338606106902E-2</v>
      </c>
      <c r="Y212" s="28">
        <f>Y167/SUM(Y167,'Calculations 16to19'!Y167,'Calculations 25to34'!Y167,'Calculations 35to44'!Y167,'Calculations 45to54'!Y167,'Calculations 55to64'!Y167,'Calculations 65plus'!Y167)</f>
        <v>6.3790372775119036E-2</v>
      </c>
      <c r="Z212" s="28">
        <f>Z167/SUM(Z167,'Calculations 16to19'!Z167,'Calculations 25to34'!Z167,'Calculations 35to44'!Z167,'Calculations 45to54'!Z167,'Calculations 55to64'!Z167,'Calculations 65plus'!Z167)</f>
        <v>6.3018693122763314E-2</v>
      </c>
      <c r="AA212" s="28">
        <f>AA167/SUM(AA167,'Calculations 16to19'!AA167,'Calculations 25to34'!AA167,'Calculations 35to44'!AA167,'Calculations 45to54'!AA167,'Calculations 55to64'!AA167,'Calculations 65plus'!AA167)</f>
        <v>6.2251478645226073E-2</v>
      </c>
      <c r="AB212" s="28">
        <f>AB167/SUM(AB167,'Calculations 16to19'!AB167,'Calculations 25to34'!AB167,'Calculations 35to44'!AB167,'Calculations 45to54'!AB167,'Calculations 55to64'!AB167,'Calculations 65plus'!AB167)</f>
        <v>6.1488902477397044E-2</v>
      </c>
      <c r="AC212" s="28">
        <f>AC167/SUM(AC167,'Calculations 16to19'!AC167,'Calculations 25to34'!AC167,'Calculations 35to44'!AC167,'Calculations 45to54'!AC167,'Calculations 55to64'!AC167,'Calculations 65plus'!AC167)</f>
        <v>6.073113170600658E-2</v>
      </c>
      <c r="AD212" s="28">
        <f>AD167/SUM(AD167,'Calculations 16to19'!AD167,'Calculations 25to34'!AD167,'Calculations 35to44'!AD167,'Calculations 45to54'!AD167,'Calculations 55to64'!AD167,'Calculations 65plus'!AD167)</f>
        <v>5.9978327208772969E-2</v>
      </c>
      <c r="AE212" s="28">
        <f>AE167/SUM(AE167,'Calculations 16to19'!AE167,'Calculations 25to34'!AE167,'Calculations 35to44'!AE167,'Calculations 45to54'!AE167,'Calculations 55to64'!AE167,'Calculations 65plus'!AE167)</f>
        <v>5.9230643518636418E-2</v>
      </c>
      <c r="AF212" s="28">
        <f>AF167/SUM(AF167,'Calculations 16to19'!AF167,'Calculations 25to34'!AF167,'Calculations 35to44'!AF167,'Calculations 45to54'!AF167,'Calculations 55to64'!AF167,'Calculations 65plus'!AF167)</f>
        <v>5.84882287121231E-2</v>
      </c>
    </row>
    <row r="213" spans="1:32" x14ac:dyDescent="0.2">
      <c r="A213" s="6" t="s">
        <v>46</v>
      </c>
      <c r="B213" s="28">
        <f>B168/SUM(B168,'Calculations 16to19'!B168,'Calculations 25to34'!B168,'Calculations 35to44'!B168,'Calculations 45to54'!B168,'Calculations 55to64'!B168,'Calculations 65plus'!B168)</f>
        <v>0.19405338439013406</v>
      </c>
      <c r="C213" s="28">
        <f>C168/SUM(C168,'Calculations 16to19'!C168,'Calculations 25to34'!C168,'Calculations 35to44'!C168,'Calculations 45to54'!C168,'Calculations 55to64'!C168,'Calculations 65plus'!C168)</f>
        <v>0.19439134679501799</v>
      </c>
      <c r="D213" s="28">
        <f>D168/SUM(D168,'Calculations 16to19'!D168,'Calculations 25to34'!D168,'Calculations 35to44'!D168,'Calculations 45to54'!D168,'Calculations 55to64'!D168,'Calculations 65plus'!D168)</f>
        <v>0.19234599794222434</v>
      </c>
      <c r="E213" s="28">
        <f>E168/SUM(E168,'Calculations 16to19'!E168,'Calculations 25to34'!E168,'Calculations 35to44'!E168,'Calculations 45to54'!E168,'Calculations 55to64'!E168,'Calculations 65plus'!E168)</f>
        <v>0.19072244384945028</v>
      </c>
      <c r="F213" s="28">
        <f>F168/SUM(F168,'Calculations 16to19'!F168,'Calculations 25to34'!F168,'Calculations 35to44'!F168,'Calculations 45to54'!F168,'Calculations 55to64'!F168,'Calculations 65plus'!F168)</f>
        <v>0.18987535803511424</v>
      </c>
      <c r="G213" s="28">
        <f>G168/SUM(G168,'Calculations 16to19'!G168,'Calculations 25to34'!G168,'Calculations 35to44'!G168,'Calculations 45to54'!G168,'Calculations 55to64'!G168,'Calculations 65plus'!G168)</f>
        <v>0.18789815202170682</v>
      </c>
      <c r="H213" s="28">
        <f>H168/SUM(H168,'Calculations 16to19'!H168,'Calculations 25to34'!H168,'Calculations 35to44'!H168,'Calculations 45to54'!H168,'Calculations 55to64'!H168,'Calculations 65plus'!H168)</f>
        <v>0.18731187021232151</v>
      </c>
      <c r="I213" s="28">
        <f>I168/SUM(I168,'Calculations 16to19'!I168,'Calculations 25to34'!I168,'Calculations 35to44'!I168,'Calculations 45to54'!I168,'Calculations 55to64'!I168,'Calculations 65plus'!I168)</f>
        <v>0.18948630187371732</v>
      </c>
      <c r="J213" s="28">
        <f>J168/SUM(J168,'Calculations 16to19'!J168,'Calculations 25to34'!J168,'Calculations 35to44'!J168,'Calculations 45to54'!J168,'Calculations 55to64'!J168,'Calculations 65plus'!J168)</f>
        <v>0.19052082238925372</v>
      </c>
      <c r="K213" s="28">
        <f>K168/SUM(K168,'Calculations 16to19'!K168,'Calculations 25to34'!K168,'Calculations 35to44'!K168,'Calculations 45to54'!K168,'Calculations 55to64'!K168,'Calculations 65plus'!K168)</f>
        <v>0.18774684842339251</v>
      </c>
      <c r="L213" s="28">
        <f>L168/SUM(L168,'Calculations 16to19'!L168,'Calculations 25to34'!L168,'Calculations 35to44'!L168,'Calculations 45to54'!L168,'Calculations 55to64'!L168,'Calculations 65plus'!L168)</f>
        <v>0.18580469059888755</v>
      </c>
      <c r="M213" s="28">
        <f>M168/SUM(M168,'Calculations 16to19'!M168,'Calculations 25to34'!M168,'Calculations 35to44'!M168,'Calculations 45to54'!M168,'Calculations 55to64'!M168,'Calculations 65plus'!M168)</f>
        <v>0.18462190143375817</v>
      </c>
      <c r="N213" s="28">
        <f>N168/SUM(N168,'Calculations 16to19'!N168,'Calculations 25to34'!N168,'Calculations 35to44'!N168,'Calculations 45to54'!N168,'Calculations 55to64'!N168,'Calculations 65plus'!N168)</f>
        <v>0.18336541678054349</v>
      </c>
      <c r="O213" s="28">
        <f>O168/SUM(O168,'Calculations 16to19'!O168,'Calculations 25to34'!O168,'Calculations 35to44'!O168,'Calculations 45to54'!O168,'Calculations 55to64'!O168,'Calculations 65plus'!O168)</f>
        <v>0.18203893026679602</v>
      </c>
      <c r="P213" s="28">
        <f>P168/SUM(P168,'Calculations 16to19'!P168,'Calculations 25to34'!P168,'Calculations 35to44'!P168,'Calculations 45to54'!P168,'Calculations 55to64'!P168,'Calculations 65plus'!P168)</f>
        <v>0.18064625771737144</v>
      </c>
      <c r="Q213" s="28">
        <f>Q168/SUM(Q168,'Calculations 16to19'!Q168,'Calculations 25to34'!Q168,'Calculations 35to44'!Q168,'Calculations 45to54'!Q168,'Calculations 55to64'!Q168,'Calculations 65plus'!Q168)</f>
        <v>0.17919129625265495</v>
      </c>
      <c r="R213" s="28">
        <f>R168/SUM(R168,'Calculations 16to19'!R168,'Calculations 25to34'!R168,'Calculations 35to44'!R168,'Calculations 45to54'!R168,'Calculations 55to64'!R168,'Calculations 65plus'!R168)</f>
        <v>0.1776779875805708</v>
      </c>
      <c r="S213" s="28">
        <f>S168/SUM(S168,'Calculations 16to19'!S168,'Calculations 25to34'!S168,'Calculations 35to44'!S168,'Calculations 45to54'!S168,'Calculations 55to64'!S168,'Calculations 65plus'!S168)</f>
        <v>0.17611028541143886</v>
      </c>
      <c r="T213" s="28">
        <f>T168/SUM(T168,'Calculations 16to19'!T168,'Calculations 25to34'!T168,'Calculations 35to44'!T168,'Calculations 45to54'!T168,'Calculations 55to64'!T168,'Calculations 65plus'!T168)</f>
        <v>0.17449212685489102</v>
      </c>
      <c r="U213" s="28">
        <f>U168/SUM(U168,'Calculations 16to19'!U168,'Calculations 25to34'!U168,'Calculations 35to44'!U168,'Calculations 45to54'!U168,'Calculations 55to64'!U168,'Calculations 65plus'!U168)</f>
        <v>0.17282740760531917</v>
      </c>
      <c r="V213" s="28">
        <f>V168/SUM(V168,'Calculations 16to19'!V168,'Calculations 25to34'!V168,'Calculations 35to44'!V168,'Calculations 45to54'!V168,'Calculations 55to64'!V168,'Calculations 65plus'!V168)</f>
        <v>0.17111996068457613</v>
      </c>
      <c r="W213" s="28">
        <f>W168/SUM(W168,'Calculations 16to19'!W168,'Calculations 25to34'!W168,'Calculations 35to44'!W168,'Calculations 45to54'!W168,'Calculations 55to64'!W168,'Calculations 65plus'!W168)</f>
        <v>0.16937353848586986</v>
      </c>
      <c r="X213" s="28">
        <f>X168/SUM(X168,'Calculations 16to19'!X168,'Calculations 25to34'!X168,'Calculations 35to44'!X168,'Calculations 45to54'!X168,'Calculations 55to64'!X168,'Calculations 65plus'!X168)</f>
        <v>0.16759179784884826</v>
      </c>
      <c r="Y213" s="28">
        <f>Y168/SUM(Y168,'Calculations 16to19'!Y168,'Calculations 25to34'!Y168,'Calculations 35to44'!Y168,'Calculations 45to54'!Y168,'Calculations 55to64'!Y168,'Calculations 65plus'!Y168)</f>
        <v>0.16577828789084295</v>
      </c>
      <c r="Z213" s="28">
        <f>Z168/SUM(Z168,'Calculations 16to19'!Z168,'Calculations 25to34'!Z168,'Calculations 35to44'!Z168,'Calculations 45to54'!Z168,'Calculations 55to64'!Z168,'Calculations 65plus'!Z168)</f>
        <v>0.1639364403212851</v>
      </c>
      <c r="AA213" s="28">
        <f>AA168/SUM(AA168,'Calculations 16to19'!AA168,'Calculations 25to34'!AA168,'Calculations 35to44'!AA168,'Calculations 45to54'!AA168,'Calculations 55to64'!AA168,'Calculations 65plus'!AA168)</f>
        <v>0.1620695619738424</v>
      </c>
      <c r="AB213" s="28">
        <f>AB168/SUM(AB168,'Calculations 16to19'!AB168,'Calculations 25to34'!AB168,'Calculations 35to44'!AB168,'Calculations 45to54'!AB168,'Calculations 55to64'!AB168,'Calculations 65plus'!AB168)</f>
        <v>0.16018082930245708</v>
      </c>
      <c r="AC213" s="28">
        <f>AC168/SUM(AC168,'Calculations 16to19'!AC168,'Calculations 25to34'!AC168,'Calculations 35to44'!AC168,'Calculations 45to54'!AC168,'Calculations 55to64'!AC168,'Calculations 65plus'!AC168)</f>
        <v>0.15827328460193249</v>
      </c>
      <c r="AD213" s="28">
        <f>AD168/SUM(AD168,'Calculations 16to19'!AD168,'Calculations 25to34'!AD168,'Calculations 35to44'!AD168,'Calculations 45to54'!AD168,'Calculations 55to64'!AD168,'Calculations 65plus'!AD168)</f>
        <v>0.15634983373012215</v>
      </c>
      <c r="AE213" s="28">
        <f>AE168/SUM(AE168,'Calculations 16to19'!AE168,'Calculations 25to34'!AE168,'Calculations 35to44'!AE168,'Calculations 45to54'!AE168,'Calculations 55to64'!AE168,'Calculations 65plus'!AE168)</f>
        <v>0.15441324512618204</v>
      </c>
      <c r="AF213" s="28">
        <f>AF168/SUM(AF168,'Calculations 16to19'!AF168,'Calculations 25to34'!AF168,'Calculations 35to44'!AF168,'Calculations 45to54'!AF168,'Calculations 55to64'!AF168,'Calculations 65plus'!AF168)</f>
        <v>0.15246614993722482</v>
      </c>
    </row>
    <row r="214" spans="1:32" x14ac:dyDescent="0.2">
      <c r="A214" s="6" t="s">
        <v>47</v>
      </c>
      <c r="B214" s="28">
        <f>B169/SUM(B169,'Calculations 16to19'!B169,'Calculations 25to34'!B169,'Calculations 35to44'!B169,'Calculations 45to54'!B169,'Calculations 55to64'!B169,'Calculations 65plus'!B169)</f>
        <v>7.1103008204193227E-2</v>
      </c>
      <c r="C214" s="28">
        <f>C169/SUM(C169,'Calculations 16to19'!C169,'Calculations 25to34'!C169,'Calculations 35to44'!C169,'Calculations 45to54'!C169,'Calculations 55to64'!C169,'Calculations 65plus'!C169)</f>
        <v>7.0596144639771249E-2</v>
      </c>
      <c r="D214" s="28">
        <f>D169/SUM(D169,'Calculations 16to19'!D169,'Calculations 25to34'!D169,'Calculations 35to44'!D169,'Calculations 45to54'!D169,'Calculations 55to64'!D169,'Calculations 65plus'!D169)</f>
        <v>6.9529012392292824E-2</v>
      </c>
      <c r="E214" s="28">
        <f>E169/SUM(E169,'Calculations 16to19'!E169,'Calculations 25to34'!E169,'Calculations 35to44'!E169,'Calculations 45to54'!E169,'Calculations 55to64'!E169,'Calculations 65plus'!E169)</f>
        <v>6.8620114842031801E-2</v>
      </c>
      <c r="F214" s="28">
        <f>F169/SUM(F169,'Calculations 16to19'!F169,'Calculations 25to34'!F169,'Calculations 35to44'!F169,'Calculations 45to54'!F169,'Calculations 55to64'!F169,'Calculations 65plus'!F169)</f>
        <v>6.7915629345152634E-2</v>
      </c>
      <c r="G214" s="28">
        <f>G169/SUM(G169,'Calculations 16to19'!G169,'Calculations 25to34'!G169,'Calculations 35to44'!G169,'Calculations 45to54'!G169,'Calculations 55to64'!G169,'Calculations 65plus'!G169)</f>
        <v>6.6749037730956862E-2</v>
      </c>
      <c r="H214" s="28">
        <f>H169/SUM(H169,'Calculations 16to19'!H169,'Calculations 25to34'!H169,'Calculations 35to44'!H169,'Calculations 45to54'!H169,'Calculations 55to64'!H169,'Calculations 65plus'!H169)</f>
        <v>6.6076525347068316E-2</v>
      </c>
      <c r="I214" s="28">
        <f>I169/SUM(I169,'Calculations 16to19'!I169,'Calculations 25to34'!I169,'Calculations 35to44'!I169,'Calculations 45to54'!I169,'Calculations 55to64'!I169,'Calculations 65plus'!I169)</f>
        <v>6.6155911745992585E-2</v>
      </c>
      <c r="J214" s="28">
        <f>J169/SUM(J169,'Calculations 16to19'!J169,'Calculations 25to34'!J169,'Calculations 35to44'!J169,'Calculations 45to54'!J169,'Calculations 55to64'!J169,'Calculations 65plus'!J169)</f>
        <v>6.5857345407978607E-2</v>
      </c>
      <c r="K214" s="28">
        <f>K169/SUM(K169,'Calculations 16to19'!K169,'Calculations 25to34'!K169,'Calculations 35to44'!K169,'Calculations 45to54'!K169,'Calculations 55to64'!K169,'Calculations 65plus'!K169)</f>
        <v>6.4533611146649933E-2</v>
      </c>
      <c r="L214" s="28">
        <f>L169/SUM(L169,'Calculations 16to19'!L169,'Calculations 25to34'!L169,'Calculations 35to44'!L169,'Calculations 45to54'!L169,'Calculations 55to64'!L169,'Calculations 65plus'!L169)</f>
        <v>6.3802381083475301E-2</v>
      </c>
      <c r="M214" s="28">
        <f>M169/SUM(M169,'Calculations 16to19'!M169,'Calculations 25to34'!M169,'Calculations 35to44'!M169,'Calculations 45to54'!M169,'Calculations 55to64'!M169,'Calculations 65plus'!M169)</f>
        <v>6.3095248297109399E-2</v>
      </c>
      <c r="N214" s="28">
        <f>N169/SUM(N169,'Calculations 16to19'!N169,'Calculations 25to34'!N169,'Calculations 35to44'!N169,'Calculations 45to54'!N169,'Calculations 55to64'!N169,'Calculations 65plus'!N169)</f>
        <v>6.2390276005787795E-2</v>
      </c>
      <c r="O214" s="28">
        <f>O169/SUM(O169,'Calculations 16to19'!O169,'Calculations 25to34'!O169,'Calculations 35to44'!O169,'Calculations 45to54'!O169,'Calculations 55to64'!O169,'Calculations 65plus'!O169)</f>
        <v>6.1687651030729269E-2</v>
      </c>
      <c r="P214" s="28">
        <f>P169/SUM(P169,'Calculations 16to19'!P169,'Calculations 25to34'!P169,'Calculations 35to44'!P169,'Calculations 45to54'!P169,'Calculations 55to64'!P169,'Calculations 65plus'!P169)</f>
        <v>6.0987557755076784E-2</v>
      </c>
      <c r="Q214" s="28">
        <f>Q169/SUM(Q169,'Calculations 16to19'!Q169,'Calculations 25to34'!Q169,'Calculations 35to44'!Q169,'Calculations 45to54'!Q169,'Calculations 55to64'!Q169,'Calculations 65plus'!Q169)</f>
        <v>6.0290177745159275E-2</v>
      </c>
      <c r="R214" s="28">
        <f>R169/SUM(R169,'Calculations 16to19'!R169,'Calculations 25to34'!R169,'Calculations 35to44'!R169,'Calculations 45to54'!R169,'Calculations 55to64'!R169,'Calculations 65plus'!R169)</f>
        <v>5.9595689396979123E-2</v>
      </c>
      <c r="S214" s="28">
        <f>S169/SUM(S169,'Calculations 16to19'!S169,'Calculations 25to34'!S169,'Calculations 35to44'!S169,'Calculations 45to54'!S169,'Calculations 55to64'!S169,'Calculations 65plus'!S169)</f>
        <v>5.8904267607898457E-2</v>
      </c>
      <c r="T214" s="28">
        <f>T169/SUM(T169,'Calculations 16to19'!T169,'Calculations 25to34'!T169,'Calculations 35to44'!T169,'Calculations 45to54'!T169,'Calculations 55to64'!T169,'Calculations 65plus'!T169)</f>
        <v>5.8216083473388303E-2</v>
      </c>
      <c r="U214" s="28">
        <f>U169/SUM(U169,'Calculations 16to19'!U169,'Calculations 25to34'!U169,'Calculations 35to44'!U169,'Calculations 45to54'!U169,'Calculations 55to64'!U169,'Calculations 65plus'!U169)</f>
        <v>5.753130400861238E-2</v>
      </c>
      <c r="V214" s="28">
        <f>V169/SUM(V169,'Calculations 16to19'!V169,'Calculations 25to34'!V169,'Calculations 35to44'!V169,'Calculations 45to54'!V169,'Calculations 55to64'!V169,'Calculations 65plus'!V169)</f>
        <v>5.6850091894520852E-2</v>
      </c>
      <c r="W214" s="28">
        <f>W169/SUM(W169,'Calculations 16to19'!W169,'Calculations 25to34'!W169,'Calculations 35to44'!W169,'Calculations 45to54'!W169,'Calculations 55to64'!W169,'Calculations 65plus'!W169)</f>
        <v>5.617260524804981E-2</v>
      </c>
      <c r="X214" s="28">
        <f>X169/SUM(X169,'Calculations 16to19'!X169,'Calculations 25to34'!X169,'Calculations 35to44'!X169,'Calculations 45to54'!X169,'Calculations 55to64'!X169,'Calculations 65plus'!X169)</f>
        <v>5.5498997415940242E-2</v>
      </c>
      <c r="Y214" s="28">
        <f>Y169/SUM(Y169,'Calculations 16to19'!Y169,'Calculations 25to34'!Y169,'Calculations 35to44'!Y169,'Calculations 45to54'!Y169,'Calculations 55to64'!Y169,'Calculations 65plus'!Y169)</f>
        <v>5.482941679162473E-2</v>
      </c>
      <c r="Z214" s="28">
        <f>Z169/SUM(Z169,'Calculations 16to19'!Z169,'Calculations 25to34'!Z169,'Calculations 35to44'!Z169,'Calculations 45to54'!Z169,'Calculations 55to64'!Z169,'Calculations 65plus'!Z169)</f>
        <v>5.41640066545616E-2</v>
      </c>
      <c r="AA214" s="28">
        <f>AA169/SUM(AA169,'Calculations 16to19'!AA169,'Calculations 25to34'!AA169,'Calculations 35to44'!AA169,'Calculations 45to54'!AA169,'Calculations 55to64'!AA169,'Calculations 65plus'!AA169)</f>
        <v>5.3502905031341273E-2</v>
      </c>
      <c r="AB214" s="28">
        <f>AB169/SUM(AB169,'Calculations 16to19'!AB169,'Calculations 25to34'!AB169,'Calculations 35to44'!AB169,'Calculations 45to54'!AB169,'Calculations 55to64'!AB169,'Calculations 65plus'!AB169)</f>
        <v>5.2846244577843038E-2</v>
      </c>
      <c r="AC214" s="28">
        <f>AC169/SUM(AC169,'Calculations 16to19'!AC169,'Calculations 25to34'!AC169,'Calculations 35to44'!AC169,'Calculations 45to54'!AC169,'Calculations 55to64'!AC169,'Calculations 65plus'!AC169)</f>
        <v>5.2194152481670357E-2</v>
      </c>
      <c r="AD214" s="28">
        <f>AD169/SUM(AD169,'Calculations 16to19'!AD169,'Calculations 25to34'!AD169,'Calculations 35to44'!AD169,'Calculations 45to54'!AD169,'Calculations 55to64'!AD169,'Calculations 65plus'!AD169)</f>
        <v>5.1546750384064165E-2</v>
      </c>
      <c r="AE214" s="28">
        <f>AE169/SUM(AE169,'Calculations 16to19'!AE169,'Calculations 25to34'!AE169,'Calculations 35to44'!AE169,'Calculations 45to54'!AE169,'Calculations 55to64'!AE169,'Calculations 65plus'!AE169)</f>
        <v>5.0904154320455183E-2</v>
      </c>
      <c r="AF214" s="28">
        <f>AF169/SUM(AF169,'Calculations 16to19'!AF169,'Calculations 25to34'!AF169,'Calculations 35to44'!AF169,'Calculations 45to54'!AF169,'Calculations 55to64'!AF169,'Calculations 65plus'!AF169)</f>
        <v>5.0266474678800077E-2</v>
      </c>
    </row>
    <row r="215" spans="1:32" x14ac:dyDescent="0.2">
      <c r="A215" s="6" t="s">
        <v>48</v>
      </c>
      <c r="B215" s="28">
        <f>B170/SUM(B170,'Calculations 16to19'!B170,'Calculations 25to34'!B170,'Calculations 35to44'!B170,'Calculations 45to54'!B170,'Calculations 55to64'!B170,'Calculations 65plus'!B170)</f>
        <v>5.0306748466257677E-2</v>
      </c>
      <c r="C215" s="28">
        <f>C170/SUM(C170,'Calculations 16to19'!C170,'Calculations 25to34'!C170,'Calculations 35to44'!C170,'Calculations 45to54'!C170,'Calculations 55to64'!C170,'Calculations 65plus'!C170)</f>
        <v>5.0123192687571275E-2</v>
      </c>
      <c r="D215" s="28">
        <f>D170/SUM(D170,'Calculations 16to19'!D170,'Calculations 25to34'!D170,'Calculations 35to44'!D170,'Calculations 45to54'!D170,'Calculations 55to64'!D170,'Calculations 65plus'!D170)</f>
        <v>4.9528168019530069E-2</v>
      </c>
      <c r="E215" s="28">
        <f>E170/SUM(E170,'Calculations 16to19'!E170,'Calculations 25to34'!E170,'Calculations 35to44'!E170,'Calculations 45to54'!E170,'Calculations 55to64'!E170,'Calculations 65plus'!E170)</f>
        <v>4.9012213855847704E-2</v>
      </c>
      <c r="F215" s="28">
        <f>F170/SUM(F170,'Calculations 16to19'!F170,'Calculations 25to34'!F170,'Calculations 35to44'!F170,'Calculations 45to54'!F170,'Calculations 55to64'!F170,'Calculations 65plus'!F170)</f>
        <v>4.8599491667996216E-2</v>
      </c>
      <c r="G215" s="28">
        <f>G170/SUM(G170,'Calculations 16to19'!G170,'Calculations 25to34'!G170,'Calculations 35to44'!G170,'Calculations 45to54'!G170,'Calculations 55to64'!G170,'Calculations 65plus'!G170)</f>
        <v>4.7825539537346064E-2</v>
      </c>
      <c r="H215" s="28">
        <f>H170/SUM(H170,'Calculations 16to19'!H170,'Calculations 25to34'!H170,'Calculations 35to44'!H170,'Calculations 45to54'!H170,'Calculations 55to64'!H170,'Calculations 65plus'!H170)</f>
        <v>4.7371874684035815E-2</v>
      </c>
      <c r="I215" s="28">
        <f>I170/SUM(I170,'Calculations 16to19'!I170,'Calculations 25to34'!I170,'Calculations 35to44'!I170,'Calculations 45to54'!I170,'Calculations 55to64'!I170,'Calculations 65plus'!I170)</f>
        <v>4.7357886742808983E-2</v>
      </c>
      <c r="J215" s="28">
        <f>J170/SUM(J170,'Calculations 16to19'!J170,'Calculations 25to34'!J170,'Calculations 35to44'!J170,'Calculations 45to54'!J170,'Calculations 55to64'!J170,'Calculations 65plus'!J170)</f>
        <v>4.7074085159678682E-2</v>
      </c>
      <c r="K215" s="28">
        <f>K170/SUM(K170,'Calculations 16to19'!K170,'Calculations 25to34'!K170,'Calculations 35to44'!K170,'Calculations 45to54'!K170,'Calculations 55to64'!K170,'Calculations 65plus'!K170)</f>
        <v>4.6125161736997315E-2</v>
      </c>
      <c r="L215" s="28">
        <f>L170/SUM(L170,'Calculations 16to19'!L170,'Calculations 25to34'!L170,'Calculations 35to44'!L170,'Calculations 45to54'!L170,'Calculations 55to64'!L170,'Calculations 65plus'!L170)</f>
        <v>4.5877006708737574E-2</v>
      </c>
      <c r="M215" s="28">
        <f>M170/SUM(M170,'Calculations 16to19'!M170,'Calculations 25to34'!M170,'Calculations 35to44'!M170,'Calculations 45to54'!M170,'Calculations 55to64'!M170,'Calculations 65plus'!M170)</f>
        <v>4.5434997098039866E-2</v>
      </c>
      <c r="N215" s="28">
        <f>N170/SUM(N170,'Calculations 16to19'!N170,'Calculations 25to34'!N170,'Calculations 35to44'!N170,'Calculations 45to54'!N170,'Calculations 55to64'!N170,'Calculations 65plus'!N170)</f>
        <v>4.4993688163487901E-2</v>
      </c>
      <c r="O215" s="28">
        <f>O170/SUM(O170,'Calculations 16to19'!O170,'Calculations 25to34'!O170,'Calculations 35to44'!O170,'Calculations 45to54'!O170,'Calculations 55to64'!O170,'Calculations 65plus'!O170)</f>
        <v>4.4553176155052283E-2</v>
      </c>
      <c r="P215" s="28">
        <f>P170/SUM(P170,'Calculations 16to19'!P170,'Calculations 25to34'!P170,'Calculations 35to44'!P170,'Calculations 45to54'!P170,'Calculations 55to64'!P170,'Calculations 65plus'!P170)</f>
        <v>4.4113557450002894E-2</v>
      </c>
      <c r="Q215" s="28">
        <f>Q170/SUM(Q170,'Calculations 16to19'!Q170,'Calculations 25to34'!Q170,'Calculations 35to44'!Q170,'Calculations 45to54'!Q170,'Calculations 55to64'!Q170,'Calculations 65plus'!Q170)</f>
        <v>4.3674928294376844E-2</v>
      </c>
      <c r="R215" s="28">
        <f>R170/SUM(R170,'Calculations 16to19'!R170,'Calculations 25to34'!R170,'Calculations 35to44'!R170,'Calculations 45to54'!R170,'Calculations 55to64'!R170,'Calculations 65plus'!R170)</f>
        <v>4.3237384559509234E-2</v>
      </c>
      <c r="S215" s="28">
        <f>S170/SUM(S170,'Calculations 16to19'!S170,'Calculations 25to34'!S170,'Calculations 35to44'!S170,'Calculations 45to54'!S170,'Calculations 55to64'!S170,'Calculations 65plus'!S170)</f>
        <v>4.2801021513364595E-2</v>
      </c>
      <c r="T215" s="28">
        <f>T170/SUM(T170,'Calculations 16to19'!T170,'Calculations 25to34'!T170,'Calculations 35to44'!T170,'Calculations 45to54'!T170,'Calculations 55to64'!T170,'Calculations 65plus'!T170)</f>
        <v>4.2365933606383729E-2</v>
      </c>
      <c r="U215" s="28">
        <f>U170/SUM(U170,'Calculations 16to19'!U170,'Calculations 25to34'!U170,'Calculations 35to44'!U170,'Calculations 45to54'!U170,'Calculations 55to64'!U170,'Calculations 65plus'!U170)</f>
        <v>4.193221427154066E-2</v>
      </c>
      <c r="V215" s="28">
        <f>V170/SUM(V170,'Calculations 16to19'!V170,'Calculations 25to34'!V170,'Calculations 35to44'!V170,'Calculations 45to54'!V170,'Calculations 55to64'!V170,'Calculations 65plus'!V170)</f>
        <v>4.1499955738282003E-2</v>
      </c>
      <c r="W215" s="28">
        <f>W170/SUM(W170,'Calculations 16to19'!W170,'Calculations 25to34'!W170,'Calculations 35to44'!W170,'Calculations 45to54'!W170,'Calculations 55to64'!W170,'Calculations 65plus'!W170)</f>
        <v>4.1069248860006173E-2</v>
      </c>
      <c r="X215" s="28">
        <f>X170/SUM(X170,'Calculations 16to19'!X170,'Calculations 25to34'!X170,'Calculations 35to44'!X170,'Calculations 45to54'!X170,'Calculations 55to64'!X170,'Calculations 65plus'!X170)</f>
        <v>4.0640182954721417E-2</v>
      </c>
      <c r="Y215" s="28">
        <f>Y170/SUM(Y170,'Calculations 16to19'!Y170,'Calculations 25to34'!Y170,'Calculations 35to44'!Y170,'Calculations 45to54'!Y170,'Calculations 55to64'!Y170,'Calculations 65plus'!Y170)</f>
        <v>4.0212845658508307E-2</v>
      </c>
      <c r="Z215" s="28">
        <f>Z170/SUM(Z170,'Calculations 16to19'!Z170,'Calculations 25to34'!Z170,'Calculations 35to44'!Z170,'Calculations 45to54'!Z170,'Calculations 55to64'!Z170,'Calculations 65plus'!Z170)</f>
        <v>3.978732279139964E-2</v>
      </c>
      <c r="AA215" s="28">
        <f>AA170/SUM(AA170,'Calculations 16to19'!AA170,'Calculations 25to34'!AA170,'Calculations 35to44'!AA170,'Calculations 45to54'!AA170,'Calculations 55to64'!AA170,'Calculations 65plus'!AA170)</f>
        <v>3.936369823527739E-2</v>
      </c>
      <c r="AB215" s="28">
        <f>AB170/SUM(AB170,'Calculations 16to19'!AB170,'Calculations 25to34'!AB170,'Calculations 35to44'!AB170,'Calculations 45to54'!AB170,'Calculations 55to64'!AB170,'Calculations 65plus'!AB170)</f>
        <v>3.8942053823382304E-2</v>
      </c>
      <c r="AC215" s="28">
        <f>AC170/SUM(AC170,'Calculations 16to19'!AC170,'Calculations 25to34'!AC170,'Calculations 35to44'!AC170,'Calculations 45to54'!AC170,'Calculations 55to64'!AC170,'Calculations 65plus'!AC170)</f>
        <v>3.8522469241016447E-2</v>
      </c>
      <c r="AD215" s="28">
        <f>AD170/SUM(AD170,'Calculations 16to19'!AD170,'Calculations 25to34'!AD170,'Calculations 35to44'!AD170,'Calculations 45to54'!AD170,'Calculations 55to64'!AD170,'Calculations 65plus'!AD170)</f>
        <v>3.8105021937021935E-2</v>
      </c>
      <c r="AE215" s="28">
        <f>AE170/SUM(AE170,'Calculations 16to19'!AE170,'Calculations 25to34'!AE170,'Calculations 35to44'!AE170,'Calculations 45to54'!AE170,'Calculations 55to64'!AE170,'Calculations 65plus'!AE170)</f>
        <v>3.7689787045605466E-2</v>
      </c>
      <c r="AF215" s="28">
        <f>AF170/SUM(AF170,'Calculations 16to19'!AF170,'Calculations 25to34'!AF170,'Calculations 35to44'!AF170,'Calculations 45to54'!AF170,'Calculations 55to64'!AF170,'Calculations 65plus'!AF170)</f>
        <v>3.7276837318083338E-2</v>
      </c>
    </row>
    <row r="216" spans="1:32" x14ac:dyDescent="0.2">
      <c r="A216" s="6" t="s">
        <v>49</v>
      </c>
      <c r="B216" s="28">
        <f>B171/SUM(B171,'Calculations 16to19'!B171,'Calculations 25to34'!B171,'Calculations 35to44'!B171,'Calculations 45to54'!B171,'Calculations 55to64'!B171,'Calculations 65plus'!B171)</f>
        <v>6.8292682926829246E-2</v>
      </c>
      <c r="C216" s="28">
        <f>C171/SUM(C171,'Calculations 16to19'!C171,'Calculations 25to34'!C171,'Calculations 35to44'!C171,'Calculations 45to54'!C171,'Calculations 55to64'!C171,'Calculations 65plus'!C171)</f>
        <v>6.7738726044552375E-2</v>
      </c>
      <c r="D216" s="28">
        <f>D171/SUM(D171,'Calculations 16to19'!D171,'Calculations 25to34'!D171,'Calculations 35to44'!D171,'Calculations 45to54'!D171,'Calculations 55to64'!D171,'Calculations 65plus'!D171)</f>
        <v>6.6651550001937468E-2</v>
      </c>
      <c r="E216" s="28">
        <f>E171/SUM(E171,'Calculations 16to19'!E171,'Calculations 25to34'!E171,'Calculations 35to44'!E171,'Calculations 45to54'!E171,'Calculations 55to64'!E171,'Calculations 65plus'!E171)</f>
        <v>6.5746075468294571E-2</v>
      </c>
      <c r="F216" s="28">
        <f>F171/SUM(F171,'Calculations 16to19'!F171,'Calculations 25to34'!F171,'Calculations 35to44'!F171,'Calculations 45to54'!F171,'Calculations 55to64'!F171,'Calculations 65plus'!F171)</f>
        <v>6.5083697945521685E-2</v>
      </c>
      <c r="G216" s="28">
        <f>G171/SUM(G171,'Calculations 16to19'!G171,'Calculations 25to34'!G171,'Calculations 35to44'!G171,'Calculations 45to54'!G171,'Calculations 55to64'!G171,'Calculations 65plus'!G171)</f>
        <v>6.4041749308253404E-2</v>
      </c>
      <c r="H216" s="28">
        <f>H171/SUM(H171,'Calculations 16to19'!H171,'Calculations 25to34'!H171,'Calculations 35to44'!H171,'Calculations 45to54'!H171,'Calculations 55to64'!H171,'Calculations 65plus'!H171)</f>
        <v>6.3502309312890831E-2</v>
      </c>
      <c r="I216" s="28">
        <f>I171/SUM(I171,'Calculations 16to19'!I171,'Calculations 25to34'!I171,'Calculations 35to44'!I171,'Calculations 45to54'!I171,'Calculations 55to64'!I171,'Calculations 65plus'!I171)</f>
        <v>6.3676021664723692E-2</v>
      </c>
      <c r="J216" s="28">
        <f>J171/SUM(J171,'Calculations 16to19'!J171,'Calculations 25to34'!J171,'Calculations 35to44'!J171,'Calculations 45to54'!J171,'Calculations 55to64'!J171,'Calculations 65plus'!J171)</f>
        <v>6.3445542896170923E-2</v>
      </c>
      <c r="K216" s="28">
        <f>K171/SUM(K171,'Calculations 16to19'!K171,'Calculations 25to34'!K171,'Calculations 35to44'!K171,'Calculations 45to54'!K171,'Calculations 55to64'!K171,'Calculations 65plus'!K171)</f>
        <v>6.2212118272337524E-2</v>
      </c>
      <c r="L216" s="28">
        <f>L171/SUM(L171,'Calculations 16to19'!L171,'Calculations 25to34'!L171,'Calculations 35to44'!L171,'Calculations 45to54'!L171,'Calculations 55to64'!L171,'Calculations 65plus'!L171)</f>
        <v>6.1444597031068741E-2</v>
      </c>
      <c r="M216" s="28">
        <f>M171/SUM(M171,'Calculations 16to19'!M171,'Calculations 25to34'!M171,'Calculations 35to44'!M171,'Calculations 45to54'!M171,'Calculations 55to64'!M171,'Calculations 65plus'!M171)</f>
        <v>6.0794001084277911E-2</v>
      </c>
      <c r="N216" s="28">
        <f>N171/SUM(N171,'Calculations 16to19'!N171,'Calculations 25to34'!N171,'Calculations 35to44'!N171,'Calculations 45to54'!N171,'Calculations 55to64'!N171,'Calculations 65plus'!N171)</f>
        <v>6.0145660381505123E-2</v>
      </c>
      <c r="O216" s="28">
        <f>O171/SUM(O171,'Calculations 16to19'!O171,'Calculations 25to34'!O171,'Calculations 35to44'!O171,'Calculations 45to54'!O171,'Calculations 55to64'!O171,'Calculations 65plus'!O171)</f>
        <v>5.9499665449652066E-2</v>
      </c>
      <c r="P216" s="28">
        <f>P171/SUM(P171,'Calculations 16to19'!P171,'Calculations 25to34'!P171,'Calculations 35to44'!P171,'Calculations 45to54'!P171,'Calculations 55to64'!P171,'Calculations 65plus'!P171)</f>
        <v>5.8856109770976071E-2</v>
      </c>
      <c r="Q216" s="28">
        <f>Q171/SUM(Q171,'Calculations 16to19'!Q171,'Calculations 25to34'!Q171,'Calculations 35to44'!Q171,'Calculations 45to54'!Q171,'Calculations 55to64'!Q171,'Calculations 65plus'!Q171)</f>
        <v>5.8215089311978392E-2</v>
      </c>
      <c r="R216" s="28">
        <f>R171/SUM(R171,'Calculations 16to19'!R171,'Calculations 25to34'!R171,'Calculations 35to44'!R171,'Calculations 45to54'!R171,'Calculations 55to64'!R171,'Calculations 65plus'!R171)</f>
        <v>5.757670206804133E-2</v>
      </c>
      <c r="S216" s="28">
        <f>S171/SUM(S171,'Calculations 16to19'!S171,'Calculations 25to34'!S171,'Calculations 35to44'!S171,'Calculations 45to54'!S171,'Calculations 55to64'!S171,'Calculations 65plus'!S171)</f>
        <v>5.6941047624603613E-2</v>
      </c>
      <c r="T216" s="28">
        <f>T171/SUM(T171,'Calculations 16to19'!T171,'Calculations 25to34'!T171,'Calculations 35to44'!T171,'Calculations 45to54'!T171,'Calculations 55to64'!T171,'Calculations 65plus'!T171)</f>
        <v>5.6308226735556362E-2</v>
      </c>
      <c r="U216" s="28">
        <f>U171/SUM(U171,'Calculations 16to19'!U171,'Calculations 25to34'!U171,'Calculations 35to44'!U171,'Calculations 45to54'!U171,'Calculations 55to64'!U171,'Calculations 65plus'!U171)</f>
        <v>5.5678340919438074E-2</v>
      </c>
      <c r="V216" s="28">
        <f>V171/SUM(V171,'Calculations 16to19'!V171,'Calculations 25to34'!V171,'Calculations 35to44'!V171,'Calculations 45to54'!V171,'Calculations 55to64'!V171,'Calculations 65plus'!V171)</f>
        <v>5.5051492073905278E-2</v>
      </c>
      <c r="W216" s="28">
        <f>W171/SUM(W171,'Calculations 16to19'!W171,'Calculations 25to34'!W171,'Calculations 35to44'!W171,'Calculations 45to54'!W171,'Calculations 55to64'!W171,'Calculations 65plus'!W171)</f>
        <v>5.4427782108855585E-2</v>
      </c>
      <c r="X216" s="28">
        <f>X171/SUM(X171,'Calculations 16to19'!X171,'Calculations 25to34'!X171,'Calculations 35to44'!X171,'Calculations 45to54'!X171,'Calculations 55to64'!X171,'Calculations 65plus'!X171)</f>
        <v>5.3807312598484758E-2</v>
      </c>
      <c r="Y216" s="28">
        <f>Y171/SUM(Y171,'Calculations 16to19'!Y171,'Calculations 25to34'!Y171,'Calculations 35to44'!Y171,'Calculations 45to54'!Y171,'Calculations 55to64'!Y171,'Calculations 65plus'!Y171)</f>
        <v>5.3190184452468342E-2</v>
      </c>
      <c r="Z216" s="28">
        <f>Z171/SUM(Z171,'Calculations 16to19'!Z171,'Calculations 25to34'!Z171,'Calculations 35to44'!Z171,'Calculations 45to54'!Z171,'Calculations 55to64'!Z171,'Calculations 65plus'!Z171)</f>
        <v>5.2576497606369135E-2</v>
      </c>
      <c r="AA216" s="28">
        <f>AA171/SUM(AA171,'Calculations 16to19'!AA171,'Calculations 25to34'!AA171,'Calculations 35to44'!AA171,'Calculations 45to54'!AA171,'Calculations 55to64'!AA171,'Calculations 65plus'!AA171)</f>
        <v>5.1966350731286755E-2</v>
      </c>
      <c r="AB216" s="28">
        <f>AB171/SUM(AB171,'Calculations 16to19'!AB171,'Calculations 25to34'!AB171,'Calculations 35to44'!AB171,'Calculations 45to54'!AB171,'Calculations 55to64'!AB171,'Calculations 65plus'!AB171)</f>
        <v>5.1359840962692388E-2</v>
      </c>
      <c r="AC216" s="28">
        <f>AC171/SUM(AC171,'Calculations 16to19'!AC171,'Calculations 25to34'!AC171,'Calculations 35to44'!AC171,'Calculations 45to54'!AC171,'Calculations 55to64'!AC171,'Calculations 65plus'!AC171)</f>
        <v>5.075706364830887E-2</v>
      </c>
      <c r="AD216" s="28">
        <f>AD171/SUM(AD171,'Calculations 16to19'!AD171,'Calculations 25to34'!AD171,'Calculations 35to44'!AD171,'Calculations 45to54'!AD171,'Calculations 55to64'!AD171,'Calculations 65plus'!AD171)</f>
        <v>5.0158112114836763E-2</v>
      </c>
      <c r="AE216" s="28">
        <f>AE171/SUM(AE171,'Calculations 16to19'!AE171,'Calculations 25to34'!AE171,'Calculations 35to44'!AE171,'Calculations 45to54'!AE171,'Calculations 55to64'!AE171,'Calculations 65plus'!AE171)</f>
        <v>4.9563077453252669E-2</v>
      </c>
      <c r="AF216" s="28">
        <f>AF171/SUM(AF171,'Calculations 16to19'!AF171,'Calculations 25to34'!AF171,'Calculations 35to44'!AF171,'Calculations 45to54'!AF171,'Calculations 55to64'!AF171,'Calculations 65plus'!AF171)</f>
        <v>4.8972048322356534E-2</v>
      </c>
    </row>
    <row r="217" spans="1:32" x14ac:dyDescent="0.2">
      <c r="A217" s="6" t="s">
        <v>50</v>
      </c>
      <c r="B217" s="28">
        <f>B172/SUM(B172,'Calculations 16to19'!B172,'Calculations 25to34'!B172,'Calculations 35to44'!B172,'Calculations 45to54'!B172,'Calculations 55to64'!B172,'Calculations 65plus'!B172)</f>
        <v>6.2976597423087061E-2</v>
      </c>
      <c r="C217" s="28">
        <f>C172/SUM(C172,'Calculations 16to19'!C172,'Calculations 25to34'!C172,'Calculations 35to44'!C172,'Calculations 45to54'!C172,'Calculations 55to64'!C172,'Calculations 65plus'!C172)</f>
        <v>6.2555602975705046E-2</v>
      </c>
      <c r="D217" s="28">
        <f>D172/SUM(D172,'Calculations 16to19'!D172,'Calculations 25to34'!D172,'Calculations 35to44'!D172,'Calculations 45to54'!D172,'Calculations 55to64'!D172,'Calculations 65plus'!D172)</f>
        <v>6.1673736112876264E-2</v>
      </c>
      <c r="E217" s="28">
        <f>E172/SUM(E172,'Calculations 16to19'!E172,'Calculations 25to34'!E172,'Calculations 35to44'!E172,'Calculations 45to54'!E172,'Calculations 55to64'!E172,'Calculations 65plus'!E172)</f>
        <v>6.0926219695233159E-2</v>
      </c>
      <c r="F217" s="28">
        <f>F172/SUM(F172,'Calculations 16to19'!F172,'Calculations 25to34'!F172,'Calculations 35to44'!F172,'Calculations 45to54'!F172,'Calculations 55to64'!F172,'Calculations 65plus'!F172)</f>
        <v>6.0334041166023138E-2</v>
      </c>
      <c r="G217" s="28">
        <f>G172/SUM(G172,'Calculations 16to19'!G172,'Calculations 25to34'!G172,'Calculations 35to44'!G172,'Calculations 45to54'!G172,'Calculations 55to64'!G172,'Calculations 65plus'!G172)</f>
        <v>5.9309095310230313E-2</v>
      </c>
      <c r="H217" s="28">
        <f>H172/SUM(H172,'Calculations 16to19'!H172,'Calculations 25to34'!H172,'Calculations 35to44'!H172,'Calculations 45to54'!H172,'Calculations 55to64'!H172,'Calculations 65plus'!H172)</f>
        <v>5.8707212672431945E-2</v>
      </c>
      <c r="I217" s="28">
        <f>I172/SUM(I172,'Calculations 16to19'!I172,'Calculations 25to34'!I172,'Calculations 35to44'!I172,'Calculations 45to54'!I172,'Calculations 55to64'!I172,'Calculations 65plus'!I172)</f>
        <v>5.8759124080325624E-2</v>
      </c>
      <c r="J217" s="28">
        <f>J172/SUM(J172,'Calculations 16to19'!J172,'Calculations 25to34'!J172,'Calculations 35to44'!J172,'Calculations 45to54'!J172,'Calculations 55to64'!J172,'Calculations 65plus'!J172)</f>
        <v>5.850084751213816E-2</v>
      </c>
      <c r="K217" s="28">
        <f>K172/SUM(K172,'Calculations 16to19'!K172,'Calculations 25to34'!K172,'Calculations 35to44'!K172,'Calculations 45to54'!K172,'Calculations 55to64'!K172,'Calculations 65plus'!K172)</f>
        <v>5.7370970801127637E-2</v>
      </c>
      <c r="L217" s="28">
        <f>L172/SUM(L172,'Calculations 16to19'!L172,'Calculations 25to34'!L172,'Calculations 35to44'!L172,'Calculations 45to54'!L172,'Calculations 55to64'!L172,'Calculations 65plus'!L172)</f>
        <v>5.6761284069503794E-2</v>
      </c>
      <c r="M217" s="28">
        <f>M172/SUM(M172,'Calculations 16to19'!M172,'Calculations 25to34'!M172,'Calculations 35to44'!M172,'Calculations 45to54'!M172,'Calculations 55to64'!M172,'Calculations 65plus'!M172)</f>
        <v>5.6155473521101902E-2</v>
      </c>
      <c r="N217" s="28">
        <f>N172/SUM(N172,'Calculations 16to19'!N172,'Calculations 25to34'!N172,'Calculations 35to44'!N172,'Calculations 45to54'!N172,'Calculations 55to64'!N172,'Calculations 65plus'!N172)</f>
        <v>5.5551362585066981E-2</v>
      </c>
      <c r="O217" s="28">
        <f>O172/SUM(O172,'Calculations 16to19'!O172,'Calculations 25to34'!O172,'Calculations 35to44'!O172,'Calculations 45to54'!O172,'Calculations 55to64'!O172,'Calculations 65plus'!O172)</f>
        <v>5.4949090263697153E-2</v>
      </c>
      <c r="P217" s="28">
        <f>P172/SUM(P172,'Calculations 16to19'!P172,'Calculations 25to34'!P172,'Calculations 35to44'!P172,'Calculations 45to54'!P172,'Calculations 55to64'!P172,'Calculations 65plus'!P172)</f>
        <v>5.4348795338937321E-2</v>
      </c>
      <c r="Q217" s="28">
        <f>Q172/SUM(Q172,'Calculations 16to19'!Q172,'Calculations 25to34'!Q172,'Calculations 35to44'!Q172,'Calculations 45to54'!Q172,'Calculations 55to64'!Q172,'Calculations 65plus'!Q172)</f>
        <v>5.3750615959085903E-2</v>
      </c>
      <c r="R217" s="28">
        <f>R172/SUM(R172,'Calculations 16to19'!R172,'Calculations 25to34'!R172,'Calculations 35to44'!R172,'Calculations 45to54'!R172,'Calculations 55to64'!R172,'Calculations 65plus'!R172)</f>
        <v>5.3154689250427392E-2</v>
      </c>
      <c r="S217" s="28">
        <f>S172/SUM(S172,'Calculations 16to19'!S172,'Calculations 25to34'!S172,'Calculations 35to44'!S172,'Calculations 45to54'!S172,'Calculations 55to64'!S172,'Calculations 65plus'!S172)</f>
        <v>5.2561150953582422E-2</v>
      </c>
      <c r="T217" s="28">
        <f>T172/SUM(T172,'Calculations 16to19'!T172,'Calculations 25to34'!T172,'Calculations 35to44'!T172,'Calculations 45to54'!T172,'Calculations 55to64'!T172,'Calculations 65plus'!T172)</f>
        <v>5.1970135084290901E-2</v>
      </c>
      <c r="U217" s="28">
        <f>U172/SUM(U172,'Calculations 16to19'!U172,'Calculations 25to34'!U172,'Calculations 35to44'!U172,'Calculations 45to54'!U172,'Calculations 55to64'!U172,'Calculations 65plus'!U172)</f>
        <v>5.1381773618282667E-2</v>
      </c>
      <c r="V217" s="28">
        <f>V172/SUM(V172,'Calculations 16to19'!V172,'Calculations 25to34'!V172,'Calculations 35to44'!V172,'Calculations 45to54'!V172,'Calculations 55to64'!V172,'Calculations 65plus'!V172)</f>
        <v>5.0796196199819614E-2</v>
      </c>
      <c r="W217" s="28">
        <f>W172/SUM(W172,'Calculations 16to19'!W172,'Calculations 25to34'!W172,'Calculations 35to44'!W172,'Calculations 45to54'!W172,'Calculations 55to64'!W172,'Calculations 65plus'!W172)</f>
        <v>5.0213529873440389E-2</v>
      </c>
      <c r="X217" s="28">
        <f>X172/SUM(X172,'Calculations 16to19'!X172,'Calculations 25to34'!X172,'Calculations 35to44'!X172,'Calculations 45to54'!X172,'Calculations 55to64'!X172,'Calculations 65plus'!X172)</f>
        <v>4.9633898838383074E-2</v>
      </c>
      <c r="Y217" s="28">
        <f>Y172/SUM(Y172,'Calculations 16to19'!Y172,'Calculations 25to34'!Y172,'Calculations 35to44'!Y172,'Calculations 45to54'!Y172,'Calculations 55to64'!Y172,'Calculations 65plus'!Y172)</f>
        <v>4.9057424225111335E-2</v>
      </c>
      <c r="Z217" s="28">
        <f>Z172/SUM(Z172,'Calculations 16to19'!Z172,'Calculations 25to34'!Z172,'Calculations 35to44'!Z172,'Calculations 45to54'!Z172,'Calculations 55to64'!Z172,'Calculations 65plus'!Z172)</f>
        <v>4.848422389332753E-2</v>
      </c>
      <c r="AA217" s="28">
        <f>AA172/SUM(AA172,'Calculations 16to19'!AA172,'Calculations 25to34'!AA172,'Calculations 35to44'!AA172,'Calculations 45to54'!AA172,'Calculations 55to64'!AA172,'Calculations 65plus'!AA172)</f>
        <v>4.7914412250814185E-2</v>
      </c>
      <c r="AB217" s="28">
        <f>AB172/SUM(AB172,'Calculations 16to19'!AB172,'Calculations 25to34'!AB172,'Calculations 35to44'!AB172,'Calculations 45to54'!AB172,'Calculations 55to64'!AB172,'Calculations 65plus'!AB172)</f>
        <v>4.7348100092415982E-2</v>
      </c>
      <c r="AC217" s="28">
        <f>AC172/SUM(AC172,'Calculations 16to19'!AC172,'Calculations 25to34'!AC172,'Calculations 35to44'!AC172,'Calculations 45to54'!AC172,'Calculations 55to64'!AC172,'Calculations 65plus'!AC172)</f>
        <v>4.6785394458437136E-2</v>
      </c>
      <c r="AD217" s="28">
        <f>AD172/SUM(AD172,'Calculations 16to19'!AD172,'Calculations 25to34'!AD172,'Calculations 35to44'!AD172,'Calculations 45to54'!AD172,'Calculations 55to64'!AD172,'Calculations 65plus'!AD172)</f>
        <v>4.6226398511714298E-2</v>
      </c>
      <c r="AE217" s="28">
        <f>AE172/SUM(AE172,'Calculations 16to19'!AE172,'Calculations 25to34'!AE172,'Calculations 35to44'!AE172,'Calculations 45to54'!AE172,'Calculations 55to64'!AE172,'Calculations 65plus'!AE172)</f>
        <v>4.5671211432592784E-2</v>
      </c>
      <c r="AF217" s="28">
        <f>AF172/SUM(AF172,'Calculations 16to19'!AF172,'Calculations 25to34'!AF172,'Calculations 35to44'!AF172,'Calculations 45to54'!AF172,'Calculations 55to64'!AF172,'Calculations 65plus'!AF172)</f>
        <v>4.5119928331031074E-2</v>
      </c>
    </row>
    <row r="218" spans="1:32" x14ac:dyDescent="0.2">
      <c r="A218" s="6" t="s">
        <v>51</v>
      </c>
      <c r="B218" s="28">
        <f>B173/SUM(B173,'Calculations 16to19'!B173,'Calculations 25to34'!B173,'Calculations 35to44'!B173,'Calculations 45to54'!B173,'Calculations 55to64'!B173,'Calculations 65plus'!B173)</f>
        <v>4.2747533796127141E-2</v>
      </c>
      <c r="C218" s="28">
        <f>C173/SUM(C173,'Calculations 16to19'!C173,'Calculations 25to34'!C173,'Calculations 35to44'!C173,'Calculations 45to54'!C173,'Calculations 55to64'!C173,'Calculations 65plus'!C173)</f>
        <v>4.2462990991024845E-2</v>
      </c>
      <c r="D218" s="28">
        <f>D173/SUM(D173,'Calculations 16to19'!D173,'Calculations 25to34'!D173,'Calculations 35to44'!D173,'Calculations 45to54'!D173,'Calculations 55to64'!D173,'Calculations 65plus'!D173)</f>
        <v>4.1911938563654431E-2</v>
      </c>
      <c r="E218" s="28">
        <f>E173/SUM(E173,'Calculations 16to19'!E173,'Calculations 25to34'!E173,'Calculations 35to44'!E173,'Calculations 45to54'!E173,'Calculations 55to64'!E173,'Calculations 65plus'!E173)</f>
        <v>4.1430858360799079E-2</v>
      </c>
      <c r="F218" s="28">
        <f>F173/SUM(F173,'Calculations 16to19'!F173,'Calculations 25to34'!F173,'Calculations 35to44'!F173,'Calculations 45to54'!F173,'Calculations 55to64'!F173,'Calculations 65plus'!F173)</f>
        <v>4.1015490072770631E-2</v>
      </c>
      <c r="G218" s="28">
        <f>G173/SUM(G173,'Calculations 16to19'!G173,'Calculations 25to34'!G173,'Calculations 35to44'!G173,'Calculations 45to54'!G173,'Calculations 55to64'!G173,'Calculations 65plus'!G173)</f>
        <v>4.028368663884592E-2</v>
      </c>
      <c r="H218" s="28">
        <f>H173/SUM(H173,'Calculations 16to19'!H173,'Calculations 25to34'!H173,'Calculations 35to44'!H173,'Calculations 45to54'!H173,'Calculations 55to64'!H173,'Calculations 65plus'!H173)</f>
        <v>3.9802646873127998E-2</v>
      </c>
      <c r="I218" s="28">
        <f>I173/SUM(I173,'Calculations 16to19'!I173,'Calculations 25to34'!I173,'Calculations 35to44'!I173,'Calculations 45to54'!I173,'Calculations 55to64'!I173,'Calculations 65plus'!I173)</f>
        <v>3.9751942411848221E-2</v>
      </c>
      <c r="J218" s="28">
        <f>J173/SUM(J173,'Calculations 16to19'!J173,'Calculations 25to34'!J173,'Calculations 35to44'!J173,'Calculations 45to54'!J173,'Calculations 55to64'!J173,'Calculations 65plus'!J173)</f>
        <v>3.9544963392454335E-2</v>
      </c>
      <c r="K218" s="28">
        <f>K173/SUM(K173,'Calculations 16to19'!K173,'Calculations 25to34'!K173,'Calculations 35to44'!K173,'Calculations 45to54'!K173,'Calculations 55to64'!K173,'Calculations 65plus'!K173)</f>
        <v>3.881226026495814E-2</v>
      </c>
      <c r="L218" s="28">
        <f>L173/SUM(L173,'Calculations 16to19'!L173,'Calculations 25to34'!L173,'Calculations 35to44'!L173,'Calculations 45to54'!L173,'Calculations 55to64'!L173,'Calculations 65plus'!L173)</f>
        <v>3.838930578148457E-2</v>
      </c>
      <c r="M218" s="28">
        <f>M173/SUM(M173,'Calculations 16to19'!M173,'Calculations 25to34'!M173,'Calculations 35to44'!M173,'Calculations 45to54'!M173,'Calculations 55to64'!M173,'Calculations 65plus'!M173)</f>
        <v>3.7958682305125599E-2</v>
      </c>
      <c r="N218" s="28">
        <f>N173/SUM(N173,'Calculations 16to19'!N173,'Calculations 25to34'!N173,'Calculations 35to44'!N173,'Calculations 45to54'!N173,'Calculations 55to64'!N173,'Calculations 65plus'!N173)</f>
        <v>3.7529448826853884E-2</v>
      </c>
      <c r="O218" s="28">
        <f>O173/SUM(O173,'Calculations 16to19'!O173,'Calculations 25to34'!O173,'Calculations 35to44'!O173,'Calculations 45to54'!O173,'Calculations 55to64'!O173,'Calculations 65plus'!O173)</f>
        <v>3.7101750666104834E-2</v>
      </c>
      <c r="P218" s="28">
        <f>P173/SUM(P173,'Calculations 16to19'!P173,'Calculations 25to34'!P173,'Calculations 35to44'!P173,'Calculations 45to54'!P173,'Calculations 55to64'!P173,'Calculations 65plus'!P173)</f>
        <v>3.667572978334558E-2</v>
      </c>
      <c r="Q218" s="28">
        <f>Q173/SUM(Q173,'Calculations 16to19'!Q173,'Calculations 25to34'!Q173,'Calculations 35to44'!Q173,'Calculations 45to54'!Q173,'Calculations 55to64'!Q173,'Calculations 65plus'!Q173)</f>
        <v>3.6251524489052861E-2</v>
      </c>
      <c r="R218" s="28">
        <f>R173/SUM(R173,'Calculations 16to19'!R173,'Calculations 25to34'!R173,'Calculations 35to44'!R173,'Calculations 45to54'!R173,'Calculations 55to64'!R173,'Calculations 65plus'!R173)</f>
        <v>3.5829269184560961E-2</v>
      </c>
      <c r="S218" s="28">
        <f>S173/SUM(S173,'Calculations 16to19'!S173,'Calculations 25to34'!S173,'Calculations 35to44'!S173,'Calculations 45to54'!S173,'Calculations 55to64'!S173,'Calculations 65plus'!S173)</f>
        <v>3.5409094133692372E-2</v>
      </c>
      <c r="T218" s="28">
        <f>T173/SUM(T173,'Calculations 16to19'!T173,'Calculations 25to34'!T173,'Calculations 35to44'!T173,'Calculations 45to54'!T173,'Calculations 55to64'!T173,'Calculations 65plus'!T173)</f>
        <v>3.4991125264001451E-2</v>
      </c>
      <c r="U218" s="28">
        <f>U173/SUM(U173,'Calculations 16to19'!U173,'Calculations 25to34'!U173,'Calculations 35to44'!U173,'Calculations 45to54'!U173,'Calculations 55to64'!U173,'Calculations 65plus'!U173)</f>
        <v>3.4575483996398468E-2</v>
      </c>
      <c r="V218" s="28">
        <f>V173/SUM(V173,'Calculations 16to19'!V173,'Calculations 25to34'!V173,'Calculations 35to44'!V173,'Calculations 45to54'!V173,'Calculations 55to64'!V173,'Calculations 65plus'!V173)</f>
        <v>3.4162287101863281E-2</v>
      </c>
      <c r="W218" s="28">
        <f>W173/SUM(W173,'Calculations 16to19'!W173,'Calculations 25to34'!W173,'Calculations 35to44'!W173,'Calculations 45to54'!W173,'Calculations 55to64'!W173,'Calculations 65plus'!W173)</f>
        <v>3.3751646583920811E-2</v>
      </c>
      <c r="X218" s="28">
        <f>X173/SUM(X173,'Calculations 16to19'!X173,'Calculations 25to34'!X173,'Calculations 35to44'!X173,'Calculations 45to54'!X173,'Calculations 55to64'!X173,'Calculations 65plus'!X173)</f>
        <v>3.3343669585517141E-2</v>
      </c>
      <c r="Y218" s="28">
        <f>Y173/SUM(Y173,'Calculations 16to19'!Y173,'Calculations 25to34'!Y173,'Calculations 35to44'!Y173,'Calculations 45to54'!Y173,'Calculations 55to64'!Y173,'Calculations 65plus'!Y173)</f>
        <v>3.2938458318917736E-2</v>
      </c>
      <c r="Z218" s="28">
        <f>Z173/SUM(Z173,'Calculations 16to19'!Z173,'Calculations 25to34'!Z173,'Calculations 35to44'!Z173,'Calculations 45to54'!Z173,'Calculations 55to64'!Z173,'Calculations 65plus'!Z173)</f>
        <v>3.2536110017240091E-2</v>
      </c>
      <c r="AA218" s="28">
        <f>AA173/SUM(AA173,'Calculations 16to19'!AA173,'Calculations 25to34'!AA173,'Calculations 35to44'!AA173,'Calculations 45to54'!AA173,'Calculations 55to64'!AA173,'Calculations 65plus'!AA173)</f>
        <v>3.2136716906231148E-2</v>
      </c>
      <c r="AB218" s="28">
        <f>AB173/SUM(AB173,'Calculations 16to19'!AB173,'Calculations 25to34'!AB173,'Calculations 35to44'!AB173,'Calculations 45to54'!AB173,'Calculations 55to64'!AB173,'Calculations 65plus'!AB173)</f>
        <v>3.1740366194912432E-2</v>
      </c>
      <c r="AC218" s="28">
        <f>AC173/SUM(AC173,'Calculations 16to19'!AC173,'Calculations 25to34'!AC173,'Calculations 35to44'!AC173,'Calculations 45to54'!AC173,'Calculations 55to64'!AC173,'Calculations 65plus'!AC173)</f>
        <v>3.1347140083726917E-2</v>
      </c>
      <c r="AD218" s="28">
        <f>AD173/SUM(AD173,'Calculations 16to19'!AD173,'Calculations 25to34'!AD173,'Calculations 35to44'!AD173,'Calculations 45to54'!AD173,'Calculations 55to64'!AD173,'Calculations 65plus'!AD173)</f>
        <v>3.095711578885017E-2</v>
      </c>
      <c r="AE218" s="28">
        <f>AE173/SUM(AE173,'Calculations 16to19'!AE173,'Calculations 25to34'!AE173,'Calculations 35to44'!AE173,'Calculations 45to54'!AE173,'Calculations 55to64'!AE173,'Calculations 65plus'!AE173)</f>
        <v>3.0570365581351681E-2</v>
      </c>
      <c r="AF218" s="28">
        <f>AF173/SUM(AF173,'Calculations 16to19'!AF173,'Calculations 25to34'!AF173,'Calculations 35to44'!AF173,'Calculations 45to54'!AF173,'Calculations 55to64'!AF173,'Calculations 65plus'!AF173)</f>
        <v>3.0186956839932267E-2</v>
      </c>
    </row>
    <row r="219" spans="1:32" x14ac:dyDescent="0.2">
      <c r="A219" s="6" t="s">
        <v>52</v>
      </c>
      <c r="B219" s="28">
        <f>B174/SUM(B174,'Calculations 16to19'!B174,'Calculations 25to34'!B174,'Calculations 35to44'!B174,'Calculations 45to54'!B174,'Calculations 55to64'!B174,'Calculations 65plus'!B174)</f>
        <v>6.4462985598129366E-2</v>
      </c>
      <c r="C219" s="28">
        <f>C174/SUM(C174,'Calculations 16to19'!C174,'Calculations 25to34'!C174,'Calculations 35to44'!C174,'Calculations 45to54'!C174,'Calculations 55to64'!C174,'Calculations 65plus'!C174)</f>
        <v>6.3974341731205128E-2</v>
      </c>
      <c r="D219" s="28">
        <f>D174/SUM(D174,'Calculations 16to19'!D174,'Calculations 25to34'!D174,'Calculations 35to44'!D174,'Calculations 45to54'!D174,'Calculations 55to64'!D174,'Calculations 65plus'!D174)</f>
        <v>6.301864440491671E-2</v>
      </c>
      <c r="E219" s="28">
        <f>E174/SUM(E174,'Calculations 16to19'!E174,'Calculations 25to34'!E174,'Calculations 35to44'!E174,'Calculations 45to54'!E174,'Calculations 55to64'!E174,'Calculations 65plus'!E174)</f>
        <v>6.220942245692844E-2</v>
      </c>
      <c r="F219" s="28">
        <f>F174/SUM(F174,'Calculations 16to19'!F174,'Calculations 25to34'!F174,'Calculations 35to44'!F174,'Calculations 45to54'!F174,'Calculations 55to64'!F174,'Calculations 65plus'!F174)</f>
        <v>6.1574678961806517E-2</v>
      </c>
      <c r="G219" s="28">
        <f>G174/SUM(G174,'Calculations 16to19'!G174,'Calculations 25to34'!G174,'Calculations 35to44'!G174,'Calculations 45to54'!G174,'Calculations 55to64'!G174,'Calculations 65plus'!G174)</f>
        <v>6.0517810437836224E-2</v>
      </c>
      <c r="H219" s="28">
        <f>H174/SUM(H174,'Calculations 16to19'!H174,'Calculations 25to34'!H174,'Calculations 35to44'!H174,'Calculations 45to54'!H174,'Calculations 55to64'!H174,'Calculations 65plus'!H174)</f>
        <v>5.9900045420780576E-2</v>
      </c>
      <c r="I219" s="28">
        <f>I174/SUM(I174,'Calculations 16to19'!I174,'Calculations 25to34'!I174,'Calculations 35to44'!I174,'Calculations 45to54'!I174,'Calculations 55to64'!I174,'Calculations 65plus'!I174)</f>
        <v>5.997046510287473E-2</v>
      </c>
      <c r="J219" s="28">
        <f>J174/SUM(J174,'Calculations 16to19'!J174,'Calculations 25to34'!J174,'Calculations 35to44'!J174,'Calculations 45to54'!J174,'Calculations 55to64'!J174,'Calculations 65plus'!J174)</f>
        <v>5.972257581169256E-2</v>
      </c>
      <c r="K219" s="28">
        <f>K174/SUM(K174,'Calculations 16to19'!K174,'Calculations 25to34'!K174,'Calculations 35to44'!K174,'Calculations 45to54'!K174,'Calculations 55to64'!K174,'Calculations 65plus'!K174)</f>
        <v>5.8570522558119682E-2</v>
      </c>
      <c r="L219" s="28">
        <f>L174/SUM(L174,'Calculations 16to19'!L174,'Calculations 25to34'!L174,'Calculations 35to44'!L174,'Calculations 45to54'!L174,'Calculations 55to64'!L174,'Calculations 65plus'!L174)</f>
        <v>5.7863836182743308E-2</v>
      </c>
      <c r="M219" s="28">
        <f>M174/SUM(M174,'Calculations 16to19'!M174,'Calculations 25to34'!M174,'Calculations 35to44'!M174,'Calculations 45to54'!M174,'Calculations 55to64'!M174,'Calculations 65plus'!M174)</f>
        <v>5.7225301456086765E-2</v>
      </c>
      <c r="N219" s="28">
        <f>N174/SUM(N174,'Calculations 16to19'!N174,'Calculations 25to34'!N174,'Calculations 35to44'!N174,'Calculations 45to54'!N174,'Calculations 55to64'!N174,'Calculations 65plus'!N174)</f>
        <v>5.65887953813103E-2</v>
      </c>
      <c r="O219" s="28">
        <f>O174/SUM(O174,'Calculations 16to19'!O174,'Calculations 25to34'!O174,'Calculations 35to44'!O174,'Calculations 45to54'!O174,'Calculations 55to64'!O174,'Calculations 65plus'!O174)</f>
        <v>5.5954476670824364E-2</v>
      </c>
      <c r="P219" s="28">
        <f>P174/SUM(P174,'Calculations 16to19'!P174,'Calculations 25to34'!P174,'Calculations 35to44'!P174,'Calculations 45to54'!P174,'Calculations 55to64'!P174,'Calculations 65plus'!P174)</f>
        <v>5.5322502829580122E-2</v>
      </c>
      <c r="Q219" s="28">
        <f>Q174/SUM(Q174,'Calculations 16to19'!Q174,'Calculations 25to34'!Q174,'Calculations 35to44'!Q174,'Calculations 45to54'!Q174,'Calculations 55to64'!Q174,'Calculations 65plus'!Q174)</f>
        <v>5.4693029731956715E-2</v>
      </c>
      <c r="R219" s="28">
        <f>R174/SUM(R174,'Calculations 16to19'!R174,'Calculations 25to34'!R174,'Calculations 35to44'!R174,'Calculations 45to54'!R174,'Calculations 55to64'!R174,'Calculations 65plus'!R174)</f>
        <v>5.4066211226236761E-2</v>
      </c>
      <c r="S219" s="28">
        <f>S174/SUM(S174,'Calculations 16to19'!S174,'Calculations 25to34'!S174,'Calculations 35to44'!S174,'Calculations 45to54'!S174,'Calculations 55to64'!S174,'Calculations 65plus'!S174)</f>
        <v>5.3442198766492741E-2</v>
      </c>
      <c r="T219" s="28">
        <f>T174/SUM(T174,'Calculations 16to19'!T174,'Calculations 25to34'!T174,'Calculations 35to44'!T174,'Calculations 45to54'!T174,'Calculations 55to64'!T174,'Calculations 65plus'!T174)</f>
        <v>5.282114107160462E-2</v>
      </c>
      <c r="U219" s="28">
        <f>U174/SUM(U174,'Calculations 16to19'!U174,'Calculations 25to34'!U174,'Calculations 35to44'!U174,'Calculations 45to54'!U174,'Calculations 55to64'!U174,'Calculations 65plus'!U174)</f>
        <v>5.2203183811042386E-2</v>
      </c>
      <c r="V219" s="28">
        <f>V174/SUM(V174,'Calculations 16to19'!V174,'Calculations 25to34'!V174,'Calculations 35to44'!V174,'Calculations 45to54'!V174,'Calculations 55to64'!V174,'Calculations 65plus'!V174)</f>
        <v>5.1588469316959693E-2</v>
      </c>
      <c r="W219" s="28">
        <f>W174/SUM(W174,'Calculations 16to19'!W174,'Calculations 25to34'!W174,'Calculations 35to44'!W174,'Calculations 45to54'!W174,'Calculations 55to64'!W174,'Calculations 65plus'!W174)</f>
        <v>5.0977136322066761E-2</v>
      </c>
      <c r="X219" s="28">
        <f>X174/SUM(X174,'Calculations 16to19'!X174,'Calculations 25to34'!X174,'Calculations 35to44'!X174,'Calculations 45to54'!X174,'Calculations 55to64'!X174,'Calculations 65plus'!X174)</f>
        <v>5.0369319722681362E-2</v>
      </c>
      <c r="Y219" s="28">
        <f>Y174/SUM(Y174,'Calculations 16to19'!Y174,'Calculations 25to34'!Y174,'Calculations 35to44'!Y174,'Calculations 45to54'!Y174,'Calculations 55to64'!Y174,'Calculations 65plus'!Y174)</f>
        <v>4.9765150366289874E-2</v>
      </c>
      <c r="Z219" s="28">
        <f>Z174/SUM(Z174,'Calculations 16to19'!Z174,'Calculations 25to34'!Z174,'Calculations 35to44'!Z174,'Calculations 45to54'!Z174,'Calculations 55to64'!Z174,'Calculations 65plus'!Z174)</f>
        <v>4.9164754862893942E-2</v>
      </c>
      <c r="AA219" s="28">
        <f>AA174/SUM(AA174,'Calculations 16to19'!AA174,'Calculations 25to34'!AA174,'Calculations 35to44'!AA174,'Calculations 45to54'!AA174,'Calculations 55to64'!AA174,'Calculations 65plus'!AA174)</f>
        <v>4.8568255419366026E-2</v>
      </c>
      <c r="AB219" s="28">
        <f>AB174/SUM(AB174,'Calculations 16to19'!AB174,'Calculations 25to34'!AB174,'Calculations 35to44'!AB174,'Calculations 45to54'!AB174,'Calculations 55to64'!AB174,'Calculations 65plus'!AB174)</f>
        <v>4.7975769695996644E-2</v>
      </c>
      <c r="AC219" s="28">
        <f>AC174/SUM(AC174,'Calculations 16to19'!AC174,'Calculations 25to34'!AC174,'Calculations 35to44'!AC174,'Calculations 45to54'!AC174,'Calculations 55to64'!AC174,'Calculations 65plus'!AC174)</f>
        <v>4.738741068437196E-2</v>
      </c>
      <c r="AD219" s="28">
        <f>AD174/SUM(AD174,'Calculations 16to19'!AD174,'Calculations 25to34'!AD174,'Calculations 35to44'!AD174,'Calculations 45to54'!AD174,'Calculations 55to64'!AD174,'Calculations 65plus'!AD174)</f>
        <v>4.6803286605697818E-2</v>
      </c>
      <c r="AE219" s="28">
        <f>AE174/SUM(AE174,'Calculations 16to19'!AE174,'Calculations 25to34'!AE174,'Calculations 35to44'!AE174,'Calculations 45to54'!AE174,'Calculations 55to64'!AE174,'Calculations 65plus'!AE174)</f>
        <v>4.6223500828652765E-2</v>
      </c>
      <c r="AF219" s="28">
        <f>AF174/SUM(AF174,'Calculations 16to19'!AF174,'Calculations 25to34'!AF174,'Calculations 35to44'!AF174,'Calculations 45to54'!AF174,'Calculations 55to64'!AF174,'Calculations 65plus'!AF174)</f>
        <v>4.5648151805840718E-2</v>
      </c>
    </row>
    <row r="220" spans="1:32" x14ac:dyDescent="0.2">
      <c r="A220" s="6" t="s">
        <v>53</v>
      </c>
      <c r="B220" s="28">
        <f>B175/SUM(B175,'Calculations 16to19'!B175,'Calculations 25to34'!B175,'Calculations 35to44'!B175,'Calculations 45to54'!B175,'Calculations 55to64'!B175,'Calculations 65plus'!B175)</f>
        <v>4.292188749666756E-2</v>
      </c>
      <c r="C220" s="28">
        <f>C175/SUM(C175,'Calculations 16to19'!C175,'Calculations 25to34'!C175,'Calculations 35to44'!C175,'Calculations 45to54'!C175,'Calculations 55to64'!C175,'Calculations 65plus'!C175)</f>
        <v>4.2722576862566766E-2</v>
      </c>
      <c r="D220" s="28">
        <f>D175/SUM(D175,'Calculations 16to19'!D175,'Calculations 25to34'!D175,'Calculations 35to44'!D175,'Calculations 45to54'!D175,'Calculations 55to64'!D175,'Calculations 65plus'!D175)</f>
        <v>4.2221060568798992E-2</v>
      </c>
      <c r="E220" s="28">
        <f>E175/SUM(E175,'Calculations 16to19'!E175,'Calculations 25to34'!E175,'Calculations 35to44'!E175,'Calculations 45to54'!E175,'Calculations 55to64'!E175,'Calculations 65plus'!E175)</f>
        <v>4.179216591983749E-2</v>
      </c>
      <c r="F220" s="28">
        <f>F175/SUM(F175,'Calculations 16to19'!F175,'Calculations 25to34'!F175,'Calculations 35to44'!F175,'Calculations 45to54'!F175,'Calculations 55to64'!F175,'Calculations 65plus'!F175)</f>
        <v>4.14412981831054E-2</v>
      </c>
      <c r="G220" s="28">
        <f>G175/SUM(G175,'Calculations 16to19'!G175,'Calculations 25to34'!G175,'Calculations 35to44'!G175,'Calculations 45to54'!G175,'Calculations 55to64'!G175,'Calculations 65plus'!G175)</f>
        <v>4.0783785847617944E-2</v>
      </c>
      <c r="H220" s="28">
        <f>H175/SUM(H175,'Calculations 16to19'!H175,'Calculations 25to34'!H175,'Calculations 35to44'!H175,'Calculations 45to54'!H175,'Calculations 55to64'!H175,'Calculations 65plus'!H175)</f>
        <v>4.0387283380918709E-2</v>
      </c>
      <c r="I220" s="28">
        <f>I175/SUM(I175,'Calculations 16to19'!I175,'Calculations 25to34'!I175,'Calculations 35to44'!I175,'Calculations 45to54'!I175,'Calculations 55to64'!I175,'Calculations 65plus'!I175)</f>
        <v>4.039242870436386E-2</v>
      </c>
      <c r="J220" s="28">
        <f>J175/SUM(J175,'Calculations 16to19'!J175,'Calculations 25to34'!J175,'Calculations 35to44'!J175,'Calculations 45to54'!J175,'Calculations 55to64'!J175,'Calculations 65plus'!J175)</f>
        <v>4.0204168546518183E-2</v>
      </c>
      <c r="K220" s="28">
        <f>K175/SUM(K175,'Calculations 16to19'!K175,'Calculations 25to34'!K175,'Calculations 35to44'!K175,'Calculations 45to54'!K175,'Calculations 55to64'!K175,'Calculations 65plus'!K175)</f>
        <v>3.9469619114536475E-2</v>
      </c>
      <c r="L220" s="28">
        <f>L175/SUM(L175,'Calculations 16to19'!L175,'Calculations 25to34'!L175,'Calculations 35to44'!L175,'Calculations 45to54'!L175,'Calculations 55to64'!L175,'Calculations 65plus'!L175)</f>
        <v>3.9163320180399613E-2</v>
      </c>
      <c r="M220" s="28">
        <f>M175/SUM(M175,'Calculations 16to19'!M175,'Calculations 25to34'!M175,'Calculations 35to44'!M175,'Calculations 45to54'!M175,'Calculations 55to64'!M175,'Calculations 65plus'!M175)</f>
        <v>3.8786042177093964E-2</v>
      </c>
      <c r="N220" s="28">
        <f>N175/SUM(N175,'Calculations 16to19'!N175,'Calculations 25to34'!N175,'Calculations 35to44'!N175,'Calculations 45to54'!N175,'Calculations 55to64'!N175,'Calculations 65plus'!N175)</f>
        <v>3.8408784099571311E-2</v>
      </c>
      <c r="O220" s="28">
        <f>O175/SUM(O175,'Calculations 16to19'!O175,'Calculations 25to34'!O175,'Calculations 35to44'!O175,'Calculations 45to54'!O175,'Calculations 55to64'!O175,'Calculations 65plus'!O175)</f>
        <v>3.8031661070093183E-2</v>
      </c>
      <c r="P220" s="28">
        <f>P175/SUM(P175,'Calculations 16to19'!P175,'Calculations 25to34'!P175,'Calculations 35to44'!P175,'Calculations 45to54'!P175,'Calculations 55to64'!P175,'Calculations 65plus'!P175)</f>
        <v>3.7654788142493574E-2</v>
      </c>
      <c r="Q220" s="28">
        <f>Q175/SUM(Q175,'Calculations 16to19'!Q175,'Calculations 25to34'!Q175,'Calculations 35to44'!Q175,'Calculations 45to54'!Q175,'Calculations 55to64'!Q175,'Calculations 65plus'!Q175)</f>
        <v>3.7278279988765012E-2</v>
      </c>
      <c r="R220" s="28">
        <f>R175/SUM(R175,'Calculations 16to19'!R175,'Calculations 25to34'!R175,'Calculations 35to44'!R175,'Calculations 45to54'!R175,'Calculations 55to64'!R175,'Calculations 65plus'!R175)</f>
        <v>3.6902250604556673E-2</v>
      </c>
      <c r="S220" s="28">
        <f>S175/SUM(S175,'Calculations 16to19'!S175,'Calculations 25to34'!S175,'Calculations 35to44'!S175,'Calculations 45to54'!S175,'Calculations 55to64'!S175,'Calculations 65plus'!S175)</f>
        <v>3.6526813033396867E-2</v>
      </c>
      <c r="T220" s="28">
        <f>T175/SUM(T175,'Calculations 16to19'!T175,'Calculations 25to34'!T175,'Calculations 35to44'!T175,'Calculations 45to54'!T175,'Calculations 55to64'!T175,'Calculations 65plus'!T175)</f>
        <v>3.6152079109397724E-2</v>
      </c>
      <c r="U220" s="28">
        <f>U175/SUM(U175,'Calculations 16to19'!U175,'Calculations 25to34'!U175,'Calculations 35to44'!U175,'Calculations 45to54'!U175,'Calculations 55to64'!U175,'Calculations 65plus'!U175)</f>
        <v>3.5778159218150474E-2</v>
      </c>
      <c r="V220" s="28">
        <f>V175/SUM(V175,'Calculations 16to19'!V175,'Calculations 25to34'!V175,'Calculations 35to44'!V175,'Calculations 45to54'!V175,'Calculations 55to64'!V175,'Calculations 65plus'!V175)</f>
        <v>3.540516207547046E-2</v>
      </c>
      <c r="W220" s="28">
        <f>W175/SUM(W175,'Calculations 16to19'!W175,'Calculations 25to34'!W175,'Calculations 35to44'!W175,'Calculations 45to54'!W175,'Calculations 55to64'!W175,'Calculations 65plus'!W175)</f>
        <v>3.5033194523610055E-2</v>
      </c>
      <c r="X220" s="28">
        <f>X175/SUM(X175,'Calculations 16to19'!X175,'Calculations 25to34'!X175,'Calculations 35to44'!X175,'Calculations 45to54'!X175,'Calculations 55to64'!X175,'Calculations 65plus'!X175)</f>
        <v>3.4662361344517278E-2</v>
      </c>
      <c r="Y220" s="28">
        <f>Y175/SUM(Y175,'Calculations 16to19'!Y175,'Calculations 25to34'!Y175,'Calculations 35to44'!Y175,'Calculations 45to54'!Y175,'Calculations 55to64'!Y175,'Calculations 65plus'!Y175)</f>
        <v>3.4292765089683187E-2</v>
      </c>
      <c r="Z220" s="28">
        <f>Z175/SUM(Z175,'Calculations 16to19'!Z175,'Calculations 25to34'!Z175,'Calculations 35to44'!Z175,'Calculations 45to54'!Z175,'Calculations 55to64'!Z175,'Calculations 65plus'!Z175)</f>
        <v>3.392450592609017E-2</v>
      </c>
      <c r="AA220" s="28">
        <f>AA175/SUM(AA175,'Calculations 16to19'!AA175,'Calculations 25to34'!AA175,'Calculations 35to44'!AA175,'Calculations 45to54'!AA175,'Calculations 55to64'!AA175,'Calculations 65plus'!AA175)</f>
        <v>3.3557681497743852E-2</v>
      </c>
      <c r="AB220" s="28">
        <f>AB175/SUM(AB175,'Calculations 16to19'!AB175,'Calculations 25to34'!AB175,'Calculations 35to44'!AB175,'Calculations 45to54'!AB175,'Calculations 55to64'!AB175,'Calculations 65plus'!AB175)</f>
        <v>3.3192386802251693E-2</v>
      </c>
      <c r="AC220" s="28">
        <f>AC175/SUM(AC175,'Calculations 16to19'!AC175,'Calculations 25to34'!AC175,'Calculations 35to44'!AC175,'Calculations 45to54'!AC175,'Calculations 55to64'!AC175,'Calculations 65plus'!AC175)</f>
        <v>3.2828714081886701E-2</v>
      </c>
      <c r="AD220" s="28">
        <f>AD175/SUM(AD175,'Calculations 16to19'!AD175,'Calculations 25to34'!AD175,'Calculations 35to44'!AD175,'Calculations 45to54'!AD175,'Calculations 55to64'!AD175,'Calculations 65plus'!AD175)</f>
        <v>3.2466752728563329E-2</v>
      </c>
      <c r="AE220" s="28">
        <f>AE175/SUM(AE175,'Calculations 16to19'!AE175,'Calculations 25to34'!AE175,'Calculations 35to44'!AE175,'Calculations 45to54'!AE175,'Calculations 55to64'!AE175,'Calculations 65plus'!AE175)</f>
        <v>3.2106589202134488E-2</v>
      </c>
      <c r="AF220" s="28">
        <f>AF175/SUM(AF175,'Calculations 16to19'!AF175,'Calculations 25to34'!AF175,'Calculations 35to44'!AF175,'Calculations 45to54'!AF175,'Calculations 55to64'!AF175,'Calculations 65plus'!AF175)</f>
        <v>3.1748306961415035E-2</v>
      </c>
    </row>
    <row r="221" spans="1:32" x14ac:dyDescent="0.2">
      <c r="A221" s="6" t="s">
        <v>54</v>
      </c>
      <c r="B221" s="28">
        <f>B176/SUM(B176,'Calculations 16to19'!B176,'Calculations 25to34'!B176,'Calculations 35to44'!B176,'Calculations 45to54'!B176,'Calculations 55to64'!B176,'Calculations 65plus'!B176)</f>
        <v>6.8511593118922978E-2</v>
      </c>
      <c r="C221" s="28">
        <f>C176/SUM(C176,'Calculations 16to19'!C176,'Calculations 25to34'!C176,'Calculations 35to44'!C176,'Calculations 45to54'!C176,'Calculations 55to64'!C176,'Calculations 65plus'!C176)</f>
        <v>6.8074562337556127E-2</v>
      </c>
      <c r="D221" s="28">
        <f>D176/SUM(D176,'Calculations 16to19'!D176,'Calculations 25to34'!D176,'Calculations 35to44'!D176,'Calculations 45to54'!D176,'Calculations 55to64'!D176,'Calculations 65plus'!D176)</f>
        <v>6.711375785152475E-2</v>
      </c>
      <c r="E221" s="28">
        <f>E176/SUM(E176,'Calculations 16to19'!E176,'Calculations 25to34'!E176,'Calculations 35to44'!E176,'Calculations 45to54'!E176,'Calculations 55to64'!E176,'Calculations 65plus'!E176)</f>
        <v>6.6284928964306961E-2</v>
      </c>
      <c r="F221" s="28">
        <f>F176/SUM(F176,'Calculations 16to19'!F176,'Calculations 25to34'!F176,'Calculations 35to44'!F176,'Calculations 45to54'!F176,'Calculations 55to64'!F176,'Calculations 65plus'!F176)</f>
        <v>6.5612135428032722E-2</v>
      </c>
      <c r="G221" s="28">
        <f>G176/SUM(G176,'Calculations 16to19'!G176,'Calculations 25to34'!G176,'Calculations 35to44'!G176,'Calculations 45to54'!G176,'Calculations 55to64'!G176,'Calculations 65plus'!G176)</f>
        <v>6.4443012774781386E-2</v>
      </c>
      <c r="H221" s="28">
        <f>H176/SUM(H176,'Calculations 16to19'!H176,'Calculations 25to34'!H176,'Calculations 35to44'!H176,'Calculations 45to54'!H176,'Calculations 55to64'!H176,'Calculations 65plus'!H176)</f>
        <v>6.3729198138269411E-2</v>
      </c>
      <c r="I221" s="28">
        <f>I176/SUM(I176,'Calculations 16to19'!I176,'Calculations 25to34'!I176,'Calculations 35to44'!I176,'Calculations 45to54'!I176,'Calculations 55to64'!I176,'Calculations 65plus'!I176)</f>
        <v>6.3728609171454814E-2</v>
      </c>
      <c r="J221" s="28">
        <f>J176/SUM(J176,'Calculations 16to19'!J176,'Calculations 25to34'!J176,'Calculations 35to44'!J176,'Calculations 45to54'!J176,'Calculations 55to64'!J176,'Calculations 65plus'!J176)</f>
        <v>6.3395454443789134E-2</v>
      </c>
      <c r="K221" s="28">
        <f>K176/SUM(K176,'Calculations 16to19'!K176,'Calculations 25to34'!K176,'Calculations 35to44'!K176,'Calculations 45to54'!K176,'Calculations 55to64'!K176,'Calculations 65plus'!K176)</f>
        <v>6.2109936652598813E-2</v>
      </c>
      <c r="L221" s="28">
        <f>L176/SUM(L176,'Calculations 16to19'!L176,'Calculations 25to34'!L176,'Calculations 35to44'!L176,'Calculations 45to54'!L176,'Calculations 55to64'!L176,'Calculations 65plus'!L176)</f>
        <v>6.1478507424816718E-2</v>
      </c>
      <c r="M221" s="28">
        <f>M176/SUM(M176,'Calculations 16to19'!M176,'Calculations 25to34'!M176,'Calculations 35to44'!M176,'Calculations 45to54'!M176,'Calculations 55to64'!M176,'Calculations 65plus'!M176)</f>
        <v>6.0790914043007419E-2</v>
      </c>
      <c r="N221" s="28">
        <f>N176/SUM(N176,'Calculations 16to19'!N176,'Calculations 25to34'!N176,'Calculations 35to44'!N176,'Calculations 45to54'!N176,'Calculations 55to64'!N176,'Calculations 65plus'!N176)</f>
        <v>6.0105704056662969E-2</v>
      </c>
      <c r="O221" s="28">
        <f>O176/SUM(O176,'Calculations 16to19'!O176,'Calculations 25to34'!O176,'Calculations 35to44'!O176,'Calculations 45to54'!O176,'Calculations 55to64'!O176,'Calculations 65plus'!O176)</f>
        <v>5.9423051049773648E-2</v>
      </c>
      <c r="P221" s="28">
        <f>P176/SUM(P176,'Calculations 16to19'!P176,'Calculations 25to34'!P176,'Calculations 35to44'!P176,'Calculations 45to54'!P176,'Calculations 55to64'!P176,'Calculations 65plus'!P176)</f>
        <v>5.8743126369522169E-2</v>
      </c>
      <c r="Q221" s="28">
        <f>Q176/SUM(Q176,'Calculations 16to19'!Q176,'Calculations 25to34'!Q176,'Calculations 35to44'!Q176,'Calculations 45to54'!Q176,'Calculations 55to64'!Q176,'Calculations 65plus'!Q176)</f>
        <v>5.8066098731575637E-2</v>
      </c>
      <c r="R221" s="28">
        <f>R176/SUM(R176,'Calculations 16to19'!R176,'Calculations 25to34'!R176,'Calculations 35to44'!R176,'Calculations 45to54'!R176,'Calculations 55to64'!R176,'Calculations 65plus'!R176)</f>
        <v>5.7392133854270722E-2</v>
      </c>
      <c r="S221" s="28">
        <f>S176/SUM(S176,'Calculations 16to19'!S176,'Calculations 25to34'!S176,'Calculations 35to44'!S176,'Calculations 45to54'!S176,'Calculations 55to64'!S176,'Calculations 65plus'!S176)</f>
        <v>5.6721394121279356E-2</v>
      </c>
      <c r="T221" s="28">
        <f>T176/SUM(T176,'Calculations 16to19'!T176,'Calculations 25to34'!T176,'Calculations 35to44'!T176,'Calculations 45to54'!T176,'Calculations 55to64'!T176,'Calculations 65plus'!T176)</f>
        <v>5.6054038272257162E-2</v>
      </c>
      <c r="U221" s="28">
        <f>U176/SUM(U176,'Calculations 16to19'!U176,'Calculations 25to34'!U176,'Calculations 35to44'!U176,'Calculations 45to54'!U176,'Calculations 55to64'!U176,'Calculations 65plus'!U176)</f>
        <v>5.5390221120901827E-2</v>
      </c>
      <c r="V221" s="28">
        <f>V176/SUM(V176,'Calculations 16to19'!V176,'Calculations 25to34'!V176,'Calculations 35to44'!V176,'Calculations 45to54'!V176,'Calculations 55to64'!V176,'Calculations 65plus'!V176)</f>
        <v>5.4730093299771736E-2</v>
      </c>
      <c r="W221" s="28">
        <f>W176/SUM(W176,'Calculations 16to19'!W176,'Calculations 25to34'!W176,'Calculations 35to44'!W176,'Calculations 45to54'!W176,'Calculations 55to64'!W176,'Calculations 65plus'!W176)</f>
        <v>5.4073801031156402E-2</v>
      </c>
      <c r="X221" s="28">
        <f>X176/SUM(X176,'Calculations 16to19'!X176,'Calculations 25to34'!X176,'Calculations 35to44'!X176,'Calculations 45to54'!X176,'Calculations 55to64'!X176,'Calculations 65plus'!X176)</f>
        <v>5.342148592322972E-2</v>
      </c>
      <c r="Y221" s="28">
        <f>Y176/SUM(Y176,'Calculations 16to19'!Y176,'Calculations 25to34'!Y176,'Calculations 35to44'!Y176,'Calculations 45to54'!Y176,'Calculations 55to64'!Y176,'Calculations 65plus'!Y176)</f>
        <v>5.2773284790665925E-2</v>
      </c>
      <c r="Z221" s="28">
        <f>Z176/SUM(Z176,'Calculations 16to19'!Z176,'Calculations 25to34'!Z176,'Calculations 35to44'!Z176,'Calculations 45to54'!Z176,'Calculations 55to64'!Z176,'Calculations 65plus'!Z176)</f>
        <v>5.2129329498856923E-2</v>
      </c>
      <c r="AA221" s="28">
        <f>AA176/SUM(AA176,'Calculations 16to19'!AA176,'Calculations 25to34'!AA176,'Calculations 35to44'!AA176,'Calculations 45to54'!AA176,'Calculations 55to64'!AA176,'Calculations 65plus'!AA176)</f>
        <v>5.1489746830826737E-2</v>
      </c>
      <c r="AB221" s="28">
        <f>AB176/SUM(AB176,'Calculations 16to19'!AB176,'Calculations 25to34'!AB176,'Calculations 35to44'!AB176,'Calculations 45to54'!AB176,'Calculations 55to64'!AB176,'Calculations 65plus'!AB176)</f>
        <v>5.0854658375915643E-2</v>
      </c>
      <c r="AC221" s="28">
        <f>AC176/SUM(AC176,'Calculations 16to19'!AC176,'Calculations 25to34'!AC176,'Calculations 35to44'!AC176,'Calculations 45to54'!AC176,'Calculations 55to64'!AC176,'Calculations 65plus'!AC176)</f>
        <v>5.0224180439272091E-2</v>
      </c>
      <c r="AD221" s="28">
        <f>AD176/SUM(AD176,'Calculations 16to19'!AD176,'Calculations 25to34'!AD176,'Calculations 35to44'!AD176,'Calculations 45to54'!AD176,'Calculations 55to64'!AD176,'Calculations 65plus'!AD176)</f>
        <v>4.9598423971181714E-2</v>
      </c>
      <c r="AE221" s="28">
        <f>AE176/SUM(AE176,'Calculations 16to19'!AE176,'Calculations 25to34'!AE176,'Calculations 35to44'!AE176,'Calculations 45to54'!AE176,'Calculations 55to64'!AE176,'Calculations 65plus'!AE176)</f>
        <v>4.897749451523796E-2</v>
      </c>
      <c r="AF221" s="28">
        <f>AF176/SUM(AF176,'Calculations 16to19'!AF176,'Calculations 25to34'!AF176,'Calculations 35to44'!AF176,'Calculations 45to54'!AF176,'Calculations 55to64'!AF176,'Calculations 65plus'!AF176)</f>
        <v>4.8361492174362718E-2</v>
      </c>
    </row>
    <row r="222" spans="1:32" x14ac:dyDescent="0.2">
      <c r="A222" s="6" t="s">
        <v>55</v>
      </c>
      <c r="B222" s="28">
        <f>B177/SUM(B177,'Calculations 16to19'!B177,'Calculations 25to34'!B177,'Calculations 35to44'!B177,'Calculations 45to54'!B177,'Calculations 55to64'!B177,'Calculations 65plus'!B177)</f>
        <v>7.2823727996141771E-2</v>
      </c>
      <c r="C222" s="28">
        <f>C177/SUM(C177,'Calculations 16to19'!C177,'Calculations 25to34'!C177,'Calculations 35to44'!C177,'Calculations 45to54'!C177,'Calculations 55to64'!C177,'Calculations 65plus'!C177)</f>
        <v>7.2290416168262026E-2</v>
      </c>
      <c r="D222" s="28">
        <f>D177/SUM(D177,'Calculations 16to19'!D177,'Calculations 25to34'!D177,'Calculations 35to44'!D177,'Calculations 45to54'!D177,'Calculations 55to64'!D177,'Calculations 65plus'!D177)</f>
        <v>7.1217539625339554E-2</v>
      </c>
      <c r="E222" s="28">
        <f>E177/SUM(E177,'Calculations 16to19'!E177,'Calculations 25to34'!E177,'Calculations 35to44'!E177,'Calculations 45to54'!E177,'Calculations 55to64'!E177,'Calculations 65plus'!E177)</f>
        <v>7.0309656429380779E-2</v>
      </c>
      <c r="F222" s="28">
        <f>F177/SUM(F177,'Calculations 16to19'!F177,'Calculations 25to34'!F177,'Calculations 35to44'!F177,'Calculations 45to54'!F177,'Calculations 55to64'!F177,'Calculations 65plus'!F177)</f>
        <v>6.9594852211768643E-2</v>
      </c>
      <c r="G222" s="28">
        <f>G177/SUM(G177,'Calculations 16to19'!G177,'Calculations 25to34'!G177,'Calculations 35to44'!G177,'Calculations 45to54'!G177,'Calculations 55to64'!G177,'Calculations 65plus'!G177)</f>
        <v>6.838215219020842E-2</v>
      </c>
      <c r="H222" s="28">
        <f>H177/SUM(H177,'Calculations 16to19'!H177,'Calculations 25to34'!H177,'Calculations 35to44'!H177,'Calculations 45to54'!H177,'Calculations 55to64'!H177,'Calculations 65plus'!H177)</f>
        <v>6.767156129967207E-2</v>
      </c>
      <c r="I222" s="28">
        <f>I177/SUM(I177,'Calculations 16to19'!I177,'Calculations 25to34'!I177,'Calculations 35to44'!I177,'Calculations 45to54'!I177,'Calculations 55to64'!I177,'Calculations 65plus'!I177)</f>
        <v>6.7757070985825299E-2</v>
      </c>
      <c r="J222" s="28">
        <f>J177/SUM(J177,'Calculations 16to19'!J177,'Calculations 25to34'!J177,'Calculations 35to44'!J177,'Calculations 45to54'!J177,'Calculations 55to64'!J177,'Calculations 65plus'!J177)</f>
        <v>6.7483291256055664E-2</v>
      </c>
      <c r="K222" s="28">
        <f>K177/SUM(K177,'Calculations 16to19'!K177,'Calculations 25to34'!K177,'Calculations 35to44'!K177,'Calculations 45to54'!K177,'Calculations 55to64'!K177,'Calculations 65plus'!K177)</f>
        <v>6.6169088239789467E-2</v>
      </c>
      <c r="L222" s="28">
        <f>L177/SUM(L177,'Calculations 16to19'!L177,'Calculations 25to34'!L177,'Calculations 35to44'!L177,'Calculations 45to54'!L177,'Calculations 55to64'!L177,'Calculations 65plus'!L177)</f>
        <v>6.5380478533332897E-2</v>
      </c>
      <c r="M222" s="28">
        <f>M177/SUM(M177,'Calculations 16to19'!M177,'Calculations 25to34'!M177,'Calculations 35to44'!M177,'Calculations 45to54'!M177,'Calculations 55to64'!M177,'Calculations 65plus'!M177)</f>
        <v>6.4658128367151263E-2</v>
      </c>
      <c r="N222" s="28">
        <f>N177/SUM(N177,'Calculations 16to19'!N177,'Calculations 25to34'!N177,'Calculations 35to44'!N177,'Calculations 45to54'!N177,'Calculations 55to64'!N177,'Calculations 65plus'!N177)</f>
        <v>6.3937897368228622E-2</v>
      </c>
      <c r="O222" s="28">
        <f>O177/SUM(O177,'Calculations 16to19'!O177,'Calculations 25to34'!O177,'Calculations 35to44'!O177,'Calculations 45to54'!O177,'Calculations 55to64'!O177,'Calculations 65plus'!O177)</f>
        <v>6.3219968587300918E-2</v>
      </c>
      <c r="P222" s="28">
        <f>P177/SUM(P177,'Calculations 16to19'!P177,'Calculations 25to34'!P177,'Calculations 35to44'!P177,'Calculations 45to54'!P177,'Calculations 55to64'!P177,'Calculations 65plus'!P177)</f>
        <v>6.2504523861367761E-2</v>
      </c>
      <c r="Q222" s="28">
        <f>Q177/SUM(Q177,'Calculations 16to19'!Q177,'Calculations 25to34'!Q177,'Calculations 35to44'!Q177,'Calculations 45to54'!Q177,'Calculations 55to64'!Q177,'Calculations 65plus'!Q177)</f>
        <v>6.1791743337711237E-2</v>
      </c>
      <c r="R222" s="28">
        <f>R177/SUM(R177,'Calculations 16to19'!R177,'Calculations 25to34'!R177,'Calculations 35to44'!R177,'Calculations 45to54'!R177,'Calculations 55to64'!R177,'Calculations 65plus'!R177)</f>
        <v>6.1081805027006629E-2</v>
      </c>
      <c r="S222" s="28">
        <f>S177/SUM(S177,'Calculations 16to19'!S177,'Calculations 25to34'!S177,'Calculations 35to44'!S177,'Calculations 45to54'!S177,'Calculations 55to64'!S177,'Calculations 65plus'!S177)</f>
        <v>6.0374884385502189E-2</v>
      </c>
      <c r="T222" s="28">
        <f>T177/SUM(T177,'Calculations 16to19'!T177,'Calculations 25to34'!T177,'Calculations 35to44'!T177,'Calculations 45to54'!T177,'Calculations 55to64'!T177,'Calculations 65plus'!T177)</f>
        <v>5.9671153926129719E-2</v>
      </c>
      <c r="U222" s="28">
        <f>U177/SUM(U177,'Calculations 16to19'!U177,'Calculations 25to34'!U177,'Calculations 35to44'!U177,'Calculations 45to54'!U177,'Calculations 55to64'!U177,'Calculations 65plus'!U177)</f>
        <v>5.8970782858306453E-2</v>
      </c>
      <c r="V222" s="28">
        <f>V177/SUM(V177,'Calculations 16to19'!V177,'Calculations 25to34'!V177,'Calculations 35to44'!V177,'Calculations 45to54'!V177,'Calculations 55to64'!V177,'Calculations 65plus'!V177)</f>
        <v>5.8273936756082279E-2</v>
      </c>
      <c r="W222" s="28">
        <f>W177/SUM(W177,'Calculations 16to19'!W177,'Calculations 25to34'!W177,'Calculations 35to44'!W177,'Calculations 45to54'!W177,'Calculations 55to64'!W177,'Calculations 65plus'!W177)</f>
        <v>5.7580777254200154E-2</v>
      </c>
      <c r="X222" s="28">
        <f>X177/SUM(X177,'Calculations 16to19'!X177,'Calculations 25to34'!X177,'Calculations 35to44'!X177,'Calculations 45to54'!X177,'Calculations 55to64'!X177,'Calculations 65plus'!X177)</f>
        <v>5.6891461771545755E-2</v>
      </c>
      <c r="Y222" s="28">
        <f>Y177/SUM(Y177,'Calculations 16to19'!Y177,'Calculations 25to34'!Y177,'Calculations 35to44'!Y177,'Calculations 45to54'!Y177,'Calculations 55to64'!Y177,'Calculations 65plus'!Y177)</f>
        <v>5.6206143261387863E-2</v>
      </c>
      <c r="Z222" s="28">
        <f>Z177/SUM(Z177,'Calculations 16to19'!Z177,'Calculations 25to34'!Z177,'Calculations 35to44'!Z177,'Calculations 45to54'!Z177,'Calculations 55to64'!Z177,'Calculations 65plus'!Z177)</f>
        <v>5.5524969987736511E-2</v>
      </c>
      <c r="AA222" s="28">
        <f>AA177/SUM(AA177,'Calculations 16to19'!AA177,'Calculations 25to34'!AA177,'Calculations 35to44'!AA177,'Calculations 45to54'!AA177,'Calculations 55to64'!AA177,'Calculations 65plus'!AA177)</f>
        <v>5.4848085327080819E-2</v>
      </c>
      <c r="AB222" s="28">
        <f>AB177/SUM(AB177,'Calculations 16to19'!AB177,'Calculations 25to34'!AB177,'Calculations 35to44'!AB177,'Calculations 45to54'!AB177,'Calculations 55to64'!AB177,'Calculations 65plus'!AB177)</f>
        <v>5.417562759471628E-2</v>
      </c>
      <c r="AC222" s="28">
        <f>AC177/SUM(AC177,'Calculations 16to19'!AC177,'Calculations 25to34'!AC177,'Calculations 35to44'!AC177,'Calculations 45to54'!AC177,'Calculations 55to64'!AC177,'Calculations 65plus'!AC177)</f>
        <v>5.3507729894812596E-2</v>
      </c>
      <c r="AD222" s="28">
        <f>AD177/SUM(AD177,'Calculations 16to19'!AD177,'Calculations 25to34'!AD177,'Calculations 35to44'!AD177,'Calculations 45to54'!AD177,'Calculations 55to64'!AD177,'Calculations 65plus'!AD177)</f>
        <v>5.2844519993340687E-2</v>
      </c>
      <c r="AE222" s="28">
        <f>AE177/SUM(AE177,'Calculations 16to19'!AE177,'Calculations 25to34'!AE177,'Calculations 35to44'!AE177,'Calculations 45to54'!AE177,'Calculations 55to64'!AE177,'Calculations 65plus'!AE177)</f>
        <v>5.218612021292926E-2</v>
      </c>
      <c r="AF222" s="28">
        <f>AF177/SUM(AF177,'Calculations 16to19'!AF177,'Calculations 25to34'!AF177,'Calculations 35to44'!AF177,'Calculations 45to54'!AF177,'Calculations 55to64'!AF177,'Calculations 65plus'!AF177)</f>
        <v>5.1532647348704178E-2</v>
      </c>
    </row>
    <row r="223" spans="1:32" x14ac:dyDescent="0.2">
      <c r="A223" s="6" t="s">
        <v>56</v>
      </c>
      <c r="B223" s="28">
        <f>B178/SUM(B178,'Calculations 16to19'!B178,'Calculations 25to34'!B178,'Calculations 35to44'!B178,'Calculations 45to54'!B178,'Calculations 55to64'!B178,'Calculations 65plus'!B178)</f>
        <v>0.12720983858570334</v>
      </c>
      <c r="C223" s="28">
        <f>C178/SUM(C178,'Calculations 16to19'!C178,'Calculations 25to34'!C178,'Calculations 35to44'!C178,'Calculations 45to54'!C178,'Calculations 55to64'!C178,'Calculations 65plus'!C178)</f>
        <v>0.12639597304614911</v>
      </c>
      <c r="D223" s="28">
        <f>D178/SUM(D178,'Calculations 16to19'!D178,'Calculations 25to34'!D178,'Calculations 35to44'!D178,'Calculations 45to54'!D178,'Calculations 55to64'!D178,'Calculations 65plus'!D178)</f>
        <v>0.12445004267678851</v>
      </c>
      <c r="E223" s="28">
        <f>E178/SUM(E178,'Calculations 16to19'!E178,'Calculations 25to34'!E178,'Calculations 35to44'!E178,'Calculations 45to54'!E178,'Calculations 55to64'!E178,'Calculations 65plus'!E178)</f>
        <v>0.12280597749392912</v>
      </c>
      <c r="F223" s="28">
        <f>F178/SUM(F178,'Calculations 16to19'!F178,'Calculations 25to34'!F178,'Calculations 35to44'!F178,'Calculations 45to54'!F178,'Calculations 55to64'!F178,'Calculations 65plus'!F178)</f>
        <v>0.12156983489789645</v>
      </c>
      <c r="G223" s="28">
        <f>G178/SUM(G178,'Calculations 16to19'!G178,'Calculations 25to34'!G178,'Calculations 35to44'!G178,'Calculations 45to54'!G178,'Calculations 55to64'!G178,'Calculations 65plus'!G178)</f>
        <v>0.11947567065070631</v>
      </c>
      <c r="H223" s="28">
        <f>H178/SUM(H178,'Calculations 16to19'!H178,'Calculations 25to34'!H178,'Calculations 35to44'!H178,'Calculations 45to54'!H178,'Calculations 55to64'!H178,'Calculations 65plus'!H178)</f>
        <v>0.11829932537372155</v>
      </c>
      <c r="I223" s="28">
        <f>I178/SUM(I178,'Calculations 16to19'!I178,'Calculations 25to34'!I178,'Calculations 35to44'!I178,'Calculations 45to54'!I178,'Calculations 55to64'!I178,'Calculations 65plus'!I178)</f>
        <v>0.11874945885416907</v>
      </c>
      <c r="J223" s="28">
        <f>J178/SUM(J178,'Calculations 16to19'!J178,'Calculations 25to34'!J178,'Calculations 35to44'!J178,'Calculations 45to54'!J178,'Calculations 55to64'!J178,'Calculations 65plus'!J178)</f>
        <v>0.11855122320655324</v>
      </c>
      <c r="K223" s="28">
        <f>K178/SUM(K178,'Calculations 16to19'!K178,'Calculations 25to34'!K178,'Calculations 35to44'!K178,'Calculations 45to54'!K178,'Calculations 55to64'!K178,'Calculations 65plus'!K178)</f>
        <v>0.11627177636501652</v>
      </c>
      <c r="L223" s="28">
        <f>L178/SUM(L178,'Calculations 16to19'!L178,'Calculations 25to34'!L178,'Calculations 35to44'!L178,'Calculations 45to54'!L178,'Calculations 55to64'!L178,'Calculations 65plus'!L178)</f>
        <v>0.11460359880578756</v>
      </c>
      <c r="M223" s="28">
        <f>M178/SUM(M178,'Calculations 16to19'!M178,'Calculations 25to34'!M178,'Calculations 35to44'!M178,'Calculations 45to54'!M178,'Calculations 55to64'!M178,'Calculations 65plus'!M178)</f>
        <v>0.11331504987230971</v>
      </c>
      <c r="N223" s="28">
        <f>N178/SUM(N178,'Calculations 16to19'!N178,'Calculations 25to34'!N178,'Calculations 35to44'!N178,'Calculations 45to54'!N178,'Calculations 55to64'!N178,'Calculations 65plus'!N178)</f>
        <v>0.11201857646074063</v>
      </c>
      <c r="O223" s="28">
        <f>O178/SUM(O178,'Calculations 16to19'!O178,'Calculations 25to34'!O178,'Calculations 35to44'!O178,'Calculations 45to54'!O178,'Calculations 55to64'!O178,'Calculations 65plus'!O178)</f>
        <v>0.11071544463371483</v>
      </c>
      <c r="P223" s="28">
        <f>P178/SUM(P178,'Calculations 16to19'!P178,'Calculations 25to34'!P178,'Calculations 35to44'!P178,'Calculations 45to54'!P178,'Calculations 55to64'!P178,'Calculations 65plus'!P178)</f>
        <v>0.10940688117399758</v>
      </c>
      <c r="Q223" s="28">
        <f>Q178/SUM(Q178,'Calculations 16to19'!Q178,'Calculations 25to34'!Q178,'Calculations 35to44'!Q178,'Calculations 45to54'!Q178,'Calculations 55to64'!Q178,'Calculations 65plus'!Q178)</f>
        <v>0.10809407228049399</v>
      </c>
      <c r="R223" s="28">
        <f>R178/SUM(R178,'Calculations 16to19'!R178,'Calculations 25to34'!R178,'Calculations 35to44'!R178,'Calculations 45to54'!R178,'Calculations 55to64'!R178,'Calculations 65plus'!R178)</f>
        <v>0.10677816255520177</v>
      </c>
      <c r="S223" s="28">
        <f>S178/SUM(S178,'Calculations 16to19'!S178,'Calculations 25to34'!S178,'Calculations 35to44'!S178,'Calculations 45to54'!S178,'Calculations 55to64'!S178,'Calculations 65plus'!S178)</f>
        <v>0.10546025425424665</v>
      </c>
      <c r="T223" s="28">
        <f>T178/SUM(T178,'Calculations 16to19'!T178,'Calculations 25to34'!T178,'Calculations 35to44'!T178,'Calculations 45to54'!T178,'Calculations 55to64'!T178,'Calculations 65plus'!T178)</f>
        <v>0.10414140677792992</v>
      </c>
      <c r="U223" s="28">
        <f>U178/SUM(U178,'Calculations 16to19'!U178,'Calculations 25to34'!U178,'Calculations 35to44'!U178,'Calculations 45to54'!U178,'Calculations 55to64'!U178,'Calculations 65plus'!U178)</f>
        <v>0.10282263637646193</v>
      </c>
      <c r="V223" s="28">
        <f>V178/SUM(V178,'Calculations 16to19'!V178,'Calculations 25to34'!V178,'Calculations 35to44'!V178,'Calculations 45to54'!V178,'Calculations 55to64'!V178,'Calculations 65plus'!V178)</f>
        <v>0.10150491604972132</v>
      </c>
      <c r="W223" s="28">
        <f>W178/SUM(W178,'Calculations 16to19'!W178,'Calculations 25to34'!W178,'Calculations 35to44'!W178,'Calculations 45to54'!W178,'Calculations 55to64'!W178,'Calculations 65plus'!W178)</f>
        <v>0.10018917562098238</v>
      </c>
      <c r="X223" s="28">
        <f>X178/SUM(X178,'Calculations 16to19'!X178,'Calculations 25to34'!X178,'Calculations 35to44'!X178,'Calculations 45to54'!X178,'Calculations 55to64'!X178,'Calculations 65plus'!X178)</f>
        <v>9.8876301966060121E-2</v>
      </c>
      <c r="Y223" s="28">
        <f>Y178/SUM(Y178,'Calculations 16to19'!Y178,'Calculations 25to34'!Y178,'Calculations 35to44'!Y178,'Calculations 45to54'!Y178,'Calculations 55to64'!Y178,'Calculations 65plus'!Y178)</f>
        <v>9.7567139380755077E-2</v>
      </c>
      <c r="Z223" s="28">
        <f>Z178/SUM(Z178,'Calculations 16to19'!Z178,'Calculations 25to34'!Z178,'Calculations 35to44'!Z178,'Calculations 45to54'!Z178,'Calculations 55to64'!Z178,'Calculations 65plus'!Z178)</f>
        <v>9.6262490070817316E-2</v>
      </c>
      <c r="AA223" s="28">
        <f>AA178/SUM(AA178,'Calculations 16to19'!AA178,'Calculations 25to34'!AA178,'Calculations 35to44'!AA178,'Calculations 45to54'!AA178,'Calculations 55to64'!AA178,'Calculations 65plus'!AA178)</f>
        <v>9.4963114749901337E-2</v>
      </c>
      <c r="AB223" s="28">
        <f>AB178/SUM(AB178,'Calculations 16to19'!AB178,'Calculations 25to34'!AB178,'Calculations 35to44'!AB178,'Calculations 45to54'!AB178,'Calculations 55to64'!AB178,'Calculations 65plus'!AB178)</f>
        <v>9.3669733332166272E-2</v>
      </c>
      <c r="AC223" s="28">
        <f>AC178/SUM(AC178,'Calculations 16to19'!AC178,'Calculations 25to34'!AC178,'Calculations 35to44'!AC178,'Calculations 45to54'!AC178,'Calculations 55to64'!AC178,'Calculations 65plus'!AC178)</f>
        <v>9.2383025707247851E-2</v>
      </c>
      <c r="AD223" s="28">
        <f>AD178/SUM(AD178,'Calculations 16to19'!AD178,'Calculations 25to34'!AD178,'Calculations 35to44'!AD178,'Calculations 45to54'!AD178,'Calculations 55to64'!AD178,'Calculations 65plus'!AD178)</f>
        <v>9.1103632586367139E-2</v>
      </c>
      <c r="AE223" s="28">
        <f>AE178/SUM(AE178,'Calculations 16to19'!AE178,'Calculations 25to34'!AE178,'Calculations 35to44'!AE178,'Calculations 45to54'!AE178,'Calculations 55to64'!AE178,'Calculations 65plus'!AE178)</f>
        <v>8.9832156409257333E-2</v>
      </c>
      <c r="AF223" s="28">
        <f>AF178/SUM(AF178,'Calculations 16to19'!AF178,'Calculations 25to34'!AF178,'Calculations 35to44'!AF178,'Calculations 45to54'!AF178,'Calculations 55to64'!AF178,'Calculations 65plus'!AF178)</f>
        <v>8.8569162302486751E-2</v>
      </c>
    </row>
    <row r="224" spans="1:32" x14ac:dyDescent="0.2">
      <c r="A224" s="6" t="s">
        <v>57</v>
      </c>
      <c r="B224" s="28">
        <f>B179/SUM(B179,'Calculations 16to19'!B179,'Calculations 25to34'!B179,'Calculations 35to44'!B179,'Calculations 45to54'!B179,'Calculations 55to64'!B179,'Calculations 65plus'!B179)</f>
        <v>0.15572519083969469</v>
      </c>
      <c r="C224" s="28">
        <f>C179/SUM(C179,'Calculations 16to19'!C179,'Calculations 25to34'!C179,'Calculations 35to44'!C179,'Calculations 45to54'!C179,'Calculations 55to64'!C179,'Calculations 65plus'!C179)</f>
        <v>0.15474020157039989</v>
      </c>
      <c r="D224" s="28">
        <f>D179/SUM(D179,'Calculations 16to19'!D179,'Calculations 25to34'!D179,'Calculations 35to44'!D179,'Calculations 45to54'!D179,'Calculations 55to64'!D179,'Calculations 65plus'!D179)</f>
        <v>0.15249695338121297</v>
      </c>
      <c r="E224" s="28">
        <f>E179/SUM(E179,'Calculations 16to19'!E179,'Calculations 25to34'!E179,'Calculations 35to44'!E179,'Calculations 45to54'!E179,'Calculations 55to64'!E179,'Calculations 65plus'!E179)</f>
        <v>0.15056526720108449</v>
      </c>
      <c r="F224" s="28">
        <f>F179/SUM(F179,'Calculations 16to19'!F179,'Calculations 25to34'!F179,'Calculations 35to44'!F179,'Calculations 45to54'!F179,'Calculations 55to64'!F179,'Calculations 65plus'!F179)</f>
        <v>0.14898746536683288</v>
      </c>
      <c r="G224" s="28">
        <f>G179/SUM(G179,'Calculations 16to19'!G179,'Calculations 25to34'!G179,'Calculations 35to44'!G179,'Calculations 45to54'!G179,'Calculations 55to64'!G179,'Calculations 65plus'!G179)</f>
        <v>0.1461734891772625</v>
      </c>
      <c r="H224" s="28">
        <f>H179/SUM(H179,'Calculations 16to19'!H179,'Calculations 25to34'!H179,'Calculations 35to44'!H179,'Calculations 45to54'!H179,'Calculations 55to64'!H179,'Calculations 65plus'!H179)</f>
        <v>0.14442361554355995</v>
      </c>
      <c r="I224" s="28">
        <f>I179/SUM(I179,'Calculations 16to19'!I179,'Calculations 25to34'!I179,'Calculations 35to44'!I179,'Calculations 45to54'!I179,'Calculations 55to64'!I179,'Calculations 65plus'!I179)</f>
        <v>0.14463809867972854</v>
      </c>
      <c r="J224" s="28">
        <f>J179/SUM(J179,'Calculations 16to19'!J179,'Calculations 25to34'!J179,'Calculations 35to44'!J179,'Calculations 45to54'!J179,'Calculations 55to64'!J179,'Calculations 65plus'!J179)</f>
        <v>0.14417962438289811</v>
      </c>
      <c r="K224" s="28">
        <f>K179/SUM(K179,'Calculations 16to19'!K179,'Calculations 25to34'!K179,'Calculations 35to44'!K179,'Calculations 45to54'!K179,'Calculations 55to64'!K179,'Calculations 65plus'!K179)</f>
        <v>0.14131460117087832</v>
      </c>
      <c r="L224" s="28">
        <f>L179/SUM(L179,'Calculations 16to19'!L179,'Calculations 25to34'!L179,'Calculations 35to44'!L179,'Calculations 45to54'!L179,'Calculations 55to64'!L179,'Calculations 65plus'!L179)</f>
        <v>0.13944661448797582</v>
      </c>
      <c r="M224" s="28">
        <f>M179/SUM(M179,'Calculations 16to19'!M179,'Calculations 25to34'!M179,'Calculations 35to44'!M179,'Calculations 45to54'!M179,'Calculations 55to64'!M179,'Calculations 65plus'!M179)</f>
        <v>0.13780020504922094</v>
      </c>
      <c r="N224" s="28">
        <f>N179/SUM(N179,'Calculations 16to19'!N179,'Calculations 25to34'!N179,'Calculations 35to44'!N179,'Calculations 45to54'!N179,'Calculations 55to64'!N179,'Calculations 65plus'!N179)</f>
        <v>0.13615048464105559</v>
      </c>
      <c r="O224" s="28">
        <f>O179/SUM(O179,'Calculations 16to19'!O179,'Calculations 25to34'!O179,'Calculations 35to44'!O179,'Calculations 45to54'!O179,'Calculations 55to64'!O179,'Calculations 65plus'!O179)</f>
        <v>0.13449857526080977</v>
      </c>
      <c r="P224" s="28">
        <f>P179/SUM(P179,'Calculations 16to19'!P179,'Calculations 25to34'!P179,'Calculations 35to44'!P179,'Calculations 45to54'!P179,'Calculations 55to64'!P179,'Calculations 65plus'!P179)</f>
        <v>0.13284556676203035</v>
      </c>
      <c r="Q224" s="28">
        <f>Q179/SUM(Q179,'Calculations 16to19'!Q179,'Calculations 25to34'!Q179,'Calculations 35to44'!Q179,'Calculations 45to54'!Q179,'Calculations 55to64'!Q179,'Calculations 65plus'!Q179)</f>
        <v>0.13119251605316776</v>
      </c>
      <c r="R224" s="28">
        <f>R179/SUM(R179,'Calculations 16to19'!R179,'Calculations 25to34'!R179,'Calculations 35to44'!R179,'Calculations 45to54'!R179,'Calculations 55to64'!R179,'Calculations 65plus'!R179)</f>
        <v>0.12954044642184187</v>
      </c>
      <c r="S224" s="28">
        <f>S179/SUM(S179,'Calculations 16to19'!S179,'Calculations 25to34'!S179,'Calculations 35to44'!S179,'Calculations 45to54'!S179,'Calculations 55to64'!S179,'Calculations 65plus'!S179)</f>
        <v>0.12789034697904181</v>
      </c>
      <c r="T224" s="28">
        <f>T179/SUM(T179,'Calculations 16to19'!T179,'Calculations 25to34'!T179,'Calculations 35to44'!T179,'Calculations 45to54'!T179,'Calculations 55to64'!T179,'Calculations 65plus'!T179)</f>
        <v>0.12624317221773865</v>
      </c>
      <c r="U224" s="28">
        <f>U179/SUM(U179,'Calculations 16to19'!U179,'Calculations 25to34'!U179,'Calculations 35to44'!U179,'Calculations 45to54'!U179,'Calculations 55to64'!U179,'Calculations 65plus'!U179)</f>
        <v>0.12459984168051148</v>
      </c>
      <c r="V224" s="28">
        <f>V179/SUM(V179,'Calculations 16to19'!V179,'Calculations 25to34'!V179,'Calculations 35to44'!V179,'Calculations 45to54'!V179,'Calculations 55to64'!V179,'Calculations 65plus'!V179)</f>
        <v>0.1229612397308595</v>
      </c>
      <c r="W224" s="28">
        <f>W179/SUM(W179,'Calculations 16to19'!W179,'Calculations 25to34'!W179,'Calculations 35to44'!W179,'Calculations 45to54'!W179,'Calculations 55to64'!W179,'Calculations 65plus'!W179)</f>
        <v>0.12132821542296052</v>
      </c>
      <c r="X224" s="28">
        <f>X179/SUM(X179,'Calculations 16to19'!X179,'Calculations 25to34'!X179,'Calculations 35to44'!X179,'Calculations 45to54'!X179,'Calculations 55to64'!X179,'Calculations 65plus'!X179)</f>
        <v>0.11970158246468456</v>
      </c>
      <c r="Y224" s="28">
        <f>Y179/SUM(Y179,'Calculations 16to19'!Y179,'Calculations 25to34'!Y179,'Calculations 35to44'!Y179,'Calculations 45to54'!Y179,'Calculations 55to64'!Y179,'Calculations 65plus'!Y179)</f>
        <v>0.11808211926873505</v>
      </c>
      <c r="Z224" s="28">
        <f>Z179/SUM(Z179,'Calculations 16to19'!Z179,'Calculations 25to34'!Z179,'Calculations 35to44'!Z179,'Calculations 45to54'!Z179,'Calculations 55to64'!Z179,'Calculations 65plus'!Z179)</f>
        <v>0.11647056908683935</v>
      </c>
      <c r="AA224" s="28">
        <f>AA179/SUM(AA179,'Calculations 16to19'!AA179,'Calculations 25to34'!AA179,'Calculations 35to44'!AA179,'Calculations 45to54'!AA179,'Calculations 55to64'!AA179,'Calculations 65plus'!AA179)</f>
        <v>0.11486764022195378</v>
      </c>
      <c r="AB224" s="28">
        <f>AB179/SUM(AB179,'Calculations 16to19'!AB179,'Calculations 25to34'!AB179,'Calculations 35to44'!AB179,'Calculations 45to54'!AB179,'Calculations 55to64'!AB179,'Calculations 65plus'!AB179)</f>
        <v>0.11327400631352098</v>
      </c>
      <c r="AC224" s="28">
        <f>AC179/SUM(AC179,'Calculations 16to19'!AC179,'Calculations 25to34'!AC179,'Calculations 35to44'!AC179,'Calculations 45to54'!AC179,'Calculations 55to64'!AC179,'Calculations 65plus'!AC179)</f>
        <v>0.11169030669085242</v>
      </c>
      <c r="AD224" s="28">
        <f>AD179/SUM(AD179,'Calculations 16to19'!AD179,'Calculations 25to34'!AD179,'Calculations 35to44'!AD179,'Calculations 45to54'!AD179,'Calculations 55to64'!AD179,'Calculations 65plus'!AD179)</f>
        <v>0.11011714678979942</v>
      </c>
      <c r="AE224" s="28">
        <f>AE179/SUM(AE179,'Calculations 16to19'!AE179,'Calculations 25to34'!AE179,'Calculations 35to44'!AE179,'Calculations 45to54'!AE179,'Calculations 55to64'!AE179,'Calculations 65plus'!AE179)</f>
        <v>0.10855509862792538</v>
      </c>
      <c r="AF224" s="28">
        <f>AF179/SUM(AF179,'Calculations 16to19'!AF179,'Calculations 25to34'!AF179,'Calculations 35to44'!AF179,'Calculations 45to54'!AF179,'Calculations 55to64'!AF179,'Calculations 65plus'!AF179)</f>
        <v>0.10700470133349596</v>
      </c>
    </row>
  </sheetData>
  <phoneticPr fontId="1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T18b'!E:E,MATCH($A3,'BLS CPS T18b'!K:K,0))/INDEX('BLS CPS T18b'!B:B,MATCH($A3,'BLS CPS T18b'!K:K,0))</f>
        <v>0.1643252447850149</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T18b'!E:E,MATCH($A4,'BLS CPS T18b'!K:K,0))/INDEX('BLS CPS T18b'!B:B,MATCH($A4,'BLS CPS T18b'!K:K,0))</f>
        <v>0.19607843137254902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T18b'!E:E,MATCH($A5,'BLS CPS T18b'!K:K,0))/INDEX('BLS CPS T18b'!B:B,MATCH($A5,'BLS CPS T18b'!K:K,0))</f>
        <v>0.23711340206185566</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T18b'!E:E,MATCH($A6,'BLS CPS T18b'!K:K,0))/INDEX('BLS CPS T18b'!B:B,MATCH($A6,'BLS CPS T18b'!K:K,0))</f>
        <v>0.14457831325301204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T18b'!E:E,MATCH($A7,'BLS CPS T18b'!K:K,0))/INDEX('BLS CPS T18b'!B:B,MATCH($A7,'BLS CPS T18b'!K:K,0))</f>
        <v>0.22062350119904076</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T18b'!E:E,MATCH($A8,'BLS CPS T18b'!K:K,0))/INDEX('BLS CPS T18b'!B:B,MATCH($A8,'BLS CPS T18b'!K:K,0))</f>
        <v>0.24731732243229432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T18b'!E:E,MATCH($A9,'BLS CPS T18b'!K:K,0))/INDEX('BLS CPS T18b'!B:B,MATCH($A9,'BLS CPS T18b'!K:K,0))</f>
        <v>0.21846846846846846</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T18b'!E:E,MATCH($A10,'BLS CPS T18b'!K:K,0))/INDEX('BLS CPS T18b'!B:B,MATCH($A10,'BLS CPS T18b'!K:K,0))</f>
        <v>0.2255813953488372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T18b'!E:E,MATCH($A11,'BLS CPS T18b'!K:K,0))/INDEX('BLS CPS T18b'!B:B,MATCH($A11,'BLS CPS T18b'!K:K,0))</f>
        <v>0.20349563046192259</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T18b'!E:E,MATCH($A12,'BLS CPS T18b'!K:K,0))/INDEX('BLS CPS T18b'!B:B,MATCH($A12,'BLS CPS T18b'!K:K,0))</f>
        <v>0.21649484536082475</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T18b'!E:E,MATCH($A13,'BLS CPS T18b'!K:K,0))/INDEX('BLS CPS T18b'!B:B,MATCH($A13,'BLS CPS T18b'!K:K,0))</f>
        <v>0.20370370370370369</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T18b'!E:E,MATCH($A14,'BLS CPS T18b'!K:K,0))/INDEX('BLS CPS T18b'!B:B,MATCH($A14,'BLS CPS T18b'!K:K,0))</f>
        <v>0.22421524663677131</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T18b'!E:E,MATCH($A15,'BLS CPS T18b'!K:K,0))/INDEX('BLS CPS T18b'!B:B,MATCH($A15,'BLS CPS T18b'!K:K,0))</f>
        <v>0.21715328467153286</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T18b'!E:E,MATCH($A16,'BLS CPS T18b'!K:K,0))/INDEX('BLS CPS T18b'!B:B,MATCH($A16,'BLS CPS T18b'!K:K,0))</f>
        <v>0.16260162601626016</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T18b'!E:E,MATCH($A17,'BLS CPS T18b'!K:K,0))/INDEX('BLS CPS T18b'!B:B,MATCH($A17,'BLS CPS T18b'!K:K,0))</f>
        <v>0.17421602787456447</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T18b'!E:E,MATCH($A18,'BLS CPS T18b'!K:K,0))/INDEX('BLS CPS T18b'!B:B,MATCH($A18,'BLS CPS T18b'!K:K,0))</f>
        <v>0.20703125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T18b'!E:E,MATCH($A19,'BLS CPS T18b'!K:K,0))/INDEX('BLS CPS T18b'!B:B,MATCH($A19,'BLS CPS T18b'!K:K,0))</f>
        <v>0.19718309859154928</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T18b'!E:E,MATCH($A20,'BLS CPS T18b'!K:K,0))/INDEX('BLS CPS T18b'!B:B,MATCH($A20,'BLS CPS T18b'!K:K,0))</f>
        <v>0.21547502448579825</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T18b'!E:E,MATCH($A21,'BLS CPS T18b'!K:K,0))/INDEX('BLS CPS T18b'!B:B,MATCH($A21,'BLS CPS T18b'!K:K,0))</f>
        <v>0.21077959576515881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T18b'!E:E,MATCH($A22,'BLS CPS T18b'!K:K,0))/INDEX('BLS CPS T18b'!B:B,MATCH($A22,'BLS CPS T18b'!K:K,0))</f>
        <v>0.23404255319148937</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T18b'!E:E,MATCH($A23,'BLS CPS T18b'!K:K,0))/INDEX('BLS CPS T18b'!B:B,MATCH($A23,'BLS CPS T18b'!K:K,0))</f>
        <v>0.19571045576407506</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T18b'!E:E,MATCH($A24,'BLS CPS T18b'!K:K,0))/INDEX('BLS CPS T18b'!B:B,MATCH($A24,'BLS CPS T18b'!K:K,0))</f>
        <v>0.24960505529225907</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T18b'!E:E,MATCH($A25,'BLS CPS T18b'!K:K,0))/INDEX('BLS CPS T18b'!B:B,MATCH($A25,'BLS CPS T18b'!K:K,0))</f>
        <v>0.24470134874759153</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T18b'!E:E,MATCH($A26,'BLS CPS T18b'!K:K,0))/INDEX('BLS CPS T18b'!B:B,MATCH($A26,'BLS CPS T18b'!K:K,0))</f>
        <v>0.20959264126149804</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T18b'!E:E,MATCH($A27,'BLS CPS T18b'!K:K,0))/INDEX('BLS CPS T18b'!B:B,MATCH($A27,'BLS CPS T18b'!K:K,0))</f>
        <v>0.23886639676113361</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T18b'!E:E,MATCH($A28,'BLS CPS T18b'!K:K,0))/INDEX('BLS CPS T18b'!B:B,MATCH($A28,'BLS CPS T18b'!K:K,0))</f>
        <v>0.28000000000000003</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T18b'!E:E,MATCH($A29,'BLS CPS T18b'!K:K,0))/INDEX('BLS CPS T18b'!B:B,MATCH($A29,'BLS CPS T18b'!K:K,0))</f>
        <v>0.21248499399759904</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T18b'!E:E,MATCH($A30,'BLS CPS T18b'!K:K,0))/INDEX('BLS CPS T18b'!B:B,MATCH($A30,'BLS CPS T18b'!K:K,0))</f>
        <v>0.21518635267939923</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T18b'!E:E,MATCH($A31,'BLS CPS T18b'!K:K,0))/INDEX('BLS CPS T18b'!B:B,MATCH($A31,'BLS CPS T18b'!K:K,0))</f>
        <v>0.22886934541050083</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T18b'!E:E,MATCH($A32,'BLS CPS T18b'!K:K,0))/INDEX('BLS CPS T18b'!B:B,MATCH($A32,'BLS CPS T18b'!K:K,0))</f>
        <v>0.21966527196652719</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T18b'!E:E,MATCH($A33,'BLS CPS T18b'!K:K,0))/INDEX('BLS CPS T18b'!B:B,MATCH($A33,'BLS CPS T18b'!K:K,0))</f>
        <v>0.21421331230994481</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T18b'!E:E,MATCH($A34,'BLS CPS T18b'!K:K,0))/INDEX('BLS CPS T18b'!B:B,MATCH($A34,'BLS CPS T18b'!K:K,0))</f>
        <v>0.25547445255474455</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T18b'!E:E,MATCH($A35,'BLS CPS T18b'!K:K,0))/INDEX('BLS CPS T18b'!B:B,MATCH($A35,'BLS CPS T18b'!K:K,0))</f>
        <v>0.20368098159509201</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T18b'!E:E,MATCH($A36,'BLS CPS T18b'!K:K,0))/INDEX('BLS CPS T18b'!B:B,MATCH($A36,'BLS CPS T18b'!K:K,0))</f>
        <v>0.33495145631067963</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T18b'!E:E,MATCH($A37,'BLS CPS T18b'!K:K,0))/INDEX('BLS CPS T18b'!B:B,MATCH($A37,'BLS CPS T18b'!K:K,0))</f>
        <v>0.24115713346482578</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T18b'!E:E,MATCH($A38,'BLS CPS T18b'!K:K,0))/INDEX('BLS CPS T18b'!B:B,MATCH($A38,'BLS CPS T18b'!K:K,0))</f>
        <v>0.16691015339663989</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T18b'!E:E,MATCH($A39,'BLS CPS T18b'!K:K,0))/INDEX('BLS CPS T18b'!B:B,MATCH($A39,'BLS CPS T18b'!K:K,0))</f>
        <v>0.25568664965986393</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T18b'!E:E,MATCH($A40,'BLS CPS T18b'!K:K,0))/INDEX('BLS CPS T18b'!B:B,MATCH($A40,'BLS CPS T18b'!K:K,0))</f>
        <v>0.2015731235835222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T18b'!E:E,MATCH($A41,'BLS CPS T18b'!K:K,0))/INDEX('BLS CPS T18b'!B:B,MATCH($A41,'BLS CPS T18b'!K:K,0))</f>
        <v>0.20899094921086095</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T18b'!E:E,MATCH($A42,'BLS CPS T18b'!K:K,0))/INDEX('BLS CPS T18b'!B:B,MATCH($A42,'BLS CPS T18b'!K:K,0))</f>
        <v>0.24681712962962962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T18b'!E:E,MATCH($A43,'BLS CPS T18b'!K:K,0))/INDEX('BLS CPS T18b'!B:B,MATCH($A43,'BLS CPS T18b'!K:K,0))</f>
        <v>0.23106497500961168</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T18b'!E:E,MATCH($A44,'BLS CPS T18b'!K:K,0))/INDEX('BLS CPS T18b'!B:B,MATCH($A44,'BLS CPS T18b'!K:K,0))</f>
        <v>0.16666666666666666</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0.32515362946856863</v>
      </c>
    </row>
    <row r="49" spans="1:2" x14ac:dyDescent="0.2">
      <c r="A49" s="6" t="s">
        <v>94</v>
      </c>
      <c r="B49" s="28">
        <f>('S Curve Equation'!$B$11-(LN(1/((B4/'S Curve Equation'!$B$14)-'S Curve Equation'!$B$13)-1)/'S Curve Equation'!$B$10))/'S Curve Equation'!$B$12</f>
        <v>0.34787191814137508</v>
      </c>
    </row>
    <row r="50" spans="1:2" x14ac:dyDescent="0.2">
      <c r="A50" s="6" t="s">
        <v>93</v>
      </c>
      <c r="B50" s="28">
        <f>('S Curve Equation'!$B$11-(LN(1/((B5/'S Curve Equation'!$B$14)-'S Curve Equation'!$B$13)-1)/'S Curve Equation'!$B$10))/'S Curve Equation'!$B$12</f>
        <v>0.37367781567102598</v>
      </c>
    </row>
    <row r="51" spans="1:2" x14ac:dyDescent="0.2">
      <c r="A51" s="6" t="s">
        <v>28</v>
      </c>
      <c r="B51" s="28">
        <f>('S Curve Equation'!$B$11-(LN(1/((B6/'S Curve Equation'!$B$14)-'S Curve Equation'!$B$13)-1)/'S Curve Equation'!$B$10))/'S Curve Equation'!$B$12</f>
        <v>0.30933436726489322</v>
      </c>
    </row>
    <row r="52" spans="1:2" x14ac:dyDescent="0.2">
      <c r="A52" s="6" t="s">
        <v>29</v>
      </c>
      <c r="B52" s="28">
        <f>('S Curve Equation'!$B$11-(LN(1/((B7/'S Curve Equation'!$B$14)-'S Curve Equation'!$B$13)-1)/'S Curve Equation'!$B$10))/'S Curve Equation'!$B$12</f>
        <v>0.36370187797808395</v>
      </c>
    </row>
    <row r="53" spans="1:2" x14ac:dyDescent="0.2">
      <c r="A53" s="6" t="s">
        <v>30</v>
      </c>
      <c r="B53" s="28">
        <f>('S Curve Equation'!$B$11-(LN(1/((B8/'S Curve Equation'!$B$14)-'S Curve Equation'!$B$13)-1)/'S Curve Equation'!$B$10))/'S Curve Equation'!$B$12</f>
        <v>0.37962610675378405</v>
      </c>
    </row>
    <row r="54" spans="1:2" x14ac:dyDescent="0.2">
      <c r="A54" s="6" t="s">
        <v>31</v>
      </c>
      <c r="B54" s="28">
        <f>('S Curve Equation'!$B$11-(LN(1/((B9/'S Curve Equation'!$B$14)-'S Curve Equation'!$B$13)-1)/'S Curve Equation'!$B$10))/'S Curve Equation'!$B$12</f>
        <v>0.36236185666201204</v>
      </c>
    </row>
    <row r="55" spans="1:2" x14ac:dyDescent="0.2">
      <c r="A55" s="6" t="s">
        <v>32</v>
      </c>
      <c r="B55" s="28">
        <f>('S Curve Equation'!$B$11-(LN(1/((B10/'S Curve Equation'!$B$14)-'S Curve Equation'!$B$13)-1)/'S Curve Equation'!$B$10))/'S Curve Equation'!$B$12</f>
        <v>0.3667517319583089</v>
      </c>
    </row>
    <row r="56" spans="1:2" x14ac:dyDescent="0.2">
      <c r="A56" s="6" t="s">
        <v>33</v>
      </c>
      <c r="B56" s="28">
        <f>('S Curve Equation'!$B$11-(LN(1/((B11/'S Curve Equation'!$B$14)-'S Curve Equation'!$B$13)-1)/'S Curve Equation'!$B$10))/'S Curve Equation'!$B$12</f>
        <v>0.35279342103058098</v>
      </c>
    </row>
    <row r="57" spans="1:2" x14ac:dyDescent="0.2">
      <c r="A57" s="6" t="s">
        <v>34</v>
      </c>
      <c r="B57" s="28">
        <f>('S Curve Equation'!$B$11-(LN(1/((B12/'S Curve Equation'!$B$14)-'S Curve Equation'!$B$13)-1)/'S Curve Equation'!$B$10))/'S Curve Equation'!$B$12</f>
        <v>0.36112678262046605</v>
      </c>
    </row>
    <row r="58" spans="1:2" x14ac:dyDescent="0.2">
      <c r="A58" s="6" t="s">
        <v>92</v>
      </c>
      <c r="B58" s="28">
        <f>('S Curve Equation'!$B$11-(LN(1/((B13/'S Curve Equation'!$B$14)-'S Curve Equation'!$B$13)-1)/'S Curve Equation'!$B$10))/'S Curve Equation'!$B$12</f>
        <v>0.35292966168351392</v>
      </c>
    </row>
    <row r="59" spans="1:2" x14ac:dyDescent="0.2">
      <c r="A59" s="6" t="s">
        <v>89</v>
      </c>
      <c r="B59" s="28">
        <f>('S Curve Equation'!$B$11-(LN(1/((B14/'S Curve Equation'!$B$14)-'S Curve Equation'!$B$13)-1)/'S Curve Equation'!$B$10))/'S Curve Equation'!$B$12</f>
        <v>0.36591585365717083</v>
      </c>
    </row>
    <row r="60" spans="1:2" x14ac:dyDescent="0.2">
      <c r="A60" s="6" t="s">
        <v>35</v>
      </c>
      <c r="B60" s="28">
        <f>('S Curve Equation'!$B$11-(LN(1/((B15/'S Curve Equation'!$B$14)-'S Curve Equation'!$B$13)-1)/'S Curve Equation'!$B$10))/'S Curve Equation'!$B$12</f>
        <v>0.36153967173848989</v>
      </c>
    </row>
    <row r="61" spans="1:2" x14ac:dyDescent="0.2">
      <c r="A61" s="6" t="s">
        <v>98</v>
      </c>
      <c r="B61" s="28">
        <f>('S Curve Equation'!$B$11-(LN(1/((B16/'S Curve Equation'!$B$14)-'S Curve Equation'!$B$13)-1)/'S Curve Equation'!$B$10))/'S Curve Equation'!$B$12</f>
        <v>0.32383146050249212</v>
      </c>
    </row>
    <row r="62" spans="1:2" x14ac:dyDescent="0.2">
      <c r="A62" s="6" t="s">
        <v>97</v>
      </c>
      <c r="B62" s="28">
        <f>('S Curve Equation'!$B$11-(LN(1/((B17/'S Curve Equation'!$B$14)-'S Curve Equation'!$B$13)-1)/'S Curve Equation'!$B$10))/'S Curve Equation'!$B$12</f>
        <v>0.33254878241826313</v>
      </c>
    </row>
    <row r="63" spans="1:2" x14ac:dyDescent="0.2">
      <c r="A63" s="6" t="s">
        <v>101</v>
      </c>
      <c r="B63" s="28">
        <f>('S Curve Equation'!$B$11-(LN(1/((B18/'S Curve Equation'!$B$14)-'S Curve Equation'!$B$13)-1)/'S Curve Equation'!$B$10))/'S Curve Equation'!$B$12</f>
        <v>0.35509544003205828</v>
      </c>
    </row>
    <row r="64" spans="1:2" x14ac:dyDescent="0.2">
      <c r="A64" s="6" t="s">
        <v>104</v>
      </c>
      <c r="B64" s="28">
        <f>('S Curve Equation'!$B$11-(LN(1/((B19/'S Curve Equation'!$B$14)-'S Curve Equation'!$B$13)-1)/'S Curve Equation'!$B$10))/'S Curve Equation'!$B$12</f>
        <v>0.34861307966981891</v>
      </c>
    </row>
    <row r="65" spans="1:2" x14ac:dyDescent="0.2">
      <c r="A65" s="6" t="s">
        <v>36</v>
      </c>
      <c r="B65" s="28">
        <f>('S Curve Equation'!$B$11-(LN(1/((B20/'S Curve Equation'!$B$14)-'S Curve Equation'!$B$13)-1)/'S Curve Equation'!$B$10))/'S Curve Equation'!$B$12</f>
        <v>0.36048559616531045</v>
      </c>
    </row>
    <row r="66" spans="1:2" x14ac:dyDescent="0.2">
      <c r="A66" s="6" t="s">
        <v>37</v>
      </c>
      <c r="B66" s="28">
        <f>('S Curve Equation'!$B$11-(LN(1/((B21/'S Curve Equation'!$B$14)-'S Curve Equation'!$B$13)-1)/'S Curve Equation'!$B$10))/'S Curve Equation'!$B$12</f>
        <v>0.35750648619265657</v>
      </c>
    </row>
    <row r="67" spans="1:2" x14ac:dyDescent="0.2">
      <c r="A67" s="6" t="s">
        <v>38</v>
      </c>
      <c r="B67" s="28">
        <f>('S Curve Equation'!$B$11-(LN(1/((B22/'S Curve Equation'!$B$14)-'S Curve Equation'!$B$13)-1)/'S Curve Equation'!$B$10))/'S Curve Equation'!$B$12</f>
        <v>0.37185545241549811</v>
      </c>
    </row>
    <row r="68" spans="1:2" x14ac:dyDescent="0.2">
      <c r="A68" s="6" t="s">
        <v>39</v>
      </c>
      <c r="B68" s="28">
        <f>('S Curve Equation'!$B$11-(LN(1/((B23/'S Curve Equation'!$B$14)-'S Curve Equation'!$B$13)-1)/'S Curve Equation'!$B$10))/'S Curve Equation'!$B$12</f>
        <v>0.347624376392691</v>
      </c>
    </row>
    <row r="69" spans="1:2" x14ac:dyDescent="0.2">
      <c r="A69" s="6" t="s">
        <v>40</v>
      </c>
      <c r="B69" s="28">
        <f>('S Curve Equation'!$B$11-(LN(1/((B24/'S Curve Equation'!$B$14)-'S Curve Equation'!$B$13)-1)/'S Curve Equation'!$B$10))/'S Curve Equation'!$B$12</f>
        <v>0.38093817336501978</v>
      </c>
    </row>
    <row r="70" spans="1:2" x14ac:dyDescent="0.2">
      <c r="A70" s="6" t="s">
        <v>41</v>
      </c>
      <c r="B70" s="28">
        <f>('S Curve Equation'!$B$11-(LN(1/((B25/'S Curve Equation'!$B$14)-'S Curve Equation'!$B$13)-1)/'S Curve Equation'!$B$10))/'S Curve Equation'!$B$12</f>
        <v>0.37811633709441311</v>
      </c>
    </row>
    <row r="71" spans="1:2" x14ac:dyDescent="0.2">
      <c r="A71" s="6" t="s">
        <v>42</v>
      </c>
      <c r="B71" s="28">
        <f>('S Curve Equation'!$B$11-(LN(1/((B26/'S Curve Equation'!$B$14)-'S Curve Equation'!$B$13)-1)/'S Curve Equation'!$B$10))/'S Curve Equation'!$B$12</f>
        <v>0.35674621784845217</v>
      </c>
    </row>
    <row r="72" spans="1:2" x14ac:dyDescent="0.2">
      <c r="A72" s="6" t="s">
        <v>105</v>
      </c>
      <c r="B72" s="28">
        <f>('S Curve Equation'!$B$11-(LN(1/((B27/'S Curve Equation'!$B$14)-'S Curve Equation'!$B$13)-1)/'S Curve Equation'!$B$10))/'S Curve Equation'!$B$12</f>
        <v>0.37471125079296941</v>
      </c>
    </row>
    <row r="73" spans="1:2" x14ac:dyDescent="0.2">
      <c r="A73" s="6" t="s">
        <v>106</v>
      </c>
      <c r="B73" s="28">
        <f>('S Curve Equation'!$B$11-(LN(1/((B28/'S Curve Equation'!$B$14)-'S Curve Equation'!$B$13)-1)/'S Curve Equation'!$B$10))/'S Curve Equation'!$B$12</f>
        <v>0.39771034683147927</v>
      </c>
    </row>
    <row r="74" spans="1:2" x14ac:dyDescent="0.2">
      <c r="A74" s="6" t="s">
        <v>107</v>
      </c>
      <c r="B74" s="28">
        <f>('S Curve Equation'!$B$11-(LN(1/((B29/'S Curve Equation'!$B$14)-'S Curve Equation'!$B$13)-1)/'S Curve Equation'!$B$10))/'S Curve Equation'!$B$12</f>
        <v>0.35859370499114562</v>
      </c>
    </row>
    <row r="75" spans="1:2" x14ac:dyDescent="0.2">
      <c r="A75" s="6" t="s">
        <v>43</v>
      </c>
      <c r="B75" s="28">
        <f>('S Curve Equation'!$B$11-(LN(1/((B30/'S Curve Equation'!$B$14)-'S Curve Equation'!$B$13)-1)/'S Curve Equation'!$B$10))/'S Curve Equation'!$B$12</f>
        <v>0.36030372685019174</v>
      </c>
    </row>
    <row r="76" spans="1:2" x14ac:dyDescent="0.2">
      <c r="A76" s="6" t="s">
        <v>44</v>
      </c>
      <c r="B76" s="28">
        <f>('S Curve Equation'!$B$11-(LN(1/((B31/'S Curve Equation'!$B$14)-'S Curve Equation'!$B$13)-1)/'S Curve Equation'!$B$10))/'S Curve Equation'!$B$12</f>
        <v>0.36874976622847822</v>
      </c>
    </row>
    <row r="77" spans="1:2" x14ac:dyDescent="0.2">
      <c r="A77" s="6" t="s">
        <v>45</v>
      </c>
      <c r="B77" s="28">
        <f>('S Curve Equation'!$B$11-(LN(1/((B32/'S Curve Equation'!$B$14)-'S Curve Equation'!$B$13)-1)/'S Curve Equation'!$B$10))/'S Curve Equation'!$B$12</f>
        <v>0.36310713547096923</v>
      </c>
    </row>
    <row r="78" spans="1:2" x14ac:dyDescent="0.2">
      <c r="A78" s="6" t="s">
        <v>46</v>
      </c>
      <c r="B78" s="28">
        <f>('S Curve Equation'!$B$11-(LN(1/((B33/'S Curve Equation'!$B$14)-'S Curve Equation'!$B$13)-1)/'S Curve Equation'!$B$10))/'S Curve Equation'!$B$12</f>
        <v>0.35968946539346131</v>
      </c>
    </row>
    <row r="79" spans="1:2" x14ac:dyDescent="0.2">
      <c r="A79" s="6" t="s">
        <v>47</v>
      </c>
      <c r="B79" s="28">
        <f>('S Curve Equation'!$B$11-(LN(1/((B34/'S Curve Equation'!$B$14)-'S Curve Equation'!$B$13)-1)/'S Curve Equation'!$B$10))/'S Curve Equation'!$B$12</f>
        <v>0.38427026157748218</v>
      </c>
    </row>
    <row r="80" spans="1:2" x14ac:dyDescent="0.2">
      <c r="A80" s="6" t="s">
        <v>48</v>
      </c>
      <c r="B80" s="28">
        <f>('S Curve Equation'!$B$11-(LN(1/((B35/'S Curve Equation'!$B$14)-'S Curve Equation'!$B$13)-1)/'S Curve Equation'!$B$10))/'S Curve Equation'!$B$12</f>
        <v>0.35291478857939762</v>
      </c>
    </row>
    <row r="81" spans="1:32" x14ac:dyDescent="0.2">
      <c r="A81" s="6" t="s">
        <v>49</v>
      </c>
      <c r="B81" s="28">
        <f>('S Curve Equation'!$B$11-(LN(1/((B36/'S Curve Equation'!$B$14)-'S Curve Equation'!$B$13)-1)/'S Curve Equation'!$B$10))/'S Curve Equation'!$B$12</f>
        <v>0.42559593192452916</v>
      </c>
    </row>
    <row r="82" spans="1:32" x14ac:dyDescent="0.2">
      <c r="A82" s="6" t="s">
        <v>50</v>
      </c>
      <c r="B82" s="28">
        <f>('S Curve Equation'!$B$11-(LN(1/((B37/'S Curve Equation'!$B$14)-'S Curve Equation'!$B$13)-1)/'S Curve Equation'!$B$10))/'S Curve Equation'!$B$12</f>
        <v>0.37605434582981795</v>
      </c>
    </row>
    <row r="83" spans="1:32" x14ac:dyDescent="0.2">
      <c r="A83" s="6" t="s">
        <v>51</v>
      </c>
      <c r="B83" s="28">
        <f>('S Curve Equation'!$B$11-(LN(1/((B38/'S Curve Equation'!$B$14)-'S Curve Equation'!$B$13)-1)/'S Curve Equation'!$B$10))/'S Curve Equation'!$B$12</f>
        <v>0.32711733660492859</v>
      </c>
    </row>
    <row r="84" spans="1:32" x14ac:dyDescent="0.2">
      <c r="A84" s="6" t="s">
        <v>52</v>
      </c>
      <c r="B84" s="28">
        <f>('S Curve Equation'!$B$11-(LN(1/((B39/'S Curve Equation'!$B$14)-'S Curve Equation'!$B$13)-1)/'S Curve Equation'!$B$10))/'S Curve Equation'!$B$12</f>
        <v>0.38438982952896938</v>
      </c>
    </row>
    <row r="85" spans="1:32" x14ac:dyDescent="0.2">
      <c r="A85" s="6" t="s">
        <v>53</v>
      </c>
      <c r="B85" s="28">
        <f>('S Curve Equation'!$B$11-(LN(1/((B40/'S Curve Equation'!$B$14)-'S Curve Equation'!$B$13)-1)/'S Curve Equation'!$B$10))/'S Curve Equation'!$B$12</f>
        <v>0.35153000282277008</v>
      </c>
    </row>
    <row r="86" spans="1:32" x14ac:dyDescent="0.2">
      <c r="A86" s="6" t="s">
        <v>54</v>
      </c>
      <c r="B86" s="28">
        <f>('S Curve Equation'!$B$11-(LN(1/((B41/'S Curve Equation'!$B$14)-'S Curve Equation'!$B$13)-1)/'S Curve Equation'!$B$10))/'S Curve Equation'!$B$12</f>
        <v>0.35635969107431464</v>
      </c>
    </row>
    <row r="87" spans="1:32" x14ac:dyDescent="0.2">
      <c r="A87" s="6" t="s">
        <v>55</v>
      </c>
      <c r="B87" s="28">
        <f>('S Curve Equation'!$B$11-(LN(1/((B42/'S Curve Equation'!$B$14)-'S Curve Equation'!$B$13)-1)/'S Curve Equation'!$B$10))/'S Curve Equation'!$B$12</f>
        <v>0.3793382142006741</v>
      </c>
    </row>
    <row r="88" spans="1:32" x14ac:dyDescent="0.2">
      <c r="A88" s="6" t="s">
        <v>56</v>
      </c>
      <c r="B88" s="28">
        <f>('S Curve Equation'!$B$11-(LN(1/((B43/'S Curve Equation'!$B$14)-'S Curve Equation'!$B$13)-1)/'S Curve Equation'!$B$10))/'S Curve Equation'!$B$12</f>
        <v>0.37007346809005437</v>
      </c>
    </row>
    <row r="89" spans="1:32" x14ac:dyDescent="0.2">
      <c r="A89" s="6" t="s">
        <v>57</v>
      </c>
      <c r="B89" s="28">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6" t="s">
        <v>94</v>
      </c>
      <c r="B94" s="28">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6" t="s">
        <v>93</v>
      </c>
      <c r="B95" s="28">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6" t="s">
        <v>28</v>
      </c>
      <c r="B96" s="28">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6" t="s">
        <v>29</v>
      </c>
      <c r="B97" s="28">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6" t="s">
        <v>30</v>
      </c>
      <c r="B98" s="28">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6" t="s">
        <v>31</v>
      </c>
      <c r="B99" s="28">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6" t="s">
        <v>32</v>
      </c>
      <c r="B100" s="28">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6" t="s">
        <v>33</v>
      </c>
      <c r="B101" s="28">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6" t="s">
        <v>34</v>
      </c>
      <c r="B102" s="28">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6" t="s">
        <v>92</v>
      </c>
      <c r="B103" s="28">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6" t="s">
        <v>89</v>
      </c>
      <c r="B104" s="28">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6" t="s">
        <v>35</v>
      </c>
      <c r="B105" s="28">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6" t="s">
        <v>98</v>
      </c>
      <c r="B106" s="28">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6" t="s">
        <v>97</v>
      </c>
      <c r="B107" s="28">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6" t="s">
        <v>101</v>
      </c>
      <c r="B108" s="28">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6" t="s">
        <v>104</v>
      </c>
      <c r="B109" s="28">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6" t="s">
        <v>36</v>
      </c>
      <c r="B110" s="28">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6" t="s">
        <v>37</v>
      </c>
      <c r="B111" s="28">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6" t="s">
        <v>38</v>
      </c>
      <c r="B112" s="28">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6" t="s">
        <v>39</v>
      </c>
      <c r="B113" s="28">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6" t="s">
        <v>40</v>
      </c>
      <c r="B114" s="28">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6" t="s">
        <v>41</v>
      </c>
      <c r="B115" s="28">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6" t="s">
        <v>42</v>
      </c>
      <c r="B116" s="28">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6" t="s">
        <v>105</v>
      </c>
      <c r="B117" s="28">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6" t="s">
        <v>106</v>
      </c>
      <c r="B118" s="28">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6" t="s">
        <v>107</v>
      </c>
      <c r="B119" s="28">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6" t="s">
        <v>43</v>
      </c>
      <c r="B120" s="28">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6" t="s">
        <v>44</v>
      </c>
      <c r="B121" s="28">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6" t="s">
        <v>45</v>
      </c>
      <c r="B122" s="28">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6" t="s">
        <v>46</v>
      </c>
      <c r="B123" s="28">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6" t="s">
        <v>47</v>
      </c>
      <c r="B124" s="28">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6" t="s">
        <v>48</v>
      </c>
      <c r="B125" s="28">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6" t="s">
        <v>49</v>
      </c>
      <c r="B126" s="28">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6" t="s">
        <v>50</v>
      </c>
      <c r="B127" s="28">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6" t="s">
        <v>51</v>
      </c>
      <c r="B128" s="28">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6" t="s">
        <v>52</v>
      </c>
      <c r="B129" s="28">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6" t="s">
        <v>53</v>
      </c>
      <c r="B130" s="28">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6" t="s">
        <v>54</v>
      </c>
      <c r="B131" s="28">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6" t="s">
        <v>55</v>
      </c>
      <c r="B132" s="28">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6" t="s">
        <v>56</v>
      </c>
      <c r="B133" s="28">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6" t="s">
        <v>57</v>
      </c>
      <c r="B134" s="28">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0.1643252447850149</v>
      </c>
      <c r="C138" s="28">
        <f>(1/(1+EXP(('S Curve Equation'!$B$11-C93*'S Curve Equation'!$B$12)*'S Curve Equation'!$B$10))+'S Curve Equation'!$B$13)*'S Curve Equation'!$B$14</f>
        <v>0.16384510901589966</v>
      </c>
      <c r="D138" s="28">
        <f>(1/(1+EXP(('S Curve Equation'!$B$11-D93*'S Curve Equation'!$B$12)*'S Curve Equation'!$B$10))+'S Curve Equation'!$B$13)*'S Curve Equation'!$B$14</f>
        <v>0.16348786490392198</v>
      </c>
      <c r="E138" s="28">
        <f>(1/(1+EXP(('S Curve Equation'!$B$11-E93*'S Curve Equation'!$B$12)*'S Curve Equation'!$B$10))+'S Curve Equation'!$B$13)*'S Curve Equation'!$B$14</f>
        <v>0.16220846987447704</v>
      </c>
      <c r="F138" s="28">
        <f>(1/(1+EXP(('S Curve Equation'!$B$11-F93*'S Curve Equation'!$B$12)*'S Curve Equation'!$B$10))+'S Curve Equation'!$B$13)*'S Curve Equation'!$B$14</f>
        <v>0.15985282415971014</v>
      </c>
      <c r="G138" s="28">
        <f>(1/(1+EXP(('S Curve Equation'!$B$11-G93*'S Curve Equation'!$B$12)*'S Curve Equation'!$B$10))+'S Curve Equation'!$B$13)*'S Curve Equation'!$B$14</f>
        <v>0.15647714102521301</v>
      </c>
      <c r="H138" s="28">
        <f>(1/(1+EXP(('S Curve Equation'!$B$11-H93*'S Curve Equation'!$B$12)*'S Curve Equation'!$B$10))+'S Curve Equation'!$B$13)*'S Curve Equation'!$B$14</f>
        <v>0.15221240752797904</v>
      </c>
      <c r="I138" s="28">
        <f>(1/(1+EXP(('S Curve Equation'!$B$11-I93*'S Curve Equation'!$B$12)*'S Curve Equation'!$B$10))+'S Curve Equation'!$B$13)*'S Curve Equation'!$B$14</f>
        <v>0.14780918423671396</v>
      </c>
      <c r="J138" s="28">
        <f>(1/(1+EXP(('S Curve Equation'!$B$11-J93*'S Curve Equation'!$B$12)*'S Curve Equation'!$B$10))+'S Curve Equation'!$B$13)*'S Curve Equation'!$B$14</f>
        <v>0.14444858663464377</v>
      </c>
      <c r="K138" s="28">
        <f>(1/(1+EXP(('S Curve Equation'!$B$11-K93*'S Curve Equation'!$B$12)*'S Curve Equation'!$B$10))+'S Curve Equation'!$B$13)*'S Curve Equation'!$B$14</f>
        <v>0.14188258159078018</v>
      </c>
      <c r="L138" s="28">
        <f>(1/(1+EXP(('S Curve Equation'!$B$11-L93*'S Curve Equation'!$B$12)*'S Curve Equation'!$B$10))+'S Curve Equation'!$B$13)*'S Curve Equation'!$B$14</f>
        <v>0.14226721942863749</v>
      </c>
      <c r="M138" s="28">
        <f>(1/(1+EXP(('S Curve Equation'!$B$11-M93*'S Curve Equation'!$B$12)*'S Curve Equation'!$B$10))+'S Curve Equation'!$B$13)*'S Curve Equation'!$B$14</f>
        <v>0.14011800134858879</v>
      </c>
      <c r="N138" s="28">
        <f>(1/(1+EXP(('S Curve Equation'!$B$11-N93*'S Curve Equation'!$B$12)*'S Curve Equation'!$B$10))+'S Curve Equation'!$B$13)*'S Curve Equation'!$B$14</f>
        <v>0.13801305845810014</v>
      </c>
      <c r="O138" s="28">
        <f>(1/(1+EXP(('S Curve Equation'!$B$11-O93*'S Curve Equation'!$B$12)*'S Curve Equation'!$B$10))+'S Curve Equation'!$B$13)*'S Curve Equation'!$B$14</f>
        <v>0.135951311643112</v>
      </c>
      <c r="P138" s="28">
        <f>(1/(1+EXP(('S Curve Equation'!$B$11-P93*'S Curve Equation'!$B$12)*'S Curve Equation'!$B$10))+'S Curve Equation'!$B$13)*'S Curve Equation'!$B$14</f>
        <v>0.13393170932661641</v>
      </c>
      <c r="Q138" s="28">
        <f>(1/(1+EXP(('S Curve Equation'!$B$11-Q93*'S Curve Equation'!$B$12)*'S Curve Equation'!$B$10))+'S Curve Equation'!$B$13)*'S Curve Equation'!$B$14</f>
        <v>0.13195322687164099</v>
      </c>
      <c r="R138" s="28">
        <f>(1/(1+EXP(('S Curve Equation'!$B$11-R93*'S Curve Equation'!$B$12)*'S Curve Equation'!$B$10))+'S Curve Equation'!$B$13)*'S Curve Equation'!$B$14</f>
        <v>0.13001486598455453</v>
      </c>
      <c r="S138" s="28">
        <f>(1/(1+EXP(('S Curve Equation'!$B$11-S93*'S Curve Equation'!$B$12)*'S Curve Equation'!$B$10))+'S Curve Equation'!$B$13)*'S Curve Equation'!$B$14</f>
        <v>0.12811565412008322</v>
      </c>
      <c r="T138" s="28">
        <f>(1/(1+EXP(('S Curve Equation'!$B$11-T93*'S Curve Equation'!$B$12)*'S Curve Equation'!$B$10))+'S Curve Equation'!$B$13)*'S Curve Equation'!$B$14</f>
        <v>0.12625464388927404</v>
      </c>
      <c r="U138" s="28">
        <f>(1/(1+EXP(('S Curve Equation'!$B$11-U93*'S Curve Equation'!$B$12)*'S Curve Equation'!$B$10))+'S Curve Equation'!$B$13)*'S Curve Equation'!$B$14</f>
        <v>0.12443091247151537</v>
      </c>
      <c r="V138" s="28">
        <f>(1/(1+EXP(('S Curve Equation'!$B$11-V93*'S Curve Equation'!$B$12)*'S Curve Equation'!$B$10))+'S Curve Equation'!$B$13)*'S Curve Equation'!$B$14</f>
        <v>0.12264356103159667</v>
      </c>
      <c r="W138" s="28">
        <f>(1/(1+EXP(('S Curve Equation'!$B$11-W93*'S Curve Equation'!$B$12)*'S Curve Equation'!$B$10))+'S Curve Equation'!$B$13)*'S Curve Equation'!$B$14</f>
        <v>0.12089171414267241</v>
      </c>
      <c r="X138" s="28">
        <f>(1/(1+EXP(('S Curve Equation'!$B$11-X93*'S Curve Equation'!$B$12)*'S Curve Equation'!$B$10))+'S Curve Equation'!$B$13)*'S Curve Equation'!$B$14</f>
        <v>0.11917451921590261</v>
      </c>
      <c r="Y138" s="28">
        <f>(1/(1+EXP(('S Curve Equation'!$B$11-Y93*'S Curve Equation'!$B$12)*'S Curve Equation'!$B$10))+'S Curve Equation'!$B$13)*'S Curve Equation'!$B$14</f>
        <v>0.11749114593742828</v>
      </c>
      <c r="Z138" s="28">
        <f>(1/(1+EXP(('S Curve Equation'!$B$11-Z93*'S Curve Equation'!$B$12)*'S Curve Equation'!$B$10))+'S Curve Equation'!$B$13)*'S Curve Equation'!$B$14</f>
        <v>0.11584078571327525</v>
      </c>
      <c r="AA138" s="28">
        <f>(1/(1+EXP(('S Curve Equation'!$B$11-AA93*'S Curve Equation'!$B$12)*'S Curve Equation'!$B$10))+'S Curve Equation'!$B$13)*'S Curve Equation'!$B$14</f>
        <v>0.11422265112267611</v>
      </c>
      <c r="AB138" s="28">
        <f>(1/(1+EXP(('S Curve Equation'!$B$11-AB93*'S Curve Equation'!$B$12)*'S Curve Equation'!$B$10))+'S Curve Equation'!$B$13)*'S Curve Equation'!$B$14</f>
        <v>0.11263597538024604</v>
      </c>
      <c r="AC138" s="28">
        <f>(1/(1+EXP(('S Curve Equation'!$B$11-AC93*'S Curve Equation'!$B$12)*'S Curve Equation'!$B$10))+'S Curve Equation'!$B$13)*'S Curve Equation'!$B$14</f>
        <v>0.11108001180737279</v>
      </c>
      <c r="AD138" s="28">
        <f>(1/(1+EXP(('S Curve Equation'!$B$11-AD93*'S Curve Equation'!$B$12)*'S Curve Equation'!$B$10))+'S Curve Equation'!$B$13)*'S Curve Equation'!$B$14</f>
        <v>0.10955403331311976</v>
      </c>
      <c r="AE138" s="28">
        <f>(1/(1+EXP(('S Curve Equation'!$B$11-AE93*'S Curve Equation'!$B$12)*'S Curve Equation'!$B$10))+'S Curve Equation'!$B$13)*'S Curve Equation'!$B$14</f>
        <v>0.10805733188489126</v>
      </c>
      <c r="AF138" s="28">
        <f>(1/(1+EXP(('S Curve Equation'!$B$11-AF93*'S Curve Equation'!$B$12)*'S Curve Equation'!$B$10))+'S Curve Equation'!$B$13)*'S Curve Equation'!$B$14</f>
        <v>0.10658921808905308</v>
      </c>
    </row>
    <row r="139" spans="1:32" x14ac:dyDescent="0.2">
      <c r="A139" s="6" t="s">
        <v>94</v>
      </c>
      <c r="B139" s="28">
        <f>(1/(1+EXP(('S Curve Equation'!$B$11-B94*'S Curve Equation'!$B$12)*'S Curve Equation'!$B$10))+'S Curve Equation'!$B$13)*'S Curve Equation'!$B$14</f>
        <v>0.19607843137254896</v>
      </c>
      <c r="C139" s="28">
        <f>(1/(1+EXP(('S Curve Equation'!$B$11-C94*'S Curve Equation'!$B$12)*'S Curve Equation'!$B$10))+'S Curve Equation'!$B$13)*'S Curve Equation'!$B$14</f>
        <v>0.19549456277996108</v>
      </c>
      <c r="D139" s="28">
        <f>(1/(1+EXP(('S Curve Equation'!$B$11-D94*'S Curve Equation'!$B$12)*'S Curve Equation'!$B$10))+'S Curve Equation'!$B$13)*'S Curve Equation'!$B$14</f>
        <v>0.19506011099374454</v>
      </c>
      <c r="E139" s="28">
        <f>(1/(1+EXP(('S Curve Equation'!$B$11-E94*'S Curve Equation'!$B$12)*'S Curve Equation'!$B$10))+'S Curve Equation'!$B$13)*'S Curve Equation'!$B$14</f>
        <v>0.19350403767722082</v>
      </c>
      <c r="F139" s="28">
        <f>(1/(1+EXP(('S Curve Equation'!$B$11-F94*'S Curve Equation'!$B$12)*'S Curve Equation'!$B$10))+'S Curve Equation'!$B$13)*'S Curve Equation'!$B$14</f>
        <v>0.19063827444426995</v>
      </c>
      <c r="G139" s="28">
        <f>(1/(1+EXP(('S Curve Equation'!$B$11-G94*'S Curve Equation'!$B$12)*'S Curve Equation'!$B$10))+'S Curve Equation'!$B$13)*'S Curve Equation'!$B$14</f>
        <v>0.18653011604096739</v>
      </c>
      <c r="H139" s="28">
        <f>(1/(1+EXP(('S Curve Equation'!$B$11-H94*'S Curve Equation'!$B$12)*'S Curve Equation'!$B$10))+'S Curve Equation'!$B$13)*'S Curve Equation'!$B$14</f>
        <v>0.18133776319737946</v>
      </c>
      <c r="I139" s="28">
        <f>(1/(1+EXP(('S Curve Equation'!$B$11-I94*'S Curve Equation'!$B$12)*'S Curve Equation'!$B$10))+'S Curve Equation'!$B$13)*'S Curve Equation'!$B$14</f>
        <v>0.17597453215727127</v>
      </c>
      <c r="J139" s="28">
        <f>(1/(1+EXP(('S Curve Equation'!$B$11-J94*'S Curve Equation'!$B$12)*'S Curve Equation'!$B$10))+'S Curve Equation'!$B$13)*'S Curve Equation'!$B$14</f>
        <v>0.17187994381728178</v>
      </c>
      <c r="K139" s="28">
        <f>(1/(1+EXP(('S Curve Equation'!$B$11-K94*'S Curve Equation'!$B$12)*'S Curve Equation'!$B$10))+'S Curve Equation'!$B$13)*'S Curve Equation'!$B$14</f>
        <v>0.16875286698966213</v>
      </c>
      <c r="L139" s="28">
        <f>(1/(1+EXP(('S Curve Equation'!$B$11-L94*'S Curve Equation'!$B$12)*'S Curve Equation'!$B$10))+'S Curve Equation'!$B$13)*'S Curve Equation'!$B$14</f>
        <v>0.16922163885951713</v>
      </c>
      <c r="M139" s="28">
        <f>(1/(1+EXP(('S Curve Equation'!$B$11-M94*'S Curve Equation'!$B$12)*'S Curve Equation'!$B$10))+'S Curve Equation'!$B$13)*'S Curve Equation'!$B$14</f>
        <v>0.16660218519545641</v>
      </c>
      <c r="N139" s="28">
        <f>(1/(1+EXP(('S Curve Equation'!$B$11-N94*'S Curve Equation'!$B$12)*'S Curve Equation'!$B$10))+'S Curve Equation'!$B$13)*'S Curve Equation'!$B$14</f>
        <v>0.16403642953714553</v>
      </c>
      <c r="O139" s="28">
        <f>(1/(1+EXP(('S Curve Equation'!$B$11-O94*'S Curve Equation'!$B$12)*'S Curve Equation'!$B$10))+'S Curve Equation'!$B$13)*'S Curve Equation'!$B$14</f>
        <v>0.16152312129252133</v>
      </c>
      <c r="P139" s="28">
        <f>(1/(1+EXP(('S Curve Equation'!$B$11-P94*'S Curve Equation'!$B$12)*'S Curve Equation'!$B$10))+'S Curve Equation'!$B$13)*'S Curve Equation'!$B$14</f>
        <v>0.15906103779428116</v>
      </c>
      <c r="Q139" s="28">
        <f>(1/(1+EXP(('S Curve Equation'!$B$11-Q94*'S Curve Equation'!$B$12)*'S Curve Equation'!$B$10))+'S Curve Equation'!$B$13)*'S Curve Equation'!$B$14</f>
        <v>0.15664898396589255</v>
      </c>
      <c r="R139" s="28">
        <f>(1/(1+EXP(('S Curve Equation'!$B$11-R94*'S Curve Equation'!$B$12)*'S Curve Equation'!$B$10))+'S Curve Equation'!$B$13)*'S Curve Equation'!$B$14</f>
        <v>0.15428579196326211</v>
      </c>
      <c r="S139" s="28">
        <f>(1/(1+EXP(('S Curve Equation'!$B$11-S94*'S Curve Equation'!$B$12)*'S Curve Equation'!$B$10))+'S Curve Equation'!$B$13)*'S Curve Equation'!$B$14</f>
        <v>0.15197032079515824</v>
      </c>
      <c r="T139" s="28">
        <f>(1/(1+EXP(('S Curve Equation'!$B$11-T94*'S Curve Equation'!$B$12)*'S Curve Equation'!$B$10))+'S Curve Equation'!$B$13)*'S Curve Equation'!$B$14</f>
        <v>0.14970145592522713</v>
      </c>
      <c r="U139" s="28">
        <f>(1/(1+EXP(('S Curve Equation'!$B$11-U94*'S Curve Equation'!$B$12)*'S Curve Equation'!$B$10))+'S Curve Equation'!$B$13)*'S Curve Equation'!$B$14</f>
        <v>0.1474781088582294</v>
      </c>
      <c r="V139" s="28">
        <f>(1/(1+EXP(('S Curve Equation'!$B$11-V94*'S Curve Equation'!$B$12)*'S Curve Equation'!$B$10))+'S Curve Equation'!$B$13)*'S Curve Equation'!$B$14</f>
        <v>0.14529921671290177</v>
      </c>
      <c r="W139" s="28">
        <f>(1/(1+EXP(('S Curve Equation'!$B$11-W94*'S Curve Equation'!$B$12)*'S Curve Equation'!$B$10))+'S Curve Equation'!$B$13)*'S Curve Equation'!$B$14</f>
        <v>0.14316374178364868</v>
      </c>
      <c r="X139" s="28">
        <f>(1/(1+EXP(('S Curve Equation'!$B$11-X94*'S Curve Equation'!$B$12)*'S Curve Equation'!$B$10))+'S Curve Equation'!$B$13)*'S Curve Equation'!$B$14</f>
        <v>0.14107067109309623</v>
      </c>
      <c r="Y139" s="28">
        <f>(1/(1+EXP(('S Curve Equation'!$B$11-Y94*'S Curve Equation'!$B$12)*'S Curve Equation'!$B$10))+'S Curve Equation'!$B$13)*'S Curve Equation'!$B$14</f>
        <v>0.13901901593734503</v>
      </c>
      <c r="Z139" s="28">
        <f>(1/(1+EXP(('S Curve Equation'!$B$11-Z94*'S Curve Equation'!$B$12)*'S Curve Equation'!$B$10))+'S Curve Equation'!$B$13)*'S Curve Equation'!$B$14</f>
        <v>0.13700781142562504</v>
      </c>
      <c r="AA139" s="28">
        <f>(1/(1+EXP(('S Curve Equation'!$B$11-AA94*'S Curve Equation'!$B$12)*'S Curve Equation'!$B$10))+'S Curve Equation'!$B$13)*'S Curve Equation'!$B$14</f>
        <v>0.13503611601587745</v>
      </c>
      <c r="AB139" s="28">
        <f>(1/(1+EXP(('S Curve Equation'!$B$11-AB94*'S Curve Equation'!$B$12)*'S Curve Equation'!$B$10))+'S Curve Equation'!$B$13)*'S Curve Equation'!$B$14</f>
        <v>0.13310301104767114</v>
      </c>
      <c r="AC139" s="28">
        <f>(1/(1+EXP(('S Curve Equation'!$B$11-AC94*'S Curve Equation'!$B$12)*'S Curve Equation'!$B$10))+'S Curve Equation'!$B$13)*'S Curve Equation'!$B$14</f>
        <v>0.13120760027372175</v>
      </c>
      <c r="AD139" s="28">
        <f>(1/(1+EXP(('S Curve Equation'!$B$11-AD94*'S Curve Equation'!$B$12)*'S Curve Equation'!$B$10))+'S Curve Equation'!$B$13)*'S Curve Equation'!$B$14</f>
        <v>0.12934900939116056</v>
      </c>
      <c r="AE139" s="28">
        <f>(1/(1+EXP(('S Curve Equation'!$B$11-AE94*'S Curve Equation'!$B$12)*'S Curve Equation'!$B$10))+'S Curve Equation'!$B$13)*'S Curve Equation'!$B$14</f>
        <v>0.1275263855735938</v>
      </c>
      <c r="AF139" s="28">
        <f>(1/(1+EXP(('S Curve Equation'!$B$11-AF94*'S Curve Equation'!$B$12)*'S Curve Equation'!$B$10))+'S Curve Equation'!$B$13)*'S Curve Equation'!$B$14</f>
        <v>0.12573889700488677</v>
      </c>
    </row>
    <row r="140" spans="1:32" x14ac:dyDescent="0.2">
      <c r="A140" s="6" t="s">
        <v>93</v>
      </c>
      <c r="B140" s="28">
        <f>(1/(1+EXP(('S Curve Equation'!$B$11-B95*'S Curve Equation'!$B$12)*'S Curve Equation'!$B$10))+'S Curve Equation'!$B$13)*'S Curve Equation'!$B$14</f>
        <v>0.23711340206185572</v>
      </c>
      <c r="C140" s="28">
        <f>(1/(1+EXP(('S Curve Equation'!$B$11-C95*'S Curve Equation'!$B$12)*'S Curve Equation'!$B$10))+'S Curve Equation'!$B$13)*'S Curve Equation'!$B$14</f>
        <v>0.23639984654821022</v>
      </c>
      <c r="D140" s="28">
        <f>(1/(1+EXP(('S Curve Equation'!$B$11-D95*'S Curve Equation'!$B$12)*'S Curve Equation'!$B$10))+'S Curve Equation'!$B$13)*'S Curve Equation'!$B$14</f>
        <v>0.23586882730135883</v>
      </c>
      <c r="E140" s="28">
        <f>(1/(1+EXP(('S Curve Equation'!$B$11-E95*'S Curve Equation'!$B$12)*'S Curve Equation'!$B$10))+'S Curve Equation'!$B$13)*'S Curve Equation'!$B$14</f>
        <v>0.23396640379907083</v>
      </c>
      <c r="F140" s="28">
        <f>(1/(1+EXP(('S Curve Equation'!$B$11-F95*'S Curve Equation'!$B$12)*'S Curve Equation'!$B$10))+'S Curve Equation'!$B$13)*'S Curve Equation'!$B$14</f>
        <v>0.23046087119429545</v>
      </c>
      <c r="G140" s="28">
        <f>(1/(1+EXP(('S Curve Equation'!$B$11-G95*'S Curve Equation'!$B$12)*'S Curve Equation'!$B$10))+'S Curve Equation'!$B$13)*'S Curve Equation'!$B$14</f>
        <v>0.22543140897955855</v>
      </c>
      <c r="H140" s="28">
        <f>(1/(1+EXP(('S Curve Equation'!$B$11-H95*'S Curve Equation'!$B$12)*'S Curve Equation'!$B$10))+'S Curve Equation'!$B$13)*'S Curve Equation'!$B$14</f>
        <v>0.21906792029124963</v>
      </c>
      <c r="I140" s="28">
        <f>(1/(1+EXP(('S Curve Equation'!$B$11-I95*'S Curve Equation'!$B$12)*'S Curve Equation'!$B$10))+'S Curve Equation'!$B$13)*'S Curve Equation'!$B$14</f>
        <v>0.21248768348642968</v>
      </c>
      <c r="J140" s="28">
        <f>(1/(1+EXP(('S Curve Equation'!$B$11-J95*'S Curve Equation'!$B$12)*'S Curve Equation'!$B$10))+'S Curve Equation'!$B$13)*'S Curve Equation'!$B$14</f>
        <v>0.20745931775728596</v>
      </c>
      <c r="K140" s="28">
        <f>(1/(1+EXP(('S Curve Equation'!$B$11-K95*'S Curve Equation'!$B$12)*'S Curve Equation'!$B$10))+'S Curve Equation'!$B$13)*'S Curve Equation'!$B$14</f>
        <v>0.203616586494725</v>
      </c>
      <c r="L140" s="28">
        <f>(1/(1+EXP(('S Curve Equation'!$B$11-L95*'S Curve Equation'!$B$12)*'S Curve Equation'!$B$10))+'S Curve Equation'!$B$13)*'S Curve Equation'!$B$14</f>
        <v>0.20419277346815359</v>
      </c>
      <c r="M140" s="28">
        <f>(1/(1+EXP(('S Curve Equation'!$B$11-M95*'S Curve Equation'!$B$12)*'S Curve Equation'!$B$10))+'S Curve Equation'!$B$13)*'S Curve Equation'!$B$14</f>
        <v>0.2009725128515418</v>
      </c>
      <c r="N140" s="28">
        <f>(1/(1+EXP(('S Curve Equation'!$B$11-N95*'S Curve Equation'!$B$12)*'S Curve Equation'!$B$10))+'S Curve Equation'!$B$13)*'S Curve Equation'!$B$14</f>
        <v>0.19781693886157559</v>
      </c>
      <c r="O140" s="28">
        <f>(1/(1+EXP(('S Curve Equation'!$B$11-O95*'S Curve Equation'!$B$12)*'S Curve Equation'!$B$10))+'S Curve Equation'!$B$13)*'S Curve Equation'!$B$14</f>
        <v>0.19472466684779033</v>
      </c>
      <c r="P140" s="28">
        <f>(1/(1+EXP(('S Curve Equation'!$B$11-P95*'S Curve Equation'!$B$12)*'S Curve Equation'!$B$10))+'S Curve Equation'!$B$13)*'S Curve Equation'!$B$14</f>
        <v>0.19169433537089925</v>
      </c>
      <c r="Q140" s="28">
        <f>(1/(1+EXP(('S Curve Equation'!$B$11-Q95*'S Curve Equation'!$B$12)*'S Curve Equation'!$B$10))+'S Curve Equation'!$B$13)*'S Curve Equation'!$B$14</f>
        <v>0.18872460647725925</v>
      </c>
      <c r="R140" s="28">
        <f>(1/(1+EXP(('S Curve Equation'!$B$11-R95*'S Curve Equation'!$B$12)*'S Curve Equation'!$B$10))+'S Curve Equation'!$B$13)*'S Curve Equation'!$B$14</f>
        <v>0.18581416590638811</v>
      </c>
      <c r="S140" s="28">
        <f>(1/(1+EXP(('S Curve Equation'!$B$11-S95*'S Curve Equation'!$B$12)*'S Curve Equation'!$B$10))+'S Curve Equation'!$B$13)*'S Curve Equation'!$B$14</f>
        <v>0.18296172323692766</v>
      </c>
      <c r="T140" s="28">
        <f>(1/(1+EXP(('S Curve Equation'!$B$11-T95*'S Curve Equation'!$B$12)*'S Curve Equation'!$B$10))+'S Curve Equation'!$B$13)*'S Curve Equation'!$B$14</f>
        <v>0.1801660119761099</v>
      </c>
      <c r="U140" s="28">
        <f>(1/(1+EXP(('S Curve Equation'!$B$11-U95*'S Curve Equation'!$B$12)*'S Curve Equation'!$B$10))+'S Curve Equation'!$B$13)*'S Curve Equation'!$B$14</f>
        <v>0.17742578959749319</v>
      </c>
      <c r="V140" s="28">
        <f>(1/(1+EXP(('S Curve Equation'!$B$11-V95*'S Curve Equation'!$B$12)*'S Curve Equation'!$B$10))+'S Curve Equation'!$B$13)*'S Curve Equation'!$B$14</f>
        <v>0.1747398375314288</v>
      </c>
      <c r="W140" s="28">
        <f>(1/(1+EXP(('S Curve Equation'!$B$11-W95*'S Curve Equation'!$B$12)*'S Curve Equation'!$B$10))+'S Curve Equation'!$B$13)*'S Curve Equation'!$B$14</f>
        <v>0.17210696111243154</v>
      </c>
      <c r="X140" s="28">
        <f>(1/(1+EXP(('S Curve Equation'!$B$11-X95*'S Curve Equation'!$B$12)*'S Curve Equation'!$B$10))+'S Curve Equation'!$B$13)*'S Curve Equation'!$B$14</f>
        <v>0.16952598948737879</v>
      </c>
      <c r="Y140" s="28">
        <f>(1/(1+EXP(('S Curve Equation'!$B$11-Y95*'S Curve Equation'!$B$12)*'S Curve Equation'!$B$10))+'S Curve Equation'!$B$13)*'S Curve Equation'!$B$14</f>
        <v>0.16699577548817501</v>
      </c>
      <c r="Z140" s="28">
        <f>(1/(1+EXP(('S Curve Equation'!$B$11-Z95*'S Curve Equation'!$B$12)*'S Curve Equation'!$B$10))+'S Curve Equation'!$B$13)*'S Curve Equation'!$B$14</f>
        <v>0.16451519547230847</v>
      </c>
      <c r="AA140" s="28">
        <f>(1/(1+EXP(('S Curve Equation'!$B$11-AA95*'S Curve Equation'!$B$12)*'S Curve Equation'!$B$10))+'S Curve Equation'!$B$13)*'S Curve Equation'!$B$14</f>
        <v>0.16208314913446648</v>
      </c>
      <c r="AB140" s="28">
        <f>(1/(1+EXP(('S Curve Equation'!$B$11-AB95*'S Curve Equation'!$B$12)*'S Curve Equation'!$B$10))+'S Curve Equation'!$B$13)*'S Curve Equation'!$B$14</f>
        <v>0.15969855929217416</v>
      </c>
      <c r="AC140" s="28">
        <f>(1/(1+EXP(('S Curve Equation'!$B$11-AC95*'S Curve Equation'!$B$12)*'S Curve Equation'!$B$10))+'S Curve Equation'!$B$13)*'S Curve Equation'!$B$14</f>
        <v>0.15736037164821226</v>
      </c>
      <c r="AD140" s="28">
        <f>(1/(1+EXP(('S Curve Equation'!$B$11-AD95*'S Curve Equation'!$B$12)*'S Curve Equation'!$B$10))+'S Curve Equation'!$B$13)*'S Curve Equation'!$B$14</f>
        <v>0.15506755453236409</v>
      </c>
      <c r="AE140" s="28">
        <f>(1/(1+EXP(('S Curve Equation'!$B$11-AE95*'S Curve Equation'!$B$12)*'S Curve Equation'!$B$10))+'S Curve Equation'!$B$13)*'S Curve Equation'!$B$14</f>
        <v>0.15281909862486992</v>
      </c>
      <c r="AF140" s="28">
        <f>(1/(1+EXP(('S Curve Equation'!$B$11-AF95*'S Curve Equation'!$B$12)*'S Curve Equation'!$B$10))+'S Curve Equation'!$B$13)*'S Curve Equation'!$B$14</f>
        <v>0.1506140166637821</v>
      </c>
    </row>
    <row r="141" spans="1:32" x14ac:dyDescent="0.2">
      <c r="A141" s="6" t="s">
        <v>28</v>
      </c>
      <c r="B141" s="28">
        <f>(1/(1+EXP(('S Curve Equation'!$B$11-B96*'S Curve Equation'!$B$12)*'S Curve Equation'!$B$10))+'S Curve Equation'!$B$13)*'S Curve Equation'!$B$14</f>
        <v>0.14457831325301204</v>
      </c>
      <c r="C141" s="28">
        <f>(1/(1+EXP(('S Curve Equation'!$B$11-C96*'S Curve Equation'!$B$12)*'S Curve Equation'!$B$10))+'S Curve Equation'!$B$13)*'S Curve Equation'!$B$14</f>
        <v>0.14416346601791255</v>
      </c>
      <c r="D141" s="28">
        <f>(1/(1+EXP(('S Curve Equation'!$B$11-D96*'S Curve Equation'!$B$12)*'S Curve Equation'!$B$10))+'S Curve Equation'!$B$13)*'S Curve Equation'!$B$14</f>
        <v>0.1438548038565057</v>
      </c>
      <c r="E141" s="28">
        <f>(1/(1+EXP(('S Curve Equation'!$B$11-E96*'S Curve Equation'!$B$12)*'S Curve Equation'!$B$10))+'S Curve Equation'!$B$13)*'S Curve Equation'!$B$14</f>
        <v>0.14274942245111763</v>
      </c>
      <c r="F141" s="28">
        <f>(1/(1+EXP(('S Curve Equation'!$B$11-F96*'S Curve Equation'!$B$12)*'S Curve Equation'!$B$10))+'S Curve Equation'!$B$13)*'S Curve Equation'!$B$14</f>
        <v>0.14071427517165938</v>
      </c>
      <c r="G141" s="28">
        <f>(1/(1+EXP(('S Curve Equation'!$B$11-G96*'S Curve Equation'!$B$12)*'S Curve Equation'!$B$10))+'S Curve Equation'!$B$13)*'S Curve Equation'!$B$14</f>
        <v>0.13779805567188116</v>
      </c>
      <c r="H141" s="28">
        <f>(1/(1+EXP(('S Curve Equation'!$B$11-H96*'S Curve Equation'!$B$12)*'S Curve Equation'!$B$10))+'S Curve Equation'!$B$13)*'S Curve Equation'!$B$14</f>
        <v>0.13411399143348998</v>
      </c>
      <c r="I141" s="28">
        <f>(1/(1+EXP(('S Curve Equation'!$B$11-I96*'S Curve Equation'!$B$12)*'S Curve Equation'!$B$10))+'S Curve Equation'!$B$13)*'S Curve Equation'!$B$14</f>
        <v>0.1303103609134946</v>
      </c>
      <c r="J141" s="28">
        <f>(1/(1+EXP(('S Curve Equation'!$B$11-J96*'S Curve Equation'!$B$12)*'S Curve Equation'!$B$10))+'S Curve Equation'!$B$13)*'S Curve Equation'!$B$14</f>
        <v>0.12740731030066915</v>
      </c>
      <c r="K141" s="28">
        <f>(1/(1+EXP(('S Curve Equation'!$B$11-K96*'S Curve Equation'!$B$12)*'S Curve Equation'!$B$10))+'S Curve Equation'!$B$13)*'S Curve Equation'!$B$14</f>
        <v>0.12519056695588404</v>
      </c>
      <c r="L141" s="28">
        <f>(1/(1+EXP(('S Curve Equation'!$B$11-L96*'S Curve Equation'!$B$12)*'S Curve Equation'!$B$10))+'S Curve Equation'!$B$13)*'S Curve Equation'!$B$14</f>
        <v>0.12552285873618801</v>
      </c>
      <c r="M141" s="28">
        <f>(1/(1+EXP(('S Curve Equation'!$B$11-M96*'S Curve Equation'!$B$12)*'S Curve Equation'!$B$10))+'S Curve Equation'!$B$13)*'S Curve Equation'!$B$14</f>
        <v>0.12366609152095728</v>
      </c>
      <c r="N141" s="28">
        <f>(1/(1+EXP(('S Curve Equation'!$B$11-N96*'S Curve Equation'!$B$12)*'S Curve Equation'!$B$10))+'S Curve Equation'!$B$13)*'S Curve Equation'!$B$14</f>
        <v>0.12184746596088412</v>
      </c>
      <c r="O141" s="28">
        <f>(1/(1+EXP(('S Curve Equation'!$B$11-O96*'S Curve Equation'!$B$12)*'S Curve Equation'!$B$10))+'S Curve Equation'!$B$13)*'S Curve Equation'!$B$14</f>
        <v>0.12006603386930222</v>
      </c>
      <c r="P141" s="28">
        <f>(1/(1+EXP(('S Curve Equation'!$B$11-P96*'S Curve Equation'!$B$12)*'S Curve Equation'!$B$10))+'S Curve Equation'!$B$13)*'S Curve Equation'!$B$14</f>
        <v>0.11832087273137828</v>
      </c>
      <c r="Q141" s="28">
        <f>(1/(1+EXP(('S Curve Equation'!$B$11-Q96*'S Curve Equation'!$B$12)*'S Curve Equation'!$B$10))+'S Curve Equation'!$B$13)*'S Curve Equation'!$B$14</f>
        <v>0.11661108503978634</v>
      </c>
      <c r="R141" s="28">
        <f>(1/(1+EXP(('S Curve Equation'!$B$11-R96*'S Curve Equation'!$B$12)*'S Curve Equation'!$B$10))+'S Curve Equation'!$B$13)*'S Curve Equation'!$B$14</f>
        <v>0.11493579764097929</v>
      </c>
      <c r="S141" s="28">
        <f>(1/(1+EXP(('S Curve Equation'!$B$11-S96*'S Curve Equation'!$B$12)*'S Curve Equation'!$B$10))+'S Curve Equation'!$B$13)*'S Curve Equation'!$B$14</f>
        <v>0.11329416109259348</v>
      </c>
      <c r="T141" s="28">
        <f>(1/(1+EXP(('S Curve Equation'!$B$11-T96*'S Curve Equation'!$B$12)*'S Curve Equation'!$B$10))+'S Curve Equation'!$B$13)*'S Curve Equation'!$B$14</f>
        <v>0.11168534903243003</v>
      </c>
      <c r="U141" s="28">
        <f>(1/(1+EXP(('S Curve Equation'!$B$11-U96*'S Curve Equation'!$B$12)*'S Curve Equation'!$B$10))+'S Curve Equation'!$B$13)*'S Curve Equation'!$B$14</f>
        <v>0.11010855755938138</v>
      </c>
      <c r="V141" s="28">
        <f>(1/(1+EXP(('S Curve Equation'!$B$11-V96*'S Curve Equation'!$B$12)*'S Curve Equation'!$B$10))+'S Curve Equation'!$B$13)*'S Curve Equation'!$B$14</f>
        <v>0.10856300462660062</v>
      </c>
      <c r="W141" s="28">
        <f>(1/(1+EXP(('S Curve Equation'!$B$11-W96*'S Curve Equation'!$B$12)*'S Curve Equation'!$B$10))+'S Curve Equation'!$B$13)*'S Curve Equation'!$B$14</f>
        <v>0.10704792944713905</v>
      </c>
      <c r="X141" s="28">
        <f>(1/(1+EXP(('S Curve Equation'!$B$11-X96*'S Curve Equation'!$B$12)*'S Curve Equation'!$B$10))+'S Curve Equation'!$B$13)*'S Curve Equation'!$B$14</f>
        <v>0.10556259191223347</v>
      </c>
      <c r="Y141" s="28">
        <f>(1/(1+EXP(('S Curve Equation'!$B$11-Y96*'S Curve Equation'!$B$12)*'S Curve Equation'!$B$10))+'S Curve Equation'!$B$13)*'S Curve Equation'!$B$14</f>
        <v>0.10410627202235274</v>
      </c>
      <c r="Z141" s="28">
        <f>(1/(1+EXP(('S Curve Equation'!$B$11-Z96*'S Curve Equation'!$B$12)*'S Curve Equation'!$B$10))+'S Curve Equation'!$B$13)*'S Curve Equation'!$B$14</f>
        <v>0.10267826933108656</v>
      </c>
      <c r="AA141" s="28">
        <f>(1/(1+EXP(('S Curve Equation'!$B$11-AA96*'S Curve Equation'!$B$12)*'S Curve Equation'!$B$10))+'S Curve Equation'!$B$13)*'S Curve Equation'!$B$14</f>
        <v>0.10127790240189948</v>
      </c>
      <c r="AB141" s="28">
        <f>(1/(1+EXP(('S Curve Equation'!$B$11-AB96*'S Curve Equation'!$B$12)*'S Curve Equation'!$B$10))+'S Curve Equation'!$B$13)*'S Curve Equation'!$B$14</f>
        <v>9.990450827774626E-2</v>
      </c>
      <c r="AC141" s="28">
        <f>(1/(1+EXP(('S Curve Equation'!$B$11-AC96*'S Curve Equation'!$B$12)*'S Curve Equation'!$B$10))+'S Curve Equation'!$B$13)*'S Curve Equation'!$B$14</f>
        <v>9.8557441963509115E-2</v>
      </c>
      <c r="AD141" s="28">
        <f>(1/(1+EXP(('S Curve Equation'!$B$11-AD96*'S Curve Equation'!$B$12)*'S Curve Equation'!$B$10))+'S Curve Equation'!$B$13)*'S Curve Equation'!$B$14</f>
        <v>9.7236075921183385E-2</v>
      </c>
      <c r="AE141" s="28">
        <f>(1/(1+EXP(('S Curve Equation'!$B$11-AE96*'S Curve Equation'!$B$12)*'S Curve Equation'!$B$10))+'S Curve Equation'!$B$13)*'S Curve Equation'!$B$14</f>
        <v>9.5939799577716534E-2</v>
      </c>
      <c r="AF141" s="28">
        <f>(1/(1+EXP(('S Curve Equation'!$B$11-AF96*'S Curve Equation'!$B$12)*'S Curve Equation'!$B$10))+'S Curve Equation'!$B$13)*'S Curve Equation'!$B$14</f>
        <v>9.4668018845380342E-2</v>
      </c>
    </row>
    <row r="142" spans="1:32" x14ac:dyDescent="0.2">
      <c r="A142" s="6" t="s">
        <v>29</v>
      </c>
      <c r="B142" s="28">
        <f>(1/(1+EXP(('S Curve Equation'!$B$11-B97*'S Curve Equation'!$B$12)*'S Curve Equation'!$B$10))+'S Curve Equation'!$B$13)*'S Curve Equation'!$B$14</f>
        <v>0.2206235011990407</v>
      </c>
      <c r="C142" s="28">
        <f>(1/(1+EXP(('S Curve Equation'!$B$11-C97*'S Curve Equation'!$B$12)*'S Curve Equation'!$B$10))+'S Curve Equation'!$B$13)*'S Curve Equation'!$B$14</f>
        <v>0.21996131988077347</v>
      </c>
      <c r="D142" s="28">
        <f>(1/(1+EXP(('S Curve Equation'!$B$11-D97*'S Curve Equation'!$B$12)*'S Curve Equation'!$B$10))+'S Curve Equation'!$B$13)*'S Curve Equation'!$B$14</f>
        <v>0.21946856133977025</v>
      </c>
      <c r="E142" s="28">
        <f>(1/(1+EXP(('S Curve Equation'!$B$11-E97*'S Curve Equation'!$B$12)*'S Curve Equation'!$B$10))+'S Curve Equation'!$B$13)*'S Curve Equation'!$B$14</f>
        <v>0.21770340925033785</v>
      </c>
      <c r="F142" s="28">
        <f>(1/(1+EXP(('S Curve Equation'!$B$11-F97*'S Curve Equation'!$B$12)*'S Curve Equation'!$B$10))+'S Curve Equation'!$B$13)*'S Curve Equation'!$B$14</f>
        <v>0.2144516238102267</v>
      </c>
      <c r="G142" s="28">
        <f>(1/(1+EXP(('S Curve Equation'!$B$11-G97*'S Curve Equation'!$B$12)*'S Curve Equation'!$B$10))+'S Curve Equation'!$B$13)*'S Curve Equation'!$B$14</f>
        <v>0.20978797923129555</v>
      </c>
      <c r="H142" s="28">
        <f>(1/(1+EXP(('S Curve Equation'!$B$11-H97*'S Curve Equation'!$B$12)*'S Curve Equation'!$B$10))+'S Curve Equation'!$B$13)*'S Curve Equation'!$B$14</f>
        <v>0.20389017959128899</v>
      </c>
      <c r="I142" s="28">
        <f>(1/(1+EXP(('S Curve Equation'!$B$11-I97*'S Curve Equation'!$B$12)*'S Curve Equation'!$B$10))+'S Curve Equation'!$B$13)*'S Curve Equation'!$B$14</f>
        <v>0.19779463672158554</v>
      </c>
      <c r="J142" s="28">
        <f>(1/(1+EXP(('S Curve Equation'!$B$11-J97*'S Curve Equation'!$B$12)*'S Curve Equation'!$B$10))+'S Curve Equation'!$B$13)*'S Curve Equation'!$B$14</f>
        <v>0.19313867158820791</v>
      </c>
      <c r="K142" s="28">
        <f>(1/(1+EXP(('S Curve Equation'!$B$11-K97*'S Curve Equation'!$B$12)*'S Curve Equation'!$B$10))+'S Curve Equation'!$B$13)*'S Curve Equation'!$B$14</f>
        <v>0.1895816386096954</v>
      </c>
      <c r="L142" s="28">
        <f>(1/(1+EXP(('S Curve Equation'!$B$11-L97*'S Curve Equation'!$B$12)*'S Curve Equation'!$B$10))+'S Curve Equation'!$B$13)*'S Curve Equation'!$B$14</f>
        <v>0.19011492852062925</v>
      </c>
      <c r="M142" s="28">
        <f>(1/(1+EXP(('S Curve Equation'!$B$11-M97*'S Curve Equation'!$B$12)*'S Curve Equation'!$B$10))+'S Curve Equation'!$B$13)*'S Curve Equation'!$B$14</f>
        <v>0.18713467451764237</v>
      </c>
      <c r="N142" s="28">
        <f>(1/(1+EXP(('S Curve Equation'!$B$11-N97*'S Curve Equation'!$B$12)*'S Curve Equation'!$B$10))+'S Curve Equation'!$B$13)*'S Curve Equation'!$B$14</f>
        <v>0.18421488013308843</v>
      </c>
      <c r="O142" s="28">
        <f>(1/(1+EXP(('S Curve Equation'!$B$11-O97*'S Curve Equation'!$B$12)*'S Curve Equation'!$B$10))+'S Curve Equation'!$B$13)*'S Curve Equation'!$B$14</f>
        <v>0.18135420166377106</v>
      </c>
      <c r="P142" s="28">
        <f>(1/(1+EXP(('S Curve Equation'!$B$11-P97*'S Curve Equation'!$B$12)*'S Curve Equation'!$B$10))+'S Curve Equation'!$B$13)*'S Curve Equation'!$B$14</f>
        <v>0.17855132123398038</v>
      </c>
      <c r="Q142" s="28">
        <f>(1/(1+EXP(('S Curve Equation'!$B$11-Q97*'S Curve Equation'!$B$12)*'S Curve Equation'!$B$10))+'S Curve Equation'!$B$13)*'S Curve Equation'!$B$14</f>
        <v>0.17580494679183473</v>
      </c>
      <c r="R142" s="28">
        <f>(1/(1+EXP(('S Curve Equation'!$B$11-R97*'S Curve Equation'!$B$12)*'S Curve Equation'!$B$10))+'S Curve Equation'!$B$13)*'S Curve Equation'!$B$14</f>
        <v>0.17311381205680071</v>
      </c>
      <c r="S142" s="28">
        <f>(1/(1+EXP(('S Curve Equation'!$B$11-S97*'S Curve Equation'!$B$12)*'S Curve Equation'!$B$10))+'S Curve Equation'!$B$13)*'S Curve Equation'!$B$14</f>
        <v>0.17047667642289568</v>
      </c>
      <c r="T142" s="28">
        <f>(1/(1+EXP(('S Curve Equation'!$B$11-T97*'S Curve Equation'!$B$12)*'S Curve Equation'!$B$10))+'S Curve Equation'!$B$13)*'S Curve Equation'!$B$14</f>
        <v>0.16789232482176289</v>
      </c>
      <c r="U142" s="28">
        <f>(1/(1+EXP(('S Curve Equation'!$B$11-U97*'S Curve Equation'!$B$12)*'S Curve Equation'!$B$10))+'S Curve Equation'!$B$13)*'S Curve Equation'!$B$14</f>
        <v>0.1653595675495414</v>
      </c>
      <c r="V142" s="28">
        <f>(1/(1+EXP(('S Curve Equation'!$B$11-V97*'S Curve Equation'!$B$12)*'S Curve Equation'!$B$10))+'S Curve Equation'!$B$13)*'S Curve Equation'!$B$14</f>
        <v>0.16287724006117155</v>
      </c>
      <c r="W142" s="28">
        <f>(1/(1+EXP(('S Curve Equation'!$B$11-W97*'S Curve Equation'!$B$12)*'S Curve Equation'!$B$10))+'S Curve Equation'!$B$13)*'S Curve Equation'!$B$14</f>
        <v>0.16044420273551979</v>
      </c>
      <c r="X142" s="28">
        <f>(1/(1+EXP(('S Curve Equation'!$B$11-X97*'S Curve Equation'!$B$12)*'S Curve Equation'!$B$10))+'S Curve Equation'!$B$13)*'S Curve Equation'!$B$14</f>
        <v>0.15805934061447943</v>
      </c>
      <c r="Y142" s="28">
        <f>(1/(1+EXP(('S Curve Equation'!$B$11-Y97*'S Curve Equation'!$B$12)*'S Curve Equation'!$B$10))+'S Curve Equation'!$B$13)*'S Curve Equation'!$B$14</f>
        <v>0.15572156311895224</v>
      </c>
      <c r="Z142" s="28">
        <f>(1/(1+EXP(('S Curve Equation'!$B$11-Z97*'S Curve Equation'!$B$12)*'S Curve Equation'!$B$10))+'S Curve Equation'!$B$13)*'S Curve Equation'!$B$14</f>
        <v>0.15342980374442836</v>
      </c>
      <c r="AA142" s="28">
        <f>(1/(1+EXP(('S Curve Equation'!$B$11-AA97*'S Curve Equation'!$B$12)*'S Curve Equation'!$B$10))+'S Curve Equation'!$B$13)*'S Curve Equation'!$B$14</f>
        <v>0.15118301973865292</v>
      </c>
      <c r="AB142" s="28">
        <f>(1/(1+EXP(('S Curve Equation'!$B$11-AB97*'S Curve Equation'!$B$12)*'S Curve Equation'!$B$10))+'S Curve Equation'!$B$13)*'S Curve Equation'!$B$14</f>
        <v>0.14898019176369798</v>
      </c>
      <c r="AC142" s="28">
        <f>(1/(1+EXP(('S Curve Equation'!$B$11-AC97*'S Curve Equation'!$B$12)*'S Curve Equation'!$B$10))+'S Curve Equation'!$B$13)*'S Curve Equation'!$B$14</f>
        <v>0.14682032354457136</v>
      </c>
      <c r="AD142" s="28">
        <f>(1/(1+EXP(('S Curve Equation'!$B$11-AD97*'S Curve Equation'!$B$12)*'S Curve Equation'!$B$10))+'S Curve Equation'!$B$13)*'S Curve Equation'!$B$14</f>
        <v>0.14470244150632536</v>
      </c>
      <c r="AE142" s="28">
        <f>(1/(1+EXP(('S Curve Equation'!$B$11-AE97*'S Curve Equation'!$B$12)*'S Curve Equation'!$B$10))+'S Curve Equation'!$B$13)*'S Curve Equation'!$B$14</f>
        <v>0.14262559440147504</v>
      </c>
      <c r="AF142" s="28">
        <f>(1/(1+EXP(('S Curve Equation'!$B$11-AF97*'S Curve Equation'!$B$12)*'S Curve Equation'!$B$10))+'S Curve Equation'!$B$13)*'S Curve Equation'!$B$14</f>
        <v>0.14058885292938808</v>
      </c>
    </row>
    <row r="143" spans="1:32" x14ac:dyDescent="0.2">
      <c r="A143" s="6" t="s">
        <v>30</v>
      </c>
      <c r="B143" s="28">
        <f>(1/(1+EXP(('S Curve Equation'!$B$11-B98*'S Curve Equation'!$B$12)*'S Curve Equation'!$B$10))+'S Curve Equation'!$B$13)*'S Curve Equation'!$B$14</f>
        <v>0.24731732243229423</v>
      </c>
      <c r="C143" s="28">
        <f>(1/(1+EXP(('S Curve Equation'!$B$11-C98*'S Curve Equation'!$B$12)*'S Curve Equation'!$B$10))+'S Curve Equation'!$B$13)*'S Curve Equation'!$B$14</f>
        <v>0.24657255445939927</v>
      </c>
      <c r="D143" s="28">
        <f>(1/(1+EXP(('S Curve Equation'!$B$11-D98*'S Curve Equation'!$B$12)*'S Curve Equation'!$B$10))+'S Curve Equation'!$B$13)*'S Curve Equation'!$B$14</f>
        <v>0.2460182852053257</v>
      </c>
      <c r="E143" s="28">
        <f>(1/(1+EXP(('S Curve Equation'!$B$11-E98*'S Curve Equation'!$B$12)*'S Curve Equation'!$B$10))+'S Curve Equation'!$B$13)*'S Curve Equation'!$B$14</f>
        <v>0.24403241297900946</v>
      </c>
      <c r="F143" s="28">
        <f>(1/(1+EXP(('S Curve Equation'!$B$11-F98*'S Curve Equation'!$B$12)*'S Curve Equation'!$B$10))+'S Curve Equation'!$B$13)*'S Curve Equation'!$B$14</f>
        <v>0.24037249245818246</v>
      </c>
      <c r="G143" s="28">
        <f>(1/(1+EXP(('S Curve Equation'!$B$11-G98*'S Curve Equation'!$B$12)*'S Curve Equation'!$B$10))+'S Curve Equation'!$B$13)*'S Curve Equation'!$B$14</f>
        <v>0.23512015944400216</v>
      </c>
      <c r="H143" s="28">
        <f>(1/(1+EXP(('S Curve Equation'!$B$11-H98*'S Curve Equation'!$B$12)*'S Curve Equation'!$B$10))+'S Curve Equation'!$B$13)*'S Curve Equation'!$B$14</f>
        <v>0.22847246538614421</v>
      </c>
      <c r="I143" s="28">
        <f>(1/(1+EXP(('S Curve Equation'!$B$11-I98*'S Curve Equation'!$B$12)*'S Curve Equation'!$B$10))+'S Curve Equation'!$B$13)*'S Curve Equation'!$B$14</f>
        <v>0.22159586579072205</v>
      </c>
      <c r="J143" s="28">
        <f>(1/(1+EXP(('S Curve Equation'!$B$11-J98*'S Curve Equation'!$B$12)*'S Curve Equation'!$B$10))+'S Curve Equation'!$B$13)*'S Curve Equation'!$B$14</f>
        <v>0.21633942633966957</v>
      </c>
      <c r="K143" s="28">
        <f>(1/(1+EXP(('S Curve Equation'!$B$11-K98*'S Curve Equation'!$B$12)*'S Curve Equation'!$B$10))+'S Curve Equation'!$B$13)*'S Curve Equation'!$B$14</f>
        <v>0.21232151003411565</v>
      </c>
      <c r="L143" s="28">
        <f>(1/(1+EXP(('S Curve Equation'!$B$11-L98*'S Curve Equation'!$B$12)*'S Curve Equation'!$B$10))+'S Curve Equation'!$B$13)*'S Curve Equation'!$B$14</f>
        <v>0.2129240122025948</v>
      </c>
      <c r="M143" s="28">
        <f>(1/(1+EXP(('S Curve Equation'!$B$11-M98*'S Curve Equation'!$B$12)*'S Curve Equation'!$B$10))+'S Curve Equation'!$B$13)*'S Curve Equation'!$B$14</f>
        <v>0.20955646818324944</v>
      </c>
      <c r="N143" s="28">
        <f>(1/(1+EXP(('S Curve Equation'!$B$11-N98*'S Curve Equation'!$B$12)*'S Curve Equation'!$B$10))+'S Curve Equation'!$B$13)*'S Curve Equation'!$B$14</f>
        <v>0.20625608456476058</v>
      </c>
      <c r="O143" s="28">
        <f>(1/(1+EXP(('S Curve Equation'!$B$11-O98*'S Curve Equation'!$B$12)*'S Curve Equation'!$B$10))+'S Curve Equation'!$B$13)*'S Curve Equation'!$B$14</f>
        <v>0.20302146054541317</v>
      </c>
      <c r="P143" s="28">
        <f>(1/(1+EXP(('S Curve Equation'!$B$11-P98*'S Curve Equation'!$B$12)*'S Curve Equation'!$B$10))+'S Curve Equation'!$B$13)*'S Curve Equation'!$B$14</f>
        <v>0.19985121643289941</v>
      </c>
      <c r="Q143" s="28">
        <f>(1/(1+EXP(('S Curve Equation'!$B$11-Q98*'S Curve Equation'!$B$12)*'S Curve Equation'!$B$10))+'S Curve Equation'!$B$13)*'S Curve Equation'!$B$14</f>
        <v>0.1967439941108842</v>
      </c>
      <c r="R143" s="28">
        <f>(1/(1+EXP(('S Curve Equation'!$B$11-R98*'S Curve Equation'!$B$12)*'S Curve Equation'!$B$10))+'S Curve Equation'!$B$13)*'S Curve Equation'!$B$14</f>
        <v>0.19369845742705954</v>
      </c>
      <c r="S143" s="28">
        <f>(1/(1+EXP(('S Curve Equation'!$B$11-S98*'S Curve Equation'!$B$12)*'S Curve Equation'!$B$10))+'S Curve Equation'!$B$13)*'S Curve Equation'!$B$14</f>
        <v>0.19071329250857857</v>
      </c>
      <c r="T143" s="28">
        <f>(1/(1+EXP(('S Curve Equation'!$B$11-T98*'S Curve Equation'!$B$12)*'S Curve Equation'!$B$10))+'S Curve Equation'!$B$13)*'S Curve Equation'!$B$14</f>
        <v>0.1877872080104212</v>
      </c>
      <c r="U143" s="28">
        <f>(1/(1+EXP(('S Curve Equation'!$B$11-U98*'S Curve Equation'!$B$12)*'S Curve Equation'!$B$10))+'S Curve Equation'!$B$13)*'S Curve Equation'!$B$14</f>
        <v>0.18491893530194259</v>
      </c>
      <c r="V143" s="28">
        <f>(1/(1+EXP(('S Curve Equation'!$B$11-V98*'S Curve Equation'!$B$12)*'S Curve Equation'!$B$10))+'S Curve Equation'!$B$13)*'S Curve Equation'!$B$14</f>
        <v>0.18210722859654357</v>
      </c>
      <c r="W143" s="28">
        <f>(1/(1+EXP(('S Curve Equation'!$B$11-W98*'S Curve Equation'!$B$12)*'S Curve Equation'!$B$10))+'S Curve Equation'!$B$13)*'S Curve Equation'!$B$14</f>
        <v>0.17935086502910491</v>
      </c>
      <c r="X143" s="28">
        <f>(1/(1+EXP(('S Curve Equation'!$B$11-X98*'S Curve Equation'!$B$12)*'S Curve Equation'!$B$10))+'S Curve Equation'!$B$13)*'S Curve Equation'!$B$14</f>
        <v>0.17664864468556415</v>
      </c>
      <c r="Y143" s="28">
        <f>(1/(1+EXP(('S Curve Equation'!$B$11-Y98*'S Curve Equation'!$B$12)*'S Curve Equation'!$B$10))+'S Curve Equation'!$B$13)*'S Curve Equation'!$B$14</f>
        <v>0.17399939058871847</v>
      </c>
      <c r="Z143" s="28">
        <f>(1/(1+EXP(('S Curve Equation'!$B$11-Z98*'S Curve Equation'!$B$12)*'S Curve Equation'!$B$10))+'S Curve Equation'!$B$13)*'S Curve Equation'!$B$14</f>
        <v>0.1714019486441091</v>
      </c>
      <c r="AA143" s="28">
        <f>(1/(1+EXP(('S Curve Equation'!$B$11-AA98*'S Curve Equation'!$B$12)*'S Curve Equation'!$B$10))+'S Curve Equation'!$B$13)*'S Curve Equation'!$B$14</f>
        <v>0.16885518754956944</v>
      </c>
      <c r="AB143" s="28">
        <f>(1/(1+EXP(('S Curve Equation'!$B$11-AB98*'S Curve Equation'!$B$12)*'S Curve Equation'!$B$10))+'S Curve Equation'!$B$13)*'S Curve Equation'!$B$14</f>
        <v>0.16635799867180492</v>
      </c>
      <c r="AC143" s="28">
        <f>(1/(1+EXP(('S Curve Equation'!$B$11-AC98*'S Curve Equation'!$B$12)*'S Curve Equation'!$B$10))+'S Curve Equation'!$B$13)*'S Curve Equation'!$B$14</f>
        <v>0.16390929589314654</v>
      </c>
      <c r="AD143" s="28">
        <f>(1/(1+EXP(('S Curve Equation'!$B$11-AD98*'S Curve Equation'!$B$12)*'S Curve Equation'!$B$10))+'S Curve Equation'!$B$13)*'S Curve Equation'!$B$14</f>
        <v>0.16150801543139973</v>
      </c>
      <c r="AE143" s="28">
        <f>(1/(1+EXP(('S Curve Equation'!$B$11-AE98*'S Curve Equation'!$B$12)*'S Curve Equation'!$B$10))+'S Curve Equation'!$B$13)*'S Curve Equation'!$B$14</f>
        <v>0.15915311563552301</v>
      </c>
      <c r="AF143" s="28">
        <f>(1/(1+EXP(('S Curve Equation'!$B$11-AF98*'S Curve Equation'!$B$12)*'S Curve Equation'!$B$10))+'S Curve Equation'!$B$13)*'S Curve Equation'!$B$14</f>
        <v>0.15684357675967336</v>
      </c>
    </row>
    <row r="144" spans="1:32" x14ac:dyDescent="0.2">
      <c r="A144" s="6" t="s">
        <v>31</v>
      </c>
      <c r="B144" s="28">
        <f>(1/(1+EXP(('S Curve Equation'!$B$11-B99*'S Curve Equation'!$B$12)*'S Curve Equation'!$B$10))+'S Curve Equation'!$B$13)*'S Curve Equation'!$B$14</f>
        <v>0.21846846846846832</v>
      </c>
      <c r="C144" s="28">
        <f>(1/(1+EXP(('S Curve Equation'!$B$11-C99*'S Curve Equation'!$B$12)*'S Curve Equation'!$B$10))+'S Curve Equation'!$B$13)*'S Curve Equation'!$B$14</f>
        <v>0.21781307999825425</v>
      </c>
      <c r="D144" s="28">
        <f>(1/(1+EXP(('S Curve Equation'!$B$11-D99*'S Curve Equation'!$B$12)*'S Curve Equation'!$B$10))+'S Curve Equation'!$B$13)*'S Curve Equation'!$B$14</f>
        <v>0.21732537973235791</v>
      </c>
      <c r="E144" s="28">
        <f>(1/(1+EXP(('S Curve Equation'!$B$11-E99*'S Curve Equation'!$B$12)*'S Curve Equation'!$B$10))+'S Curve Equation'!$B$13)*'S Curve Equation'!$B$14</f>
        <v>0.21557837101298485</v>
      </c>
      <c r="F144" s="28">
        <f>(1/(1+EXP(('S Curve Equation'!$B$11-F99*'S Curve Equation'!$B$12)*'S Curve Equation'!$B$10))+'S Curve Equation'!$B$13)*'S Curve Equation'!$B$14</f>
        <v>0.21236010477806908</v>
      </c>
      <c r="G144" s="28">
        <f>(1/(1+EXP(('S Curve Equation'!$B$11-G99*'S Curve Equation'!$B$12)*'S Curve Equation'!$B$10))+'S Curve Equation'!$B$13)*'S Curve Equation'!$B$14</f>
        <v>0.20774474133172752</v>
      </c>
      <c r="H144" s="28">
        <f>(1/(1+EXP(('S Curve Equation'!$B$11-H99*'S Curve Equation'!$B$12)*'S Curve Equation'!$B$10))+'S Curve Equation'!$B$13)*'S Curve Equation'!$B$14</f>
        <v>0.20190833431930141</v>
      </c>
      <c r="I144" s="28">
        <f>(1/(1+EXP(('S Curve Equation'!$B$11-I99*'S Curve Equation'!$B$12)*'S Curve Equation'!$B$10))+'S Curve Equation'!$B$13)*'S Curve Equation'!$B$14</f>
        <v>0.19587661009933402</v>
      </c>
      <c r="J144" s="28">
        <f>(1/(1+EXP(('S Curve Equation'!$B$11-J99*'S Curve Equation'!$B$12)*'S Curve Equation'!$B$10))+'S Curve Equation'!$B$13)*'S Curve Equation'!$B$14</f>
        <v>0.19126962548740364</v>
      </c>
      <c r="K144" s="28">
        <f>(1/(1+EXP(('S Curve Equation'!$B$11-K99*'S Curve Equation'!$B$12)*'S Curve Equation'!$B$10))+'S Curve Equation'!$B$13)*'S Curve Equation'!$B$14</f>
        <v>0.18775013950335162</v>
      </c>
      <c r="L144" s="28">
        <f>(1/(1+EXP(('S Curve Equation'!$B$11-L99*'S Curve Equation'!$B$12)*'S Curve Equation'!$B$10))+'S Curve Equation'!$B$13)*'S Curve Equation'!$B$14</f>
        <v>0.18827779342462958</v>
      </c>
      <c r="M144" s="28">
        <f>(1/(1+EXP(('S Curve Equation'!$B$11-M99*'S Curve Equation'!$B$12)*'S Curve Equation'!$B$10))+'S Curve Equation'!$B$13)*'S Curve Equation'!$B$14</f>
        <v>0.18532906521781259</v>
      </c>
      <c r="N144" s="28">
        <f>(1/(1+EXP(('S Curve Equation'!$B$11-N99*'S Curve Equation'!$B$12)*'S Curve Equation'!$B$10))+'S Curve Equation'!$B$13)*'S Curve Equation'!$B$14</f>
        <v>0.18244022447087441</v>
      </c>
      <c r="O144" s="28">
        <f>(1/(1+EXP(('S Curve Equation'!$B$11-O99*'S Curve Equation'!$B$12)*'S Curve Equation'!$B$10))+'S Curve Equation'!$B$13)*'S Curve Equation'!$B$14</f>
        <v>0.17960993414986867</v>
      </c>
      <c r="P144" s="28">
        <f>(1/(1+EXP(('S Curve Equation'!$B$11-P99*'S Curve Equation'!$B$12)*'S Curve Equation'!$B$10))+'S Curve Equation'!$B$13)*'S Curve Equation'!$B$14</f>
        <v>0.17683688331850089</v>
      </c>
      <c r="Q144" s="28">
        <f>(1/(1+EXP(('S Curve Equation'!$B$11-Q99*'S Curve Equation'!$B$12)*'S Curve Equation'!$B$10))+'S Curve Equation'!$B$13)*'S Curve Equation'!$B$14</f>
        <v>0.17411978710130954</v>
      </c>
      <c r="R144" s="28">
        <f>(1/(1+EXP(('S Curve Equation'!$B$11-R99*'S Curve Equation'!$B$12)*'S Curve Equation'!$B$10))+'S Curve Equation'!$B$13)*'S Curve Equation'!$B$14</f>
        <v>0.17145738660031504</v>
      </c>
      <c r="S144" s="28">
        <f>(1/(1+EXP(('S Curve Equation'!$B$11-S99*'S Curve Equation'!$B$12)*'S Curve Equation'!$B$10))+'S Curve Equation'!$B$13)*'S Curve Equation'!$B$14</f>
        <v>0.16884844876951902</v>
      </c>
      <c r="T144" s="28">
        <f>(1/(1+EXP(('S Curve Equation'!$B$11-T99*'S Curve Equation'!$B$12)*'S Curve Equation'!$B$10))+'S Curve Equation'!$B$13)*'S Curve Equation'!$B$14</f>
        <v>0.16629176625132683</v>
      </c>
      <c r="U144" s="28">
        <f>(1/(1+EXP(('S Curve Equation'!$B$11-U99*'S Curve Equation'!$B$12)*'S Curve Equation'!$B$10))+'S Curve Equation'!$B$13)*'S Curve Equation'!$B$14</f>
        <v>0.16378615717870118</v>
      </c>
      <c r="V144" s="28">
        <f>(1/(1+EXP(('S Curve Equation'!$B$11-V99*'S Curve Equation'!$B$12)*'S Curve Equation'!$B$10))+'S Curve Equation'!$B$13)*'S Curve Equation'!$B$14</f>
        <v>0.16133046494657896</v>
      </c>
      <c r="W144" s="28">
        <f>(1/(1+EXP(('S Curve Equation'!$B$11-W99*'S Curve Equation'!$B$12)*'S Curve Equation'!$B$10))+'S Curve Equation'!$B$13)*'S Curve Equation'!$B$14</f>
        <v>0.15892355795582999</v>
      </c>
      <c r="X144" s="28">
        <f>(1/(1+EXP(('S Curve Equation'!$B$11-X99*'S Curve Equation'!$B$12)*'S Curve Equation'!$B$10))+'S Curve Equation'!$B$13)*'S Curve Equation'!$B$14</f>
        <v>0.15656432933281417</v>
      </c>
      <c r="Y144" s="28">
        <f>(1/(1+EXP(('S Curve Equation'!$B$11-Y99*'S Curve Equation'!$B$12)*'S Curve Equation'!$B$10))+'S Curve Equation'!$B$13)*'S Curve Equation'!$B$14</f>
        <v>0.15425169662734389</v>
      </c>
      <c r="Z144" s="28">
        <f>(1/(1+EXP(('S Curve Equation'!$B$11-Z99*'S Curve Equation'!$B$12)*'S Curve Equation'!$B$10))+'S Curve Equation'!$B$13)*'S Curve Equation'!$B$14</f>
        <v>0.15198460149167983</v>
      </c>
      <c r="AA144" s="28">
        <f>(1/(1+EXP(('S Curve Equation'!$B$11-AA99*'S Curve Equation'!$B$12)*'S Curve Equation'!$B$10))+'S Curve Equation'!$B$13)*'S Curve Equation'!$B$14</f>
        <v>0.1497620093429593</v>
      </c>
      <c r="AB144" s="28">
        <f>(1/(1+EXP(('S Curve Equation'!$B$11-AB99*'S Curve Equation'!$B$12)*'S Curve Equation'!$B$10))+'S Curve Equation'!$B$13)*'S Curve Equation'!$B$14</f>
        <v>0.14758290901129115</v>
      </c>
      <c r="AC144" s="28">
        <f>(1/(1+EXP(('S Curve Equation'!$B$11-AC99*'S Curve Equation'!$B$12)*'S Curve Equation'!$B$10))+'S Curve Equation'!$B$13)*'S Curve Equation'!$B$14</f>
        <v>0.14544631237557257</v>
      </c>
      <c r="AD144" s="28">
        <f>(1/(1+EXP(('S Curve Equation'!$B$11-AD99*'S Curve Equation'!$B$12)*'S Curve Equation'!$B$10))+'S Curve Equation'!$B$13)*'S Curve Equation'!$B$14</f>
        <v>0.14335125398891163</v>
      </c>
      <c r="AE144" s="28">
        <f>(1/(1+EXP(('S Curve Equation'!$B$11-AE99*'S Curve Equation'!$B$12)*'S Curve Equation'!$B$10))+'S Curve Equation'!$B$13)*'S Curve Equation'!$B$14</f>
        <v>0.14129679069539652</v>
      </c>
      <c r="AF144" s="28">
        <f>(1/(1+EXP(('S Curve Equation'!$B$11-AF99*'S Curve Equation'!$B$12)*'S Curve Equation'!$B$10))+'S Curve Equation'!$B$13)*'S Curve Equation'!$B$14</f>
        <v>0.13928200123980425</v>
      </c>
    </row>
    <row r="145" spans="1:32" x14ac:dyDescent="0.2">
      <c r="A145" s="6" t="s">
        <v>32</v>
      </c>
      <c r="B145" s="28">
        <f>(1/(1+EXP(('S Curve Equation'!$B$11-B100*'S Curve Equation'!$B$12)*'S Curve Equation'!$B$10))+'S Curve Equation'!$B$13)*'S Curve Equation'!$B$14</f>
        <v>0.22558139534883714</v>
      </c>
      <c r="C145" s="28">
        <f>(1/(1+EXP(('S Curve Equation'!$B$11-C100*'S Curve Equation'!$B$12)*'S Curve Equation'!$B$10))+'S Curve Equation'!$B$13)*'S Curve Equation'!$B$14</f>
        <v>0.22490365322397712</v>
      </c>
      <c r="D145" s="28">
        <f>(1/(1+EXP(('S Curve Equation'!$B$11-D100*'S Curve Equation'!$B$12)*'S Curve Equation'!$B$10))+'S Curve Equation'!$B$13)*'S Curve Equation'!$B$14</f>
        <v>0.2243993067995568</v>
      </c>
      <c r="E145" s="28">
        <f>(1/(1+EXP(('S Curve Equation'!$B$11-E100*'S Curve Equation'!$B$12)*'S Curve Equation'!$B$10))+'S Curve Equation'!$B$13)*'S Curve Equation'!$B$14</f>
        <v>0.22259258649577893</v>
      </c>
      <c r="F145" s="28">
        <f>(1/(1+EXP(('S Curve Equation'!$B$11-F100*'S Curve Equation'!$B$12)*'S Curve Equation'!$B$10))+'S Curve Equation'!$B$13)*'S Curve Equation'!$B$14</f>
        <v>0.21926398909367148</v>
      </c>
      <c r="G145" s="28">
        <f>(1/(1+EXP(('S Curve Equation'!$B$11-G100*'S Curve Equation'!$B$12)*'S Curve Equation'!$B$10))+'S Curve Equation'!$B$13)*'S Curve Equation'!$B$14</f>
        <v>0.21448966823833662</v>
      </c>
      <c r="H145" s="28">
        <f>(1/(1+EXP(('S Curve Equation'!$B$11-H100*'S Curve Equation'!$B$12)*'S Curve Equation'!$B$10))+'S Curve Equation'!$B$13)*'S Curve Equation'!$B$14</f>
        <v>0.20845107678560856</v>
      </c>
      <c r="I145" s="28">
        <f>(1/(1+EXP(('S Curve Equation'!$B$11-I100*'S Curve Equation'!$B$12)*'S Curve Equation'!$B$10))+'S Curve Equation'!$B$13)*'S Curve Equation'!$B$14</f>
        <v>0.20220911049099197</v>
      </c>
      <c r="J145" s="28">
        <f>(1/(1+EXP(('S Curve Equation'!$B$11-J100*'S Curve Equation'!$B$12)*'S Curve Equation'!$B$10))+'S Curve Equation'!$B$13)*'S Curve Equation'!$B$14</f>
        <v>0.1974407209254363</v>
      </c>
      <c r="K145" s="28">
        <f>(1/(1+EXP(('S Curve Equation'!$B$11-K100*'S Curve Equation'!$B$12)*'S Curve Equation'!$B$10))+'S Curve Equation'!$B$13)*'S Curve Equation'!$B$14</f>
        <v>0.1937974811711855</v>
      </c>
      <c r="L145" s="28">
        <f>(1/(1+EXP(('S Curve Equation'!$B$11-L100*'S Curve Equation'!$B$12)*'S Curve Equation'!$B$10))+'S Curve Equation'!$B$13)*'S Curve Equation'!$B$14</f>
        <v>0.19434371253431737</v>
      </c>
      <c r="M145" s="28">
        <f>(1/(1+EXP(('S Curve Equation'!$B$11-M100*'S Curve Equation'!$B$12)*'S Curve Equation'!$B$10))+'S Curve Equation'!$B$13)*'S Curve Equation'!$B$14</f>
        <v>0.19129106227611523</v>
      </c>
      <c r="N145" s="28">
        <f>(1/(1+EXP(('S Curve Equation'!$B$11-N100*'S Curve Equation'!$B$12)*'S Curve Equation'!$B$10))+'S Curve Equation'!$B$13)*'S Curve Equation'!$B$14</f>
        <v>0.18830017105832059</v>
      </c>
      <c r="O145" s="28">
        <f>(1/(1+EXP(('S Curve Equation'!$B$11-O100*'S Curve Equation'!$B$12)*'S Curve Equation'!$B$10))+'S Curve Equation'!$B$13)*'S Curve Equation'!$B$14</f>
        <v>0.18536968097690001</v>
      </c>
      <c r="P145" s="28">
        <f>(1/(1+EXP(('S Curve Equation'!$B$11-P100*'S Curve Equation'!$B$12)*'S Curve Equation'!$B$10))+'S Curve Equation'!$B$13)*'S Curve Equation'!$B$14</f>
        <v>0.18249825927068605</v>
      </c>
      <c r="Q145" s="28">
        <f>(1/(1+EXP(('S Curve Equation'!$B$11-Q100*'S Curve Equation'!$B$12)*'S Curve Equation'!$B$10))+'S Curve Equation'!$B$13)*'S Curve Equation'!$B$14</f>
        <v>0.17968459839688236</v>
      </c>
      <c r="R145" s="28">
        <f>(1/(1+EXP(('S Curve Equation'!$B$11-R100*'S Curve Equation'!$B$12)*'S Curve Equation'!$B$10))+'S Curve Equation'!$B$13)*'S Curve Equation'!$B$14</f>
        <v>0.17692741605240081</v>
      </c>
      <c r="S145" s="28">
        <f>(1/(1+EXP(('S Curve Equation'!$B$11-S100*'S Curve Equation'!$B$12)*'S Curve Equation'!$B$10))+'S Curve Equation'!$B$13)*'S Curve Equation'!$B$14</f>
        <v>0.17422545514580984</v>
      </c>
      <c r="T145" s="28">
        <f>(1/(1+EXP(('S Curve Equation'!$B$11-T100*'S Curve Equation'!$B$12)*'S Curve Equation'!$B$10))+'S Curve Equation'!$B$13)*'S Curve Equation'!$B$14</f>
        <v>0.17157748372435383</v>
      </c>
      <c r="U145" s="28">
        <f>(1/(1+EXP(('S Curve Equation'!$B$11-U100*'S Curve Equation'!$B$12)*'S Curve Equation'!$B$10))+'S Curve Equation'!$B$13)*'S Curve Equation'!$B$14</f>
        <v>0.16898229486022182</v>
      </c>
      <c r="V145" s="28">
        <f>(1/(1+EXP(('S Curve Equation'!$B$11-V100*'S Curve Equation'!$B$12)*'S Curve Equation'!$B$10))+'S Curve Equation'!$B$13)*'S Curve Equation'!$B$14</f>
        <v>0.16643870649995923</v>
      </c>
      <c r="W145" s="28">
        <f>(1/(1+EXP(('S Curve Equation'!$B$11-W100*'S Curve Equation'!$B$12)*'S Curve Equation'!$B$10))+'S Curve Equation'!$B$13)*'S Curve Equation'!$B$14</f>
        <v>0.16394556128064544</v>
      </c>
      <c r="X145" s="28">
        <f>(1/(1+EXP(('S Curve Equation'!$B$11-X100*'S Curve Equation'!$B$12)*'S Curve Equation'!$B$10))+'S Curve Equation'!$B$13)*'S Curve Equation'!$B$14</f>
        <v>0.16150172631622622</v>
      </c>
      <c r="Y145" s="28">
        <f>(1/(1+EXP(('S Curve Equation'!$B$11-Y100*'S Curve Equation'!$B$12)*'S Curve Equation'!$B$10))+'S Curve Equation'!$B$13)*'S Curve Equation'!$B$14</f>
        <v>0.15910609295712733</v>
      </c>
      <c r="Z145" s="28">
        <f>(1/(1+EXP(('S Curve Equation'!$B$11-Z100*'S Curve Equation'!$B$12)*'S Curve Equation'!$B$10))+'S Curve Equation'!$B$13)*'S Curve Equation'!$B$14</f>
        <v>0.15675757652607888</v>
      </c>
      <c r="AA145" s="28">
        <f>(1/(1+EXP(('S Curve Equation'!$B$11-AA100*'S Curve Equation'!$B$12)*'S Curve Equation'!$B$10))+'S Curve Equation'!$B$13)*'S Curve Equation'!$B$14</f>
        <v>0.15445511603284373</v>
      </c>
      <c r="AB145" s="28">
        <f>(1/(1+EXP(('S Curve Equation'!$B$11-AB100*'S Curve Equation'!$B$12)*'S Curve Equation'!$B$10))+'S Curve Equation'!$B$13)*'S Curve Equation'!$B$14</f>
        <v>0.15219767387035879</v>
      </c>
      <c r="AC145" s="28">
        <f>(1/(1+EXP(('S Curve Equation'!$B$11-AC100*'S Curve Equation'!$B$12)*'S Curve Equation'!$B$10))+'S Curve Equation'!$B$13)*'S Curve Equation'!$B$14</f>
        <v>0.14998423549460921</v>
      </c>
      <c r="AD145" s="28">
        <f>(1/(1+EXP(('S Curve Equation'!$B$11-AD100*'S Curve Equation'!$B$12)*'S Curve Equation'!$B$10))+'S Curve Equation'!$B$13)*'S Curve Equation'!$B$14</f>
        <v>0.14781380909037117</v>
      </c>
      <c r="AE145" s="28">
        <f>(1/(1+EXP(('S Curve Equation'!$B$11-AE100*'S Curve Equation'!$B$12)*'S Curve Equation'!$B$10))+'S Curve Equation'!$B$13)*'S Curve Equation'!$B$14</f>
        <v>0.1456854252248011</v>
      </c>
      <c r="AF145" s="28">
        <f>(1/(1+EXP(('S Curve Equation'!$B$11-AF100*'S Curve Equation'!$B$12)*'S Curve Equation'!$B$10))+'S Curve Equation'!$B$13)*'S Curve Equation'!$B$14</f>
        <v>0.14359813649069136</v>
      </c>
    </row>
    <row r="146" spans="1:32" x14ac:dyDescent="0.2">
      <c r="A146" s="6" t="s">
        <v>33</v>
      </c>
      <c r="B146" s="28">
        <f>(1/(1+EXP(('S Curve Equation'!$B$11-B101*'S Curve Equation'!$B$12)*'S Curve Equation'!$B$10))+'S Curve Equation'!$B$13)*'S Curve Equation'!$B$14</f>
        <v>0.20349563046192254</v>
      </c>
      <c r="C146" s="28">
        <f>(1/(1+EXP(('S Curve Equation'!$B$11-C101*'S Curve Equation'!$B$12)*'S Curve Equation'!$B$10))+'S Curve Equation'!$B$13)*'S Curve Equation'!$B$14</f>
        <v>0.20288789034951685</v>
      </c>
      <c r="D146" s="28">
        <f>(1/(1+EXP(('S Curve Equation'!$B$11-D101*'S Curve Equation'!$B$12)*'S Curve Equation'!$B$10))+'S Curve Equation'!$B$13)*'S Curve Equation'!$B$14</f>
        <v>0.20243566724610884</v>
      </c>
      <c r="E146" s="28">
        <f>(1/(1+EXP(('S Curve Equation'!$B$11-E101*'S Curve Equation'!$B$12)*'S Curve Equation'!$B$10))+'S Curve Equation'!$B$13)*'S Curve Equation'!$B$14</f>
        <v>0.20081588220634042</v>
      </c>
      <c r="F146" s="28">
        <f>(1/(1+EXP(('S Curve Equation'!$B$11-F101*'S Curve Equation'!$B$12)*'S Curve Equation'!$B$10))+'S Curve Equation'!$B$13)*'S Curve Equation'!$B$14</f>
        <v>0.19783254235568412</v>
      </c>
      <c r="G146" s="28">
        <f>(1/(1+EXP(('S Curve Equation'!$B$11-G101*'S Curve Equation'!$B$12)*'S Curve Equation'!$B$10))+'S Curve Equation'!$B$13)*'S Curve Equation'!$B$14</f>
        <v>0.19355531207431442</v>
      </c>
      <c r="H146" s="28">
        <f>(1/(1+EXP(('S Curve Equation'!$B$11-H101*'S Curve Equation'!$B$12)*'S Curve Equation'!$B$10))+'S Curve Equation'!$B$13)*'S Curve Equation'!$B$14</f>
        <v>0.1881484431912871</v>
      </c>
      <c r="I146" s="28">
        <f>(1/(1+EXP(('S Curve Equation'!$B$11-I101*'S Curve Equation'!$B$12)*'S Curve Equation'!$B$10))+'S Curve Equation'!$B$13)*'S Curve Equation'!$B$14</f>
        <v>0.18256275286834439</v>
      </c>
      <c r="J146" s="28">
        <f>(1/(1+EXP(('S Curve Equation'!$B$11-J101*'S Curve Equation'!$B$12)*'S Curve Equation'!$B$10))+'S Curve Equation'!$B$13)*'S Curve Equation'!$B$14</f>
        <v>0.17829778077712435</v>
      </c>
      <c r="K146" s="28">
        <f>(1/(1+EXP(('S Curve Equation'!$B$11-K101*'S Curve Equation'!$B$12)*'S Curve Equation'!$B$10))+'S Curve Equation'!$B$13)*'S Curve Equation'!$B$14</f>
        <v>0.17504029222916964</v>
      </c>
      <c r="L146" s="28">
        <f>(1/(1+EXP(('S Curve Equation'!$B$11-L101*'S Curve Equation'!$B$12)*'S Curve Equation'!$B$10))+'S Curve Equation'!$B$13)*'S Curve Equation'!$B$14</f>
        <v>0.1755286287459642</v>
      </c>
      <c r="M146" s="28">
        <f>(1/(1+EXP(('S Curve Equation'!$B$11-M101*'S Curve Equation'!$B$12)*'S Curve Equation'!$B$10))+'S Curve Equation'!$B$13)*'S Curve Equation'!$B$14</f>
        <v>0.1727997853109422</v>
      </c>
      <c r="N146" s="28">
        <f>(1/(1+EXP(('S Curve Equation'!$B$11-N101*'S Curve Equation'!$B$12)*'S Curve Equation'!$B$10))+'S Curve Equation'!$B$13)*'S Curve Equation'!$B$14</f>
        <v>0.17012673754518287</v>
      </c>
      <c r="O146" s="28">
        <f>(1/(1+EXP(('S Curve Equation'!$B$11-O101*'S Curve Equation'!$B$12)*'S Curve Equation'!$B$10))+'S Curve Equation'!$B$13)*'S Curve Equation'!$B$14</f>
        <v>0.16750820283752715</v>
      </c>
      <c r="P146" s="28">
        <f>(1/(1+EXP(('S Curve Equation'!$B$11-P101*'S Curve Equation'!$B$12)*'S Curve Equation'!$B$10))+'S Curve Equation'!$B$13)*'S Curve Equation'!$B$14</f>
        <v>0.16494292609347982</v>
      </c>
      <c r="Q146" s="28">
        <f>(1/(1+EXP(('S Curve Equation'!$B$11-Q101*'S Curve Equation'!$B$12)*'S Curve Equation'!$B$10))+'S Curve Equation'!$B$13)*'S Curve Equation'!$B$14</f>
        <v>0.16242967948982662</v>
      </c>
      <c r="R146" s="28">
        <f>(1/(1+EXP(('S Curve Equation'!$B$11-R101*'S Curve Equation'!$B$12)*'S Curve Equation'!$B$10))+'S Curve Equation'!$B$13)*'S Curve Equation'!$B$14</f>
        <v>0.15996726219792262</v>
      </c>
      <c r="S146" s="28">
        <f>(1/(1+EXP(('S Curve Equation'!$B$11-S101*'S Curve Equation'!$B$12)*'S Curve Equation'!$B$10))+'S Curve Equation'!$B$13)*'S Curve Equation'!$B$14</f>
        <v>0.15755450007917204</v>
      </c>
      <c r="T146" s="28">
        <f>(1/(1+EXP(('S Curve Equation'!$B$11-T101*'S Curve Equation'!$B$12)*'S Curve Equation'!$B$10))+'S Curve Equation'!$B$13)*'S Curve Equation'!$B$14</f>
        <v>0.15519024535594783</v>
      </c>
      <c r="U146" s="28">
        <f>(1/(1+EXP(('S Curve Equation'!$B$11-U101*'S Curve Equation'!$B$12)*'S Curve Equation'!$B$10))+'S Curve Equation'!$B$13)*'S Curve Equation'!$B$14</f>
        <v>0.15287337626096498</v>
      </c>
      <c r="V146" s="28">
        <f>(1/(1+EXP(('S Curve Equation'!$B$11-V101*'S Curve Equation'!$B$12)*'S Curve Equation'!$B$10))+'S Curve Equation'!$B$13)*'S Curve Equation'!$B$14</f>
        <v>0.15060279666788207</v>
      </c>
      <c r="W146" s="28">
        <f>(1/(1+EXP(('S Curve Equation'!$B$11-W101*'S Curve Equation'!$B$12)*'S Curve Equation'!$B$10))+'S Curve Equation'!$B$13)*'S Curve Equation'!$B$14</f>
        <v>0.1483774357056841</v>
      </c>
      <c r="X146" s="28">
        <f>(1/(1+EXP(('S Curve Equation'!$B$11-X101*'S Curve Equation'!$B$12)*'S Curve Equation'!$B$10))+'S Curve Equation'!$B$13)*'S Curve Equation'!$B$14</f>
        <v>0.14619624735921258</v>
      </c>
      <c r="Y146" s="28">
        <f>(1/(1+EXP(('S Curve Equation'!$B$11-Y101*'S Curve Equation'!$B$12)*'S Curve Equation'!$B$10))+'S Curve Equation'!$B$13)*'S Curve Equation'!$B$14</f>
        <v>0.14405821005799241</v>
      </c>
      <c r="Z146" s="28">
        <f>(1/(1+EXP(('S Curve Equation'!$B$11-Z101*'S Curve Equation'!$B$12)*'S Curve Equation'!$B$10))+'S Curve Equation'!$B$13)*'S Curve Equation'!$B$14</f>
        <v>0.14196232625535551</v>
      </c>
      <c r="AA146" s="28">
        <f>(1/(1+EXP(('S Curve Equation'!$B$11-AA101*'S Curve Equation'!$B$12)*'S Curve Equation'!$B$10))+'S Curve Equation'!$B$13)*'S Curve Equation'!$B$14</f>
        <v>0.13990762199966833</v>
      </c>
      <c r="AB146" s="28">
        <f>(1/(1+EXP(('S Curve Equation'!$B$11-AB101*'S Curve Equation'!$B$12)*'S Curve Equation'!$B$10))+'S Curve Equation'!$B$13)*'S Curve Equation'!$B$14</f>
        <v>0.13789314649933274</v>
      </c>
      <c r="AC146" s="28">
        <f>(1/(1+EXP(('S Curve Equation'!$B$11-AC101*'S Curve Equation'!$B$12)*'S Curve Equation'!$B$10))+'S Curve Equation'!$B$13)*'S Curve Equation'!$B$14</f>
        <v>0.13591797168308051</v>
      </c>
      <c r="AD146" s="28">
        <f>(1/(1+EXP(('S Curve Equation'!$B$11-AD101*'S Curve Equation'!$B$12)*'S Curve Equation'!$B$10))+'S Curve Equation'!$B$13)*'S Curve Equation'!$B$14</f>
        <v>0.13398119175694245</v>
      </c>
      <c r="AE146" s="28">
        <f>(1/(1+EXP(('S Curve Equation'!$B$11-AE101*'S Curve Equation'!$B$12)*'S Curve Equation'!$B$10))+'S Curve Equation'!$B$13)*'S Curve Equation'!$B$14</f>
        <v>0.13208192275915306</v>
      </c>
      <c r="AF146" s="28">
        <f>(1/(1+EXP(('S Curve Equation'!$B$11-AF101*'S Curve Equation'!$B$12)*'S Curve Equation'!$B$10))+'S Curve Equation'!$B$13)*'S Curve Equation'!$B$14</f>
        <v>0.13021930211413435</v>
      </c>
    </row>
    <row r="147" spans="1:32" x14ac:dyDescent="0.2">
      <c r="A147" s="6" t="s">
        <v>34</v>
      </c>
      <c r="B147" s="28">
        <f>(1/(1+EXP(('S Curve Equation'!$B$11-B102*'S Curve Equation'!$B$12)*'S Curve Equation'!$B$10))+'S Curve Equation'!$B$13)*'S Curve Equation'!$B$14</f>
        <v>0.21649484536082472</v>
      </c>
      <c r="C147" s="28">
        <f>(1/(1+EXP(('S Curve Equation'!$B$11-C102*'S Curve Equation'!$B$12)*'S Curve Equation'!$B$10))+'S Curve Equation'!$B$13)*'S Curve Equation'!$B$14</f>
        <v>0.21584569294500897</v>
      </c>
      <c r="D147" s="28">
        <f>(1/(1+EXP(('S Curve Equation'!$B$11-D102*'S Curve Equation'!$B$12)*'S Curve Equation'!$B$10))+'S Curve Equation'!$B$13)*'S Curve Equation'!$B$14</f>
        <v>0.2153626362084648</v>
      </c>
      <c r="E147" s="28">
        <f>(1/(1+EXP(('S Curve Equation'!$B$11-E102*'S Curve Equation'!$B$12)*'S Curve Equation'!$B$10))+'S Curve Equation'!$B$13)*'S Curve Equation'!$B$14</f>
        <v>0.21363228230740394</v>
      </c>
      <c r="F147" s="28">
        <f>(1/(1+EXP(('S Curve Equation'!$B$11-F102*'S Curve Equation'!$B$12)*'S Curve Equation'!$B$10))+'S Curve Equation'!$B$13)*'S Curve Equation'!$B$14</f>
        <v>0.21044478152643981</v>
      </c>
      <c r="G147" s="28">
        <f>(1/(1+EXP(('S Curve Equation'!$B$11-G102*'S Curve Equation'!$B$12)*'S Curve Equation'!$B$10))+'S Curve Equation'!$B$13)*'S Curve Equation'!$B$14</f>
        <v>0.20587372444403548</v>
      </c>
      <c r="H147" s="28">
        <f>(1/(1+EXP(('S Curve Equation'!$B$11-H102*'S Curve Equation'!$B$12)*'S Curve Equation'!$B$10))+'S Curve Equation'!$B$13)*'S Curve Equation'!$B$14</f>
        <v>0.20009364226425613</v>
      </c>
      <c r="I147" s="28">
        <f>(1/(1+EXP(('S Curve Equation'!$B$11-I102*'S Curve Equation'!$B$12)*'S Curve Equation'!$B$10))+'S Curve Equation'!$B$13)*'S Curve Equation'!$B$14</f>
        <v>0.19412045313187301</v>
      </c>
      <c r="J147" s="28">
        <f>(1/(1+EXP(('S Curve Equation'!$B$11-J102*'S Curve Equation'!$B$12)*'S Curve Equation'!$B$10))+'S Curve Equation'!$B$13)*'S Curve Equation'!$B$14</f>
        <v>0.18955838365388236</v>
      </c>
      <c r="K147" s="28">
        <f>(1/(1+EXP(('S Curve Equation'!$B$11-K102*'S Curve Equation'!$B$12)*'S Curve Equation'!$B$10))+'S Curve Equation'!$B$13)*'S Curve Equation'!$B$14</f>
        <v>0.18607332243743294</v>
      </c>
      <c r="L147" s="28">
        <f>(1/(1+EXP(('S Curve Equation'!$B$11-L102*'S Curve Equation'!$B$12)*'S Curve Equation'!$B$10))+'S Curve Equation'!$B$13)*'S Curve Equation'!$B$14</f>
        <v>0.18659580934661707</v>
      </c>
      <c r="M147" s="28">
        <f>(1/(1+EXP(('S Curve Equation'!$B$11-M102*'S Curve Equation'!$B$12)*'S Curve Equation'!$B$10))+'S Curve Equation'!$B$13)*'S Curve Equation'!$B$14</f>
        <v>0.18367598222556089</v>
      </c>
      <c r="N147" s="28">
        <f>(1/(1+EXP(('S Curve Equation'!$B$11-N102*'S Curve Equation'!$B$12)*'S Curve Equation'!$B$10))+'S Curve Equation'!$B$13)*'S Curve Equation'!$B$14</f>
        <v>0.1808155147476164</v>
      </c>
      <c r="O147" s="28">
        <f>(1/(1+EXP(('S Curve Equation'!$B$11-O102*'S Curve Equation'!$B$12)*'S Curve Equation'!$B$10))+'S Curve Equation'!$B$13)*'S Curve Equation'!$B$14</f>
        <v>0.17801307624788362</v>
      </c>
      <c r="P147" s="28">
        <f>(1/(1+EXP(('S Curve Equation'!$B$11-P102*'S Curve Equation'!$B$12)*'S Curve Equation'!$B$10))+'S Curve Equation'!$B$13)*'S Curve Equation'!$B$14</f>
        <v>0.17526736239196108</v>
      </c>
      <c r="Q147" s="28">
        <f>(1/(1+EXP(('S Curve Equation'!$B$11-Q102*'S Curve Equation'!$B$12)*'S Curve Equation'!$B$10))+'S Curve Equation'!$B$13)*'S Curve Equation'!$B$14</f>
        <v>0.17257709510943495</v>
      </c>
      <c r="R147" s="28">
        <f>(1/(1+EXP(('S Curve Equation'!$B$11-R102*'S Curve Equation'!$B$12)*'S Curve Equation'!$B$10))+'S Curve Equation'!$B$13)*'S Curve Equation'!$B$14</f>
        <v>0.1699410224829124</v>
      </c>
      <c r="S147" s="28">
        <f>(1/(1+EXP(('S Curve Equation'!$B$11-S102*'S Curve Equation'!$B$12)*'S Curve Equation'!$B$10))+'S Curve Equation'!$B$13)*'S Curve Equation'!$B$14</f>
        <v>0.16735791859687019</v>
      </c>
      <c r="T147" s="28">
        <f>(1/(1+EXP(('S Curve Equation'!$B$11-T102*'S Curve Equation'!$B$12)*'S Curve Equation'!$B$10))+'S Curve Equation'!$B$13)*'S Curve Equation'!$B$14</f>
        <v>0.16482658335028286</v>
      </c>
      <c r="U147" s="28">
        <f>(1/(1+EXP(('S Curve Equation'!$B$11-U102*'S Curve Equation'!$B$12)*'S Curve Equation'!$B$10))+'S Curve Equation'!$B$13)*'S Curve Equation'!$B$14</f>
        <v>0.16234584223673418</v>
      </c>
      <c r="V147" s="28">
        <f>(1/(1+EXP(('S Curve Equation'!$B$11-V102*'S Curve Equation'!$B$12)*'S Curve Equation'!$B$10))+'S Curve Equation'!$B$13)*'S Curve Equation'!$B$14</f>
        <v>0.15991454609544353</v>
      </c>
      <c r="W147" s="28">
        <f>(1/(1+EXP(('S Curve Equation'!$B$11-W102*'S Curve Equation'!$B$12)*'S Curve Equation'!$B$10))+'S Curve Equation'!$B$13)*'S Curve Equation'!$B$14</f>
        <v>0.15753157083639022</v>
      </c>
      <c r="X147" s="28">
        <f>(1/(1+EXP(('S Curve Equation'!$B$11-X102*'S Curve Equation'!$B$12)*'S Curve Equation'!$B$10))+'S Curve Equation'!$B$13)*'S Curve Equation'!$B$14</f>
        <v>0.15519581714249969</v>
      </c>
      <c r="Y147" s="28">
        <f>(1/(1+EXP(('S Curve Equation'!$B$11-Y102*'S Curve Equation'!$B$12)*'S Curve Equation'!$B$10))+'S Curve Equation'!$B$13)*'S Curve Equation'!$B$14</f>
        <v>0.15290621015161113</v>
      </c>
      <c r="Z147" s="28">
        <f>(1/(1+EXP(('S Curve Equation'!$B$11-Z102*'S Curve Equation'!$B$12)*'S Curve Equation'!$B$10))+'S Curve Equation'!$B$13)*'S Curve Equation'!$B$14</f>
        <v>0.15066169912077002</v>
      </c>
      <c r="AA147" s="28">
        <f>(1/(1+EXP(('S Curve Equation'!$B$11-AA102*'S Curve Equation'!$B$12)*'S Curve Equation'!$B$10))+'S Curve Equation'!$B$13)*'S Curve Equation'!$B$14</f>
        <v>0.14846125707516517</v>
      </c>
      <c r="AB147" s="28">
        <f>(1/(1+EXP(('S Curve Equation'!$B$11-AB102*'S Curve Equation'!$B$12)*'S Curve Equation'!$B$10))+'S Curve Equation'!$B$13)*'S Curve Equation'!$B$14</f>
        <v>0.14630388044386816</v>
      </c>
      <c r="AC147" s="28">
        <f>(1/(1+EXP(('S Curve Equation'!$B$11-AC102*'S Curve Equation'!$B$12)*'S Curve Equation'!$B$10))+'S Curve Equation'!$B$13)*'S Curve Equation'!$B$14</f>
        <v>0.14418858868435874</v>
      </c>
      <c r="AD147" s="28">
        <f>(1/(1+EXP(('S Curve Equation'!$B$11-AD102*'S Curve Equation'!$B$12)*'S Curve Equation'!$B$10))+'S Curve Equation'!$B$13)*'S Curve Equation'!$B$14</f>
        <v>0.14211442389764961</v>
      </c>
      <c r="AE147" s="28">
        <f>(1/(1+EXP(('S Curve Equation'!$B$11-AE102*'S Curve Equation'!$B$12)*'S Curve Equation'!$B$10))+'S Curve Equation'!$B$13)*'S Curve Equation'!$B$14</f>
        <v>0.14008045043568973</v>
      </c>
      <c r="AF147" s="28">
        <f>(1/(1+EXP(('S Curve Equation'!$B$11-AF102*'S Curve Equation'!$B$12)*'S Curve Equation'!$B$10))+'S Curve Equation'!$B$13)*'S Curve Equation'!$B$14</f>
        <v>0.13808575450257379</v>
      </c>
    </row>
    <row r="148" spans="1:32" x14ac:dyDescent="0.2">
      <c r="A148" s="6" t="s">
        <v>92</v>
      </c>
      <c r="B148" s="28">
        <f>(1/(1+EXP(('S Curve Equation'!$B$11-B103*'S Curve Equation'!$B$12)*'S Curve Equation'!$B$10))+'S Curve Equation'!$B$13)*'S Curve Equation'!$B$14</f>
        <v>0.20370370370370361</v>
      </c>
      <c r="C148" s="28">
        <f>(1/(1+EXP(('S Curve Equation'!$B$11-C103*'S Curve Equation'!$B$12)*'S Curve Equation'!$B$10))+'S Curve Equation'!$B$13)*'S Curve Equation'!$B$14</f>
        <v>0.20309529633417153</v>
      </c>
      <c r="D148" s="28">
        <f>(1/(1+EXP(('S Curve Equation'!$B$11-D103*'S Curve Equation'!$B$12)*'S Curve Equation'!$B$10))+'S Curve Equation'!$B$13)*'S Curve Equation'!$B$14</f>
        <v>0.20264257646338285</v>
      </c>
      <c r="E148" s="28">
        <f>(1/(1+EXP(('S Curve Equation'!$B$11-E103*'S Curve Equation'!$B$12)*'S Curve Equation'!$B$10))+'S Curve Equation'!$B$13)*'S Curve Equation'!$B$14</f>
        <v>0.2010210103073708</v>
      </c>
      <c r="F148" s="28">
        <f>(1/(1+EXP(('S Curve Equation'!$B$11-F103*'S Curve Equation'!$B$12)*'S Curve Equation'!$B$10))+'S Curve Equation'!$B$13)*'S Curve Equation'!$B$14</f>
        <v>0.19803438284467736</v>
      </c>
      <c r="G148" s="28">
        <f>(1/(1+EXP(('S Curve Equation'!$B$11-G103*'S Curve Equation'!$B$12)*'S Curve Equation'!$B$10))+'S Curve Equation'!$B$13)*'S Curve Equation'!$B$14</f>
        <v>0.19375242361040518</v>
      </c>
      <c r="H148" s="28">
        <f>(1/(1+EXP(('S Curve Equation'!$B$11-H103*'S Curve Equation'!$B$12)*'S Curve Equation'!$B$10))+'S Curve Equation'!$B$13)*'S Curve Equation'!$B$14</f>
        <v>0.1883395522996652</v>
      </c>
      <c r="I148" s="28">
        <f>(1/(1+EXP(('S Curve Equation'!$B$11-I103*'S Curve Equation'!$B$12)*'S Curve Equation'!$B$10))+'S Curve Equation'!$B$13)*'S Curve Equation'!$B$14</f>
        <v>0.18274763456533075</v>
      </c>
      <c r="J148" s="28">
        <f>(1/(1+EXP(('S Curve Equation'!$B$11-J103*'S Curve Equation'!$B$12)*'S Curve Equation'!$B$10))+'S Curve Equation'!$B$13)*'S Curve Equation'!$B$14</f>
        <v>0.17847789104055251</v>
      </c>
      <c r="K148" s="28">
        <f>(1/(1+EXP(('S Curve Equation'!$B$11-K103*'S Curve Equation'!$B$12)*'S Curve Equation'!$B$10))+'S Curve Equation'!$B$13)*'S Curve Equation'!$B$14</f>
        <v>0.17521674942189386</v>
      </c>
      <c r="L148" s="28">
        <f>(1/(1+EXP(('S Curve Equation'!$B$11-L103*'S Curve Equation'!$B$12)*'S Curve Equation'!$B$10))+'S Curve Equation'!$B$13)*'S Curve Equation'!$B$14</f>
        <v>0.17570563403523057</v>
      </c>
      <c r="M148" s="28">
        <f>(1/(1+EXP(('S Curve Equation'!$B$11-M103*'S Curve Equation'!$B$12)*'S Curve Equation'!$B$10))+'S Curve Equation'!$B$13)*'S Curve Equation'!$B$14</f>
        <v>0.1729737258398964</v>
      </c>
      <c r="N148" s="28">
        <f>(1/(1+EXP(('S Curve Equation'!$B$11-N103*'S Curve Equation'!$B$12)*'S Curve Equation'!$B$10))+'S Curve Equation'!$B$13)*'S Curve Equation'!$B$14</f>
        <v>0.1702976715120296</v>
      </c>
      <c r="O148" s="28">
        <f>(1/(1+EXP(('S Curve Equation'!$B$11-O103*'S Curve Equation'!$B$12)*'S Curve Equation'!$B$10))+'S Curve Equation'!$B$13)*'S Curve Equation'!$B$14</f>
        <v>0.16767618758950908</v>
      </c>
      <c r="P148" s="28">
        <f>(1/(1+EXP(('S Curve Equation'!$B$11-P103*'S Curve Equation'!$B$12)*'S Curve Equation'!$B$10))+'S Curve Equation'!$B$13)*'S Curve Equation'!$B$14</f>
        <v>0.1651080181126264</v>
      </c>
      <c r="Q148" s="28">
        <f>(1/(1+EXP(('S Curve Equation'!$B$11-Q103*'S Curve Equation'!$B$12)*'S Curve Equation'!$B$10))+'S Curve Equation'!$B$13)*'S Curve Equation'!$B$14</f>
        <v>0.16259193438133301</v>
      </c>
      <c r="R148" s="28">
        <f>(1/(1+EXP(('S Curve Equation'!$B$11-R103*'S Curve Equation'!$B$12)*'S Curve Equation'!$B$10))+'S Curve Equation'!$B$13)*'S Curve Equation'!$B$14</f>
        <v>0.1601267346809559</v>
      </c>
      <c r="S148" s="28">
        <f>(1/(1+EXP(('S Curve Equation'!$B$11-S103*'S Curve Equation'!$B$12)*'S Curve Equation'!$B$10))+'S Curve Equation'!$B$13)*'S Curve Equation'!$B$14</f>
        <v>0.15771124397991482</v>
      </c>
      <c r="T148" s="28">
        <f>(1/(1+EXP(('S Curve Equation'!$B$11-T103*'S Curve Equation'!$B$12)*'S Curve Equation'!$B$10))+'S Curve Equation'!$B$13)*'S Curve Equation'!$B$14</f>
        <v>0.15534431360270218</v>
      </c>
      <c r="U148" s="28">
        <f>(1/(1+EXP(('S Curve Equation'!$B$11-U103*'S Curve Equation'!$B$12)*'S Curve Equation'!$B$10))+'S Curve Equation'!$B$13)*'S Curve Equation'!$B$14</f>
        <v>0.1530248208811481</v>
      </c>
      <c r="V148" s="28">
        <f>(1/(1+EXP(('S Curve Equation'!$B$11-V103*'S Curve Equation'!$B$12)*'S Curve Equation'!$B$10))+'S Curve Equation'!$B$13)*'S Curve Equation'!$B$14</f>
        <v>0.15075166878675794</v>
      </c>
      <c r="W148" s="28">
        <f>(1/(1+EXP(('S Curve Equation'!$B$11-W103*'S Curve Equation'!$B$12)*'S Curve Equation'!$B$10))+'S Curve Equation'!$B$13)*'S Curve Equation'!$B$14</f>
        <v>0.14852378554668377</v>
      </c>
      <c r="X148" s="28">
        <f>(1/(1+EXP(('S Curve Equation'!$B$11-X103*'S Curve Equation'!$B$12)*'S Curve Equation'!$B$10))+'S Curve Equation'!$B$13)*'S Curve Equation'!$B$14</f>
        <v>0.14634012424570586</v>
      </c>
      <c r="Y148" s="28">
        <f>(1/(1+EXP(('S Curve Equation'!$B$11-Y103*'S Curve Equation'!$B$12)*'S Curve Equation'!$B$10))+'S Curve Equation'!$B$13)*'S Curve Equation'!$B$14</f>
        <v>0.1441996624163828</v>
      </c>
      <c r="Z148" s="28">
        <f>(1/(1+EXP(('S Curve Equation'!$B$11-Z103*'S Curve Equation'!$B$12)*'S Curve Equation'!$B$10))+'S Curve Equation'!$B$13)*'S Curve Equation'!$B$14</f>
        <v>0.14210140161937748</v>
      </c>
      <c r="AA148" s="28">
        <f>(1/(1+EXP(('S Curve Equation'!$B$11-AA103*'S Curve Equation'!$B$12)*'S Curve Equation'!$B$10))+'S Curve Equation'!$B$13)*'S Curve Equation'!$B$14</f>
        <v>0.1400443670157763</v>
      </c>
      <c r="AB148" s="28">
        <f>(1/(1+EXP(('S Curve Equation'!$B$11-AB103*'S Curve Equation'!$B$12)*'S Curve Equation'!$B$10))+'S Curve Equation'!$B$13)*'S Curve Equation'!$B$14</f>
        <v>0.1380276069330762</v>
      </c>
      <c r="AC148" s="28">
        <f>(1/(1+EXP(('S Curve Equation'!$B$11-AC103*'S Curve Equation'!$B$12)*'S Curve Equation'!$B$10))+'S Curve Equation'!$B$13)*'S Curve Equation'!$B$14</f>
        <v>0.13605019242636926</v>
      </c>
      <c r="AD148" s="28">
        <f>(1/(1+EXP(('S Curve Equation'!$B$11-AD103*'S Curve Equation'!$B$12)*'S Curve Equation'!$B$10))+'S Curve Equation'!$B$13)*'S Curve Equation'!$B$14</f>
        <v>0.13411121683611019</v>
      </c>
      <c r="AE148" s="28">
        <f>(1/(1+EXP(('S Curve Equation'!$B$11-AE103*'S Curve Equation'!$B$12)*'S Curve Equation'!$B$10))+'S Curve Equation'!$B$13)*'S Curve Equation'!$B$14</f>
        <v>0.13220979534373667</v>
      </c>
      <c r="AF148" s="28">
        <f>(1/(1+EXP(('S Curve Equation'!$B$11-AF103*'S Curve Equation'!$B$12)*'S Curve Equation'!$B$10))+'S Curve Equation'!$B$13)*'S Curve Equation'!$B$14</f>
        <v>0.13034506452628955</v>
      </c>
    </row>
    <row r="149" spans="1:32" x14ac:dyDescent="0.2">
      <c r="A149" s="6" t="s">
        <v>89</v>
      </c>
      <c r="B149" s="28">
        <f>(1/(1+EXP(('S Curve Equation'!$B$11-B104*'S Curve Equation'!$B$12)*'S Curve Equation'!$B$10))+'S Curve Equation'!$B$13)*'S Curve Equation'!$B$14</f>
        <v>0.22421524663677136</v>
      </c>
      <c r="C149" s="28">
        <f>(1/(1+EXP(('S Curve Equation'!$B$11-C104*'S Curve Equation'!$B$12)*'S Curve Equation'!$B$10))+'S Curve Equation'!$B$13)*'S Curve Equation'!$B$14</f>
        <v>0.22354178282341891</v>
      </c>
      <c r="D149" s="28">
        <f>(1/(1+EXP(('S Curve Equation'!$B$11-D104*'S Curve Equation'!$B$12)*'S Curve Equation'!$B$10))+'S Curve Equation'!$B$13)*'S Curve Equation'!$B$14</f>
        <v>0.22304062246961526</v>
      </c>
      <c r="E149" s="28">
        <f>(1/(1+EXP(('S Curve Equation'!$B$11-E104*'S Curve Equation'!$B$12)*'S Curve Equation'!$B$10))+'S Curve Equation'!$B$13)*'S Curve Equation'!$B$14</f>
        <v>0.22124533184400935</v>
      </c>
      <c r="F149" s="28">
        <f>(1/(1+EXP(('S Curve Equation'!$B$11-F104*'S Curve Equation'!$B$12)*'S Curve Equation'!$B$10))+'S Curve Equation'!$B$13)*'S Curve Equation'!$B$14</f>
        <v>0.21793785709276789</v>
      </c>
      <c r="G149" s="28">
        <f>(1/(1+EXP(('S Curve Equation'!$B$11-G104*'S Curve Equation'!$B$12)*'S Curve Equation'!$B$10))+'S Curve Equation'!$B$13)*'S Curve Equation'!$B$14</f>
        <v>0.21319397638193804</v>
      </c>
      <c r="H149" s="28">
        <f>(1/(1+EXP(('S Curve Equation'!$B$11-H104*'S Curve Equation'!$B$12)*'S Curve Equation'!$B$10))+'S Curve Equation'!$B$13)*'S Curve Equation'!$B$14</f>
        <v>0.20719411637683083</v>
      </c>
      <c r="I149" s="28">
        <f>(1/(1+EXP(('S Curve Equation'!$B$11-I104*'S Curve Equation'!$B$12)*'S Curve Equation'!$B$10))+'S Curve Equation'!$B$13)*'S Curve Equation'!$B$14</f>
        <v>0.20099244034342706</v>
      </c>
      <c r="J149" s="28">
        <f>(1/(1+EXP(('S Curve Equation'!$B$11-J104*'S Curve Equation'!$B$12)*'S Curve Equation'!$B$10))+'S Curve Equation'!$B$13)*'S Curve Equation'!$B$14</f>
        <v>0.19625499213713751</v>
      </c>
      <c r="K149" s="28">
        <f>(1/(1+EXP(('S Curve Equation'!$B$11-K104*'S Curve Equation'!$B$12)*'S Curve Equation'!$B$10))+'S Curve Equation'!$B$13)*'S Curve Equation'!$B$14</f>
        <v>0.1926354817426908</v>
      </c>
      <c r="L149" s="28">
        <f>(1/(1+EXP(('S Curve Equation'!$B$11-L104*'S Curve Equation'!$B$12)*'S Curve Equation'!$B$10))+'S Curve Equation'!$B$13)*'S Curve Equation'!$B$14</f>
        <v>0.19317815063378613</v>
      </c>
      <c r="M149" s="28">
        <f>(1/(1+EXP(('S Curve Equation'!$B$11-M104*'S Curve Equation'!$B$12)*'S Curve Equation'!$B$10))+'S Curve Equation'!$B$13)*'S Curve Equation'!$B$14</f>
        <v>0.19014543020524086</v>
      </c>
      <c r="N149" s="28">
        <f>(1/(1+EXP(('S Curve Equation'!$B$11-N104*'S Curve Equation'!$B$12)*'S Curve Equation'!$B$10))+'S Curve Equation'!$B$13)*'S Curve Equation'!$B$14</f>
        <v>0.18717411314213006</v>
      </c>
      <c r="O149" s="28">
        <f>(1/(1+EXP(('S Curve Equation'!$B$11-O104*'S Curve Equation'!$B$12)*'S Curve Equation'!$B$10))+'S Curve Equation'!$B$13)*'S Curve Equation'!$B$14</f>
        <v>0.18426284529346057</v>
      </c>
      <c r="P149" s="28">
        <f>(1/(1+EXP(('S Curve Equation'!$B$11-P104*'S Curve Equation'!$B$12)*'S Curve Equation'!$B$10))+'S Curve Equation'!$B$13)*'S Curve Equation'!$B$14</f>
        <v>0.18141029784852589</v>
      </c>
      <c r="Q149" s="28">
        <f>(1/(1+EXP(('S Curve Equation'!$B$11-Q104*'S Curve Equation'!$B$12)*'S Curve Equation'!$B$10))+'S Curve Equation'!$B$13)*'S Curve Equation'!$B$14</f>
        <v>0.17861516739020317</v>
      </c>
      <c r="R149" s="28">
        <f>(1/(1+EXP(('S Curve Equation'!$B$11-R104*'S Curve Equation'!$B$12)*'S Curve Equation'!$B$10))+'S Curve Equation'!$B$13)*'S Curve Equation'!$B$14</f>
        <v>0.17587617589556534</v>
      </c>
      <c r="S149" s="28">
        <f>(1/(1+EXP(('S Curve Equation'!$B$11-S104*'S Curve Equation'!$B$12)*'S Curve Equation'!$B$10))+'S Curve Equation'!$B$13)*'S Curve Equation'!$B$14</f>
        <v>0.17319207068851308</v>
      </c>
      <c r="T149" s="28">
        <f>(1/(1+EXP(('S Curve Equation'!$B$11-T104*'S Curve Equation'!$B$12)*'S Curve Equation'!$B$10))+'S Curve Equation'!$B$13)*'S Curve Equation'!$B$14</f>
        <v>0.1705616243488122</v>
      </c>
      <c r="U149" s="28">
        <f>(1/(1+EXP(('S Curve Equation'!$B$11-U104*'S Curve Equation'!$B$12)*'S Curve Equation'!$B$10))+'S Curve Equation'!$B$13)*'S Curve Equation'!$B$14</f>
        <v>0.16798363458164509</v>
      </c>
      <c r="V149" s="28">
        <f>(1/(1+EXP(('S Curve Equation'!$B$11-V104*'S Curve Equation'!$B$12)*'S Curve Equation'!$B$10))+'S Curve Equation'!$B$13)*'S Curve Equation'!$B$14</f>
        <v>0.16545692405149945</v>
      </c>
      <c r="W149" s="28">
        <f>(1/(1+EXP(('S Curve Equation'!$B$11-W104*'S Curve Equation'!$B$12)*'S Curve Equation'!$B$10))+'S Curve Equation'!$B$13)*'S Curve Equation'!$B$14</f>
        <v>0.16298034018395174</v>
      </c>
      <c r="X149" s="28">
        <f>(1/(1+EXP(('S Curve Equation'!$B$11-X104*'S Curve Equation'!$B$12)*'S Curve Equation'!$B$10))+'S Curve Equation'!$B$13)*'S Curve Equation'!$B$14</f>
        <v>0.16055275493867197</v>
      </c>
      <c r="Y149" s="28">
        <f>(1/(1+EXP(('S Curve Equation'!$B$11-Y104*'S Curve Equation'!$B$12)*'S Curve Equation'!$B$10))+'S Curve Equation'!$B$13)*'S Curve Equation'!$B$14</f>
        <v>0.15817306455671148</v>
      </c>
      <c r="Z149" s="28">
        <f>(1/(1+EXP(('S Curve Equation'!$B$11-Z104*'S Curve Equation'!$B$12)*'S Curve Equation'!$B$10))+'S Curve Equation'!$B$13)*'S Curve Equation'!$B$14</f>
        <v>0.15584018928494886</v>
      </c>
      <c r="AA149" s="28">
        <f>(1/(1+EXP(('S Curve Equation'!$B$11-AA104*'S Curve Equation'!$B$12)*'S Curve Equation'!$B$10))+'S Curve Equation'!$B$13)*'S Curve Equation'!$B$14</f>
        <v>0.15355307308032776</v>
      </c>
      <c r="AB149" s="28">
        <f>(1/(1+EXP(('S Curve Equation'!$B$11-AB104*'S Curve Equation'!$B$12)*'S Curve Equation'!$B$10))+'S Curve Equation'!$B$13)*'S Curve Equation'!$B$14</f>
        <v>0.15131068329634439</v>
      </c>
      <c r="AC149" s="28">
        <f>(1/(1+EXP(('S Curve Equation'!$B$11-AC104*'S Curve Equation'!$B$12)*'S Curve Equation'!$B$10))+'S Curve Equation'!$B$13)*'S Curve Equation'!$B$14</f>
        <v>0.14911201035405203</v>
      </c>
      <c r="AD149" s="28">
        <f>(1/(1+EXP(('S Curve Equation'!$B$11-AD104*'S Curve Equation'!$B$12)*'S Curve Equation'!$B$10))+'S Curve Equation'!$B$13)*'S Curve Equation'!$B$14</f>
        <v>0.1469560673996696</v>
      </c>
      <c r="AE149" s="28">
        <f>(1/(1+EXP(('S Curve Equation'!$B$11-AE104*'S Curve Equation'!$B$12)*'S Curve Equation'!$B$10))+'S Curve Equation'!$B$13)*'S Curve Equation'!$B$14</f>
        <v>0.14484188995072791</v>
      </c>
      <c r="AF149" s="28">
        <f>(1/(1+EXP(('S Curve Equation'!$B$11-AF104*'S Curve Equation'!$B$12)*'S Curve Equation'!$B$10))+'S Curve Equation'!$B$13)*'S Curve Equation'!$B$14</f>
        <v>0.14276853553252689</v>
      </c>
    </row>
    <row r="150" spans="1:32" x14ac:dyDescent="0.2">
      <c r="A150" s="6" t="s">
        <v>35</v>
      </c>
      <c r="B150" s="28">
        <f>(1/(1+EXP(('S Curve Equation'!$B$11-B105*'S Curve Equation'!$B$12)*'S Curve Equation'!$B$10))+'S Curve Equation'!$B$13)*'S Curve Equation'!$B$14</f>
        <v>0.21715328467153286</v>
      </c>
      <c r="C150" s="28">
        <f>(1/(1+EXP(('S Curve Equation'!$B$11-C105*'S Curve Equation'!$B$12)*'S Curve Equation'!$B$10))+'S Curve Equation'!$B$13)*'S Curve Equation'!$B$14</f>
        <v>0.21650205020690408</v>
      </c>
      <c r="D150" s="28">
        <f>(1/(1+EXP(('S Curve Equation'!$B$11-D105*'S Curve Equation'!$B$12)*'S Curve Equation'!$B$10))+'S Curve Equation'!$B$13)*'S Curve Equation'!$B$14</f>
        <v>0.21601744313613269</v>
      </c>
      <c r="E150" s="28">
        <f>(1/(1+EXP(('S Curve Equation'!$B$11-E105*'S Curve Equation'!$B$12)*'S Curve Equation'!$B$10))+'S Curve Equation'!$B$13)*'S Curve Equation'!$B$14</f>
        <v>0.21428152879056403</v>
      </c>
      <c r="F150" s="28">
        <f>(1/(1+EXP(('S Curve Equation'!$B$11-F105*'S Curve Equation'!$B$12)*'S Curve Equation'!$B$10))+'S Curve Equation'!$B$13)*'S Curve Equation'!$B$14</f>
        <v>0.21108375692293804</v>
      </c>
      <c r="G150" s="28">
        <f>(1/(1+EXP(('S Curve Equation'!$B$11-G105*'S Curve Equation'!$B$12)*'S Curve Equation'!$B$10))+'S Curve Equation'!$B$13)*'S Curve Equation'!$B$14</f>
        <v>0.20649790897536327</v>
      </c>
      <c r="H150" s="28">
        <f>(1/(1+EXP(('S Curve Equation'!$B$11-H105*'S Curve Equation'!$B$12)*'S Curve Equation'!$B$10))+'S Curve Equation'!$B$13)*'S Curve Equation'!$B$14</f>
        <v>0.20069902522259669</v>
      </c>
      <c r="I150" s="28">
        <f>(1/(1+EXP(('S Curve Equation'!$B$11-I105*'S Curve Equation'!$B$12)*'S Curve Equation'!$B$10))+'S Curve Equation'!$B$13)*'S Curve Equation'!$B$14</f>
        <v>0.1947062983569387</v>
      </c>
      <c r="J150" s="28">
        <f>(1/(1+EXP(('S Curve Equation'!$B$11-J105*'S Curve Equation'!$B$12)*'S Curve Equation'!$B$10))+'S Curve Equation'!$B$13)*'S Curve Equation'!$B$14</f>
        <v>0.19012923827310177</v>
      </c>
      <c r="K150" s="28">
        <f>(1/(1+EXP(('S Curve Equation'!$B$11-K105*'S Curve Equation'!$B$12)*'S Curve Equation'!$B$10))+'S Curve Equation'!$B$13)*'S Curve Equation'!$B$14</f>
        <v>0.18663268826696811</v>
      </c>
      <c r="L150" s="28">
        <f>(1/(1+EXP(('S Curve Equation'!$B$11-L105*'S Curve Equation'!$B$12)*'S Curve Equation'!$B$10))+'S Curve Equation'!$B$13)*'S Curve Equation'!$B$14</f>
        <v>0.18715689956159198</v>
      </c>
      <c r="M150" s="28">
        <f>(1/(1+EXP(('S Curve Equation'!$B$11-M105*'S Curve Equation'!$B$12)*'S Curve Equation'!$B$10))+'S Curve Equation'!$B$13)*'S Curve Equation'!$B$14</f>
        <v>0.18422742743841874</v>
      </c>
      <c r="N150" s="28">
        <f>(1/(1+EXP(('S Curve Equation'!$B$11-N105*'S Curve Equation'!$B$12)*'S Curve Equation'!$B$10))+'S Curve Equation'!$B$13)*'S Curve Equation'!$B$14</f>
        <v>0.18135749145124072</v>
      </c>
      <c r="O150" s="28">
        <f>(1/(1+EXP(('S Curve Equation'!$B$11-O105*'S Curve Equation'!$B$12)*'S Curve Equation'!$B$10))+'S Curve Equation'!$B$13)*'S Curve Equation'!$B$14</f>
        <v>0.17854575878267559</v>
      </c>
      <c r="P150" s="28">
        <f>(1/(1+EXP(('S Curve Equation'!$B$11-P105*'S Curve Equation'!$B$12)*'S Curve Equation'!$B$10))+'S Curve Equation'!$B$13)*'S Curve Equation'!$B$14</f>
        <v>0.17579092286970618</v>
      </c>
      <c r="Q150" s="28">
        <f>(1/(1+EXP(('S Curve Equation'!$B$11-Q105*'S Curve Equation'!$B$12)*'S Curve Equation'!$B$10))+'S Curve Equation'!$B$13)*'S Curve Equation'!$B$14</f>
        <v>0.17309170334700305</v>
      </c>
      <c r="R150" s="28">
        <f>(1/(1+EXP(('S Curve Equation'!$B$11-R105*'S Curve Equation'!$B$12)*'S Curve Equation'!$B$10))+'S Curve Equation'!$B$13)*'S Curve Equation'!$B$14</f>
        <v>0.17044684594510082</v>
      </c>
      <c r="S150" s="28">
        <f>(1/(1+EXP(('S Curve Equation'!$B$11-S105*'S Curve Equation'!$B$12)*'S Curve Equation'!$B$10))+'S Curve Equation'!$B$13)*'S Curve Equation'!$B$14</f>
        <v>0.16785512234773597</v>
      </c>
      <c r="T150" s="28">
        <f>(1/(1+EXP(('S Curve Equation'!$B$11-T105*'S Curve Equation'!$B$12)*'S Curve Equation'!$B$10))+'S Curve Equation'!$B$13)*'S Curve Equation'!$B$14</f>
        <v>0.16531533001234808</v>
      </c>
      <c r="U150" s="28">
        <f>(1/(1+EXP(('S Curve Equation'!$B$11-U105*'S Curve Equation'!$B$12)*'S Curve Equation'!$B$10))+'S Curve Equation'!$B$13)*'S Curve Equation'!$B$14</f>
        <v>0.16282629195748116</v>
      </c>
      <c r="V150" s="28">
        <f>(1/(1+EXP(('S Curve Equation'!$B$11-V105*'S Curve Equation'!$B$12)*'S Curve Equation'!$B$10))+'S Curve Equation'!$B$13)*'S Curve Equation'!$B$14</f>
        <v>0.1603868565205524</v>
      </c>
      <c r="W150" s="28">
        <f>(1/(1+EXP(('S Curve Equation'!$B$11-W105*'S Curve Equation'!$B$12)*'S Curve Equation'!$B$10))+'S Curve Equation'!$B$13)*'S Curve Equation'!$B$14</f>
        <v>0.15799589708920073</v>
      </c>
      <c r="X150" s="28">
        <f>(1/(1+EXP(('S Curve Equation'!$B$11-X105*'S Curve Equation'!$B$12)*'S Curve Equation'!$B$10))+'S Curve Equation'!$B$13)*'S Curve Equation'!$B$14</f>
        <v>0.1556523118092123</v>
      </c>
      <c r="Y150" s="28">
        <f>(1/(1+EXP(('S Curve Equation'!$B$11-Y105*'S Curve Equation'!$B$12)*'S Curve Equation'!$B$10))+'S Curve Equation'!$B$13)*'S Curve Equation'!$B$14</f>
        <v>0.15335502327177045</v>
      </c>
      <c r="Z150" s="28">
        <f>(1/(1+EXP(('S Curve Equation'!$B$11-Z105*'S Curve Equation'!$B$12)*'S Curve Equation'!$B$10))+'S Curve Equation'!$B$13)*'S Curve Equation'!$B$14</f>
        <v>0.15110297818260185</v>
      </c>
      <c r="AA150" s="28">
        <f>(1/(1+EXP(('S Curve Equation'!$B$11-AA105*'S Curve Equation'!$B$12)*'S Curve Equation'!$B$10))+'S Curve Equation'!$B$13)*'S Curve Equation'!$B$14</f>
        <v>0.14889514701536466</v>
      </c>
      <c r="AB150" s="28">
        <f>(1/(1+EXP(('S Curve Equation'!$B$11-AB105*'S Curve Equation'!$B$12)*'S Curve Equation'!$B$10))+'S Curve Equation'!$B$13)*'S Curve Equation'!$B$14</f>
        <v>0.14673052365146352</v>
      </c>
      <c r="AC150" s="28">
        <f>(1/(1+EXP(('S Curve Equation'!$B$11-AC105*'S Curve Equation'!$B$12)*'S Curve Equation'!$B$10))+'S Curve Equation'!$B$13)*'S Curve Equation'!$B$14</f>
        <v>0.14460812500829595</v>
      </c>
      <c r="AD150" s="28">
        <f>(1/(1+EXP(('S Curve Equation'!$B$11-AD105*'S Curve Equation'!$B$12)*'S Curve Equation'!$B$10))+'S Curve Equation'!$B$13)*'S Curve Equation'!$B$14</f>
        <v>0.14252699065777052</v>
      </c>
      <c r="AE150" s="28">
        <f>(1/(1+EXP(('S Curve Equation'!$B$11-AE105*'S Curve Equation'!$B$12)*'S Curve Equation'!$B$10))+'S Curve Equation'!$B$13)*'S Curve Equation'!$B$14</f>
        <v>0.14048618243679306</v>
      </c>
      <c r="AF150" s="28">
        <f>(1/(1+EXP(('S Curve Equation'!$B$11-AF105*'S Curve Equation'!$B$12)*'S Curve Equation'!$B$10))+'S Curve Equation'!$B$13)*'S Curve Equation'!$B$14</f>
        <v>0.13848478405127312</v>
      </c>
    </row>
    <row r="151" spans="1:32" x14ac:dyDescent="0.2">
      <c r="A151" s="6" t="s">
        <v>98</v>
      </c>
      <c r="B151" s="28">
        <f>(1/(1+EXP(('S Curve Equation'!$B$11-B106*'S Curve Equation'!$B$12)*'S Curve Equation'!$B$10))+'S Curve Equation'!$B$13)*'S Curve Equation'!$B$14</f>
        <v>0.16260162601626019</v>
      </c>
      <c r="C151" s="28">
        <f>(1/(1+EXP(('S Curve Equation'!$B$11-C106*'S Curve Equation'!$B$12)*'S Curve Equation'!$B$10))+'S Curve Equation'!$B$13)*'S Curve Equation'!$B$14</f>
        <v>0.1621271742654514</v>
      </c>
      <c r="D151" s="28">
        <f>(1/(1+EXP(('S Curve Equation'!$B$11-D106*'S Curve Equation'!$B$12)*'S Curve Equation'!$B$10))+'S Curve Equation'!$B$13)*'S Curve Equation'!$B$14</f>
        <v>0.16177416002323197</v>
      </c>
      <c r="E151" s="28">
        <f>(1/(1+EXP(('S Curve Equation'!$B$11-E106*'S Curve Equation'!$B$12)*'S Curve Equation'!$B$10))+'S Curve Equation'!$B$13)*'S Curve Equation'!$B$14</f>
        <v>0.16050991805238327</v>
      </c>
      <c r="F151" s="28">
        <f>(1/(1+EXP(('S Curve Equation'!$B$11-F106*'S Curve Equation'!$B$12)*'S Curve Equation'!$B$10))+'S Curve Equation'!$B$13)*'S Curve Equation'!$B$14</f>
        <v>0.15818219040618792</v>
      </c>
      <c r="G151" s="28">
        <f>(1/(1+EXP(('S Curve Equation'!$B$11-G106*'S Curve Equation'!$B$12)*'S Curve Equation'!$B$10))+'S Curve Equation'!$B$13)*'S Curve Equation'!$B$14</f>
        <v>0.15484655055023619</v>
      </c>
      <c r="H151" s="28">
        <f>(1/(1+EXP(('S Curve Equation'!$B$11-H106*'S Curve Equation'!$B$12)*'S Curve Equation'!$B$10))+'S Curve Equation'!$B$13)*'S Curve Equation'!$B$14</f>
        <v>0.15063245647217544</v>
      </c>
      <c r="I151" s="28">
        <f>(1/(1+EXP(('S Curve Equation'!$B$11-I106*'S Curve Equation'!$B$12)*'S Curve Equation'!$B$10))+'S Curve Equation'!$B$13)*'S Curve Equation'!$B$14</f>
        <v>0.14628155957163108</v>
      </c>
      <c r="J151" s="28">
        <f>(1/(1+EXP(('S Curve Equation'!$B$11-J106*'S Curve Equation'!$B$12)*'S Curve Equation'!$B$10))+'S Curve Equation'!$B$13)*'S Curve Equation'!$B$14</f>
        <v>0.14296091588994311</v>
      </c>
      <c r="K151" s="28">
        <f>(1/(1+EXP(('S Curve Equation'!$B$11-K106*'S Curve Equation'!$B$12)*'S Curve Equation'!$B$10))+'S Curve Equation'!$B$13)*'S Curve Equation'!$B$14</f>
        <v>0.14042542234984182</v>
      </c>
      <c r="L151" s="28">
        <f>(1/(1+EXP(('S Curve Equation'!$B$11-L106*'S Curve Equation'!$B$12)*'S Curve Equation'!$B$10))+'S Curve Equation'!$B$13)*'S Curve Equation'!$B$14</f>
        <v>0.14080548652246269</v>
      </c>
      <c r="M151" s="28">
        <f>(1/(1+EXP(('S Curve Equation'!$B$11-M106*'S Curve Equation'!$B$12)*'S Curve Equation'!$B$10))+'S Curve Equation'!$B$13)*'S Curve Equation'!$B$14</f>
        <v>0.13868182409347624</v>
      </c>
      <c r="N151" s="28">
        <f>(1/(1+EXP(('S Curve Equation'!$B$11-N106*'S Curve Equation'!$B$12)*'S Curve Equation'!$B$10))+'S Curve Equation'!$B$13)*'S Curve Equation'!$B$14</f>
        <v>0.13660190818585846</v>
      </c>
      <c r="O151" s="28">
        <f>(1/(1+EXP(('S Curve Equation'!$B$11-O106*'S Curve Equation'!$B$12)*'S Curve Equation'!$B$10))+'S Curve Equation'!$B$13)*'S Curve Equation'!$B$14</f>
        <v>0.13456467044614481</v>
      </c>
      <c r="P151" s="28">
        <f>(1/(1+EXP(('S Curve Equation'!$B$11-P106*'S Curve Equation'!$B$12)*'S Curve Equation'!$B$10))+'S Curve Equation'!$B$13)*'S Curve Equation'!$B$14</f>
        <v>0.13256906994204773</v>
      </c>
      <c r="Q151" s="28">
        <f>(1/(1+EXP(('S Curve Equation'!$B$11-Q106*'S Curve Equation'!$B$12)*'S Curve Equation'!$B$10))+'S Curve Equation'!$B$13)*'S Curve Equation'!$B$14</f>
        <v>0.13061409255664982</v>
      </c>
      <c r="R151" s="28">
        <f>(1/(1+EXP(('S Curve Equation'!$B$11-R106*'S Curve Equation'!$B$12)*'S Curve Equation'!$B$10))+'S Curve Equation'!$B$13)*'S Curve Equation'!$B$14</f>
        <v>0.12869875038397896</v>
      </c>
      <c r="S151" s="28">
        <f>(1/(1+EXP(('S Curve Equation'!$B$11-S106*'S Curve Equation'!$B$12)*'S Curve Equation'!$B$10))+'S Curve Equation'!$B$13)*'S Curve Equation'!$B$14</f>
        <v>0.12682208112727356</v>
      </c>
      <c r="T151" s="28">
        <f>(1/(1+EXP(('S Curve Equation'!$B$11-T106*'S Curve Equation'!$B$12)*'S Curve Equation'!$B$10))+'S Curve Equation'!$B$13)*'S Curve Equation'!$B$14</f>
        <v>0.12498314750109712</v>
      </c>
      <c r="U151" s="28">
        <f>(1/(1+EXP(('S Curve Equation'!$B$11-U106*'S Curve Equation'!$B$12)*'S Curve Equation'!$B$10))+'S Curve Equation'!$B$13)*'S Curve Equation'!$B$14</f>
        <v>0.12318103663834019</v>
      </c>
      <c r="V151" s="28">
        <f>(1/(1+EXP(('S Curve Equation'!$B$11-V106*'S Curve Equation'!$B$12)*'S Curve Equation'!$B$10))+'S Curve Equation'!$B$13)*'S Curve Equation'!$B$14</f>
        <v>0.12141485950302443</v>
      </c>
      <c r="W151" s="28">
        <f>(1/(1+EXP(('S Curve Equation'!$B$11-W106*'S Curve Equation'!$B$12)*'S Curve Equation'!$B$10))+'S Curve Equation'!$B$13)*'S Curve Equation'!$B$14</f>
        <v>0.11968375030971148</v>
      </c>
      <c r="X151" s="28">
        <f>(1/(1+EXP(('S Curve Equation'!$B$11-X106*'S Curve Equation'!$B$12)*'S Curve Equation'!$B$10))+'S Curve Equation'!$B$13)*'S Curve Equation'!$B$14</f>
        <v>0.11798686595023058</v>
      </c>
      <c r="Y151" s="28">
        <f>(1/(1+EXP(('S Curve Equation'!$B$11-Y106*'S Curve Equation'!$B$12)*'S Curve Equation'!$B$10))+'S Curve Equation'!$B$13)*'S Curve Equation'!$B$14</f>
        <v>0.11632338542832905</v>
      </c>
      <c r="Z151" s="28">
        <f>(1/(1+EXP(('S Curve Equation'!$B$11-Z106*'S Curve Equation'!$B$12)*'S Curve Equation'!$B$10))+'S Curve Equation'!$B$13)*'S Curve Equation'!$B$14</f>
        <v>0.11469250930278789</v>
      </c>
      <c r="AA151" s="28">
        <f>(1/(1+EXP(('S Curve Equation'!$B$11-AA106*'S Curve Equation'!$B$12)*'S Curve Equation'!$B$10))+'S Curve Equation'!$B$13)*'S Curve Equation'!$B$14</f>
        <v>0.11309345913944688</v>
      </c>
      <c r="AB151" s="28">
        <f>(1/(1+EXP(('S Curve Equation'!$B$11-AB106*'S Curve Equation'!$B$12)*'S Curve Equation'!$B$10))+'S Curve Equation'!$B$13)*'S Curve Equation'!$B$14</f>
        <v>0.11152547697252919</v>
      </c>
      <c r="AC151" s="28">
        <f>(1/(1+EXP(('S Curve Equation'!$B$11-AC106*'S Curve Equation'!$B$12)*'S Curve Equation'!$B$10))+'S Curve Equation'!$B$13)*'S Curve Equation'!$B$14</f>
        <v>0.10998782477558713</v>
      </c>
      <c r="AD151" s="28">
        <f>(1/(1+EXP(('S Curve Equation'!$B$11-AD106*'S Curve Equation'!$B$12)*'S Curve Equation'!$B$10))+'S Curve Equation'!$B$13)*'S Curve Equation'!$B$14</f>
        <v>0.10847978394232943</v>
      </c>
      <c r="AE151" s="28">
        <f>(1/(1+EXP(('S Curve Equation'!$B$11-AE106*'S Curve Equation'!$B$12)*'S Curve Equation'!$B$10))+'S Curve Equation'!$B$13)*'S Curve Equation'!$B$14</f>
        <v>0.10700065477754379</v>
      </c>
      <c r="AF151" s="28">
        <f>(1/(1+EXP(('S Curve Equation'!$B$11-AF106*'S Curve Equation'!$B$12)*'S Curve Equation'!$B$10))+'S Curve Equation'!$B$13)*'S Curve Equation'!$B$14</f>
        <v>0.10554975599827779</v>
      </c>
    </row>
    <row r="152" spans="1:32" x14ac:dyDescent="0.2">
      <c r="A152" s="6" t="s">
        <v>97</v>
      </c>
      <c r="B152" s="28">
        <f>(1/(1+EXP(('S Curve Equation'!$B$11-B107*'S Curve Equation'!$B$12)*'S Curve Equation'!$B$10))+'S Curve Equation'!$B$13)*'S Curve Equation'!$B$14</f>
        <v>0.17421602787456447</v>
      </c>
      <c r="C152" s="28">
        <f>(1/(1+EXP(('S Curve Equation'!$B$11-C107*'S Curve Equation'!$B$12)*'S Curve Equation'!$B$10))+'S Curve Equation'!$B$13)*'S Curve Equation'!$B$14</f>
        <v>0.1737033605187521</v>
      </c>
      <c r="D152" s="28">
        <f>(1/(1+EXP(('S Curve Equation'!$B$11-D107*'S Curve Equation'!$B$12)*'S Curve Equation'!$B$10))+'S Curve Equation'!$B$13)*'S Curve Equation'!$B$14</f>
        <v>0.17332190608692868</v>
      </c>
      <c r="E152" s="28">
        <f>(1/(1+EXP(('S Curve Equation'!$B$11-E107*'S Curve Equation'!$B$12)*'S Curve Equation'!$B$10))+'S Curve Equation'!$B$13)*'S Curve Equation'!$B$14</f>
        <v>0.17195577094960202</v>
      </c>
      <c r="F152" s="28">
        <f>(1/(1+EXP(('S Curve Equation'!$B$11-F107*'S Curve Equation'!$B$12)*'S Curve Equation'!$B$10))+'S Curve Equation'!$B$13)*'S Curve Equation'!$B$14</f>
        <v>0.16944027761266617</v>
      </c>
      <c r="G152" s="28">
        <f>(1/(1+EXP(('S Curve Equation'!$B$11-G107*'S Curve Equation'!$B$12)*'S Curve Equation'!$B$10))+'S Curve Equation'!$B$13)*'S Curve Equation'!$B$14</f>
        <v>0.16583524046937415</v>
      </c>
      <c r="H152" s="28">
        <f>(1/(1+EXP(('S Curve Equation'!$B$11-H107*'S Curve Equation'!$B$12)*'S Curve Equation'!$B$10))+'S Curve Equation'!$B$13)*'S Curve Equation'!$B$14</f>
        <v>0.16128032773560311</v>
      </c>
      <c r="I152" s="28">
        <f>(1/(1+EXP(('S Curve Equation'!$B$11-I107*'S Curve Equation'!$B$12)*'S Curve Equation'!$B$10))+'S Curve Equation'!$B$13)*'S Curve Equation'!$B$14</f>
        <v>0.15657710758072077</v>
      </c>
      <c r="J152" s="28">
        <f>(1/(1+EXP(('S Curve Equation'!$B$11-J107*'S Curve Equation'!$B$12)*'S Curve Equation'!$B$10))+'S Curve Equation'!$B$13)*'S Curve Equation'!$B$14</f>
        <v>0.15298734823735821</v>
      </c>
      <c r="K152" s="28">
        <f>(1/(1+EXP(('S Curve Equation'!$B$11-K107*'S Curve Equation'!$B$12)*'S Curve Equation'!$B$10))+'S Curve Equation'!$B$13)*'S Curve Equation'!$B$14</f>
        <v>0.15024628475448532</v>
      </c>
      <c r="L152" s="28">
        <f>(1/(1+EXP(('S Curve Equation'!$B$11-L107*'S Curve Equation'!$B$12)*'S Curve Equation'!$B$10))+'S Curve Equation'!$B$13)*'S Curve Equation'!$B$14</f>
        <v>0.15065716676961272</v>
      </c>
      <c r="M152" s="28">
        <f>(1/(1+EXP(('S Curve Equation'!$B$11-M107*'S Curve Equation'!$B$12)*'S Curve Equation'!$B$10))+'S Curve Equation'!$B$13)*'S Curve Equation'!$B$14</f>
        <v>0.14836129447496213</v>
      </c>
      <c r="N152" s="28">
        <f>(1/(1+EXP(('S Curve Equation'!$B$11-N107*'S Curve Equation'!$B$12)*'S Curve Equation'!$B$10))+'S Curve Equation'!$B$13)*'S Curve Equation'!$B$14</f>
        <v>0.14611270063290993</v>
      </c>
      <c r="O152" s="28">
        <f>(1/(1+EXP(('S Curve Equation'!$B$11-O107*'S Curve Equation'!$B$12)*'S Curve Equation'!$B$10))+'S Curve Equation'!$B$13)*'S Curve Equation'!$B$14</f>
        <v>0.14391024710712297</v>
      </c>
      <c r="P152" s="28">
        <f>(1/(1+EXP(('S Curve Equation'!$B$11-P107*'S Curve Equation'!$B$12)*'S Curve Equation'!$B$10))+'S Curve Equation'!$B$13)*'S Curve Equation'!$B$14</f>
        <v>0.14175282377989212</v>
      </c>
      <c r="Q152" s="28">
        <f>(1/(1+EXP(('S Curve Equation'!$B$11-Q107*'S Curve Equation'!$B$12)*'S Curve Equation'!$B$10))+'S Curve Equation'!$B$13)*'S Curve Equation'!$B$14</f>
        <v>0.13963934801651018</v>
      </c>
      <c r="R152" s="28">
        <f>(1/(1+EXP(('S Curve Equation'!$B$11-R107*'S Curve Equation'!$B$12)*'S Curve Equation'!$B$10))+'S Curve Equation'!$B$13)*'S Curve Equation'!$B$14</f>
        <v>0.13756876412329716</v>
      </c>
      <c r="S152" s="28">
        <f>(1/(1+EXP(('S Curve Equation'!$B$11-S107*'S Curve Equation'!$B$12)*'S Curve Equation'!$B$10))+'S Curve Equation'!$B$13)*'S Curve Equation'!$B$14</f>
        <v>0.13554004280116136</v>
      </c>
      <c r="T152" s="28">
        <f>(1/(1+EXP(('S Curve Equation'!$B$11-T107*'S Curve Equation'!$B$12)*'S Curve Equation'!$B$10))+'S Curve Equation'!$B$13)*'S Curve Equation'!$B$14</f>
        <v>0.13355218059639618</v>
      </c>
      <c r="U152" s="28">
        <f>(1/(1+EXP(('S Curve Equation'!$B$11-U107*'S Curve Equation'!$B$12)*'S Curve Equation'!$B$10))+'S Curve Equation'!$B$13)*'S Curve Equation'!$B$14</f>
        <v>0.13160419935026099</v>
      </c>
      <c r="V152" s="28">
        <f>(1/(1+EXP(('S Curve Equation'!$B$11-V107*'S Curve Equation'!$B$12)*'S Curve Equation'!$B$10))+'S Curve Equation'!$B$13)*'S Curve Equation'!$B$14</f>
        <v>0.12969514564873566</v>
      </c>
      <c r="W152" s="28">
        <f>(1/(1+EXP(('S Curve Equation'!$B$11-W107*'S Curve Equation'!$B$12)*'S Curve Equation'!$B$10))+'S Curve Equation'!$B$13)*'S Curve Equation'!$B$14</f>
        <v>0.12782409027369557</v>
      </c>
      <c r="X152" s="28">
        <f>(1/(1+EXP(('S Curve Equation'!$B$11-X107*'S Curve Equation'!$B$12)*'S Curve Equation'!$B$10))+'S Curve Equation'!$B$13)*'S Curve Equation'!$B$14</f>
        <v>0.12599012765663753</v>
      </c>
      <c r="Y152" s="28">
        <f>(1/(1+EXP(('S Curve Equation'!$B$11-Y107*'S Curve Equation'!$B$12)*'S Curve Equation'!$B$10))+'S Curve Equation'!$B$13)*'S Curve Equation'!$B$14</f>
        <v>0.12419237533594707</v>
      </c>
      <c r="Z152" s="28">
        <f>(1/(1+EXP(('S Curve Equation'!$B$11-Z107*'S Curve Equation'!$B$12)*'S Curve Equation'!$B$10))+'S Curve Equation'!$B$13)*'S Curve Equation'!$B$14</f>
        <v>0.12242997341861153</v>
      </c>
      <c r="AA152" s="28">
        <f>(1/(1+EXP(('S Curve Equation'!$B$11-AA107*'S Curve Equation'!$B$12)*'S Curve Equation'!$B$10))+'S Curve Equation'!$B$13)*'S Curve Equation'!$B$14</f>
        <v>0.12070208404715985</v>
      </c>
      <c r="AB152" s="28">
        <f>(1/(1+EXP(('S Curve Equation'!$B$11-AB107*'S Curve Equation'!$B$12)*'S Curve Equation'!$B$10))+'S Curve Equation'!$B$13)*'S Curve Equation'!$B$14</f>
        <v>0.11900789087253197</v>
      </c>
      <c r="AC152" s="28">
        <f>(1/(1+EXP(('S Curve Equation'!$B$11-AC107*'S Curve Equation'!$B$12)*'S Curve Equation'!$B$10))+'S Curve Equation'!$B$13)*'S Curve Equation'!$B$14</f>
        <v>0.11734659853349204</v>
      </c>
      <c r="AD152" s="28">
        <f>(1/(1+EXP(('S Curve Equation'!$B$11-AD107*'S Curve Equation'!$B$12)*'S Curve Equation'!$B$10))+'S Curve Equation'!$B$13)*'S Curve Equation'!$B$14</f>
        <v>0.11571743214311601</v>
      </c>
      <c r="AE152" s="28">
        <f>(1/(1+EXP(('S Curve Equation'!$B$11-AE107*'S Curve Equation'!$B$12)*'S Curve Equation'!$B$10))+'S Curve Equation'!$B$13)*'S Curve Equation'!$B$14</f>
        <v>0.11411963678282054</v>
      </c>
      <c r="AF152" s="28">
        <f>(1/(1+EXP(('S Curve Equation'!$B$11-AF107*'S Curve Equation'!$B$12)*'S Curve Equation'!$B$10))+'S Curve Equation'!$B$13)*'S Curve Equation'!$B$14</f>
        <v>0.11255247700432791</v>
      </c>
    </row>
    <row r="153" spans="1:32" x14ac:dyDescent="0.2">
      <c r="A153" s="6" t="s">
        <v>101</v>
      </c>
      <c r="B153" s="28">
        <f>(1/(1+EXP(('S Curve Equation'!$B$11-B108*'S Curve Equation'!$B$12)*'S Curve Equation'!$B$10))+'S Curve Equation'!$B$13)*'S Curve Equation'!$B$14</f>
        <v>0.20703125</v>
      </c>
      <c r="C153" s="28">
        <f>(1/(1+EXP(('S Curve Equation'!$B$11-C108*'S Curve Equation'!$B$12)*'S Curve Equation'!$B$10))+'S Curve Equation'!$B$13)*'S Curve Equation'!$B$14</f>
        <v>0.20641219041552314</v>
      </c>
      <c r="D153" s="28">
        <f>(1/(1+EXP(('S Curve Equation'!$B$11-D108*'S Curve Equation'!$B$12)*'S Curve Equation'!$B$10))+'S Curve Equation'!$B$13)*'S Curve Equation'!$B$14</f>
        <v>0.20595153988355333</v>
      </c>
      <c r="E153" s="28">
        <f>(1/(1+EXP(('S Curve Equation'!$B$11-E108*'S Curve Equation'!$B$12)*'S Curve Equation'!$B$10))+'S Curve Equation'!$B$13)*'S Curve Equation'!$B$14</f>
        <v>0.2043015378065515</v>
      </c>
      <c r="F153" s="28">
        <f>(1/(1+EXP(('S Curve Equation'!$B$11-F108*'S Curve Equation'!$B$12)*'S Curve Equation'!$B$10))+'S Curve Equation'!$B$13)*'S Curve Equation'!$B$14</f>
        <v>0.20126241791065794</v>
      </c>
      <c r="G153" s="28">
        <f>(1/(1+EXP(('S Curve Equation'!$B$11-G108*'S Curve Equation'!$B$12)*'S Curve Equation'!$B$10))+'S Curve Equation'!$B$13)*'S Curve Equation'!$B$14</f>
        <v>0.19690494168127176</v>
      </c>
      <c r="H153" s="28">
        <f>(1/(1+EXP(('S Curve Equation'!$B$11-H108*'S Curve Equation'!$B$12)*'S Curve Equation'!$B$10))+'S Curve Equation'!$B$13)*'S Curve Equation'!$B$14</f>
        <v>0.19139619898238175</v>
      </c>
      <c r="I153" s="28">
        <f>(1/(1+EXP(('S Curve Equation'!$B$11-I108*'S Curve Equation'!$B$12)*'S Curve Equation'!$B$10))+'S Curve Equation'!$B$13)*'S Curve Equation'!$B$14</f>
        <v>0.18570479574777529</v>
      </c>
      <c r="J153" s="28">
        <f>(1/(1+EXP(('S Curve Equation'!$B$11-J108*'S Curve Equation'!$B$12)*'S Curve Equation'!$B$10))+'S Curve Equation'!$B$13)*'S Curve Equation'!$B$14</f>
        <v>0.18135881292502662</v>
      </c>
      <c r="K153" s="28">
        <f>(1/(1+EXP(('S Curve Equation'!$B$11-K108*'S Curve Equation'!$B$12)*'S Curve Equation'!$B$10))+'S Curve Equation'!$B$13)*'S Curve Equation'!$B$14</f>
        <v>0.17803929380549086</v>
      </c>
      <c r="L153" s="28">
        <f>(1/(1+EXP(('S Curve Equation'!$B$11-L108*'S Curve Equation'!$B$12)*'S Curve Equation'!$B$10))+'S Curve Equation'!$B$13)*'S Curve Equation'!$B$14</f>
        <v>0.17853693763446338</v>
      </c>
      <c r="M153" s="28">
        <f>(1/(1+EXP(('S Curve Equation'!$B$11-M108*'S Curve Equation'!$B$12)*'S Curve Equation'!$B$10))+'S Curve Equation'!$B$13)*'S Curve Equation'!$B$14</f>
        <v>0.17575604916541995</v>
      </c>
      <c r="N153" s="28">
        <f>(1/(1+EXP(('S Curve Equation'!$B$11-N108*'S Curve Equation'!$B$12)*'S Curve Equation'!$B$10))+'S Curve Equation'!$B$13)*'S Curve Equation'!$B$14</f>
        <v>0.17303194032400407</v>
      </c>
      <c r="O153" s="28">
        <f>(1/(1+EXP(('S Curve Equation'!$B$11-O108*'S Curve Equation'!$B$12)*'S Curve Equation'!$B$10))+'S Curve Equation'!$B$13)*'S Curve Equation'!$B$14</f>
        <v>0.17036331439591723</v>
      </c>
      <c r="P153" s="28">
        <f>(1/(1+EXP(('S Curve Equation'!$B$11-P108*'S Curve Equation'!$B$12)*'S Curve Equation'!$B$10))+'S Curve Equation'!$B$13)*'S Curve Equation'!$B$14</f>
        <v>0.16774890192050024</v>
      </c>
      <c r="Q153" s="28">
        <f>(1/(1+EXP(('S Curve Equation'!$B$11-Q108*'S Curve Equation'!$B$12)*'S Curve Equation'!$B$10))+'S Curve Equation'!$B$13)*'S Curve Equation'!$B$14</f>
        <v>0.16518746049107449</v>
      </c>
      <c r="R153" s="28">
        <f>(1/(1+EXP(('S Curve Equation'!$B$11-R108*'S Curve Equation'!$B$12)*'S Curve Equation'!$B$10))+'S Curve Equation'!$B$13)*'S Curve Equation'!$B$14</f>
        <v>0.16267777452048893</v>
      </c>
      <c r="S153" s="28">
        <f>(1/(1+EXP(('S Curve Equation'!$B$11-S108*'S Curve Equation'!$B$12)*'S Curve Equation'!$B$10))+'S Curve Equation'!$B$13)*'S Curve Equation'!$B$14</f>
        <v>0.16021865497559459</v>
      </c>
      <c r="T153" s="28">
        <f>(1/(1+EXP(('S Curve Equation'!$B$11-T108*'S Curve Equation'!$B$12)*'S Curve Equation'!$B$10))+'S Curve Equation'!$B$13)*'S Curve Equation'!$B$14</f>
        <v>0.15780893908409349</v>
      </c>
      <c r="U153" s="28">
        <f>(1/(1+EXP(('S Curve Equation'!$B$11-U108*'S Curve Equation'!$B$12)*'S Curve Equation'!$B$10))+'S Curve Equation'!$B$13)*'S Curve Equation'!$B$14</f>
        <v>0.15544749001695959</v>
      </c>
      <c r="V153" s="28">
        <f>(1/(1+EXP(('S Curve Equation'!$B$11-V108*'S Curve Equation'!$B$12)*'S Curve Equation'!$B$10))+'S Curve Equation'!$B$13)*'S Curve Equation'!$B$14</f>
        <v>0.15313319654938662</v>
      </c>
      <c r="W153" s="28">
        <f>(1/(1+EXP(('S Curve Equation'!$B$11-W108*'S Curve Equation'!$B$12)*'S Curve Equation'!$B$10))+'S Curve Equation'!$B$13)*'S Curve Equation'!$B$14</f>
        <v>0.15086497270298513</v>
      </c>
      <c r="X153" s="28">
        <f>(1/(1+EXP(('S Curve Equation'!$B$11-X108*'S Curve Equation'!$B$12)*'S Curve Equation'!$B$10))+'S Curve Equation'!$B$13)*'S Curve Equation'!$B$14</f>
        <v>0.14864175737175453</v>
      </c>
      <c r="Y153" s="28">
        <f>(1/(1+EXP(('S Curve Equation'!$B$11-Y108*'S Curve Equation'!$B$12)*'S Curve Equation'!$B$10))+'S Curve Equation'!$B$13)*'S Curve Equation'!$B$14</f>
        <v>0.14646251393413434</v>
      </c>
      <c r="Z153" s="28">
        <f>(1/(1+EXP(('S Curve Equation'!$B$11-Z108*'S Curve Equation'!$B$12)*'S Curve Equation'!$B$10))+'S Curve Equation'!$B$13)*'S Curve Equation'!$B$14</f>
        <v>0.14432622985327892</v>
      </c>
      <c r="AA153" s="28">
        <f>(1/(1+EXP(('S Curve Equation'!$B$11-AA108*'S Curve Equation'!$B$12)*'S Curve Equation'!$B$10))+'S Curve Equation'!$B$13)*'S Curve Equation'!$B$14</f>
        <v>0.14223191626750012</v>
      </c>
      <c r="AB153" s="28">
        <f>(1/(1+EXP(('S Curve Equation'!$B$11-AB108*'S Curve Equation'!$B$12)*'S Curve Equation'!$B$10))+'S Curve Equation'!$B$13)*'S Curve Equation'!$B$14</f>
        <v>0.1401786075726778</v>
      </c>
      <c r="AC153" s="28">
        <f>(1/(1+EXP(('S Curve Equation'!$B$11-AC108*'S Curve Equation'!$B$12)*'S Curve Equation'!$B$10))+'S Curve Equation'!$B$13)*'S Curve Equation'!$B$14</f>
        <v>0.13816536099828078</v>
      </c>
      <c r="AD153" s="28">
        <f>(1/(1+EXP(('S Curve Equation'!$B$11-AD108*'S Curve Equation'!$B$12)*'S Curve Equation'!$B$10))+'S Curve Equation'!$B$13)*'S Curve Equation'!$B$14</f>
        <v>0.1361912561784952</v>
      </c>
      <c r="AE153" s="28">
        <f>(1/(1+EXP(('S Curve Equation'!$B$11-AE108*'S Curve Equation'!$B$12)*'S Curve Equation'!$B$10))+'S Curve Equation'!$B$13)*'S Curve Equation'!$B$14</f>
        <v>0.13425539471983103</v>
      </c>
      <c r="AF153" s="28">
        <f>(1/(1+EXP(('S Curve Equation'!$B$11-AF108*'S Curve Equation'!$B$12)*'S Curve Equation'!$B$10))+'S Curve Equation'!$B$13)*'S Curve Equation'!$B$14</f>
        <v>0.13235689976645207</v>
      </c>
    </row>
    <row r="154" spans="1:32" x14ac:dyDescent="0.2">
      <c r="A154" s="6" t="s">
        <v>104</v>
      </c>
      <c r="B154" s="28">
        <f>(1/(1+EXP(('S Curve Equation'!$B$11-B109*'S Curve Equation'!$B$12)*'S Curve Equation'!$B$10))+'S Curve Equation'!$B$13)*'S Curve Equation'!$B$14</f>
        <v>0.19718309859154934</v>
      </c>
      <c r="C154" s="28">
        <f>(1/(1+EXP(('S Curve Equation'!$B$11-C109*'S Curve Equation'!$B$12)*'S Curve Equation'!$B$10))+'S Curve Equation'!$B$13)*'S Curve Equation'!$B$14</f>
        <v>0.19659566446619023</v>
      </c>
      <c r="D154" s="28">
        <f>(1/(1+EXP(('S Curve Equation'!$B$11-D109*'S Curve Equation'!$B$12)*'S Curve Equation'!$B$10))+'S Curve Equation'!$B$13)*'S Curve Equation'!$B$14</f>
        <v>0.1961585583955662</v>
      </c>
      <c r="E154" s="28">
        <f>(1/(1+EXP(('S Curve Equation'!$B$11-E109*'S Curve Equation'!$B$12)*'S Curve Equation'!$B$10))+'S Curve Equation'!$B$13)*'S Curve Equation'!$B$14</f>
        <v>0.19459296994152367</v>
      </c>
      <c r="F154" s="28">
        <f>(1/(1+EXP(('S Curve Equation'!$B$11-F109*'S Curve Equation'!$B$12)*'S Curve Equation'!$B$10))+'S Curve Equation'!$B$13)*'S Curve Equation'!$B$14</f>
        <v>0.19170964987806602</v>
      </c>
      <c r="G154" s="28">
        <f>(1/(1+EXP(('S Curve Equation'!$B$11-G109*'S Curve Equation'!$B$12)*'S Curve Equation'!$B$10))+'S Curve Equation'!$B$13)*'S Curve Equation'!$B$14</f>
        <v>0.18757625158597621</v>
      </c>
      <c r="H154" s="28">
        <f>(1/(1+EXP(('S Curve Equation'!$B$11-H109*'S Curve Equation'!$B$12)*'S Curve Equation'!$B$10))+'S Curve Equation'!$B$13)*'S Curve Equation'!$B$14</f>
        <v>0.18235188514055534</v>
      </c>
      <c r="I154" s="28">
        <f>(1/(1+EXP(('S Curve Equation'!$B$11-I109*'S Curve Equation'!$B$12)*'S Curve Equation'!$B$10))+'S Curve Equation'!$B$13)*'S Curve Equation'!$B$14</f>
        <v>0.17695546689079145</v>
      </c>
      <c r="J154" s="28">
        <f>(1/(1+EXP(('S Curve Equation'!$B$11-J109*'S Curve Equation'!$B$12)*'S Curve Equation'!$B$10))+'S Curve Equation'!$B$13)*'S Curve Equation'!$B$14</f>
        <v>0.17283546793840934</v>
      </c>
      <c r="K154" s="28">
        <f>(1/(1+EXP(('S Curve Equation'!$B$11-K109*'S Curve Equation'!$B$12)*'S Curve Equation'!$B$10))+'S Curve Equation'!$B$13)*'S Curve Equation'!$B$14</f>
        <v>0.16968894622979333</v>
      </c>
      <c r="L154" s="28">
        <f>(1/(1+EXP(('S Curve Equation'!$B$11-L109*'S Curve Equation'!$B$12)*'S Curve Equation'!$B$10))+'S Curve Equation'!$B$13)*'S Curve Equation'!$B$14</f>
        <v>0.17016063502420689</v>
      </c>
      <c r="M154" s="28">
        <f>(1/(1+EXP(('S Curve Equation'!$B$11-M109*'S Curve Equation'!$B$12)*'S Curve Equation'!$B$10))+'S Curve Equation'!$B$13)*'S Curve Equation'!$B$14</f>
        <v>0.16752487332610894</v>
      </c>
      <c r="N154" s="28">
        <f>(1/(1+EXP(('S Curve Equation'!$B$11-N109*'S Curve Equation'!$B$12)*'S Curve Equation'!$B$10))+'S Curve Equation'!$B$13)*'S Curve Equation'!$B$14</f>
        <v>0.16494312483311785</v>
      </c>
      <c r="O154" s="28">
        <f>(1/(1+EXP(('S Curve Equation'!$B$11-O109*'S Curve Equation'!$B$12)*'S Curve Equation'!$B$10))+'S Curve Equation'!$B$13)*'S Curve Equation'!$B$14</f>
        <v>0.16241413397896351</v>
      </c>
      <c r="P154" s="28">
        <f>(1/(1+EXP(('S Curve Equation'!$B$11-P109*'S Curve Equation'!$B$12)*'S Curve Equation'!$B$10))+'S Curve Equation'!$B$13)*'S Curve Equation'!$B$14</f>
        <v>0.15993667307363379</v>
      </c>
      <c r="Q154" s="28">
        <f>(1/(1+EXP(('S Curve Equation'!$B$11-Q109*'S Curve Equation'!$B$12)*'S Curve Equation'!$B$10))+'S Curve Equation'!$B$13)*'S Curve Equation'!$B$14</f>
        <v>0.15750954198194531</v>
      </c>
      <c r="R154" s="28">
        <f>(1/(1+EXP(('S Curve Equation'!$B$11-R109*'S Curve Equation'!$B$12)*'S Curve Equation'!$B$10))+'S Curve Equation'!$B$13)*'S Curve Equation'!$B$14</f>
        <v>0.15513156777675868</v>
      </c>
      <c r="S154" s="28">
        <f>(1/(1+EXP(('S Curve Equation'!$B$11-S109*'S Curve Equation'!$B$12)*'S Curve Equation'!$B$10))+'S Curve Equation'!$B$13)*'S Curve Equation'!$B$14</f>
        <v>0.15280160436999446</v>
      </c>
      <c r="T154" s="28">
        <f>(1/(1+EXP(('S Curve Equation'!$B$11-T109*'S Curve Equation'!$B$12)*'S Curve Equation'!$B$10))+'S Curve Equation'!$B$13)*'S Curve Equation'!$B$14</f>
        <v>0.15051853212435259</v>
      </c>
      <c r="U154" s="28">
        <f>(1/(1+EXP(('S Curve Equation'!$B$11-U109*'S Curve Equation'!$B$12)*'S Curve Equation'!$B$10))+'S Curve Equation'!$B$13)*'S Curve Equation'!$B$14</f>
        <v>0.14828125744841705</v>
      </c>
      <c r="V154" s="28">
        <f>(1/(1+EXP(('S Curve Equation'!$B$11-V109*'S Curve Equation'!$B$12)*'S Curve Equation'!$B$10))+'S Curve Equation'!$B$13)*'S Curve Equation'!$B$14</f>
        <v>0.14608871237760601</v>
      </c>
      <c r="W154" s="28">
        <f>(1/(1+EXP(('S Curve Equation'!$B$11-W109*'S Curve Equation'!$B$12)*'S Curve Equation'!$B$10))+'S Curve Equation'!$B$13)*'S Curve Equation'!$B$14</f>
        <v>0.14393985414322397</v>
      </c>
      <c r="X154" s="28">
        <f>(1/(1+EXP(('S Curve Equation'!$B$11-X109*'S Curve Equation'!$B$12)*'S Curve Equation'!$B$10))+'S Curve Equation'!$B$13)*'S Curve Equation'!$B$14</f>
        <v>0.14183366473169653</v>
      </c>
      <c r="Y154" s="28">
        <f>(1/(1+EXP(('S Curve Equation'!$B$11-Y109*'S Curve Equation'!$B$12)*'S Curve Equation'!$B$10))+'S Curve Equation'!$B$13)*'S Curve Equation'!$B$14</f>
        <v>0.13976915043587071</v>
      </c>
      <c r="Z154" s="28">
        <f>(1/(1+EXP(('S Curve Equation'!$B$11-Z109*'S Curve Equation'!$B$12)*'S Curve Equation'!$B$10))+'S Curve Equation'!$B$13)*'S Curve Equation'!$B$14</f>
        <v>0.13774534140012662</v>
      </c>
      <c r="AA154" s="28">
        <f>(1/(1+EXP(('S Curve Equation'!$B$11-AA109*'S Curve Equation'!$B$12)*'S Curve Equation'!$B$10))+'S Curve Equation'!$B$13)*'S Curve Equation'!$B$14</f>
        <v>0.13576129116086907</v>
      </c>
      <c r="AB154" s="28">
        <f>(1/(1+EXP(('S Curve Equation'!$B$11-AB109*'S Curve Equation'!$B$12)*'S Curve Equation'!$B$10))+'S Curve Equation'!$B$13)*'S Curve Equation'!$B$14</f>
        <v>0.13381607618384167</v>
      </c>
      <c r="AC154" s="28">
        <f>(1/(1+EXP(('S Curve Equation'!$B$11-AC109*'S Curve Equation'!$B$12)*'S Curve Equation'!$B$10))+'S Curve Equation'!$B$13)*'S Curve Equation'!$B$14</f>
        <v>0.13190879539957096</v>
      </c>
      <c r="AD154" s="28">
        <f>(1/(1+EXP(('S Curve Equation'!$B$11-AD109*'S Curve Equation'!$B$12)*'S Curve Equation'!$B$10))+'S Curve Equation'!$B$13)*'S Curve Equation'!$B$14</f>
        <v>0.13003856973812045</v>
      </c>
      <c r="AE154" s="28">
        <f>(1/(1+EXP(('S Curve Equation'!$B$11-AE109*'S Curve Equation'!$B$12)*'S Curve Equation'!$B$10))+'S Curve Equation'!$B$13)*'S Curve Equation'!$B$14</f>
        <v>0.12820454166422801</v>
      </c>
      <c r="AF154" s="28">
        <f>(1/(1+EXP(('S Curve Equation'!$B$11-AF109*'S Curve Equation'!$B$12)*'S Curve Equation'!$B$10))+'S Curve Equation'!$B$13)*'S Curve Equation'!$B$14</f>
        <v>0.12640587471379056</v>
      </c>
    </row>
    <row r="155" spans="1:32" x14ac:dyDescent="0.2">
      <c r="A155" s="6" t="s">
        <v>36</v>
      </c>
      <c r="B155" s="28">
        <f>(1/(1+EXP(('S Curve Equation'!$B$11-B110*'S Curve Equation'!$B$12)*'S Curve Equation'!$B$10))+'S Curve Equation'!$B$13)*'S Curve Equation'!$B$14</f>
        <v>0.21547502448579825</v>
      </c>
      <c r="C155" s="28">
        <f>(1/(1+EXP(('S Curve Equation'!$B$11-C110*'S Curve Equation'!$B$12)*'S Curve Equation'!$B$10))+'S Curve Equation'!$B$13)*'S Curve Equation'!$B$14</f>
        <v>0.21482909993237997</v>
      </c>
      <c r="D155" s="28">
        <f>(1/(1+EXP(('S Curve Equation'!$B$11-D110*'S Curve Equation'!$B$12)*'S Curve Equation'!$B$10))+'S Curve Equation'!$B$13)*'S Curve Equation'!$B$14</f>
        <v>0.21434844669804806</v>
      </c>
      <c r="E155" s="28">
        <f>(1/(1+EXP(('S Curve Equation'!$B$11-E110*'S Curve Equation'!$B$12)*'S Curve Equation'!$B$10))+'S Curve Equation'!$B$13)*'S Curve Equation'!$B$14</f>
        <v>0.21262671303281638</v>
      </c>
      <c r="F155" s="28">
        <f>(1/(1+EXP(('S Curve Equation'!$B$11-F110*'S Curve Equation'!$B$12)*'S Curve Equation'!$B$10))+'S Curve Equation'!$B$13)*'S Curve Equation'!$B$14</f>
        <v>0.20945513452360728</v>
      </c>
      <c r="G155" s="28">
        <f>(1/(1+EXP(('S Curve Equation'!$B$11-G110*'S Curve Equation'!$B$12)*'S Curve Equation'!$B$10))+'S Curve Equation'!$B$13)*'S Curve Equation'!$B$14</f>
        <v>0.20490700457324204</v>
      </c>
      <c r="H155" s="28">
        <f>(1/(1+EXP(('S Curve Equation'!$B$11-H110*'S Curve Equation'!$B$12)*'S Curve Equation'!$B$10))+'S Curve Equation'!$B$13)*'S Curve Equation'!$B$14</f>
        <v>0.19915606364645796</v>
      </c>
      <c r="I155" s="28">
        <f>(1/(1+EXP(('S Curve Equation'!$B$11-I110*'S Curve Equation'!$B$12)*'S Curve Equation'!$B$10))+'S Curve Equation'!$B$13)*'S Curve Equation'!$B$14</f>
        <v>0.19321315355174368</v>
      </c>
      <c r="J155" s="28">
        <f>(1/(1+EXP(('S Curve Equation'!$B$11-J110*'S Curve Equation'!$B$12)*'S Curve Equation'!$B$10))+'S Curve Equation'!$B$13)*'S Curve Equation'!$B$14</f>
        <v>0.18867431396745937</v>
      </c>
      <c r="K155" s="28">
        <f>(1/(1+EXP(('S Curve Equation'!$B$11-K110*'S Curve Equation'!$B$12)*'S Curve Equation'!$B$10))+'S Curve Equation'!$B$13)*'S Curve Equation'!$B$14</f>
        <v>0.18520705491758105</v>
      </c>
      <c r="L155" s="28">
        <f>(1/(1+EXP(('S Curve Equation'!$B$11-L110*'S Curve Equation'!$B$12)*'S Curve Equation'!$B$10))+'S Curve Equation'!$B$13)*'S Curve Equation'!$B$14</f>
        <v>0.18572686991394688</v>
      </c>
      <c r="M155" s="28">
        <f>(1/(1+EXP(('S Curve Equation'!$B$11-M110*'S Curve Equation'!$B$12)*'S Curve Equation'!$B$10))+'S Curve Equation'!$B$13)*'S Curve Equation'!$B$14</f>
        <v>0.18282198730586668</v>
      </c>
      <c r="N155" s="28">
        <f>(1/(1+EXP(('S Curve Equation'!$B$11-N110*'S Curve Equation'!$B$12)*'S Curve Equation'!$B$10))+'S Curve Equation'!$B$13)*'S Curve Equation'!$B$14</f>
        <v>0.17997619019013031</v>
      </c>
      <c r="O155" s="28">
        <f>(1/(1+EXP(('S Curve Equation'!$B$11-O110*'S Curve Equation'!$B$12)*'S Curve Equation'!$B$10))+'S Curve Equation'!$B$13)*'S Curve Equation'!$B$14</f>
        <v>0.1771881512901351</v>
      </c>
      <c r="P155" s="28">
        <f>(1/(1+EXP(('S Curve Equation'!$B$11-P110*'S Curve Equation'!$B$12)*'S Curve Equation'!$B$10))+'S Curve Equation'!$B$13)*'S Curve Equation'!$B$14</f>
        <v>0.17445656977463481</v>
      </c>
      <c r="Q155" s="28">
        <f>(1/(1+EXP(('S Curve Equation'!$B$11-Q110*'S Curve Equation'!$B$12)*'S Curve Equation'!$B$10))+'S Curve Equation'!$B$13)*'S Curve Equation'!$B$14</f>
        <v>0.17178017117614247</v>
      </c>
      <c r="R155" s="28">
        <f>(1/(1+EXP(('S Curve Equation'!$B$11-R110*'S Curve Equation'!$B$12)*'S Curve Equation'!$B$10))+'S Curve Equation'!$B$13)*'S Curve Equation'!$B$14</f>
        <v>0.16915770726594265</v>
      </c>
      <c r="S155" s="28">
        <f>(1/(1+EXP(('S Curve Equation'!$B$11-S110*'S Curve Equation'!$B$12)*'S Curve Equation'!$B$10))+'S Curve Equation'!$B$13)*'S Curve Equation'!$B$14</f>
        <v>0.16658795588992587</v>
      </c>
      <c r="T155" s="28">
        <f>(1/(1+EXP(('S Curve Equation'!$B$11-T110*'S Curve Equation'!$B$12)*'S Curve Equation'!$B$10))+'S Curve Equation'!$B$13)*'S Curve Equation'!$B$14</f>
        <v>0.1640697207691536</v>
      </c>
      <c r="U155" s="28">
        <f>(1/(1+EXP(('S Curve Equation'!$B$11-U110*'S Curve Equation'!$B$12)*'S Curve Equation'!$B$10))+'S Curve Equation'!$B$13)*'S Curve Equation'!$B$14</f>
        <v>0.16160183126880354</v>
      </c>
      <c r="V155" s="28">
        <f>(1/(1+EXP(('S Curve Equation'!$B$11-V110*'S Curve Equation'!$B$12)*'S Curve Equation'!$B$10))+'S Curve Equation'!$B$13)*'S Curve Equation'!$B$14</f>
        <v>0.15918314213887558</v>
      </c>
      <c r="W155" s="28">
        <f>(1/(1+EXP(('S Curve Equation'!$B$11-W110*'S Curve Equation'!$B$12)*'S Curve Equation'!$B$10))+'S Curve Equation'!$B$13)*'S Curve Equation'!$B$14</f>
        <v>0.15681253322979</v>
      </c>
      <c r="X155" s="28">
        <f>(1/(1+EXP(('S Curve Equation'!$B$11-X110*'S Curve Equation'!$B$12)*'S Curve Equation'!$B$10))+'S Curve Equation'!$B$13)*'S Curve Equation'!$B$14</f>
        <v>0.15448890918579683</v>
      </c>
      <c r="Y155" s="28">
        <f>(1/(1+EXP(('S Curve Equation'!$B$11-Y110*'S Curve Equation'!$B$12)*'S Curve Equation'!$B$10))+'S Curve Equation'!$B$13)*'S Curve Equation'!$B$14</f>
        <v>0.15221119911886888</v>
      </c>
      <c r="Z155" s="28">
        <f>(1/(1+EXP(('S Curve Equation'!$B$11-Z110*'S Curve Equation'!$B$12)*'S Curve Equation'!$B$10))+'S Curve Equation'!$B$13)*'S Curve Equation'!$B$14</f>
        <v>0.1499783562655789</v>
      </c>
      <c r="AA155" s="28">
        <f>(1/(1+EXP(('S Curve Equation'!$B$11-AA110*'S Curve Equation'!$B$12)*'S Curve Equation'!$B$10))+'S Curve Equation'!$B$13)*'S Curve Equation'!$B$14</f>
        <v>0.14778935762923937</v>
      </c>
      <c r="AB155" s="28">
        <f>(1/(1+EXP(('S Curve Equation'!$B$11-AB110*'S Curve Equation'!$B$12)*'S Curve Equation'!$B$10))+'S Curve Equation'!$B$13)*'S Curve Equation'!$B$14</f>
        <v>0.14564320360942545</v>
      </c>
      <c r="AC155" s="28">
        <f>(1/(1+EXP(('S Curve Equation'!$B$11-AC110*'S Curve Equation'!$B$12)*'S Curve Equation'!$B$10))+'S Curve Equation'!$B$13)*'S Curve Equation'!$B$14</f>
        <v>0.14353891762082288</v>
      </c>
      <c r="AD155" s="28">
        <f>(1/(1+EXP(('S Curve Equation'!$B$11-AD110*'S Curve Equation'!$B$12)*'S Curve Equation'!$B$10))+'S Curve Equation'!$B$13)*'S Curve Equation'!$B$14</f>
        <v>0.14147554570318546</v>
      </c>
      <c r="AE155" s="28">
        <f>(1/(1+EXP(('S Curve Equation'!$B$11-AE110*'S Curve Equation'!$B$12)*'S Curve Equation'!$B$10))+'S Curve Equation'!$B$13)*'S Curve Equation'!$B$14</f>
        <v>0.13945215612404166</v>
      </c>
      <c r="AF155" s="28">
        <f>(1/(1+EXP(('S Curve Equation'!$B$11-AF110*'S Curve Equation'!$B$12)*'S Curve Equation'!$B$10))+'S Curve Equation'!$B$13)*'S Curve Equation'!$B$14</f>
        <v>0.13746783897565093</v>
      </c>
    </row>
    <row r="156" spans="1:32" x14ac:dyDescent="0.2">
      <c r="A156" s="6" t="s">
        <v>37</v>
      </c>
      <c r="B156" s="28">
        <f>(1/(1+EXP(('S Curve Equation'!$B$11-B111*'S Curve Equation'!$B$12)*'S Curve Equation'!$B$10))+'S Curve Equation'!$B$13)*'S Curve Equation'!$B$14</f>
        <v>0.21077959576515884</v>
      </c>
      <c r="C156" s="28">
        <f>(1/(1+EXP(('S Curve Equation'!$B$11-C111*'S Curve Equation'!$B$12)*'S Curve Equation'!$B$10))+'S Curve Equation'!$B$13)*'S Curve Equation'!$B$14</f>
        <v>0.21014858025562477</v>
      </c>
      <c r="D156" s="28">
        <f>(1/(1+EXP(('S Curve Equation'!$B$11-D111*'S Curve Equation'!$B$12)*'S Curve Equation'!$B$10))+'S Curve Equation'!$B$13)*'S Curve Equation'!$B$14</f>
        <v>0.20967902803847335</v>
      </c>
      <c r="E156" s="28">
        <f>(1/(1+EXP(('S Curve Equation'!$B$11-E111*'S Curve Equation'!$B$12)*'S Curve Equation'!$B$10))+'S Curve Equation'!$B$13)*'S Curve Equation'!$B$14</f>
        <v>0.20799710557208165</v>
      </c>
      <c r="F156" s="28">
        <f>(1/(1+EXP(('S Curve Equation'!$B$11-F111*'S Curve Equation'!$B$12)*'S Curve Equation'!$B$10))+'S Curve Equation'!$B$13)*'S Curve Equation'!$B$14</f>
        <v>0.20489904960445762</v>
      </c>
      <c r="G156" s="28">
        <f>(1/(1+EXP(('S Curve Equation'!$B$11-G111*'S Curve Equation'!$B$12)*'S Curve Equation'!$B$10))+'S Curve Equation'!$B$13)*'S Curve Equation'!$B$14</f>
        <v>0.20045676114726255</v>
      </c>
      <c r="H156" s="28">
        <f>(1/(1+EXP(('S Curve Equation'!$B$11-H111*'S Curve Equation'!$B$12)*'S Curve Equation'!$B$10))+'S Curve Equation'!$B$13)*'S Curve Equation'!$B$14</f>
        <v>0.19484030490192344</v>
      </c>
      <c r="I156" s="28">
        <f>(1/(1+EXP(('S Curve Equation'!$B$11-I111*'S Curve Equation'!$B$12)*'S Curve Equation'!$B$10))+'S Curve Equation'!$B$13)*'S Curve Equation'!$B$14</f>
        <v>0.18903708037263636</v>
      </c>
      <c r="J156" s="28">
        <f>(1/(1+EXP(('S Curve Equation'!$B$11-J111*'S Curve Equation'!$B$12)*'S Curve Equation'!$B$10))+'S Curve Equation'!$B$13)*'S Curve Equation'!$B$14</f>
        <v>0.18460537365589652</v>
      </c>
      <c r="K156" s="28">
        <f>(1/(1+EXP(('S Curve Equation'!$B$11-K111*'S Curve Equation'!$B$12)*'S Curve Equation'!$B$10))+'S Curve Equation'!$B$13)*'S Curve Equation'!$B$14</f>
        <v>0.18122019688147614</v>
      </c>
      <c r="L156" s="28">
        <f>(1/(1+EXP(('S Curve Equation'!$B$11-L111*'S Curve Equation'!$B$12)*'S Curve Equation'!$B$10))+'S Curve Equation'!$B$13)*'S Curve Equation'!$B$14</f>
        <v>0.18172769322981722</v>
      </c>
      <c r="M156" s="28">
        <f>(1/(1+EXP(('S Curve Equation'!$B$11-M111*'S Curve Equation'!$B$12)*'S Curve Equation'!$B$10))+'S Curve Equation'!$B$13)*'S Curve Equation'!$B$14</f>
        <v>0.17889170661812223</v>
      </c>
      <c r="N156" s="28">
        <f>(1/(1+EXP(('S Curve Equation'!$B$11-N111*'S Curve Equation'!$B$12)*'S Curve Equation'!$B$10))+'S Curve Equation'!$B$13)*'S Curve Equation'!$B$14</f>
        <v>0.17611353106049751</v>
      </c>
      <c r="O156" s="28">
        <f>(1/(1+EXP(('S Curve Equation'!$B$11-O111*'S Curve Equation'!$B$12)*'S Curve Equation'!$B$10))+'S Curve Equation'!$B$13)*'S Curve Equation'!$B$14</f>
        <v>0.17339185572721524</v>
      </c>
      <c r="P156" s="28">
        <f>(1/(1+EXP(('S Curve Equation'!$B$11-P111*'S Curve Equation'!$B$12)*'S Curve Equation'!$B$10))+'S Curve Equation'!$B$13)*'S Curve Equation'!$B$14</f>
        <v>0.17072539671477444</v>
      </c>
      <c r="Q156" s="28">
        <f>(1/(1+EXP(('S Curve Equation'!$B$11-Q111*'S Curve Equation'!$B$12)*'S Curve Equation'!$B$10))+'S Curve Equation'!$B$13)*'S Curve Equation'!$B$14</f>
        <v>0.16811289689712947</v>
      </c>
      <c r="R156" s="28">
        <f>(1/(1+EXP(('S Curve Equation'!$B$11-R111*'S Curve Equation'!$B$12)*'S Curve Equation'!$B$10))+'S Curve Equation'!$B$13)*'S Curve Equation'!$B$14</f>
        <v>0.16555312573835776</v>
      </c>
      <c r="S156" s="28">
        <f>(1/(1+EXP(('S Curve Equation'!$B$11-S111*'S Curve Equation'!$B$12)*'S Curve Equation'!$B$10))+'S Curve Equation'!$B$13)*'S Curve Equation'!$B$14</f>
        <v>0.16304487907071091</v>
      </c>
      <c r="T156" s="28">
        <f>(1/(1+EXP(('S Curve Equation'!$B$11-T111*'S Curve Equation'!$B$12)*'S Curve Equation'!$B$10))+'S Curve Equation'!$B$13)*'S Curve Equation'!$B$14</f>
        <v>0.16058697884169978</v>
      </c>
      <c r="U156" s="28">
        <f>(1/(1+EXP(('S Curve Equation'!$B$11-U111*'S Curve Equation'!$B$12)*'S Curve Equation'!$B$10))+'S Curve Equation'!$B$13)*'S Curve Equation'!$B$14</f>
        <v>0.15817827283361191</v>
      </c>
      <c r="V156" s="28">
        <f>(1/(1+EXP(('S Curve Equation'!$B$11-V111*'S Curve Equation'!$B$12)*'S Curve Equation'!$B$10))+'S Curve Equation'!$B$13)*'S Curve Equation'!$B$14</f>
        <v>0.15581763435860455</v>
      </c>
      <c r="W156" s="28">
        <f>(1/(1+EXP(('S Curve Equation'!$B$11-W111*'S Curve Equation'!$B$12)*'S Curve Equation'!$B$10))+'S Curve Equation'!$B$13)*'S Curve Equation'!$B$14</f>
        <v>0.15350396193227736</v>
      </c>
      <c r="X156" s="28">
        <f>(1/(1+EXP(('S Curve Equation'!$B$11-X111*'S Curve Equation'!$B$12)*'S Curve Equation'!$B$10))+'S Curve Equation'!$B$13)*'S Curve Equation'!$B$14</f>
        <v>0.15123617892842375</v>
      </c>
      <c r="Y156" s="28">
        <f>(1/(1+EXP(('S Curve Equation'!$B$11-Y111*'S Curve Equation'!$B$12)*'S Curve Equation'!$B$10))+'S Curve Equation'!$B$13)*'S Curve Equation'!$B$14</f>
        <v>0.1490132332174279</v>
      </c>
      <c r="Z156" s="28">
        <f>(1/(1+EXP(('S Curve Equation'!$B$11-Z111*'S Curve Equation'!$B$12)*'S Curve Equation'!$B$10))+'S Curve Equation'!$B$13)*'S Curve Equation'!$B$14</f>
        <v>0.14683409679060869</v>
      </c>
      <c r="AA156" s="28">
        <f>(1/(1+EXP(('S Curve Equation'!$B$11-AA111*'S Curve Equation'!$B$12)*'S Curve Equation'!$B$10))+'S Curve Equation'!$B$13)*'S Curve Equation'!$B$14</f>
        <v>0.14469776537260207</v>
      </c>
      <c r="AB156" s="28">
        <f>(1/(1+EXP(('S Curve Equation'!$B$11-AB111*'S Curve Equation'!$B$12)*'S Curve Equation'!$B$10))+'S Curve Equation'!$B$13)*'S Curve Equation'!$B$14</f>
        <v>0.1426032580237224</v>
      </c>
      <c r="AC156" s="28">
        <f>(1/(1+EXP(('S Curve Equation'!$B$11-AC111*'S Curve Equation'!$B$12)*'S Curve Equation'!$B$10))+'S Curve Equation'!$B$13)*'S Curve Equation'!$B$14</f>
        <v>0.14054961673407829</v>
      </c>
      <c r="AD156" s="28">
        <f>(1/(1+EXP(('S Curve Equation'!$B$11-AD111*'S Curve Equation'!$B$12)*'S Curve Equation'!$B$10))+'S Curve Equation'!$B$13)*'S Curve Equation'!$B$14</f>
        <v>0.1385359060110638</v>
      </c>
      <c r="AE156" s="28">
        <f>(1/(1+EXP(('S Curve Equation'!$B$11-AE111*'S Curve Equation'!$B$12)*'S Curve Equation'!$B$10))+'S Curve Equation'!$B$13)*'S Curve Equation'!$B$14</f>
        <v>0.1365612124617156</v>
      </c>
      <c r="AF156" s="28">
        <f>(1/(1+EXP(('S Curve Equation'!$B$11-AF111*'S Curve Equation'!$B$12)*'S Curve Equation'!$B$10))+'S Curve Equation'!$B$13)*'S Curve Equation'!$B$14</f>
        <v>0.13462464437129279</v>
      </c>
    </row>
    <row r="157" spans="1:32" x14ac:dyDescent="0.2">
      <c r="A157" s="6" t="s">
        <v>38</v>
      </c>
      <c r="B157" s="28">
        <f>(1/(1+EXP(('S Curve Equation'!$B$11-B112*'S Curve Equation'!$B$12)*'S Curve Equation'!$B$10))+'S Curve Equation'!$B$13)*'S Curve Equation'!$B$14</f>
        <v>0.23404255319148937</v>
      </c>
      <c r="C157" s="28">
        <f>(1/(1+EXP(('S Curve Equation'!$B$11-C112*'S Curve Equation'!$B$12)*'S Curve Equation'!$B$10))+'S Curve Equation'!$B$13)*'S Curve Equation'!$B$14</f>
        <v>0.23333848042112815</v>
      </c>
      <c r="D157" s="28">
        <f>(1/(1+EXP(('S Curve Equation'!$B$11-D112*'S Curve Equation'!$B$12)*'S Curve Equation'!$B$10))+'S Curve Equation'!$B$13)*'S Curve Equation'!$B$14</f>
        <v>0.23281452410267411</v>
      </c>
      <c r="E157" s="28">
        <f>(1/(1+EXP(('S Curve Equation'!$B$11-E112*'S Curve Equation'!$B$12)*'S Curve Equation'!$B$10))+'S Curve Equation'!$B$13)*'S Curve Equation'!$B$14</f>
        <v>0.23093744577425757</v>
      </c>
      <c r="F157" s="28">
        <f>(1/(1+EXP(('S Curve Equation'!$B$11-F112*'S Curve Equation'!$B$12)*'S Curve Equation'!$B$10))+'S Curve Equation'!$B$13)*'S Curve Equation'!$B$14</f>
        <v>0.22747878366396784</v>
      </c>
      <c r="G157" s="28">
        <f>(1/(1+EXP(('S Curve Equation'!$B$11-G112*'S Curve Equation'!$B$12)*'S Curve Equation'!$B$10))+'S Curve Equation'!$B$13)*'S Curve Equation'!$B$14</f>
        <v>0.22251693696244304</v>
      </c>
      <c r="H157" s="28">
        <f>(1/(1+EXP(('S Curve Equation'!$B$11-H112*'S Curve Equation'!$B$12)*'S Curve Equation'!$B$10))+'S Curve Equation'!$B$13)*'S Curve Equation'!$B$14</f>
        <v>0.21623959627386188</v>
      </c>
      <c r="I157" s="28">
        <f>(1/(1+EXP(('S Curve Equation'!$B$11-I112*'S Curve Equation'!$B$12)*'S Curve Equation'!$B$10))+'S Curve Equation'!$B$13)*'S Curve Equation'!$B$14</f>
        <v>0.20974910637611638</v>
      </c>
      <c r="J157" s="28">
        <f>(1/(1+EXP(('S Curve Equation'!$B$11-J112*'S Curve Equation'!$B$12)*'S Curve Equation'!$B$10))+'S Curve Equation'!$B$13)*'S Curve Equation'!$B$14</f>
        <v>0.20478975037117558</v>
      </c>
      <c r="K157" s="28">
        <f>(1/(1+EXP(('S Curve Equation'!$B$11-K112*'S Curve Equation'!$B$12)*'S Curve Equation'!$B$10))+'S Curve Equation'!$B$13)*'S Curve Equation'!$B$14</f>
        <v>0.20099999337739821</v>
      </c>
      <c r="L157" s="28">
        <f>(1/(1+EXP(('S Curve Equation'!$B$11-L112*'S Curve Equation'!$B$12)*'S Curve Equation'!$B$10))+'S Curve Equation'!$B$13)*'S Curve Equation'!$B$14</f>
        <v>0.20156822465913893</v>
      </c>
      <c r="M157" s="28">
        <f>(1/(1+EXP(('S Curve Equation'!$B$11-M112*'S Curve Equation'!$B$12)*'S Curve Equation'!$B$10))+'S Curve Equation'!$B$13)*'S Curve Equation'!$B$14</f>
        <v>0.19839248330291726</v>
      </c>
      <c r="N157" s="28">
        <f>(1/(1+EXP(('S Curve Equation'!$B$11-N112*'S Curve Equation'!$B$12)*'S Curve Equation'!$B$10))+'S Curve Equation'!$B$13)*'S Curve Equation'!$B$14</f>
        <v>0.19528066231089428</v>
      </c>
      <c r="O157" s="28">
        <f>(1/(1+EXP(('S Curve Equation'!$B$11-O112*'S Curve Equation'!$B$12)*'S Curve Equation'!$B$10))+'S Curve Equation'!$B$13)*'S Curve Equation'!$B$14</f>
        <v>0.19223138328472253</v>
      </c>
      <c r="P157" s="28">
        <f>(1/(1+EXP(('S Curve Equation'!$B$11-P112*'S Curve Equation'!$B$12)*'S Curve Equation'!$B$10))+'S Curve Equation'!$B$13)*'S Curve Equation'!$B$14</f>
        <v>0.1892432915978364</v>
      </c>
      <c r="Q157" s="28">
        <f>(1/(1+EXP(('S Curve Equation'!$B$11-Q112*'S Curve Equation'!$B$12)*'S Curve Equation'!$B$10))+'S Curve Equation'!$B$13)*'S Curve Equation'!$B$14</f>
        <v>0.18631505661498118</v>
      </c>
      <c r="R157" s="28">
        <f>(1/(1+EXP(('S Curve Equation'!$B$11-R112*'S Curve Equation'!$B$12)*'S Curve Equation'!$B$10))+'S Curve Equation'!$B$13)*'S Curve Equation'!$B$14</f>
        <v>0.18344537184823534</v>
      </c>
      <c r="S157" s="28">
        <f>(1/(1+EXP(('S Curve Equation'!$B$11-S112*'S Curve Equation'!$B$12)*'S Curve Equation'!$B$10))+'S Curve Equation'!$B$13)*'S Curve Equation'!$B$14</f>
        <v>0.18063295505476049</v>
      </c>
      <c r="T157" s="28">
        <f>(1/(1+EXP(('S Curve Equation'!$B$11-T112*'S Curve Equation'!$B$12)*'S Curve Equation'!$B$10))+'S Curve Equation'!$B$13)*'S Curve Equation'!$B$14</f>
        <v>0.17787654828118227</v>
      </c>
      <c r="U157" s="28">
        <f>(1/(1+EXP(('S Curve Equation'!$B$11-U112*'S Curve Equation'!$B$12)*'S Curve Equation'!$B$10))+'S Curve Equation'!$B$13)*'S Curve Equation'!$B$14</f>
        <v>0.17517491785921571</v>
      </c>
      <c r="V157" s="28">
        <f>(1/(1+EXP(('S Curve Equation'!$B$11-V112*'S Curve Equation'!$B$12)*'S Curve Equation'!$B$10))+'S Curve Equation'!$B$13)*'S Curve Equation'!$B$14</f>
        <v>0.17252685435684414</v>
      </c>
      <c r="W157" s="28">
        <f>(1/(1+EXP(('S Curve Equation'!$B$11-W112*'S Curve Equation'!$B$12)*'S Curve Equation'!$B$10))+'S Curve Equation'!$B$13)*'S Curve Equation'!$B$14</f>
        <v>0.16993117248908407</v>
      </c>
      <c r="X157" s="28">
        <f>(1/(1+EXP(('S Curve Equation'!$B$11-X112*'S Curve Equation'!$B$12)*'S Curve Equation'!$B$10))+'S Curve Equation'!$B$13)*'S Curve Equation'!$B$14</f>
        <v>0.16738671099211627</v>
      </c>
      <c r="Y157" s="28">
        <f>(1/(1+EXP(('S Curve Equation'!$B$11-Y112*'S Curve Equation'!$B$12)*'S Curve Equation'!$B$10))+'S Curve Equation'!$B$13)*'S Curve Equation'!$B$14</f>
        <v>0.16489233246428667</v>
      </c>
      <c r="Z157" s="28">
        <f>(1/(1+EXP(('S Curve Equation'!$B$11-Z112*'S Curve Equation'!$B$12)*'S Curve Equation'!$B$10))+'S Curve Equation'!$B$13)*'S Curve Equation'!$B$14</f>
        <v>0.16244692317727158</v>
      </c>
      <c r="AA157" s="28">
        <f>(1/(1+EXP(('S Curve Equation'!$B$11-AA112*'S Curve Equation'!$B$12)*'S Curve Equation'!$B$10))+'S Curve Equation'!$B$13)*'S Curve Equation'!$B$14</f>
        <v>0.16004939286044542</v>
      </c>
      <c r="AB157" s="28">
        <f>(1/(1+EXP(('S Curve Equation'!$B$11-AB112*'S Curve Equation'!$B$12)*'S Curve Equation'!$B$10))+'S Curve Equation'!$B$13)*'S Curve Equation'!$B$14</f>
        <v>0.15769867446129809</v>
      </c>
      <c r="AC157" s="28">
        <f>(1/(1+EXP(('S Curve Equation'!$B$11-AC112*'S Curve Equation'!$B$12)*'S Curve Equation'!$B$10))+'S Curve Equation'!$B$13)*'S Curve Equation'!$B$14</f>
        <v>0.15539372388453759</v>
      </c>
      <c r="AD157" s="28">
        <f>(1/(1+EXP(('S Curve Equation'!$B$11-AD112*'S Curve Equation'!$B$12)*'S Curve Equation'!$B$10))+'S Curve Equation'!$B$13)*'S Curve Equation'!$B$14</f>
        <v>0.15313351971231901</v>
      </c>
      <c r="AE157" s="28">
        <f>(1/(1+EXP(('S Curve Equation'!$B$11-AE112*'S Curve Equation'!$B$12)*'S Curve Equation'!$B$10))+'S Curve Equation'!$B$13)*'S Curve Equation'!$B$14</f>
        <v>0.15091706290786908</v>
      </c>
      <c r="AF157" s="28">
        <f>(1/(1+EXP(('S Curve Equation'!$B$11-AF112*'S Curve Equation'!$B$12)*'S Curve Equation'!$B$10))+'S Curve Equation'!$B$13)*'S Curve Equation'!$B$14</f>
        <v>0.14874337650460082</v>
      </c>
    </row>
    <row r="158" spans="1:32" x14ac:dyDescent="0.2">
      <c r="A158" s="6" t="s">
        <v>39</v>
      </c>
      <c r="B158" s="28">
        <f>(1/(1+EXP(('S Curve Equation'!$B$11-B113*'S Curve Equation'!$B$12)*'S Curve Equation'!$B$10))+'S Curve Equation'!$B$13)*'S Curve Equation'!$B$14</f>
        <v>0.19571045576407506</v>
      </c>
      <c r="C158" s="28">
        <f>(1/(1+EXP(('S Curve Equation'!$B$11-C113*'S Curve Equation'!$B$12)*'S Curve Equation'!$B$10))+'S Curve Equation'!$B$13)*'S Curve Equation'!$B$14</f>
        <v>0.19512777565542211</v>
      </c>
      <c r="D158" s="28">
        <f>(1/(1+EXP(('S Curve Equation'!$B$11-D113*'S Curve Equation'!$B$12)*'S Curve Equation'!$B$10))+'S Curve Equation'!$B$13)*'S Curve Equation'!$B$14</f>
        <v>0.19469420860285755</v>
      </c>
      <c r="E158" s="28">
        <f>(1/(1+EXP(('S Curve Equation'!$B$11-E113*'S Curve Equation'!$B$12)*'S Curve Equation'!$B$10))+'S Curve Equation'!$B$13)*'S Curve Equation'!$B$14</f>
        <v>0.19314130684529124</v>
      </c>
      <c r="F158" s="28">
        <f>(1/(1+EXP(('S Curve Equation'!$B$11-F113*'S Curve Equation'!$B$12)*'S Curve Equation'!$B$10))+'S Curve Equation'!$B$13)*'S Curve Equation'!$B$14</f>
        <v>0.19028139538769021</v>
      </c>
      <c r="G158" s="28">
        <f>(1/(1+EXP(('S Curve Equation'!$B$11-G113*'S Curve Equation'!$B$12)*'S Curve Equation'!$B$10))+'S Curve Equation'!$B$13)*'S Curve Equation'!$B$14</f>
        <v>0.18618164907495771</v>
      </c>
      <c r="H158" s="28">
        <f>(1/(1+EXP(('S Curve Equation'!$B$11-H113*'S Curve Equation'!$B$12)*'S Curve Equation'!$B$10))+'S Curve Equation'!$B$13)*'S Curve Equation'!$B$14</f>
        <v>0.1809999651067499</v>
      </c>
      <c r="I158" s="28">
        <f>(1/(1+EXP(('S Curve Equation'!$B$11-I113*'S Curve Equation'!$B$12)*'S Curve Equation'!$B$10))+'S Curve Equation'!$B$13)*'S Curve Equation'!$B$14</f>
        <v>0.17564779315724113</v>
      </c>
      <c r="J158" s="28">
        <f>(1/(1+EXP(('S Curve Equation'!$B$11-J113*'S Curve Equation'!$B$12)*'S Curve Equation'!$B$10))+'S Curve Equation'!$B$13)*'S Curve Equation'!$B$14</f>
        <v>0.17156167188985111</v>
      </c>
      <c r="K158" s="28">
        <f>(1/(1+EXP(('S Curve Equation'!$B$11-K113*'S Curve Equation'!$B$12)*'S Curve Equation'!$B$10))+'S Curve Equation'!$B$13)*'S Curve Equation'!$B$14</f>
        <v>0.16844107395715679</v>
      </c>
      <c r="L158" s="28">
        <f>(1/(1+EXP(('S Curve Equation'!$B$11-L113*'S Curve Equation'!$B$12)*'S Curve Equation'!$B$10))+'S Curve Equation'!$B$13)*'S Curve Equation'!$B$14</f>
        <v>0.16890887394684009</v>
      </c>
      <c r="M158" s="28">
        <f>(1/(1+EXP(('S Curve Equation'!$B$11-M113*'S Curve Equation'!$B$12)*'S Curve Equation'!$B$10))+'S Curve Equation'!$B$13)*'S Curve Equation'!$B$14</f>
        <v>0.16629485382018594</v>
      </c>
      <c r="N158" s="28">
        <f>(1/(1+EXP(('S Curve Equation'!$B$11-N113*'S Curve Equation'!$B$12)*'S Curve Equation'!$B$10))+'S Curve Equation'!$B$13)*'S Curve Equation'!$B$14</f>
        <v>0.16373442649194447</v>
      </c>
      <c r="O158" s="28">
        <f>(1/(1+EXP(('S Curve Equation'!$B$11-O113*'S Curve Equation'!$B$12)*'S Curve Equation'!$B$10))+'S Curve Equation'!$B$13)*'S Curve Equation'!$B$14</f>
        <v>0.16122634304276859</v>
      </c>
      <c r="P158" s="28">
        <f>(1/(1+EXP(('S Curve Equation'!$B$11-P113*'S Curve Equation'!$B$12)*'S Curve Equation'!$B$10))+'S Curve Equation'!$B$13)*'S Curve Equation'!$B$14</f>
        <v>0.15876938249327815</v>
      </c>
      <c r="Q158" s="28">
        <f>(1/(1+EXP(('S Curve Equation'!$B$11-Q113*'S Curve Equation'!$B$12)*'S Curve Equation'!$B$10))+'S Curve Equation'!$B$13)*'S Curve Equation'!$B$14</f>
        <v>0.15636235146593566</v>
      </c>
      <c r="R158" s="28">
        <f>(1/(1+EXP(('S Curve Equation'!$B$11-R113*'S Curve Equation'!$B$12)*'S Curve Equation'!$B$10))+'S Curve Equation'!$B$13)*'S Curve Equation'!$B$14</f>
        <v>0.15400408382291678</v>
      </c>
      <c r="S158" s="28">
        <f>(1/(1+EXP(('S Curve Equation'!$B$11-S113*'S Curve Equation'!$B$12)*'S Curve Equation'!$B$10))+'S Curve Equation'!$B$13)*'S Curve Equation'!$B$14</f>
        <v>0.15169344028304921</v>
      </c>
      <c r="T158" s="28">
        <f>(1/(1+EXP(('S Curve Equation'!$B$11-T113*'S Curve Equation'!$B$12)*'S Curve Equation'!$B$10))+'S Curve Equation'!$B$13)*'S Curve Equation'!$B$14</f>
        <v>0.14942930802064108</v>
      </c>
      <c r="U158" s="28">
        <f>(1/(1+EXP(('S Curve Equation'!$B$11-U113*'S Curve Equation'!$B$12)*'S Curve Equation'!$B$10))+'S Curve Equation'!$B$13)*'S Curve Equation'!$B$14</f>
        <v>0.14721060024880472</v>
      </c>
      <c r="V158" s="28">
        <f>(1/(1+EXP(('S Curve Equation'!$B$11-V113*'S Curve Equation'!$B$12)*'S Curve Equation'!$B$10))+'S Curve Equation'!$B$13)*'S Curve Equation'!$B$14</f>
        <v>0.14503625578966389</v>
      </c>
      <c r="W158" s="28">
        <f>(1/(1+EXP(('S Curve Equation'!$B$11-W113*'S Curve Equation'!$B$12)*'S Curve Equation'!$B$10))+'S Curve Equation'!$B$13)*'S Curve Equation'!$B$14</f>
        <v>0.14290523863363139</v>
      </c>
      <c r="X158" s="28">
        <f>(1/(1+EXP(('S Curve Equation'!$B$11-X113*'S Curve Equation'!$B$12)*'S Curve Equation'!$B$10))+'S Curve Equation'!$B$13)*'S Curve Equation'!$B$14</f>
        <v>0.14081653748977374</v>
      </c>
      <c r="Y158" s="28">
        <f>(1/(1+EXP(('S Curve Equation'!$B$11-Y113*'S Curve Equation'!$B$12)*'S Curve Equation'!$B$10))+'S Curve Equation'!$B$13)*'S Curve Equation'!$B$14</f>
        <v>0.13876916532908434</v>
      </c>
      <c r="Z158" s="28">
        <f>(1/(1+EXP(('S Curve Equation'!$B$11-Z113*'S Curve Equation'!$B$12)*'S Curve Equation'!$B$10))+'S Curve Equation'!$B$13)*'S Curve Equation'!$B$14</f>
        <v>0.13676215892235227</v>
      </c>
      <c r="AA158" s="28">
        <f>(1/(1+EXP(('S Curve Equation'!$B$11-AA113*'S Curve Equation'!$B$12)*'S Curve Equation'!$B$10))+'S Curve Equation'!$B$13)*'S Curve Equation'!$B$14</f>
        <v>0.13479457837414083</v>
      </c>
      <c r="AB158" s="28">
        <f>(1/(1+EXP(('S Curve Equation'!$B$11-AB113*'S Curve Equation'!$B$12)*'S Curve Equation'!$B$10))+'S Curve Equation'!$B$13)*'S Curve Equation'!$B$14</f>
        <v>0.13286550665426783</v>
      </c>
      <c r="AC158" s="28">
        <f>(1/(1+EXP(('S Curve Equation'!$B$11-AC113*'S Curve Equation'!$B$12)*'S Curve Equation'!$B$10))+'S Curve Equation'!$B$13)*'S Curve Equation'!$B$14</f>
        <v>0.13097404912804539</v>
      </c>
      <c r="AD158" s="28">
        <f>(1/(1+EXP(('S Curve Equation'!$B$11-AD113*'S Curve Equation'!$B$12)*'S Curve Equation'!$B$10))+'S Curve Equation'!$B$13)*'S Curve Equation'!$B$14</f>
        <v>0.12911933308641449</v>
      </c>
      <c r="AE158" s="28">
        <f>(1/(1+EXP(('S Curve Equation'!$B$11-AE113*'S Curve Equation'!$B$12)*'S Curve Equation'!$B$10))+'S Curve Equation'!$B$13)*'S Curve Equation'!$B$14</f>
        <v>0.12730050727700387</v>
      </c>
      <c r="AF158" s="28">
        <f>(1/(1+EXP(('S Curve Equation'!$B$11-AF113*'S Curve Equation'!$B$12)*'S Curve Equation'!$B$10))+'S Curve Equation'!$B$13)*'S Curve Equation'!$B$14</f>
        <v>0.12551674143703831</v>
      </c>
    </row>
    <row r="159" spans="1:32" x14ac:dyDescent="0.2">
      <c r="A159" s="6" t="s">
        <v>40</v>
      </c>
      <c r="B159" s="28">
        <f>(1/(1+EXP(('S Curve Equation'!$B$11-B114*'S Curve Equation'!$B$12)*'S Curve Equation'!$B$10))+'S Curve Equation'!$B$13)*'S Curve Equation'!$B$14</f>
        <v>0.24960505529225904</v>
      </c>
      <c r="C159" s="28">
        <f>(1/(1+EXP(('S Curve Equation'!$B$11-C114*'S Curve Equation'!$B$12)*'S Curve Equation'!$B$10))+'S Curve Equation'!$B$13)*'S Curve Equation'!$B$14</f>
        <v>0.24885335442939729</v>
      </c>
      <c r="D159" s="28">
        <f>(1/(1+EXP(('S Curve Equation'!$B$11-D114*'S Curve Equation'!$B$12)*'S Curve Equation'!$B$10))+'S Curve Equation'!$B$13)*'S Curve Equation'!$B$14</f>
        <v>0.24829392038799084</v>
      </c>
      <c r="E159" s="28">
        <f>(1/(1+EXP(('S Curve Equation'!$B$11-E114*'S Curve Equation'!$B$12)*'S Curve Equation'!$B$10))+'S Curve Equation'!$B$13)*'S Curve Equation'!$B$14</f>
        <v>0.24628950717965342</v>
      </c>
      <c r="F159" s="28">
        <f>(1/(1+EXP(('S Curve Equation'!$B$11-F114*'S Curve Equation'!$B$12)*'S Curve Equation'!$B$10))+'S Curve Equation'!$B$13)*'S Curve Equation'!$B$14</f>
        <v>0.24259526958423736</v>
      </c>
      <c r="G159" s="28">
        <f>(1/(1+EXP(('S Curve Equation'!$B$11-G114*'S Curve Equation'!$B$12)*'S Curve Equation'!$B$10))+'S Curve Equation'!$B$13)*'S Curve Equation'!$B$14</f>
        <v>0.23729336476641771</v>
      </c>
      <c r="H159" s="28">
        <f>(1/(1+EXP(('S Curve Equation'!$B$11-H114*'S Curve Equation'!$B$12)*'S Curve Equation'!$B$10))+'S Curve Equation'!$B$13)*'S Curve Equation'!$B$14</f>
        <v>0.23058240286776041</v>
      </c>
      <c r="I159" s="28">
        <f>(1/(1+EXP(('S Curve Equation'!$B$11-I114*'S Curve Equation'!$B$12)*'S Curve Equation'!$B$10))+'S Curve Equation'!$B$13)*'S Curve Equation'!$B$14</f>
        <v>0.22363976750155906</v>
      </c>
      <c r="J159" s="28">
        <f>(1/(1+EXP(('S Curve Equation'!$B$11-J114*'S Curve Equation'!$B$12)*'S Curve Equation'!$B$10))+'S Curve Equation'!$B$13)*'S Curve Equation'!$B$14</f>
        <v>0.21833246751653529</v>
      </c>
      <c r="K159" s="28">
        <f>(1/(1+EXP(('S Curve Equation'!$B$11-K114*'S Curve Equation'!$B$12)*'S Curve Equation'!$B$10))+'S Curve Equation'!$B$13)*'S Curve Equation'!$B$14</f>
        <v>0.21427546155433089</v>
      </c>
      <c r="L159" s="28">
        <f>(1/(1+EXP(('S Curve Equation'!$B$11-L114*'S Curve Equation'!$B$12)*'S Curve Equation'!$B$10))+'S Curve Equation'!$B$13)*'S Curve Equation'!$B$14</f>
        <v>0.21488383679237083</v>
      </c>
      <c r="M159" s="28">
        <f>(1/(1+EXP(('S Curve Equation'!$B$11-M114*'S Curve Equation'!$B$12)*'S Curve Equation'!$B$10))+'S Curve Equation'!$B$13)*'S Curve Equation'!$B$14</f>
        <v>0.21148341614300198</v>
      </c>
      <c r="N159" s="28">
        <f>(1/(1+EXP(('S Curve Equation'!$B$11-N114*'S Curve Equation'!$B$12)*'S Curve Equation'!$B$10))+'S Curve Equation'!$B$13)*'S Curve Equation'!$B$14</f>
        <v>0.2081506948171212</v>
      </c>
      <c r="O159" s="28">
        <f>(1/(1+EXP(('S Curve Equation'!$B$11-O114*'S Curve Equation'!$B$12)*'S Curve Equation'!$B$10))+'S Curve Equation'!$B$13)*'S Curve Equation'!$B$14</f>
        <v>0.20488426937919077</v>
      </c>
      <c r="P159" s="28">
        <f>(1/(1+EXP(('S Curve Equation'!$B$11-P114*'S Curve Equation'!$B$12)*'S Curve Equation'!$B$10))+'S Curve Equation'!$B$13)*'S Curve Equation'!$B$14</f>
        <v>0.20168275698184276</v>
      </c>
      <c r="Q159" s="28">
        <f>(1/(1+EXP(('S Curve Equation'!$B$11-Q114*'S Curve Equation'!$B$12)*'S Curve Equation'!$B$10))+'S Curve Equation'!$B$13)*'S Curve Equation'!$B$14</f>
        <v>0.19854479587742427</v>
      </c>
      <c r="R159" s="28">
        <f>(1/(1+EXP(('S Curve Equation'!$B$11-R114*'S Curve Equation'!$B$12)*'S Curve Equation'!$B$10))+'S Curve Equation'!$B$13)*'S Curve Equation'!$B$14</f>
        <v>0.19546904584842459</v>
      </c>
      <c r="S159" s="28">
        <f>(1/(1+EXP(('S Curve Equation'!$B$11-S114*'S Curve Equation'!$B$12)*'S Curve Equation'!$B$10))+'S Curve Equation'!$B$13)*'S Curve Equation'!$B$14</f>
        <v>0.19245418856277843</v>
      </c>
      <c r="T159" s="28">
        <f>(1/(1+EXP(('S Curve Equation'!$B$11-T114*'S Curve Equation'!$B$12)*'S Curve Equation'!$B$10))+'S Curve Equation'!$B$13)*'S Curve Equation'!$B$14</f>
        <v>0.18949892785970157</v>
      </c>
      <c r="U159" s="28">
        <f>(1/(1+EXP(('S Curve Equation'!$B$11-U114*'S Curve Equation'!$B$12)*'S Curve Equation'!$B$10))+'S Curve Equation'!$B$13)*'S Curve Equation'!$B$14</f>
        <v>0.18660198997141408</v>
      </c>
      <c r="V159" s="28">
        <f>(1/(1+EXP(('S Curve Equation'!$B$11-V114*'S Curve Equation'!$B$12)*'S Curve Equation'!$B$10))+'S Curve Equation'!$B$13)*'S Curve Equation'!$B$14</f>
        <v>0.18376212368579181</v>
      </c>
      <c r="W159" s="28">
        <f>(1/(1+EXP(('S Curve Equation'!$B$11-W114*'S Curve Equation'!$B$12)*'S Curve Equation'!$B$10))+'S Curve Equation'!$B$13)*'S Curve Equation'!$B$14</f>
        <v>0.18097810045469037</v>
      </c>
      <c r="X159" s="28">
        <f>(1/(1+EXP(('S Curve Equation'!$B$11-X114*'S Curve Equation'!$B$12)*'S Curve Equation'!$B$10))+'S Curve Equation'!$B$13)*'S Curve Equation'!$B$14</f>
        <v>0.17824871445241916</v>
      </c>
      <c r="Y159" s="28">
        <f>(1/(1+EXP(('S Curve Equation'!$B$11-Y114*'S Curve Equation'!$B$12)*'S Curve Equation'!$B$10))+'S Curve Equation'!$B$13)*'S Curve Equation'!$B$14</f>
        <v>0.17557278258854556</v>
      </c>
      <c r="Z159" s="28">
        <f>(1/(1+EXP(('S Curve Equation'!$B$11-Z114*'S Curve Equation'!$B$12)*'S Curve Equation'!$B$10))+'S Curve Equation'!$B$13)*'S Curve Equation'!$B$14</f>
        <v>0.17294914447898091</v>
      </c>
      <c r="AA159" s="28">
        <f>(1/(1+EXP(('S Curve Equation'!$B$11-AA114*'S Curve Equation'!$B$12)*'S Curve Equation'!$B$10))+'S Curve Equation'!$B$13)*'S Curve Equation'!$B$14</f>
        <v>0.17037666237901999</v>
      </c>
      <c r="AB159" s="28">
        <f>(1/(1+EXP(('S Curve Equation'!$B$11-AB114*'S Curve Equation'!$B$12)*'S Curve Equation'!$B$10))+'S Curve Equation'!$B$13)*'S Curve Equation'!$B$14</f>
        <v>0.16785422108179426</v>
      </c>
      <c r="AC159" s="28">
        <f>(1/(1+EXP(('S Curve Equation'!$B$11-AC114*'S Curve Equation'!$B$12)*'S Curve Equation'!$B$10))+'S Curve Equation'!$B$13)*'S Curve Equation'!$B$14</f>
        <v>0.16538072778536406</v>
      </c>
      <c r="AD159" s="28">
        <f>(1/(1+EXP(('S Curve Equation'!$B$11-AD114*'S Curve Equation'!$B$12)*'S Curve Equation'!$B$10))+'S Curve Equation'!$B$13)*'S Curve Equation'!$B$14</f>
        <v>0.16295511193145712</v>
      </c>
      <c r="AE159" s="28">
        <f>(1/(1+EXP(('S Curve Equation'!$B$11-AE114*'S Curve Equation'!$B$12)*'S Curve Equation'!$B$10))+'S Curve Equation'!$B$13)*'S Curve Equation'!$B$14</f>
        <v>0.16057632501866631</v>
      </c>
      <c r="AF159" s="28">
        <f>(1/(1+EXP(('S Curve Equation'!$B$11-AF114*'S Curve Equation'!$B$12)*'S Curve Equation'!$B$10))+'S Curve Equation'!$B$13)*'S Curve Equation'!$B$14</f>
        <v>0.15824334039272131</v>
      </c>
    </row>
    <row r="160" spans="1:32" x14ac:dyDescent="0.2">
      <c r="A160" s="6" t="s">
        <v>41</v>
      </c>
      <c r="B160" s="28">
        <f>(1/(1+EXP(('S Curve Equation'!$B$11-B115*'S Curve Equation'!$B$12)*'S Curve Equation'!$B$10))+'S Curve Equation'!$B$13)*'S Curve Equation'!$B$14</f>
        <v>0.2447013487475915</v>
      </c>
      <c r="C160" s="28">
        <f>(1/(1+EXP(('S Curve Equation'!$B$11-C115*'S Curve Equation'!$B$12)*'S Curve Equation'!$B$10))+'S Curve Equation'!$B$13)*'S Curve Equation'!$B$14</f>
        <v>0.24396453805397744</v>
      </c>
      <c r="D160" s="28">
        <f>(1/(1+EXP(('S Curve Equation'!$B$11-D115*'S Curve Equation'!$B$12)*'S Curve Equation'!$B$10))+'S Curve Equation'!$B$13)*'S Curve Equation'!$B$14</f>
        <v>0.24341619649209983</v>
      </c>
      <c r="E160" s="28">
        <f>(1/(1+EXP(('S Curve Equation'!$B$11-E115*'S Curve Equation'!$B$12)*'S Curve Equation'!$B$10))+'S Curve Equation'!$B$13)*'S Curve Equation'!$B$14</f>
        <v>0.24145160235831695</v>
      </c>
      <c r="F160" s="28">
        <f>(1/(1+EXP(('S Curve Equation'!$B$11-F115*'S Curve Equation'!$B$12)*'S Curve Equation'!$B$10))+'S Curve Equation'!$B$13)*'S Curve Equation'!$B$14</f>
        <v>0.23783105834165238</v>
      </c>
      <c r="G160" s="28">
        <f>(1/(1+EXP(('S Curve Equation'!$B$11-G115*'S Curve Equation'!$B$12)*'S Curve Equation'!$B$10))+'S Curve Equation'!$B$13)*'S Curve Equation'!$B$14</f>
        <v>0.23263559078704479</v>
      </c>
      <c r="H160" s="28">
        <f>(1/(1+EXP(('S Curve Equation'!$B$11-H115*'S Curve Equation'!$B$12)*'S Curve Equation'!$B$10))+'S Curve Equation'!$B$13)*'S Curve Equation'!$B$14</f>
        <v>0.22606044885680432</v>
      </c>
      <c r="I160" s="28">
        <f>(1/(1+EXP(('S Curve Equation'!$B$11-I115*'S Curve Equation'!$B$12)*'S Curve Equation'!$B$10))+'S Curve Equation'!$B$13)*'S Curve Equation'!$B$14</f>
        <v>0.21925954745194109</v>
      </c>
      <c r="J160" s="28">
        <f>(1/(1+EXP(('S Curve Equation'!$B$11-J115*'S Curve Equation'!$B$12)*'S Curve Equation'!$B$10))+'S Curve Equation'!$B$13)*'S Curve Equation'!$B$14</f>
        <v>0.21406139181968931</v>
      </c>
      <c r="K160" s="28">
        <f>(1/(1+EXP(('S Curve Equation'!$B$11-K115*'S Curve Equation'!$B$12)*'S Curve Equation'!$B$10))+'S Curve Equation'!$B$13)*'S Curve Equation'!$B$14</f>
        <v>0.21008825982505666</v>
      </c>
      <c r="L160" s="28">
        <f>(1/(1+EXP(('S Curve Equation'!$B$11-L115*'S Curve Equation'!$B$12)*'S Curve Equation'!$B$10))+'S Curve Equation'!$B$13)*'S Curve Equation'!$B$14</f>
        <v>0.21068403390157728</v>
      </c>
      <c r="M160" s="28">
        <f>(1/(1+EXP(('S Curve Equation'!$B$11-M115*'S Curve Equation'!$B$12)*'S Curve Equation'!$B$10))+'S Curve Equation'!$B$13)*'S Curve Equation'!$B$14</f>
        <v>0.20735415022488163</v>
      </c>
      <c r="N160" s="28">
        <f>(1/(1+EXP(('S Curve Equation'!$B$11-N115*'S Curve Equation'!$B$12)*'S Curve Equation'!$B$10))+'S Curve Equation'!$B$13)*'S Curve Equation'!$B$14</f>
        <v>0.20409080356221648</v>
      </c>
      <c r="O160" s="28">
        <f>(1/(1+EXP(('S Curve Equation'!$B$11-O115*'S Curve Equation'!$B$12)*'S Curve Equation'!$B$10))+'S Curve Equation'!$B$13)*'S Curve Equation'!$B$14</f>
        <v>0.20089259656924657</v>
      </c>
      <c r="P160" s="28">
        <f>(1/(1+EXP(('S Curve Equation'!$B$11-P115*'S Curve Equation'!$B$12)*'S Curve Equation'!$B$10))+'S Curve Equation'!$B$13)*'S Curve Equation'!$B$14</f>
        <v>0.19775815358471366</v>
      </c>
      <c r="Q160" s="28">
        <f>(1/(1+EXP(('S Curve Equation'!$B$11-Q115*'S Curve Equation'!$B$12)*'S Curve Equation'!$B$10))+'S Curve Equation'!$B$13)*'S Curve Equation'!$B$14</f>
        <v>0.19468612104640215</v>
      </c>
      <c r="R160" s="28">
        <f>(1/(1+EXP(('S Curve Equation'!$B$11-R115*'S Curve Equation'!$B$12)*'S Curve Equation'!$B$10))+'S Curve Equation'!$B$13)*'S Curve Equation'!$B$14</f>
        <v>0.19167516783157154</v>
      </c>
      <c r="S160" s="28">
        <f>(1/(1+EXP(('S Curve Equation'!$B$11-S115*'S Curve Equation'!$B$12)*'S Curve Equation'!$B$10))+'S Curve Equation'!$B$13)*'S Curve Equation'!$B$14</f>
        <v>0.18872398552762321</v>
      </c>
      <c r="T160" s="28">
        <f>(1/(1+EXP(('S Curve Equation'!$B$11-T115*'S Curve Equation'!$B$12)*'S Curve Equation'!$B$10))+'S Curve Equation'!$B$13)*'S Curve Equation'!$B$14</f>
        <v>0.18583128863843143</v>
      </c>
      <c r="U160" s="28">
        <f>(1/(1+EXP(('S Curve Equation'!$B$11-U115*'S Curve Equation'!$B$12)*'S Curve Equation'!$B$10))+'S Curve Equation'!$B$13)*'S Curve Equation'!$B$14</f>
        <v>0.18299581473146936</v>
      </c>
      <c r="V160" s="28">
        <f>(1/(1+EXP(('S Curve Equation'!$B$11-V115*'S Curve Equation'!$B$12)*'S Curve Equation'!$B$10))+'S Curve Equation'!$B$13)*'S Curve Equation'!$B$14</f>
        <v>0.18021632453054776</v>
      </c>
      <c r="W160" s="28">
        <f>(1/(1+EXP(('S Curve Equation'!$B$11-W115*'S Curve Equation'!$B$12)*'S Curve Equation'!$B$10))+'S Curve Equation'!$B$13)*'S Curve Equation'!$B$14</f>
        <v>0.17749160195869285</v>
      </c>
      <c r="X160" s="28">
        <f>(1/(1+EXP(('S Curve Equation'!$B$11-X115*'S Curve Equation'!$B$12)*'S Curve Equation'!$B$10))+'S Curve Equation'!$B$13)*'S Curve Equation'!$B$14</f>
        <v>0.17482045413542727</v>
      </c>
      <c r="Y160" s="28">
        <f>(1/(1+EXP(('S Curve Equation'!$B$11-Y115*'S Curve Equation'!$B$12)*'S Curve Equation'!$B$10))+'S Curve Equation'!$B$13)*'S Curve Equation'!$B$14</f>
        <v>0.17220171133242188</v>
      </c>
      <c r="Z160" s="28">
        <f>(1/(1+EXP(('S Curve Equation'!$B$11-Z115*'S Curve Equation'!$B$12)*'S Curve Equation'!$B$10))+'S Curve Equation'!$B$13)*'S Curve Equation'!$B$14</f>
        <v>0.16963422689126956</v>
      </c>
      <c r="AA160" s="28">
        <f>(1/(1+EXP(('S Curve Equation'!$B$11-AA115*'S Curve Equation'!$B$12)*'S Curve Equation'!$B$10))+'S Curve Equation'!$B$13)*'S Curve Equation'!$B$14</f>
        <v>0.16711687710685311</v>
      </c>
      <c r="AB160" s="28">
        <f>(1/(1+EXP(('S Curve Equation'!$B$11-AB115*'S Curve Equation'!$B$12)*'S Curve Equation'!$B$10))+'S Curve Equation'!$B$13)*'S Curve Equation'!$B$14</f>
        <v>0.16464856107957568</v>
      </c>
      <c r="AC160" s="28">
        <f>(1/(1+EXP(('S Curve Equation'!$B$11-AC115*'S Curve Equation'!$B$12)*'S Curve Equation'!$B$10))+'S Curve Equation'!$B$13)*'S Curve Equation'!$B$14</f>
        <v>0.16222820053949472</v>
      </c>
      <c r="AD160" s="28">
        <f>(1/(1+EXP(('S Curve Equation'!$B$11-AD115*'S Curve Equation'!$B$12)*'S Curve Equation'!$B$10))+'S Curve Equation'!$B$13)*'S Curve Equation'!$B$14</f>
        <v>0.15985473964518737</v>
      </c>
      <c r="AE160" s="28">
        <f>(1/(1+EXP(('S Curve Equation'!$B$11-AE115*'S Curve Equation'!$B$12)*'S Curve Equation'!$B$10))+'S Curve Equation'!$B$13)*'S Curve Equation'!$B$14</f>
        <v>0.15752714475998866</v>
      </c>
      <c r="AF160" s="28">
        <f>(1/(1+EXP(('S Curve Equation'!$B$11-AF115*'S Curve Equation'!$B$12)*'S Curve Equation'!$B$10))+'S Curve Equation'!$B$13)*'S Curve Equation'!$B$14</f>
        <v>0.15524440420805324</v>
      </c>
    </row>
    <row r="161" spans="1:32" x14ac:dyDescent="0.2">
      <c r="A161" s="6" t="s">
        <v>42</v>
      </c>
      <c r="B161" s="28">
        <f>(1/(1+EXP(('S Curve Equation'!$B$11-B116*'S Curve Equation'!$B$12)*'S Curve Equation'!$B$10))+'S Curve Equation'!$B$13)*'S Curve Equation'!$B$14</f>
        <v>0.2095926412614981</v>
      </c>
      <c r="C161" s="28">
        <f>(1/(1+EXP(('S Curve Equation'!$B$11-C116*'S Curve Equation'!$B$12)*'S Curve Equation'!$B$10))+'S Curve Equation'!$B$13)*'S Curve Equation'!$B$14</f>
        <v>0.20896540664186389</v>
      </c>
      <c r="D161" s="28">
        <f>(1/(1+EXP(('S Curve Equation'!$B$11-D116*'S Curve Equation'!$B$12)*'S Curve Equation'!$B$10))+'S Curve Equation'!$B$13)*'S Curve Equation'!$B$14</f>
        <v>0.20849866950157617</v>
      </c>
      <c r="E161" s="28">
        <f>(1/(1+EXP(('S Curve Equation'!$B$11-E116*'S Curve Equation'!$B$12)*'S Curve Equation'!$B$10))+'S Curve Equation'!$B$13)*'S Curve Equation'!$B$14</f>
        <v>0.20682684189203096</v>
      </c>
      <c r="F161" s="28">
        <f>(1/(1+EXP(('S Curve Equation'!$B$11-F116*'S Curve Equation'!$B$12)*'S Curve Equation'!$B$10))+'S Curve Equation'!$B$13)*'S Curve Equation'!$B$14</f>
        <v>0.20374742583557218</v>
      </c>
      <c r="G161" s="28">
        <f>(1/(1+EXP(('S Curve Equation'!$B$11-G116*'S Curve Equation'!$B$12)*'S Curve Equation'!$B$10))+'S Curve Equation'!$B$13)*'S Curve Equation'!$B$14</f>
        <v>0.19933196415883744</v>
      </c>
      <c r="H161" s="28">
        <f>(1/(1+EXP(('S Curve Equation'!$B$11-H116*'S Curve Equation'!$B$12)*'S Curve Equation'!$B$10))+'S Curve Equation'!$B$13)*'S Curve Equation'!$B$14</f>
        <v>0.19374958338512702</v>
      </c>
      <c r="I161" s="28">
        <f>(1/(1+EXP(('S Curve Equation'!$B$11-I116*'S Curve Equation'!$B$12)*'S Curve Equation'!$B$10))+'S Curve Equation'!$B$13)*'S Curve Equation'!$B$14</f>
        <v>0.18798173930681764</v>
      </c>
      <c r="J161" s="28">
        <f>(1/(1+EXP(('S Curve Equation'!$B$11-J116*'S Curve Equation'!$B$12)*'S Curve Equation'!$B$10))+'S Curve Equation'!$B$13)*'S Curve Equation'!$B$14</f>
        <v>0.1835771594058222</v>
      </c>
      <c r="K161" s="28">
        <f>(1/(1+EXP(('S Curve Equation'!$B$11-K116*'S Curve Equation'!$B$12)*'S Curve Equation'!$B$10))+'S Curve Equation'!$B$13)*'S Curve Equation'!$B$14</f>
        <v>0.18021276165729772</v>
      </c>
      <c r="L161" s="28">
        <f>(1/(1+EXP(('S Curve Equation'!$B$11-L116*'S Curve Equation'!$B$12)*'S Curve Equation'!$B$10))+'S Curve Equation'!$B$13)*'S Curve Equation'!$B$14</f>
        <v>0.18071713981539925</v>
      </c>
      <c r="M161" s="28">
        <f>(1/(1+EXP(('S Curve Equation'!$B$11-M116*'S Curve Equation'!$B$12)*'S Curve Equation'!$B$10))+'S Curve Equation'!$B$13)*'S Curve Equation'!$B$14</f>
        <v>0.17789859152319071</v>
      </c>
      <c r="N161" s="28">
        <f>(1/(1+EXP(('S Curve Equation'!$B$11-N116*'S Curve Equation'!$B$12)*'S Curve Equation'!$B$10))+'S Curve Equation'!$B$13)*'S Curve Equation'!$B$14</f>
        <v>0.17513752900113466</v>
      </c>
      <c r="O161" s="28">
        <f>(1/(1+EXP(('S Curve Equation'!$B$11-O116*'S Curve Equation'!$B$12)*'S Curve Equation'!$B$10))+'S Curve Equation'!$B$13)*'S Curve Equation'!$B$14</f>
        <v>0.17243264579536494</v>
      </c>
      <c r="P161" s="28">
        <f>(1/(1+EXP(('S Curve Equation'!$B$11-P116*'S Curve Equation'!$B$12)*'S Curve Equation'!$B$10))+'S Curve Equation'!$B$13)*'S Curve Equation'!$B$14</f>
        <v>0.16978266248733795</v>
      </c>
      <c r="Q161" s="28">
        <f>(1/(1+EXP(('S Curve Equation'!$B$11-Q116*'S Curve Equation'!$B$12)*'S Curve Equation'!$B$10))+'S Curve Equation'!$B$13)*'S Curve Equation'!$B$14</f>
        <v>0.16718632652868146</v>
      </c>
      <c r="R161" s="28">
        <f>(1/(1+EXP(('S Curve Equation'!$B$11-R116*'S Curve Equation'!$B$12)*'S Curve Equation'!$B$10))+'S Curve Equation'!$B$13)*'S Curve Equation'!$B$14</f>
        <v>0.1646424120386846</v>
      </c>
      <c r="S161" s="28">
        <f>(1/(1+EXP(('S Curve Equation'!$B$11-S116*'S Curve Equation'!$B$12)*'S Curve Equation'!$B$10))+'S Curve Equation'!$B$13)*'S Curve Equation'!$B$14</f>
        <v>0.16214971956830307</v>
      </c>
      <c r="T161" s="28">
        <f>(1/(1+EXP(('S Curve Equation'!$B$11-T116*'S Curve Equation'!$B$12)*'S Curve Equation'!$B$10))+'S Curve Equation'!$B$13)*'S Curve Equation'!$B$14</f>
        <v>0.15970707583426508</v>
      </c>
      <c r="U161" s="28">
        <f>(1/(1+EXP(('S Curve Equation'!$B$11-U116*'S Curve Equation'!$B$12)*'S Curve Equation'!$B$10))+'S Curve Equation'!$B$13)*'S Curve Equation'!$B$14</f>
        <v>0.15731333342661413</v>
      </c>
      <c r="V161" s="28">
        <f>(1/(1+EXP(('S Curve Equation'!$B$11-V116*'S Curve Equation'!$B$12)*'S Curve Equation'!$B$10))+'S Curve Equation'!$B$13)*'S Curve Equation'!$B$14</f>
        <v>0.15496737049277035</v>
      </c>
      <c r="W161" s="28">
        <f>(1/(1+EXP(('S Curve Equation'!$B$11-W116*'S Curve Equation'!$B$12)*'S Curve Equation'!$B$10))+'S Curve Equation'!$B$13)*'S Curve Equation'!$B$14</f>
        <v>0.15266809040095844</v>
      </c>
      <c r="X161" s="28">
        <f>(1/(1+EXP(('S Curve Equation'!$B$11-X116*'S Curve Equation'!$B$12)*'S Curve Equation'!$B$10))+'S Curve Equation'!$B$13)*'S Curve Equation'!$B$14</f>
        <v>0.15041442138564509</v>
      </c>
      <c r="Y161" s="28">
        <f>(1/(1+EXP(('S Curve Equation'!$B$11-Y116*'S Curve Equation'!$B$12)*'S Curve Equation'!$B$10))+'S Curve Equation'!$B$13)*'S Curve Equation'!$B$14</f>
        <v>0.14820531617740174</v>
      </c>
      <c r="Z161" s="28">
        <f>(1/(1+EXP(('S Curve Equation'!$B$11-Z116*'S Curve Equation'!$B$12)*'S Curve Equation'!$B$10))+'S Curve Equation'!$B$13)*'S Curve Equation'!$B$14</f>
        <v>0.14603975161944363</v>
      </c>
      <c r="AA161" s="28">
        <f>(1/(1+EXP(('S Curve Equation'!$B$11-AA116*'S Curve Equation'!$B$12)*'S Curve Equation'!$B$10))+'S Curve Equation'!$B$13)*'S Curve Equation'!$B$14</f>
        <v>0.14391672827289009</v>
      </c>
      <c r="AB161" s="28">
        <f>(1/(1+EXP(('S Curve Equation'!$B$11-AB116*'S Curve Equation'!$B$12)*'S Curve Equation'!$B$10))+'S Curve Equation'!$B$13)*'S Curve Equation'!$B$14</f>
        <v>0.14183527001264215</v>
      </c>
      <c r="AC161" s="28">
        <f>(1/(1+EXP(('S Curve Equation'!$B$11-AC116*'S Curve Equation'!$B$12)*'S Curve Equation'!$B$10))+'S Curve Equation'!$B$13)*'S Curve Equation'!$B$14</f>
        <v>0.1397944236156097</v>
      </c>
      <c r="AD161" s="28">
        <f>(1/(1+EXP(('S Curve Equation'!$B$11-AD116*'S Curve Equation'!$B$12)*'S Curve Equation'!$B$10))+'S Curve Equation'!$B$13)*'S Curve Equation'!$B$14</f>
        <v>0.13779325834287046</v>
      </c>
      <c r="AE161" s="28">
        <f>(1/(1+EXP(('S Curve Equation'!$B$11-AE116*'S Curve Equation'!$B$12)*'S Curve Equation'!$B$10))+'S Curve Equation'!$B$13)*'S Curve Equation'!$B$14</f>
        <v>0.13583086551721313</v>
      </c>
      <c r="AF161" s="28">
        <f>(1/(1+EXP(('S Curve Equation'!$B$11-AF116*'S Curve Equation'!$B$12)*'S Curve Equation'!$B$10))+'S Curve Equation'!$B$13)*'S Curve Equation'!$B$14</f>
        <v>0.13390635809738494</v>
      </c>
    </row>
    <row r="162" spans="1:32" x14ac:dyDescent="0.2">
      <c r="A162" s="6" t="s">
        <v>105</v>
      </c>
      <c r="B162" s="28">
        <f>(1/(1+EXP(('S Curve Equation'!$B$11-B117*'S Curve Equation'!$B$12)*'S Curve Equation'!$B$10))+'S Curve Equation'!$B$13)*'S Curve Equation'!$B$14</f>
        <v>0.23886639676113361</v>
      </c>
      <c r="C162" s="28">
        <f>(1/(1+EXP(('S Curve Equation'!$B$11-C117*'S Curve Equation'!$B$12)*'S Curve Equation'!$B$10))+'S Curve Equation'!$B$13)*'S Curve Equation'!$B$14</f>
        <v>0.23814744619521913</v>
      </c>
      <c r="D162" s="28">
        <f>(1/(1+EXP(('S Curve Equation'!$B$11-D117*'S Curve Equation'!$B$12)*'S Curve Equation'!$B$10))+'S Curve Equation'!$B$13)*'S Curve Equation'!$B$14</f>
        <v>0.23761240846341586</v>
      </c>
      <c r="E162" s="28">
        <f>(1/(1+EXP(('S Curve Equation'!$B$11-E117*'S Curve Equation'!$B$12)*'S Curve Equation'!$B$10))+'S Curve Equation'!$B$13)*'S Curve Equation'!$B$14</f>
        <v>0.23569556368484215</v>
      </c>
      <c r="F162" s="28">
        <f>(1/(1+EXP(('S Curve Equation'!$B$11-F117*'S Curve Equation'!$B$12)*'S Curve Equation'!$B$10))+'S Curve Equation'!$B$13)*'S Curve Equation'!$B$14</f>
        <v>0.23216335783645586</v>
      </c>
      <c r="G162" s="28">
        <f>(1/(1+EXP(('S Curve Equation'!$B$11-G117*'S Curve Equation'!$B$12)*'S Curve Equation'!$B$10))+'S Curve Equation'!$B$13)*'S Curve Equation'!$B$14</f>
        <v>0.22709540741455095</v>
      </c>
      <c r="H162" s="28">
        <f>(1/(1+EXP(('S Curve Equation'!$B$11-H117*'S Curve Equation'!$B$12)*'S Curve Equation'!$B$10))+'S Curve Equation'!$B$13)*'S Curve Equation'!$B$14</f>
        <v>0.22068286603971937</v>
      </c>
      <c r="I162" s="28">
        <f>(1/(1+EXP(('S Curve Equation'!$B$11-I117*'S Curve Equation'!$B$12)*'S Curve Equation'!$B$10))+'S Curve Equation'!$B$13)*'S Curve Equation'!$B$14</f>
        <v>0.21405150974361783</v>
      </c>
      <c r="J162" s="28">
        <f>(1/(1+EXP(('S Curve Equation'!$B$11-J117*'S Curve Equation'!$B$12)*'S Curve Equation'!$B$10))+'S Curve Equation'!$B$13)*'S Curve Equation'!$B$14</f>
        <v>0.20898382464544812</v>
      </c>
      <c r="K162" s="28">
        <f>(1/(1+EXP(('S Curve Equation'!$B$11-K117*'S Curve Equation'!$B$12)*'S Curve Equation'!$B$10))+'S Curve Equation'!$B$13)*'S Curve Equation'!$B$14</f>
        <v>0.20511090381788</v>
      </c>
      <c r="L162" s="28">
        <f>(1/(1+EXP(('S Curve Equation'!$B$11-L117*'S Curve Equation'!$B$12)*'S Curve Equation'!$B$10))+'S Curve Equation'!$B$13)*'S Curve Equation'!$B$14</f>
        <v>0.20569162503034374</v>
      </c>
      <c r="M162" s="28">
        <f>(1/(1+EXP(('S Curve Equation'!$B$11-M117*'S Curve Equation'!$B$12)*'S Curve Equation'!$B$10))+'S Curve Equation'!$B$13)*'S Curve Equation'!$B$14</f>
        <v>0.20244598964761015</v>
      </c>
      <c r="N162" s="28">
        <f>(1/(1+EXP(('S Curve Equation'!$B$11-N117*'S Curve Equation'!$B$12)*'S Curve Equation'!$B$10))+'S Curve Equation'!$B$13)*'S Curve Equation'!$B$14</f>
        <v>0.19926547386345914</v>
      </c>
      <c r="O162" s="28">
        <f>(1/(1+EXP(('S Curve Equation'!$B$11-O117*'S Curve Equation'!$B$12)*'S Curve Equation'!$B$10))+'S Curve Equation'!$B$13)*'S Curve Equation'!$B$14</f>
        <v>0.19614868974504135</v>
      </c>
      <c r="P162" s="28">
        <f>(1/(1+EXP(('S Curve Equation'!$B$11-P117*'S Curve Equation'!$B$12)*'S Curve Equation'!$B$10))+'S Curve Equation'!$B$13)*'S Curve Equation'!$B$14</f>
        <v>0.19309427223568798</v>
      </c>
      <c r="Q162" s="28">
        <f>(1/(1+EXP(('S Curve Equation'!$B$11-Q117*'S Curve Equation'!$B$12)*'S Curve Equation'!$B$10))+'S Curve Equation'!$B$13)*'S Curve Equation'!$B$14</f>
        <v>0.19010087946135068</v>
      </c>
      <c r="R162" s="28">
        <f>(1/(1+EXP(('S Curve Equation'!$B$11-R117*'S Curve Equation'!$B$12)*'S Curve Equation'!$B$10))+'S Curve Equation'!$B$13)*'S Curve Equation'!$B$14</f>
        <v>0.18716719296811801</v>
      </c>
      <c r="S162" s="28">
        <f>(1/(1+EXP(('S Curve Equation'!$B$11-S117*'S Curve Equation'!$B$12)*'S Curve Equation'!$B$10))+'S Curve Equation'!$B$13)*'S Curve Equation'!$B$14</f>
        <v>0.18429191789629146</v>
      </c>
      <c r="T162" s="28">
        <f>(1/(1+EXP(('S Curve Equation'!$B$11-T117*'S Curve Equation'!$B$12)*'S Curve Equation'!$B$10))+'S Curve Equation'!$B$13)*'S Curve Equation'!$B$14</f>
        <v>0.18147378309616743</v>
      </c>
      <c r="U162" s="28">
        <f>(1/(1+EXP(('S Curve Equation'!$B$11-U117*'S Curve Equation'!$B$12)*'S Curve Equation'!$B$10))+'S Curve Equation'!$B$13)*'S Curve Equation'!$B$14</f>
        <v>0.17871154119037777</v>
      </c>
      <c r="V162" s="28">
        <f>(1/(1+EXP(('S Curve Equation'!$B$11-V117*'S Curve Equation'!$B$12)*'S Curve Equation'!$B$10))+'S Curve Equation'!$B$13)*'S Curve Equation'!$B$14</f>
        <v>0.17600396858733131</v>
      </c>
      <c r="W162" s="28">
        <f>(1/(1+EXP(('S Curve Equation'!$B$11-W117*'S Curve Equation'!$B$12)*'S Curve Equation'!$B$10))+'S Curve Equation'!$B$13)*'S Curve Equation'!$B$14</f>
        <v>0.17334986545001543</v>
      </c>
      <c r="X162" s="28">
        <f>(1/(1+EXP(('S Curve Equation'!$B$11-X117*'S Curve Equation'!$B$12)*'S Curve Equation'!$B$10))+'S Curve Equation'!$B$13)*'S Curve Equation'!$B$14</f>
        <v>0.1707480556241591</v>
      </c>
      <c r="Y162" s="28">
        <f>(1/(1+EXP(('S Curve Equation'!$B$11-Y117*'S Curve Equation'!$B$12)*'S Curve Equation'!$B$10))+'S Curve Equation'!$B$13)*'S Curve Equation'!$B$14</f>
        <v>0.16819738652947289</v>
      </c>
      <c r="Z162" s="28">
        <f>(1/(1+EXP(('S Curve Equation'!$B$11-Z117*'S Curve Equation'!$B$12)*'S Curve Equation'!$B$10))+'S Curve Equation'!$B$13)*'S Curve Equation'!$B$14</f>
        <v>0.16569672901746729</v>
      </c>
      <c r="AA162" s="28">
        <f>(1/(1+EXP(('S Curve Equation'!$B$11-AA117*'S Curve Equation'!$B$12)*'S Curve Equation'!$B$10))+'S Curve Equation'!$B$13)*'S Curve Equation'!$B$14</f>
        <v>0.16324497719908676</v>
      </c>
      <c r="AB162" s="28">
        <f>(1/(1+EXP(('S Curve Equation'!$B$11-AB117*'S Curve Equation'!$B$12)*'S Curve Equation'!$B$10))+'S Curve Equation'!$B$13)*'S Curve Equation'!$B$14</f>
        <v>0.16084104824519554</v>
      </c>
      <c r="AC162" s="28">
        <f>(1/(1+EXP(('S Curve Equation'!$B$11-AC117*'S Curve Equation'!$B$12)*'S Curve Equation'!$B$10))+'S Curve Equation'!$B$13)*'S Curve Equation'!$B$14</f>
        <v>0.15848388216273501</v>
      </c>
      <c r="AD162" s="28">
        <f>(1/(1+EXP(('S Curve Equation'!$B$11-AD117*'S Curve Equation'!$B$12)*'S Curve Equation'!$B$10))+'S Curve Equation'!$B$13)*'S Curve Equation'!$B$14</f>
        <v>0.15617244154916926</v>
      </c>
      <c r="AE162" s="28">
        <f>(1/(1+EXP(('S Curve Equation'!$B$11-AE117*'S Curve Equation'!$B$12)*'S Curve Equation'!$B$10))+'S Curve Equation'!$B$13)*'S Curve Equation'!$B$14</f>
        <v>0.15390571132765518</v>
      </c>
      <c r="AF162" s="28">
        <f>(1/(1+EXP(('S Curve Equation'!$B$11-AF117*'S Curve Equation'!$B$12)*'S Curve Equation'!$B$10))+'S Curve Equation'!$B$13)*'S Curve Equation'!$B$14</f>
        <v>0.15168269846519164</v>
      </c>
    </row>
    <row r="163" spans="1:32" x14ac:dyDescent="0.2">
      <c r="A163" s="6" t="s">
        <v>106</v>
      </c>
      <c r="B163" s="28">
        <f>(1/(1+EXP(('S Curve Equation'!$B$11-B118*'S Curve Equation'!$B$12)*'S Curve Equation'!$B$10))+'S Curve Equation'!$B$13)*'S Curve Equation'!$B$14</f>
        <v>0.28000000000000003</v>
      </c>
      <c r="C163" s="28">
        <f>(1/(1+EXP(('S Curve Equation'!$B$11-C118*'S Curve Equation'!$B$12)*'S Curve Equation'!$B$10))+'S Curve Equation'!$B$13)*'S Curve Equation'!$B$14</f>
        <v>0.27915865551946667</v>
      </c>
      <c r="D163" s="28">
        <f>(1/(1+EXP(('S Curve Equation'!$B$11-D118*'S Curve Equation'!$B$12)*'S Curve Equation'!$B$10))+'S Curve Equation'!$B$13)*'S Curve Equation'!$B$14</f>
        <v>0.27853242126793409</v>
      </c>
      <c r="E163" s="28">
        <f>(1/(1+EXP(('S Curve Equation'!$B$11-E118*'S Curve Equation'!$B$12)*'S Curve Equation'!$B$10))+'S Curve Equation'!$B$13)*'S Curve Equation'!$B$14</f>
        <v>0.27628807387423665</v>
      </c>
      <c r="F163" s="28">
        <f>(1/(1+EXP(('S Curve Equation'!$B$11-F118*'S Curve Equation'!$B$12)*'S Curve Equation'!$B$10))+'S Curve Equation'!$B$13)*'S Curve Equation'!$B$14</f>
        <v>0.27214922129460578</v>
      </c>
      <c r="G163" s="28">
        <f>(1/(1+EXP(('S Curve Equation'!$B$11-G118*'S Curve Equation'!$B$12)*'S Curve Equation'!$B$10))+'S Curve Equation'!$B$13)*'S Curve Equation'!$B$14</f>
        <v>0.2662038811671027</v>
      </c>
      <c r="H163" s="28">
        <f>(1/(1+EXP(('S Curve Equation'!$B$11-H118*'S Curve Equation'!$B$12)*'S Curve Equation'!$B$10))+'S Curve Equation'!$B$13)*'S Curve Equation'!$B$14</f>
        <v>0.25866975438128498</v>
      </c>
      <c r="I163" s="28">
        <f>(1/(1+EXP(('S Curve Equation'!$B$11-I118*'S Curve Equation'!$B$12)*'S Curve Equation'!$B$10))+'S Curve Equation'!$B$13)*'S Curve Equation'!$B$14</f>
        <v>0.25086569394635871</v>
      </c>
      <c r="J163" s="28">
        <f>(1/(1+EXP(('S Curve Equation'!$B$11-J118*'S Curve Equation'!$B$12)*'S Curve Equation'!$B$10))+'S Curve Equation'!$B$13)*'S Curve Equation'!$B$14</f>
        <v>0.24489342539492709</v>
      </c>
      <c r="K163" s="28">
        <f>(1/(1+EXP(('S Curve Equation'!$B$11-K118*'S Curve Equation'!$B$12)*'S Curve Equation'!$B$10))+'S Curve Equation'!$B$13)*'S Curve Equation'!$B$14</f>
        <v>0.24032449043692164</v>
      </c>
      <c r="L163" s="28">
        <f>(1/(1+EXP(('S Curve Equation'!$B$11-L118*'S Curve Equation'!$B$12)*'S Curve Equation'!$B$10))+'S Curve Equation'!$B$13)*'S Curve Equation'!$B$14</f>
        <v>0.24100982766344434</v>
      </c>
      <c r="M163" s="28">
        <f>(1/(1+EXP(('S Curve Equation'!$B$11-M118*'S Curve Equation'!$B$12)*'S Curve Equation'!$B$10))+'S Curve Equation'!$B$13)*'S Curve Equation'!$B$14</f>
        <v>0.23717837542629011</v>
      </c>
      <c r="N163" s="28">
        <f>(1/(1+EXP(('S Curve Equation'!$B$11-N118*'S Curve Equation'!$B$12)*'S Curve Equation'!$B$10))+'S Curve Equation'!$B$13)*'S Curve Equation'!$B$14</f>
        <v>0.23342119831258681</v>
      </c>
      <c r="O163" s="28">
        <f>(1/(1+EXP(('S Curve Equation'!$B$11-O118*'S Curve Equation'!$B$12)*'S Curve Equation'!$B$10))+'S Curve Equation'!$B$13)*'S Curve Equation'!$B$14</f>
        <v>0.22973689312404993</v>
      </c>
      <c r="P163" s="28">
        <f>(1/(1+EXP(('S Curve Equation'!$B$11-P118*'S Curve Equation'!$B$12)*'S Curve Equation'!$B$10))+'S Curve Equation'!$B$13)*'S Curve Equation'!$B$14</f>
        <v>0.2261240686431035</v>
      </c>
      <c r="Q163" s="28">
        <f>(1/(1+EXP(('S Curve Equation'!$B$11-Q118*'S Curve Equation'!$B$12)*'S Curve Equation'!$B$10))+'S Curve Equation'!$B$13)*'S Curve Equation'!$B$14</f>
        <v>0.22258134679733191</v>
      </c>
      <c r="R163" s="28">
        <f>(1/(1+EXP(('S Curve Equation'!$B$11-R118*'S Curve Equation'!$B$12)*'S Curve Equation'!$B$10))+'S Curve Equation'!$B$13)*'S Curve Equation'!$B$14</f>
        <v>0.21910736370879175</v>
      </c>
      <c r="S163" s="28">
        <f>(1/(1+EXP(('S Curve Equation'!$B$11-S118*'S Curve Equation'!$B$12)*'S Curve Equation'!$B$10))+'S Curve Equation'!$B$13)*'S Curve Equation'!$B$14</f>
        <v>0.21570077063521254</v>
      </c>
      <c r="T163" s="28">
        <f>(1/(1+EXP(('S Curve Equation'!$B$11-T118*'S Curve Equation'!$B$12)*'S Curve Equation'!$B$10))+'S Curve Equation'!$B$13)*'S Curve Equation'!$B$14</f>
        <v>0.21236023480981919</v>
      </c>
      <c r="U163" s="28">
        <f>(1/(1+EXP(('S Curve Equation'!$B$11-U118*'S Curve Equation'!$B$12)*'S Curve Equation'!$B$10))+'S Curve Equation'!$B$13)*'S Curve Equation'!$B$14</f>
        <v>0.20908444018624572</v>
      </c>
      <c r="V163" s="28">
        <f>(1/(1+EXP(('S Curve Equation'!$B$11-V118*'S Curve Equation'!$B$12)*'S Curve Equation'!$B$10))+'S Curve Equation'!$B$13)*'S Curve Equation'!$B$14</f>
        <v>0.2058720880947128</v>
      </c>
      <c r="W163" s="28">
        <f>(1/(1+EXP(('S Curve Equation'!$B$11-W118*'S Curve Equation'!$B$12)*'S Curve Equation'!$B$10))+'S Curve Equation'!$B$13)*'S Curve Equation'!$B$14</f>
        <v>0.20272189781535632</v>
      </c>
      <c r="X163" s="28">
        <f>(1/(1+EXP(('S Curve Equation'!$B$11-X118*'S Curve Equation'!$B$12)*'S Curve Equation'!$B$10))+'S Curve Equation'!$B$13)*'S Curve Equation'!$B$14</f>
        <v>0.19963260707433866</v>
      </c>
      <c r="Y163" s="28">
        <f>(1/(1+EXP(('S Curve Equation'!$B$11-Y118*'S Curve Equation'!$B$12)*'S Curve Equation'!$B$10))+'S Curve Equation'!$B$13)*'S Curve Equation'!$B$14</f>
        <v>0.19660297246806441</v>
      </c>
      <c r="Z163" s="28">
        <f>(1/(1+EXP(('S Curve Equation'!$B$11-Z118*'S Curve Equation'!$B$12)*'S Curve Equation'!$B$10))+'S Curve Equation'!$B$13)*'S Curve Equation'!$B$14</f>
        <v>0.19363176982059271</v>
      </c>
      <c r="AA163" s="28">
        <f>(1/(1+EXP(('S Curve Equation'!$B$11-AA118*'S Curve Equation'!$B$12)*'S Curve Equation'!$B$10))+'S Curve Equation'!$B$13)*'S Curve Equation'!$B$14</f>
        <v>0.19071779447904183</v>
      </c>
      <c r="AB163" s="28">
        <f>(1/(1+EXP(('S Curve Equation'!$B$11-AB118*'S Curve Equation'!$B$12)*'S Curve Equation'!$B$10))+'S Curve Equation'!$B$13)*'S Curve Equation'!$B$14</f>
        <v>0.18785986155155027</v>
      </c>
      <c r="AC163" s="28">
        <f>(1/(1+EXP(('S Curve Equation'!$B$11-AC118*'S Curve Equation'!$B$12)*'S Curve Equation'!$B$10))+'S Curve Equation'!$B$13)*'S Curve Equation'!$B$14</f>
        <v>0.18505680609210365</v>
      </c>
      <c r="AD163" s="28">
        <f>(1/(1+EXP(('S Curve Equation'!$B$11-AD118*'S Curve Equation'!$B$12)*'S Curve Equation'!$B$10))+'S Curve Equation'!$B$13)*'S Curve Equation'!$B$14</f>
        <v>0.18230748323629278</v>
      </c>
      <c r="AE163" s="28">
        <f>(1/(1+EXP(('S Curve Equation'!$B$11-AE118*'S Curve Equation'!$B$12)*'S Curve Equation'!$B$10))+'S Curve Equation'!$B$13)*'S Curve Equation'!$B$14</f>
        <v>0.17961076829184475</v>
      </c>
      <c r="AF163" s="28">
        <f>(1/(1+EXP(('S Curve Equation'!$B$11-AF118*'S Curve Equation'!$B$12)*'S Curve Equation'!$B$10))+'S Curve Equation'!$B$13)*'S Curve Equation'!$B$14</f>
        <v>0.17696555678754361</v>
      </c>
    </row>
    <row r="164" spans="1:32" x14ac:dyDescent="0.2">
      <c r="A164" s="6" t="s">
        <v>107</v>
      </c>
      <c r="B164" s="28">
        <f>(1/(1+EXP(('S Curve Equation'!$B$11-B119*'S Curve Equation'!$B$12)*'S Curve Equation'!$B$10))+'S Curve Equation'!$B$13)*'S Curve Equation'!$B$14</f>
        <v>0.21248499399759907</v>
      </c>
      <c r="C164" s="28">
        <f>(1/(1+EXP(('S Curve Equation'!$B$11-C119*'S Curve Equation'!$B$12)*'S Curve Equation'!$B$10))+'S Curve Equation'!$B$13)*'S Curve Equation'!$B$14</f>
        <v>0.21184855457916055</v>
      </c>
      <c r="D164" s="28">
        <f>(1/(1+EXP(('S Curve Equation'!$B$11-D119*'S Curve Equation'!$B$12)*'S Curve Equation'!$B$10))+'S Curve Equation'!$B$13)*'S Curve Equation'!$B$14</f>
        <v>0.21137496389252275</v>
      </c>
      <c r="E164" s="28">
        <f>(1/(1+EXP(('S Curve Equation'!$B$11-E119*'S Curve Equation'!$B$12)*'S Curve Equation'!$B$10))+'S Curve Equation'!$B$13)*'S Curve Equation'!$B$14</f>
        <v>0.2096785589560716</v>
      </c>
      <c r="F164" s="28">
        <f>(1/(1+EXP(('S Curve Equation'!$B$11-F119*'S Curve Equation'!$B$12)*'S Curve Equation'!$B$10))+'S Curve Equation'!$B$13)*'S Curve Equation'!$B$14</f>
        <v>0.20655375929962383</v>
      </c>
      <c r="G164" s="28">
        <f>(1/(1+EXP(('S Curve Equation'!$B$11-G119*'S Curve Equation'!$B$12)*'S Curve Equation'!$B$10))+'S Curve Equation'!$B$13)*'S Curve Equation'!$B$14</f>
        <v>0.20207297621147899</v>
      </c>
      <c r="H164" s="28">
        <f>(1/(1+EXP(('S Curve Equation'!$B$11-H119*'S Curve Equation'!$B$12)*'S Curve Equation'!$B$10))+'S Curve Equation'!$B$13)*'S Curve Equation'!$B$14</f>
        <v>0.19640761604905568</v>
      </c>
      <c r="I164" s="28">
        <f>(1/(1+EXP(('S Curve Equation'!$B$11-I119*'S Curve Equation'!$B$12)*'S Curve Equation'!$B$10))+'S Curve Equation'!$B$13)*'S Curve Equation'!$B$14</f>
        <v>0.19055360575715066</v>
      </c>
      <c r="J164" s="28">
        <f>(1/(1+EXP(('S Curve Equation'!$B$11-J119*'S Curve Equation'!$B$12)*'S Curve Equation'!$B$10))+'S Curve Equation'!$B$13)*'S Curve Equation'!$B$14</f>
        <v>0.18608295475247696</v>
      </c>
      <c r="K164" s="28">
        <f>(1/(1+EXP(('S Curve Equation'!$B$11-K119*'S Curve Equation'!$B$12)*'S Curve Equation'!$B$10))+'S Curve Equation'!$B$13)*'S Curve Equation'!$B$14</f>
        <v>0.18266794345244539</v>
      </c>
      <c r="L164" s="28">
        <f>(1/(1+EXP(('S Curve Equation'!$B$11-L119*'S Curve Equation'!$B$12)*'S Curve Equation'!$B$10))+'S Curve Equation'!$B$13)*'S Curve Equation'!$B$14</f>
        <v>0.18317991708087314</v>
      </c>
      <c r="M164" s="28">
        <f>(1/(1+EXP(('S Curve Equation'!$B$11-M119*'S Curve Equation'!$B$12)*'S Curve Equation'!$B$10))+'S Curve Equation'!$B$13)*'S Curve Equation'!$B$14</f>
        <v>0.18031889069475485</v>
      </c>
      <c r="N164" s="28">
        <f>(1/(1+EXP(('S Curve Equation'!$B$11-N119*'S Curve Equation'!$B$12)*'S Curve Equation'!$B$10))+'S Curve Equation'!$B$13)*'S Curve Equation'!$B$14</f>
        <v>0.17751614053890902</v>
      </c>
      <c r="O164" s="28">
        <f>(1/(1+EXP(('S Curve Equation'!$B$11-O119*'S Curve Equation'!$B$12)*'S Curve Equation'!$B$10))+'S Curve Equation'!$B$13)*'S Curve Equation'!$B$14</f>
        <v>0.17477034965001373</v>
      </c>
      <c r="P164" s="28">
        <f>(1/(1+EXP(('S Curve Equation'!$B$11-P119*'S Curve Equation'!$B$12)*'S Curve Equation'!$B$10))+'S Curve Equation'!$B$13)*'S Curve Equation'!$B$14</f>
        <v>0.17208022782542728</v>
      </c>
      <c r="Q164" s="28">
        <f>(1/(1+EXP(('S Curve Equation'!$B$11-Q119*'S Curve Equation'!$B$12)*'S Curve Equation'!$B$10))+'S Curve Equation'!$B$13)*'S Curve Equation'!$B$14</f>
        <v>0.16944451149837658</v>
      </c>
      <c r="R164" s="28">
        <f>(1/(1+EXP(('S Curve Equation'!$B$11-R119*'S Curve Equation'!$B$12)*'S Curve Equation'!$B$10))+'S Curve Equation'!$B$13)*'S Curve Equation'!$B$14</f>
        <v>0.16686196357284655</v>
      </c>
      <c r="S164" s="28">
        <f>(1/(1+EXP(('S Curve Equation'!$B$11-S119*'S Curve Equation'!$B$12)*'S Curve Equation'!$B$10))+'S Curve Equation'!$B$13)*'S Curve Equation'!$B$14</f>
        <v>0.16433137322220945</v>
      </c>
      <c r="T164" s="28">
        <f>(1/(1+EXP(('S Curve Equation'!$B$11-T119*'S Curve Equation'!$B$12)*'S Curve Equation'!$B$10))+'S Curve Equation'!$B$13)*'S Curve Equation'!$B$14</f>
        <v>0.16185155565534104</v>
      </c>
      <c r="U164" s="28">
        <f>(1/(1+EXP(('S Curve Equation'!$B$11-U119*'S Curve Equation'!$B$12)*'S Curve Equation'!$B$10))+'S Curve Equation'!$B$13)*'S Curve Equation'!$B$14</f>
        <v>0.15942135185371176</v>
      </c>
      <c r="V164" s="28">
        <f>(1/(1+EXP(('S Curve Equation'!$B$11-V119*'S Curve Equation'!$B$12)*'S Curve Equation'!$B$10))+'S Curve Equation'!$B$13)*'S Curve Equation'!$B$14</f>
        <v>0.15703962828268328</v>
      </c>
      <c r="W164" s="28">
        <f>(1/(1+EXP(('S Curve Equation'!$B$11-W119*'S Curve Equation'!$B$12)*'S Curve Equation'!$B$10))+'S Curve Equation'!$B$13)*'S Curve Equation'!$B$14</f>
        <v>0.15470527657999567</v>
      </c>
      <c r="X164" s="28">
        <f>(1/(1+EXP(('S Curve Equation'!$B$11-X119*'S Curve Equation'!$B$12)*'S Curve Equation'!$B$10))+'S Curve Equation'!$B$13)*'S Curve Equation'!$B$14</f>
        <v>0.15241721322422563</v>
      </c>
      <c r="Y164" s="28">
        <f>(1/(1+EXP(('S Curve Equation'!$B$11-Y119*'S Curve Equation'!$B$12)*'S Curve Equation'!$B$10))+'S Curve Equation'!$B$13)*'S Curve Equation'!$B$14</f>
        <v>0.15017437918575566</v>
      </c>
      <c r="Z164" s="28">
        <f>(1/(1+EXP(('S Curve Equation'!$B$11-Z119*'S Curve Equation'!$B$12)*'S Curve Equation'!$B$10))+'S Curve Equation'!$B$13)*'S Curve Equation'!$B$14</f>
        <v>0.14797573956262816</v>
      </c>
      <c r="AA164" s="28">
        <f>(1/(1+EXP(('S Curve Equation'!$B$11-AA119*'S Curve Equation'!$B$12)*'S Curve Equation'!$B$10))+'S Curve Equation'!$B$13)*'S Curve Equation'!$B$14</f>
        <v>0.14582028320344392</v>
      </c>
      <c r="AB164" s="28">
        <f>(1/(1+EXP(('S Curve Equation'!$B$11-AB119*'S Curve Equation'!$B$12)*'S Curve Equation'!$B$10))+'S Curve Equation'!$B$13)*'S Curve Equation'!$B$14</f>
        <v>0.14370702231930932</v>
      </c>
      <c r="AC164" s="28">
        <f>(1/(1+EXP(('S Curve Equation'!$B$11-AC119*'S Curve Equation'!$B$12)*'S Curve Equation'!$B$10))+'S Curve Equation'!$B$13)*'S Curve Equation'!$B$14</f>
        <v>0.14163499208666941</v>
      </c>
      <c r="AD164" s="28">
        <f>(1/(1+EXP(('S Curve Equation'!$B$11-AD119*'S Curve Equation'!$B$12)*'S Curve Equation'!$B$10))+'S Curve Equation'!$B$13)*'S Curve Equation'!$B$14</f>
        <v>0.1396032502427057</v>
      </c>
      <c r="AE164" s="28">
        <f>(1/(1+EXP(('S Curve Equation'!$B$11-AE119*'S Curve Equation'!$B$12)*'S Curve Equation'!$B$10))+'S Curve Equation'!$B$13)*'S Curve Equation'!$B$14</f>
        <v>0.13761087667484315</v>
      </c>
      <c r="AF164" s="28">
        <f>(1/(1+EXP(('S Curve Equation'!$B$11-AF119*'S Curve Equation'!$B$12)*'S Curve Equation'!$B$10))+'S Curve Equation'!$B$13)*'S Curve Equation'!$B$14</f>
        <v>0.13565697300577512</v>
      </c>
    </row>
    <row r="165" spans="1:32" x14ac:dyDescent="0.2">
      <c r="A165" s="6" t="s">
        <v>43</v>
      </c>
      <c r="B165" s="28">
        <f>(1/(1+EXP(('S Curve Equation'!$B$11-B120*'S Curve Equation'!$B$12)*'S Curve Equation'!$B$10))+'S Curve Equation'!$B$13)*'S Curve Equation'!$B$14</f>
        <v>0.21518635267939926</v>
      </c>
      <c r="C165" s="28">
        <f>(1/(1+EXP(('S Curve Equation'!$B$11-C120*'S Curve Equation'!$B$12)*'S Curve Equation'!$B$10))+'S Curve Equation'!$B$13)*'S Curve Equation'!$B$14</f>
        <v>0.21454134248636639</v>
      </c>
      <c r="D165" s="28">
        <f>(1/(1+EXP(('S Curve Equation'!$B$11-D120*'S Curve Equation'!$B$12)*'S Curve Equation'!$B$10))+'S Curve Equation'!$B$13)*'S Curve Equation'!$B$14</f>
        <v>0.21406137008895665</v>
      </c>
      <c r="E165" s="28">
        <f>(1/(1+EXP(('S Curve Equation'!$B$11-E120*'S Curve Equation'!$B$12)*'S Curve Equation'!$B$10))+'S Curve Equation'!$B$13)*'S Curve Equation'!$B$14</f>
        <v>0.21234207822492202</v>
      </c>
      <c r="F165" s="28">
        <f>(1/(1+EXP(('S Curve Equation'!$B$11-F120*'S Curve Equation'!$B$12)*'S Curve Equation'!$B$10))+'S Curve Equation'!$B$13)*'S Curve Equation'!$B$14</f>
        <v>0.20917500975041636</v>
      </c>
      <c r="G165" s="28">
        <f>(1/(1+EXP(('S Curve Equation'!$B$11-G120*'S Curve Equation'!$B$12)*'S Curve Equation'!$B$10))+'S Curve Equation'!$B$13)*'S Curve Equation'!$B$14</f>
        <v>0.20463337360682798</v>
      </c>
      <c r="H165" s="28">
        <f>(1/(1+EXP(('S Curve Equation'!$B$11-H120*'S Curve Equation'!$B$12)*'S Curve Equation'!$B$10))+'S Curve Equation'!$B$13)*'S Curve Equation'!$B$14</f>
        <v>0.19889068593289524</v>
      </c>
      <c r="I165" s="28">
        <f>(1/(1+EXP(('S Curve Equation'!$B$11-I120*'S Curve Equation'!$B$12)*'S Curve Equation'!$B$10))+'S Curve Equation'!$B$13)*'S Curve Equation'!$B$14</f>
        <v>0.19295635062183242</v>
      </c>
      <c r="J165" s="28">
        <f>(1/(1+EXP(('S Curve Equation'!$B$11-J120*'S Curve Equation'!$B$12)*'S Curve Equation'!$B$10))+'S Curve Equation'!$B$13)*'S Curve Equation'!$B$14</f>
        <v>0.18842408909078437</v>
      </c>
      <c r="K165" s="28">
        <f>(1/(1+EXP(('S Curve Equation'!$B$11-K120*'S Curve Equation'!$B$12)*'S Curve Equation'!$B$10))+'S Curve Equation'!$B$13)*'S Curve Equation'!$B$14</f>
        <v>0.18496187084888238</v>
      </c>
      <c r="L165" s="28">
        <f>(1/(1+EXP(('S Curve Equation'!$B$11-L120*'S Curve Equation'!$B$12)*'S Curve Equation'!$B$10))+'S Curve Equation'!$B$13)*'S Curve Equation'!$B$14</f>
        <v>0.18548092928884158</v>
      </c>
      <c r="M165" s="28">
        <f>(1/(1+EXP(('S Curve Equation'!$B$11-M120*'S Curve Equation'!$B$12)*'S Curve Equation'!$B$10))+'S Curve Equation'!$B$13)*'S Curve Equation'!$B$14</f>
        <v>0.18258027817934705</v>
      </c>
      <c r="N165" s="28">
        <f>(1/(1+EXP(('S Curve Equation'!$B$11-N120*'S Curve Equation'!$B$12)*'S Curve Equation'!$B$10))+'S Curve Equation'!$B$13)*'S Curve Equation'!$B$14</f>
        <v>0.17973863478709673</v>
      </c>
      <c r="O165" s="28">
        <f>(1/(1+EXP(('S Curve Equation'!$B$11-O120*'S Curve Equation'!$B$12)*'S Curve Equation'!$B$10))+'S Curve Equation'!$B$13)*'S Curve Equation'!$B$14</f>
        <v>0.17695467280656724</v>
      </c>
      <c r="P165" s="28">
        <f>(1/(1+EXP(('S Curve Equation'!$B$11-P120*'S Curve Equation'!$B$12)*'S Curve Equation'!$B$10))+'S Curve Equation'!$B$13)*'S Curve Equation'!$B$14</f>
        <v>0.1742270924094286</v>
      </c>
      <c r="Q165" s="28">
        <f>(1/(1+EXP(('S Curve Equation'!$B$11-Q120*'S Curve Equation'!$B$12)*'S Curve Equation'!$B$10))+'S Curve Equation'!$B$13)*'S Curve Equation'!$B$14</f>
        <v>0.17155462015870773</v>
      </c>
      <c r="R165" s="28">
        <f>(1/(1+EXP(('S Curve Equation'!$B$11-R120*'S Curve Equation'!$B$12)*'S Curve Equation'!$B$10))+'S Curve Equation'!$B$13)*'S Curve Equation'!$B$14</f>
        <v>0.16893600887986351</v>
      </c>
      <c r="S165" s="28">
        <f>(1/(1+EXP(('S Curve Equation'!$B$11-S120*'S Curve Equation'!$B$12)*'S Curve Equation'!$B$10))+'S Curve Equation'!$B$13)*'S Curve Equation'!$B$14</f>
        <v>0.16637003749296655</v>
      </c>
      <c r="T165" s="28">
        <f>(1/(1+EXP(('S Curve Equation'!$B$11-T120*'S Curve Equation'!$B$12)*'S Curve Equation'!$B$10))+'S Curve Equation'!$B$13)*'S Curve Equation'!$B$14</f>
        <v>0.16385551080987928</v>
      </c>
      <c r="U165" s="28">
        <f>(1/(1+EXP(('S Curve Equation'!$B$11-U120*'S Curve Equation'!$B$12)*'S Curve Equation'!$B$10))+'S Curve Equation'!$B$13)*'S Curve Equation'!$B$14</f>
        <v>0.16139125930006751</v>
      </c>
      <c r="V165" s="28">
        <f>(1/(1+EXP(('S Curve Equation'!$B$11-V120*'S Curve Equation'!$B$12)*'S Curve Equation'!$B$10))+'S Curve Equation'!$B$13)*'S Curve Equation'!$B$14</f>
        <v>0.15897613882841222</v>
      </c>
      <c r="W165" s="28">
        <f>(1/(1+EXP(('S Curve Equation'!$B$11-W120*'S Curve Equation'!$B$12)*'S Curve Equation'!$B$10))+'S Curve Equation'!$B$13)*'S Curve Equation'!$B$14</f>
        <v>0.15660903036813675</v>
      </c>
      <c r="X165" s="28">
        <f>(1/(1+EXP(('S Curve Equation'!$B$11-X120*'S Curve Equation'!$B$12)*'S Curve Equation'!$B$10))+'S Curve Equation'!$B$13)*'S Curve Equation'!$B$14</f>
        <v>0.15428883969175675</v>
      </c>
      <c r="Y165" s="28">
        <f>(1/(1+EXP(('S Curve Equation'!$B$11-Y120*'S Curve Equation'!$B$12)*'S Curve Equation'!$B$10))+'S Curve Equation'!$B$13)*'S Curve Equation'!$B$14</f>
        <v>0.15201449704271053</v>
      </c>
      <c r="Z165" s="28">
        <f>(1/(1+EXP(('S Curve Equation'!$B$11-Z120*'S Curve Equation'!$B$12)*'S Curve Equation'!$B$10))+'S Curve Equation'!$B$13)*'S Curve Equation'!$B$14</f>
        <v>0.14978495679016057</v>
      </c>
      <c r="AA165" s="28">
        <f>(1/(1+EXP(('S Curve Equation'!$B$11-AA120*'S Curve Equation'!$B$12)*'S Curve Equation'!$B$10))+'S Curve Equation'!$B$13)*'S Curve Equation'!$B$14</f>
        <v>0.14759919706923072</v>
      </c>
      <c r="AB165" s="28">
        <f>(1/(1+EXP(('S Curve Equation'!$B$11-AB120*'S Curve Equation'!$B$12)*'S Curve Equation'!$B$10))+'S Curve Equation'!$B$13)*'S Curve Equation'!$B$14</f>
        <v>0.14545621940878936</v>
      </c>
      <c r="AC165" s="28">
        <f>(1/(1+EXP(('S Curve Equation'!$B$11-AC120*'S Curve Equation'!$B$12)*'S Curve Equation'!$B$10))+'S Curve Equation'!$B$13)*'S Curve Equation'!$B$14</f>
        <v>0.14335504834871113</v>
      </c>
      <c r="AD165" s="28">
        <f>(1/(1+EXP(('S Curve Equation'!$B$11-AD120*'S Curve Equation'!$B$12)*'S Curve Equation'!$B$10))+'S Curve Equation'!$B$13)*'S Curve Equation'!$B$14</f>
        <v>0.14129473104838935</v>
      </c>
      <c r="AE165" s="28">
        <f>(1/(1+EXP(('S Curve Equation'!$B$11-AE120*'S Curve Equation'!$B$12)*'S Curve Equation'!$B$10))+'S Curve Equation'!$B$13)*'S Curve Equation'!$B$14</f>
        <v>0.13927433688813204</v>
      </c>
      <c r="AF165" s="28">
        <f>(1/(1+EXP(('S Curve Equation'!$B$11-AF120*'S Curve Equation'!$B$12)*'S Curve Equation'!$B$10))+'S Curve Equation'!$B$13)*'S Curve Equation'!$B$14</f>
        <v>0.13729295706493055</v>
      </c>
    </row>
    <row r="166" spans="1:32" x14ac:dyDescent="0.2">
      <c r="A166" s="6" t="s">
        <v>44</v>
      </c>
      <c r="B166" s="28">
        <f>(1/(1+EXP(('S Curve Equation'!$B$11-B121*'S Curve Equation'!$B$12)*'S Curve Equation'!$B$10))+'S Curve Equation'!$B$13)*'S Curve Equation'!$B$14</f>
        <v>0.2288693454105008</v>
      </c>
      <c r="C166" s="28">
        <f>(1/(1+EXP(('S Curve Equation'!$B$11-C121*'S Curve Equation'!$B$12)*'S Curve Equation'!$B$10))+'S Curve Equation'!$B$13)*'S Curve Equation'!$B$14</f>
        <v>0.22818133680535635</v>
      </c>
      <c r="D166" s="28">
        <f>(1/(1+EXP(('S Curve Equation'!$B$11-D121*'S Curve Equation'!$B$12)*'S Curve Equation'!$B$10))+'S Curve Equation'!$B$13)*'S Curve Equation'!$B$14</f>
        <v>0.22766934465007529</v>
      </c>
      <c r="E166" s="28">
        <f>(1/(1+EXP(('S Curve Equation'!$B$11-E121*'S Curve Equation'!$B$12)*'S Curve Equation'!$B$10))+'S Curve Equation'!$B$13)*'S Curve Equation'!$B$14</f>
        <v>0.22583519435452848</v>
      </c>
      <c r="F166" s="28">
        <f>(1/(1+EXP(('S Curve Equation'!$B$11-F121*'S Curve Equation'!$B$12)*'S Curve Equation'!$B$10))+'S Curve Equation'!$B$13)*'S Curve Equation'!$B$14</f>
        <v>0.22245589767326243</v>
      </c>
      <c r="G166" s="28">
        <f>(1/(1+EXP(('S Curve Equation'!$B$11-G121*'S Curve Equation'!$B$12)*'S Curve Equation'!$B$10))+'S Curve Equation'!$B$13)*'S Curve Equation'!$B$14</f>
        <v>0.2176084973237791</v>
      </c>
      <c r="H166" s="28">
        <f>(1/(1+EXP(('S Curve Equation'!$B$11-H121*'S Curve Equation'!$B$12)*'S Curve Equation'!$B$10))+'S Curve Equation'!$B$13)*'S Curve Equation'!$B$14</f>
        <v>0.21147689443003817</v>
      </c>
      <c r="I166" s="28">
        <f>(1/(1+EXP(('S Curve Equation'!$B$11-I121*'S Curve Equation'!$B$12)*'S Curve Equation'!$B$10))+'S Curve Equation'!$B$13)*'S Curve Equation'!$B$14</f>
        <v>0.20513814304267119</v>
      </c>
      <c r="J166" s="28">
        <f>(1/(1+EXP(('S Curve Equation'!$B$11-J121*'S Curve Equation'!$B$12)*'S Curve Equation'!$B$10))+'S Curve Equation'!$B$13)*'S Curve Equation'!$B$14</f>
        <v>0.20029540619355374</v>
      </c>
      <c r="K166" s="28">
        <f>(1/(1+EXP(('S Curve Equation'!$B$11-K121*'S Curve Equation'!$B$12)*'S Curve Equation'!$B$10))+'S Curve Equation'!$B$13)*'S Curve Equation'!$B$14</f>
        <v>0.19659513707524998</v>
      </c>
      <c r="L166" s="28">
        <f>(1/(1+EXP(('S Curve Equation'!$B$11-L121*'S Curve Equation'!$B$12)*'S Curve Equation'!$B$10))+'S Curve Equation'!$B$13)*'S Curve Equation'!$B$14</f>
        <v>0.1971499308351326</v>
      </c>
      <c r="M166" s="28">
        <f>(1/(1+EXP(('S Curve Equation'!$B$11-M121*'S Curve Equation'!$B$12)*'S Curve Equation'!$B$10))+'S Curve Equation'!$B$13)*'S Curve Equation'!$B$14</f>
        <v>0.19404937649368029</v>
      </c>
      <c r="N166" s="28">
        <f>(1/(1+EXP(('S Curve Equation'!$B$11-N121*'S Curve Equation'!$B$12)*'S Curve Equation'!$B$10))+'S Curve Equation'!$B$13)*'S Curve Equation'!$B$14</f>
        <v>0.19101142964624379</v>
      </c>
      <c r="O166" s="28">
        <f>(1/(1+EXP(('S Curve Equation'!$B$11-O121*'S Curve Equation'!$B$12)*'S Curve Equation'!$B$10))+'S Curve Equation'!$B$13)*'S Curve Equation'!$B$14</f>
        <v>0.18803472385966211</v>
      </c>
      <c r="P166" s="28">
        <f>(1/(1+EXP(('S Curve Equation'!$B$11-P121*'S Curve Equation'!$B$12)*'S Curve Equation'!$B$10))+'S Curve Equation'!$B$13)*'S Curve Equation'!$B$14</f>
        <v>0.18511791734116889</v>
      </c>
      <c r="Q166" s="28">
        <f>(1/(1+EXP(('S Curve Equation'!$B$11-Q121*'S Curve Equation'!$B$12)*'S Curve Equation'!$B$10))+'S Curve Equation'!$B$13)*'S Curve Equation'!$B$14</f>
        <v>0.18225969306855458</v>
      </c>
      <c r="R166" s="28">
        <f>(1/(1+EXP(('S Curve Equation'!$B$11-R121*'S Curve Equation'!$B$12)*'S Curve Equation'!$B$10))+'S Curve Equation'!$B$13)*'S Curve Equation'!$B$14</f>
        <v>0.17945875886256091</v>
      </c>
      <c r="S166" s="28">
        <f>(1/(1+EXP(('S Curve Equation'!$B$11-S121*'S Curve Equation'!$B$12)*'S Curve Equation'!$B$10))+'S Curve Equation'!$B$13)*'S Curve Equation'!$B$14</f>
        <v>0.17671384740646531</v>
      </c>
      <c r="T166" s="28">
        <f>(1/(1+EXP(('S Curve Equation'!$B$11-T121*'S Curve Equation'!$B$12)*'S Curve Equation'!$B$10))+'S Curve Equation'!$B$13)*'S Curve Equation'!$B$14</f>
        <v>0.17402371621749058</v>
      </c>
      <c r="U166" s="28">
        <f>(1/(1+EXP(('S Curve Equation'!$B$11-U121*'S Curve Equation'!$B$12)*'S Curve Equation'!$B$10))+'S Curve Equation'!$B$13)*'S Curve Equation'!$B$14</f>
        <v>0.17138714757438817</v>
      </c>
      <c r="V166" s="28">
        <f>(1/(1+EXP(('S Curve Equation'!$B$11-V121*'S Curve Equation'!$B$12)*'S Curve Equation'!$B$10))+'S Curve Equation'!$B$13)*'S Curve Equation'!$B$14</f>
        <v>0.16880294840525226</v>
      </c>
      <c r="W166" s="28">
        <f>(1/(1+EXP(('S Curve Equation'!$B$11-W121*'S Curve Equation'!$B$12)*'S Curve Equation'!$B$10))+'S Curve Equation'!$B$13)*'S Curve Equation'!$B$14</f>
        <v>0.16626995013934701</v>
      </c>
      <c r="X166" s="28">
        <f>(1/(1+EXP(('S Curve Equation'!$B$11-X121*'S Curve Equation'!$B$12)*'S Curve Equation'!$B$10))+'S Curve Equation'!$B$13)*'S Curve Equation'!$B$14</f>
        <v>0.16378700852648895</v>
      </c>
      <c r="Y166" s="28">
        <f>(1/(1+EXP(('S Curve Equation'!$B$11-Y121*'S Curve Equation'!$B$12)*'S Curve Equation'!$B$10))+'S Curve Equation'!$B$13)*'S Curve Equation'!$B$14</f>
        <v>0.16135300342725684</v>
      </c>
      <c r="Z166" s="28">
        <f>(1/(1+EXP(('S Curve Equation'!$B$11-Z121*'S Curve Equation'!$B$12)*'S Curve Equation'!$B$10))+'S Curve Equation'!$B$13)*'S Curve Equation'!$B$14</f>
        <v>0.15896683857710273</v>
      </c>
      <c r="AA166" s="28">
        <f>(1/(1+EXP(('S Curve Equation'!$B$11-AA121*'S Curve Equation'!$B$12)*'S Curve Equation'!$B$10))+'S Curve Equation'!$B$13)*'S Curve Equation'!$B$14</f>
        <v>0.15662744132718823</v>
      </c>
      <c r="AB166" s="28">
        <f>(1/(1+EXP(('S Curve Equation'!$B$11-AB121*'S Curve Equation'!$B$12)*'S Curve Equation'!$B$10))+'S Curve Equation'!$B$13)*'S Curve Equation'!$B$14</f>
        <v>0.15433376236458901</v>
      </c>
      <c r="AC166" s="28">
        <f>(1/(1+EXP(('S Curve Equation'!$B$11-AC121*'S Curve Equation'!$B$12)*'S Curve Equation'!$B$10))+'S Curve Equation'!$B$13)*'S Curve Equation'!$B$14</f>
        <v>0.15208477541430773</v>
      </c>
      <c r="AD166" s="28">
        <f>(1/(1+EXP(('S Curve Equation'!$B$11-AD121*'S Curve Equation'!$B$12)*'S Curve Equation'!$B$10))+'S Curve Equation'!$B$13)*'S Curve Equation'!$B$14</f>
        <v>0.14987947692534959</v>
      </c>
      <c r="AE166" s="28">
        <f>(1/(1+EXP(('S Curve Equation'!$B$11-AE121*'S Curve Equation'!$B$12)*'S Curve Equation'!$B$10))+'S Curve Equation'!$B$13)*'S Curve Equation'!$B$14</f>
        <v>0.14771688574295147</v>
      </c>
      <c r="AF166" s="28">
        <f>(1/(1+EXP(('S Curve Equation'!$B$11-AF121*'S Curve Equation'!$B$12)*'S Curve Equation'!$B$10))+'S Curve Equation'!$B$13)*'S Curve Equation'!$B$14</f>
        <v>0.14559604276889027</v>
      </c>
    </row>
    <row r="167" spans="1:32" x14ac:dyDescent="0.2">
      <c r="A167" s="6" t="s">
        <v>45</v>
      </c>
      <c r="B167" s="28">
        <f>(1/(1+EXP(('S Curve Equation'!$B$11-B122*'S Curve Equation'!$B$12)*'S Curve Equation'!$B$10))+'S Curve Equation'!$B$13)*'S Curve Equation'!$B$14</f>
        <v>0.21966527196652719</v>
      </c>
      <c r="C167" s="28">
        <f>(1/(1+EXP(('S Curve Equation'!$B$11-C122*'S Curve Equation'!$B$12)*'S Curve Equation'!$B$10))+'S Curve Equation'!$B$13)*'S Curve Equation'!$B$14</f>
        <v>0.21900610893291109</v>
      </c>
      <c r="D167" s="28">
        <f>(1/(1+EXP(('S Curve Equation'!$B$11-D122*'S Curve Equation'!$B$12)*'S Curve Equation'!$B$10))+'S Curve Equation'!$B$13)*'S Curve Equation'!$B$14</f>
        <v>0.21851559796754214</v>
      </c>
      <c r="E167" s="28">
        <f>(1/(1+EXP(('S Curve Equation'!$B$11-E122*'S Curve Equation'!$B$12)*'S Curve Equation'!$B$10))+'S Curve Equation'!$B$13)*'S Curve Equation'!$B$14</f>
        <v>0.21675850776643157</v>
      </c>
      <c r="F167" s="28">
        <f>(1/(1+EXP(('S Curve Equation'!$B$11-F122*'S Curve Equation'!$B$12)*'S Curve Equation'!$B$10))+'S Curve Equation'!$B$13)*'S Curve Equation'!$B$14</f>
        <v>0.21352161689064517</v>
      </c>
      <c r="G167" s="28">
        <f>(1/(1+EXP(('S Curve Equation'!$B$11-G122*'S Curve Equation'!$B$12)*'S Curve Equation'!$B$10))+'S Curve Equation'!$B$13)*'S Curve Equation'!$B$14</f>
        <v>0.20887942764034326</v>
      </c>
      <c r="H167" s="28">
        <f>(1/(1+EXP(('S Curve Equation'!$B$11-H122*'S Curve Equation'!$B$12)*'S Curve Equation'!$B$10))+'S Curve Equation'!$B$13)*'S Curve Equation'!$B$14</f>
        <v>0.20300891178308753</v>
      </c>
      <c r="I167" s="28">
        <f>(1/(1+EXP(('S Curve Equation'!$B$11-I122*'S Curve Equation'!$B$12)*'S Curve Equation'!$B$10))+'S Curve Equation'!$B$13)*'S Curve Equation'!$B$14</f>
        <v>0.19694173304860316</v>
      </c>
      <c r="J167" s="28">
        <f>(1/(1+EXP(('S Curve Equation'!$B$11-J122*'S Curve Equation'!$B$12)*'S Curve Equation'!$B$10))+'S Curve Equation'!$B$13)*'S Curve Equation'!$B$14</f>
        <v>0.19230753871301604</v>
      </c>
      <c r="K167" s="28">
        <f>(1/(1+EXP(('S Curve Equation'!$B$11-K122*'S Curve Equation'!$B$12)*'S Curve Equation'!$B$10))+'S Curve Equation'!$B$13)*'S Curve Equation'!$B$14</f>
        <v>0.18876719539722323</v>
      </c>
      <c r="L167" s="28">
        <f>(1/(1+EXP(('S Curve Equation'!$B$11-L122*'S Curve Equation'!$B$12)*'S Curve Equation'!$B$10))+'S Curve Equation'!$B$13)*'S Curve Equation'!$B$14</f>
        <v>0.18929798006249798</v>
      </c>
      <c r="M167" s="28">
        <f>(1/(1+EXP(('S Curve Equation'!$B$11-M122*'S Curve Equation'!$B$12)*'S Curve Equation'!$B$10))+'S Curve Equation'!$B$13)*'S Curve Equation'!$B$14</f>
        <v>0.18633173974549103</v>
      </c>
      <c r="N167" s="28">
        <f>(1/(1+EXP(('S Curve Equation'!$B$11-N122*'S Curve Equation'!$B$12)*'S Curve Equation'!$B$10))+'S Curve Equation'!$B$13)*'S Curve Equation'!$B$14</f>
        <v>0.18342570518018839</v>
      </c>
      <c r="O167" s="28">
        <f>(1/(1+EXP(('S Curve Equation'!$B$11-O122*'S Curve Equation'!$B$12)*'S Curve Equation'!$B$10))+'S Curve Equation'!$B$13)*'S Curve Equation'!$B$14</f>
        <v>0.1805785355919548</v>
      </c>
      <c r="P167" s="28">
        <f>(1/(1+EXP(('S Curve Equation'!$B$11-P122*'S Curve Equation'!$B$12)*'S Curve Equation'!$B$10))+'S Curve Equation'!$B$13)*'S Curve Equation'!$B$14</f>
        <v>0.17778891615582074</v>
      </c>
      <c r="Q167" s="28">
        <f>(1/(1+EXP(('S Curve Equation'!$B$11-Q122*'S Curve Equation'!$B$12)*'S Curve Equation'!$B$10))+'S Curve Equation'!$B$13)*'S Curve Equation'!$B$14</f>
        <v>0.17505555797798603</v>
      </c>
      <c r="R167" s="28">
        <f>(1/(1+EXP(('S Curve Equation'!$B$11-R122*'S Curve Equation'!$B$12)*'S Curve Equation'!$B$10))+'S Curve Equation'!$B$13)*'S Curve Equation'!$B$14</f>
        <v>0.1723771980295202</v>
      </c>
      <c r="S167" s="28">
        <f>(1/(1+EXP(('S Curve Equation'!$B$11-S122*'S Curve Equation'!$B$12)*'S Curve Equation'!$B$10))+'S Curve Equation'!$B$13)*'S Curve Equation'!$B$14</f>
        <v>0.16975259903671322</v>
      </c>
      <c r="T167" s="28">
        <f>(1/(1+EXP(('S Curve Equation'!$B$11-T122*'S Curve Equation'!$B$12)*'S Curve Equation'!$B$10))+'S Curve Equation'!$B$13)*'S Curve Equation'!$B$14</f>
        <v>0.16718054933221407</v>
      </c>
      <c r="U167" s="28">
        <f>(1/(1+EXP(('S Curve Equation'!$B$11-U122*'S Curve Equation'!$B$12)*'S Curve Equation'!$B$10))+'S Curve Equation'!$B$13)*'S Curve Equation'!$B$14</f>
        <v>0.16465986267082672</v>
      </c>
      <c r="V167" s="28">
        <f>(1/(1+EXP(('S Curve Equation'!$B$11-V122*'S Curve Equation'!$B$12)*'S Curve Equation'!$B$10))+'S Curve Equation'!$B$13)*'S Curve Equation'!$B$14</f>
        <v>0.16218937801355868</v>
      </c>
      <c r="W167" s="28">
        <f>(1/(1+EXP(('S Curve Equation'!$B$11-W122*'S Curve Equation'!$B$12)*'S Curve Equation'!$B$10))+'S Curve Equation'!$B$13)*'S Curve Equation'!$B$14</f>
        <v>0.15976795928325685</v>
      </c>
      <c r="X167" s="28">
        <f>(1/(1+EXP(('S Curve Equation'!$B$11-X122*'S Curve Equation'!$B$12)*'S Curve Equation'!$B$10))+'S Curve Equation'!$B$13)*'S Curve Equation'!$B$14</f>
        <v>0.15739449509494427</v>
      </c>
      <c r="Y167" s="28">
        <f>(1/(1+EXP(('S Curve Equation'!$B$11-Y122*'S Curve Equation'!$B$12)*'S Curve Equation'!$B$10))+'S Curve Equation'!$B$13)*'S Curve Equation'!$B$14</f>
        <v>0.15506789846371846</v>
      </c>
      <c r="Z167" s="28">
        <f>(1/(1+EXP(('S Curve Equation'!$B$11-Z122*'S Curve Equation'!$B$12)*'S Curve Equation'!$B$10))+'S Curve Equation'!$B$13)*'S Curve Equation'!$B$14</f>
        <v>0.15278710649288887</v>
      </c>
      <c r="AA167" s="28">
        <f>(1/(1+EXP(('S Curve Equation'!$B$11-AA122*'S Curve Equation'!$B$12)*'S Curve Equation'!$B$10))+'S Curve Equation'!$B$13)*'S Curve Equation'!$B$14</f>
        <v>0.15055108004480269</v>
      </c>
      <c r="AB167" s="28">
        <f>(1/(1+EXP(('S Curve Equation'!$B$11-AB122*'S Curve Equation'!$B$12)*'S Curve Equation'!$B$10))+'S Curve Equation'!$B$13)*'S Curve Equation'!$B$14</f>
        <v>0.14835880339663934</v>
      </c>
      <c r="AC167" s="28">
        <f>(1/(1+EXP(('S Curve Equation'!$B$11-AC122*'S Curve Equation'!$B$12)*'S Curve Equation'!$B$10))+'S Curve Equation'!$B$13)*'S Curve Equation'!$B$14</f>
        <v>0.1462092838832719</v>
      </c>
      <c r="AD167" s="28">
        <f>(1/(1+EXP(('S Curve Equation'!$B$11-AD122*'S Curve Equation'!$B$12)*'S Curve Equation'!$B$10))+'S Curve Equation'!$B$13)*'S Curve Equation'!$B$14</f>
        <v>0.14410155152912243</v>
      </c>
      <c r="AE167" s="28">
        <f>(1/(1+EXP(('S Curve Equation'!$B$11-AE122*'S Curve Equation'!$B$12)*'S Curve Equation'!$B$10))+'S Curve Equation'!$B$13)*'S Curve Equation'!$B$14</f>
        <v>0.14203465867079096</v>
      </c>
      <c r="AF167" s="28">
        <f>(1/(1+EXP(('S Curve Equation'!$B$11-AF122*'S Curve Equation'!$B$12)*'S Curve Equation'!$B$10))+'S Curve Equation'!$B$13)*'S Curve Equation'!$B$14</f>
        <v>0.14000767957208879</v>
      </c>
    </row>
    <row r="168" spans="1:32" x14ac:dyDescent="0.2">
      <c r="A168" s="6" t="s">
        <v>46</v>
      </c>
      <c r="B168" s="28">
        <f>(1/(1+EXP(('S Curve Equation'!$B$11-B123*'S Curve Equation'!$B$12)*'S Curve Equation'!$B$10))+'S Curve Equation'!$B$13)*'S Curve Equation'!$B$14</f>
        <v>0.21421331230994478</v>
      </c>
      <c r="C168" s="28">
        <f>(1/(1+EXP(('S Curve Equation'!$B$11-C123*'S Curve Equation'!$B$12)*'S Curve Equation'!$B$10))+'S Curve Equation'!$B$13)*'S Curve Equation'!$B$14</f>
        <v>0.21357138638196754</v>
      </c>
      <c r="D168" s="28">
        <f>(1/(1+EXP(('S Curve Equation'!$B$11-D123*'S Curve Equation'!$B$12)*'S Curve Equation'!$B$10))+'S Curve Equation'!$B$13)*'S Curve Equation'!$B$14</f>
        <v>0.21309371052304385</v>
      </c>
      <c r="E168" s="28">
        <f>(1/(1+EXP(('S Curve Equation'!$B$11-E123*'S Curve Equation'!$B$12)*'S Curve Equation'!$B$10))+'S Curve Equation'!$B$13)*'S Curve Equation'!$B$14</f>
        <v>0.21138265499032186</v>
      </c>
      <c r="F168" s="28">
        <f>(1/(1+EXP(('S Curve Equation'!$B$11-F123*'S Curve Equation'!$B$12)*'S Curve Equation'!$B$10))+'S Curve Equation'!$B$13)*'S Curve Equation'!$B$14</f>
        <v>0.20823079856558629</v>
      </c>
      <c r="G168" s="28">
        <f>(1/(1+EXP(('S Curve Equation'!$B$11-G123*'S Curve Equation'!$B$12)*'S Curve Equation'!$B$10))+'S Curve Equation'!$B$13)*'S Curve Equation'!$B$14</f>
        <v>0.20371106438309405</v>
      </c>
      <c r="H168" s="28">
        <f>(1/(1+EXP(('S Curve Equation'!$B$11-H123*'S Curve Equation'!$B$12)*'S Curve Equation'!$B$10))+'S Curve Equation'!$B$13)*'S Curve Equation'!$B$14</f>
        <v>0.19799621082313518</v>
      </c>
      <c r="I168" s="28">
        <f>(1/(1+EXP(('S Curve Equation'!$B$11-I123*'S Curve Equation'!$B$12)*'S Curve Equation'!$B$10))+'S Curve Equation'!$B$13)*'S Curve Equation'!$B$14</f>
        <v>0.19209079169968185</v>
      </c>
      <c r="J168" s="28">
        <f>(1/(1+EXP(('S Curve Equation'!$B$11-J123*'S Curve Equation'!$B$12)*'S Curve Equation'!$B$10))+'S Curve Equation'!$B$13)*'S Curve Equation'!$B$14</f>
        <v>0.1875807113947833</v>
      </c>
      <c r="K168" s="28">
        <f>(1/(1+EXP(('S Curve Equation'!$B$11-K123*'S Curve Equation'!$B$12)*'S Curve Equation'!$B$10))+'S Curve Equation'!$B$13)*'S Curve Equation'!$B$14</f>
        <v>0.18413548992195861</v>
      </c>
      <c r="L168" s="28">
        <f>(1/(1+EXP(('S Curve Equation'!$B$11-L123*'S Curve Equation'!$B$12)*'S Curve Equation'!$B$10))+'S Curve Equation'!$B$13)*'S Curve Equation'!$B$14</f>
        <v>0.18465199742567856</v>
      </c>
      <c r="M168" s="28">
        <f>(1/(1+EXP(('S Curve Equation'!$B$11-M123*'S Curve Equation'!$B$12)*'S Curve Equation'!$B$10))+'S Curve Equation'!$B$13)*'S Curve Equation'!$B$14</f>
        <v>0.18176561375966183</v>
      </c>
      <c r="N168" s="28">
        <f>(1/(1+EXP(('S Curve Equation'!$B$11-N123*'S Curve Equation'!$B$12)*'S Curve Equation'!$B$10))+'S Curve Equation'!$B$13)*'S Curve Equation'!$B$14</f>
        <v>0.17893797508932124</v>
      </c>
      <c r="O168" s="28">
        <f>(1/(1+EXP(('S Curve Equation'!$B$11-O123*'S Curve Equation'!$B$12)*'S Curve Equation'!$B$10))+'S Curve Equation'!$B$13)*'S Curve Equation'!$B$14</f>
        <v>0.17616775842123711</v>
      </c>
      <c r="P168" s="28">
        <f>(1/(1+EXP(('S Curve Equation'!$B$11-P123*'S Curve Equation'!$B$12)*'S Curve Equation'!$B$10))+'S Curve Equation'!$B$13)*'S Curve Equation'!$B$14</f>
        <v>0.17345366734430112</v>
      </c>
      <c r="Q168" s="28">
        <f>(1/(1+EXP(('S Curve Equation'!$B$11-Q123*'S Curve Equation'!$B$12)*'S Curve Equation'!$B$10))+'S Curve Equation'!$B$13)*'S Curve Equation'!$B$14</f>
        <v>0.17079443192969748</v>
      </c>
      <c r="R168" s="28">
        <f>(1/(1+EXP(('S Curve Equation'!$B$11-R123*'S Curve Equation'!$B$12)*'S Curve Equation'!$B$10))+'S Curve Equation'!$B$13)*'S Curve Equation'!$B$14</f>
        <v>0.16818880858880503</v>
      </c>
      <c r="S168" s="28">
        <f>(1/(1+EXP(('S Curve Equation'!$B$11-S123*'S Curve Equation'!$B$12)*'S Curve Equation'!$B$10))+'S Curve Equation'!$B$13)*'S Curve Equation'!$B$14</f>
        <v>0.16563557989315827</v>
      </c>
      <c r="T168" s="28">
        <f>(1/(1+EXP(('S Curve Equation'!$B$11-T123*'S Curve Equation'!$B$12)*'S Curve Equation'!$B$10))+'S Curve Equation'!$B$13)*'S Curve Equation'!$B$14</f>
        <v>0.16313355436030808</v>
      </c>
      <c r="U168" s="28">
        <f>(1/(1+EXP(('S Curve Equation'!$B$11-U123*'S Curve Equation'!$B$12)*'S Curve Equation'!$B$10))+'S Curve Equation'!$B$13)*'S Curve Equation'!$B$14</f>
        <v>0.16068156620916443</v>
      </c>
      <c r="V168" s="28">
        <f>(1/(1+EXP(('S Curve Equation'!$B$11-V123*'S Curve Equation'!$B$12)*'S Curve Equation'!$B$10))+'S Curve Equation'!$B$13)*'S Curve Equation'!$B$14</f>
        <v>0.15827847508813708</v>
      </c>
      <c r="W168" s="28">
        <f>(1/(1+EXP(('S Curve Equation'!$B$11-W123*'S Curve Equation'!$B$12)*'S Curve Equation'!$B$10))+'S Curve Equation'!$B$13)*'S Curve Equation'!$B$14</f>
        <v>0.15592316577914553</v>
      </c>
      <c r="X168" s="28">
        <f>(1/(1+EXP(('S Curve Equation'!$B$11-X123*'S Curve Equation'!$B$12)*'S Curve Equation'!$B$10))+'S Curve Equation'!$B$13)*'S Curve Equation'!$B$14</f>
        <v>0.15361454788035589</v>
      </c>
      <c r="Y168" s="28">
        <f>(1/(1+EXP(('S Curve Equation'!$B$11-Y123*'S Curve Equation'!$B$12)*'S Curve Equation'!$B$10))+'S Curve Equation'!$B$13)*'S Curve Equation'!$B$14</f>
        <v>0.15135155547026516</v>
      </c>
      <c r="Z168" s="28">
        <f>(1/(1+EXP(('S Curve Equation'!$B$11-Z123*'S Curve Equation'!$B$12)*'S Curve Equation'!$B$10))+'S Curve Equation'!$B$13)*'S Curve Equation'!$B$14</f>
        <v>0.14913314675557585</v>
      </c>
      <c r="AA168" s="28">
        <f>(1/(1+EXP(('S Curve Equation'!$B$11-AA123*'S Curve Equation'!$B$12)*'S Curve Equation'!$B$10))+'S Curve Equation'!$B$13)*'S Curve Equation'!$B$14</f>
        <v>0.1469583037050918</v>
      </c>
      <c r="AB168" s="28">
        <f>(1/(1+EXP(('S Curve Equation'!$B$11-AB123*'S Curve Equation'!$B$12)*'S Curve Equation'!$B$10))+'S Curve Equation'!$B$13)*'S Curve Equation'!$B$14</f>
        <v>0.14482603167170563</v>
      </c>
      <c r="AC168" s="28">
        <f>(1/(1+EXP(('S Curve Equation'!$B$11-AC123*'S Curve Equation'!$B$12)*'S Curve Equation'!$B$10))+'S Curve Equation'!$B$13)*'S Curve Equation'!$B$14</f>
        <v>0.14273535900437473</v>
      </c>
      <c r="AD168" s="28">
        <f>(1/(1+EXP(('S Curve Equation'!$B$11-AD123*'S Curve Equation'!$B$12)*'S Curve Equation'!$B$10))+'S Curve Equation'!$B$13)*'S Curve Equation'!$B$14</f>
        <v>0.14068533665182703</v>
      </c>
      <c r="AE168" s="28">
        <f>(1/(1+EXP(('S Curve Equation'!$B$11-AE123*'S Curve Equation'!$B$12)*'S Curve Equation'!$B$10))+'S Curve Equation'!$B$13)*'S Curve Equation'!$B$14</f>
        <v>0.13867503775959422</v>
      </c>
      <c r="AF168" s="28">
        <f>(1/(1+EXP(('S Curve Equation'!$B$11-AF123*'S Curve Equation'!$B$12)*'S Curve Equation'!$B$10))+'S Curve Equation'!$B$13)*'S Curve Equation'!$B$14</f>
        <v>0.13670355726183547</v>
      </c>
    </row>
    <row r="169" spans="1:32" x14ac:dyDescent="0.2">
      <c r="A169" s="6" t="s">
        <v>47</v>
      </c>
      <c r="B169" s="28">
        <f>(1/(1+EXP(('S Curve Equation'!$B$11-B124*'S Curve Equation'!$B$12)*'S Curve Equation'!$B$10))+'S Curve Equation'!$B$13)*'S Curve Equation'!$B$14</f>
        <v>0.25547445255474455</v>
      </c>
      <c r="C169" s="28">
        <f>(1/(1+EXP(('S Curve Equation'!$B$11-C124*'S Curve Equation'!$B$12)*'S Curve Equation'!$B$10))+'S Curve Equation'!$B$13)*'S Curve Equation'!$B$14</f>
        <v>0.25470507799792003</v>
      </c>
      <c r="D169" s="28">
        <f>(1/(1+EXP(('S Curve Equation'!$B$11-D124*'S Curve Equation'!$B$12)*'S Curve Equation'!$B$10))+'S Curve Equation'!$B$13)*'S Curve Equation'!$B$14</f>
        <v>0.25413247672648714</v>
      </c>
      <c r="E169" s="28">
        <f>(1/(1+EXP(('S Curve Equation'!$B$11-E124*'S Curve Equation'!$B$12)*'S Curve Equation'!$B$10))+'S Curve Equation'!$B$13)*'S Curve Equation'!$B$14</f>
        <v>0.25208078857411037</v>
      </c>
      <c r="F169" s="28">
        <f>(1/(1+EXP(('S Curve Equation'!$B$11-F124*'S Curve Equation'!$B$12)*'S Curve Equation'!$B$10))+'S Curve Equation'!$B$13)*'S Curve Equation'!$B$14</f>
        <v>0.24829902593744096</v>
      </c>
      <c r="G169" s="28">
        <f>(1/(1+EXP(('S Curve Equation'!$B$11-G124*'S Curve Equation'!$B$12)*'S Curve Equation'!$B$10))+'S Curve Equation'!$B$13)*'S Curve Equation'!$B$14</f>
        <v>0.24287063340787934</v>
      </c>
      <c r="H169" s="28">
        <f>(1/(1+EXP(('S Curve Equation'!$B$11-H124*'S Curve Equation'!$B$12)*'S Curve Equation'!$B$10))+'S Curve Equation'!$B$13)*'S Curve Equation'!$B$14</f>
        <v>0.2359981444962154</v>
      </c>
      <c r="I169" s="28">
        <f>(1/(1+EXP(('S Curve Equation'!$B$11-I124*'S Curve Equation'!$B$12)*'S Curve Equation'!$B$10))+'S Curve Equation'!$B$13)*'S Curve Equation'!$B$14</f>
        <v>0.22888680954373916</v>
      </c>
      <c r="J169" s="28">
        <f>(1/(1+EXP(('S Curve Equation'!$B$11-J124*'S Curve Equation'!$B$12)*'S Curve Equation'!$B$10))+'S Curve Equation'!$B$13)*'S Curve Equation'!$B$14</f>
        <v>0.22344950711638881</v>
      </c>
      <c r="K169" s="28">
        <f>(1/(1+EXP(('S Curve Equation'!$B$11-K124*'S Curve Equation'!$B$12)*'S Curve Equation'!$B$10))+'S Curve Equation'!$B$13)*'S Curve Equation'!$B$14</f>
        <v>0.21929254556074596</v>
      </c>
      <c r="L169" s="28">
        <f>(1/(1+EXP(('S Curve Equation'!$B$11-L124*'S Curve Equation'!$B$12)*'S Curve Equation'!$B$10))+'S Curve Equation'!$B$13)*'S Curve Equation'!$B$14</f>
        <v>0.21991594092419114</v>
      </c>
      <c r="M169" s="28">
        <f>(1/(1+EXP(('S Curve Equation'!$B$11-M124*'S Curve Equation'!$B$12)*'S Curve Equation'!$B$10))+'S Curve Equation'!$B$13)*'S Curve Equation'!$B$14</f>
        <v>0.21643142991093919</v>
      </c>
      <c r="N169" s="28">
        <f>(1/(1+EXP(('S Curve Equation'!$B$11-N124*'S Curve Equation'!$B$12)*'S Curve Equation'!$B$10))+'S Curve Equation'!$B$13)*'S Curve Equation'!$B$14</f>
        <v>0.21301597375166731</v>
      </c>
      <c r="O169" s="28">
        <f>(1/(1+EXP(('S Curve Equation'!$B$11-O124*'S Curve Equation'!$B$12)*'S Curve Equation'!$B$10))+'S Curve Equation'!$B$13)*'S Curve Equation'!$B$14</f>
        <v>0.20966816392884219</v>
      </c>
      <c r="P169" s="28">
        <f>(1/(1+EXP(('S Curve Equation'!$B$11-P124*'S Curve Equation'!$B$12)*'S Curve Equation'!$B$10))+'S Curve Equation'!$B$13)*'S Curve Equation'!$B$14</f>
        <v>0.20638661109298642</v>
      </c>
      <c r="Q169" s="28">
        <f>(1/(1+EXP(('S Curve Equation'!$B$11-Q124*'S Curve Equation'!$B$12)*'S Curve Equation'!$B$10))+'S Curve Equation'!$B$13)*'S Curve Equation'!$B$14</f>
        <v>0.20316994569260816</v>
      </c>
      <c r="R169" s="28">
        <f>(1/(1+EXP(('S Curve Equation'!$B$11-R124*'S Curve Equation'!$B$12)*'S Curve Equation'!$B$10))+'S Curve Equation'!$B$13)*'S Curve Equation'!$B$14</f>
        <v>0.2000168185163215</v>
      </c>
      <c r="S169" s="28">
        <f>(1/(1+EXP(('S Curve Equation'!$B$11-S124*'S Curve Equation'!$B$12)*'S Curve Equation'!$B$10))+'S Curve Equation'!$B$13)*'S Curve Equation'!$B$14</f>
        <v>0.19692590115340466</v>
      </c>
      <c r="T169" s="28">
        <f>(1/(1+EXP(('S Curve Equation'!$B$11-T124*'S Curve Equation'!$B$12)*'S Curve Equation'!$B$10))+'S Curve Equation'!$B$13)*'S Curve Equation'!$B$14</f>
        <v>0.19389588637870508</v>
      </c>
      <c r="U169" s="28">
        <f>(1/(1+EXP(('S Curve Equation'!$B$11-U124*'S Curve Equation'!$B$12)*'S Curve Equation'!$B$10))+'S Curve Equation'!$B$13)*'S Curve Equation'!$B$14</f>
        <v>0.19092548846750368</v>
      </c>
      <c r="V169" s="28">
        <f>(1/(1+EXP(('S Curve Equation'!$B$11-V124*'S Curve Equation'!$B$12)*'S Curve Equation'!$B$10))+'S Curve Equation'!$B$13)*'S Curve Equation'!$B$14</f>
        <v>0.18801344344563306</v>
      </c>
      <c r="W169" s="28">
        <f>(1/(1+EXP(('S Curve Equation'!$B$11-W124*'S Curve Equation'!$B$12)*'S Curve Equation'!$B$10))+'S Curve Equation'!$B$13)*'S Curve Equation'!$B$14</f>
        <v>0.18515850927984362</v>
      </c>
      <c r="X169" s="28">
        <f>(1/(1+EXP(('S Curve Equation'!$B$11-X124*'S Curve Equation'!$B$12)*'S Curve Equation'!$B$10))+'S Curve Equation'!$B$13)*'S Curve Equation'!$B$14</f>
        <v>0.1823594660131474</v>
      </c>
      <c r="Y169" s="28">
        <f>(1/(1+EXP(('S Curve Equation'!$B$11-Y124*'S Curve Equation'!$B$12)*'S Curve Equation'!$B$10))+'S Curve Equation'!$B$13)*'S Curve Equation'!$B$14</f>
        <v>0.17961511584955978</v>
      </c>
      <c r="Z169" s="28">
        <f>(1/(1+EXP(('S Curve Equation'!$B$11-Z124*'S Curve Equation'!$B$12)*'S Curve Equation'!$B$10))+'S Curve Equation'!$B$13)*'S Curve Equation'!$B$14</f>
        <v>0.17692428319243086</v>
      </c>
      <c r="AA169" s="28">
        <f>(1/(1+EXP(('S Curve Equation'!$B$11-AA124*'S Curve Equation'!$B$12)*'S Curve Equation'!$B$10))+'S Curve Equation'!$B$13)*'S Curve Equation'!$B$14</f>
        <v>0.17428581464027271</v>
      </c>
      <c r="AB169" s="28">
        <f>(1/(1+EXP(('S Curve Equation'!$B$11-AB124*'S Curve Equation'!$B$12)*'S Curve Equation'!$B$10))+'S Curve Equation'!$B$13)*'S Curve Equation'!$B$14</f>
        <v>0.17169857894376564</v>
      </c>
      <c r="AC169" s="28">
        <f>(1/(1+EXP(('S Curve Equation'!$B$11-AC124*'S Curve Equation'!$B$12)*'S Curve Equation'!$B$10))+'S Curve Equation'!$B$13)*'S Curve Equation'!$B$14</f>
        <v>0.16916146692739117</v>
      </c>
      <c r="AD169" s="28">
        <f>(1/(1+EXP(('S Curve Equation'!$B$11-AD124*'S Curve Equation'!$B$12)*'S Curve Equation'!$B$10))+'S Curve Equation'!$B$13)*'S Curve Equation'!$B$14</f>
        <v>0.16667339137891027</v>
      </c>
      <c r="AE169" s="28">
        <f>(1/(1+EXP(('S Curve Equation'!$B$11-AE124*'S Curve Equation'!$B$12)*'S Curve Equation'!$B$10))+'S Curve Equation'!$B$13)*'S Curve Equation'!$B$14</f>
        <v>0.1642332869097036</v>
      </c>
      <c r="AF169" s="28">
        <f>(1/(1+EXP(('S Curve Equation'!$B$11-AF124*'S Curve Equation'!$B$12)*'S Curve Equation'!$B$10))+'S Curve Equation'!$B$13)*'S Curve Equation'!$B$14</f>
        <v>0.16184010978878854</v>
      </c>
    </row>
    <row r="170" spans="1:32" x14ac:dyDescent="0.2">
      <c r="A170" s="6" t="s">
        <v>48</v>
      </c>
      <c r="B170" s="28">
        <f>(1/(1+EXP(('S Curve Equation'!$B$11-B125*'S Curve Equation'!$B$12)*'S Curve Equation'!$B$10))+'S Curve Equation'!$B$13)*'S Curve Equation'!$B$14</f>
        <v>0.20368098159509196</v>
      </c>
      <c r="C170" s="28">
        <f>(1/(1+EXP(('S Curve Equation'!$B$11-C125*'S Curve Equation'!$B$12)*'S Curve Equation'!$B$10))+'S Curve Equation'!$B$13)*'S Curve Equation'!$B$14</f>
        <v>0.20307264708507769</v>
      </c>
      <c r="D170" s="28">
        <f>(1/(1+EXP(('S Curve Equation'!$B$11-D125*'S Curve Equation'!$B$12)*'S Curve Equation'!$B$10))+'S Curve Equation'!$B$13)*'S Curve Equation'!$B$14</f>
        <v>0.20261998145765661</v>
      </c>
      <c r="E170" s="28">
        <f>(1/(1+EXP(('S Curve Equation'!$B$11-E125*'S Curve Equation'!$B$12)*'S Curve Equation'!$B$10))+'S Curve Equation'!$B$13)*'S Curve Equation'!$B$14</f>
        <v>0.20099860978695841</v>
      </c>
      <c r="F170" s="28">
        <f>(1/(1+EXP(('S Curve Equation'!$B$11-F125*'S Curve Equation'!$B$12)*'S Curve Equation'!$B$10))+'S Curve Equation'!$B$13)*'S Curve Equation'!$B$14</f>
        <v>0.19801234131004841</v>
      </c>
      <c r="G170" s="28">
        <f>(1/(1+EXP(('S Curve Equation'!$B$11-G125*'S Curve Equation'!$B$12)*'S Curve Equation'!$B$10))+'S Curve Equation'!$B$13)*'S Curve Equation'!$B$14</f>
        <v>0.19373089845051306</v>
      </c>
      <c r="H170" s="28">
        <f>(1/(1+EXP(('S Curve Equation'!$B$11-H125*'S Curve Equation'!$B$12)*'S Curve Equation'!$B$10))+'S Curve Equation'!$B$13)*'S Curve Equation'!$B$14</f>
        <v>0.18831868257718104</v>
      </c>
      <c r="I170" s="28">
        <f>(1/(1+EXP(('S Curve Equation'!$B$11-I125*'S Curve Equation'!$B$12)*'S Curve Equation'!$B$10))+'S Curve Equation'!$B$13)*'S Curve Equation'!$B$14</f>
        <v>0.18272744485478146</v>
      </c>
      <c r="J170" s="28">
        <f>(1/(1+EXP(('S Curve Equation'!$B$11-J125*'S Curve Equation'!$B$12)*'S Curve Equation'!$B$10))+'S Curve Equation'!$B$13)*'S Curve Equation'!$B$14</f>
        <v>0.17845822235901518</v>
      </c>
      <c r="K170" s="28">
        <f>(1/(1+EXP(('S Curve Equation'!$B$11-K125*'S Curve Equation'!$B$12)*'S Curve Equation'!$B$10))+'S Curve Equation'!$B$13)*'S Curve Equation'!$B$14</f>
        <v>0.17519747964959168</v>
      </c>
      <c r="L170" s="28">
        <f>(1/(1+EXP(('S Curve Equation'!$B$11-L125*'S Curve Equation'!$B$12)*'S Curve Equation'!$B$10))+'S Curve Equation'!$B$13)*'S Curve Equation'!$B$14</f>
        <v>0.1756863044115505</v>
      </c>
      <c r="M170" s="28">
        <f>(1/(1+EXP(('S Curve Equation'!$B$11-M125*'S Curve Equation'!$B$12)*'S Curve Equation'!$B$10))+'S Curve Equation'!$B$13)*'S Curve Equation'!$B$14</f>
        <v>0.17295473088443089</v>
      </c>
      <c r="N170" s="28">
        <f>(1/(1+EXP(('S Curve Equation'!$B$11-N125*'S Curve Equation'!$B$12)*'S Curve Equation'!$B$10))+'S Curve Equation'!$B$13)*'S Curve Equation'!$B$14</f>
        <v>0.17027900487114911</v>
      </c>
      <c r="O170" s="28">
        <f>(1/(1+EXP(('S Curve Equation'!$B$11-O125*'S Curve Equation'!$B$12)*'S Curve Equation'!$B$10))+'S Curve Equation'!$B$13)*'S Curve Equation'!$B$14</f>
        <v>0.16765784300238429</v>
      </c>
      <c r="P170" s="28">
        <f>(1/(1+EXP(('S Curve Equation'!$B$11-P125*'S Curve Equation'!$B$12)*'S Curve Equation'!$B$10))+'S Curve Equation'!$B$13)*'S Curve Equation'!$B$14</f>
        <v>0.16508998941279165</v>
      </c>
      <c r="Q170" s="28">
        <f>(1/(1+EXP(('S Curve Equation'!$B$11-Q125*'S Curve Equation'!$B$12)*'S Curve Equation'!$B$10))+'S Curve Equation'!$B$13)*'S Curve Equation'!$B$14</f>
        <v>0.16257421549796294</v>
      </c>
      <c r="R170" s="28">
        <f>(1/(1+EXP(('S Curve Equation'!$B$11-R125*'S Curve Equation'!$B$12)*'S Curve Equation'!$B$10))+'S Curve Equation'!$B$13)*'S Curve Equation'!$B$14</f>
        <v>0.1601093196398756</v>
      </c>
      <c r="S170" s="28">
        <f>(1/(1+EXP(('S Curve Equation'!$B$11-S125*'S Curve Equation'!$B$12)*'S Curve Equation'!$B$10))+'S Curve Equation'!$B$13)*'S Curve Equation'!$B$14</f>
        <v>0.15769412690436641</v>
      </c>
      <c r="T170" s="28">
        <f>(1/(1+EXP(('S Curve Equation'!$B$11-T125*'S Curve Equation'!$B$12)*'S Curve Equation'!$B$10))+'S Curve Equation'!$B$13)*'S Curve Equation'!$B$14</f>
        <v>0.15532748871388494</v>
      </c>
      <c r="U170" s="28">
        <f>(1/(1+EXP(('S Curve Equation'!$B$11-U125*'S Curve Equation'!$B$12)*'S Curve Equation'!$B$10))+'S Curve Equation'!$B$13)*'S Curve Equation'!$B$14</f>
        <v>0.15300828249855289</v>
      </c>
      <c r="V170" s="28">
        <f>(1/(1+EXP(('S Curve Equation'!$B$11-V125*'S Curve Equation'!$B$12)*'S Curve Equation'!$B$10))+'S Curve Equation'!$B$13)*'S Curve Equation'!$B$14</f>
        <v>0.15073541132831053</v>
      </c>
      <c r="W170" s="28">
        <f>(1/(1+EXP(('S Curve Equation'!$B$11-W125*'S Curve Equation'!$B$12)*'S Curve Equation'!$B$10))+'S Curve Equation'!$B$13)*'S Curve Equation'!$B$14</f>
        <v>0.14850780352871543</v>
      </c>
      <c r="X170" s="28">
        <f>(1/(1+EXP(('S Curve Equation'!$B$11-X125*'S Curve Equation'!$B$12)*'S Curve Equation'!$B$10))+'S Curve Equation'!$B$13)*'S Curve Equation'!$B$14</f>
        <v>0.14632441228276447</v>
      </c>
      <c r="Y170" s="28">
        <f>(1/(1+EXP(('S Curve Equation'!$B$11-Y125*'S Curve Equation'!$B$12)*'S Curve Equation'!$B$10))+'S Curve Equation'!$B$13)*'S Curve Equation'!$B$14</f>
        <v>0.14418421522089944</v>
      </c>
      <c r="Z170" s="28">
        <f>(1/(1+EXP(('S Curve Equation'!$B$11-Z125*'S Curve Equation'!$B$12)*'S Curve Equation'!$B$10))+'S Curve Equation'!$B$13)*'S Curve Equation'!$B$14</f>
        <v>0.14208621400120175</v>
      </c>
      <c r="AA170" s="28">
        <f>(1/(1+EXP(('S Curve Equation'!$B$11-AA125*'S Curve Equation'!$B$12)*'S Curve Equation'!$B$10))+'S Curve Equation'!$B$13)*'S Curve Equation'!$B$14</f>
        <v>0.1400294338815917</v>
      </c>
      <c r="AB170" s="28">
        <f>(1/(1+EXP(('S Curve Equation'!$B$11-AB125*'S Curve Equation'!$B$12)*'S Curve Equation'!$B$10))+'S Curve Equation'!$B$13)*'S Curve Equation'!$B$14</f>
        <v>0.13801292328570777</v>
      </c>
      <c r="AC170" s="28">
        <f>(1/(1+EXP(('S Curve Equation'!$B$11-AC125*'S Curve Equation'!$B$12)*'S Curve Equation'!$B$10))+'S Curve Equation'!$B$13)*'S Curve Equation'!$B$14</f>
        <v>0.1360357533639939</v>
      </c>
      <c r="AD170" s="28">
        <f>(1/(1+EXP(('S Curve Equation'!$B$11-AD125*'S Curve Equation'!$B$12)*'S Curve Equation'!$B$10))+'S Curve Equation'!$B$13)*'S Curve Equation'!$B$14</f>
        <v>0.13409701755137957</v>
      </c>
      <c r="AE170" s="28">
        <f>(1/(1+EXP(('S Curve Equation'!$B$11-AE125*'S Curve Equation'!$B$12)*'S Curve Equation'!$B$10))+'S Curve Equation'!$B$13)*'S Curve Equation'!$B$14</f>
        <v>0.1321958311228216</v>
      </c>
      <c r="AF170" s="28">
        <f>(1/(1+EXP(('S Curve Equation'!$B$11-AF125*'S Curve Equation'!$B$12)*'S Curve Equation'!$B$10))+'S Curve Equation'!$B$13)*'S Curve Equation'!$B$14</f>
        <v>0.13033133074785483</v>
      </c>
    </row>
    <row r="171" spans="1:32" x14ac:dyDescent="0.2">
      <c r="A171" s="6" t="s">
        <v>49</v>
      </c>
      <c r="B171" s="28">
        <f>(1/(1+EXP(('S Curve Equation'!$B$11-B126*'S Curve Equation'!$B$12)*'S Curve Equation'!$B$10))+'S Curve Equation'!$B$13)*'S Curve Equation'!$B$14</f>
        <v>0.33495145631067957</v>
      </c>
      <c r="C171" s="28">
        <f>(1/(1+EXP(('S Curve Equation'!$B$11-C126*'S Curve Equation'!$B$12)*'S Curve Equation'!$B$10))+'S Curve Equation'!$B$13)*'S Curve Equation'!$B$14</f>
        <v>0.33396149696232102</v>
      </c>
      <c r="D171" s="28">
        <f>(1/(1+EXP(('S Curve Equation'!$B$11-D126*'S Curve Equation'!$B$12)*'S Curve Equation'!$B$10))+'S Curve Equation'!$B$13)*'S Curve Equation'!$B$14</f>
        <v>0.3332244252150447</v>
      </c>
      <c r="E171" s="28">
        <f>(1/(1+EXP(('S Curve Equation'!$B$11-E126*'S Curve Equation'!$B$12)*'S Curve Equation'!$B$10))+'S Curve Equation'!$B$13)*'S Curve Equation'!$B$14</f>
        <v>0.33058131675586061</v>
      </c>
      <c r="F171" s="28">
        <f>(1/(1+EXP(('S Curve Equation'!$B$11-F126*'S Curve Equation'!$B$12)*'S Curve Equation'!$B$10))+'S Curve Equation'!$B$13)*'S Curve Equation'!$B$14</f>
        <v>0.32570086642946006</v>
      </c>
      <c r="G171" s="28">
        <f>(1/(1+EXP(('S Curve Equation'!$B$11-G126*'S Curve Equation'!$B$12)*'S Curve Equation'!$B$10))+'S Curve Equation'!$B$13)*'S Curve Equation'!$B$14</f>
        <v>0.31867631328471874</v>
      </c>
      <c r="H171" s="28">
        <f>(1/(1+EXP(('S Curve Equation'!$B$11-H126*'S Curve Equation'!$B$12)*'S Curve Equation'!$B$10))+'S Curve Equation'!$B$13)*'S Curve Equation'!$B$14</f>
        <v>0.30975151791396394</v>
      </c>
      <c r="I171" s="28">
        <f>(1/(1+EXP(('S Curve Equation'!$B$11-I126*'S Curve Equation'!$B$12)*'S Curve Equation'!$B$10))+'S Curve Equation'!$B$13)*'S Curve Equation'!$B$14</f>
        <v>0.30048059347252593</v>
      </c>
      <c r="J171" s="28">
        <f>(1/(1+EXP(('S Curve Equation'!$B$11-J126*'S Curve Equation'!$B$12)*'S Curve Equation'!$B$10))+'S Curve Equation'!$B$13)*'S Curve Equation'!$B$14</f>
        <v>0.29336822175864519</v>
      </c>
      <c r="K171" s="28">
        <f>(1/(1+EXP(('S Curve Equation'!$B$11-K126*'S Curve Equation'!$B$12)*'S Curve Equation'!$B$10))+'S Curve Equation'!$B$13)*'S Curve Equation'!$B$14</f>
        <v>0.28791711437207979</v>
      </c>
      <c r="L171" s="28">
        <f>(1/(1+EXP(('S Curve Equation'!$B$11-L126*'S Curve Equation'!$B$12)*'S Curve Equation'!$B$10))+'S Curve Equation'!$B$13)*'S Curve Equation'!$B$14</f>
        <v>0.28873531820338527</v>
      </c>
      <c r="M171" s="28">
        <f>(1/(1+EXP(('S Curve Equation'!$B$11-M126*'S Curve Equation'!$B$12)*'S Curve Equation'!$B$10))+'S Curve Equation'!$B$13)*'S Curve Equation'!$B$14</f>
        <v>0.28415864318400869</v>
      </c>
      <c r="N171" s="28">
        <f>(1/(1+EXP(('S Curve Equation'!$B$11-N126*'S Curve Equation'!$B$12)*'S Curve Equation'!$B$10))+'S Curve Equation'!$B$13)*'S Curve Equation'!$B$14</f>
        <v>0.27966504514358131</v>
      </c>
      <c r="O171" s="28">
        <f>(1/(1+EXP(('S Curve Equation'!$B$11-O126*'S Curve Equation'!$B$12)*'S Curve Equation'!$B$10))+'S Curve Equation'!$B$13)*'S Curve Equation'!$B$14</f>
        <v>0.27525329206445848</v>
      </c>
      <c r="P171" s="28">
        <f>(1/(1+EXP(('S Curve Equation'!$B$11-P126*'S Curve Equation'!$B$12)*'S Curve Equation'!$B$10))+'S Curve Equation'!$B$13)*'S Curve Equation'!$B$14</f>
        <v>0.27092214129083708</v>
      </c>
      <c r="Q171" s="28">
        <f>(1/(1+EXP(('S Curve Equation'!$B$11-Q126*'S Curve Equation'!$B$12)*'S Curve Equation'!$B$10))+'S Curve Equation'!$B$13)*'S Curve Equation'!$B$14</f>
        <v>0.26667034200834921</v>
      </c>
      <c r="R171" s="28">
        <f>(1/(1+EXP(('S Curve Equation'!$B$11-R126*'S Curve Equation'!$B$12)*'S Curve Equation'!$B$10))+'S Curve Equation'!$B$13)*'S Curve Equation'!$B$14</f>
        <v>0.26249663756113117</v>
      </c>
      <c r="S171" s="28">
        <f>(1/(1+EXP(('S Curve Equation'!$B$11-S126*'S Curve Equation'!$B$12)*'S Curve Equation'!$B$10))+'S Curve Equation'!$B$13)*'S Curve Equation'!$B$14</f>
        <v>0.25839976761292927</v>
      </c>
      <c r="T171" s="28">
        <f>(1/(1+EXP(('S Curve Equation'!$B$11-T126*'S Curve Equation'!$B$12)*'S Curve Equation'!$B$10))+'S Curve Equation'!$B$13)*'S Curve Equation'!$B$14</f>
        <v>0.25437847015879811</v>
      </c>
      <c r="U171" s="28">
        <f>(1/(1+EXP(('S Curve Equation'!$B$11-U126*'S Curve Equation'!$B$12)*'S Curve Equation'!$B$10))+'S Curve Equation'!$B$13)*'S Curve Equation'!$B$14</f>
        <v>0.250431483393946</v>
      </c>
      <c r="V171" s="28">
        <f>(1/(1+EXP(('S Curve Equation'!$B$11-V126*'S Curve Equation'!$B$12)*'S Curve Equation'!$B$10))+'S Curve Equation'!$B$13)*'S Curve Equation'!$B$14</f>
        <v>0.24655754744621364</v>
      </c>
      <c r="W171" s="28">
        <f>(1/(1+EXP(('S Curve Equation'!$B$11-W126*'S Curve Equation'!$B$12)*'S Curve Equation'!$B$10))+'S Curve Equation'!$B$13)*'S Curve Equation'!$B$14</f>
        <v>0.24275540597858453</v>
      </c>
      <c r="X171" s="28">
        <f>(1/(1+EXP(('S Curve Equation'!$B$11-X126*'S Curve Equation'!$B$12)*'S Curve Equation'!$B$10))+'S Curve Equation'!$B$13)*'S Curve Equation'!$B$14</f>
        <v>0.23902380766804746</v>
      </c>
      <c r="Y171" s="28">
        <f>(1/(1+EXP(('S Curve Equation'!$B$11-Y126*'S Curve Equation'!$B$12)*'S Curve Equation'!$B$10))+'S Curve Equation'!$B$13)*'S Curve Equation'!$B$14</f>
        <v>0.23536150756695873</v>
      </c>
      <c r="Z171" s="28">
        <f>(1/(1+EXP(('S Curve Equation'!$B$11-Z126*'S Curve Equation'!$B$12)*'S Curve Equation'!$B$10))+'S Curve Equation'!$B$13)*'S Curve Equation'!$B$14</f>
        <v>0.23176726835296257</v>
      </c>
      <c r="AA171" s="28">
        <f>(1/(1+EXP(('S Curve Equation'!$B$11-AA126*'S Curve Equation'!$B$12)*'S Curve Equation'!$B$10))+'S Curve Equation'!$B$13)*'S Curve Equation'!$B$14</f>
        <v>0.22823986147331896</v>
      </c>
      <c r="AB171" s="28">
        <f>(1/(1+EXP(('S Curve Equation'!$B$11-AB126*'S Curve Equation'!$B$12)*'S Curve Equation'!$B$10))+'S Curve Equation'!$B$13)*'S Curve Equation'!$B$14</f>
        <v>0.22477806818935583</v>
      </c>
      <c r="AC171" s="28">
        <f>(1/(1+EXP(('S Curve Equation'!$B$11-AC126*'S Curve Equation'!$B$12)*'S Curve Equation'!$B$10))+'S Curve Equation'!$B$13)*'S Curve Equation'!$B$14</f>
        <v>0.22138068052657292</v>
      </c>
      <c r="AD171" s="28">
        <f>(1/(1+EXP(('S Curve Equation'!$B$11-AD126*'S Curve Equation'!$B$12)*'S Curve Equation'!$B$10))+'S Curve Equation'!$B$13)*'S Curve Equation'!$B$14</f>
        <v>0.21804650213573001</v>
      </c>
      <c r="AE171" s="28">
        <f>(1/(1+EXP(('S Curve Equation'!$B$11-AE126*'S Curve Equation'!$B$12)*'S Curve Equation'!$B$10))+'S Curve Equation'!$B$13)*'S Curve Equation'!$B$14</f>
        <v>0.21477434907007908</v>
      </c>
      <c r="AF171" s="28">
        <f>(1/(1+EXP(('S Curve Equation'!$B$11-AF126*'S Curve Equation'!$B$12)*'S Curve Equation'!$B$10))+'S Curve Equation'!$B$13)*'S Curve Equation'!$B$14</f>
        <v>0.21156305048369387</v>
      </c>
    </row>
    <row r="172" spans="1:32" x14ac:dyDescent="0.2">
      <c r="A172" s="6" t="s">
        <v>50</v>
      </c>
      <c r="B172" s="28">
        <f>(1/(1+EXP(('S Curve Equation'!$B$11-B127*'S Curve Equation'!$B$12)*'S Curve Equation'!$B$10))+'S Curve Equation'!$B$13)*'S Curve Equation'!$B$14</f>
        <v>0.24115713346482578</v>
      </c>
      <c r="C172" s="28">
        <f>(1/(1+EXP(('S Curve Equation'!$B$11-C127*'S Curve Equation'!$B$12)*'S Curve Equation'!$B$10))+'S Curve Equation'!$B$13)*'S Curve Equation'!$B$14</f>
        <v>0.24043115313746863</v>
      </c>
      <c r="D172" s="28">
        <f>(1/(1+EXP(('S Curve Equation'!$B$11-D127*'S Curve Equation'!$B$12)*'S Curve Equation'!$B$10))+'S Curve Equation'!$B$13)*'S Curve Equation'!$B$14</f>
        <v>0.23989087915102575</v>
      </c>
      <c r="E172" s="28">
        <f>(1/(1+EXP(('S Curve Equation'!$B$11-E127*'S Curve Equation'!$B$12)*'S Curve Equation'!$B$10))+'S Curve Equation'!$B$13)*'S Curve Equation'!$B$14</f>
        <v>0.23795524170950313</v>
      </c>
      <c r="F172" s="28">
        <f>(1/(1+EXP(('S Curve Equation'!$B$11-F127*'S Curve Equation'!$B$12)*'S Curve Equation'!$B$10))+'S Curve Equation'!$B$13)*'S Curve Equation'!$B$14</f>
        <v>0.2343882727943653</v>
      </c>
      <c r="G172" s="28">
        <f>(1/(1+EXP(('S Curve Equation'!$B$11-G127*'S Curve Equation'!$B$12)*'S Curve Equation'!$B$10))+'S Curve Equation'!$B$13)*'S Curve Equation'!$B$14</f>
        <v>0.22927015063865111</v>
      </c>
      <c r="H172" s="28">
        <f>(1/(1+EXP(('S Curve Equation'!$B$11-H127*'S Curve Equation'!$B$12)*'S Curve Equation'!$B$10))+'S Curve Equation'!$B$13)*'S Curve Equation'!$B$14</f>
        <v>0.22279364904738985</v>
      </c>
      <c r="I172" s="28">
        <f>(1/(1+EXP(('S Curve Equation'!$B$11-I127*'S Curve Equation'!$B$12)*'S Curve Equation'!$B$10))+'S Curve Equation'!$B$13)*'S Curve Equation'!$B$14</f>
        <v>0.21609561813278544</v>
      </c>
      <c r="J172" s="28">
        <f>(1/(1+EXP(('S Curve Equation'!$B$11-J127*'S Curve Equation'!$B$12)*'S Curve Equation'!$B$10))+'S Curve Equation'!$B$13)*'S Curve Equation'!$B$14</f>
        <v>0.21097663623257584</v>
      </c>
      <c r="K172" s="28">
        <f>(1/(1+EXP(('S Curve Equation'!$B$11-K127*'S Curve Equation'!$B$12)*'S Curve Equation'!$B$10))+'S Curve Equation'!$B$13)*'S Curve Equation'!$B$14</f>
        <v>0.2070643221527933</v>
      </c>
      <c r="L172" s="28">
        <f>(1/(1+EXP(('S Curve Equation'!$B$11-L127*'S Curve Equation'!$B$12)*'S Curve Equation'!$B$10))+'S Curve Equation'!$B$13)*'S Curve Equation'!$B$14</f>
        <v>0.20765096032708424</v>
      </c>
      <c r="M172" s="28">
        <f>(1/(1+EXP(('S Curve Equation'!$B$11-M127*'S Curve Equation'!$B$12)*'S Curve Equation'!$B$10))+'S Curve Equation'!$B$13)*'S Curve Equation'!$B$14</f>
        <v>0.20437221031600078</v>
      </c>
      <c r="N172" s="28">
        <f>(1/(1+EXP(('S Curve Equation'!$B$11-N127*'S Curve Equation'!$B$12)*'S Curve Equation'!$B$10))+'S Curve Equation'!$B$13)*'S Curve Equation'!$B$14</f>
        <v>0.20115914075349939</v>
      </c>
      <c r="O172" s="28">
        <f>(1/(1+EXP(('S Curve Equation'!$B$11-O127*'S Curve Equation'!$B$12)*'S Curve Equation'!$B$10))+'S Curve Equation'!$B$13)*'S Curve Equation'!$B$14</f>
        <v>0.19801035973333558</v>
      </c>
      <c r="P172" s="28">
        <f>(1/(1+EXP(('S Curve Equation'!$B$11-P127*'S Curve Equation'!$B$12)*'S Curve Equation'!$B$10))+'S Curve Equation'!$B$13)*'S Curve Equation'!$B$14</f>
        <v>0.19492449777133081</v>
      </c>
      <c r="Q172" s="28">
        <f>(1/(1+EXP(('S Curve Equation'!$B$11-Q127*'S Curve Equation'!$B$12)*'S Curve Equation'!$B$10))+'S Curve Equation'!$B$13)*'S Curve Equation'!$B$14</f>
        <v>0.19190020815424894</v>
      </c>
      <c r="R172" s="28">
        <f>(1/(1+EXP(('S Curve Equation'!$B$11-R127*'S Curve Equation'!$B$12)*'S Curve Equation'!$B$10))+'S Curve Equation'!$B$13)*'S Curve Equation'!$B$14</f>
        <v>0.1889361672171623</v>
      </c>
      <c r="S172" s="28">
        <f>(1/(1+EXP(('S Curve Equation'!$B$11-S127*'S Curve Equation'!$B$12)*'S Curve Equation'!$B$10))+'S Curve Equation'!$B$13)*'S Curve Equation'!$B$14</f>
        <v>0.18603107455490098</v>
      </c>
      <c r="T172" s="28">
        <f>(1/(1+EXP(('S Curve Equation'!$B$11-T127*'S Curve Equation'!$B$12)*'S Curve Equation'!$B$10))+'S Curve Equation'!$B$13)*'S Curve Equation'!$B$14</f>
        <v>0.18318365317284757</v>
      </c>
      <c r="U172" s="28">
        <f>(1/(1+EXP(('S Curve Equation'!$B$11-U127*'S Curve Equation'!$B$12)*'S Curve Equation'!$B$10))+'S Curve Equation'!$B$13)*'S Curve Equation'!$B$14</f>
        <v>0.18039264958203668</v>
      </c>
      <c r="V172" s="28">
        <f>(1/(1+EXP(('S Curve Equation'!$B$11-V127*'S Curve Equation'!$B$12)*'S Curve Equation'!$B$10))+'S Curve Equation'!$B$13)*'S Curve Equation'!$B$14</f>
        <v>0.17765683384321579</v>
      </c>
      <c r="W172" s="28">
        <f>(1/(1+EXP(('S Curve Equation'!$B$11-W127*'S Curve Equation'!$B$12)*'S Curve Equation'!$B$10))+'S Curve Equation'!$B$13)*'S Curve Equation'!$B$14</f>
        <v>0.17497499956422788</v>
      </c>
      <c r="X172" s="28">
        <f>(1/(1+EXP(('S Curve Equation'!$B$11-X127*'S Curve Equation'!$B$12)*'S Curve Equation'!$B$10))+'S Curve Equation'!$B$13)*'S Curve Equation'!$B$14</f>
        <v>0.17234596385482359</v>
      </c>
      <c r="Y172" s="28">
        <f>(1/(1+EXP(('S Curve Equation'!$B$11-Y127*'S Curve Equation'!$B$12)*'S Curve Equation'!$B$10))+'S Curve Equation'!$B$13)*'S Curve Equation'!$B$14</f>
        <v>0.16976856724271802</v>
      </c>
      <c r="Z172" s="28">
        <f>(1/(1+EXP(('S Curve Equation'!$B$11-Z127*'S Curve Equation'!$B$12)*'S Curve Equation'!$B$10))+'S Curve Equation'!$B$13)*'S Curve Equation'!$B$14</f>
        <v>0.16724167355449024</v>
      </c>
      <c r="AA172" s="28">
        <f>(1/(1+EXP(('S Curve Equation'!$B$11-AA127*'S Curve Equation'!$B$12)*'S Curve Equation'!$B$10))+'S Curve Equation'!$B$13)*'S Curve Equation'!$B$14</f>
        <v>0.1647641697646576</v>
      </c>
      <c r="AB172" s="28">
        <f>(1/(1+EXP(('S Curve Equation'!$B$11-AB127*'S Curve Equation'!$B$12)*'S Curve Equation'!$B$10))+'S Curve Equation'!$B$13)*'S Curve Equation'!$B$14</f>
        <v>0.16233496581605006</v>
      </c>
      <c r="AC172" s="28">
        <f>(1/(1+EXP(('S Curve Equation'!$B$11-AC127*'S Curve Equation'!$B$12)*'S Curve Equation'!$B$10))+'S Curve Equation'!$B$13)*'S Curve Equation'!$B$14</f>
        <v>0.15995299441439337</v>
      </c>
      <c r="AD172" s="28">
        <f>(1/(1+EXP(('S Curve Equation'!$B$11-AD127*'S Curve Equation'!$B$12)*'S Curve Equation'!$B$10))+'S Curve Equation'!$B$13)*'S Curve Equation'!$B$14</f>
        <v>0.1576172107997991</v>
      </c>
      <c r="AE172" s="28">
        <f>(1/(1+EXP(('S Curve Equation'!$B$11-AE127*'S Curve Equation'!$B$12)*'S Curve Equation'!$B$10))+'S Curve Equation'!$B$13)*'S Curve Equation'!$B$14</f>
        <v>0.15532659249767863</v>
      </c>
      <c r="AF172" s="28">
        <f>(1/(1+EXP(('S Curve Equation'!$B$11-AF127*'S Curve Equation'!$B$12)*'S Curve Equation'!$B$10))+'S Curve Equation'!$B$13)*'S Curve Equation'!$B$14</f>
        <v>0.15308013905141318</v>
      </c>
    </row>
    <row r="173" spans="1:32" x14ac:dyDescent="0.2">
      <c r="A173" s="6" t="s">
        <v>51</v>
      </c>
      <c r="B173" s="28">
        <f>(1/(1+EXP(('S Curve Equation'!$B$11-B128*'S Curve Equation'!$B$12)*'S Curve Equation'!$B$10))+'S Curve Equation'!$B$13)*'S Curve Equation'!$B$14</f>
        <v>0.16691015339663989</v>
      </c>
      <c r="C173" s="28">
        <f>(1/(1+EXP(('S Curve Equation'!$B$11-C128*'S Curve Equation'!$B$12)*'S Curve Equation'!$B$10))+'S Curve Equation'!$B$13)*'S Curve Equation'!$B$14</f>
        <v>0.16642150089614513</v>
      </c>
      <c r="D173" s="28">
        <f>(1/(1+EXP(('S Curve Equation'!$B$11-D128*'S Curve Equation'!$B$12)*'S Curve Equation'!$B$10))+'S Curve Equation'!$B$13)*'S Curve Equation'!$B$14</f>
        <v>0.1660579187715826</v>
      </c>
      <c r="E173" s="28">
        <f>(1/(1+EXP(('S Curve Equation'!$B$11-E128*'S Curve Equation'!$B$12)*'S Curve Equation'!$B$10))+'S Curve Equation'!$B$13)*'S Curve Equation'!$B$14</f>
        <v>0.16475581761105096</v>
      </c>
      <c r="F173" s="28">
        <f>(1/(1+EXP(('S Curve Equation'!$B$11-F128*'S Curve Equation'!$B$12)*'S Curve Equation'!$B$10))+'S Curve Equation'!$B$13)*'S Curve Equation'!$B$14</f>
        <v>0.1623583344754474</v>
      </c>
      <c r="G173" s="28">
        <f>(1/(1+EXP(('S Curve Equation'!$B$11-G128*'S Curve Equation'!$B$12)*'S Curve Equation'!$B$10))+'S Curve Equation'!$B$13)*'S Curve Equation'!$B$14</f>
        <v>0.15892263552829158</v>
      </c>
      <c r="H173" s="28">
        <f>(1/(1+EXP(('S Curve Equation'!$B$11-H128*'S Curve Equation'!$B$12)*'S Curve Equation'!$B$10))+'S Curve Equation'!$B$13)*'S Curve Equation'!$B$14</f>
        <v>0.15458199227771505</v>
      </c>
      <c r="I173" s="28">
        <f>(1/(1+EXP(('S Curve Equation'!$B$11-I128*'S Curve Equation'!$B$12)*'S Curve Equation'!$B$10))+'S Curve Equation'!$B$13)*'S Curve Equation'!$B$14</f>
        <v>0.15010031614443198</v>
      </c>
      <c r="J173" s="28">
        <f>(1/(1+EXP(('S Curve Equation'!$B$11-J128*'S Curve Equation'!$B$12)*'S Curve Equation'!$B$10))+'S Curve Equation'!$B$13)*'S Curve Equation'!$B$14</f>
        <v>0.146679806399788</v>
      </c>
      <c r="K173" s="28">
        <f>(1/(1+EXP(('S Curve Equation'!$B$11-K128*'S Curve Equation'!$B$12)*'S Curve Equation'!$B$10))+'S Curve Equation'!$B$13)*'S Curve Equation'!$B$14</f>
        <v>0.14406804320543762</v>
      </c>
      <c r="L173" s="28">
        <f>(1/(1+EXP(('S Curve Equation'!$B$11-L128*'S Curve Equation'!$B$12)*'S Curve Equation'!$B$10))+'S Curve Equation'!$B$13)*'S Curve Equation'!$B$14</f>
        <v>0.14445954045659537</v>
      </c>
      <c r="M173" s="28">
        <f>(1/(1+EXP(('S Curve Equation'!$B$11-M128*'S Curve Equation'!$B$12)*'S Curve Equation'!$B$10))+'S Curve Equation'!$B$13)*'S Curve Equation'!$B$14</f>
        <v>0.14227199371744703</v>
      </c>
      <c r="N173" s="28">
        <f>(1/(1+EXP(('S Curve Equation'!$B$11-N128*'S Curve Equation'!$B$12)*'S Curve Equation'!$B$10))+'S Curve Equation'!$B$13)*'S Curve Equation'!$B$14</f>
        <v>0.14012951218902941</v>
      </c>
      <c r="O173" s="28">
        <f>(1/(1+EXP(('S Curve Equation'!$B$11-O128*'S Curve Equation'!$B$12)*'S Curve Equation'!$B$10))+'S Curve Equation'!$B$13)*'S Curve Equation'!$B$14</f>
        <v>0.13803100087813305</v>
      </c>
      <c r="P173" s="28">
        <f>(1/(1+EXP(('S Curve Equation'!$B$11-P128*'S Curve Equation'!$B$12)*'S Curve Equation'!$B$10))+'S Curve Equation'!$B$13)*'S Curve Equation'!$B$14</f>
        <v>0.13597539248480769</v>
      </c>
      <c r="Q173" s="28">
        <f>(1/(1+EXP(('S Curve Equation'!$B$11-Q128*'S Curve Equation'!$B$12)*'S Curve Equation'!$B$10))+'S Curve Equation'!$B$13)*'S Curve Equation'!$B$14</f>
        <v>0.133961646819591</v>
      </c>
      <c r="R173" s="28">
        <f>(1/(1+EXP(('S Curve Equation'!$B$11-R128*'S Curve Equation'!$B$12)*'S Curve Equation'!$B$10))+'S Curve Equation'!$B$13)*'S Curve Equation'!$B$14</f>
        <v>0.13198875021940837</v>
      </c>
      <c r="S173" s="28">
        <f>(1/(1+EXP(('S Curve Equation'!$B$11-S128*'S Curve Equation'!$B$12)*'S Curve Equation'!$B$10))+'S Curve Equation'!$B$13)*'S Curve Equation'!$B$14</f>
        <v>0.13005571496366114</v>
      </c>
      <c r="T173" s="28">
        <f>(1/(1+EXP(('S Curve Equation'!$B$11-T128*'S Curve Equation'!$B$12)*'S Curve Equation'!$B$10))+'S Curve Equation'!$B$13)*'S Curve Equation'!$B$14</f>
        <v>0.12816157869185713</v>
      </c>
      <c r="U173" s="28">
        <f>(1/(1+EXP(('S Curve Equation'!$B$11-U128*'S Curve Equation'!$B$12)*'S Curve Equation'!$B$10))+'S Curve Equation'!$B$13)*'S Curve Equation'!$B$14</f>
        <v>0.12630540382400193</v>
      </c>
      <c r="V173" s="28">
        <f>(1/(1+EXP(('S Curve Equation'!$B$11-V128*'S Curve Equation'!$B$12)*'S Curve Equation'!$B$10))+'S Curve Equation'!$B$13)*'S Curve Equation'!$B$14</f>
        <v>0.12448627698483901</v>
      </c>
      <c r="W173" s="28">
        <f>(1/(1+EXP(('S Curve Equation'!$B$11-W128*'S Curve Equation'!$B$12)*'S Curve Equation'!$B$10))+'S Curve Equation'!$B$13)*'S Curve Equation'!$B$14</f>
        <v>0.12270330843289715</v>
      </c>
      <c r="X173" s="28">
        <f>(1/(1+EXP(('S Curve Equation'!$B$11-X128*'S Curve Equation'!$B$12)*'S Curve Equation'!$B$10))+'S Curve Equation'!$B$13)*'S Curve Equation'!$B$14</f>
        <v>0.12095563149520906</v>
      </c>
      <c r="Y173" s="28">
        <f>(1/(1+EXP(('S Curve Equation'!$B$11-Y128*'S Curve Equation'!$B$12)*'S Curve Equation'!$B$10))+'S Curve Equation'!$B$13)*'S Curve Equation'!$B$14</f>
        <v>0.11924240200844229</v>
      </c>
      <c r="Z173" s="28">
        <f>(1/(1+EXP(('S Curve Equation'!$B$11-Z128*'S Curve Equation'!$B$12)*'S Curve Equation'!$B$10))+'S Curve Equation'!$B$13)*'S Curve Equation'!$B$14</f>
        <v>0.11756279776711359</v>
      </c>
      <c r="AA173" s="28">
        <f>(1/(1+EXP(('S Curve Equation'!$B$11-AA128*'S Curve Equation'!$B$12)*'S Curve Equation'!$B$10))+'S Curve Equation'!$B$13)*'S Curve Equation'!$B$14</f>
        <v>0.1159160179794498</v>
      </c>
      <c r="AB173" s="28">
        <f>(1/(1+EXP(('S Curve Equation'!$B$11-AB128*'S Curve Equation'!$B$12)*'S Curve Equation'!$B$10))+'S Curve Equation'!$B$13)*'S Curve Equation'!$B$14</f>
        <v>0.11430128273139735</v>
      </c>
      <c r="AC173" s="28">
        <f>(1/(1+EXP(('S Curve Equation'!$B$11-AC128*'S Curve Equation'!$B$12)*'S Curve Equation'!$B$10))+'S Curve Equation'!$B$13)*'S Curve Equation'!$B$14</f>
        <v>0.1127178324592038</v>
      </c>
      <c r="AD173" s="28">
        <f>(1/(1+EXP(('S Curve Equation'!$B$11-AD128*'S Curve Equation'!$B$12)*'S Curve Equation'!$B$10))+'S Curve Equation'!$B$13)*'S Curve Equation'!$B$14</f>
        <v>0.11116492743092896</v>
      </c>
      <c r="AE173" s="28">
        <f>(1/(1+EXP(('S Curve Equation'!$B$11-AE128*'S Curve Equation'!$B$12)*'S Curve Equation'!$B$10))+'S Curve Equation'!$B$13)*'S Curve Equation'!$B$14</f>
        <v>0.1096418472371866</v>
      </c>
      <c r="AF173" s="28">
        <f>(1/(1+EXP(('S Curve Equation'!$B$11-AF128*'S Curve Equation'!$B$12)*'S Curve Equation'!$B$10))+'S Curve Equation'!$B$13)*'S Curve Equation'!$B$14</f>
        <v>0.10814789029136325</v>
      </c>
    </row>
    <row r="174" spans="1:32" x14ac:dyDescent="0.2">
      <c r="A174" s="6" t="s">
        <v>52</v>
      </c>
      <c r="B174" s="28">
        <f>(1/(1+EXP(('S Curve Equation'!$B$11-B129*'S Curve Equation'!$B$12)*'S Curve Equation'!$B$10))+'S Curve Equation'!$B$13)*'S Curve Equation'!$B$14</f>
        <v>0.25568664965986387</v>
      </c>
      <c r="C174" s="28">
        <f>(1/(1+EXP(('S Curve Equation'!$B$11-C129*'S Curve Equation'!$B$12)*'S Curve Equation'!$B$10))+'S Curve Equation'!$B$13)*'S Curve Equation'!$B$14</f>
        <v>0.25491663925054925</v>
      </c>
      <c r="D174" s="28">
        <f>(1/(1+EXP(('S Curve Equation'!$B$11-D129*'S Curve Equation'!$B$12)*'S Curve Equation'!$B$10))+'S Curve Equation'!$B$13)*'S Curve Equation'!$B$14</f>
        <v>0.25434356423325061</v>
      </c>
      <c r="E174" s="28">
        <f>(1/(1+EXP(('S Curve Equation'!$B$11-E129*'S Curve Equation'!$B$12)*'S Curve Equation'!$B$10))+'S Curve Equation'!$B$13)*'S Curve Equation'!$B$14</f>
        <v>0.25229017500083778</v>
      </c>
      <c r="F174" s="28">
        <f>(1/(1+EXP(('S Curve Equation'!$B$11-F129*'S Curve Equation'!$B$12)*'S Curve Equation'!$B$10))+'S Curve Equation'!$B$13)*'S Curve Equation'!$B$14</f>
        <v>0.24850526229619524</v>
      </c>
      <c r="G174" s="28">
        <f>(1/(1+EXP(('S Curve Equation'!$B$11-G129*'S Curve Equation'!$B$12)*'S Curve Equation'!$B$10))+'S Curve Equation'!$B$13)*'S Curve Equation'!$B$14</f>
        <v>0.24307231589071923</v>
      </c>
      <c r="H174" s="28">
        <f>(1/(1+EXP(('S Curve Equation'!$B$11-H129*'S Curve Equation'!$B$12)*'S Curve Equation'!$B$10))+'S Curve Equation'!$B$13)*'S Curve Equation'!$B$14</f>
        <v>0.23619400907648394</v>
      </c>
      <c r="I174" s="28">
        <f>(1/(1+EXP(('S Curve Equation'!$B$11-I129*'S Curve Equation'!$B$12)*'S Curve Equation'!$B$10))+'S Curve Equation'!$B$13)*'S Curve Equation'!$B$14</f>
        <v>0.22907659498697502</v>
      </c>
      <c r="J174" s="28">
        <f>(1/(1+EXP(('S Curve Equation'!$B$11-J129*'S Curve Equation'!$B$12)*'S Curve Equation'!$B$10))+'S Curve Equation'!$B$13)*'S Curve Equation'!$B$14</f>
        <v>0.22363460595691323</v>
      </c>
      <c r="K174" s="28">
        <f>(1/(1+EXP(('S Curve Equation'!$B$11-K129*'S Curve Equation'!$B$12)*'S Curve Equation'!$B$10))+'S Curve Equation'!$B$13)*'S Curve Equation'!$B$14</f>
        <v>0.21947403989268288</v>
      </c>
      <c r="L174" s="28">
        <f>(1/(1+EXP(('S Curve Equation'!$B$11-L129*'S Curve Equation'!$B$12)*'S Curve Equation'!$B$10))+'S Curve Equation'!$B$13)*'S Curve Equation'!$B$14</f>
        <v>0.22009797695805428</v>
      </c>
      <c r="M174" s="28">
        <f>(1/(1+EXP(('S Curve Equation'!$B$11-M129*'S Curve Equation'!$B$12)*'S Curve Equation'!$B$10))+'S Curve Equation'!$B$13)*'S Curve Equation'!$B$14</f>
        <v>0.21661043295231722</v>
      </c>
      <c r="N174" s="28">
        <f>(1/(1+EXP(('S Curve Equation'!$B$11-N129*'S Curve Equation'!$B$12)*'S Curve Equation'!$B$10))+'S Curve Equation'!$B$13)*'S Curve Equation'!$B$14</f>
        <v>0.21319199206620071</v>
      </c>
      <c r="O174" s="28">
        <f>(1/(1+EXP(('S Curve Equation'!$B$11-O129*'S Curve Equation'!$B$12)*'S Curve Equation'!$B$10))+'S Curve Equation'!$B$13)*'S Curve Equation'!$B$14</f>
        <v>0.20984124564383608</v>
      </c>
      <c r="P174" s="28">
        <f>(1/(1+EXP(('S Curve Equation'!$B$11-P129*'S Curve Equation'!$B$12)*'S Curve Equation'!$B$10))+'S Curve Equation'!$B$13)*'S Curve Equation'!$B$14</f>
        <v>0.20655680414384994</v>
      </c>
      <c r="Q174" s="28">
        <f>(1/(1+EXP(('S Curve Equation'!$B$11-Q129*'S Curve Equation'!$B$12)*'S Curve Equation'!$B$10))+'S Curve Equation'!$B$13)*'S Curve Equation'!$B$14</f>
        <v>0.20333729777365231</v>
      </c>
      <c r="R174" s="28">
        <f>(1/(1+EXP(('S Curve Equation'!$B$11-R129*'S Curve Equation'!$B$12)*'S Curve Equation'!$B$10))+'S Curve Equation'!$B$13)*'S Curve Equation'!$B$14</f>
        <v>0.20018137703567196</v>
      </c>
      <c r="S174" s="28">
        <f>(1/(1+EXP(('S Curve Equation'!$B$11-S129*'S Curve Equation'!$B$12)*'S Curve Equation'!$B$10))+'S Curve Equation'!$B$13)*'S Curve Equation'!$B$14</f>
        <v>0.19708771319179763</v>
      </c>
      <c r="T174" s="28">
        <f>(1/(1+EXP(('S Curve Equation'!$B$11-T129*'S Curve Equation'!$B$12)*'S Curve Equation'!$B$10))+'S Curve Equation'!$B$13)*'S Curve Equation'!$B$14</f>
        <v>0.19405499865194287</v>
      </c>
      <c r="U174" s="28">
        <f>(1/(1+EXP(('S Curve Equation'!$B$11-U129*'S Curve Equation'!$B$12)*'S Curve Equation'!$B$10))+'S Curve Equation'!$B$13)*'S Curve Equation'!$B$14</f>
        <v>0.19108194729235306</v>
      </c>
      <c r="V174" s="28">
        <f>(1/(1+EXP(('S Curve Equation'!$B$11-V129*'S Curve Equation'!$B$12)*'S Curve Equation'!$B$10))+'S Curve Equation'!$B$13)*'S Curve Equation'!$B$14</f>
        <v>0.18816729470896124</v>
      </c>
      <c r="W174" s="28">
        <f>(1/(1+EXP(('S Curve Equation'!$B$11-W129*'S Curve Equation'!$B$12)*'S Curve Equation'!$B$10))+'S Curve Equation'!$B$13)*'S Curve Equation'!$B$14</f>
        <v>0.1853097984107947</v>
      </c>
      <c r="X174" s="28">
        <f>(1/(1+EXP(('S Curve Equation'!$B$11-X129*'S Curve Equation'!$B$12)*'S Curve Equation'!$B$10))+'S Curve Equation'!$B$13)*'S Curve Equation'!$B$14</f>
        <v>0.18250823795816987</v>
      </c>
      <c r="Y174" s="28">
        <f>(1/(1+EXP(('S Curve Equation'!$B$11-Y129*'S Curve Equation'!$B$12)*'S Curve Equation'!$B$10))+'S Curve Equation'!$B$13)*'S Curve Equation'!$B$14</f>
        <v>0.17976141505010529</v>
      </c>
      <c r="Z174" s="28">
        <f>(1/(1+EXP(('S Curve Equation'!$B$11-Z129*'S Curve Equation'!$B$12)*'S Curve Equation'!$B$10))+'S Curve Equation'!$B$13)*'S Curve Equation'!$B$14</f>
        <v>0.17706815356515387</v>
      </c>
      <c r="AA174" s="28">
        <f>(1/(1+EXP(('S Curve Equation'!$B$11-AA129*'S Curve Equation'!$B$12)*'S Curve Equation'!$B$10))+'S Curve Equation'!$B$13)*'S Curve Equation'!$B$14</f>
        <v>0.17442729955956615</v>
      </c>
      <c r="AB174" s="28">
        <f>(1/(1+EXP(('S Curve Equation'!$B$11-AB129*'S Curve Equation'!$B$12)*'S Curve Equation'!$B$10))+'S Curve Equation'!$B$13)*'S Curve Equation'!$B$14</f>
        <v>0.17183772122647936</v>
      </c>
      <c r="AC174" s="28">
        <f>(1/(1+EXP(('S Curve Equation'!$B$11-AC129*'S Curve Equation'!$B$12)*'S Curve Equation'!$B$10))+'S Curve Equation'!$B$13)*'S Curve Equation'!$B$14</f>
        <v>0.16929830881958449</v>
      </c>
      <c r="AD174" s="28">
        <f>(1/(1+EXP(('S Curve Equation'!$B$11-AD129*'S Curve Equation'!$B$12)*'S Curve Equation'!$B$10))+'S Curve Equation'!$B$13)*'S Curve Equation'!$B$14</f>
        <v>0.16680797454450047</v>
      </c>
      <c r="AE174" s="28">
        <f>(1/(1+EXP(('S Curve Equation'!$B$11-AE129*'S Curve Equation'!$B$12)*'S Curve Equation'!$B$10))+'S Curve Equation'!$B$13)*'S Curve Equation'!$B$14</f>
        <v>0.16436565242087731</v>
      </c>
      <c r="AF174" s="28">
        <f>(1/(1+EXP(('S Curve Equation'!$B$11-AF129*'S Curve Equation'!$B$12)*'S Curve Equation'!$B$10))+'S Curve Equation'!$B$13)*'S Curve Equation'!$B$14</f>
        <v>0.16197029811805114</v>
      </c>
    </row>
    <row r="175" spans="1:32" x14ac:dyDescent="0.2">
      <c r="A175" s="6" t="s">
        <v>53</v>
      </c>
      <c r="B175" s="28">
        <f>(1/(1+EXP(('S Curve Equation'!$B$11-B130*'S Curve Equation'!$B$12)*'S Curve Equation'!$B$10))+'S Curve Equation'!$B$13)*'S Curve Equation'!$B$14</f>
        <v>0.2015731235835222</v>
      </c>
      <c r="C175" s="28">
        <f>(1/(1+EXP(('S Curve Equation'!$B$11-C130*'S Curve Equation'!$B$12)*'S Curve Equation'!$B$10))+'S Curve Equation'!$B$13)*'S Curve Equation'!$B$14</f>
        <v>0.20097155499915265</v>
      </c>
      <c r="D175" s="28">
        <f>(1/(1+EXP(('S Curve Equation'!$B$11-D130*'S Curve Equation'!$B$12)*'S Curve Equation'!$B$10))+'S Curve Equation'!$B$13)*'S Curve Equation'!$B$14</f>
        <v>0.20052392648634715</v>
      </c>
      <c r="E175" s="28">
        <f>(1/(1+EXP(('S Curve Equation'!$B$11-E130*'S Curve Equation'!$B$12)*'S Curve Equation'!$B$10))+'S Curve Equation'!$B$13)*'S Curve Equation'!$B$14</f>
        <v>0.19892061452868293</v>
      </c>
      <c r="F175" s="28">
        <f>(1/(1+EXP(('S Curve Equation'!$B$11-F130*'S Curve Equation'!$B$12)*'S Curve Equation'!$B$10))+'S Curve Equation'!$B$13)*'S Curve Equation'!$B$14</f>
        <v>0.19596767923383882</v>
      </c>
      <c r="G175" s="28">
        <f>(1/(1+EXP(('S Curve Equation'!$B$11-G130*'S Curve Equation'!$B$12)*'S Curve Equation'!$B$10))+'S Curve Equation'!$B$13)*'S Curve Equation'!$B$14</f>
        <v>0.19173417952992697</v>
      </c>
      <c r="H175" s="28">
        <f>(1/(1+EXP(('S Curve Equation'!$B$11-H130*'S Curve Equation'!$B$12)*'S Curve Equation'!$B$10))+'S Curve Equation'!$B$13)*'S Curve Equation'!$B$14</f>
        <v>0.18638281130027259</v>
      </c>
      <c r="I175" s="28">
        <f>(1/(1+EXP(('S Curve Equation'!$B$11-I130*'S Curve Equation'!$B$12)*'S Curve Equation'!$B$10))+'S Curve Equation'!$B$13)*'S Curve Equation'!$B$14</f>
        <v>0.1808546947943617</v>
      </c>
      <c r="J175" s="28">
        <f>(1/(1+EXP(('S Curve Equation'!$B$11-J130*'S Curve Equation'!$B$12)*'S Curve Equation'!$B$10))+'S Curve Equation'!$B$13)*'S Curve Equation'!$B$14</f>
        <v>0.17663383097499602</v>
      </c>
      <c r="K175" s="28">
        <f>(1/(1+EXP(('S Curve Equation'!$B$11-K130*'S Curve Equation'!$B$12)*'S Curve Equation'!$B$10))+'S Curve Equation'!$B$13)*'S Curve Equation'!$B$14</f>
        <v>0.17341010962852593</v>
      </c>
      <c r="L175" s="28">
        <f>(1/(1+EXP(('S Curve Equation'!$B$11-L130*'S Curve Equation'!$B$12)*'S Curve Equation'!$B$10))+'S Curve Equation'!$B$13)*'S Curve Equation'!$B$14</f>
        <v>0.17389337995250251</v>
      </c>
      <c r="M175" s="28">
        <f>(1/(1+EXP(('S Curve Equation'!$B$11-M130*'S Curve Equation'!$B$12)*'S Curve Equation'!$B$10))+'S Curve Equation'!$B$13)*'S Curve Equation'!$B$14</f>
        <v>0.171192864218421</v>
      </c>
      <c r="N175" s="28">
        <f>(1/(1+EXP(('S Curve Equation'!$B$11-N130*'S Curve Equation'!$B$12)*'S Curve Equation'!$B$10))+'S Curve Equation'!$B$13)*'S Curve Equation'!$B$14</f>
        <v>0.16854760472883448</v>
      </c>
      <c r="O175" s="28">
        <f>(1/(1+EXP(('S Curve Equation'!$B$11-O130*'S Curve Equation'!$B$12)*'S Curve Equation'!$B$10))+'S Curve Equation'!$B$13)*'S Curve Equation'!$B$14</f>
        <v>0.16595632685821035</v>
      </c>
      <c r="P175" s="28">
        <f>(1/(1+EXP(('S Curve Equation'!$B$11-P130*'S Curve Equation'!$B$12)*'S Curve Equation'!$B$10))+'S Curve Equation'!$B$13)*'S Curve Equation'!$B$14</f>
        <v>0.16341778362209552</v>
      </c>
      <c r="Q175" s="28">
        <f>(1/(1+EXP(('S Curve Equation'!$B$11-Q130*'S Curve Equation'!$B$12)*'S Curve Equation'!$B$10))+'S Curve Equation'!$B$13)*'S Curve Equation'!$B$14</f>
        <v>0.16093075540780968</v>
      </c>
      <c r="R175" s="28">
        <f>(1/(1+EXP(('S Curve Equation'!$B$11-R130*'S Curve Equation'!$B$12)*'S Curve Equation'!$B$10))+'S Curve Equation'!$B$13)*'S Curve Equation'!$B$14</f>
        <v>0.15849404967565811</v>
      </c>
      <c r="S175" s="28">
        <f>(1/(1+EXP(('S Curve Equation'!$B$11-S130*'S Curve Equation'!$B$12)*'S Curve Equation'!$B$10))+'S Curve Equation'!$B$13)*'S Curve Equation'!$B$14</f>
        <v>0.1561065006340748</v>
      </c>
      <c r="T175" s="28">
        <f>(1/(1+EXP(('S Curve Equation'!$B$11-T130*'S Curve Equation'!$B$12)*'S Curve Equation'!$B$10))+'S Curve Equation'!$B$13)*'S Curve Equation'!$B$14</f>
        <v>0.15376696889183766</v>
      </c>
      <c r="U175" s="28">
        <f>(1/(1+EXP(('S Curve Equation'!$B$11-U130*'S Curve Equation'!$B$12)*'S Curve Equation'!$B$10))+'S Curve Equation'!$B$13)*'S Curve Equation'!$B$14</f>
        <v>0.15147434109026939</v>
      </c>
      <c r="V175" s="28">
        <f>(1/(1+EXP(('S Curve Equation'!$B$11-V130*'S Curve Equation'!$B$12)*'S Curve Equation'!$B$10))+'S Curve Equation'!$B$13)*'S Curve Equation'!$B$14</f>
        <v>0.14922752951810014</v>
      </c>
      <c r="W175" s="28">
        <f>(1/(1+EXP(('S Curve Equation'!$B$11-W130*'S Curve Equation'!$B$12)*'S Curve Equation'!$B$10))+'S Curve Equation'!$B$13)*'S Curve Equation'!$B$14</f>
        <v>0.14702547171145627</v>
      </c>
      <c r="X175" s="28">
        <f>(1/(1+EXP(('S Curve Equation'!$B$11-X130*'S Curve Equation'!$B$12)*'S Curve Equation'!$B$10))+'S Curve Equation'!$B$13)*'S Curve Equation'!$B$14</f>
        <v>0.14486713004125243</v>
      </c>
      <c r="Y175" s="28">
        <f>(1/(1+EXP(('S Curve Equation'!$B$11-Y130*'S Curve Equation'!$B$12)*'S Curve Equation'!$B$10))+'S Curve Equation'!$B$13)*'S Curve Equation'!$B$14</f>
        <v>0.14275149129005407</v>
      </c>
      <c r="Z175" s="28">
        <f>(1/(1+EXP(('S Curve Equation'!$B$11-Z130*'S Curve Equation'!$B$12)*'S Curve Equation'!$B$10))+'S Curve Equation'!$B$13)*'S Curve Equation'!$B$14</f>
        <v>0.14067756622033387</v>
      </c>
      <c r="AA175" s="28">
        <f>(1/(1+EXP(('S Curve Equation'!$B$11-AA130*'S Curve Equation'!$B$12)*'S Curve Equation'!$B$10))+'S Curve Equation'!$B$13)*'S Curve Equation'!$B$14</f>
        <v>0.13864438913585292</v>
      </c>
      <c r="AB175" s="28">
        <f>(1/(1+EXP(('S Curve Equation'!$B$11-AB130*'S Curve Equation'!$B$12)*'S Curve Equation'!$B$10))+'S Curve Equation'!$B$13)*'S Curve Equation'!$B$14</f>
        <v>0.13665101743776989</v>
      </c>
      <c r="AC175" s="28">
        <f>(1/(1+EXP(('S Curve Equation'!$B$11-AC130*'S Curve Equation'!$B$12)*'S Curve Equation'!$B$10))+'S Curve Equation'!$B$13)*'S Curve Equation'!$B$14</f>
        <v>0.13469653117692881</v>
      </c>
      <c r="AD175" s="28">
        <f>(1/(1+EXP(('S Curve Equation'!$B$11-AD130*'S Curve Equation'!$B$12)*'S Curve Equation'!$B$10))+'S Curve Equation'!$B$13)*'S Curve Equation'!$B$14</f>
        <v>0.13278003260364785</v>
      </c>
      <c r="AE175" s="28">
        <f>(1/(1+EXP(('S Curve Equation'!$B$11-AE130*'S Curve Equation'!$B$12)*'S Curve Equation'!$B$10))+'S Curve Equation'!$B$13)*'S Curve Equation'!$B$14</f>
        <v>0.13090064571620913</v>
      </c>
      <c r="AF175" s="28">
        <f>(1/(1+EXP(('S Curve Equation'!$B$11-AF130*'S Curve Equation'!$B$12)*'S Curve Equation'!$B$10))+'S Curve Equation'!$B$13)*'S Curve Equation'!$B$14</f>
        <v>0.12905751580914004</v>
      </c>
    </row>
    <row r="176" spans="1:32" x14ac:dyDescent="0.2">
      <c r="A176" s="6" t="s">
        <v>54</v>
      </c>
      <c r="B176" s="28">
        <f>(1/(1+EXP(('S Curve Equation'!$B$11-B131*'S Curve Equation'!$B$12)*'S Curve Equation'!$B$10))+'S Curve Equation'!$B$13)*'S Curve Equation'!$B$14</f>
        <v>0.20899094921086089</v>
      </c>
      <c r="C176" s="28">
        <f>(1/(1+EXP(('S Curve Equation'!$B$11-C131*'S Curve Equation'!$B$12)*'S Curve Equation'!$B$10))+'S Curve Equation'!$B$13)*'S Curve Equation'!$B$14</f>
        <v>0.20836563301626218</v>
      </c>
      <c r="D176" s="28">
        <f>(1/(1+EXP(('S Curve Equation'!$B$11-D131*'S Curve Equation'!$B$12)*'S Curve Equation'!$B$10))+'S Curve Equation'!$B$13)*'S Curve Equation'!$B$14</f>
        <v>0.20790032423055052</v>
      </c>
      <c r="E176" s="28">
        <f>(1/(1+EXP(('S Curve Equation'!$B$11-E131*'S Curve Equation'!$B$12)*'S Curve Equation'!$B$10))+'S Curve Equation'!$B$13)*'S Curve Equation'!$B$14</f>
        <v>0.20623361858074138</v>
      </c>
      <c r="F176" s="28">
        <f>(1/(1+EXP(('S Curve Equation'!$B$11-F131*'S Curve Equation'!$B$12)*'S Curve Equation'!$B$10))+'S Curve Equation'!$B$13)*'S Curve Equation'!$B$14</f>
        <v>0.20316365963227892</v>
      </c>
      <c r="G176" s="28">
        <f>(1/(1+EXP(('S Curve Equation'!$B$11-G131*'S Curve Equation'!$B$12)*'S Curve Equation'!$B$10))+'S Curve Equation'!$B$13)*'S Curve Equation'!$B$14</f>
        <v>0.19876180769572285</v>
      </c>
      <c r="H176" s="28">
        <f>(1/(1+EXP(('S Curve Equation'!$B$11-H131*'S Curve Equation'!$B$12)*'S Curve Equation'!$B$10))+'S Curve Equation'!$B$13)*'S Curve Equation'!$B$14</f>
        <v>0.19319671234789554</v>
      </c>
      <c r="I176" s="28">
        <f>(1/(1+EXP(('S Curve Equation'!$B$11-I131*'S Curve Equation'!$B$12)*'S Curve Equation'!$B$10))+'S Curve Equation'!$B$13)*'S Curve Equation'!$B$14</f>
        <v>0.18744681372188743</v>
      </c>
      <c r="J176" s="28">
        <f>(1/(1+EXP(('S Curve Equation'!$B$11-J131*'S Curve Equation'!$B$12)*'S Curve Equation'!$B$10))+'S Curve Equation'!$B$13)*'S Curve Equation'!$B$14</f>
        <v>0.18305599162595595</v>
      </c>
      <c r="K176" s="28">
        <f>(1/(1+EXP(('S Curve Equation'!$B$11-K131*'S Curve Equation'!$B$12)*'S Curve Equation'!$B$10))+'S Curve Equation'!$B$13)*'S Curve Equation'!$B$14</f>
        <v>0.17970213156818923</v>
      </c>
      <c r="L176" s="28">
        <f>(1/(1+EXP(('S Curve Equation'!$B$11-L131*'S Curve Equation'!$B$12)*'S Curve Equation'!$B$10))+'S Curve Equation'!$B$13)*'S Curve Equation'!$B$14</f>
        <v>0.18020492843452127</v>
      </c>
      <c r="M176" s="28">
        <f>(1/(1+EXP(('S Curve Equation'!$B$11-M131*'S Curve Equation'!$B$12)*'S Curve Equation'!$B$10))+'S Curve Equation'!$B$13)*'S Curve Equation'!$B$14</f>
        <v>0.17739522325920826</v>
      </c>
      <c r="N176" s="28">
        <f>(1/(1+EXP(('S Curve Equation'!$B$11-N131*'S Curve Equation'!$B$12)*'S Curve Equation'!$B$10))+'S Curve Equation'!$B$13)*'S Curve Equation'!$B$14</f>
        <v>0.17464283848808212</v>
      </c>
      <c r="O176" s="28">
        <f>(1/(1+EXP(('S Curve Equation'!$B$11-O131*'S Curve Equation'!$B$12)*'S Curve Equation'!$B$10))+'S Curve Equation'!$B$13)*'S Curve Equation'!$B$14</f>
        <v>0.17194646991883927</v>
      </c>
      <c r="P176" s="28">
        <f>(1/(1+EXP(('S Curve Equation'!$B$11-P131*'S Curve Equation'!$B$12)*'S Curve Equation'!$B$10))+'S Curve Equation'!$B$13)*'S Curve Equation'!$B$14</f>
        <v>0.16930484043788283</v>
      </c>
      <c r="Q176" s="28">
        <f>(1/(1+EXP(('S Curve Equation'!$B$11-Q131*'S Curve Equation'!$B$12)*'S Curve Equation'!$B$10))+'S Curve Equation'!$B$13)*'S Curve Equation'!$B$14</f>
        <v>0.16671669984696266</v>
      </c>
      <c r="R176" s="28">
        <f>(1/(1+EXP(('S Curve Equation'!$B$11-R131*'S Curve Equation'!$B$12)*'S Curve Equation'!$B$10))+'S Curve Equation'!$B$13)*'S Curve Equation'!$B$14</f>
        <v>0.16418082465306097</v>
      </c>
      <c r="S176" s="28">
        <f>(1/(1+EXP(('S Curve Equation'!$B$11-S131*'S Curve Equation'!$B$12)*'S Curve Equation'!$B$10))+'S Curve Equation'!$B$13)*'S Curve Equation'!$B$14</f>
        <v>0.16169601782536552</v>
      </c>
      <c r="T176" s="28">
        <f>(1/(1+EXP(('S Curve Equation'!$B$11-T131*'S Curve Equation'!$B$12)*'S Curve Equation'!$B$10))+'S Curve Equation'!$B$13)*'S Curve Equation'!$B$14</f>
        <v>0.1592611085228797</v>
      </c>
      <c r="U176" s="28">
        <f>(1/(1+EXP(('S Curve Equation'!$B$11-U131*'S Curve Equation'!$B$12)*'S Curve Equation'!$B$10))+'S Curve Equation'!$B$13)*'S Curve Equation'!$B$14</f>
        <v>0.15687495179597541</v>
      </c>
      <c r="V176" s="28">
        <f>(1/(1+EXP(('S Curve Equation'!$B$11-V131*'S Curve Equation'!$B$12)*'S Curve Equation'!$B$10))+'S Curve Equation'!$B$13)*'S Curve Equation'!$B$14</f>
        <v>0.15453642826494057</v>
      </c>
      <c r="W176" s="28">
        <f>(1/(1+EXP(('S Curve Equation'!$B$11-W131*'S Curve Equation'!$B$12)*'S Curve Equation'!$B$10))+'S Curve Equation'!$B$13)*'S Curve Equation'!$B$14</f>
        <v>0.15224444377833712</v>
      </c>
      <c r="X176" s="28">
        <f>(1/(1+EXP(('S Curve Equation'!$B$11-X131*'S Curve Equation'!$B$12)*'S Curve Equation'!$B$10))+'S Curve Equation'!$B$13)*'S Curve Equation'!$B$14</f>
        <v>0.14999792905378931</v>
      </c>
      <c r="Y176" s="28">
        <f>(1/(1+EXP(('S Curve Equation'!$B$11-Y131*'S Curve Equation'!$B$12)*'S Curve Equation'!$B$10))+'S Curve Equation'!$B$13)*'S Curve Equation'!$B$14</f>
        <v>0.14779583930358714</v>
      </c>
      <c r="Z176" s="28">
        <f>(1/(1+EXP(('S Curve Equation'!$B$11-Z131*'S Curve Equation'!$B$12)*'S Curve Equation'!$B$10))+'S Curve Equation'!$B$13)*'S Curve Equation'!$B$14</f>
        <v>0.145637153847334</v>
      </c>
      <c r="AA176" s="28">
        <f>(1/(1+EXP(('S Curve Equation'!$B$11-AA131*'S Curve Equation'!$B$12)*'S Curve Equation'!$B$10))+'S Curve Equation'!$B$13)*'S Curve Equation'!$B$14</f>
        <v>0.14352087571365879</v>
      </c>
      <c r="AB176" s="28">
        <f>(1/(1+EXP(('S Curve Equation'!$B$11-AB131*'S Curve Equation'!$B$12)*'S Curve Equation'!$B$10))+'S Curve Equation'!$B$13)*'S Curve Equation'!$B$14</f>
        <v>0.14144603123286489</v>
      </c>
      <c r="AC176" s="28">
        <f>(1/(1+EXP(('S Curve Equation'!$B$11-AC131*'S Curve Equation'!$B$12)*'S Curve Equation'!$B$10))+'S Curve Equation'!$B$13)*'S Curve Equation'!$B$14</f>
        <v>0.13941166962222912</v>
      </c>
      <c r="AD176" s="28">
        <f>(1/(1+EXP(('S Curve Equation'!$B$11-AD131*'S Curve Equation'!$B$12)*'S Curve Equation'!$B$10))+'S Curve Equation'!$B$13)*'S Curve Equation'!$B$14</f>
        <v>0.13741686256551058</v>
      </c>
      <c r="AE176" s="28">
        <f>(1/(1+EXP(('S Curve Equation'!$B$11-AE131*'S Curve Equation'!$B$12)*'S Curve Equation'!$B$10))+'S Curve Equation'!$B$13)*'S Curve Equation'!$B$14</f>
        <v>0.13546070378810429</v>
      </c>
      <c r="AF176" s="28">
        <f>(1/(1+EXP(('S Curve Equation'!$B$11-AF131*'S Curve Equation'!$B$12)*'S Curve Equation'!$B$10))+'S Curve Equation'!$B$13)*'S Curve Equation'!$B$14</f>
        <v>0.13354230862914132</v>
      </c>
    </row>
    <row r="177" spans="1:32" x14ac:dyDescent="0.2">
      <c r="A177" s="6" t="s">
        <v>55</v>
      </c>
      <c r="B177" s="28">
        <f>(1/(1+EXP(('S Curve Equation'!$B$11-B132*'S Curve Equation'!$B$12)*'S Curve Equation'!$B$10))+'S Curve Equation'!$B$13)*'S Curve Equation'!$B$14</f>
        <v>0.24681712962962959</v>
      </c>
      <c r="C177" s="28">
        <f>(1/(1+EXP(('S Curve Equation'!$B$11-C132*'S Curve Equation'!$B$12)*'S Curve Equation'!$B$10))+'S Curve Equation'!$B$13)*'S Curve Equation'!$B$14</f>
        <v>0.2460738807125202</v>
      </c>
      <c r="D177" s="28">
        <f>(1/(1+EXP(('S Curve Equation'!$B$11-D132*'S Curve Equation'!$B$12)*'S Curve Equation'!$B$10))+'S Curve Equation'!$B$13)*'S Curve Equation'!$B$14</f>
        <v>0.24552074308234259</v>
      </c>
      <c r="E177" s="28">
        <f>(1/(1+EXP(('S Curve Equation'!$B$11-E132*'S Curve Equation'!$B$12)*'S Curve Equation'!$B$10))+'S Curve Equation'!$B$13)*'S Curve Equation'!$B$14</f>
        <v>0.24353893307601557</v>
      </c>
      <c r="F177" s="28">
        <f>(1/(1+EXP(('S Curve Equation'!$B$11-F132*'S Curve Equation'!$B$12)*'S Curve Equation'!$B$10))+'S Curve Equation'!$B$13)*'S Curve Equation'!$B$14</f>
        <v>0.23988653050271427</v>
      </c>
      <c r="G177" s="28">
        <f>(1/(1+EXP(('S Curve Equation'!$B$11-G132*'S Curve Equation'!$B$12)*'S Curve Equation'!$B$10))+'S Curve Equation'!$B$13)*'S Curve Equation'!$B$14</f>
        <v>0.23464505572406033</v>
      </c>
      <c r="H177" s="28">
        <f>(1/(1+EXP(('S Curve Equation'!$B$11-H132*'S Curve Equation'!$B$12)*'S Curve Equation'!$B$10))+'S Curve Equation'!$B$13)*'S Curve Equation'!$B$14</f>
        <v>0.22801121721942158</v>
      </c>
      <c r="I177" s="28">
        <f>(1/(1+EXP(('S Curve Equation'!$B$11-I132*'S Curve Equation'!$B$12)*'S Curve Equation'!$B$10))+'S Curve Equation'!$B$13)*'S Curve Equation'!$B$14</f>
        <v>0.22114907629330743</v>
      </c>
      <c r="J177" s="28">
        <f>(1/(1+EXP(('S Curve Equation'!$B$11-J132*'S Curve Equation'!$B$12)*'S Curve Equation'!$B$10))+'S Curve Equation'!$B$13)*'S Curve Equation'!$B$14</f>
        <v>0.21590377082633283</v>
      </c>
      <c r="K177" s="28">
        <f>(1/(1+EXP(('S Curve Equation'!$B$11-K132*'S Curve Equation'!$B$12)*'S Curve Equation'!$B$10))+'S Curve Equation'!$B$13)*'S Curve Equation'!$B$14</f>
        <v>0.21189441055959465</v>
      </c>
      <c r="L177" s="28">
        <f>(1/(1+EXP(('S Curve Equation'!$B$11-L132*'S Curve Equation'!$B$12)*'S Curve Equation'!$B$10))+'S Curve Equation'!$B$13)*'S Curve Equation'!$B$14</f>
        <v>0.21249562727930532</v>
      </c>
      <c r="M177" s="28">
        <f>(1/(1+EXP(('S Curve Equation'!$B$11-M132*'S Curve Equation'!$B$12)*'S Curve Equation'!$B$10))+'S Curve Equation'!$B$13)*'S Curve Equation'!$B$14</f>
        <v>0.20913527874240898</v>
      </c>
      <c r="N177" s="28">
        <f>(1/(1+EXP(('S Curve Equation'!$B$11-N132*'S Curve Equation'!$B$12)*'S Curve Equation'!$B$10))+'S Curve Equation'!$B$13)*'S Curve Equation'!$B$14</f>
        <v>0.20584197199667356</v>
      </c>
      <c r="O177" s="28">
        <f>(1/(1+EXP(('S Curve Equation'!$B$11-O132*'S Curve Equation'!$B$12)*'S Curve Equation'!$B$10))+'S Curve Equation'!$B$13)*'S Curve Equation'!$B$14</f>
        <v>0.20261430686476437</v>
      </c>
      <c r="P177" s="28">
        <f>(1/(1+EXP(('S Curve Equation'!$B$11-P132*'S Curve Equation'!$B$12)*'S Curve Equation'!$B$10))+'S Curve Equation'!$B$13)*'S Curve Equation'!$B$14</f>
        <v>0.19945090439029153</v>
      </c>
      <c r="Q177" s="28">
        <f>(1/(1+EXP(('S Curve Equation'!$B$11-Q132*'S Curve Equation'!$B$12)*'S Curve Equation'!$B$10))+'S Curve Equation'!$B$13)*'S Curve Equation'!$B$14</f>
        <v>0.19635040729463055</v>
      </c>
      <c r="R177" s="28">
        <f>(1/(1+EXP(('S Curve Equation'!$B$11-R132*'S Curve Equation'!$B$12)*'S Curve Equation'!$B$10))+'S Curve Equation'!$B$13)*'S Curve Equation'!$B$14</f>
        <v>0.19331148035580148</v>
      </c>
      <c r="S177" s="28">
        <f>(1/(1+EXP(('S Curve Equation'!$B$11-S132*'S Curve Equation'!$B$12)*'S Curve Equation'!$B$10))+'S Curve Equation'!$B$13)*'S Curve Equation'!$B$14</f>
        <v>0.19033281071527533</v>
      </c>
      <c r="T177" s="28">
        <f>(1/(1+EXP(('S Curve Equation'!$B$11-T132*'S Curve Equation'!$B$12)*'S Curve Equation'!$B$10))+'S Curve Equation'!$B$13)*'S Curve Equation'!$B$14</f>
        <v>0.18741310811823464</v>
      </c>
      <c r="U177" s="28">
        <f>(1/(1+EXP(('S Curve Equation'!$B$11-U132*'S Curve Equation'!$B$12)*'S Curve Equation'!$B$10))+'S Curve Equation'!$B$13)*'S Curve Equation'!$B$14</f>
        <v>0.18455110509251774</v>
      </c>
      <c r="V177" s="28">
        <f>(1/(1+EXP(('S Curve Equation'!$B$11-V132*'S Curve Equation'!$B$12)*'S Curve Equation'!$B$10))+'S Curve Equation'!$B$13)*'S Curve Equation'!$B$14</f>
        <v>0.18174555707116277</v>
      </c>
      <c r="W177" s="28">
        <f>(1/(1+EXP(('S Curve Equation'!$B$11-W132*'S Curve Equation'!$B$12)*'S Curve Equation'!$B$10))+'S Curve Equation'!$B$13)*'S Curve Equation'!$B$14</f>
        <v>0.17899524246317056</v>
      </c>
      <c r="X177" s="28">
        <f>(1/(1+EXP(('S Curve Equation'!$B$11-X132*'S Curve Equation'!$B$12)*'S Curve Equation'!$B$10))+'S Curve Equation'!$B$13)*'S Curve Equation'!$B$14</f>
        <v>0.17629896267684547</v>
      </c>
      <c r="Y177" s="28">
        <f>(1/(1+EXP(('S Curve Equation'!$B$11-Y132*'S Curve Equation'!$B$12)*'S Curve Equation'!$B$10))+'S Curve Equation'!$B$13)*'S Curve Equation'!$B$14</f>
        <v>0.17365554209977166</v>
      </c>
      <c r="Z177" s="28">
        <f>(1/(1+EXP(('S Curve Equation'!$B$11-Z132*'S Curve Equation'!$B$12)*'S Curve Equation'!$B$10))+'S Curve Equation'!$B$13)*'S Curve Equation'!$B$14</f>
        <v>0.17106382803926515</v>
      </c>
      <c r="AA177" s="28">
        <f>(1/(1+EXP(('S Curve Equation'!$B$11-AA132*'S Curve Equation'!$B$12)*'S Curve Equation'!$B$10))+'S Curve Equation'!$B$13)*'S Curve Equation'!$B$14</f>
        <v>0.16852269062685893</v>
      </c>
      <c r="AB177" s="28">
        <f>(1/(1+EXP(('S Curve Equation'!$B$11-AB132*'S Curve Equation'!$B$12)*'S Curve Equation'!$B$10))+'S Curve Equation'!$B$13)*'S Curve Equation'!$B$14</f>
        <v>0.16603102269017289</v>
      </c>
      <c r="AC177" s="28">
        <f>(1/(1+EXP(('S Curve Equation'!$B$11-AC132*'S Curve Equation'!$B$12)*'S Curve Equation'!$B$10))+'S Curve Equation'!$B$13)*'S Curve Equation'!$B$14</f>
        <v>0.16358773959528908</v>
      </c>
      <c r="AD177" s="28">
        <f>(1/(1+EXP(('S Curve Equation'!$B$11-AD132*'S Curve Equation'!$B$12)*'S Curve Equation'!$B$10))+'S Curve Equation'!$B$13)*'S Curve Equation'!$B$14</f>
        <v>0.16119177906253745</v>
      </c>
      <c r="AE177" s="28">
        <f>(1/(1+EXP(('S Curve Equation'!$B$11-AE132*'S Curve Equation'!$B$12)*'S Curve Equation'!$B$10))+'S Curve Equation'!$B$13)*'S Curve Equation'!$B$14</f>
        <v>0.15884210095840909</v>
      </c>
      <c r="AF177" s="28">
        <f>(1/(1+EXP(('S Curve Equation'!$B$11-AF132*'S Curve Equation'!$B$12)*'S Curve Equation'!$B$10))+'S Curve Equation'!$B$13)*'S Curve Equation'!$B$14</f>
        <v>0.15653768706611509</v>
      </c>
    </row>
    <row r="178" spans="1:32" x14ac:dyDescent="0.2">
      <c r="A178" s="6" t="s">
        <v>56</v>
      </c>
      <c r="B178" s="28">
        <f>(1/(1+EXP(('S Curve Equation'!$B$11-B133*'S Curve Equation'!$B$12)*'S Curve Equation'!$B$10))+'S Curve Equation'!$B$13)*'S Curve Equation'!$B$14</f>
        <v>0.23106497500961165</v>
      </c>
      <c r="C178" s="28">
        <f>(1/(1+EXP(('S Curve Equation'!$B$11-C133*'S Curve Equation'!$B$12)*'S Curve Equation'!$B$10))+'S Curve Equation'!$B$13)*'S Curve Equation'!$B$14</f>
        <v>0.23037013491573968</v>
      </c>
      <c r="D178" s="28">
        <f>(1/(1+EXP(('S Curve Equation'!$B$11-D133*'S Curve Equation'!$B$12)*'S Curve Equation'!$B$10))+'S Curve Equation'!$B$13)*'S Curve Equation'!$B$14</f>
        <v>0.22985305496051456</v>
      </c>
      <c r="E178" s="28">
        <f>(1/(1+EXP(('S Curve Equation'!$B$11-E133*'S Curve Equation'!$B$12)*'S Curve Equation'!$B$10))+'S Curve Equation'!$B$13)*'S Curve Equation'!$B$14</f>
        <v>0.22800065015317622</v>
      </c>
      <c r="F178" s="28">
        <f>(1/(1+EXP(('S Curve Equation'!$B$11-F133*'S Curve Equation'!$B$12)*'S Curve Equation'!$B$10))+'S Curve Equation'!$B$13)*'S Curve Equation'!$B$14</f>
        <v>0.22458760764952707</v>
      </c>
      <c r="G178" s="28">
        <f>(1/(1+EXP(('S Curve Equation'!$B$11-G133*'S Curve Equation'!$B$12)*'S Curve Equation'!$B$10))+'S Curve Equation'!$B$13)*'S Curve Equation'!$B$14</f>
        <v>0.21969155226512616</v>
      </c>
      <c r="H178" s="28">
        <f>(1/(1+EXP(('S Curve Equation'!$B$11-H133*'S Curve Equation'!$B$12)*'S Curve Equation'!$B$10))+'S Curve Equation'!$B$13)*'S Curve Equation'!$B$14</f>
        <v>0.21349800290574716</v>
      </c>
      <c r="I178" s="28">
        <f>(1/(1+EXP(('S Curve Equation'!$B$11-I133*'S Curve Equation'!$B$12)*'S Curve Equation'!$B$10))+'S Curve Equation'!$B$13)*'S Curve Equation'!$B$14</f>
        <v>0.20709476769462123</v>
      </c>
      <c r="J178" s="28">
        <f>(1/(1+EXP(('S Curve Equation'!$B$11-J133*'S Curve Equation'!$B$12)*'S Curve Equation'!$B$10))+'S Curve Equation'!$B$13)*'S Curve Equation'!$B$14</f>
        <v>0.20220248039802879</v>
      </c>
      <c r="K178" s="28">
        <f>(1/(1+EXP(('S Curve Equation'!$B$11-K133*'S Curve Equation'!$B$12)*'S Curve Equation'!$B$10))+'S Curve Equation'!$B$13)*'S Curve Equation'!$B$14</f>
        <v>0.19846419367976409</v>
      </c>
      <c r="L178" s="28">
        <f>(1/(1+EXP(('S Curve Equation'!$B$11-L133*'S Curve Equation'!$B$12)*'S Curve Equation'!$B$10))+'S Curve Equation'!$B$13)*'S Curve Equation'!$B$14</f>
        <v>0.19902469590019109</v>
      </c>
      <c r="M178" s="28">
        <f>(1/(1+EXP(('S Curve Equation'!$B$11-M133*'S Curve Equation'!$B$12)*'S Curve Equation'!$B$10))+'S Curve Equation'!$B$13)*'S Curve Equation'!$B$14</f>
        <v>0.19589220220397432</v>
      </c>
      <c r="N178" s="28">
        <f>(1/(1+EXP(('S Curve Equation'!$B$11-N133*'S Curve Equation'!$B$12)*'S Curve Equation'!$B$10))+'S Curve Equation'!$B$13)*'S Curve Equation'!$B$14</f>
        <v>0.19282287654826016</v>
      </c>
      <c r="O178" s="28">
        <f>(1/(1+EXP(('S Curve Equation'!$B$11-O133*'S Curve Equation'!$B$12)*'S Curve Equation'!$B$10))+'S Curve Equation'!$B$13)*'S Curve Equation'!$B$14</f>
        <v>0.1898153472031858</v>
      </c>
      <c r="P178" s="28">
        <f>(1/(1+EXP(('S Curve Equation'!$B$11-P133*'S Curve Equation'!$B$12)*'S Curve Equation'!$B$10))+'S Curve Equation'!$B$13)*'S Curve Equation'!$B$14</f>
        <v>0.1868682667222637</v>
      </c>
      <c r="Q178" s="28">
        <f>(1/(1+EXP(('S Curve Equation'!$B$11-Q133*'S Curve Equation'!$B$12)*'S Curve Equation'!$B$10))+'S Curve Equation'!$B$13)*'S Curve Equation'!$B$14</f>
        <v>0.18398031210997637</v>
      </c>
      <c r="R178" s="28">
        <f>(1/(1+EXP(('S Curve Equation'!$B$11-R133*'S Curve Equation'!$B$12)*'S Curve Equation'!$B$10))+'S Curve Equation'!$B$13)*'S Curve Equation'!$B$14</f>
        <v>0.18115018492917889</v>
      </c>
      <c r="S178" s="28">
        <f>(1/(1+EXP(('S Curve Equation'!$B$11-S133*'S Curve Equation'!$B$12)*'S Curve Equation'!$B$10))+'S Curve Equation'!$B$13)*'S Curve Equation'!$B$14</f>
        <v>0.17837661135338392</v>
      </c>
      <c r="T178" s="28">
        <f>(1/(1+EXP(('S Curve Equation'!$B$11-T133*'S Curve Equation'!$B$12)*'S Curve Equation'!$B$10))+'S Curve Equation'!$B$13)*'S Curve Equation'!$B$14</f>
        <v>0.1756583421686797</v>
      </c>
      <c r="U178" s="28">
        <f>(1/(1+EXP(('S Curve Equation'!$B$11-U133*'S Curve Equation'!$B$12)*'S Curve Equation'!$B$10))+'S Curve Equation'!$B$13)*'S Curve Equation'!$B$14</f>
        <v>0.1729941527297422</v>
      </c>
      <c r="V178" s="28">
        <f>(1/(1+EXP(('S Curve Equation'!$B$11-V133*'S Curve Equation'!$B$12)*'S Curve Equation'!$B$10))+'S Curve Equation'!$B$13)*'S Curve Equation'!$B$14</f>
        <v>0.1703828428741069</v>
      </c>
      <c r="W178" s="28">
        <f>(1/(1+EXP(('S Curve Equation'!$B$11-W133*'S Curve Equation'!$B$12)*'S Curve Equation'!$B$10))+'S Curve Equation'!$B$13)*'S Curve Equation'!$B$14</f>
        <v>0.1678232367985881</v>
      </c>
      <c r="X178" s="28">
        <f>(1/(1+EXP(('S Curve Equation'!$B$11-X133*'S Curve Equation'!$B$12)*'S Curve Equation'!$B$10))+'S Curve Equation'!$B$13)*'S Curve Equation'!$B$14</f>
        <v>0.16531418290149033</v>
      </c>
      <c r="Y178" s="28">
        <f>(1/(1+EXP(('S Curve Equation'!$B$11-Y133*'S Curve Equation'!$B$12)*'S Curve Equation'!$B$10))+'S Curve Equation'!$B$13)*'S Curve Equation'!$B$14</f>
        <v>0.16285455359398096</v>
      </c>
      <c r="Z178" s="28">
        <f>(1/(1+EXP(('S Curve Equation'!$B$11-Z133*'S Curve Equation'!$B$12)*'S Curve Equation'!$B$10))+'S Curve Equation'!$B$13)*'S Curve Equation'!$B$14</f>
        <v>0.16044324508379335</v>
      </c>
      <c r="AA178" s="28">
        <f>(1/(1+EXP(('S Curve Equation'!$B$11-AA133*'S Curve Equation'!$B$12)*'S Curve Equation'!$B$10))+'S Curve Equation'!$B$13)*'S Curve Equation'!$B$14</f>
        <v>0.15807917713417388</v>
      </c>
      <c r="AB178" s="28">
        <f>(1/(1+EXP(('S Curve Equation'!$B$11-AB133*'S Curve Equation'!$B$12)*'S Curve Equation'!$B$10))+'S Curve Equation'!$B$13)*'S Curve Equation'!$B$14</f>
        <v>0.15576129280080364</v>
      </c>
      <c r="AC178" s="28">
        <f>(1/(1+EXP(('S Curve Equation'!$B$11-AC133*'S Curve Equation'!$B$12)*'S Curve Equation'!$B$10))+'S Curve Equation'!$B$13)*'S Curve Equation'!$B$14</f>
        <v>0.15348855814921628</v>
      </c>
      <c r="AD178" s="28">
        <f>(1/(1+EXP(('S Curve Equation'!$B$11-AD133*'S Curve Equation'!$B$12)*'S Curve Equation'!$B$10))+'S Curve Equation'!$B$13)*'S Curve Equation'!$B$14</f>
        <v>0.1512599619550474</v>
      </c>
      <c r="AE178" s="28">
        <f>(1/(1+EXP(('S Curve Equation'!$B$11-AE133*'S Curve Equation'!$B$12)*'S Curve Equation'!$B$10))+'S Curve Equation'!$B$13)*'S Curve Equation'!$B$14</f>
        <v>0.14907451538927963</v>
      </c>
      <c r="AF178" s="28">
        <f>(1/(1+EXP(('S Curve Equation'!$B$11-AF133*'S Curve Equation'!$B$12)*'S Curve Equation'!$B$10))+'S Curve Equation'!$B$13)*'S Curve Equation'!$B$14</f>
        <v>0.14693125169048246</v>
      </c>
    </row>
    <row r="179" spans="1:32" x14ac:dyDescent="0.2">
      <c r="A179" s="6" t="s">
        <v>57</v>
      </c>
      <c r="B179" s="28">
        <f>(1/(1+EXP(('S Curve Equation'!$B$11-B134*'S Curve Equation'!$B$12)*'S Curve Equation'!$B$10))+'S Curve Equation'!$B$13)*'S Curve Equation'!$B$14</f>
        <v>0.16666666666666666</v>
      </c>
      <c r="C179" s="28">
        <f>(1/(1+EXP(('S Curve Equation'!$B$11-C134*'S Curve Equation'!$B$12)*'S Curve Equation'!$B$10))+'S Curve Equation'!$B$13)*'S Curve Equation'!$B$14</f>
        <v>0.16617881599528112</v>
      </c>
      <c r="D179" s="28">
        <f>(1/(1+EXP(('S Curve Equation'!$B$11-D134*'S Curve Equation'!$B$12)*'S Curve Equation'!$B$10))+'S Curve Equation'!$B$13)*'S Curve Equation'!$B$14</f>
        <v>0.16581583058538435</v>
      </c>
      <c r="E179" s="28">
        <f>(1/(1+EXP(('S Curve Equation'!$B$11-E134*'S Curve Equation'!$B$12)*'S Curve Equation'!$B$10))+'S Curve Equation'!$B$13)*'S Curve Equation'!$B$14</f>
        <v>0.16451586721942404</v>
      </c>
      <c r="F179" s="28">
        <f>(1/(1+EXP(('S Curve Equation'!$B$11-F134*'S Curve Equation'!$B$12)*'S Curve Equation'!$B$10))+'S Curve Equation'!$B$13)*'S Curve Equation'!$B$14</f>
        <v>0.16212232328297729</v>
      </c>
      <c r="G179" s="28">
        <f>(1/(1+EXP(('S Curve Equation'!$B$11-G134*'S Curve Equation'!$B$12)*'S Curve Equation'!$B$10))+'S Curve Equation'!$B$13)*'S Curve Equation'!$B$14</f>
        <v>0.15869227552515466</v>
      </c>
      <c r="H179" s="28">
        <f>(1/(1+EXP(('S Curve Equation'!$B$11-H134*'S Curve Equation'!$B$12)*'S Curve Equation'!$B$10))+'S Curve Equation'!$B$13)*'S Curve Equation'!$B$14</f>
        <v>0.15435878072406384</v>
      </c>
      <c r="I179" s="28">
        <f>(1/(1+EXP(('S Curve Equation'!$B$11-I134*'S Curve Equation'!$B$12)*'S Curve Equation'!$B$10))+'S Curve Equation'!$B$13)*'S Curve Equation'!$B$14</f>
        <v>0.14988449326489001</v>
      </c>
      <c r="J179" s="28">
        <f>(1/(1+EXP(('S Curve Equation'!$B$11-J134*'S Curve Equation'!$B$12)*'S Curve Equation'!$B$10))+'S Curve Equation'!$B$13)*'S Curve Equation'!$B$14</f>
        <v>0.14646962651865317</v>
      </c>
      <c r="K179" s="28">
        <f>(1/(1+EXP(('S Curve Equation'!$B$11-K134*'S Curve Equation'!$B$12)*'S Curve Equation'!$B$10))+'S Curve Equation'!$B$13)*'S Curve Equation'!$B$14</f>
        <v>0.14386217345847269</v>
      </c>
      <c r="L179" s="28">
        <f>(1/(1+EXP(('S Curve Equation'!$B$11-L134*'S Curve Equation'!$B$12)*'S Curve Equation'!$B$10))+'S Curve Equation'!$B$13)*'S Curve Equation'!$B$14</f>
        <v>0.14425302458084208</v>
      </c>
      <c r="M179" s="28">
        <f>(1/(1+EXP(('S Curve Equation'!$B$11-M134*'S Curve Equation'!$B$12)*'S Curve Equation'!$B$10))+'S Curve Equation'!$B$13)*'S Curve Equation'!$B$14</f>
        <v>0.14206908830983631</v>
      </c>
      <c r="N179" s="28">
        <f>(1/(1+EXP(('S Curve Equation'!$B$11-N134*'S Curve Equation'!$B$12)*'S Curve Equation'!$B$10))+'S Curve Equation'!$B$13)*'S Curve Equation'!$B$14</f>
        <v>0.13993014298130871</v>
      </c>
      <c r="O179" s="28">
        <f>(1/(1+EXP(('S Curve Equation'!$B$11-O134*'S Curve Equation'!$B$12)*'S Curve Equation'!$B$10))+'S Curve Equation'!$B$13)*'S Curve Equation'!$B$14</f>
        <v>0.13783509508439309</v>
      </c>
      <c r="P179" s="28">
        <f>(1/(1+EXP(('S Curve Equation'!$B$11-P134*'S Curve Equation'!$B$12)*'S Curve Equation'!$B$10))+'S Curve Equation'!$B$13)*'S Curve Equation'!$B$14</f>
        <v>0.13578287878767412</v>
      </c>
      <c r="Q179" s="28">
        <f>(1/(1+EXP(('S Curve Equation'!$B$11-Q134*'S Curve Equation'!$B$12)*'S Curve Equation'!$B$10))+'S Curve Equation'!$B$13)*'S Curve Equation'!$B$14</f>
        <v>0.13377245535501922</v>
      </c>
      <c r="R179" s="28">
        <f>(1/(1+EXP(('S Curve Equation'!$B$11-R134*'S Curve Equation'!$B$12)*'S Curve Equation'!$B$10))+'S Curve Equation'!$B$13)*'S Curve Equation'!$B$14</f>
        <v>0.13180281256024171</v>
      </c>
      <c r="S179" s="28">
        <f>(1/(1+EXP(('S Curve Equation'!$B$11-S134*'S Curve Equation'!$B$12)*'S Curve Equation'!$B$10))+'S Curve Equation'!$B$13)*'S Curve Equation'!$B$14</f>
        <v>0.12987296410209703</v>
      </c>
      <c r="T179" s="28">
        <f>(1/(1+EXP(('S Curve Equation'!$B$11-T134*'S Curve Equation'!$B$12)*'S Curve Equation'!$B$10))+'S Curve Equation'!$B$13)*'S Curve Equation'!$B$14</f>
        <v>0.12798194902095619</v>
      </c>
      <c r="U179" s="28">
        <f>(1/(1+EXP(('S Curve Equation'!$B$11-U134*'S Curve Equation'!$B$12)*'S Curve Equation'!$B$10))+'S Curve Equation'!$B$13)*'S Curve Equation'!$B$14</f>
        <v>0.12612883111836604</v>
      </c>
      <c r="V179" s="28">
        <f>(1/(1+EXP(('S Curve Equation'!$B$11-V134*'S Curve Equation'!$B$12)*'S Curve Equation'!$B$10))+'S Curve Equation'!$B$13)*'S Curve Equation'!$B$14</f>
        <v>0.12431269838057156</v>
      </c>
      <c r="W179" s="28">
        <f>(1/(1+EXP(('S Curve Equation'!$B$11-W134*'S Curve Equation'!$B$12)*'S Curve Equation'!$B$10))+'S Curve Equation'!$B$13)*'S Curve Equation'!$B$14</f>
        <v>0.12253266240695171</v>
      </c>
      <c r="X179" s="28">
        <f>(1/(1+EXP(('S Curve Equation'!$B$11-X134*'S Curve Equation'!$B$12)*'S Curve Equation'!$B$10))+'S Curve Equation'!$B$13)*'S Curve Equation'!$B$14</f>
        <v>0.12078785784422323</v>
      </c>
      <c r="Y179" s="28">
        <f>(1/(1+EXP(('S Curve Equation'!$B$11-Y134*'S Curve Equation'!$B$12)*'S Curve Equation'!$B$10))+'S Curve Equation'!$B$13)*'S Curve Equation'!$B$14</f>
        <v>0.11907744182714589</v>
      </c>
      <c r="Z179" s="28">
        <f>(1/(1+EXP(('S Curve Equation'!$B$11-Z134*'S Curve Equation'!$B$12)*'S Curve Equation'!$B$10))+'S Curve Equation'!$B$13)*'S Curve Equation'!$B$14</f>
        <v>0.11740059342639214</v>
      </c>
      <c r="AA179" s="28">
        <f>(1/(1+EXP(('S Curve Equation'!$B$11-AA134*'S Curve Equation'!$B$12)*'S Curve Equation'!$B$10))+'S Curve Equation'!$B$13)*'S Curve Equation'!$B$14</f>
        <v>0.11575651310413904</v>
      </c>
      <c r="AB179" s="28">
        <f>(1/(1+EXP(('S Curve Equation'!$B$11-AB134*'S Curve Equation'!$B$12)*'S Curve Equation'!$B$10))+'S Curve Equation'!$B$13)*'S Curve Equation'!$B$14</f>
        <v>0.11414442217787568</v>
      </c>
      <c r="AC179" s="28">
        <f>(1/(1+EXP(('S Curve Equation'!$B$11-AC134*'S Curve Equation'!$B$12)*'S Curve Equation'!$B$10))+'S Curve Equation'!$B$13)*'S Curve Equation'!$B$14</f>
        <v>0.11256356229284596</v>
      </c>
      <c r="AD179" s="28">
        <f>(1/(1+EXP(('S Curve Equation'!$B$11-AD134*'S Curve Equation'!$B$12)*'S Curve Equation'!$B$10))+'S Curve Equation'!$B$13)*'S Curve Equation'!$B$14</f>
        <v>0.11101319490347644</v>
      </c>
      <c r="AE179" s="28">
        <f>(1/(1+EXP(('S Curve Equation'!$B$11-AE134*'S Curve Equation'!$B$12)*'S Curve Equation'!$B$10))+'S Curve Equation'!$B$13)*'S Curve Equation'!$B$14</f>
        <v>0.10949260076408744</v>
      </c>
      <c r="AF179" s="28">
        <f>(1/(1+EXP(('S Curve Equation'!$B$11-AF134*'S Curve Equation'!$B$12)*'S Curve Equation'!$B$10))+'S Curve Equation'!$B$13)*'S Curve Equation'!$B$14</f>
        <v>0.10800107942912686</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16to19'!B138,'Calculations 20to24'!B138,'Calculations 35to44'!B138,'Calculations 45to54'!B138,'Calculations 55to64'!B138,'Calculations 65plus'!B138)</f>
        <v>0.16432524478501492</v>
      </c>
      <c r="C183" s="28">
        <f>C138/SUM(C138,'Calculations 16to19'!C138,'Calculations 20to24'!C138,'Calculations 35to44'!C138,'Calculations 45to54'!C138,'Calculations 55to64'!C138,'Calculations 65plus'!C138)</f>
        <v>0.16490893628606298</v>
      </c>
      <c r="D183" s="28">
        <f>D138/SUM(D138,'Calculations 16to19'!D138,'Calculations 20to24'!D138,'Calculations 35to44'!D138,'Calculations 45to54'!D138,'Calculations 55to64'!D138,'Calculations 65plus'!D138)</f>
        <v>0.16551282144138421</v>
      </c>
      <c r="E183" s="28">
        <f>E138/SUM(E138,'Calculations 16to19'!E138,'Calculations 20to24'!E138,'Calculations 35to44'!E138,'Calculations 45to54'!E138,'Calculations 55to64'!E138,'Calculations 65plus'!E138)</f>
        <v>0.16520043252971484</v>
      </c>
      <c r="F183" s="28">
        <f>F138/SUM(F138,'Calculations 16to19'!F138,'Calculations 20to24'!F138,'Calculations 35to44'!F138,'Calculations 45to54'!F138,'Calculations 55to64'!F138,'Calculations 65plus'!F138)</f>
        <v>0.16369592232893113</v>
      </c>
      <c r="G183" s="28">
        <f>G138/SUM(G138,'Calculations 16to19'!G138,'Calculations 20to24'!G138,'Calculations 35to44'!G138,'Calculations 45to54'!G138,'Calculations 55to64'!G138,'Calculations 65plus'!G138)</f>
        <v>0.16094505032454595</v>
      </c>
      <c r="H183" s="28">
        <f>H138/SUM(H138,'Calculations 16to19'!H138,'Calculations 20to24'!H138,'Calculations 35to44'!H138,'Calculations 45to54'!H138,'Calculations 55to64'!H138,'Calculations 65plus'!H138)</f>
        <v>0.15724994037360809</v>
      </c>
      <c r="I183" s="28">
        <f>I138/SUM(I138,'Calculations 16to19'!I138,'Calculations 20to24'!I138,'Calculations 35to44'!I138,'Calculations 45to54'!I138,'Calculations 55to64'!I138,'Calculations 65plus'!I138)</f>
        <v>0.15331829334197669</v>
      </c>
      <c r="J183" s="28">
        <f>J138/SUM(J138,'Calculations 16to19'!J138,'Calculations 20to24'!J138,'Calculations 35to44'!J138,'Calculations 45to54'!J138,'Calculations 55to64'!J138,'Calculations 65plus'!J138)</f>
        <v>0.15039126673222511</v>
      </c>
      <c r="K183" s="28">
        <f>K138/SUM(K138,'Calculations 16to19'!K138,'Calculations 20to24'!K138,'Calculations 35to44'!K138,'Calculations 45to54'!K138,'Calculations 55to64'!K138,'Calculations 65plus'!K138)</f>
        <v>0.14822928002144875</v>
      </c>
      <c r="L183" s="28">
        <f>L138/SUM(L138,'Calculations 16to19'!L138,'Calculations 20to24'!L138,'Calculations 35to44'!L138,'Calculations 45to54'!L138,'Calculations 55to64'!L138,'Calculations 65plus'!L138)</f>
        <v>0.14934692505454136</v>
      </c>
      <c r="M183" s="28">
        <f>M138/SUM(M138,'Calculations 16to19'!M138,'Calculations 20to24'!M138,'Calculations 35to44'!M138,'Calculations 45to54'!M138,'Calculations 55to64'!M138,'Calculations 65plus'!M138)</f>
        <v>0.14761096674597848</v>
      </c>
      <c r="N183" s="28">
        <f>N138/SUM(N138,'Calculations 16to19'!N138,'Calculations 20to24'!N138,'Calculations 35to44'!N138,'Calculations 45to54'!N138,'Calculations 55to64'!N138,'Calculations 65plus'!N138)</f>
        <v>0.14587785973302803</v>
      </c>
      <c r="O183" s="28">
        <f>O138/SUM(O138,'Calculations 16to19'!O138,'Calculations 20to24'!O138,'Calculations 35to44'!O138,'Calculations 45to54'!O138,'Calculations 55to64'!O138,'Calculations 65plus'!O138)</f>
        <v>0.14414866408698163</v>
      </c>
      <c r="P183" s="28">
        <f>P138/SUM(P138,'Calculations 16to19'!P138,'Calculations 20to24'!P138,'Calculations 35to44'!P138,'Calculations 45to54'!P138,'Calculations 55to64'!P138,'Calculations 65plus'!P138)</f>
        <v>0.14242439408588159</v>
      </c>
      <c r="Q183" s="28">
        <f>Q138/SUM(Q138,'Calculations 16to19'!Q138,'Calculations 20to24'!Q138,'Calculations 35to44'!Q138,'Calculations 45to54'!Q138,'Calculations 55to64'!Q138,'Calculations 65plus'!Q138)</f>
        <v>0.14070601821346626</v>
      </c>
      <c r="R183" s="28">
        <f>R138/SUM(R138,'Calculations 16to19'!R138,'Calculations 20to24'!R138,'Calculations 35to44'!R138,'Calculations 45to54'!R138,'Calculations 55to64'!R138,'Calculations 65plus'!R138)</f>
        <v>0.13899445930344637</v>
      </c>
      <c r="S183" s="28">
        <f>S138/SUM(S138,'Calculations 16to19'!S138,'Calculations 20to24'!S138,'Calculations 35to44'!S138,'Calculations 45to54'!S138,'Calculations 55to64'!S138,'Calculations 65plus'!S138)</f>
        <v>0.13729059481871486</v>
      </c>
      <c r="T183" s="28">
        <f>T138/SUM(T138,'Calculations 16to19'!T138,'Calculations 20to24'!T138,'Calculations 35to44'!T138,'Calculations 45to54'!T138,'Calculations 55to64'!T138,'Calculations 65plus'!T138)</f>
        <v>0.13559525725515409</v>
      </c>
      <c r="U183" s="28">
        <f>U138/SUM(U138,'Calculations 16to19'!U138,'Calculations 20to24'!U138,'Calculations 35to44'!U138,'Calculations 45to54'!U138,'Calculations 55to64'!U138,'Calculations 65plus'!U138)</f>
        <v>0.13390923465983165</v>
      </c>
      <c r="V183" s="28">
        <f>V138/SUM(V138,'Calculations 16to19'!V138,'Calculations 20to24'!V138,'Calculations 35to44'!V138,'Calculations 45to54'!V138,'Calculations 55to64'!V138,'Calculations 65plus'!V138)</f>
        <v>0.13223327125355175</v>
      </c>
      <c r="W183" s="28">
        <f>W138/SUM(W138,'Calculations 16to19'!W138,'Calculations 20to24'!W138,'Calculations 35to44'!W138,'Calculations 45to54'!W138,'Calculations 55to64'!W138,'Calculations 65plus'!W138)</f>
        <v>0.13056806814795058</v>
      </c>
      <c r="X183" s="28">
        <f>X138/SUM(X138,'Calculations 16to19'!X138,'Calculations 20to24'!X138,'Calculations 35to44'!X138,'Calculations 45to54'!X138,'Calculations 55to64'!X138,'Calculations 65plus'!X138)</f>
        <v>0.12891428414760378</v>
      </c>
      <c r="Y183" s="28">
        <f>Y138/SUM(Y138,'Calculations 16to19'!Y138,'Calculations 20to24'!Y138,'Calculations 35to44'!Y138,'Calculations 45to54'!Y138,'Calculations 55to64'!Y138,'Calculations 65plus'!Y138)</f>
        <v>0.12727253662790267</v>
      </c>
      <c r="Z183" s="28">
        <f>Z138/SUM(Z138,'Calculations 16to19'!Z138,'Calculations 20to24'!Z138,'Calculations 35to44'!Z138,'Calculations 45to54'!Z138,'Calculations 55to64'!Z138,'Calculations 65plus'!Z138)</f>
        <v>0.12564340247981623</v>
      </c>
      <c r="AA183" s="28">
        <f>AA138/SUM(AA138,'Calculations 16to19'!AA138,'Calculations 20to24'!AA138,'Calculations 35to44'!AA138,'Calculations 45to54'!AA138,'Calculations 55to64'!AA138,'Calculations 65plus'!AA138)</f>
        <v>0.12402741911299735</v>
      </c>
      <c r="AB183" s="28">
        <f>AB138/SUM(AB138,'Calculations 16to19'!AB138,'Calculations 20to24'!AB138,'Calculations 35to44'!AB138,'Calculations 45to54'!AB138,'Calculations 55to64'!AB138,'Calculations 65plus'!AB138)</f>
        <v>0.12242508550909836</v>
      </c>
      <c r="AC183" s="28">
        <f>AC138/SUM(AC138,'Calculations 16to19'!AC138,'Calculations 20to24'!AC138,'Calculations 35to44'!AC138,'Calculations 45to54'!AC138,'Calculations 55to64'!AC138,'Calculations 65plus'!AC138)</f>
        <v>0.12083686331755547</v>
      </c>
      <c r="AD183" s="28">
        <f>AD138/SUM(AD138,'Calculations 16to19'!AD138,'Calculations 20to24'!AD138,'Calculations 35to44'!AD138,'Calculations 45to54'!AD138,'Calculations 55to64'!AD138,'Calculations 65plus'!AD138)</f>
        <v>0.11926317798651846</v>
      </c>
      <c r="AE183" s="28">
        <f>AE138/SUM(AE138,'Calculations 16to19'!AE138,'Calculations 20to24'!AE138,'Calculations 35to44'!AE138,'Calculations 45to54'!AE138,'Calculations 55to64'!AE138,'Calculations 65plus'!AE138)</f>
        <v>0.11770441992203025</v>
      </c>
      <c r="AF183" s="28">
        <f>AF138/SUM(AF138,'Calculations 16to19'!AF138,'Calculations 20to24'!AF138,'Calculations 35to44'!AF138,'Calculations 45to54'!AF138,'Calculations 55to64'!AF138,'Calculations 65plus'!AF138)</f>
        <v>0.11616094566898648</v>
      </c>
    </row>
    <row r="184" spans="1:32" x14ac:dyDescent="0.2">
      <c r="A184" s="6" t="s">
        <v>94</v>
      </c>
      <c r="B184" s="28">
        <f>B139/SUM(B139,'Calculations 16to19'!B139,'Calculations 20to24'!B139,'Calculations 35to44'!B139,'Calculations 45to54'!B139,'Calculations 55to64'!B139,'Calculations 65plus'!B139)</f>
        <v>0.19607843137254902</v>
      </c>
      <c r="C184" s="28">
        <f>C139/SUM(C139,'Calculations 16to19'!C139,'Calculations 20to24'!C139,'Calculations 35to44'!C139,'Calculations 45to54'!C139,'Calculations 55to64'!C139,'Calculations 65plus'!C139)</f>
        <v>0.19707419252010874</v>
      </c>
      <c r="D184" s="28">
        <f>D139/SUM(D139,'Calculations 16to19'!D139,'Calculations 20to24'!D139,'Calculations 35to44'!D139,'Calculations 45to54'!D139,'Calculations 55to64'!D139,'Calculations 65plus'!D139)</f>
        <v>0.19800293513567041</v>
      </c>
      <c r="E184" s="28">
        <f>E139/SUM(E139,'Calculations 16to19'!E139,'Calculations 20to24'!E139,'Calculations 35to44'!E139,'Calculations 45to54'!E139,'Calculations 55to64'!E139,'Calculations 65plus'!E139)</f>
        <v>0.19782722430684871</v>
      </c>
      <c r="F184" s="28">
        <f>F139/SUM(F139,'Calculations 16to19'!F139,'Calculations 20to24'!F139,'Calculations 35to44'!F139,'Calculations 45to54'!F139,'Calculations 55to64'!F139,'Calculations 65plus'!F139)</f>
        <v>0.196204969943303</v>
      </c>
      <c r="G184" s="28">
        <f>G139/SUM(G139,'Calculations 16to19'!G139,'Calculations 20to24'!G139,'Calculations 35to44'!G139,'Calculations 45to54'!G139,'Calculations 55to64'!G139,'Calculations 65plus'!G139)</f>
        <v>0.19303004136118418</v>
      </c>
      <c r="H184" s="28">
        <f>H139/SUM(H139,'Calculations 16to19'!H139,'Calculations 20to24'!H139,'Calculations 35to44'!H139,'Calculations 45to54'!H139,'Calculations 55to64'!H139,'Calculations 65plus'!H139)</f>
        <v>0.18874605021973759</v>
      </c>
      <c r="I184" s="28">
        <f>I139/SUM(I139,'Calculations 16to19'!I139,'Calculations 20to24'!I139,'Calculations 35to44'!I139,'Calculations 45to54'!I139,'Calculations 55to64'!I139,'Calculations 65plus'!I139)</f>
        <v>0.18396397847061713</v>
      </c>
      <c r="J184" s="28">
        <f>J139/SUM(J139,'Calculations 16to19'!J139,'Calculations 20to24'!J139,'Calculations 35to44'!J139,'Calculations 45to54'!J139,'Calculations 55to64'!J139,'Calculations 65plus'!J139)</f>
        <v>0.18024639514154306</v>
      </c>
      <c r="K184" s="28">
        <f>K139/SUM(K139,'Calculations 16to19'!K139,'Calculations 20to24'!K139,'Calculations 35to44'!K139,'Calculations 45to54'!K139,'Calculations 55to64'!K139,'Calculations 65plus'!K139)</f>
        <v>0.17744681265875833</v>
      </c>
      <c r="L184" s="28">
        <f>L139/SUM(L139,'Calculations 16to19'!L139,'Calculations 20to24'!L139,'Calculations 35to44'!L139,'Calculations 45to54'!L139,'Calculations 55to64'!L139,'Calculations 65plus'!L139)</f>
        <v>0.17954303531020743</v>
      </c>
      <c r="M184" s="28">
        <f>M139/SUM(M139,'Calculations 16to19'!M139,'Calculations 20to24'!M139,'Calculations 35to44'!M139,'Calculations 45to54'!M139,'Calculations 55to64'!M139,'Calculations 65plus'!M139)</f>
        <v>0.17762925459389439</v>
      </c>
      <c r="N184" s="28">
        <f>N139/SUM(N139,'Calculations 16to19'!N139,'Calculations 20to24'!N139,'Calculations 35to44'!N139,'Calculations 45to54'!N139,'Calculations 55to64'!N139,'Calculations 65plus'!N139)</f>
        <v>0.17572360731660983</v>
      </c>
      <c r="O184" s="28">
        <f>O139/SUM(O139,'Calculations 16to19'!O139,'Calculations 20to24'!O139,'Calculations 35to44'!O139,'Calculations 45to54'!O139,'Calculations 55to64'!O139,'Calculations 65plus'!O139)</f>
        <v>0.17382659309944098</v>
      </c>
      <c r="P184" s="28">
        <f>P139/SUM(P139,'Calculations 16to19'!P139,'Calculations 20to24'!P139,'Calculations 35to44'!P139,'Calculations 45to54'!P139,'Calculations 55to64'!P139,'Calculations 65plus'!P139)</f>
        <v>0.17193869379606194</v>
      </c>
      <c r="Q184" s="28">
        <f>Q139/SUM(Q139,'Calculations 16to19'!Q139,'Calculations 20to24'!Q139,'Calculations 35to44'!Q139,'Calculations 45to54'!Q139,'Calculations 55to64'!Q139,'Calculations 65plus'!Q139)</f>
        <v>0.17006037336519519</v>
      </c>
      <c r="R184" s="28">
        <f>R139/SUM(R139,'Calculations 16to19'!R139,'Calculations 20to24'!R139,'Calculations 35to44'!R139,'Calculations 45to54'!R139,'Calculations 55to64'!R139,'Calculations 65plus'!R139)</f>
        <v>0.16819207778857395</v>
      </c>
      <c r="S184" s="28">
        <f>S139/SUM(S139,'Calculations 16to19'!S139,'Calculations 20to24'!S139,'Calculations 35to44'!S139,'Calculations 45to54'!S139,'Calculations 55to64'!S139,'Calculations 65plus'!S139)</f>
        <v>0.16633423503214215</v>
      </c>
      <c r="T184" s="28">
        <f>T139/SUM(T139,'Calculations 16to19'!T139,'Calculations 20to24'!T139,'Calculations 35to44'!T139,'Calculations 45to54'!T139,'Calculations 55to64'!T139,'Calculations 65plus'!T139)</f>
        <v>0.16448725504820016</v>
      </c>
      <c r="U184" s="28">
        <f>U139/SUM(U139,'Calculations 16to19'!U139,'Calculations 20to24'!U139,'Calculations 35to44'!U139,'Calculations 45to54'!U139,'Calculations 55to64'!U139,'Calculations 65plus'!U139)</f>
        <v>0.16265152981620773</v>
      </c>
      <c r="V184" s="28">
        <f>V139/SUM(V139,'Calculations 16to19'!V139,'Calculations 20to24'!V139,'Calculations 35to44'!V139,'Calculations 45to54'!V139,'Calculations 55to64'!V139,'Calculations 65plus'!V139)</f>
        <v>0.16082743341994754</v>
      </c>
      <c r="W184" s="28">
        <f>W139/SUM(W139,'Calculations 16to19'!W139,'Calculations 20to24'!W139,'Calculations 35to44'!W139,'Calculations 45to54'!W139,'Calculations 55to64'!W139,'Calculations 65plus'!W139)</f>
        <v>0.15901532215876477</v>
      </c>
      <c r="X184" s="28">
        <f>X139/SUM(X139,'Calculations 16to19'!X139,'Calculations 20to24'!X139,'Calculations 35to44'!X139,'Calculations 45to54'!X139,'Calculations 55to64'!X139,'Calculations 65plus'!X139)</f>
        <v>0.1572155346906359</v>
      </c>
      <c r="Y184" s="28">
        <f>Y139/SUM(Y139,'Calculations 16to19'!Y139,'Calculations 20to24'!Y139,'Calculations 35to44'!Y139,'Calculations 45to54'!Y139,'Calculations 55to64'!Y139,'Calculations 65plus'!Y139)</f>
        <v>0.1554283922048286</v>
      </c>
      <c r="Z184" s="28">
        <f>Z139/SUM(Z139,'Calculations 16to19'!Z139,'Calculations 20to24'!Z139,'Calculations 35to44'!Z139,'Calculations 45to54'!Z139,'Calculations 55to64'!Z139,'Calculations 65plus'!Z139)</f>
        <v>0.15365419862198182</v>
      </c>
      <c r="AA184" s="28">
        <f>AA139/SUM(AA139,'Calculations 16to19'!AA139,'Calculations 20to24'!AA139,'Calculations 35to44'!AA139,'Calculations 45to54'!AA139,'Calculations 55to64'!AA139,'Calculations 65plus'!AA139)</f>
        <v>0.15189324081945488</v>
      </c>
      <c r="AB184" s="28">
        <f>AB139/SUM(AB139,'Calculations 16to19'!AB139,'Calculations 20to24'!AB139,'Calculations 35to44'!AB139,'Calculations 45to54'!AB139,'Calculations 55to64'!AB139,'Calculations 65plus'!AB139)</f>
        <v>0.15014578887987021</v>
      </c>
      <c r="AC184" s="28">
        <f>AC139/SUM(AC139,'Calculations 16to19'!AC139,'Calculations 20to24'!AC139,'Calculations 35to44'!AC139,'Calculations 45to54'!AC139,'Calculations 55to64'!AC139,'Calculations 65plus'!AC139)</f>
        <v>0.14841209636082153</v>
      </c>
      <c r="AD184" s="28">
        <f>AD139/SUM(AD139,'Calculations 16to19'!AD139,'Calculations 20to24'!AD139,'Calculations 35to44'!AD139,'Calculations 45to54'!AD139,'Calculations 55to64'!AD139,'Calculations 65plus'!AD139)</f>
        <v>0.14669240058378344</v>
      </c>
      <c r="AE184" s="28">
        <f>AE139/SUM(AE139,'Calculations 16to19'!AE139,'Calculations 20to24'!AE139,'Calculations 35to44'!AE139,'Calculations 45to54'!AE139,'Calculations 55to64'!AE139,'Calculations 65plus'!AE139)</f>
        <v>0.14498692294032686</v>
      </c>
      <c r="AF184" s="28">
        <f>AF139/SUM(AF139,'Calculations 16to19'!AF139,'Calculations 20to24'!AF139,'Calculations 35to44'!AF139,'Calculations 45to54'!AF139,'Calculations 55to64'!AF139,'Calculations 65plus'!AF139)</f>
        <v>0.14329586921381676</v>
      </c>
    </row>
    <row r="185" spans="1:32" x14ac:dyDescent="0.2">
      <c r="A185" s="6" t="s">
        <v>93</v>
      </c>
      <c r="B185" s="28">
        <f>B140/SUM(B140,'Calculations 16to19'!B140,'Calculations 20to24'!B140,'Calculations 35to44'!B140,'Calculations 45to54'!B140,'Calculations 55to64'!B140,'Calculations 65plus'!B140)</f>
        <v>0.23469387755102042</v>
      </c>
      <c r="C185" s="28">
        <f>C140/SUM(C140,'Calculations 16to19'!C140,'Calculations 20to24'!C140,'Calculations 35to44'!C140,'Calculations 45to54'!C140,'Calculations 55to64'!C140,'Calculations 65plus'!C140)</f>
        <v>0.2353975466744945</v>
      </c>
      <c r="D185" s="28">
        <f>D140/SUM(D140,'Calculations 16to19'!D140,'Calculations 20to24'!D140,'Calculations 35to44'!D140,'Calculations 45to54'!D140,'Calculations 55to64'!D140,'Calculations 65plus'!D140)</f>
        <v>0.23585147665199843</v>
      </c>
      <c r="E185" s="28">
        <f>E140/SUM(E140,'Calculations 16to19'!E140,'Calculations 20to24'!E140,'Calculations 35to44'!E140,'Calculations 45to54'!E140,'Calculations 55to64'!E140,'Calculations 65plus'!E140)</f>
        <v>0.23498515042516566</v>
      </c>
      <c r="F185" s="28">
        <f>F140/SUM(F140,'Calculations 16to19'!F140,'Calculations 20to24'!F140,'Calculations 35to44'!F140,'Calculations 45to54'!F140,'Calculations 55to64'!F140,'Calculations 65plus'!F140)</f>
        <v>0.23255037043075905</v>
      </c>
      <c r="G185" s="28">
        <f>G140/SUM(G140,'Calculations 16to19'!G140,'Calculations 20to24'!G140,'Calculations 35to44'!G140,'Calculations 45to54'!G140,'Calculations 55to64'!G140,'Calculations 65plus'!G140)</f>
        <v>0.22844385268364947</v>
      </c>
      <c r="H185" s="28">
        <f>H140/SUM(H140,'Calculations 16to19'!H140,'Calculations 20to24'!H140,'Calculations 35to44'!H140,'Calculations 45to54'!H140,'Calculations 55to64'!H140,'Calculations 65plus'!H140)</f>
        <v>0.22310464646028</v>
      </c>
      <c r="I185" s="28">
        <f>I140/SUM(I140,'Calculations 16to19'!I140,'Calculations 20to24'!I140,'Calculations 35to44'!I140,'Calculations 45to54'!I140,'Calculations 55to64'!I140,'Calculations 65plus'!I140)</f>
        <v>0.21707252401055507</v>
      </c>
      <c r="J185" s="28">
        <f>J140/SUM(J140,'Calculations 16to19'!J140,'Calculations 20to24'!J140,'Calculations 35to44'!J140,'Calculations 45to54'!J140,'Calculations 55to64'!J140,'Calculations 65plus'!J140)</f>
        <v>0.21212398906210031</v>
      </c>
      <c r="K185" s="28">
        <f>K140/SUM(K140,'Calculations 16to19'!K140,'Calculations 20to24'!K140,'Calculations 35to44'!K140,'Calculations 45to54'!K140,'Calculations 55to64'!K140,'Calculations 65plus'!K140)</f>
        <v>0.20819304374001901</v>
      </c>
      <c r="L185" s="28">
        <f>L140/SUM(L140,'Calculations 16to19'!L140,'Calculations 20to24'!L140,'Calculations 35to44'!L140,'Calculations 45to54'!L140,'Calculations 55to64'!L140,'Calculations 65plus'!L140)</f>
        <v>0.21033548239052505</v>
      </c>
      <c r="M185" s="28">
        <f>M140/SUM(M140,'Calculations 16to19'!M140,'Calculations 20to24'!M140,'Calculations 35to44'!M140,'Calculations 45to54'!M140,'Calculations 55to64'!M140,'Calculations 65plus'!M140)</f>
        <v>0.20765145829528336</v>
      </c>
      <c r="N185" s="28">
        <f>N140/SUM(N140,'Calculations 16to19'!N140,'Calculations 20to24'!N140,'Calculations 35to44'!N140,'Calculations 45to54'!N140,'Calculations 55to64'!N140,'Calculations 65plus'!N140)</f>
        <v>0.20498644235324165</v>
      </c>
      <c r="O185" s="28">
        <f>O140/SUM(O140,'Calculations 16to19'!O140,'Calculations 20to24'!O140,'Calculations 35to44'!O140,'Calculations 45to54'!O140,'Calculations 55to64'!O140,'Calculations 65plus'!O140)</f>
        <v>0.20234116746374908</v>
      </c>
      <c r="P185" s="28">
        <f>P140/SUM(P140,'Calculations 16to19'!P140,'Calculations 20to24'!P140,'Calculations 35to44'!P140,'Calculations 45to54'!P140,'Calculations 55to64'!P140,'Calculations 65plus'!P140)</f>
        <v>0.19971632445270585</v>
      </c>
      <c r="Q185" s="28">
        <f>Q140/SUM(Q140,'Calculations 16to19'!Q140,'Calculations 20to24'!Q140,'Calculations 35to44'!Q140,'Calculations 45to54'!Q140,'Calculations 55to64'!Q140,'Calculations 65plus'!Q140)</f>
        <v>0.19711256278445069</v>
      </c>
      <c r="R185" s="28">
        <f>R140/SUM(R140,'Calculations 16to19'!R140,'Calculations 20to24'!R140,'Calculations 35to44'!R140,'Calculations 45to54'!R140,'Calculations 55to64'!R140,'Calculations 65plus'!R140)</f>
        <v>0.19453049132382425</v>
      </c>
      <c r="S185" s="28">
        <f>S140/SUM(S140,'Calculations 16to19'!S140,'Calculations 20to24'!S140,'Calculations 35to44'!S140,'Calculations 45to54'!S140,'Calculations 55to64'!S140,'Calculations 65plus'!S140)</f>
        <v>0.19197067914385249</v>
      </c>
      <c r="T185" s="28">
        <f>T140/SUM(T140,'Calculations 16to19'!T140,'Calculations 20to24'!T140,'Calculations 35to44'!T140,'Calculations 45to54'!T140,'Calculations 55to64'!T140,'Calculations 65plus'!T140)</f>
        <v>0.18943365637457144</v>
      </c>
      <c r="U185" s="28">
        <f>U140/SUM(U140,'Calculations 16to19'!U140,'Calculations 20to24'!U140,'Calculations 35to44'!U140,'Calculations 45to54'!U140,'Calculations 55to64'!U140,'Calculations 65plus'!U140)</f>
        <v>0.18691991508863348</v>
      </c>
      <c r="V185" s="28">
        <f>V140/SUM(V140,'Calculations 16to19'!V140,'Calculations 20to24'!V140,'Calculations 35to44'!V140,'Calculations 45to54'!V140,'Calculations 55to64'!V140,'Calculations 65plus'!V140)</f>
        <v>0.18442991021944263</v>
      </c>
      <c r="W185" s="28">
        <f>W140/SUM(W140,'Calculations 16to19'!W140,'Calculations 20to24'!W140,'Calculations 35to44'!W140,'Calculations 45to54'!W140,'Calculations 55to64'!W140,'Calculations 65plus'!W140)</f>
        <v>0.18196406050768793</v>
      </c>
      <c r="X185" s="28">
        <f>X140/SUM(X140,'Calculations 16to19'!X140,'Calculations 20to24'!X140,'Calculations 35to44'!X140,'Calculations 45to54'!X140,'Calculations 55to64'!X140,'Calculations 65plus'!X140)</f>
        <v>0.17952274947230351</v>
      </c>
      <c r="Y185" s="28">
        <f>Y140/SUM(Y140,'Calculations 16to19'!Y140,'Calculations 20to24'!Y140,'Calculations 35to44'!Y140,'Calculations 45to54'!Y140,'Calculations 55to64'!Y140,'Calculations 65plus'!Y140)</f>
        <v>0.17710632640200091</v>
      </c>
      <c r="Z185" s="28">
        <f>Z140/SUM(Z140,'Calculations 16to19'!Z140,'Calculations 20to24'!Z140,'Calculations 35to44'!Z140,'Calculations 45to54'!Z140,'Calculations 55to64'!Z140,'Calculations 65plus'!Z140)</f>
        <v>0.1747151073637038</v>
      </c>
      <c r="AA185" s="28">
        <f>AA140/SUM(AA140,'Calculations 16to19'!AA140,'Calculations 20to24'!AA140,'Calculations 35to44'!AA140,'Calculations 45to54'!AA140,'Calculations 55to64'!AA140,'Calculations 65plus'!AA140)</f>
        <v>0.17234937622434976</v>
      </c>
      <c r="AB185" s="28">
        <f>AB140/SUM(AB140,'Calculations 16to19'!AB140,'Calculations 20to24'!AB140,'Calculations 35to44'!AB140,'Calculations 45to54'!AB140,'Calculations 55to64'!AB140,'Calculations 65plus'!AB140)</f>
        <v>0.1700093856827066</v>
      </c>
      <c r="AC185" s="28">
        <f>AC140/SUM(AC140,'Calculations 16to19'!AC140,'Calculations 20to24'!AC140,'Calculations 35to44'!AC140,'Calculations 45to54'!AC140,'Calculations 55to64'!AC140,'Calculations 65plus'!AC140)</f>
        <v>0.16769535830801374</v>
      </c>
      <c r="AD185" s="28">
        <f>AD140/SUM(AD140,'Calculations 16to19'!AD140,'Calculations 20to24'!AD140,'Calculations 35to44'!AD140,'Calculations 45to54'!AD140,'Calculations 55to64'!AD140,'Calculations 65plus'!AD140)</f>
        <v>0.16540748758242907</v>
      </c>
      <c r="AE185" s="28">
        <f>AE140/SUM(AE140,'Calculations 16to19'!AE140,'Calculations 20to24'!AE140,'Calculations 35to44'!AE140,'Calculations 45to54'!AE140,'Calculations 55to64'!AE140,'Calculations 65plus'!AE140)</f>
        <v>0.16314593894443619</v>
      </c>
      <c r="AF185" s="28">
        <f>AF140/SUM(AF140,'Calculations 16to19'!AF140,'Calculations 20to24'!AF140,'Calculations 35to44'!AF140,'Calculations 45to54'!AF140,'Calculations 55to64'!AF140,'Calculations 65plus'!AF140)</f>
        <v>0.1609108508305416</v>
      </c>
    </row>
    <row r="186" spans="1:32" x14ac:dyDescent="0.2">
      <c r="A186" s="6" t="s">
        <v>28</v>
      </c>
      <c r="B186" s="28">
        <f>B141/SUM(B141,'Calculations 16to19'!B141,'Calculations 20to24'!B141,'Calculations 35to44'!B141,'Calculations 45to54'!B141,'Calculations 55to64'!B141,'Calculations 65plus'!B141)</f>
        <v>0.14634146341463419</v>
      </c>
      <c r="C186" s="28">
        <f>C141/SUM(C141,'Calculations 16to19'!C141,'Calculations 20to24'!C141,'Calculations 35to44'!C141,'Calculations 45to54'!C141,'Calculations 55to64'!C141,'Calculations 65plus'!C141)</f>
        <v>0.14691295527814296</v>
      </c>
      <c r="D186" s="28">
        <f>D141/SUM(D141,'Calculations 16to19'!D141,'Calculations 20to24'!D141,'Calculations 35to44'!D141,'Calculations 45to54'!D141,'Calculations 55to64'!D141,'Calculations 65plus'!D141)</f>
        <v>0.14776561697044388</v>
      </c>
      <c r="E186" s="28">
        <f>E141/SUM(E141,'Calculations 16to19'!E141,'Calculations 20to24'!E141,'Calculations 35to44'!E141,'Calculations 45to54'!E141,'Calculations 55to64'!E141,'Calculations 65plus'!E141)</f>
        <v>0.14781172218449093</v>
      </c>
      <c r="F186" s="28">
        <f>F141/SUM(F141,'Calculations 16to19'!F141,'Calculations 20to24'!F141,'Calculations 35to44'!F141,'Calculations 45to54'!F141,'Calculations 55to64'!F141,'Calculations 65plus'!F141)</f>
        <v>0.14668644082089349</v>
      </c>
      <c r="G186" s="28">
        <f>G141/SUM(G141,'Calculations 16to19'!G141,'Calculations 20to24'!G141,'Calculations 35to44'!G141,'Calculations 45to54'!G141,'Calculations 55to64'!G141,'Calculations 65plus'!G141)</f>
        <v>0.14440637882968368</v>
      </c>
      <c r="H186" s="28">
        <f>H141/SUM(H141,'Calculations 16to19'!H141,'Calculations 20to24'!H141,'Calculations 35to44'!H141,'Calculations 45to54'!H141,'Calculations 55to64'!H141,'Calculations 65plus'!H141)</f>
        <v>0.14119367368781396</v>
      </c>
      <c r="I186" s="28">
        <f>I141/SUM(I141,'Calculations 16to19'!I141,'Calculations 20to24'!I141,'Calculations 35to44'!I141,'Calculations 45to54'!I141,'Calculations 55to64'!I141,'Calculations 65plus'!I141)</f>
        <v>0.1377358918093311</v>
      </c>
      <c r="J186" s="28">
        <f>J141/SUM(J141,'Calculations 16to19'!J141,'Calculations 20to24'!J141,'Calculations 35to44'!J141,'Calculations 45to54'!J141,'Calculations 55to64'!J141,'Calculations 65plus'!J141)</f>
        <v>0.13532078091678182</v>
      </c>
      <c r="K186" s="28">
        <f>K141/SUM(K141,'Calculations 16to19'!K141,'Calculations 20to24'!K141,'Calculations 35to44'!K141,'Calculations 45to54'!K141,'Calculations 55to64'!K141,'Calculations 65plus'!K141)</f>
        <v>0.13378135431997246</v>
      </c>
      <c r="L186" s="28">
        <f>L141/SUM(L141,'Calculations 16to19'!L141,'Calculations 20to24'!L141,'Calculations 35to44'!L141,'Calculations 45to54'!L141,'Calculations 55to64'!L141,'Calculations 65plus'!L141)</f>
        <v>0.13485490450915769</v>
      </c>
      <c r="M186" s="28">
        <f>M141/SUM(M141,'Calculations 16to19'!M141,'Calculations 20to24'!M141,'Calculations 35to44'!M141,'Calculations 45to54'!M141,'Calculations 55to64'!M141,'Calculations 65plus'!M141)</f>
        <v>0.13348309316652202</v>
      </c>
      <c r="N186" s="28">
        <f>N141/SUM(N141,'Calculations 16to19'!N141,'Calculations 20to24'!N141,'Calculations 35to44'!N141,'Calculations 45to54'!N141,'Calculations 55to64'!N141,'Calculations 65plus'!N141)</f>
        <v>0.13211159777851195</v>
      </c>
      <c r="O186" s="28">
        <f>O141/SUM(O141,'Calculations 16to19'!O141,'Calculations 20to24'!O141,'Calculations 35to44'!O141,'Calculations 45to54'!O141,'Calculations 55to64'!O141,'Calculations 65plus'!O141)</f>
        <v>0.13074096920789671</v>
      </c>
      <c r="P186" s="28">
        <f>P141/SUM(P141,'Calculations 16to19'!P141,'Calculations 20to24'!P141,'Calculations 35to44'!P141,'Calculations 45to54'!P141,'Calculations 55to64'!P141,'Calculations 65plus'!P141)</f>
        <v>0.12937175238888776</v>
      </c>
      <c r="Q186" s="28">
        <f>Q141/SUM(Q141,'Calculations 16to19'!Q141,'Calculations 20to24'!Q141,'Calculations 35to44'!Q141,'Calculations 45to54'!Q141,'Calculations 55to64'!Q141,'Calculations 65plus'!Q141)</f>
        <v>0.12800448508112278</v>
      </c>
      <c r="R186" s="28">
        <f>R141/SUM(R141,'Calculations 16to19'!R141,'Calculations 20to24'!R141,'Calculations 35to44'!R141,'Calculations 45to54'!R141,'Calculations 55to64'!R141,'Calculations 65plus'!R141)</f>
        <v>0.12663969670787054</v>
      </c>
      <c r="S186" s="28">
        <f>S141/SUM(S141,'Calculations 16to19'!S141,'Calculations 20to24'!S141,'Calculations 35to44'!S141,'Calculations 45to54'!S141,'Calculations 55to64'!S141,'Calculations 65plus'!S141)</f>
        <v>0.12527790727888122</v>
      </c>
      <c r="T186" s="28">
        <f>T141/SUM(T141,'Calculations 16to19'!T141,'Calculations 20to24'!T141,'Calculations 35to44'!T141,'Calculations 45to54'!T141,'Calculations 55to64'!T141,'Calculations 65plus'!T141)</f>
        <v>0.1239196263978144</v>
      </c>
      <c r="U186" s="28">
        <f>U141/SUM(U141,'Calculations 16to19'!U141,'Calculations 20to24'!U141,'Calculations 35to44'!U141,'Calculations 45to54'!U141,'Calculations 55to64'!U141,'Calculations 65plus'!U141)</f>
        <v>0.12256535235372074</v>
      </c>
      <c r="V186" s="28">
        <f>V141/SUM(V141,'Calculations 16to19'!V141,'Calculations 20to24'!V141,'Calculations 35to44'!V141,'Calculations 45to54'!V141,'Calculations 55to64'!V141,'Calculations 65plus'!V141)</f>
        <v>0.1212155712956319</v>
      </c>
      <c r="W186" s="28">
        <f>W141/SUM(W141,'Calculations 16to19'!W141,'Calculations 20to24'!W141,'Calculations 35to44'!W141,'Calculations 45to54'!W141,'Calculations 55to64'!W141,'Calculations 65plus'!W141)</f>
        <v>0.11987075648892251</v>
      </c>
      <c r="X186" s="28">
        <f>X141/SUM(X141,'Calculations 16to19'!X141,'Calculations 20to24'!X141,'Calculations 35to44'!X141,'Calculations 45to54'!X141,'Calculations 55to64'!X141,'Calculations 65plus'!X141)</f>
        <v>0.11853136765177125</v>
      </c>
      <c r="Y186" s="28">
        <f>Y141/SUM(Y141,'Calculations 16to19'!Y141,'Calculations 20to24'!Y141,'Calculations 35to44'!Y141,'Calculations 45to54'!Y141,'Calculations 55to64'!Y141,'Calculations 65plus'!Y141)</f>
        <v>0.11719785036971721</v>
      </c>
      <c r="Z186" s="28">
        <f>Z141/SUM(Z141,'Calculations 16to19'!Z141,'Calculations 20to24'!Z141,'Calculations 35to44'!Z141,'Calculations 45to54'!Z141,'Calculations 55to64'!Z141,'Calculations 65plus'!Z141)</f>
        <v>0.11587063558605237</v>
      </c>
      <c r="AA186" s="28">
        <f>AA141/SUM(AA141,'Calculations 16to19'!AA141,'Calculations 20to24'!AA141,'Calculations 35to44'!AA141,'Calculations 45to54'!AA141,'Calculations 55to64'!AA141,'Calculations 65plus'!AA141)</f>
        <v>0.11455013916553021</v>
      </c>
      <c r="AB186" s="28">
        <f>AB141/SUM(AB141,'Calculations 16to19'!AB141,'Calculations 20to24'!AB141,'Calculations 35to44'!AB141,'Calculations 45to54'!AB141,'Calculations 55to64'!AB141,'Calculations 65plus'!AB141)</f>
        <v>0.11323676152867636</v>
      </c>
      <c r="AC186" s="28">
        <f>AC141/SUM(AC141,'Calculations 16to19'!AC141,'Calculations 20to24'!AC141,'Calculations 35to44'!AC141,'Calculations 45to54'!AC141,'Calculations 55to64'!AC141,'Calculations 65plus'!AC141)</f>
        <v>0.11193088735380927</v>
      </c>
      <c r="AD186" s="28">
        <f>AD141/SUM(AD141,'Calculations 16to19'!AD141,'Calculations 20to24'!AD141,'Calculations 35to44'!AD141,'Calculations 45to54'!AD141,'Calculations 55to64'!AD141,'Calculations 65plus'!AD141)</f>
        <v>0.11063288534373343</v>
      </c>
      <c r="AE186" s="28">
        <f>AE141/SUM(AE141,'Calculations 16to19'!AE141,'Calculations 20to24'!AE141,'Calculations 35to44'!AE141,'Calculations 45to54'!AE141,'Calculations 55to64'!AE141,'Calculations 65plus'!AE141)</f>
        <v>0.109343108053958</v>
      </c>
      <c r="AF186" s="28">
        <f>AF141/SUM(AF141,'Calculations 16to19'!AF141,'Calculations 20to24'!AF141,'Calculations 35to44'!AF141,'Calculations 45to54'!AF141,'Calculations 55to64'!AF141,'Calculations 65plus'!AF141)</f>
        <v>0.10806189177921079</v>
      </c>
    </row>
    <row r="187" spans="1:32" x14ac:dyDescent="0.2">
      <c r="A187" s="6" t="s">
        <v>29</v>
      </c>
      <c r="B187" s="28">
        <f>B142/SUM(B142,'Calculations 16to19'!B142,'Calculations 20to24'!B142,'Calculations 35to44'!B142,'Calculations 45to54'!B142,'Calculations 55to64'!B142,'Calculations 65plus'!B142)</f>
        <v>0.22009569377990423</v>
      </c>
      <c r="C187" s="28">
        <f>C142/SUM(C142,'Calculations 16to19'!C142,'Calculations 20to24'!C142,'Calculations 35to44'!C142,'Calculations 45to54'!C142,'Calculations 55to64'!C142,'Calculations 65plus'!C142)</f>
        <v>0.22097556845230298</v>
      </c>
      <c r="D187" s="28">
        <f>D142/SUM(D142,'Calculations 16to19'!D142,'Calculations 20to24'!D142,'Calculations 35to44'!D142,'Calculations 45to54'!D142,'Calculations 55to64'!D142,'Calculations 65plus'!D142)</f>
        <v>0.22170880558574629</v>
      </c>
      <c r="E187" s="28">
        <f>E142/SUM(E142,'Calculations 16to19'!E142,'Calculations 20to24'!E142,'Calculations 35to44'!E142,'Calculations 45to54'!E142,'Calculations 55to64'!E142,'Calculations 65plus'!E142)</f>
        <v>0.22119048896510726</v>
      </c>
      <c r="F187" s="28">
        <f>F142/SUM(F142,'Calculations 16to19'!F142,'Calculations 20to24'!F142,'Calculations 35to44'!F142,'Calculations 45to54'!F142,'Calculations 55to64'!F142,'Calculations 65plus'!F142)</f>
        <v>0.21915668008065856</v>
      </c>
      <c r="G187" s="28">
        <f>G142/SUM(G142,'Calculations 16to19'!G142,'Calculations 20to24'!G142,'Calculations 35to44'!G142,'Calculations 45to54'!G142,'Calculations 55to64'!G142,'Calculations 65plus'!G142)</f>
        <v>0.21560352867620661</v>
      </c>
      <c r="H187" s="28">
        <f>H142/SUM(H142,'Calculations 16to19'!H142,'Calculations 20to24'!H142,'Calculations 35to44'!H142,'Calculations 45to54'!H142,'Calculations 55to64'!H142,'Calculations 65plus'!H142)</f>
        <v>0.21080224374620268</v>
      </c>
      <c r="I187" s="28">
        <f>I142/SUM(I142,'Calculations 16to19'!I142,'Calculations 20to24'!I142,'Calculations 35to44'!I142,'Calculations 45to54'!I142,'Calculations 55to64'!I142,'Calculations 65plus'!I142)</f>
        <v>0.20531065753290761</v>
      </c>
      <c r="J187" s="28">
        <f>J142/SUM(J142,'Calculations 16to19'!J142,'Calculations 20to24'!J142,'Calculations 35to44'!J142,'Calculations 45to54'!J142,'Calculations 55to64'!J142,'Calculations 65plus'!J142)</f>
        <v>0.20091759824105687</v>
      </c>
      <c r="K187" s="28">
        <f>K142/SUM(K142,'Calculations 16to19'!K142,'Calculations 20to24'!K142,'Calculations 35to44'!K142,'Calculations 45to54'!K142,'Calculations 55to64'!K142,'Calculations 65plus'!K142)</f>
        <v>0.19756962590034974</v>
      </c>
      <c r="L187" s="28">
        <f>L142/SUM(L142,'Calculations 16to19'!L142,'Calculations 20to24'!L142,'Calculations 35to44'!L142,'Calculations 45to54'!L142,'Calculations 55to64'!L142,'Calculations 65plus'!L142)</f>
        <v>0.19974990622172625</v>
      </c>
      <c r="M187" s="28">
        <f>M142/SUM(M142,'Calculations 16to19'!M142,'Calculations 20to24'!M142,'Calculations 35to44'!M142,'Calculations 45to54'!M142,'Calculations 55to64'!M142,'Calculations 65plus'!M142)</f>
        <v>0.19744892199058742</v>
      </c>
      <c r="N187" s="28">
        <f>N142/SUM(N142,'Calculations 16to19'!N142,'Calculations 20to24'!N142,'Calculations 35to44'!N142,'Calculations 45to54'!N142,'Calculations 55to64'!N142,'Calculations 65plus'!N142)</f>
        <v>0.19515942768325012</v>
      </c>
      <c r="O187" s="28">
        <f>O142/SUM(O142,'Calculations 16to19'!O142,'Calculations 20to24'!O142,'Calculations 35to44'!O142,'Calculations 45to54'!O142,'Calculations 55to64'!O142,'Calculations 65plus'!O142)</f>
        <v>0.19288211412985437</v>
      </c>
      <c r="P187" s="28">
        <f>P142/SUM(P142,'Calculations 16to19'!P142,'Calculations 20to24'!P142,'Calculations 35to44'!P142,'Calculations 45to54'!P142,'Calculations 55to64'!P142,'Calculations 65plus'!P142)</f>
        <v>0.19061764041544502</v>
      </c>
      <c r="Q187" s="28">
        <f>Q142/SUM(Q142,'Calculations 16to19'!Q142,'Calculations 20to24'!Q142,'Calculations 35to44'!Q142,'Calculations 45to54'!Q142,'Calculations 55to64'!Q142,'Calculations 65plus'!Q142)</f>
        <v>0.18836663428251674</v>
      </c>
      <c r="R187" s="28">
        <f>R142/SUM(R142,'Calculations 16to19'!R142,'Calculations 20to24'!R142,'Calculations 35to44'!R142,'Calculations 45to54'!R142,'Calculations 55to64'!R142,'Calculations 65plus'!R142)</f>
        <v>0.18612969256933951</v>
      </c>
      <c r="S187" s="28">
        <f>S142/SUM(S142,'Calculations 16to19'!S142,'Calculations 20to24'!S142,'Calculations 35to44'!S142,'Calculations 45to54'!S142,'Calculations 55to64'!S142,'Calculations 65plus'!S142)</f>
        <v>0.18390738168144197</v>
      </c>
      <c r="T187" s="28">
        <f>T142/SUM(T142,'Calculations 16to19'!T142,'Calculations 20to24'!T142,'Calculations 35to44'!T142,'Calculations 45to54'!T142,'Calculations 55to64'!T142,'Calculations 65plus'!T142)</f>
        <v>0.18170023809364819</v>
      </c>
      <c r="U187" s="28">
        <f>U142/SUM(U142,'Calculations 16to19'!U142,'Calculations 20to24'!U142,'Calculations 35to44'!U142,'Calculations 45to54'!U142,'Calculations 55to64'!U142,'Calculations 65plus'!U142)</f>
        <v>0.17950876888012191</v>
      </c>
      <c r="V187" s="28">
        <f>V142/SUM(V142,'Calculations 16to19'!V142,'Calculations 20to24'!V142,'Calculations 35to44'!V142,'Calculations 45to54'!V142,'Calculations 55to64'!V142,'Calculations 65plus'!V142)</f>
        <v>0.17733345226991046</v>
      </c>
      <c r="W187" s="28">
        <f>W142/SUM(W142,'Calculations 16to19'!W142,'Calculations 20to24'!W142,'Calculations 35to44'!W142,'Calculations 45to54'!W142,'Calculations 55to64'!W142,'Calculations 65plus'!W142)</f>
        <v>0.17517473822553059</v>
      </c>
      <c r="X187" s="28">
        <f>X142/SUM(X142,'Calculations 16to19'!X142,'Calculations 20to24'!X142,'Calculations 35to44'!X142,'Calculations 45to54'!X142,'Calculations 55to64'!X142,'Calculations 65plus'!X142)</f>
        <v>0.17303304904221767</v>
      </c>
      <c r="Y187" s="28">
        <f>Y142/SUM(Y142,'Calculations 16to19'!Y142,'Calculations 20to24'!Y142,'Calculations 35to44'!Y142,'Calculations 45to54'!Y142,'Calculations 55to64'!Y142,'Calculations 65plus'!Y142)</f>
        <v>0.17090877996549889</v>
      </c>
      <c r="Z187" s="28">
        <f>Z142/SUM(Z142,'Calculations 16to19'!Z142,'Calculations 20to24'!Z142,'Calculations 35to44'!Z142,'Calculations 45to54'!Z142,'Calculations 55to64'!Z142,'Calculations 65plus'!Z142)</f>
        <v>0.1688022998248507</v>
      </c>
      <c r="AA187" s="28">
        <f>AA142/SUM(AA142,'Calculations 16to19'!AA142,'Calculations 20to24'!AA142,'Calculations 35to44'!AA142,'Calculations 45to54'!AA142,'Calculations 55to64'!AA142,'Calculations 65plus'!AA142)</f>
        <v>0.16671395168124747</v>
      </c>
      <c r="AB187" s="28">
        <f>AB142/SUM(AB142,'Calculations 16to19'!AB142,'Calculations 20to24'!AB142,'Calculations 35to44'!AB142,'Calculations 45to54'!AB142,'Calculations 55to64'!AB142,'Calculations 65plus'!AB142)</f>
        <v>0.16464405348650821</v>
      </c>
      <c r="AC187" s="28">
        <f>AC142/SUM(AC142,'Calculations 16to19'!AC142,'Calculations 20to24'!AC142,'Calculations 35to44'!AC142,'Calculations 45to54'!AC142,'Calculations 55to64'!AC142,'Calculations 65plus'!AC142)</f>
        <v>0.16259289875242056</v>
      </c>
      <c r="AD187" s="28">
        <f>AD142/SUM(AD142,'Calculations 16to19'!AD142,'Calculations 20to24'!AD142,'Calculations 35to44'!AD142,'Calculations 45to54'!AD142,'Calculations 55to64'!AD142,'Calculations 65plus'!AD142)</f>
        <v>0.16056075722770416</v>
      </c>
      <c r="AE187" s="28">
        <f>AE142/SUM(AE142,'Calculations 16to19'!AE142,'Calculations 20to24'!AE142,'Calculations 35to44'!AE142,'Calculations 45to54'!AE142,'Calculations 55to64'!AE142,'Calculations 65plus'!AE142)</f>
        <v>0.15854787558096256</v>
      </c>
      <c r="AF187" s="28">
        <f>AF142/SUM(AF142,'Calculations 16to19'!AF142,'Calculations 20to24'!AF142,'Calculations 35to44'!AF142,'Calculations 45to54'!AF142,'Calculations 55to64'!AF142,'Calculations 65plus'!AF142)</f>
        <v>0.15655447808786338</v>
      </c>
    </row>
    <row r="188" spans="1:32" x14ac:dyDescent="0.2">
      <c r="A188" s="6" t="s">
        <v>30</v>
      </c>
      <c r="B188" s="28">
        <f>B143/SUM(B143,'Calculations 16to19'!B143,'Calculations 20to24'!B143,'Calculations 35to44'!B143,'Calculations 45to54'!B143,'Calculations 55to64'!B143,'Calculations 65plus'!B143)</f>
        <v>0.24744376278118607</v>
      </c>
      <c r="C188" s="28">
        <f>C143/SUM(C143,'Calculations 16to19'!C143,'Calculations 20to24'!C143,'Calculations 35to44'!C143,'Calculations 45to54'!C143,'Calculations 55to64'!C143,'Calculations 65plus'!C143)</f>
        <v>0.24876300308604496</v>
      </c>
      <c r="D188" s="28">
        <f>D143/SUM(D143,'Calculations 16to19'!D143,'Calculations 20to24'!D143,'Calculations 35to44'!D143,'Calculations 45to54'!D143,'Calculations 55to64'!D143,'Calculations 65plus'!D143)</f>
        <v>0.24996482077815685</v>
      </c>
      <c r="E188" s="28">
        <f>E143/SUM(E143,'Calculations 16to19'!E143,'Calculations 20to24'!E143,'Calculations 35to44'!E143,'Calculations 45to54'!E143,'Calculations 55to64'!E143,'Calculations 65plus'!E143)</f>
        <v>0.24981191266591896</v>
      </c>
      <c r="F188" s="28">
        <f>F143/SUM(F143,'Calculations 16to19'!F143,'Calculations 20to24'!F143,'Calculations 35to44'!F143,'Calculations 45to54'!F143,'Calculations 55to64'!F143,'Calculations 65plus'!F143)</f>
        <v>0.24795645934751218</v>
      </c>
      <c r="G188" s="28">
        <f>G143/SUM(G143,'Calculations 16to19'!G143,'Calculations 20to24'!G143,'Calculations 35to44'!G143,'Calculations 45to54'!G143,'Calculations 55to64'!G143,'Calculations 65plus'!G143)</f>
        <v>0.24438675684780642</v>
      </c>
      <c r="H188" s="28">
        <f>H143/SUM(H143,'Calculations 16to19'!H143,'Calculations 20to24'!H143,'Calculations 35to44'!H143,'Calculations 45to54'!H143,'Calculations 55to64'!H143,'Calculations 65plus'!H143)</f>
        <v>0.23939126447383494</v>
      </c>
      <c r="I188" s="28">
        <f>I143/SUM(I143,'Calculations 16to19'!I143,'Calculations 20to24'!I143,'Calculations 35to44'!I143,'Calculations 45to54'!I143,'Calculations 55to64'!I143,'Calculations 65plus'!I143)</f>
        <v>0.233634453463965</v>
      </c>
      <c r="J188" s="28">
        <f>J143/SUM(J143,'Calculations 16to19'!J143,'Calculations 20to24'!J143,'Calculations 35to44'!J143,'Calculations 45to54'!J143,'Calculations 55to64'!J143,'Calculations 65plus'!J143)</f>
        <v>0.22913938661274832</v>
      </c>
      <c r="K188" s="28">
        <f>K143/SUM(K143,'Calculations 16to19'!K143,'Calculations 20to24'!K143,'Calculations 35to44'!K143,'Calculations 45to54'!K143,'Calculations 55to64'!K143,'Calculations 65plus'!K143)</f>
        <v>0.22582688535294937</v>
      </c>
      <c r="L188" s="28">
        <f>L143/SUM(L143,'Calculations 16to19'!L143,'Calculations 20to24'!L143,'Calculations 35to44'!L143,'Calculations 45to54'!L143,'Calculations 55to64'!L143,'Calculations 65plus'!L143)</f>
        <v>0.22841702184972046</v>
      </c>
      <c r="M188" s="28">
        <f>M143/SUM(M143,'Calculations 16to19'!M143,'Calculations 20to24'!M143,'Calculations 35to44'!M143,'Calculations 45to54'!M143,'Calculations 55to64'!M143,'Calculations 65plus'!M143)</f>
        <v>0.22612250140712367</v>
      </c>
      <c r="N188" s="28">
        <f>N143/SUM(N143,'Calculations 16to19'!N143,'Calculations 20to24'!N143,'Calculations 35to44'!N143,'Calculations 45to54'!N143,'Calculations 55to64'!N143,'Calculations 65plus'!N143)</f>
        <v>0.2238239357711895</v>
      </c>
      <c r="O188" s="28">
        <f>O143/SUM(O143,'Calculations 16to19'!O143,'Calculations 20to24'!O143,'Calculations 35to44'!O143,'Calculations 45to54'!O143,'Calculations 55to64'!O143,'Calculations 65plus'!O143)</f>
        <v>0.22152254367425789</v>
      </c>
      <c r="P188" s="28">
        <f>P143/SUM(P143,'Calculations 16to19'!P143,'Calculations 20to24'!P143,'Calculations 35to44'!P143,'Calculations 45to54'!P143,'Calculations 55to64'!P143,'Calculations 65plus'!P143)</f>
        <v>0.21921951281538918</v>
      </c>
      <c r="Q188" s="28">
        <f>Q143/SUM(Q143,'Calculations 16to19'!Q143,'Calculations 20to24'!Q143,'Calculations 35to44'!Q143,'Calculations 45to54'!Q143,'Calculations 55to64'!Q143,'Calculations 65plus'!Q143)</f>
        <v>0.21691599926387592</v>
      </c>
      <c r="R188" s="28">
        <f>R143/SUM(R143,'Calculations 16to19'!R143,'Calculations 20to24'!R143,'Calculations 35to44'!R143,'Calculations 45to54'!R143,'Calculations 55to64'!R143,'Calculations 65plus'!R143)</f>
        <v>0.21461312693722429</v>
      </c>
      <c r="S188" s="28">
        <f>S143/SUM(S143,'Calculations 16to19'!S143,'Calculations 20to24'!S143,'Calculations 35to44'!S143,'Calculations 45to54'!S143,'Calculations 55to64'!S143,'Calculations 65plus'!S143)</f>
        <v>0.21231198715282643</v>
      </c>
      <c r="T188" s="28">
        <f>T143/SUM(T143,'Calculations 16to19'!T143,'Calculations 20to24'!T143,'Calculations 35to44'!T143,'Calculations 45to54'!T143,'Calculations 55to64'!T143,'Calculations 65plus'!T143)</f>
        <v>0.21001363825229019</v>
      </c>
      <c r="U188" s="28">
        <f>U143/SUM(U143,'Calculations 16to19'!U143,'Calculations 20to24'!U143,'Calculations 35to44'!U143,'Calculations 45to54'!U143,'Calculations 55to64'!U143,'Calculations 65plus'!U143)</f>
        <v>0.20771910529717327</v>
      </c>
      <c r="V188" s="28">
        <f>V143/SUM(V143,'Calculations 16to19'!V143,'Calculations 20to24'!V143,'Calculations 35to44'!V143,'Calculations 45to54'!V143,'Calculations 55to64'!V143,'Calculations 65plus'!V143)</f>
        <v>0.20542937983464632</v>
      </c>
      <c r="W188" s="28">
        <f>W143/SUM(W143,'Calculations 16to19'!W143,'Calculations 20to24'!W143,'Calculations 35to44'!W143,'Calculations 45to54'!W143,'Calculations 55to64'!W143,'Calculations 65plus'!W143)</f>
        <v>0.20314541973139583</v>
      </c>
      <c r="X188" s="28">
        <f>X143/SUM(X143,'Calculations 16to19'!X143,'Calculations 20to24'!X143,'Calculations 35to44'!X143,'Calculations 45to54'!X143,'Calculations 55to64'!X143,'Calculations 65plus'!X143)</f>
        <v>0.20086814907391209</v>
      </c>
      <c r="Y188" s="28">
        <f>Y143/SUM(Y143,'Calculations 16to19'!Y143,'Calculations 20to24'!Y143,'Calculations 35to44'!Y143,'Calculations 45to54'!Y143,'Calculations 55to64'!Y143,'Calculations 65plus'!Y143)</f>
        <v>0.19859845813310797</v>
      </c>
      <c r="Z188" s="28">
        <f>Z143/SUM(Z143,'Calculations 16to19'!Z143,'Calculations 20to24'!Z143,'Calculations 35to44'!Z143,'Calculations 45to54'!Z143,'Calculations 55to64'!Z143,'Calculations 65plus'!Z143)</f>
        <v>0.19633720339108665</v>
      </c>
      <c r="AA188" s="28">
        <f>AA143/SUM(AA143,'Calculations 16to19'!AA143,'Calculations 20to24'!AA143,'Calculations 35to44'!AA143,'Calculations 45to54'!AA143,'Calculations 55to64'!AA143,'Calculations 65plus'!AA143)</f>
        <v>0.19408520762771231</v>
      </c>
      <c r="AB188" s="28">
        <f>AB143/SUM(AB143,'Calculations 16to19'!AB143,'Calculations 20to24'!AB143,'Calculations 35to44'!AB143,'Calculations 45to54'!AB143,'Calculations 55to64'!AB143,'Calculations 65plus'!AB143)</f>
        <v>0.19184326006453717</v>
      </c>
      <c r="AC188" s="28">
        <f>AC143/SUM(AC143,'Calculations 16to19'!AC143,'Calculations 20to24'!AC143,'Calculations 35to44'!AC143,'Calculations 45to54'!AC143,'Calculations 55to64'!AC143,'Calculations 65plus'!AC143)</f>
        <v>0.18961211656352561</v>
      </c>
      <c r="AD188" s="28">
        <f>AD143/SUM(AD143,'Calculations 16to19'!AD143,'Calculations 20to24'!AD143,'Calculations 35to44'!AD143,'Calculations 45to54'!AD143,'Calculations 55to64'!AD143,'Calculations 65plus'!AD143)</f>
        <v>0.18739249987792703</v>
      </c>
      <c r="AE188" s="28">
        <f>AE143/SUM(AE143,'Calculations 16to19'!AE143,'Calculations 20to24'!AE143,'Calculations 35to44'!AE143,'Calculations 45to54'!AE143,'Calculations 55to64'!AE143,'Calculations 65plus'!AE143)</f>
        <v>0.18518509995258275</v>
      </c>
      <c r="AF188" s="28">
        <f>AF143/SUM(AF143,'Calculations 16to19'!AF143,'Calculations 20to24'!AF143,'Calculations 35to44'!AF143,'Calculations 45to54'!AF143,'Calculations 55to64'!AF143,'Calculations 65plus'!AF143)</f>
        <v>0.18299057427089863</v>
      </c>
    </row>
    <row r="189" spans="1:32" x14ac:dyDescent="0.2">
      <c r="A189" s="6" t="s">
        <v>31</v>
      </c>
      <c r="B189" s="28">
        <f>B144/SUM(B144,'Calculations 16to19'!B144,'Calculations 20to24'!B144,'Calculations 35to44'!B144,'Calculations 45to54'!B144,'Calculations 55to64'!B144,'Calculations 65plus'!B144)</f>
        <v>0.21896162528216692</v>
      </c>
      <c r="C189" s="28">
        <f>C144/SUM(C144,'Calculations 16to19'!C144,'Calculations 20to24'!C144,'Calculations 35to44'!C144,'Calculations 45to54'!C144,'Calculations 55to64'!C144,'Calculations 65plus'!C144)</f>
        <v>0.21991425380556456</v>
      </c>
      <c r="D189" s="28">
        <f>D144/SUM(D144,'Calculations 16to19'!D144,'Calculations 20to24'!D144,'Calculations 35to44'!D144,'Calculations 45to54'!D144,'Calculations 55to64'!D144,'Calculations 65plus'!D144)</f>
        <v>0.22090003950446332</v>
      </c>
      <c r="E189" s="28">
        <f>E144/SUM(E144,'Calculations 16to19'!E144,'Calculations 20to24'!E144,'Calculations 35to44'!E144,'Calculations 45to54'!E144,'Calculations 55to64'!E144,'Calculations 65plus'!E144)</f>
        <v>0.22068161977350215</v>
      </c>
      <c r="F189" s="28">
        <f>F144/SUM(F144,'Calculations 16to19'!F144,'Calculations 20to24'!F144,'Calculations 35to44'!F144,'Calculations 45to54'!F144,'Calculations 55to64'!F144,'Calculations 65plus'!F144)</f>
        <v>0.21887568556772805</v>
      </c>
      <c r="G189" s="28">
        <f>G144/SUM(G144,'Calculations 16to19'!G144,'Calculations 20to24'!G144,'Calculations 35to44'!G144,'Calculations 45to54'!G144,'Calculations 55to64'!G144,'Calculations 65plus'!G144)</f>
        <v>0.21541871648925476</v>
      </c>
      <c r="H189" s="28">
        <f>H144/SUM(H144,'Calculations 16to19'!H144,'Calculations 20to24'!H144,'Calculations 35to44'!H144,'Calculations 45to54'!H144,'Calculations 55to64'!H144,'Calculations 65plus'!H144)</f>
        <v>0.21069913480541885</v>
      </c>
      <c r="I189" s="28">
        <f>I144/SUM(I144,'Calculations 16to19'!I144,'Calculations 20to24'!I144,'Calculations 35to44'!I144,'Calculations 45to54'!I144,'Calculations 55to64'!I144,'Calculations 65plus'!I144)</f>
        <v>0.20545536271022724</v>
      </c>
      <c r="J189" s="28">
        <f>J144/SUM(J144,'Calculations 16to19'!J144,'Calculations 20to24'!J144,'Calculations 35to44'!J144,'Calculations 45to54'!J144,'Calculations 55to64'!J144,'Calculations 65plus'!J144)</f>
        <v>0.2014565532133252</v>
      </c>
      <c r="K189" s="28">
        <f>K144/SUM(K144,'Calculations 16to19'!K144,'Calculations 20to24'!K144,'Calculations 35to44'!K144,'Calculations 45to54'!K144,'Calculations 55to64'!K144,'Calculations 65plus'!K144)</f>
        <v>0.19854172491588265</v>
      </c>
      <c r="L189" s="28">
        <f>L144/SUM(L144,'Calculations 16to19'!L144,'Calculations 20to24'!L144,'Calculations 35to44'!L144,'Calculations 45to54'!L144,'Calculations 55to64'!L144,'Calculations 65plus'!L144)</f>
        <v>0.20050563401266827</v>
      </c>
      <c r="M189" s="28">
        <f>M144/SUM(M144,'Calculations 16to19'!M144,'Calculations 20to24'!M144,'Calculations 35to44'!M144,'Calculations 45to54'!M144,'Calculations 55to64'!M144,'Calculations 65plus'!M144)</f>
        <v>0.19833311552699998</v>
      </c>
      <c r="N189" s="28">
        <f>N144/SUM(N144,'Calculations 16to19'!N144,'Calculations 20to24'!N144,'Calculations 35to44'!N144,'Calculations 45to54'!N144,'Calculations 55to64'!N144,'Calculations 65plus'!N144)</f>
        <v>0.19616207631179822</v>
      </c>
      <c r="O189" s="28">
        <f>O144/SUM(O144,'Calculations 16to19'!O144,'Calculations 20to24'!O144,'Calculations 35to44'!O144,'Calculations 45to54'!O144,'Calculations 55to64'!O144,'Calculations 65plus'!O144)</f>
        <v>0.19399352873976508</v>
      </c>
      <c r="P189" s="28">
        <f>P144/SUM(P144,'Calculations 16to19'!P144,'Calculations 20to24'!P144,'Calculations 35to44'!P144,'Calculations 45to54'!P144,'Calculations 55to64'!P144,'Calculations 65plus'!P144)</f>
        <v>0.19182845890961728</v>
      </c>
      <c r="Q189" s="28">
        <f>Q144/SUM(Q144,'Calculations 16to19'!Q144,'Calculations 20to24'!Q144,'Calculations 35to44'!Q144,'Calculations 45to54'!Q144,'Calculations 55to64'!Q144,'Calculations 65plus'!Q144)</f>
        <v>0.18966782574388144</v>
      </c>
      <c r="R189" s="28">
        <f>R144/SUM(R144,'Calculations 16to19'!R144,'Calculations 20to24'!R144,'Calculations 35to44'!R144,'Calculations 45to54'!R144,'Calculations 55to64'!R144,'Calculations 65plus'!R144)</f>
        <v>0.18751256018724388</v>
      </c>
      <c r="S189" s="28">
        <f>S144/SUM(S144,'Calculations 16to19'!S144,'Calculations 20to24'!S144,'Calculations 35to44'!S144,'Calculations 45to54'!S144,'Calculations 55to64'!S144,'Calculations 65plus'!S144)</f>
        <v>0.18536356450425442</v>
      </c>
      <c r="T189" s="28">
        <f>T144/SUM(T144,'Calculations 16to19'!T144,'Calculations 20to24'!T144,'Calculations 35to44'!T144,'Calculations 45to54'!T144,'Calculations 55to64'!T144,'Calculations 65plus'!T144)</f>
        <v>0.18322171167475118</v>
      </c>
      <c r="U189" s="28">
        <f>U144/SUM(U144,'Calculations 16to19'!U144,'Calculations 20to24'!U144,'Calculations 35to44'!U144,'Calculations 45to54'!U144,'Calculations 55to64'!U144,'Calculations 65plus'!U144)</f>
        <v>0.1810878448849956</v>
      </c>
      <c r="V189" s="28">
        <f>V144/SUM(V144,'Calculations 16to19'!V144,'Calculations 20to24'!V144,'Calculations 35to44'!V144,'Calculations 45to54'!V144,'Calculations 55to64'!V144,'Calculations 65plus'!V144)</f>
        <v>0.17896277711214115</v>
      </c>
      <c r="W189" s="28">
        <f>W144/SUM(W144,'Calculations 16to19'!W144,'Calculations 20to24'!W144,'Calculations 35to44'!W144,'Calculations 45to54'!W144,'Calculations 55to64'!W144,'Calculations 65plus'!W144)</f>
        <v>0.17684729079933806</v>
      </c>
      <c r="X189" s="28">
        <f>X144/SUM(X144,'Calculations 16to19'!X144,'Calculations 20to24'!X144,'Calculations 35to44'!X144,'Calculations 45to54'!X144,'Calculations 55to64'!X144,'Calculations 65plus'!X144)</f>
        <v>0.17474213761850363</v>
      </c>
      <c r="Y189" s="28">
        <f>Y144/SUM(Y144,'Calculations 16to19'!Y144,'Calculations 20to24'!Y144,'Calculations 35to44'!Y144,'Calculations 45to54'!Y144,'Calculations 55to64'!Y144,'Calculations 65plus'!Y144)</f>
        <v>0.17264803831751419</v>
      </c>
      <c r="Z189" s="28">
        <f>Z144/SUM(Z144,'Calculations 16to19'!Z144,'Calculations 20to24'!Z144,'Calculations 35to44'!Z144,'Calculations 45to54'!Z144,'Calculations 55to64'!Z144,'Calculations 65plus'!Z144)</f>
        <v>0.17056568264838654</v>
      </c>
      <c r="AA189" s="28">
        <f>AA144/SUM(AA144,'Calculations 16to19'!AA144,'Calculations 20to24'!AA144,'Calculations 35to44'!AA144,'Calculations 45to54'!AA144,'Calculations 55to64'!AA144,'Calculations 65plus'!AA144)</f>
        <v>0.16849572937280757</v>
      </c>
      <c r="AB189" s="28">
        <f>AB144/SUM(AB144,'Calculations 16to19'!AB144,'Calculations 20to24'!AB144,'Calculations 35to44'!AB144,'Calculations 45to54'!AB144,'Calculations 55to64'!AB144,'Calculations 65plus'!AB144)</f>
        <v>0.16643880634123767</v>
      </c>
      <c r="AC189" s="28">
        <f>AC144/SUM(AC144,'Calculations 16to19'!AC144,'Calculations 20to24'!AC144,'Calculations 35to44'!AC144,'Calculations 45to54'!AC144,'Calculations 55to64'!AC144,'Calculations 65plus'!AC144)</f>
        <v>0.1643955106416935</v>
      </c>
      <c r="AD189" s="28">
        <f>AD144/SUM(AD144,'Calculations 16to19'!AD144,'Calculations 20to24'!AD144,'Calculations 35to44'!AD144,'Calculations 45to54'!AD144,'Calculations 55to64'!AD144,'Calculations 65plus'!AD144)</f>
        <v>0.16236640881421782</v>
      </c>
      <c r="AE189" s="28">
        <f>AE144/SUM(AE144,'Calculations 16to19'!AE144,'Calculations 20to24'!AE144,'Calculations 35to44'!AE144,'Calculations 45to54'!AE144,'Calculations 55to64'!AE144,'Calculations 65plus'!AE144)</f>
        <v>0.16035203712699328</v>
      </c>
      <c r="AF189" s="28">
        <f>AF144/SUM(AF144,'Calculations 16to19'!AF144,'Calculations 20to24'!AF144,'Calculations 35to44'!AF144,'Calculations 45to54'!AF144,'Calculations 55to64'!AF144,'Calculations 65plus'!AF144)</f>
        <v>0.15835290191002077</v>
      </c>
    </row>
    <row r="190" spans="1:32" x14ac:dyDescent="0.2">
      <c r="A190" s="6" t="s">
        <v>32</v>
      </c>
      <c r="B190" s="28">
        <f>B145/SUM(B145,'Calculations 16to19'!B145,'Calculations 20to24'!B145,'Calculations 35to44'!B145,'Calculations 45to54'!B145,'Calculations 55to64'!B145,'Calculations 65plus'!B145)</f>
        <v>0.22558139534883714</v>
      </c>
      <c r="C190" s="28">
        <f>C145/SUM(C145,'Calculations 16to19'!C145,'Calculations 20to24'!C145,'Calculations 35to44'!C145,'Calculations 45to54'!C145,'Calculations 55to64'!C145,'Calculations 65plus'!C145)</f>
        <v>0.22674353280662396</v>
      </c>
      <c r="D190" s="28">
        <f>D145/SUM(D145,'Calculations 16to19'!D145,'Calculations 20to24'!D145,'Calculations 35to44'!D145,'Calculations 45to54'!D145,'Calculations 55to64'!D145,'Calculations 65plus'!D145)</f>
        <v>0.2278230296281348</v>
      </c>
      <c r="E190" s="28">
        <f>E145/SUM(E145,'Calculations 16to19'!E145,'Calculations 20to24'!E145,'Calculations 35to44'!E145,'Calculations 45to54'!E145,'Calculations 55to64'!E145,'Calculations 65plus'!E145)</f>
        <v>0.22763827024560254</v>
      </c>
      <c r="F190" s="28">
        <f>F145/SUM(F145,'Calculations 16to19'!F145,'Calculations 20to24'!F145,'Calculations 35to44'!F145,'Calculations 45to54'!F145,'Calculations 55to64'!F145,'Calculations 65plus'!F145)</f>
        <v>0.22585345823481784</v>
      </c>
      <c r="G190" s="28">
        <f>G145/SUM(G145,'Calculations 16to19'!G145,'Calculations 20to24'!G145,'Calculations 35to44'!G145,'Calculations 45to54'!G145,'Calculations 55to64'!G145,'Calculations 65plus'!G145)</f>
        <v>0.22244513405488925</v>
      </c>
      <c r="H190" s="28">
        <f>H145/SUM(H145,'Calculations 16to19'!H145,'Calculations 20to24'!H145,'Calculations 35to44'!H145,'Calculations 45to54'!H145,'Calculations 55to64'!H145,'Calculations 65plus'!H145)</f>
        <v>0.21772375984255252</v>
      </c>
      <c r="I190" s="28">
        <f>I145/SUM(I145,'Calculations 16to19'!I145,'Calculations 20to24'!I145,'Calculations 35to44'!I145,'Calculations 45to54'!I145,'Calculations 55to64'!I145,'Calculations 65plus'!I145)</f>
        <v>0.21231348969519145</v>
      </c>
      <c r="J190" s="28">
        <f>J145/SUM(J145,'Calculations 16to19'!J145,'Calculations 20to24'!J145,'Calculations 35to44'!J145,'Calculations 45to54'!J145,'Calculations 55to64'!J145,'Calculations 65plus'!J145)</f>
        <v>0.20809421907958256</v>
      </c>
      <c r="K190" s="28">
        <f>K145/SUM(K145,'Calculations 16to19'!K145,'Calculations 20to24'!K145,'Calculations 35to44'!K145,'Calculations 45to54'!K145,'Calculations 55to64'!K145,'Calculations 65plus'!K145)</f>
        <v>0.20499044588168452</v>
      </c>
      <c r="L190" s="28">
        <f>L145/SUM(L145,'Calculations 16to19'!L145,'Calculations 20to24'!L145,'Calculations 35to44'!L145,'Calculations 45to54'!L145,'Calculations 55to64'!L145,'Calculations 65plus'!L145)</f>
        <v>0.20733471773839551</v>
      </c>
      <c r="M190" s="28">
        <f>M145/SUM(M145,'Calculations 16to19'!M145,'Calculations 20to24'!M145,'Calculations 35to44'!M145,'Calculations 45to54'!M145,'Calculations 55to64'!M145,'Calculations 65plus'!M145)</f>
        <v>0.20516364724218517</v>
      </c>
      <c r="N190" s="28">
        <f>N145/SUM(N145,'Calculations 16to19'!N145,'Calculations 20to24'!N145,'Calculations 35to44'!N145,'Calculations 45to54'!N145,'Calculations 55to64'!N145,'Calculations 65plus'!N145)</f>
        <v>0.20299243741035369</v>
      </c>
      <c r="O190" s="28">
        <f>O145/SUM(O145,'Calculations 16to19'!O145,'Calculations 20to24'!O145,'Calculations 35to44'!O145,'Calculations 45to54'!O145,'Calculations 55to64'!O145,'Calculations 65plus'!O145)</f>
        <v>0.20082212755500878</v>
      </c>
      <c r="P190" s="28">
        <f>P145/SUM(P145,'Calculations 16to19'!P145,'Calculations 20to24'!P145,'Calculations 35to44'!P145,'Calculations 45to54'!P145,'Calculations 55to64'!P145,'Calculations 65plus'!P145)</f>
        <v>0.19865372898518985</v>
      </c>
      <c r="Q190" s="28">
        <f>Q145/SUM(Q145,'Calculations 16to19'!Q145,'Calculations 20to24'!Q145,'Calculations 35to44'!Q145,'Calculations 45to54'!Q145,'Calculations 55to64'!Q145,'Calculations 65plus'!Q145)</f>
        <v>0.19648822441531469</v>
      </c>
      <c r="R190" s="28">
        <f>R145/SUM(R145,'Calculations 16to19'!R145,'Calculations 20to24'!R145,'Calculations 35to44'!R145,'Calculations 45to54'!R145,'Calculations 55to64'!R145,'Calculations 65plus'!R145)</f>
        <v>0.19432656745076851</v>
      </c>
      <c r="S190" s="28">
        <f>S145/SUM(S145,'Calculations 16to19'!S145,'Calculations 20to24'!S145,'Calculations 35to44'!S145,'Calculations 45to54'!S145,'Calculations 55to64'!S145,'Calculations 65plus'!S145)</f>
        <v>0.19216968214958283</v>
      </c>
      <c r="T190" s="28">
        <f>T145/SUM(T145,'Calculations 16to19'!T145,'Calculations 20to24'!T145,'Calculations 35to44'!T145,'Calculations 45to54'!T145,'Calculations 55to64'!T145,'Calculations 65plus'!T145)</f>
        <v>0.19001846265886457</v>
      </c>
      <c r="U190" s="28">
        <f>U145/SUM(U145,'Calculations 16to19'!U145,'Calculations 20to24'!U145,'Calculations 35to44'!U145,'Calculations 45to54'!U145,'Calculations 55to64'!U145,'Calculations 65plus'!U145)</f>
        <v>0.18787377292439428</v>
      </c>
      <c r="V190" s="28">
        <f>V145/SUM(V145,'Calculations 16to19'!V145,'Calculations 20to24'!V145,'Calculations 35to44'!V145,'Calculations 45to54'!V145,'Calculations 55to64'!V145,'Calculations 65plus'!V145)</f>
        <v>0.18573644647157075</v>
      </c>
      <c r="W190" s="28">
        <f>W145/SUM(W145,'Calculations 16to19'!W145,'Calculations 20to24'!W145,'Calculations 35to44'!W145,'Calculations 45to54'!W145,'Calculations 55to64'!W145,'Calculations 65plus'!W145)</f>
        <v>0.18360728625565828</v>
      </c>
      <c r="X190" s="28">
        <f>X145/SUM(X145,'Calculations 16to19'!X145,'Calculations 20to24'!X145,'Calculations 35to44'!X145,'Calculations 45to54'!X145,'Calculations 55to64'!X145,'Calculations 65plus'!X145)</f>
        <v>0.18148706457911856</v>
      </c>
      <c r="Y190" s="28">
        <f>Y145/SUM(Y145,'Calculations 16to19'!Y145,'Calculations 20to24'!Y145,'Calculations 35to44'!Y145,'Calculations 45to54'!Y145,'Calculations 55to64'!Y145,'Calculations 65plus'!Y145)</f>
        <v>0.17937652307361265</v>
      </c>
      <c r="Z190" s="28">
        <f>Z145/SUM(Z145,'Calculations 16to19'!Z145,'Calculations 20to24'!Z145,'Calculations 35to44'!Z145,'Calculations 45to54'!Z145,'Calculations 55to64'!Z145,'Calculations 65plus'!Z145)</f>
        <v>0.17727637274413366</v>
      </c>
      <c r="AA190" s="28">
        <f>AA145/SUM(AA145,'Calculations 16to19'!AA145,'Calculations 20to24'!AA145,'Calculations 35to44'!AA145,'Calculations 45to54'!AA145,'Calculations 55to64'!AA145,'Calculations 65plus'!AA145)</f>
        <v>0.17518729407257932</v>
      </c>
      <c r="AB190" s="28">
        <f>AB145/SUM(AB145,'Calculations 16to19'!AB145,'Calculations 20to24'!AB145,'Calculations 35to44'!AB145,'Calculations 45to54'!AB145,'Calculations 55to64'!AB145,'Calculations 65plus'!AB145)</f>
        <v>0.17310993717797946</v>
      </c>
      <c r="AC190" s="28">
        <f>AC145/SUM(AC145,'Calculations 16to19'!AC145,'Calculations 20to24'!AC145,'Calculations 35to44'!AC145,'Calculations 45to54'!AC145,'Calculations 55to64'!AC145,'Calculations 65plus'!AC145)</f>
        <v>0.17104492203050356</v>
      </c>
      <c r="AD190" s="28">
        <f>AD145/SUM(AD145,'Calculations 16to19'!AD145,'Calculations 20to24'!AD145,'Calculations 35to44'!AD145,'Calculations 45to54'!AD145,'Calculations 55to64'!AD145,'Calculations 65plus'!AD145)</f>
        <v>0.16899283871629872</v>
      </c>
      <c r="AE190" s="28">
        <f>AE145/SUM(AE145,'Calculations 16to19'!AE145,'Calculations 20to24'!AE145,'Calculations 35to44'!AE145,'Calculations 45to54'!AE145,'Calculations 55to64'!AE145,'Calculations 65plus'!AE145)</f>
        <v>0.16695424775016185</v>
      </c>
      <c r="AF190" s="28">
        <f>AF145/SUM(AF145,'Calculations 16to19'!AF145,'Calculations 20to24'!AF145,'Calculations 35to44'!AF145,'Calculations 45to54'!AF145,'Calculations 55to64'!AF145,'Calculations 65plus'!AF145)</f>
        <v>0.16492968043302228</v>
      </c>
    </row>
    <row r="191" spans="1:32" x14ac:dyDescent="0.2">
      <c r="A191" s="6" t="s">
        <v>33</v>
      </c>
      <c r="B191" s="28">
        <f>B146/SUM(B146,'Calculations 16to19'!B146,'Calculations 20to24'!B146,'Calculations 35to44'!B146,'Calculations 45to54'!B146,'Calculations 55to64'!B146,'Calculations 65plus'!B146)</f>
        <v>0.20349563046192254</v>
      </c>
      <c r="C191" s="28">
        <f>C146/SUM(C146,'Calculations 16to19'!C146,'Calculations 20to24'!C146,'Calculations 35to44'!C146,'Calculations 45to54'!C146,'Calculations 55to64'!C146,'Calculations 65plus'!C146)</f>
        <v>0.20471069266819467</v>
      </c>
      <c r="D191" s="28">
        <f>D146/SUM(D146,'Calculations 16to19'!D146,'Calculations 20to24'!D146,'Calculations 35to44'!D146,'Calculations 45to54'!D146,'Calculations 55to64'!D146,'Calculations 65plus'!D146)</f>
        <v>0.20584117480360767</v>
      </c>
      <c r="E191" s="28">
        <f>E146/SUM(E146,'Calculations 16to19'!E146,'Calculations 20to24'!E146,'Calculations 35to44'!E146,'Calculations 45to54'!E146,'Calculations 55to64'!E146,'Calculations 65plus'!E146)</f>
        <v>0.20582737224074898</v>
      </c>
      <c r="F191" s="28">
        <f>F146/SUM(F146,'Calculations 16to19'!F146,'Calculations 20to24'!F146,'Calculations 35to44'!F146,'Calculations 45to54'!F146,'Calculations 55to64'!F146,'Calculations 65plus'!F146)</f>
        <v>0.20428568756893423</v>
      </c>
      <c r="G191" s="28">
        <f>G146/SUM(G146,'Calculations 16to19'!G146,'Calculations 20to24'!G146,'Calculations 35to44'!G146,'Calculations 45to54'!G146,'Calculations 55to64'!G146,'Calculations 65plus'!G146)</f>
        <v>0.2010466736070681</v>
      </c>
      <c r="H191" s="28">
        <f>H146/SUM(H146,'Calculations 16to19'!H146,'Calculations 20to24'!H146,'Calculations 35to44'!H146,'Calculations 45to54'!H146,'Calculations 55to64'!H146,'Calculations 65plus'!H146)</f>
        <v>0.19666498905685201</v>
      </c>
      <c r="I191" s="28">
        <f>I146/SUM(I146,'Calculations 16to19'!I146,'Calculations 20to24'!I146,'Calculations 35to44'!I146,'Calculations 45to54'!I146,'Calculations 55to64'!I146,'Calculations 65plus'!I146)</f>
        <v>0.1917278278243868</v>
      </c>
      <c r="J191" s="28">
        <f>J146/SUM(J146,'Calculations 16to19'!J146,'Calculations 20to24'!J146,'Calculations 35to44'!J146,'Calculations 45to54'!J146,'Calculations 55to64'!J146,'Calculations 65plus'!J146)</f>
        <v>0.18789161537191446</v>
      </c>
      <c r="K191" s="28">
        <f>K146/SUM(K146,'Calculations 16to19'!K146,'Calculations 20to24'!K146,'Calculations 35to44'!K146,'Calculations 45to54'!K146,'Calculations 55to64'!K146,'Calculations 65plus'!K146)</f>
        <v>0.18503374617093987</v>
      </c>
      <c r="L191" s="28">
        <f>L146/SUM(L146,'Calculations 16to19'!L146,'Calculations 20to24'!L146,'Calculations 35to44'!L146,'Calculations 45to54'!L146,'Calculations 55to64'!L146,'Calculations 65plus'!L146)</f>
        <v>0.18735377759949479</v>
      </c>
      <c r="M191" s="28">
        <f>M146/SUM(M146,'Calculations 16to19'!M146,'Calculations 20to24'!M146,'Calculations 35to44'!M146,'Calculations 45to54'!M146,'Calculations 55to64'!M146,'Calculations 65plus'!M146)</f>
        <v>0.18541794440752252</v>
      </c>
      <c r="N191" s="28">
        <f>N146/SUM(N146,'Calculations 16to19'!N146,'Calculations 20to24'!N146,'Calculations 35to44'!N146,'Calculations 45to54'!N146,'Calculations 55to64'!N146,'Calculations 65plus'!N146)</f>
        <v>0.18348328650198639</v>
      </c>
      <c r="O191" s="28">
        <f>O146/SUM(O146,'Calculations 16to19'!O146,'Calculations 20to24'!O146,'Calculations 35to44'!O146,'Calculations 45to54'!O146,'Calculations 55to64'!O146,'Calculations 65plus'!O146)</f>
        <v>0.1815505607302447</v>
      </c>
      <c r="P191" s="28">
        <f>P146/SUM(P146,'Calculations 16to19'!P146,'Calculations 20to24'!P146,'Calculations 35to44'!P146,'Calculations 45to54'!P146,'Calculations 55to64'!P146,'Calculations 65plus'!P146)</f>
        <v>0.17962051080658226</v>
      </c>
      <c r="Q191" s="28">
        <f>Q146/SUM(Q146,'Calculations 16to19'!Q146,'Calculations 20to24'!Q146,'Calculations 35to44'!Q146,'Calculations 45to54'!Q146,'Calculations 55to64'!Q146,'Calculations 65plus'!Q146)</f>
        <v>0.17769386624995873</v>
      </c>
      <c r="R191" s="28">
        <f>R146/SUM(R146,'Calculations 16to19'!R146,'Calculations 20to24'!R146,'Calculations 35to44'!R146,'Calculations 45to54'!R146,'Calculations 55to64'!R146,'Calculations 65plus'!R146)</f>
        <v>0.17577134139856823</v>
      </c>
      <c r="S191" s="28">
        <f>S146/SUM(S146,'Calculations 16to19'!S146,'Calculations 20to24'!S146,'Calculations 35to44'!S146,'Calculations 45to54'!S146,'Calculations 55to64'!S146,'Calculations 65plus'!S146)</f>
        <v>0.17385363450146935</v>
      </c>
      <c r="T191" s="28">
        <f>T146/SUM(T146,'Calculations 16to19'!T146,'Calculations 20to24'!T146,'Calculations 35to44'!T146,'Calculations 45to54'!T146,'Calculations 55to64'!T146,'Calculations 65plus'!T146)</f>
        <v>0.1719414268871664</v>
      </c>
      <c r="U191" s="28">
        <f>U146/SUM(U146,'Calculations 16to19'!U146,'Calculations 20to24'!U146,'Calculations 35to44'!U146,'Calculations 45to54'!U146,'Calculations 55to64'!U146,'Calculations 65plus'!U146)</f>
        <v>0.17003538220867875</v>
      </c>
      <c r="V191" s="28">
        <f>V146/SUM(V146,'Calculations 16to19'!V146,'Calculations 20to24'!V146,'Calculations 35to44'!V146,'Calculations 45to54'!V146,'Calculations 55to64'!V146,'Calculations 65plus'!V146)</f>
        <v>0.16813614576430147</v>
      </c>
      <c r="W191" s="28">
        <f>W146/SUM(W146,'Calculations 16to19'!W146,'Calculations 20to24'!W146,'Calculations 35to44'!W146,'Calculations 45to54'!W146,'Calculations 55to64'!W146,'Calculations 65plus'!W146)</f>
        <v>0.16624434389295073</v>
      </c>
      <c r="X191" s="28">
        <f>X146/SUM(X146,'Calculations 16to19'!X146,'Calculations 20to24'!X146,'Calculations 35to44'!X146,'Calculations 45to54'!X146,'Calculations 55to64'!X146,'Calculations 65plus'!X146)</f>
        <v>0.1643605834427263</v>
      </c>
      <c r="Y191" s="28">
        <f>Y146/SUM(Y146,'Calculations 16to19'!Y146,'Calculations 20to24'!Y146,'Calculations 35to44'!Y146,'Calculations 45to54'!Y146,'Calculations 55to64'!Y146,'Calculations 65plus'!Y146)</f>
        <v>0.16248545131104122</v>
      </c>
      <c r="Z191" s="28">
        <f>Z146/SUM(Z146,'Calculations 16to19'!Z146,'Calculations 20to24'!Z146,'Calculations 35to44'!Z146,'Calculations 45to54'!Z146,'Calculations 55to64'!Z146,'Calculations 65plus'!Z146)</f>
        <v>0.16061951405446906</v>
      </c>
      <c r="AA191" s="28">
        <f>AA146/SUM(AA146,'Calculations 16to19'!AA146,'Calculations 20to24'!AA146,'Calculations 35to44'!AA146,'Calculations 45to54'!AA146,'Calculations 55to64'!AA146,'Calculations 65plus'!AA146)</f>
        <v>0.15876331756622603</v>
      </c>
      <c r="AB191" s="28">
        <f>AB146/SUM(AB146,'Calculations 16to19'!AB146,'Calculations 20to24'!AB146,'Calculations 35to44'!AB146,'Calculations 45to54'!AB146,'Calculations 55to64'!AB146,'Calculations 65plus'!AB146)</f>
        <v>0.15691738681904316</v>
      </c>
      <c r="AC191" s="28">
        <f>AC146/SUM(AC146,'Calculations 16to19'!AC146,'Calculations 20to24'!AC146,'Calculations 35to44'!AC146,'Calculations 45to54'!AC146,'Calculations 55to64'!AC146,'Calculations 65plus'!AC146)</f>
        <v>0.15508222567102062</v>
      </c>
      <c r="AD191" s="28">
        <f>AD146/SUM(AD146,'Calculations 16to19'!AD146,'Calculations 20to24'!AD146,'Calculations 35to44'!AD146,'Calculations 45to54'!AD146,'Calculations 55to64'!AD146,'Calculations 65plus'!AD146)</f>
        <v>0.15325831673191909</v>
      </c>
      <c r="AE191" s="28">
        <f>AE146/SUM(AE146,'Calculations 16to19'!AE146,'Calculations 20to24'!AE146,'Calculations 35to44'!AE146,'Calculations 45to54'!AE146,'Calculations 55to64'!AE146,'Calculations 65plus'!AE146)</f>
        <v>0.15144612128723275</v>
      </c>
      <c r="AF191" s="28">
        <f>AF146/SUM(AF146,'Calculations 16to19'!AF146,'Calculations 20to24'!AF146,'Calculations 35to44'!AF146,'Calculations 45to54'!AF146,'Calculations 55to64'!AF146,'Calculations 65plus'!AF146)</f>
        <v>0.14964607927730236</v>
      </c>
    </row>
    <row r="192" spans="1:32" x14ac:dyDescent="0.2">
      <c r="A192" s="6" t="s">
        <v>34</v>
      </c>
      <c r="B192" s="28">
        <f>B147/SUM(B147,'Calculations 16to19'!B147,'Calculations 20to24'!B147,'Calculations 35to44'!B147,'Calculations 45to54'!B147,'Calculations 55to64'!B147,'Calculations 65plus'!B147)</f>
        <v>0.2176165803108808</v>
      </c>
      <c r="C192" s="28">
        <f>C147/SUM(C147,'Calculations 16to19'!C147,'Calculations 20to24'!C147,'Calculations 35to44'!C147,'Calculations 45to54'!C147,'Calculations 55to64'!C147,'Calculations 65plus'!C147)</f>
        <v>0.21857385175327038</v>
      </c>
      <c r="D192" s="28">
        <f>D147/SUM(D147,'Calculations 16to19'!D147,'Calculations 20to24'!D147,'Calculations 35to44'!D147,'Calculations 45to54'!D147,'Calculations 55to64'!D147,'Calculations 65plus'!D147)</f>
        <v>0.21933405570829728</v>
      </c>
      <c r="E192" s="28">
        <f>E147/SUM(E147,'Calculations 16to19'!E147,'Calculations 20to24'!E147,'Calculations 35to44'!E147,'Calculations 45to54'!E147,'Calculations 55to64'!E147,'Calculations 65plus'!E147)</f>
        <v>0.21884907494746692</v>
      </c>
      <c r="F192" s="28">
        <f>F147/SUM(F147,'Calculations 16to19'!F147,'Calculations 20to24'!F147,'Calculations 35to44'!F147,'Calculations 45to54'!F147,'Calculations 55to64'!F147,'Calculations 65plus'!F147)</f>
        <v>0.21685171326903044</v>
      </c>
      <c r="G192" s="28">
        <f>G147/SUM(G147,'Calculations 16to19'!G147,'Calculations 20to24'!G147,'Calculations 35to44'!G147,'Calculations 45to54'!G147,'Calculations 55to64'!G147,'Calculations 65plus'!G147)</f>
        <v>0.21328754401115763</v>
      </c>
      <c r="H192" s="28">
        <f>H147/SUM(H147,'Calculations 16to19'!H147,'Calculations 20to24'!H147,'Calculations 35to44'!H147,'Calculations 45to54'!H147,'Calculations 55to64'!H147,'Calculations 65plus'!H147)</f>
        <v>0.20851252985649632</v>
      </c>
      <c r="I192" s="28">
        <f>I147/SUM(I147,'Calculations 16to19'!I147,'Calculations 20to24'!I147,'Calculations 35to44'!I147,'Calculations 45to54'!I147,'Calculations 55to64'!I147,'Calculations 65plus'!I147)</f>
        <v>0.20303773975496817</v>
      </c>
      <c r="J192" s="28">
        <f>J147/SUM(J147,'Calculations 16to19'!J147,'Calculations 20to24'!J147,'Calculations 35to44'!J147,'Calculations 45to54'!J147,'Calculations 55to64'!J147,'Calculations 65plus'!J147)</f>
        <v>0.19861813032938164</v>
      </c>
      <c r="K192" s="28">
        <f>K147/SUM(K147,'Calculations 16to19'!K147,'Calculations 20to24'!K147,'Calculations 35to44'!K147,'Calculations 45to54'!K147,'Calculations 55to64'!K147,'Calculations 65plus'!K147)</f>
        <v>0.19520813405108758</v>
      </c>
      <c r="L192" s="28">
        <f>L147/SUM(L147,'Calculations 16to19'!L147,'Calculations 20to24'!L147,'Calculations 35to44'!L147,'Calculations 45to54'!L147,'Calculations 55to64'!L147,'Calculations 65plus'!L147)</f>
        <v>0.19751328460305978</v>
      </c>
      <c r="M192" s="28">
        <f>M147/SUM(M147,'Calculations 16to19'!M147,'Calculations 20to24'!M147,'Calculations 35to44'!M147,'Calculations 45to54'!M147,'Calculations 55to64'!M147,'Calculations 65plus'!M147)</f>
        <v>0.19523712176295441</v>
      </c>
      <c r="N192" s="28">
        <f>N147/SUM(N147,'Calculations 16to19'!N147,'Calculations 20to24'!N147,'Calculations 35to44'!N147,'Calculations 45to54'!N147,'Calculations 55to64'!N147,'Calculations 65plus'!N147)</f>
        <v>0.19297307632881486</v>
      </c>
      <c r="O192" s="28">
        <f>O147/SUM(O147,'Calculations 16to19'!O147,'Calculations 20to24'!O147,'Calculations 35to44'!O147,'Calculations 45to54'!O147,'Calculations 55to64'!O147,'Calculations 65plus'!O147)</f>
        <v>0.19072177833284407</v>
      </c>
      <c r="P192" s="28">
        <f>P147/SUM(P147,'Calculations 16to19'!P147,'Calculations 20to24'!P147,'Calculations 35to44'!P147,'Calculations 45to54'!P147,'Calculations 55to64'!P147,'Calculations 65plus'!P147)</f>
        <v>0.18848382862970722</v>
      </c>
      <c r="Q192" s="28">
        <f>Q147/SUM(Q147,'Calculations 16to19'!Q147,'Calculations 20to24'!Q147,'Calculations 35to44'!Q147,'Calculations 45to54'!Q147,'Calculations 55to64'!Q147,'Calculations 65plus'!Q147)</f>
        <v>0.18625979924548389</v>
      </c>
      <c r="R192" s="28">
        <f>R147/SUM(R147,'Calculations 16to19'!R147,'Calculations 20to24'!R147,'Calculations 35to44'!R147,'Calculations 45to54'!R147,'Calculations 55to64'!R147,'Calculations 65plus'!R147)</f>
        <v>0.1840502337612944</v>
      </c>
      <c r="S192" s="28">
        <f>S147/SUM(S147,'Calculations 16to19'!S147,'Calculations 20to24'!S147,'Calculations 35to44'!S147,'Calculations 45to54'!S147,'Calculations 55to64'!S147,'Calculations 65plus'!S147)</f>
        <v>0.18185564772908736</v>
      </c>
      <c r="T192" s="28">
        <f>T147/SUM(T147,'Calculations 16to19'!T147,'Calculations 20to24'!T147,'Calculations 35to44'!T147,'Calculations 45to54'!T147,'Calculations 55to64'!T147,'Calculations 65plus'!T147)</f>
        <v>0.17967652911709794</v>
      </c>
      <c r="U192" s="28">
        <f>U147/SUM(U147,'Calculations 16to19'!U147,'Calculations 20to24'!U147,'Calculations 35to44'!U147,'Calculations 45to54'!U147,'Calculations 55to64'!U147,'Calculations 65plus'!U147)</f>
        <v>0.17751333878254583</v>
      </c>
      <c r="V192" s="28">
        <f>V147/SUM(V147,'Calculations 16to19'!V147,'Calculations 20to24'!V147,'Calculations 35to44'!V147,'Calculations 45to54'!V147,'Calculations 55to64'!V147,'Calculations 65plus'!V147)</f>
        <v>0.17536651096918024</v>
      </c>
      <c r="W192" s="28">
        <f>W147/SUM(W147,'Calculations 16to19'!W147,'Calculations 20to24'!W147,'Calculations 35to44'!W147,'Calculations 45to54'!W147,'Calculations 55to64'!W147,'Calculations 65plus'!W147)</f>
        <v>0.17323645382733119</v>
      </c>
      <c r="X192" s="28">
        <f>X147/SUM(X147,'Calculations 16to19'!X147,'Calculations 20to24'!X147,'Calculations 35to44'!X147,'Calculations 45to54'!X147,'Calculations 55to64'!X147,'Calculations 65plus'!X147)</f>
        <v>0.1711235499542037</v>
      </c>
      <c r="Y192" s="28">
        <f>Y147/SUM(Y147,'Calculations 16to19'!Y147,'Calculations 20to24'!Y147,'Calculations 35to44'!Y147,'Calculations 45to54'!Y147,'Calculations 55to64'!Y147,'Calculations 65plus'!Y147)</f>
        <v>0.16902815695218909</v>
      </c>
      <c r="Z192" s="28">
        <f>Z147/SUM(Z147,'Calculations 16to19'!Z147,'Calculations 20to24'!Z147,'Calculations 35to44'!Z147,'Calculations 45to54'!Z147,'Calculations 55to64'!Z147,'Calculations 65plus'!Z147)</f>
        <v>0.16695060800306763</v>
      </c>
      <c r="AA192" s="28">
        <f>AA147/SUM(AA147,'Calculations 16to19'!AA147,'Calculations 20to24'!AA147,'Calculations 35to44'!AA147,'Calculations 45to54'!AA147,'Calculations 55to64'!AA147,'Calculations 65plus'!AA147)</f>
        <v>0.16489121245601973</v>
      </c>
      <c r="AB192" s="28">
        <f>AB147/SUM(AB147,'Calculations 16to19'!AB147,'Calculations 20to24'!AB147,'Calculations 35to44'!AB147,'Calculations 45to54'!AB147,'Calculations 55to64'!AB147,'Calculations 65plus'!AB147)</f>
        <v>0.16285025642745987</v>
      </c>
      <c r="AC192" s="28">
        <f>AC147/SUM(AC147,'Calculations 16to19'!AC147,'Calculations 20to24'!AC147,'Calculations 35to44'!AC147,'Calculations 45to54'!AC147,'Calculations 55to64'!AC147,'Calculations 65plus'!AC147)</f>
        <v>0.16082800341077907</v>
      </c>
      <c r="AD192" s="28">
        <f>AD147/SUM(AD147,'Calculations 16to19'!AD147,'Calculations 20to24'!AD147,'Calculations 35to44'!AD147,'Calculations 45to54'!AD147,'Calculations 55to64'!AD147,'Calculations 65plus'!AD147)</f>
        <v>0.15882469489415579</v>
      </c>
      <c r="AE192" s="28">
        <f>AE147/SUM(AE147,'Calculations 16to19'!AE147,'Calculations 20to24'!AE147,'Calculations 35to44'!AE147,'Calculations 45to54'!AE147,'Calculations 55to64'!AE147,'Calculations 65plus'!AE147)</f>
        <v>0.15684055098468644</v>
      </c>
      <c r="AF192" s="28">
        <f>AF147/SUM(AF147,'Calculations 16to19'!AF147,'Calculations 20to24'!AF147,'Calculations 35to44'!AF147,'Calculations 45to54'!AF147,'Calculations 55to64'!AF147,'Calculations 65plus'!AF147)</f>
        <v>0.15487577103716424</v>
      </c>
    </row>
    <row r="193" spans="1:32" x14ac:dyDescent="0.2">
      <c r="A193" s="6" t="s">
        <v>92</v>
      </c>
      <c r="B193" s="28">
        <f>B148/SUM(B148,'Calculations 16to19'!B148,'Calculations 20to24'!B148,'Calculations 35to44'!B148,'Calculations 45to54'!B148,'Calculations 55to64'!B148,'Calculations 65plus'!B148)</f>
        <v>0.20345252774352648</v>
      </c>
      <c r="C193" s="28">
        <f>C148/SUM(C148,'Calculations 16to19'!C148,'Calculations 20to24'!C148,'Calculations 35to44'!C148,'Calculations 45to54'!C148,'Calculations 55to64'!C148,'Calculations 65plus'!C148)</f>
        <v>0.20466889395709664</v>
      </c>
      <c r="D193" s="28">
        <f>D148/SUM(D148,'Calculations 16to19'!D148,'Calculations 20to24'!D148,'Calculations 35to44'!D148,'Calculations 45to54'!D148,'Calculations 55to64'!D148,'Calculations 65plus'!D148)</f>
        <v>0.20584301833230953</v>
      </c>
      <c r="E193" s="28">
        <f>E148/SUM(E148,'Calculations 16to19'!E148,'Calculations 20to24'!E148,'Calculations 35to44'!E148,'Calculations 45to54'!E148,'Calculations 55to64'!E148,'Calculations 65plus'!E148)</f>
        <v>0.2058801529640496</v>
      </c>
      <c r="F193" s="28">
        <f>F148/SUM(F148,'Calculations 16to19'!F148,'Calculations 20to24'!F148,'Calculations 35to44'!F148,'Calculations 45to54'!F148,'Calculations 55to64'!F148,'Calculations 65plus'!F148)</f>
        <v>0.20437984304616214</v>
      </c>
      <c r="G193" s="28">
        <f>G148/SUM(G148,'Calculations 16to19'!G148,'Calculations 20to24'!G148,'Calculations 35to44'!G148,'Calculations 45to54'!G148,'Calculations 55to64'!G148,'Calculations 65plus'!G148)</f>
        <v>0.20118371962664719</v>
      </c>
      <c r="H193" s="28">
        <f>H148/SUM(H148,'Calculations 16to19'!H148,'Calculations 20to24'!H148,'Calculations 35to44'!H148,'Calculations 45to54'!H148,'Calculations 55to64'!H148,'Calculations 65plus'!H148)</f>
        <v>0.19683118933556473</v>
      </c>
      <c r="I193" s="28">
        <f>I148/SUM(I148,'Calculations 16to19'!I148,'Calculations 20to24'!I148,'Calculations 35to44'!I148,'Calculations 45to54'!I148,'Calculations 55to64'!I148,'Calculations 65plus'!I148)</f>
        <v>0.19194101342963013</v>
      </c>
      <c r="J193" s="28">
        <f>J148/SUM(J148,'Calculations 16to19'!J148,'Calculations 20to24'!J148,'Calculations 35to44'!J148,'Calculations 45to54'!J148,'Calculations 55to64'!J148,'Calculations 65plus'!J148)</f>
        <v>0.1881820020678561</v>
      </c>
      <c r="K193" s="28">
        <f>K148/SUM(K148,'Calculations 16to19'!K148,'Calculations 20to24'!K148,'Calculations 35to44'!K148,'Calculations 45to54'!K148,'Calculations 55to64'!K148,'Calculations 65plus'!K148)</f>
        <v>0.18542082461792234</v>
      </c>
      <c r="L193" s="28">
        <f>L148/SUM(L148,'Calculations 16to19'!L148,'Calculations 20to24'!L148,'Calculations 35to44'!L148,'Calculations 45to54'!L148,'Calculations 55to64'!L148,'Calculations 65plus'!L148)</f>
        <v>0.18770500134631182</v>
      </c>
      <c r="M193" s="28">
        <f>M148/SUM(M148,'Calculations 16to19'!M148,'Calculations 20to24'!M148,'Calculations 35to44'!M148,'Calculations 45to54'!M148,'Calculations 55to64'!M148,'Calculations 65plus'!M148)</f>
        <v>0.18580356914212012</v>
      </c>
      <c r="N193" s="28">
        <f>N148/SUM(N148,'Calculations 16to19'!N148,'Calculations 20to24'!N148,'Calculations 35to44'!N148,'Calculations 45to54'!N148,'Calculations 55to64'!N148,'Calculations 65plus'!N148)</f>
        <v>0.18390210499108051</v>
      </c>
      <c r="O193" s="28">
        <f>O148/SUM(O148,'Calculations 16to19'!O148,'Calculations 20to24'!O148,'Calculations 35to44'!O148,'Calculations 45to54'!O148,'Calculations 55to64'!O148,'Calculations 65plus'!O148)</f>
        <v>0.18200136652467475</v>
      </c>
      <c r="P193" s="28">
        <f>P148/SUM(P148,'Calculations 16to19'!P148,'Calculations 20to24'!P148,'Calculations 35to44'!P148,'Calculations 45to54'!P148,'Calculations 55to64'!P148,'Calculations 65plus'!P148)</f>
        <v>0.18010210035070165</v>
      </c>
      <c r="Q193" s="28">
        <f>Q148/SUM(Q148,'Calculations 16to19'!Q148,'Calculations 20to24'!Q148,'Calculations 35to44'!Q148,'Calculations 45to54'!Q148,'Calculations 55to64'!Q148,'Calculations 65plus'!Q148)</f>
        <v>0.17820504089317385</v>
      </c>
      <c r="R193" s="28">
        <f>R148/SUM(R148,'Calculations 16to19'!R148,'Calculations 20to24'!R148,'Calculations 35to44'!R148,'Calculations 45to54'!R148,'Calculations 55to64'!R148,'Calculations 65plus'!R148)</f>
        <v>0.17631090930695037</v>
      </c>
      <c r="S193" s="28">
        <f>S148/SUM(S148,'Calculations 16to19'!S148,'Calculations 20to24'!S148,'Calculations 35to44'!S148,'Calculations 45to54'!S148,'Calculations 55to64'!S148,'Calculations 65plus'!S148)</f>
        <v>0.17442041246791617</v>
      </c>
      <c r="T193" s="28">
        <f>T148/SUM(T148,'Calculations 16to19'!T148,'Calculations 20to24'!T148,'Calculations 35to44'!T148,'Calculations 45to54'!T148,'Calculations 55to64'!T148,'Calculations 65plus'!T148)</f>
        <v>0.17253424203911621</v>
      </c>
      <c r="U193" s="28">
        <f>U148/SUM(U148,'Calculations 16to19'!U148,'Calculations 20to24'!U148,'Calculations 35to44'!U148,'Calculations 45to54'!U148,'Calculations 55to64'!U148,'Calculations 65plus'!U148)</f>
        <v>0.17065307361287743</v>
      </c>
      <c r="V193" s="28">
        <f>V148/SUM(V148,'Calculations 16to19'!V148,'Calculations 20to24'!V148,'Calculations 35to44'!V148,'Calculations 45to54'!V148,'Calculations 55to64'!V148,'Calculations 65plus'!V148)</f>
        <v>0.16877756592859192</v>
      </c>
      <c r="W193" s="28">
        <f>W148/SUM(W148,'Calculations 16to19'!W148,'Calculations 20to24'!W148,'Calculations 35to44'!W148,'Calculations 45to54'!W148,'Calculations 55to64'!W148,'Calculations 65plus'!W148)</f>
        <v>0.1669083601654941</v>
      </c>
      <c r="X193" s="28">
        <f>X148/SUM(X148,'Calculations 16to19'!X148,'Calculations 20to24'!X148,'Calculations 35to44'!X148,'Calculations 45to54'!X148,'Calculations 55to64'!X148,'Calculations 65plus'!X148)</f>
        <v>0.16504607930947432</v>
      </c>
      <c r="Y193" s="28">
        <f>Y148/SUM(Y148,'Calculations 16to19'!Y148,'Calculations 20to24'!Y148,'Calculations 35to44'!Y148,'Calculations 45to54'!Y148,'Calculations 55to64'!Y148,'Calculations 65plus'!Y148)</f>
        <v>0.16319132759265662</v>
      </c>
      <c r="Z193" s="28">
        <f>Z148/SUM(Z148,'Calculations 16to19'!Z148,'Calculations 20to24'!Z148,'Calculations 35to44'!Z148,'Calculations 45to54'!Z148,'Calculations 55to64'!Z148,'Calculations 65plus'!Z148)</f>
        <v>0.16134469000424026</v>
      </c>
      <c r="AA193" s="28">
        <f>AA148/SUM(AA148,'Calculations 16to19'!AA148,'Calculations 20to24'!AA148,'Calculations 35to44'!AA148,'Calculations 45to54'!AA148,'Calculations 55to64'!AA148,'Calculations 65plus'!AA148)</f>
        <v>0.1595067318708393</v>
      </c>
      <c r="AB193" s="28">
        <f>AB148/SUM(AB148,'Calculations 16to19'!AB148,'Calculations 20to24'!AB148,'Calculations 35to44'!AB148,'Calculations 45to54'!AB148,'Calculations 55to64'!AB148,'Calculations 65plus'!AB148)</f>
        <v>0.15767799850436176</v>
      </c>
      <c r="AC193" s="28">
        <f>AC148/SUM(AC148,'Calculations 16to19'!AC148,'Calculations 20to24'!AC148,'Calculations 35to44'!AC148,'Calculations 45to54'!AC148,'Calculations 55to64'!AC148,'Calculations 65plus'!AC148)</f>
        <v>0.15585901491527845</v>
      </c>
      <c r="AD193" s="28">
        <f>AD148/SUM(AD148,'Calculations 16to19'!AD148,'Calculations 20to24'!AD148,'Calculations 35to44'!AD148,'Calculations 45to54'!AD148,'Calculations 55to64'!AD148,'Calculations 65plus'!AD148)</f>
        <v>0.15405028558896203</v>
      </c>
      <c r="AE193" s="28">
        <f>AE148/SUM(AE148,'Calculations 16to19'!AE148,'Calculations 20to24'!AE148,'Calculations 35to44'!AE148,'Calculations 45to54'!AE148,'Calculations 55to64'!AE148,'Calculations 65plus'!AE148)</f>
        <v>0.15225229432264184</v>
      </c>
      <c r="AF193" s="28">
        <f>AF148/SUM(AF148,'Calculations 16to19'!AF148,'Calculations 20to24'!AF148,'Calculations 35to44'!AF148,'Calculations 45to54'!AF148,'Calculations 55to64'!AF148,'Calculations 65plus'!AF148)</f>
        <v>0.15046550412040197</v>
      </c>
    </row>
    <row r="194" spans="1:32" x14ac:dyDescent="0.2">
      <c r="A194" s="6" t="s">
        <v>89</v>
      </c>
      <c r="B194" s="28">
        <f>B149/SUM(B149,'Calculations 16to19'!B149,'Calculations 20to24'!B149,'Calculations 35to44'!B149,'Calculations 45to54'!B149,'Calculations 55to64'!B149,'Calculations 65plus'!B149)</f>
        <v>0.22488755622188916</v>
      </c>
      <c r="C194" s="28">
        <f>C149/SUM(C149,'Calculations 16to19'!C149,'Calculations 20to24'!C149,'Calculations 35to44'!C149,'Calculations 45to54'!C149,'Calculations 55to64'!C149,'Calculations 65plus'!C149)</f>
        <v>0.22637122086976169</v>
      </c>
      <c r="D194" s="28">
        <f>D149/SUM(D149,'Calculations 16to19'!D149,'Calculations 20to24'!D149,'Calculations 35to44'!D149,'Calculations 45to54'!D149,'Calculations 55to64'!D149,'Calculations 65plus'!D149)</f>
        <v>0.22749255308402822</v>
      </c>
      <c r="E194" s="28">
        <f>E149/SUM(E149,'Calculations 16to19'!E149,'Calculations 20to24'!E149,'Calculations 35to44'!E149,'Calculations 45to54'!E149,'Calculations 55to64'!E149,'Calculations 65plus'!E149)</f>
        <v>0.22730278620946981</v>
      </c>
      <c r="F194" s="28">
        <f>F149/SUM(F149,'Calculations 16to19'!F149,'Calculations 20to24'!F149,'Calculations 35to44'!F149,'Calculations 45to54'!F149,'Calculations 55to64'!F149,'Calculations 65plus'!F149)</f>
        <v>0.22552124533542389</v>
      </c>
      <c r="G194" s="28">
        <f>G149/SUM(G149,'Calculations 16to19'!G149,'Calculations 20to24'!G149,'Calculations 35to44'!G149,'Calculations 45to54'!G149,'Calculations 55to64'!G149,'Calculations 65plus'!G149)</f>
        <v>0.22200290763218491</v>
      </c>
      <c r="H194" s="28">
        <f>H149/SUM(H149,'Calculations 16to19'!H149,'Calculations 20to24'!H149,'Calculations 35to44'!H149,'Calculations 45to54'!H149,'Calculations 55to64'!H149,'Calculations 65plus'!H149)</f>
        <v>0.21725517676667572</v>
      </c>
      <c r="I194" s="28">
        <f>I149/SUM(I149,'Calculations 16to19'!I149,'Calculations 20to24'!I149,'Calculations 35to44'!I149,'Calculations 45to54'!I149,'Calculations 55to64'!I149,'Calculations 65plus'!I149)</f>
        <v>0.21158502448943892</v>
      </c>
      <c r="J194" s="28">
        <f>J149/SUM(J149,'Calculations 16to19'!J149,'Calculations 20to24'!J149,'Calculations 35to44'!J149,'Calculations 45to54'!J149,'Calculations 55to64'!J149,'Calculations 65plus'!J149)</f>
        <v>0.20688691532344544</v>
      </c>
      <c r="K194" s="28">
        <f>K149/SUM(K149,'Calculations 16to19'!K149,'Calculations 20to24'!K149,'Calculations 35to44'!K149,'Calculations 45to54'!K149,'Calculations 55to64'!K149,'Calculations 65plus'!K149)</f>
        <v>0.20323558523636273</v>
      </c>
      <c r="L194" s="28">
        <f>L149/SUM(L149,'Calculations 16to19'!L149,'Calculations 20to24'!L149,'Calculations 35to44'!L149,'Calculations 45to54'!L149,'Calculations 55to64'!L149,'Calculations 65plus'!L149)</f>
        <v>0.20633594298765295</v>
      </c>
      <c r="M194" s="28">
        <f>M149/SUM(M149,'Calculations 16to19'!M149,'Calculations 20to24'!M149,'Calculations 35to44'!M149,'Calculations 45to54'!M149,'Calculations 55to64'!M149,'Calculations 65plus'!M149)</f>
        <v>0.2041508154610068</v>
      </c>
      <c r="N194" s="28">
        <f>N149/SUM(N149,'Calculations 16to19'!N149,'Calculations 20to24'!N149,'Calculations 35to44'!N149,'Calculations 45to54'!N149,'Calculations 55to64'!N149,'Calculations 65plus'!N149)</f>
        <v>0.20197188417494916</v>
      </c>
      <c r="O194" s="28">
        <f>O149/SUM(O149,'Calculations 16to19'!O149,'Calculations 20to24'!O149,'Calculations 35to44'!O149,'Calculations 45to54'!O149,'Calculations 55to64'!O149,'Calculations 65plus'!O149)</f>
        <v>0.19979985086929403</v>
      </c>
      <c r="P194" s="28">
        <f>P149/SUM(P149,'Calculations 16to19'!P149,'Calculations 20to24'!P149,'Calculations 35to44'!P149,'Calculations 45to54'!P149,'Calculations 55to64'!P149,'Calculations 65plus'!P149)</f>
        <v>0.19763539469659583</v>
      </c>
      <c r="Q194" s="28">
        <f>Q149/SUM(Q149,'Calculations 16to19'!Q149,'Calculations 20to24'!Q149,'Calculations 35to44'!Q149,'Calculations 45to54'!Q149,'Calculations 55to64'!Q149,'Calculations 65plus'!Q149)</f>
        <v>0.19547917211480403</v>
      </c>
      <c r="R194" s="28">
        <f>R149/SUM(R149,'Calculations 16to19'!R149,'Calculations 20to24'!R149,'Calculations 35to44'!R149,'Calculations 45to54'!R149,'Calculations 55to64'!R149,'Calculations 65plus'!R149)</f>
        <v>0.19333181682050374</v>
      </c>
      <c r="S194" s="28">
        <f>S149/SUM(S149,'Calculations 16to19'!S149,'Calculations 20to24'!S149,'Calculations 35to44'!S149,'Calculations 45to54'!S149,'Calculations 55to64'!S149,'Calculations 65plus'!S149)</f>
        <v>0.19119393972139861</v>
      </c>
      <c r="T194" s="28">
        <f>T149/SUM(T149,'Calculations 16to19'!T149,'Calculations 20to24'!T149,'Calculations 35to44'!T149,'Calculations 45to54'!T149,'Calculations 55to64'!T149,'Calculations 65plus'!T149)</f>
        <v>0.18906612894663138</v>
      </c>
      <c r="U194" s="28">
        <f>U149/SUM(U149,'Calculations 16to19'!U149,'Calculations 20to24'!U149,'Calculations 35to44'!U149,'Calculations 45to54'!U149,'Calculations 55to64'!U149,'Calculations 65plus'!U149)</f>
        <v>0.18694894989349803</v>
      </c>
      <c r="V194" s="28">
        <f>V149/SUM(V149,'Calculations 16to19'!V149,'Calculations 20to24'!V149,'Calculations 35to44'!V149,'Calculations 45to54'!V149,'Calculations 55to64'!V149,'Calculations 65plus'!V149)</f>
        <v>0.18484294530906362</v>
      </c>
      <c r="W194" s="28">
        <f>W149/SUM(W149,'Calculations 16to19'!W149,'Calculations 20to24'!W149,'Calculations 35to44'!W149,'Calculations 45to54'!W149,'Calculations 55to64'!W149,'Calculations 65plus'!W149)</f>
        <v>0.18274863540514497</v>
      </c>
      <c r="X194" s="28">
        <f>X149/SUM(X149,'Calculations 16to19'!X149,'Calculations 20to24'!X149,'Calculations 35to44'!X149,'Calculations 45to54'!X149,'Calculations 55to64'!X149,'Calculations 65plus'!X149)</f>
        <v>0.18066651800511965</v>
      </c>
      <c r="Y194" s="28">
        <f>Y149/SUM(Y149,'Calculations 16to19'!Y149,'Calculations 20to24'!Y149,'Calculations 35to44'!Y149,'Calculations 45to54'!Y149,'Calculations 55to64'!Y149,'Calculations 65plus'!Y149)</f>
        <v>0.17859706872096193</v>
      </c>
      <c r="Z194" s="28">
        <f>Z149/SUM(Z149,'Calculations 16to19'!Z149,'Calculations 20to24'!Z149,'Calculations 35to44'!Z149,'Calculations 45to54'!Z149,'Calculations 55to64'!Z149,'Calculations 65plus'!Z149)</f>
        <v>0.17654074115892951</v>
      </c>
      <c r="AA194" s="28">
        <f>AA149/SUM(AA149,'Calculations 16to19'!AA149,'Calculations 20to24'!AA149,'Calculations 35to44'!AA149,'Calculations 45to54'!AA149,'Calculations 55to64'!AA149,'Calculations 65plus'!AA149)</f>
        <v>0.17449796715227991</v>
      </c>
      <c r="AB194" s="28">
        <f>AB149/SUM(AB149,'Calculations 16to19'!AB149,'Calculations 20to24'!AB149,'Calculations 35to44'!AB149,'Calculations 45to54'!AB149,'Calculations 55to64'!AB149,'Calculations 65plus'!AB149)</f>
        <v>0.17246915701941418</v>
      </c>
      <c r="AC194" s="28">
        <f>AC149/SUM(AC149,'Calculations 16to19'!AC149,'Calculations 20to24'!AC149,'Calculations 35to44'!AC149,'Calculations 45to54'!AC149,'Calculations 55to64'!AC149,'Calculations 65plus'!AC149)</f>
        <v>0.17045469984583952</v>
      </c>
      <c r="AD194" s="28">
        <f>AD149/SUM(AD149,'Calculations 16to19'!AD149,'Calculations 20to24'!AD149,'Calculations 35to44'!AD149,'Calculations 45to54'!AD149,'Calculations 55to64'!AD149,'Calculations 65plus'!AD149)</f>
        <v>0.16845496378834579</v>
      </c>
      <c r="AE194" s="28">
        <f>AE149/SUM(AE149,'Calculations 16to19'!AE149,'Calculations 20to24'!AE149,'Calculations 35to44'!AE149,'Calculations 45to54'!AE149,'Calculations 55to64'!AE149,'Calculations 65plus'!AE149)</f>
        <v>0.16647029639980818</v>
      </c>
      <c r="AF194" s="28">
        <f>AF149/SUM(AF149,'Calculations 16to19'!AF149,'Calculations 20to24'!AF149,'Calculations 35to44'!AF149,'Calculations 45to54'!AF149,'Calculations 55to64'!AF149,'Calculations 65plus'!AF149)</f>
        <v>0.16450102497304461</v>
      </c>
    </row>
    <row r="195" spans="1:32" x14ac:dyDescent="0.2">
      <c r="A195" s="6" t="s">
        <v>35</v>
      </c>
      <c r="B195" s="28">
        <f>B150/SUM(B150,'Calculations 16to19'!B150,'Calculations 20to24'!B150,'Calculations 35to44'!B150,'Calculations 45to54'!B150,'Calculations 55to64'!B150,'Calculations 65plus'!B150)</f>
        <v>0.21675774134790532</v>
      </c>
      <c r="C195" s="28">
        <f>C150/SUM(C150,'Calculations 16to19'!C150,'Calculations 20to24'!C150,'Calculations 35to44'!C150,'Calculations 45to54'!C150,'Calculations 55to64'!C150,'Calculations 65plus'!C150)</f>
        <v>0.21800863864006237</v>
      </c>
      <c r="D195" s="28">
        <f>D150/SUM(D150,'Calculations 16to19'!D150,'Calculations 20to24'!D150,'Calculations 35to44'!D150,'Calculations 45to54'!D150,'Calculations 55to64'!D150,'Calculations 65plus'!D150)</f>
        <v>0.21931313709676539</v>
      </c>
      <c r="E195" s="28">
        <f>E150/SUM(E150,'Calculations 16to19'!E150,'Calculations 20to24'!E150,'Calculations 35to44'!E150,'Calculations 45to54'!E150,'Calculations 55to64'!E150,'Calculations 65plus'!E150)</f>
        <v>0.21944855590610177</v>
      </c>
      <c r="F195" s="28">
        <f>F150/SUM(F150,'Calculations 16to19'!F150,'Calculations 20to24'!F150,'Calculations 35to44'!F150,'Calculations 45to54'!F150,'Calculations 55to64'!F150,'Calculations 65plus'!F150)</f>
        <v>0.21795637235010965</v>
      </c>
      <c r="G195" s="28">
        <f>G150/SUM(G150,'Calculations 16to19'!G150,'Calculations 20to24'!G150,'Calculations 35to44'!G150,'Calculations 45to54'!G150,'Calculations 55to64'!G150,'Calculations 65plus'!G150)</f>
        <v>0.21470009447233848</v>
      </c>
      <c r="H195" s="28">
        <f>H150/SUM(H150,'Calculations 16to19'!H150,'Calculations 20to24'!H150,'Calculations 35to44'!H150,'Calculations 45to54'!H150,'Calculations 55to64'!H150,'Calculations 65plus'!H150)</f>
        <v>0.21019107057540559</v>
      </c>
      <c r="I195" s="28">
        <f>I150/SUM(I150,'Calculations 16to19'!I150,'Calculations 20to24'!I150,'Calculations 35to44'!I150,'Calculations 45to54'!I150,'Calculations 55to64'!I150,'Calculations 65plus'!I150)</f>
        <v>0.2052214913392936</v>
      </c>
      <c r="J195" s="28">
        <f>J150/SUM(J150,'Calculations 16to19'!J150,'Calculations 20to24'!J150,'Calculations 35to44'!J150,'Calculations 45to54'!J150,'Calculations 55to64'!J150,'Calculations 65plus'!J150)</f>
        <v>0.20152657408332164</v>
      </c>
      <c r="K195" s="28">
        <f>K150/SUM(K150,'Calculations 16to19'!K150,'Calculations 20to24'!K150,'Calculations 35to44'!K150,'Calculations 45to54'!K150,'Calculations 55to64'!K150,'Calculations 65plus'!K150)</f>
        <v>0.19888266017294323</v>
      </c>
      <c r="L195" s="28">
        <f>L150/SUM(L150,'Calculations 16to19'!L150,'Calculations 20to24'!L150,'Calculations 35to44'!L150,'Calculations 45to54'!L150,'Calculations 55to64'!L150,'Calculations 65plus'!L150)</f>
        <v>0.20112623274798935</v>
      </c>
      <c r="M195" s="28">
        <f>M150/SUM(M150,'Calculations 16to19'!M150,'Calculations 20to24'!M150,'Calculations 35to44'!M150,'Calculations 45to54'!M150,'Calculations 55to64'!M150,'Calculations 65plus'!M150)</f>
        <v>0.19921290630381061</v>
      </c>
      <c r="N195" s="28">
        <f>N150/SUM(N150,'Calculations 16to19'!N150,'Calculations 20to24'!N150,'Calculations 35to44'!N150,'Calculations 45to54'!N150,'Calculations 55to64'!N150,'Calculations 65plus'!N150)</f>
        <v>0.19729665419502179</v>
      </c>
      <c r="O195" s="28">
        <f>O150/SUM(O150,'Calculations 16to19'!O150,'Calculations 20to24'!O150,'Calculations 35to44'!O150,'Calculations 45to54'!O150,'Calculations 55to64'!O150,'Calculations 65plus'!O150)</f>
        <v>0.19537825839018488</v>
      </c>
      <c r="P195" s="28">
        <f>P150/SUM(P150,'Calculations 16to19'!P150,'Calculations 20to24'!P150,'Calculations 35to44'!P150,'Calculations 45to54'!P150,'Calculations 55to64'!P150,'Calculations 65plus'!P150)</f>
        <v>0.19345849228574633</v>
      </c>
      <c r="Q195" s="28">
        <f>Q150/SUM(Q150,'Calculations 16to19'!Q150,'Calculations 20to24'!Q150,'Calculations 35to44'!Q150,'Calculations 45to54'!Q150,'Calculations 55to64'!Q150,'Calculations 65plus'!Q150)</f>
        <v>0.19153811954237082</v>
      </c>
      <c r="R195" s="28">
        <f>R150/SUM(R150,'Calculations 16to19'!R150,'Calculations 20to24'!R150,'Calculations 35to44'!R150,'Calculations 45to54'!R150,'Calculations 55to64'!R150,'Calculations 65plus'!R150)</f>
        <v>0.18961789298401865</v>
      </c>
      <c r="S195" s="28">
        <f>S150/SUM(S150,'Calculations 16to19'!S150,'Calculations 20to24'!S150,'Calculations 35to44'!S150,'Calculations 45to54'!S150,'Calculations 55to64'!S150,'Calculations 65plus'!S150)</f>
        <v>0.18769855356112822</v>
      </c>
      <c r="T195" s="28">
        <f>T150/SUM(T150,'Calculations 16to19'!T150,'Calculations 20to24'!T150,'Calculations 35to44'!T150,'Calculations 45to54'!T150,'Calculations 55to64'!T150,'Calculations 65plus'!T150)</f>
        <v>0.18578082937889467</v>
      </c>
      <c r="U195" s="28">
        <f>U150/SUM(U150,'Calculations 16to19'!U150,'Calculations 20to24'!U150,'Calculations 35to44'!U150,'Calculations 45to54'!U150,'Calculations 55to64'!U150,'Calculations 65plus'!U150)</f>
        <v>0.1838654347912988</v>
      </c>
      <c r="V195" s="28">
        <f>V150/SUM(V150,'Calculations 16to19'!V150,'Calculations 20to24'!V150,'Calculations 35to44'!V150,'Calculations 45to54'!V150,'Calculations 55to64'!V150,'Calculations 65plus'!V150)</f>
        <v>0.1819530695612033</v>
      </c>
      <c r="W195" s="28">
        <f>W150/SUM(W150,'Calculations 16to19'!W150,'Calculations 20to24'!W150,'Calculations 35to44'!W150,'Calculations 45to54'!W150,'Calculations 55to64'!W150,'Calculations 65plus'!W150)</f>
        <v>0.18004441808651897</v>
      </c>
      <c r="X195" s="28">
        <f>X150/SUM(X150,'Calculations 16to19'!X150,'Calculations 20to24'!X150,'Calculations 35to44'!X150,'Calculations 45to54'!X150,'Calculations 55to64'!X150,'Calculations 65plus'!X150)</f>
        <v>0.17814014869216954</v>
      </c>
      <c r="Y195" s="28">
        <f>Y150/SUM(Y150,'Calculations 16to19'!Y150,'Calculations 20to24'!Y150,'Calculations 35to44'!Y150,'Calculations 45to54'!Y150,'Calculations 55to64'!Y150,'Calculations 65plus'!Y150)</f>
        <v>0.17624091298728284</v>
      </c>
      <c r="Z195" s="28">
        <f>Z150/SUM(Z150,'Calculations 16to19'!Z150,'Calculations 20to24'!Z150,'Calculations 35to44'!Z150,'Calculations 45to54'!Z150,'Calculations 55to64'!Z150,'Calculations 65plus'!Z150)</f>
        <v>0.17434734528681686</v>
      </c>
      <c r="AA195" s="28">
        <f>AA150/SUM(AA150,'Calculations 16to19'!AA150,'Calculations 20to24'!AA150,'Calculations 35to44'!AA150,'Calculations 45to54'!AA150,'Calculations 55to64'!AA150,'Calculations 65plus'!AA150)</f>
        <v>0.17246006209656461</v>
      </c>
      <c r="AB195" s="28">
        <f>AB150/SUM(AB150,'Calculations 16to19'!AB150,'Calculations 20to24'!AB150,'Calculations 35to44'!AB150,'Calculations 45to54'!AB150,'Calculations 55to64'!AB150,'Calculations 65plus'!AB150)</f>
        <v>0.17057966166029376</v>
      </c>
      <c r="AC195" s="28">
        <f>AC150/SUM(AC150,'Calculations 16to19'!AC150,'Calculations 20to24'!AC150,'Calculations 35to44'!AC150,'Calculations 45to54'!AC150,'Calculations 55to64'!AC150,'Calculations 65plus'!AC150)</f>
        <v>0.16870672356757371</v>
      </c>
      <c r="AD195" s="28">
        <f>AD150/SUM(AD150,'Calculations 16to19'!AD150,'Calculations 20to24'!AD150,'Calculations 35to44'!AD150,'Calculations 45to54'!AD150,'Calculations 55to64'!AD150,'Calculations 65plus'!AD150)</f>
        <v>0.16684180842067001</v>
      </c>
      <c r="AE195" s="28">
        <f>AE150/SUM(AE150,'Calculations 16to19'!AE150,'Calculations 20to24'!AE150,'Calculations 35to44'!AE150,'Calculations 45to54'!AE150,'Calculations 55to64'!AE150,'Calculations 65plus'!AE150)</f>
        <v>0.16498545755873179</v>
      </c>
      <c r="AF195" s="28">
        <f>AF150/SUM(AF150,'Calculations 16to19'!AF150,'Calculations 20to24'!AF150,'Calculations 35to44'!AF150,'Calculations 45to54'!AF150,'Calculations 55to64'!AF150,'Calculations 65plus'!AF150)</f>
        <v>0.16313819283736933</v>
      </c>
    </row>
    <row r="196" spans="1:32" x14ac:dyDescent="0.2">
      <c r="A196" s="6" t="s">
        <v>98</v>
      </c>
      <c r="B196" s="28">
        <f>B151/SUM(B151,'Calculations 16to19'!B151,'Calculations 20to24'!B151,'Calculations 35to44'!B151,'Calculations 45to54'!B151,'Calculations 55to64'!B151,'Calculations 65plus'!B151)</f>
        <v>0.16260162601626019</v>
      </c>
      <c r="C196" s="28">
        <f>C151/SUM(C151,'Calculations 16to19'!C151,'Calculations 20to24'!C151,'Calculations 35to44'!C151,'Calculations 45to54'!C151,'Calculations 55to64'!C151,'Calculations 65plus'!C151)</f>
        <v>0.16368051604309169</v>
      </c>
      <c r="D196" s="28">
        <f>D151/SUM(D151,'Calculations 16to19'!D151,'Calculations 20to24'!D151,'Calculations 35to44'!D151,'Calculations 45to54'!D151,'Calculations 55to64'!D151,'Calculations 65plus'!D151)</f>
        <v>0.164697223211177</v>
      </c>
      <c r="E196" s="28">
        <f>E151/SUM(E151,'Calculations 16to19'!E151,'Calculations 20to24'!E151,'Calculations 35to44'!E151,'Calculations 45to54'!E151,'Calculations 55to64'!E151,'Calculations 65plus'!E151)</f>
        <v>0.16476768412105891</v>
      </c>
      <c r="F196" s="28">
        <f>F151/SUM(F151,'Calculations 16to19'!F151,'Calculations 20to24'!F151,'Calculations 35to44'!F151,'Calculations 45to54'!F151,'Calculations 55to64'!F151,'Calculations 65plus'!F151)</f>
        <v>0.1635869330570571</v>
      </c>
      <c r="G196" s="28">
        <f>G151/SUM(G151,'Calculations 16to19'!G151,'Calculations 20to24'!G151,'Calculations 35to44'!G151,'Calculations 45to54'!G151,'Calculations 55to64'!G151,'Calculations 65plus'!G151)</f>
        <v>0.161064732062497</v>
      </c>
      <c r="H196" s="28">
        <f>H151/SUM(H151,'Calculations 16to19'!H151,'Calculations 20to24'!H151,'Calculations 35to44'!H151,'Calculations 45to54'!H151,'Calculations 55to64'!H151,'Calculations 65plus'!H151)</f>
        <v>0.15758357735514159</v>
      </c>
      <c r="I196" s="28">
        <f>I151/SUM(I151,'Calculations 16to19'!I151,'Calculations 20to24'!I151,'Calculations 35to44'!I151,'Calculations 45to54'!I151,'Calculations 55to64'!I151,'Calculations 65plus'!I151)</f>
        <v>0.15361660247381095</v>
      </c>
      <c r="J196" s="28">
        <f>J151/SUM(J151,'Calculations 16to19'!J151,'Calculations 20to24'!J151,'Calculations 35to44'!J151,'Calculations 45to54'!J151,'Calculations 55to64'!J151,'Calculations 65plus'!J151)</f>
        <v>0.15056406851475321</v>
      </c>
      <c r="K196" s="28">
        <f>K151/SUM(K151,'Calculations 16to19'!K151,'Calculations 20to24'!K151,'Calculations 35to44'!K151,'Calculations 45to54'!K151,'Calculations 55to64'!K151,'Calculations 65plus'!K151)</f>
        <v>0.14834622077573914</v>
      </c>
      <c r="L196" s="28">
        <f>L151/SUM(L151,'Calculations 16to19'!L151,'Calculations 20to24'!L151,'Calculations 35to44'!L151,'Calculations 45to54'!L151,'Calculations 55to64'!L151,'Calculations 65plus'!L151)</f>
        <v>0.15030215410160333</v>
      </c>
      <c r="M196" s="28">
        <f>M151/SUM(M151,'Calculations 16to19'!M151,'Calculations 20to24'!M151,'Calculations 35to44'!M151,'Calculations 45to54'!M151,'Calculations 55to64'!M151,'Calculations 65plus'!M151)</f>
        <v>0.14880477843423492</v>
      </c>
      <c r="N196" s="28">
        <f>N151/SUM(N151,'Calculations 16to19'!N151,'Calculations 20to24'!N151,'Calculations 35to44'!N151,'Calculations 45to54'!N151,'Calculations 55to64'!N151,'Calculations 65plus'!N151)</f>
        <v>0.14730724092689487</v>
      </c>
      <c r="O196" s="28">
        <f>O151/SUM(O151,'Calculations 16to19'!O151,'Calculations 20to24'!O151,'Calculations 35to44'!O151,'Calculations 45to54'!O151,'Calculations 55to64'!O151,'Calculations 65plus'!O151)</f>
        <v>0.1458101510423972</v>
      </c>
      <c r="P196" s="28">
        <f>P151/SUM(P151,'Calculations 16to19'!P151,'Calculations 20to24'!P151,'Calculations 35to44'!P151,'Calculations 45to54'!P151,'Calculations 55to64'!P151,'Calculations 65plus'!P151)</f>
        <v>0.14431410886053794</v>
      </c>
      <c r="Q196" s="28">
        <f>Q151/SUM(Q151,'Calculations 16to19'!Q151,'Calculations 20to24'!Q151,'Calculations 35to44'!Q151,'Calculations 45to54'!Q151,'Calculations 55to64'!Q151,'Calculations 65plus'!Q151)</f>
        <v>0.14281970414047632</v>
      </c>
      <c r="R196" s="28">
        <f>R151/SUM(R151,'Calculations 16to19'!R151,'Calculations 20to24'!R151,'Calculations 35to44'!R151,'Calculations 45to54'!R151,'Calculations 55to64'!R151,'Calculations 65plus'!R151)</f>
        <v>0.14132751544800007</v>
      </c>
      <c r="S196" s="28">
        <f>S151/SUM(S151,'Calculations 16to19'!S151,'Calculations 20to24'!S151,'Calculations 35to44'!S151,'Calculations 45to54'!S151,'Calculations 55to64'!S151,'Calculations 65plus'!S151)</f>
        <v>0.13983810934804333</v>
      </c>
      <c r="T196" s="28">
        <f>T151/SUM(T151,'Calculations 16to19'!T151,'Calculations 20to24'!T151,'Calculations 35to44'!T151,'Calculations 45to54'!T151,'Calculations 55to64'!T151,'Calculations 65plus'!T151)</f>
        <v>0.13835203966247703</v>
      </c>
      <c r="U196" s="28">
        <f>U151/SUM(U151,'Calculations 16to19'!U151,'Calculations 20to24'!U151,'Calculations 35to44'!U151,'Calculations 45to54'!U151,'Calculations 55to64'!U151,'Calculations 65plus'!U151)</f>
        <v>0.13686984679287686</v>
      </c>
      <c r="V196" s="28">
        <f>V151/SUM(V151,'Calculations 16to19'!V151,'Calculations 20to24'!V151,'Calculations 35to44'!V151,'Calculations 45to54'!V151,'Calculations 55to64'!V151,'Calculations 65plus'!V151)</f>
        <v>0.13539205710767363</v>
      </c>
      <c r="W196" s="28">
        <f>W151/SUM(W151,'Calculations 16to19'!W151,'Calculations 20to24'!W151,'Calculations 35to44'!W151,'Calculations 45to54'!W151,'Calculations 55to64'!W151,'Calculations 65plus'!W151)</f>
        <v>0.13391918239280884</v>
      </c>
      <c r="X196" s="28">
        <f>X151/SUM(X151,'Calculations 16to19'!X151,'Calculations 20to24'!X151,'Calculations 35to44'!X151,'Calculations 45to54'!X151,'Calculations 55to64'!X151,'Calculations 65plus'!X151)</f>
        <v>0.1324517193647814</v>
      </c>
      <c r="Y196" s="28">
        <f>Y151/SUM(Y151,'Calculations 16to19'!Y151,'Calculations 20to24'!Y151,'Calculations 35to44'!Y151,'Calculations 45to54'!Y151,'Calculations 55to64'!Y151,'Calculations 65plus'!Y151)</f>
        <v>0.13099014924471894</v>
      </c>
      <c r="Z196" s="28">
        <f>Z151/SUM(Z151,'Calculations 16to19'!Z151,'Calculations 20to24'!Z151,'Calculations 35to44'!Z151,'Calculations 45to54'!Z151,'Calculations 55to64'!Z151,'Calculations 65plus'!Z151)</f>
        <v>0.12953493739192737</v>
      </c>
      <c r="AA196" s="28">
        <f>AA151/SUM(AA151,'Calculations 16to19'!AA151,'Calculations 20to24'!AA151,'Calculations 35to44'!AA151,'Calculations 45to54'!AA151,'Calculations 55to64'!AA151,'Calculations 65plus'!AA151)</f>
        <v>0.12808653299516207</v>
      </c>
      <c r="AB196" s="28">
        <f>AB151/SUM(AB151,'Calculations 16to19'!AB151,'Calculations 20to24'!AB151,'Calculations 35to44'!AB151,'Calculations 45to54'!AB151,'Calculations 55to64'!AB151,'Calculations 65plus'!AB151)</f>
        <v>0.12664536881972394</v>
      </c>
      <c r="AC196" s="28">
        <f>AC151/SUM(AC151,'Calculations 16to19'!AC151,'Calculations 20to24'!AC151,'Calculations 35to44'!AC151,'Calculations 45to54'!AC151,'Calculations 55to64'!AC151,'Calculations 65plus'!AC151)</f>
        <v>0.12521186100833259</v>
      </c>
      <c r="AD196" s="28">
        <f>AD151/SUM(AD151,'Calculations 16to19'!AD151,'Calculations 20to24'!AD151,'Calculations 35to44'!AD151,'Calculations 45to54'!AD151,'Calculations 55to64'!AD151,'Calculations 65plus'!AD151)</f>
        <v>0.12378640893361285</v>
      </c>
      <c r="AE196" s="28">
        <f>AE151/SUM(AE151,'Calculations 16to19'!AE151,'Calculations 20to24'!AE151,'Calculations 35to44'!AE151,'Calculations 45to54'!AE151,'Calculations 55to64'!AE151,'Calculations 65plus'!AE151)</f>
        <v>0.12236939509993157</v>
      </c>
      <c r="AF196" s="28">
        <f>AF151/SUM(AF151,'Calculations 16to19'!AF151,'Calculations 20to24'!AF151,'Calculations 35to44'!AF151,'Calculations 45to54'!AF151,'Calculations 55to64'!AF151,'Calculations 65plus'!AF151)</f>
        <v>0.12096118509224583</v>
      </c>
    </row>
    <row r="197" spans="1:32" x14ac:dyDescent="0.2">
      <c r="A197" s="6" t="s">
        <v>97</v>
      </c>
      <c r="B197" s="28">
        <f>B152/SUM(B152,'Calculations 16to19'!B152,'Calculations 20to24'!B152,'Calculations 35to44'!B152,'Calculations 45to54'!B152,'Calculations 55to64'!B152,'Calculations 65plus'!B152)</f>
        <v>0.17421602787456447</v>
      </c>
      <c r="C197" s="28">
        <f>C152/SUM(C152,'Calculations 16to19'!C152,'Calculations 20to24'!C152,'Calculations 35to44'!C152,'Calculations 45to54'!C152,'Calculations 55to64'!C152,'Calculations 65plus'!C152)</f>
        <v>0.175143581405176</v>
      </c>
      <c r="D197" s="28">
        <f>D152/SUM(D152,'Calculations 16to19'!D152,'Calculations 20to24'!D152,'Calculations 35to44'!D152,'Calculations 45to54'!D152,'Calculations 55to64'!D152,'Calculations 65plus'!D152)</f>
        <v>0.17615914948020336</v>
      </c>
      <c r="E197" s="28">
        <f>E152/SUM(E152,'Calculations 16to19'!E152,'Calculations 20to24'!E152,'Calculations 35to44'!E152,'Calculations 45to54'!E152,'Calculations 55to64'!E152,'Calculations 65plus'!E152)</f>
        <v>0.1762064149093383</v>
      </c>
      <c r="F197" s="28">
        <f>F152/SUM(F152,'Calculations 16to19'!F152,'Calculations 20to24'!F152,'Calculations 35to44'!F152,'Calculations 45to54'!F152,'Calculations 55to64'!F152,'Calculations 65plus'!F152)</f>
        <v>0.17490920121653197</v>
      </c>
      <c r="G197" s="28">
        <f>G152/SUM(G152,'Calculations 16to19'!G152,'Calculations 20to24'!G152,'Calculations 35to44'!G152,'Calculations 45to54'!G152,'Calculations 55to64'!G152,'Calculations 65plus'!G152)</f>
        <v>0.17219029835298991</v>
      </c>
      <c r="H197" s="28">
        <f>H152/SUM(H152,'Calculations 16to19'!H152,'Calculations 20to24'!H152,'Calculations 35to44'!H152,'Calculations 45to54'!H152,'Calculations 55to64'!H152,'Calculations 65plus'!H152)</f>
        <v>0.16843205105546419</v>
      </c>
      <c r="I197" s="28">
        <f>I152/SUM(I152,'Calculations 16to19'!I152,'Calculations 20to24'!I152,'Calculations 35to44'!I152,'Calculations 45to54'!I152,'Calculations 55to64'!I152,'Calculations 65plus'!I152)</f>
        <v>0.16433831386492206</v>
      </c>
      <c r="J197" s="28">
        <f>J152/SUM(J152,'Calculations 16to19'!J152,'Calculations 20to24'!J152,'Calculations 35to44'!J152,'Calculations 45to54'!J152,'Calculations 55to64'!J152,'Calculations 65plus'!J152)</f>
        <v>0.16133371490656015</v>
      </c>
      <c r="K197" s="28">
        <f>K152/SUM(K152,'Calculations 16to19'!K152,'Calculations 20to24'!K152,'Calculations 35to44'!K152,'Calculations 45to54'!K152,'Calculations 55to64'!K152,'Calculations 65plus'!K152)</f>
        <v>0.1592115285891918</v>
      </c>
      <c r="L197" s="28">
        <f>L152/SUM(L152,'Calculations 16to19'!L152,'Calculations 20to24'!L152,'Calculations 35to44'!L152,'Calculations 45to54'!L152,'Calculations 55to64'!L152,'Calculations 65plus'!L152)</f>
        <v>0.16088674137181655</v>
      </c>
      <c r="M197" s="28">
        <f>M152/SUM(M152,'Calculations 16to19'!M152,'Calculations 20to24'!M152,'Calculations 35to44'!M152,'Calculations 45to54'!M152,'Calculations 55to64'!M152,'Calculations 65plus'!M152)</f>
        <v>0.15928425262676393</v>
      </c>
      <c r="N197" s="28">
        <f>N152/SUM(N152,'Calculations 16to19'!N152,'Calculations 20to24'!N152,'Calculations 35to44'!N152,'Calculations 45to54'!N152,'Calculations 55to64'!N152,'Calculations 65plus'!N152)</f>
        <v>0.15768214666556152</v>
      </c>
      <c r="O197" s="28">
        <f>O152/SUM(O152,'Calculations 16to19'!O152,'Calculations 20to24'!O152,'Calculations 35to44'!O152,'Calculations 45to54'!O152,'Calculations 55to64'!O152,'Calculations 65plus'!O152)</f>
        <v>0.15608103013459299</v>
      </c>
      <c r="P197" s="28">
        <f>P152/SUM(P152,'Calculations 16to19'!P152,'Calculations 20to24'!P152,'Calculations 35to44'!P152,'Calculations 45to54'!P152,'Calculations 55to64'!P152,'Calculations 65plus'!P152)</f>
        <v>0.15448150110818229</v>
      </c>
      <c r="Q197" s="28">
        <f>Q152/SUM(Q152,'Calculations 16to19'!Q152,'Calculations 20to24'!Q152,'Calculations 35to44'!Q152,'Calculations 45to54'!Q152,'Calculations 55to64'!Q152,'Calculations 65plus'!Q152)</f>
        <v>0.15288414809856918</v>
      </c>
      <c r="R197" s="28">
        <f>R152/SUM(R152,'Calculations 16to19'!R152,'Calculations 20to24'!R152,'Calculations 35to44'!R152,'Calculations 45to54'!R152,'Calculations 55to64'!R152,'Calculations 65plus'!R152)</f>
        <v>0.15128954913277509</v>
      </c>
      <c r="S197" s="28">
        <f>S152/SUM(S152,'Calculations 16to19'!S152,'Calculations 20to24'!S152,'Calculations 35to44'!S152,'Calculations 45to54'!S152,'Calculations 55to64'!S152,'Calculations 65plus'!S152)</f>
        <v>0.14969827089669424</v>
      </c>
      <c r="T197" s="28">
        <f>T152/SUM(T152,'Calculations 16to19'!T152,'Calculations 20to24'!T152,'Calculations 35to44'!T152,'Calculations 45to54'!T152,'Calculations 55to64'!T152,'Calculations 65plus'!T152)</f>
        <v>0.14811086794638051</v>
      </c>
      <c r="U197" s="28">
        <f>U152/SUM(U152,'Calculations 16to19'!U152,'Calculations 20to24'!U152,'Calculations 35to44'!U152,'Calculations 45to54'!U152,'Calculations 55to64'!U152,'Calculations 65plus'!U152)</f>
        <v>0.1465278819861783</v>
      </c>
      <c r="V197" s="28">
        <f>V152/SUM(V152,'Calculations 16to19'!V152,'Calculations 20to24'!V152,'Calculations 35to44'!V152,'Calculations 45to54'!V152,'Calculations 55to64'!V152,'Calculations 65plus'!V152)</f>
        <v>0.14494984121303353</v>
      </c>
      <c r="W197" s="28">
        <f>W152/SUM(W152,'Calculations 16to19'!W152,'Calculations 20to24'!W152,'Calculations 35to44'!W152,'Calculations 45to54'!W152,'Calculations 55to64'!W152,'Calculations 65plus'!W152)</f>
        <v>0.14337725972603832</v>
      </c>
      <c r="X197" s="28">
        <f>X152/SUM(X152,'Calculations 16to19'!X152,'Calculations 20to24'!X152,'Calculations 35to44'!X152,'Calculations 45to54'!X152,'Calculations 55to64'!X152,'Calculations 65plus'!X152)</f>
        <v>0.14181063700001886</v>
      </c>
      <c r="Y197" s="28">
        <f>Y152/SUM(Y152,'Calculations 16to19'!Y152,'Calculations 20to24'!Y152,'Calculations 35to44'!Y152,'Calculations 45to54'!Y152,'Calculations 55to64'!Y152,'Calculations 65plus'!Y152)</f>
        <v>0.14025045742172745</v>
      </c>
      <c r="Z197" s="28">
        <f>Z152/SUM(Z152,'Calculations 16to19'!Z152,'Calculations 20to24'!Z152,'Calculations 35to44'!Z152,'Calculations 45to54'!Z152,'Calculations 55to64'!Z152,'Calculations 65plus'!Z152)</f>
        <v>0.13869718988701704</v>
      </c>
      <c r="AA197" s="28">
        <f>AA152/SUM(AA152,'Calculations 16to19'!AA152,'Calculations 20to24'!AA152,'Calculations 35to44'!AA152,'Calculations 45to54'!AA152,'Calculations 55to64'!AA152,'Calculations 65plus'!AA152)</f>
        <v>0.13715128745717267</v>
      </c>
      <c r="AB197" s="28">
        <f>AB152/SUM(AB152,'Calculations 16to19'!AB152,'Calculations 20to24'!AB152,'Calculations 35to44'!AB152,'Calculations 45to54'!AB152,'Calculations 55to64'!AB152,'Calculations 65plus'!AB152)</f>
        <v>0.13561318707243208</v>
      </c>
      <c r="AC197" s="28">
        <f>AC152/SUM(AC152,'Calculations 16to19'!AC152,'Calculations 20to24'!AC152,'Calculations 35to44'!AC152,'Calculations 45to54'!AC152,'Calculations 55to64'!AC152,'Calculations 65plus'!AC152)</f>
        <v>0.13408330932058862</v>
      </c>
      <c r="AD197" s="28">
        <f>AD152/SUM(AD152,'Calculations 16to19'!AD152,'Calculations 20to24'!AD152,'Calculations 35to44'!AD152,'Calculations 45to54'!AD152,'Calculations 55to64'!AD152,'Calculations 65plus'!AD152)</f>
        <v>0.13256205825844966</v>
      </c>
      <c r="AE197" s="28">
        <f>AE152/SUM(AE152,'Calculations 16to19'!AE152,'Calculations 20to24'!AE152,'Calculations 35to44'!AE152,'Calculations 45to54'!AE152,'Calculations 55to64'!AE152,'Calculations 65plus'!AE152)</f>
        <v>0.13104982128383852</v>
      </c>
      <c r="AF197" s="28">
        <f>AF152/SUM(AF152,'Calculations 16to19'!AF152,'Calculations 20to24'!AF152,'Calculations 35to44'!AF152,'Calculations 45to54'!AF152,'Calculations 55to64'!AF152,'Calculations 65plus'!AF152)</f>
        <v>0.12954696905574881</v>
      </c>
    </row>
    <row r="198" spans="1:32" x14ac:dyDescent="0.2">
      <c r="A198" s="6" t="s">
        <v>101</v>
      </c>
      <c r="B198" s="28">
        <f>B153/SUM(B153,'Calculations 16to19'!B153,'Calculations 20to24'!B153,'Calculations 35to44'!B153,'Calculations 45to54'!B153,'Calculations 55to64'!B153,'Calculations 65plus'!B153)</f>
        <v>0.20703125</v>
      </c>
      <c r="C198" s="28">
        <f>C153/SUM(C153,'Calculations 16to19'!C153,'Calculations 20to24'!C153,'Calculations 35to44'!C153,'Calculations 45to54'!C153,'Calculations 55to64'!C153,'Calculations 65plus'!C153)</f>
        <v>0.20817034838075504</v>
      </c>
      <c r="D198" s="28">
        <f>D153/SUM(D153,'Calculations 16to19'!D153,'Calculations 20to24'!D153,'Calculations 35to44'!D153,'Calculations 45to54'!D153,'Calculations 55to64'!D153,'Calculations 65plus'!D153)</f>
        <v>0.2095067267807427</v>
      </c>
      <c r="E198" s="28">
        <f>E153/SUM(E153,'Calculations 16to19'!E153,'Calculations 20to24'!E153,'Calculations 35to44'!E153,'Calculations 45to54'!E153,'Calculations 55to64'!E153,'Calculations 65plus'!E153)</f>
        <v>0.2097370326650124</v>
      </c>
      <c r="F198" s="28">
        <f>F153/SUM(F153,'Calculations 16to19'!F153,'Calculations 20to24'!F153,'Calculations 35to44'!F153,'Calculations 45to54'!F153,'Calculations 55to64'!F153,'Calculations 65plus'!F153)</f>
        <v>0.20836959914385728</v>
      </c>
      <c r="G198" s="28">
        <f>G153/SUM(G153,'Calculations 16to19'!G153,'Calculations 20to24'!G153,'Calculations 35to44'!G153,'Calculations 45to54'!G153,'Calculations 55to64'!G153,'Calculations 65plus'!G153)</f>
        <v>0.20531265419394684</v>
      </c>
      <c r="H198" s="28">
        <f>H153/SUM(H153,'Calculations 16to19'!H153,'Calculations 20to24'!H153,'Calculations 35to44'!H153,'Calculations 45to54'!H153,'Calculations 55to64'!H153,'Calculations 65plus'!H153)</f>
        <v>0.20101133566382412</v>
      </c>
      <c r="I198" s="28">
        <f>I153/SUM(I153,'Calculations 16to19'!I153,'Calculations 20to24'!I153,'Calculations 35to44'!I153,'Calculations 45to54'!I153,'Calculations 55to64'!I153,'Calculations 65plus'!I153)</f>
        <v>0.1963261638241855</v>
      </c>
      <c r="J198" s="28">
        <f>J153/SUM(J153,'Calculations 16to19'!J153,'Calculations 20to24'!J153,'Calculations 35to44'!J153,'Calculations 45to54'!J153,'Calculations 55to64'!J153,'Calculations 65plus'!J153)</f>
        <v>0.1929697740616938</v>
      </c>
      <c r="K198" s="28">
        <f>K153/SUM(K153,'Calculations 16to19'!K153,'Calculations 20to24'!K153,'Calculations 35to44'!K153,'Calculations 45to54'!K153,'Calculations 55to64'!K153,'Calculations 65plus'!K153)</f>
        <v>0.19070065135157926</v>
      </c>
      <c r="L198" s="28">
        <f>L153/SUM(L153,'Calculations 16to19'!L153,'Calculations 20to24'!L153,'Calculations 35to44'!L153,'Calculations 45to54'!L153,'Calculations 55to64'!L153,'Calculations 65plus'!L153)</f>
        <v>0.19267372417625273</v>
      </c>
      <c r="M198" s="28">
        <f>M153/SUM(M153,'Calculations 16to19'!M153,'Calculations 20to24'!M153,'Calculations 35to44'!M153,'Calculations 45to54'!M153,'Calculations 55to64'!M153,'Calculations 65plus'!M153)</f>
        <v>0.19089729862884683</v>
      </c>
      <c r="N198" s="28">
        <f>N153/SUM(N153,'Calculations 16to19'!N153,'Calculations 20to24'!N153,'Calculations 35to44'!N153,'Calculations 45to54'!N153,'Calculations 55to64'!N153,'Calculations 65plus'!N153)</f>
        <v>0.18911646148601632</v>
      </c>
      <c r="O198" s="28">
        <f>O153/SUM(O153,'Calculations 16to19'!O153,'Calculations 20to24'!O153,'Calculations 35to44'!O153,'Calculations 45to54'!O153,'Calculations 55to64'!O153,'Calculations 65plus'!O153)</f>
        <v>0.18733193257316508</v>
      </c>
      <c r="P198" s="28">
        <f>P153/SUM(P153,'Calculations 16to19'!P153,'Calculations 20to24'!P153,'Calculations 35to44'!P153,'Calculations 45to54'!P153,'Calculations 55to64'!P153,'Calculations 65plus'!P153)</f>
        <v>0.18554442928384354</v>
      </c>
      <c r="Q198" s="28">
        <f>Q153/SUM(Q153,'Calculations 16to19'!Q153,'Calculations 20to24'!Q153,'Calculations 35to44'!Q153,'Calculations 45to54'!Q153,'Calculations 55to64'!Q153,'Calculations 65plus'!Q153)</f>
        <v>0.18375466518371977</v>
      </c>
      <c r="R198" s="28">
        <f>R153/SUM(R153,'Calculations 16to19'!R153,'Calculations 20to24'!R153,'Calculations 35to44'!R153,'Calculations 45to54'!R153,'Calculations 55to64'!R153,'Calculations 65plus'!R153)</f>
        <v>0.18196334867237626</v>
      </c>
      <c r="S198" s="28">
        <f>S153/SUM(S153,'Calculations 16to19'!S153,'Calculations 20to24'!S153,'Calculations 35to44'!S153,'Calculations 45to54'!S153,'Calculations 55to64'!S153,'Calculations 65plus'!S153)</f>
        <v>0.18017118170562227</v>
      </c>
      <c r="T198" s="28">
        <f>T153/SUM(T153,'Calculations 16to19'!T153,'Calculations 20to24'!T153,'Calculations 35to44'!T153,'Calculations 45to54'!T153,'Calculations 55to64'!T153,'Calculations 65plus'!T153)</f>
        <v>0.17837885858057234</v>
      </c>
      <c r="U198" s="28">
        <f>U153/SUM(U153,'Calculations 16to19'!U153,'Calculations 20to24'!U153,'Calculations 35to44'!U153,'Calculations 45to54'!U153,'Calculations 55to64'!U153,'Calculations 65plus'!U153)</f>
        <v>0.17658706478532454</v>
      </c>
      <c r="V198" s="28">
        <f>V153/SUM(V153,'Calculations 16to19'!V153,'Calculations 20to24'!V153,'Calculations 35to44'!V153,'Calculations 45to54'!V153,'Calculations 55to64'!V153,'Calculations 65plus'!V153)</f>
        <v>0.17479647591465933</v>
      </c>
      <c r="W198" s="28">
        <f>W153/SUM(W153,'Calculations 16to19'!W153,'Calculations 20to24'!W153,'Calculations 35to44'!W153,'Calculations 45to54'!W153,'Calculations 55to64'!W153,'Calculations 65plus'!W153)</f>
        <v>0.17300775665278731</v>
      </c>
      <c r="X198" s="28">
        <f>X153/SUM(X153,'Calculations 16to19'!X153,'Calculations 20to24'!X153,'Calculations 35to44'!X153,'Calculations 45to54'!X153,'Calculations 55to64'!X153,'Calculations 65plus'!X153)</f>
        <v>0.17122155982381707</v>
      </c>
      <c r="Y198" s="28">
        <f>Y153/SUM(Y153,'Calculations 16to19'!Y153,'Calculations 20to24'!Y153,'Calculations 35to44'!Y153,'Calculations 45to54'!Y153,'Calculations 55to64'!Y153,'Calculations 65plus'!Y153)</f>
        <v>0.16943852551023997</v>
      </c>
      <c r="Z198" s="28">
        <f>Z153/SUM(Z153,'Calculations 16to19'!Z153,'Calculations 20to24'!Z153,'Calculations 35to44'!Z153,'Calculations 45to54'!Z153,'Calculations 55to64'!Z153,'Calculations 65plus'!Z153)</f>
        <v>0.16765928023942847</v>
      </c>
      <c r="AA198" s="28">
        <f>AA153/SUM(AA153,'Calculations 16to19'!AA153,'Calculations 20to24'!AA153,'Calculations 35to44'!AA153,'Calculations 45to54'!AA153,'Calculations 55to64'!AA153,'Calculations 65plus'!AA153)</f>
        <v>0.16588443623780336</v>
      </c>
      <c r="AB198" s="28">
        <f>AB153/SUM(AB153,'Calculations 16to19'!AB153,'Calculations 20to24'!AB153,'Calculations 35to44'!AB153,'Calculations 45to54'!AB153,'Calculations 55to64'!AB153,'Calculations 65plus'!AB153)</f>
        <v>0.16411459075206275</v>
      </c>
      <c r="AC198" s="28">
        <f>AC153/SUM(AC153,'Calculations 16to19'!AC153,'Calculations 20to24'!AC153,'Calculations 35to44'!AC153,'Calculations 45to54'!AC153,'Calculations 55to64'!AC153,'Calculations 65plus'!AC153)</f>
        <v>0.16235032543659017</v>
      </c>
      <c r="AD198" s="28">
        <f>AD153/SUM(AD153,'Calculations 16to19'!AD153,'Calculations 20to24'!AD153,'Calculations 35to44'!AD153,'Calculations 45to54'!AD153,'Calculations 55to64'!AD153,'Calculations 65plus'!AD153)</f>
        <v>0.16059220580591263</v>
      </c>
      <c r="AE198" s="28">
        <f>AE153/SUM(AE153,'Calculations 16to19'!AE153,'Calculations 20to24'!AE153,'Calculations 35to44'!AE153,'Calculations 45to54'!AE153,'Calculations 55to64'!AE153,'Calculations 65plus'!AE153)</f>
        <v>0.15884078075086233</v>
      </c>
      <c r="AF198" s="28">
        <f>AF153/SUM(AF153,'Calculations 16to19'!AF153,'Calculations 20to24'!AF153,'Calculations 35to44'!AF153,'Calculations 45to54'!AF153,'Calculations 55to64'!AF153,'Calculations 65plus'!AF153)</f>
        <v>0.1570965821168962</v>
      </c>
    </row>
    <row r="199" spans="1:32" x14ac:dyDescent="0.2">
      <c r="A199" s="6" t="s">
        <v>104</v>
      </c>
      <c r="B199" s="28">
        <f>B154/SUM(B154,'Calculations 16to19'!B154,'Calculations 20to24'!B154,'Calculations 35to44'!B154,'Calculations 45to54'!B154,'Calculations 55to64'!B154,'Calculations 65plus'!B154)</f>
        <v>0.2</v>
      </c>
      <c r="C199" s="28">
        <f>C154/SUM(C154,'Calculations 16to19'!C154,'Calculations 20to24'!C154,'Calculations 35to44'!C154,'Calculations 45to54'!C154,'Calculations 55to64'!C154,'Calculations 65plus'!C154)</f>
        <v>0.20170433473576213</v>
      </c>
      <c r="D199" s="28">
        <f>D154/SUM(D154,'Calculations 16to19'!D154,'Calculations 20to24'!D154,'Calculations 35to44'!D154,'Calculations 45to54'!D154,'Calculations 55to64'!D154,'Calculations 65plus'!D154)</f>
        <v>0.20322638637593252</v>
      </c>
      <c r="E199" s="28">
        <f>E154/SUM(E154,'Calculations 16to19'!E154,'Calculations 20to24'!E154,'Calculations 35to44'!E154,'Calculations 45to54'!E154,'Calculations 55to64'!E154,'Calculations 65plus'!E154)</f>
        <v>0.2036209177110947</v>
      </c>
      <c r="F199" s="28">
        <f>F154/SUM(F154,'Calculations 16to19'!F154,'Calculations 20to24'!F154,'Calculations 35to44'!F154,'Calculations 45to54'!F154,'Calculations 55to64'!F154,'Calculations 65plus'!F154)</f>
        <v>0.20248317233994823</v>
      </c>
      <c r="G199" s="28">
        <f>G154/SUM(G154,'Calculations 16to19'!G154,'Calculations 20to24'!G154,'Calculations 35to44'!G154,'Calculations 45to54'!G154,'Calculations 55to64'!G154,'Calculations 65plus'!G154)</f>
        <v>0.19958590760101555</v>
      </c>
      <c r="H199" s="28">
        <f>H154/SUM(H154,'Calculations 16to19'!H154,'Calculations 20to24'!H154,'Calculations 35to44'!H154,'Calculations 45to54'!H154,'Calculations 55to64'!H154,'Calculations 65plus'!H154)</f>
        <v>0.19556054073894374</v>
      </c>
      <c r="I199" s="28">
        <f>I154/SUM(I154,'Calculations 16to19'!I154,'Calculations 20to24'!I154,'Calculations 35to44'!I154,'Calculations 45to54'!I154,'Calculations 55to64'!I154,'Calculations 65plus'!I154)</f>
        <v>0.19090844037074697</v>
      </c>
      <c r="J199" s="28">
        <f>J154/SUM(J154,'Calculations 16to19'!J154,'Calculations 20to24'!J154,'Calculations 35to44'!J154,'Calculations 45to54'!J154,'Calculations 55to64'!J154,'Calculations 65plus'!J154)</f>
        <v>0.18729471666513087</v>
      </c>
      <c r="K199" s="28">
        <f>K154/SUM(K154,'Calculations 16to19'!K154,'Calculations 20to24'!K154,'Calculations 35to44'!K154,'Calculations 45to54'!K154,'Calculations 55to64'!K154,'Calculations 65plus'!K154)</f>
        <v>0.18461817894437718</v>
      </c>
      <c r="L199" s="28">
        <f>L154/SUM(L154,'Calculations 16to19'!L154,'Calculations 20to24'!L154,'Calculations 35to44'!L154,'Calculations 45to54'!L154,'Calculations 55to64'!L154,'Calculations 65plus'!L154)</f>
        <v>0.18753553413046942</v>
      </c>
      <c r="M199" s="28">
        <f>M154/SUM(M154,'Calculations 16to19'!M154,'Calculations 20to24'!M154,'Calculations 35to44'!M154,'Calculations 45to54'!M154,'Calculations 55to64'!M154,'Calculations 65plus'!M154)</f>
        <v>0.18593369994199355</v>
      </c>
      <c r="N199" s="28">
        <f>N154/SUM(N154,'Calculations 16to19'!N154,'Calculations 20to24'!N154,'Calculations 35to44'!N154,'Calculations 45to54'!N154,'Calculations 55to64'!N154,'Calculations 65plus'!N154)</f>
        <v>0.18432709909458672</v>
      </c>
      <c r="O199" s="28">
        <f>O154/SUM(O154,'Calculations 16to19'!O154,'Calculations 20to24'!O154,'Calculations 35to44'!O154,'Calculations 45to54'!O154,'Calculations 55to64'!O154,'Calculations 65plus'!O154)</f>
        <v>0.18271629780033943</v>
      </c>
      <c r="P199" s="28">
        <f>P154/SUM(P154,'Calculations 16to19'!P154,'Calculations 20to24'!P154,'Calculations 35to44'!P154,'Calculations 45to54'!P154,'Calculations 55to64'!P154,'Calculations 65plus'!P154)</f>
        <v>0.18110186267384676</v>
      </c>
      <c r="Q199" s="28">
        <f>Q154/SUM(Q154,'Calculations 16to19'!Q154,'Calculations 20to24'!Q154,'Calculations 35to44'!Q154,'Calculations 45to54'!Q154,'Calculations 55to64'!Q154,'Calculations 65plus'!Q154)</f>
        <v>0.17948435970187024</v>
      </c>
      <c r="R199" s="28">
        <f>R154/SUM(R154,'Calculations 16to19'!R154,'Calculations 20to24'!R154,'Calculations 35to44'!R154,'Calculations 45to54'!R154,'Calculations 55to64'!R154,'Calculations 65plus'!R154)</f>
        <v>0.17786435324672048</v>
      </c>
      <c r="S199" s="28">
        <f>S154/SUM(S154,'Calculations 16to19'!S154,'Calculations 20to24'!S154,'Calculations 35to44'!S154,'Calculations 45to54'!S154,'Calculations 55to64'!S154,'Calculations 65plus'!S154)</f>
        <v>0.17624240508530847</v>
      </c>
      <c r="T199" s="28">
        <f>T154/SUM(T154,'Calculations 16to19'!T154,'Calculations 20to24'!T154,'Calculations 35to44'!T154,'Calculations 45to54'!T154,'Calculations 55to64'!T154,'Calculations 65plus'!T154)</f>
        <v>0.17461907348556588</v>
      </c>
      <c r="U199" s="28">
        <f>U154/SUM(U154,'Calculations 16to19'!U154,'Calculations 20to24'!U154,'Calculations 35to44'!U154,'Calculations 45to54'!U154,'Calculations 55to64'!U154,'Calculations 65plus'!U154)</f>
        <v>0.17299491232170025</v>
      </c>
      <c r="V199" s="28">
        <f>V154/SUM(V154,'Calculations 16to19'!V154,'Calculations 20to24'!V154,'Calculations 35to44'!V154,'Calculations 45to54'!V154,'Calculations 55to64'!V154,'Calculations 65plus'!V154)</f>
        <v>0.1713704702295186</v>
      </c>
      <c r="W199" s="28">
        <f>W154/SUM(W154,'Calculations 16to19'!W154,'Calculations 20to24'!W154,'Calculations 35to44'!W154,'Calculations 45to54'!W154,'Calculations 55to64'!W154,'Calculations 65plus'!W154)</f>
        <v>0.16974628980282419</v>
      </c>
      <c r="X199" s="28">
        <f>X154/SUM(X154,'Calculations 16to19'!X154,'Calculations 20to24'!X154,'Calculations 35to44'!X154,'Calculations 45to54'!X154,'Calculations 55to64'!X154,'Calculations 65plus'!X154)</f>
        <v>0.16812290683169462</v>
      </c>
      <c r="Y199" s="28">
        <f>Y154/SUM(Y154,'Calculations 16to19'!Y154,'Calculations 20to24'!Y154,'Calculations 35to44'!Y154,'Calculations 45to54'!Y154,'Calculations 55to64'!Y154,'Calculations 65plus'!Y154)</f>
        <v>0.16650084958321856</v>
      </c>
      <c r="Z199" s="28">
        <f>Z154/SUM(Z154,'Calculations 16to19'!Z154,'Calculations 20to24'!Z154,'Calculations 35to44'!Z154,'Calculations 45to54'!Z154,'Calculations 55to64'!Z154,'Calculations 65plus'!Z154)</f>
        <v>0.16488063812510598</v>
      </c>
      <c r="AA199" s="28">
        <f>AA154/SUM(AA154,'Calculations 16to19'!AA154,'Calculations 20to24'!AA154,'Calculations 35to44'!AA154,'Calculations 45to54'!AA154,'Calculations 55to64'!AA154,'Calculations 65plus'!AA154)</f>
        <v>0.16326278369237063</v>
      </c>
      <c r="AB199" s="28">
        <f>AB154/SUM(AB154,'Calculations 16to19'!AB154,'Calculations 20to24'!AB154,'Calculations 35to44'!AB154,'Calculations 45to54'!AB154,'Calculations 55to64'!AB154,'Calculations 65plus'!AB154)</f>
        <v>0.16164778809712946</v>
      </c>
      <c r="AC199" s="28">
        <f>AC154/SUM(AC154,'Calculations 16to19'!AC154,'Calculations 20to24'!AC154,'Calculations 35to44'!AC154,'Calculations 45to54'!AC154,'Calculations 55to64'!AC154,'Calculations 65plus'!AC154)</f>
        <v>0.16003614318139406</v>
      </c>
      <c r="AD199" s="28">
        <f>AD154/SUM(AD154,'Calculations 16to19'!AD154,'Calculations 20to24'!AD154,'Calculations 35to44'!AD154,'Calculations 45to54'!AD154,'Calculations 55to64'!AD154,'Calculations 65plus'!AD154)</f>
        <v>0.15842833031256792</v>
      </c>
      <c r="AE199" s="28">
        <f>AE154/SUM(AE154,'Calculations 16to19'!AE154,'Calculations 20to24'!AE154,'Calculations 35to44'!AE154,'Calculations 45to54'!AE154,'Calculations 55to64'!AE154,'Calculations 65plus'!AE154)</f>
        <v>0.15682481992122707</v>
      </c>
      <c r="AF199" s="28">
        <f>AF154/SUM(AF154,'Calculations 16to19'!AF154,'Calculations 20to24'!AF154,'Calculations 35to44'!AF154,'Calculations 45to54'!AF154,'Calculations 55to64'!AF154,'Calculations 65plus'!AF154)</f>
        <v>0.15522607108062483</v>
      </c>
    </row>
    <row r="200" spans="1:32" x14ac:dyDescent="0.2">
      <c r="A200" s="6" t="s">
        <v>36</v>
      </c>
      <c r="B200" s="28">
        <f>B155/SUM(B155,'Calculations 16to19'!B155,'Calculations 20to24'!B155,'Calculations 35to44'!B155,'Calculations 45to54'!B155,'Calculations 55to64'!B155,'Calculations 65plus'!B155)</f>
        <v>0.21568627450980393</v>
      </c>
      <c r="C200" s="28">
        <f>C155/SUM(C155,'Calculations 16to19'!C155,'Calculations 20to24'!C155,'Calculations 35to44'!C155,'Calculations 45to54'!C155,'Calculations 55to64'!C155,'Calculations 65plus'!C155)</f>
        <v>0.21693495260232365</v>
      </c>
      <c r="D200" s="28">
        <f>D155/SUM(D155,'Calculations 16to19'!D155,'Calculations 20to24'!D155,'Calculations 35to44'!D155,'Calculations 45to54'!D155,'Calculations 55to64'!D155,'Calculations 65plus'!D155)</f>
        <v>0.21822400068545411</v>
      </c>
      <c r="E200" s="28">
        <f>E155/SUM(E155,'Calculations 16to19'!E155,'Calculations 20to24'!E155,'Calculations 35to44'!E155,'Calculations 45to54'!E155,'Calculations 55to64'!E155,'Calculations 65plus'!E155)</f>
        <v>0.21834693860830473</v>
      </c>
      <c r="F200" s="28">
        <f>F155/SUM(F155,'Calculations 16to19'!F155,'Calculations 20to24'!F155,'Calculations 35to44'!F155,'Calculations 45to54'!F155,'Calculations 55to64'!F155,'Calculations 65plus'!F155)</f>
        <v>0.21685292586974214</v>
      </c>
      <c r="G200" s="28">
        <f>G155/SUM(G155,'Calculations 16to19'!G155,'Calculations 20to24'!G155,'Calculations 35to44'!G155,'Calculations 45to54'!G155,'Calculations 55to64'!G155,'Calculations 65plus'!G155)</f>
        <v>0.2135991681395846</v>
      </c>
      <c r="H200" s="28">
        <f>H155/SUM(H155,'Calculations 16to19'!H155,'Calculations 20to24'!H155,'Calculations 35to44'!H155,'Calculations 45to54'!H155,'Calculations 55to64'!H155,'Calculations 65plus'!H155)</f>
        <v>0.20910296138838799</v>
      </c>
      <c r="I200" s="28">
        <f>I155/SUM(I155,'Calculations 16to19'!I155,'Calculations 20to24'!I155,'Calculations 35to44'!I155,'Calculations 45to54'!I155,'Calculations 55to64'!I155,'Calculations 65plus'!I155)</f>
        <v>0.20414733446604982</v>
      </c>
      <c r="J200" s="28">
        <f>J155/SUM(J155,'Calculations 16to19'!J155,'Calculations 20to24'!J155,'Calculations 35to44'!J155,'Calculations 45to54'!J155,'Calculations 55to64'!J155,'Calculations 65plus'!J155)</f>
        <v>0.20045664874791391</v>
      </c>
      <c r="K200" s="28">
        <f>K155/SUM(K155,'Calculations 16to19'!K155,'Calculations 20to24'!K155,'Calculations 35to44'!K155,'Calculations 45to54'!K155,'Calculations 55to64'!K155,'Calculations 65plus'!K155)</f>
        <v>0.1978101779382912</v>
      </c>
      <c r="L200" s="28">
        <f>L155/SUM(L155,'Calculations 16to19'!L155,'Calculations 20to24'!L155,'Calculations 35to44'!L155,'Calculations 45to54'!L155,'Calculations 55to64'!L155,'Calculations 65plus'!L155)</f>
        <v>0.20001955264350607</v>
      </c>
      <c r="M200" s="28">
        <f>M155/SUM(M155,'Calculations 16to19'!M155,'Calculations 20to24'!M155,'Calculations 35to44'!M155,'Calculations 45to54'!M155,'Calculations 55to64'!M155,'Calculations 65plus'!M155)</f>
        <v>0.19809561127528588</v>
      </c>
      <c r="N200" s="28">
        <f>N155/SUM(N155,'Calculations 16to19'!N155,'Calculations 20to24'!N155,'Calculations 35to44'!N155,'Calculations 45to54'!N155,'Calculations 55to64'!N155,'Calculations 65plus'!N155)</f>
        <v>0.19616749144027504</v>
      </c>
      <c r="O200" s="28">
        <f>O155/SUM(O155,'Calculations 16to19'!O155,'Calculations 20to24'!O155,'Calculations 35to44'!O155,'Calculations 45to54'!O155,'Calculations 55to64'!O155,'Calculations 65plus'!O155)</f>
        <v>0.19423606176842109</v>
      </c>
      <c r="P200" s="28">
        <f>P155/SUM(P155,'Calculations 16to19'!P155,'Calculations 20to24'!P155,'Calculations 35to44'!P155,'Calculations 45to54'!P155,'Calculations 55to64'!P155,'Calculations 65plus'!P155)</f>
        <v>0.19230218166353386</v>
      </c>
      <c r="Q200" s="28">
        <f>Q155/SUM(Q155,'Calculations 16to19'!Q155,'Calculations 20to24'!Q155,'Calculations 35to44'!Q155,'Calculations 45to54'!Q155,'Calculations 55to64'!Q155,'Calculations 65plus'!Q155)</f>
        <v>0.19036669994512553</v>
      </c>
      <c r="R200" s="28">
        <f>R155/SUM(R155,'Calculations 16to19'!R155,'Calculations 20to24'!R155,'Calculations 35to44'!R155,'Calculations 45to54'!R155,'Calculations 55to64'!R155,'Calculations 65plus'!R155)</f>
        <v>0.1884304535604398</v>
      </c>
      <c r="S200" s="28">
        <f>S155/SUM(S155,'Calculations 16to19'!S155,'Calculations 20to24'!S155,'Calculations 35to44'!S155,'Calculations 45to54'!S155,'Calculations 55to64'!S155,'Calculations 65plus'!S155)</f>
        <v>0.18649426636886102</v>
      </c>
      <c r="T200" s="28">
        <f>T155/SUM(T155,'Calculations 16to19'!T155,'Calculations 20to24'!T155,'Calculations 35to44'!T155,'Calculations 45to54'!T155,'Calculations 55to64'!T155,'Calculations 65plus'!T155)</f>
        <v>0.18455894800042016</v>
      </c>
      <c r="U200" s="28">
        <f>U155/SUM(U155,'Calculations 16to19'!U155,'Calculations 20to24'!U155,'Calculations 35to44'!U155,'Calculations 45to54'!U155,'Calculations 55to64'!U155,'Calculations 65plus'!U155)</f>
        <v>0.18262529278967796</v>
      </c>
      <c r="V200" s="28">
        <f>V155/SUM(V155,'Calculations 16to19'!V155,'Calculations 20to24'!V155,'Calculations 35to44'!V155,'Calculations 45to54'!V155,'Calculations 55to64'!V155,'Calculations 65plus'!V155)</f>
        <v>0.18069407878582827</v>
      </c>
      <c r="W200" s="28">
        <f>W155/SUM(W155,'Calculations 16to19'!W155,'Calculations 20to24'!W155,'Calculations 35to44'!W155,'Calculations 45to54'!W155,'Calculations 55to64'!W155,'Calculations 65plus'!W155)</f>
        <v>0.17876606683945229</v>
      </c>
      <c r="X200" s="28">
        <f>X155/SUM(X155,'Calculations 16to19'!X155,'Calculations 20to24'!X155,'Calculations 35to44'!X155,'Calculations 45to54'!X155,'Calculations 55to64'!X155,'Calculations 65plus'!X155)</f>
        <v>0.1768419997659848</v>
      </c>
      <c r="Y200" s="28">
        <f>Y155/SUM(Y155,'Calculations 16to19'!Y155,'Calculations 20to24'!Y155,'Calculations 35to44'!Y155,'Calculations 45to54'!Y155,'Calculations 55to64'!Y155,'Calculations 65plus'!Y155)</f>
        <v>0.17492260158556031</v>
      </c>
      <c r="Z200" s="28">
        <f>Z155/SUM(Z155,'Calculations 16to19'!Z155,'Calculations 20to24'!Z155,'Calculations 35to44'!Z155,'Calculations 45to54'!Z155,'Calculations 55to64'!Z155,'Calculations 65plus'!Z155)</f>
        <v>0.17300857683860069</v>
      </c>
      <c r="AA200" s="28">
        <f>AA155/SUM(AA155,'Calculations 16to19'!AA155,'Calculations 20to24'!AA155,'Calculations 35to44'!AA155,'Calculations 45to54'!AA155,'Calculations 55to64'!AA155,'Calculations 65plus'!AA155)</f>
        <v>0.17110060997615723</v>
      </c>
      <c r="AB200" s="28">
        <f>AB155/SUM(AB155,'Calculations 16to19'!AB155,'Calculations 20to24'!AB155,'Calculations 35to44'!AB155,'Calculations 45to54'!AB155,'Calculations 55to64'!AB155,'Calculations 65plus'!AB155)</f>
        <v>0.169199364823753</v>
      </c>
      <c r="AC200" s="28">
        <f>AC155/SUM(AC155,'Calculations 16to19'!AC155,'Calculations 20to24'!AC155,'Calculations 35to44'!AC155,'Calculations 45to54'!AC155,'Calculations 55to64'!AC155,'Calculations 65plus'!AC155)</f>
        <v>0.16730548411719423</v>
      </c>
      <c r="AD200" s="28">
        <f>AD155/SUM(AD155,'Calculations 16to19'!AD155,'Calculations 20to24'!AD155,'Calculations 35to44'!AD155,'Calculations 45to54'!AD155,'Calculations 55to64'!AD155,'Calculations 65plus'!AD155)</f>
        <v>0.16541958910858073</v>
      </c>
      <c r="AE200" s="28">
        <f>AE155/SUM(AE155,'Calculations 16to19'!AE155,'Calculations 20to24'!AE155,'Calculations 35to44'!AE155,'Calculations 45to54'!AE155,'Calculations 55to64'!AE155,'Calculations 65plus'!AE155)</f>
        <v>0.16354227924052675</v>
      </c>
      <c r="AF200" s="28">
        <f>AF155/SUM(AF155,'Calculations 16to19'!AF155,'Calculations 20to24'!AF155,'Calculations 35to44'!AF155,'Calculations 45to54'!AF155,'Calculations 55to64'!AF155,'Calculations 65plus'!AF155)</f>
        <v>0.16167413188641885</v>
      </c>
    </row>
    <row r="201" spans="1:32" x14ac:dyDescent="0.2">
      <c r="A201" s="6" t="s">
        <v>37</v>
      </c>
      <c r="B201" s="28">
        <f>B156/SUM(B156,'Calculations 16to19'!B156,'Calculations 20to24'!B156,'Calculations 35to44'!B156,'Calculations 45to54'!B156,'Calculations 55to64'!B156,'Calculations 65plus'!B156)</f>
        <v>0.21077959576515884</v>
      </c>
      <c r="C201" s="28">
        <f>C156/SUM(C156,'Calculations 16to19'!C156,'Calculations 20to24'!C156,'Calculations 35to44'!C156,'Calculations 45to54'!C156,'Calculations 55to64'!C156,'Calculations 65plus'!C156)</f>
        <v>0.21197646220992716</v>
      </c>
      <c r="D201" s="28">
        <f>D156/SUM(D156,'Calculations 16to19'!D156,'Calculations 20to24'!D156,'Calculations 35to44'!D156,'Calculations 45to54'!D156,'Calculations 55to64'!D156,'Calculations 65plus'!D156)</f>
        <v>0.21310094241109293</v>
      </c>
      <c r="E201" s="28">
        <f>E156/SUM(E156,'Calculations 16to19'!E156,'Calculations 20to24'!E156,'Calculations 35to44'!E156,'Calculations 45to54'!E156,'Calculations 55to64'!E156,'Calculations 65plus'!E156)</f>
        <v>0.21305369877144165</v>
      </c>
      <c r="F201" s="28">
        <f>F156/SUM(F156,'Calculations 16to19'!F156,'Calculations 20to24'!F156,'Calculations 35to44'!F156,'Calculations 45to54'!F156,'Calculations 55to64'!F156,'Calculations 65plus'!F156)</f>
        <v>0.21144351799502192</v>
      </c>
      <c r="G201" s="28">
        <f>G156/SUM(G156,'Calculations 16to19'!G156,'Calculations 20to24'!G156,'Calculations 35to44'!G156,'Calculations 45to54'!G156,'Calculations 55to64'!G156,'Calculations 65plus'!G156)</f>
        <v>0.20811236716032416</v>
      </c>
      <c r="H201" s="28">
        <f>H156/SUM(H156,'Calculations 16to19'!H156,'Calculations 20to24'!H156,'Calculations 35to44'!H156,'Calculations 45to54'!H156,'Calculations 55to64'!H156,'Calculations 65plus'!H156)</f>
        <v>0.20359737205326822</v>
      </c>
      <c r="I201" s="28">
        <f>I156/SUM(I156,'Calculations 16to19'!I156,'Calculations 20to24'!I156,'Calculations 35to44'!I156,'Calculations 45to54'!I156,'Calculations 55to64'!I156,'Calculations 65plus'!I156)</f>
        <v>0.19854819584077049</v>
      </c>
      <c r="J201" s="28">
        <f>J156/SUM(J156,'Calculations 16to19'!J156,'Calculations 20to24'!J156,'Calculations 35to44'!J156,'Calculations 45to54'!J156,'Calculations 55to64'!J156,'Calculations 65plus'!J156)</f>
        <v>0.19464736112308428</v>
      </c>
      <c r="K201" s="28">
        <f>K156/SUM(K156,'Calculations 16to19'!K156,'Calculations 20to24'!K156,'Calculations 35to44'!K156,'Calculations 45to54'!K156,'Calculations 55to64'!K156,'Calculations 65plus'!K156)</f>
        <v>0.19173767037897171</v>
      </c>
      <c r="L201" s="28">
        <f>L156/SUM(L156,'Calculations 16to19'!L156,'Calculations 20to24'!L156,'Calculations 35to44'!L156,'Calculations 45to54'!L156,'Calculations 55to64'!L156,'Calculations 65plus'!L156)</f>
        <v>0.19403076422162188</v>
      </c>
      <c r="M201" s="28">
        <f>M156/SUM(M156,'Calculations 16to19'!M156,'Calculations 20to24'!M156,'Calculations 35to44'!M156,'Calculations 45to54'!M156,'Calculations 55to64'!M156,'Calculations 65plus'!M156)</f>
        <v>0.19202826849718024</v>
      </c>
      <c r="N201" s="28">
        <f>N156/SUM(N156,'Calculations 16to19'!N156,'Calculations 20to24'!N156,'Calculations 35to44'!N156,'Calculations 45to54'!N156,'Calculations 55to64'!N156,'Calculations 65plus'!N156)</f>
        <v>0.19002683978624815</v>
      </c>
      <c r="O201" s="28">
        <f>O156/SUM(O156,'Calculations 16to19'!O156,'Calculations 20to24'!O156,'Calculations 35to44'!O156,'Calculations 45to54'!O156,'Calculations 55to64'!O156,'Calculations 65plus'!O156)</f>
        <v>0.18802727723577714</v>
      </c>
      <c r="P201" s="28">
        <f>P156/SUM(P156,'Calculations 16to19'!P156,'Calculations 20to24'!P156,'Calculations 35to44'!P156,'Calculations 45to54'!P156,'Calculations 55to64'!P156,'Calculations 65plus'!P156)</f>
        <v>0.18603036457430353</v>
      </c>
      <c r="Q201" s="28">
        <f>Q156/SUM(Q156,'Calculations 16to19'!Q156,'Calculations 20to24'!Q156,'Calculations 35to44'!Q156,'Calculations 45to54'!Q156,'Calculations 55to64'!Q156,'Calculations 65plus'!Q156)</f>
        <v>0.1840368691441738</v>
      </c>
      <c r="R201" s="28">
        <f>R156/SUM(R156,'Calculations 16to19'!R156,'Calculations 20to24'!R156,'Calculations 35to44'!R156,'Calculations 45to54'!R156,'Calculations 55to64'!R156,'Calculations 65plus'!R156)</f>
        <v>0.18204754100941728</v>
      </c>
      <c r="S201" s="28">
        <f>S156/SUM(S156,'Calculations 16to19'!S156,'Calculations 20to24'!S156,'Calculations 35to44'!S156,'Calculations 45to54'!S156,'Calculations 55to64'!S156,'Calculations 65plus'!S156)</f>
        <v>0.18006311213921894</v>
      </c>
      <c r="T201" s="28">
        <f>T156/SUM(T156,'Calculations 16to19'!T156,'Calculations 20to24'!T156,'Calculations 35to44'!T156,'Calculations 45to54'!T156,'Calculations 55to64'!T156,'Calculations 65plus'!T156)</f>
        <v>0.17808429566659531</v>
      </c>
      <c r="U201" s="28">
        <f>U156/SUM(U156,'Calculations 16to19'!U156,'Calculations 20to24'!U156,'Calculations 35to44'!U156,'Calculations 45to54'!U156,'Calculations 55to64'!U156,'Calculations 65plus'!U156)</f>
        <v>0.17611178522156398</v>
      </c>
      <c r="V201" s="28">
        <f>V156/SUM(V156,'Calculations 16to19'!V156,'Calculations 20to24'!V156,'Calculations 35to44'!V156,'Calculations 45to54'!V156,'Calculations 55to64'!V156,'Calculations 65plus'!V156)</f>
        <v>0.17414625433779668</v>
      </c>
      <c r="W201" s="28">
        <f>W156/SUM(W156,'Calculations 16to19'!W156,'Calculations 20to24'!W156,'Calculations 35to44'!W156,'Calculations 45to54'!W156,'Calculations 55to64'!W156,'Calculations 65plus'!W156)</f>
        <v>0.17218835593146617</v>
      </c>
      <c r="X201" s="28">
        <f>X156/SUM(X156,'Calculations 16to19'!X156,'Calculations 20to24'!X156,'Calculations 35to44'!X156,'Calculations 45to54'!X156,'Calculations 55to64'!X156,'Calculations 65plus'!X156)</f>
        <v>0.17023872185076344</v>
      </c>
      <c r="Y201" s="28">
        <f>Y156/SUM(Y156,'Calculations 16to19'!Y156,'Calculations 20to24'!Y156,'Calculations 35to44'!Y156,'Calculations 45to54'!Y156,'Calculations 55to64'!Y156,'Calculations 65plus'!Y156)</f>
        <v>0.16829796249430953</v>
      </c>
      <c r="Z201" s="28">
        <f>Z156/SUM(Z156,'Calculations 16to19'!Z156,'Calculations 20to24'!Z156,'Calculations 35to44'!Z156,'Calculations 45to54'!Z156,'Calculations 55to64'!Z156,'Calculations 65plus'!Z156)</f>
        <v>0.16636666649651169</v>
      </c>
      <c r="AA201" s="28">
        <f>AA156/SUM(AA156,'Calculations 16to19'!AA156,'Calculations 20to24'!AA156,'Calculations 35to44'!AA156,'Calculations 45to54'!AA156,'Calculations 55to64'!AA156,'Calculations 65plus'!AA156)</f>
        <v>0.16444540047770434</v>
      </c>
      <c r="AB201" s="28">
        <f>AB156/SUM(AB156,'Calculations 16to19'!AB156,'Calculations 20to24'!AB156,'Calculations 35to44'!AB156,'Calculations 45to54'!AB156,'Calculations 55to64'!AB156,'Calculations 65plus'!AB156)</f>
        <v>0.16253470885677931</v>
      </c>
      <c r="AC201" s="28">
        <f>AC156/SUM(AC156,'Calculations 16to19'!AC156,'Calculations 20to24'!AC156,'Calculations 35to44'!AC156,'Calculations 45to54'!AC156,'Calculations 55to64'!AC156,'Calculations 65plus'!AC156)</f>
        <v>0.16063511372386644</v>
      </c>
      <c r="AD201" s="28">
        <f>AD156/SUM(AD156,'Calculations 16to19'!AD156,'Calculations 20to24'!AD156,'Calculations 35to44'!AD156,'Calculations 45to54'!AD156,'Calculations 55to64'!AD156,'Calculations 65plus'!AD156)</f>
        <v>0.15874711477050613</v>
      </c>
      <c r="AE201" s="28">
        <f>AE156/SUM(AE156,'Calculations 16to19'!AE156,'Calculations 20to24'!AE156,'Calculations 35to44'!AE156,'Calculations 45to54'!AE156,'Calculations 55to64'!AE156,'Calculations 65plus'!AE156)</f>
        <v>0.15687118927466909</v>
      </c>
      <c r="AF201" s="28">
        <f>AF156/SUM(AF156,'Calculations 16to19'!AF156,'Calculations 20to24'!AF156,'Calculations 35to44'!AF156,'Calculations 45to54'!AF156,'Calculations 55to64'!AF156,'Calculations 65plus'!AF156)</f>
        <v>0.15500779213790353</v>
      </c>
    </row>
    <row r="202" spans="1:32" x14ac:dyDescent="0.2">
      <c r="A202" s="6" t="s">
        <v>38</v>
      </c>
      <c r="B202" s="28">
        <f>B157/SUM(B157,'Calculations 16to19'!B157,'Calculations 20to24'!B157,'Calculations 35to44'!B157,'Calculations 45to54'!B157,'Calculations 55to64'!B157,'Calculations 65plus'!B157)</f>
        <v>0.23466666666666669</v>
      </c>
      <c r="C202" s="28">
        <f>C157/SUM(C157,'Calculations 16to19'!C157,'Calculations 20to24'!C157,'Calculations 35to44'!C157,'Calculations 45to54'!C157,'Calculations 55to64'!C157,'Calculations 65plus'!C157)</f>
        <v>0.23585777767464577</v>
      </c>
      <c r="D202" s="28">
        <f>D157/SUM(D157,'Calculations 16to19'!D157,'Calculations 20to24'!D157,'Calculations 35to44'!D157,'Calculations 45to54'!D157,'Calculations 55to64'!D157,'Calculations 65plus'!D157)</f>
        <v>0.23698621753109542</v>
      </c>
      <c r="E202" s="28">
        <f>E157/SUM(E157,'Calculations 16to19'!E157,'Calculations 20to24'!E157,'Calculations 35to44'!E157,'Calculations 45to54'!E157,'Calculations 55to64'!E157,'Calculations 65plus'!E157)</f>
        <v>0.23682532040766646</v>
      </c>
      <c r="F202" s="28">
        <f>F157/SUM(F157,'Calculations 16to19'!F157,'Calculations 20to24'!F157,'Calculations 35to44'!F157,'Calculations 45to54'!F157,'Calculations 55to64'!F157,'Calculations 65plus'!F157)</f>
        <v>0.23499157554523498</v>
      </c>
      <c r="G202" s="28">
        <f>G157/SUM(G157,'Calculations 16to19'!G157,'Calculations 20to24'!G157,'Calculations 35to44'!G157,'Calculations 45to54'!G157,'Calculations 55to64'!G157,'Calculations 65plus'!G157)</f>
        <v>0.23140157367038</v>
      </c>
      <c r="H202" s="28">
        <f>H157/SUM(H157,'Calculations 16to19'!H157,'Calculations 20to24'!H157,'Calculations 35to44'!H157,'Calculations 45to54'!H157,'Calculations 55to64'!H157,'Calculations 65plus'!H157)</f>
        <v>0.22647949889199995</v>
      </c>
      <c r="I202" s="28">
        <f>I157/SUM(I157,'Calculations 16to19'!I157,'Calculations 20to24'!I157,'Calculations 35to44'!I157,'Calculations 45to54'!I157,'Calculations 55to64'!I157,'Calculations 65plus'!I157)</f>
        <v>0.22089296018986185</v>
      </c>
      <c r="J202" s="28">
        <f>J157/SUM(J157,'Calculations 16to19'!J157,'Calculations 20to24'!J157,'Calculations 35to44'!J157,'Calculations 45to54'!J157,'Calculations 55to64'!J157,'Calculations 65plus'!J157)</f>
        <v>0.2165459319939689</v>
      </c>
      <c r="K202" s="28">
        <f>K157/SUM(K157,'Calculations 16to19'!K157,'Calculations 20to24'!K157,'Calculations 35to44'!K157,'Calculations 45to54'!K157,'Calculations 55to64'!K157,'Calculations 65plus'!K157)</f>
        <v>0.2133304917803695</v>
      </c>
      <c r="L202" s="28">
        <f>L157/SUM(L157,'Calculations 16to19'!L157,'Calculations 20to24'!L157,'Calculations 35to44'!L157,'Calculations 45to54'!L157,'Calculations 55to64'!L157,'Calculations 65plus'!L157)</f>
        <v>0.21574997642539878</v>
      </c>
      <c r="M202" s="28">
        <f>M157/SUM(M157,'Calculations 16to19'!M157,'Calculations 20to24'!M157,'Calculations 35to44'!M157,'Calculations 45to54'!M157,'Calculations 55to64'!M157,'Calculations 65plus'!M157)</f>
        <v>0.21350112309060876</v>
      </c>
      <c r="N202" s="28">
        <f>N157/SUM(N157,'Calculations 16to19'!N157,'Calculations 20to24'!N157,'Calculations 35to44'!N157,'Calculations 45to54'!N157,'Calculations 55to64'!N157,'Calculations 65plus'!N157)</f>
        <v>0.21125265404242599</v>
      </c>
      <c r="O202" s="28">
        <f>O157/SUM(O157,'Calculations 16to19'!O157,'Calculations 20to24'!O157,'Calculations 35to44'!O157,'Calculations 45to54'!O157,'Calculations 55to64'!O157,'Calculations 65plus'!O157)</f>
        <v>0.20900556668013678</v>
      </c>
      <c r="P202" s="28">
        <f>P157/SUM(P157,'Calculations 16to19'!P157,'Calculations 20to24'!P157,'Calculations 35to44'!P157,'Calculations 45to54'!P157,'Calculations 55to64'!P157,'Calculations 65plus'!P157)</f>
        <v>0.20676083422748281</v>
      </c>
      <c r="Q202" s="28">
        <f>Q157/SUM(Q157,'Calculations 16to19'!Q157,'Calculations 20to24'!Q157,'Calculations 35to44'!Q157,'Calculations 45to54'!Q157,'Calculations 55to64'!Q157,'Calculations 65plus'!Q157)</f>
        <v>0.20451940497726492</v>
      </c>
      <c r="R202" s="28">
        <f>R157/SUM(R157,'Calculations 16to19'!R157,'Calculations 20to24'!R157,'Calculations 35to44'!R157,'Calculations 45to54'!R157,'Calculations 55to64'!R157,'Calculations 65plus'!R157)</f>
        <v>0.20228220161338503</v>
      </c>
      <c r="S202" s="28">
        <f>S157/SUM(S157,'Calculations 16to19'!S157,'Calculations 20to24'!S157,'Calculations 35to44'!S157,'Calculations 45to54'!S157,'Calculations 55to64'!S157,'Calculations 65plus'!S157)</f>
        <v>0.20005012060964991</v>
      </c>
      <c r="T202" s="28">
        <f>T157/SUM(T157,'Calculations 16to19'!T157,'Calculations 20to24'!T157,'Calculations 35to44'!T157,'Calculations 45to54'!T157,'Calculations 55to64'!T157,'Calculations 65plus'!T157)</f>
        <v>0.19782403170436846</v>
      </c>
      <c r="U202" s="28">
        <f>U157/SUM(U157,'Calculations 16to19'!U157,'Calculations 20to24'!U157,'Calculations 35to44'!U157,'Calculations 45to54'!U157,'Calculations 55to64'!U157,'Calculations 65plus'!U157)</f>
        <v>0.19560477744951751</v>
      </c>
      <c r="V202" s="28">
        <f>V157/SUM(V157,'Calculations 16to19'!V157,'Calculations 20to24'!V157,'Calculations 35to44'!V157,'Calculations 45to54'!V157,'Calculations 55to64'!V157,'Calculations 65plus'!V157)</f>
        <v>0.19339317283299226</v>
      </c>
      <c r="W202" s="28">
        <f>W157/SUM(W157,'Calculations 16to19'!W157,'Calculations 20to24'!W157,'Calculations 35to44'!W157,'Calculations 45to54'!W157,'Calculations 55to64'!W157,'Calculations 65plus'!W157)</f>
        <v>0.19119000497222835</v>
      </c>
      <c r="X202" s="28">
        <f>X157/SUM(X157,'Calculations 16to19'!X157,'Calculations 20to24'!X157,'Calculations 35to44'!X157,'Calculations 45to54'!X157,'Calculations 55to64'!X157,'Calculations 65plus'!X157)</f>
        <v>0.18899603287728703</v>
      </c>
      <c r="Y202" s="28">
        <f>Y157/SUM(Y157,'Calculations 16to19'!Y157,'Calculations 20to24'!Y157,'Calculations 35to44'!Y157,'Calculations 45to54'!Y157,'Calculations 55to64'!Y157,'Calculations 65plus'!Y157)</f>
        <v>0.18681198728128198</v>
      </c>
      <c r="Z202" s="28">
        <f>Z157/SUM(Z157,'Calculations 16to19'!Z157,'Calculations 20to24'!Z157,'Calculations 35to44'!Z157,'Calculations 45to54'!Z157,'Calculations 55to64'!Z157,'Calculations 65plus'!Z157)</f>
        <v>0.18463857053588456</v>
      </c>
      <c r="AA202" s="28">
        <f>AA157/SUM(AA157,'Calculations 16to19'!AA157,'Calculations 20to24'!AA157,'Calculations 35to44'!AA157,'Calculations 45to54'!AA157,'Calculations 55to64'!AA157,'Calculations 65plus'!AA157)</f>
        <v>0.18247645656946906</v>
      </c>
      <c r="AB202" s="28">
        <f>AB157/SUM(AB157,'Calculations 16to19'!AB157,'Calculations 20to24'!AB157,'Calculations 35to44'!AB157,'Calculations 45to54'!AB157,'Calculations 55to64'!AB157,'Calculations 65plus'!AB157)</f>
        <v>0.1803262909053531</v>
      </c>
      <c r="AC202" s="28">
        <f>AC157/SUM(AC157,'Calculations 16to19'!AC157,'Calculations 20to24'!AC157,'Calculations 35to44'!AC157,'Calculations 45to54'!AC157,'Calculations 55to64'!AC157,'Calculations 65plus'!AC157)</f>
        <v>0.1781886907374689</v>
      </c>
      <c r="AD202" s="28">
        <f>AD157/SUM(AD157,'Calculations 16to19'!AD157,'Calculations 20to24'!AD157,'Calculations 35to44'!AD157,'Calculations 45to54'!AD157,'Calculations 55to64'!AD157,'Calculations 65plus'!AD157)</f>
        <v>0.17606424506071131</v>
      </c>
      <c r="AE202" s="28">
        <f>AE157/SUM(AE157,'Calculations 16to19'!AE157,'Calculations 20to24'!AE157,'Calculations 35to44'!AE157,'Calculations 45to54'!AE157,'Calculations 55to64'!AE157,'Calculations 65plus'!AE157)</f>
        <v>0.17395351485313973</v>
      </c>
      <c r="AF202" s="28">
        <f>AF157/SUM(AF157,'Calculations 16to19'!AF157,'Calculations 20to24'!AF157,'Calculations 35to44'!AF157,'Calculations 45to54'!AF157,'Calculations 55to64'!AF157,'Calculations 65plus'!AF157)</f>
        <v>0.1718570333071591</v>
      </c>
    </row>
    <row r="203" spans="1:32" x14ac:dyDescent="0.2">
      <c r="A203" s="6" t="s">
        <v>39</v>
      </c>
      <c r="B203" s="28">
        <f>B158/SUM(B158,'Calculations 16to19'!B158,'Calculations 20to24'!B158,'Calculations 35to44'!B158,'Calculations 45to54'!B158,'Calculations 55to64'!B158,'Calculations 65plus'!B158)</f>
        <v>0.19571045576407506</v>
      </c>
      <c r="C203" s="28">
        <f>C158/SUM(C158,'Calculations 16to19'!C158,'Calculations 20to24'!C158,'Calculations 35to44'!C158,'Calculations 45to54'!C158,'Calculations 55to64'!C158,'Calculations 65plus'!C158)</f>
        <v>0.19685627156981109</v>
      </c>
      <c r="D203" s="28">
        <f>D158/SUM(D158,'Calculations 16to19'!D158,'Calculations 20to24'!D158,'Calculations 35to44'!D158,'Calculations 45to54'!D158,'Calculations 55to64'!D158,'Calculations 65plus'!D158)</f>
        <v>0.19801541108925277</v>
      </c>
      <c r="E203" s="28">
        <f>E158/SUM(E158,'Calculations 16to19'!E158,'Calculations 20to24'!E158,'Calculations 35to44'!E158,'Calculations 45to54'!E158,'Calculations 55to64'!E158,'Calculations 65plus'!E158)</f>
        <v>0.19807135992549069</v>
      </c>
      <c r="F203" s="28">
        <f>F158/SUM(F158,'Calculations 16to19'!F158,'Calculations 20to24'!F158,'Calculations 35to44'!F158,'Calculations 45to54'!F158,'Calculations 55to64'!F158,'Calculations 65plus'!F158)</f>
        <v>0.19663892105962572</v>
      </c>
      <c r="G203" s="28">
        <f>G158/SUM(G158,'Calculations 16to19'!G158,'Calculations 20to24'!G158,'Calculations 35to44'!G158,'Calculations 45to54'!G158,'Calculations 55to64'!G158,'Calculations 65plus'!G158)</f>
        <v>0.19362599322064625</v>
      </c>
      <c r="H203" s="28">
        <f>H158/SUM(H158,'Calculations 16to19'!H158,'Calculations 20to24'!H158,'Calculations 35to44'!H158,'Calculations 45to54'!H158,'Calculations 55to64'!H158,'Calculations 65plus'!H158)</f>
        <v>0.18946006226409101</v>
      </c>
      <c r="I203" s="28">
        <f>I158/SUM(I158,'Calculations 16to19'!I158,'Calculations 20to24'!I158,'Calculations 35to44'!I158,'Calculations 45to54'!I158,'Calculations 55to64'!I158,'Calculations 65plus'!I158)</f>
        <v>0.18475199379292309</v>
      </c>
      <c r="J203" s="28">
        <f>J158/SUM(J158,'Calculations 16to19'!J158,'Calculations 20to24'!J158,'Calculations 35to44'!J158,'Calculations 45to54'!J158,'Calculations 55to64'!J158,'Calculations 65plus'!J158)</f>
        <v>0.18117017200306013</v>
      </c>
      <c r="K203" s="28">
        <f>K158/SUM(K158,'Calculations 16to19'!K158,'Calculations 20to24'!K158,'Calculations 35to44'!K158,'Calculations 45to54'!K158,'Calculations 55to64'!K158,'Calculations 65plus'!K158)</f>
        <v>0.1786074612866087</v>
      </c>
      <c r="L203" s="28">
        <f>L158/SUM(L158,'Calculations 16to19'!L158,'Calculations 20to24'!L158,'Calculations 35to44'!L158,'Calculations 45to54'!L158,'Calculations 55to64'!L158,'Calculations 65plus'!L158)</f>
        <v>0.18075592214645284</v>
      </c>
      <c r="M203" s="28">
        <f>M158/SUM(M158,'Calculations 16to19'!M158,'Calculations 20to24'!M158,'Calculations 35to44'!M158,'Calculations 45to54'!M158,'Calculations 55to64'!M158,'Calculations 65plus'!M158)</f>
        <v>0.17894390980138253</v>
      </c>
      <c r="N203" s="28">
        <f>N158/SUM(N158,'Calculations 16to19'!N158,'Calculations 20to24'!N158,'Calculations 35to44'!N158,'Calculations 45to54'!N158,'Calculations 55to64'!N158,'Calculations 65plus'!N158)</f>
        <v>0.17713114703197858</v>
      </c>
      <c r="O203" s="28">
        <f>O158/SUM(O158,'Calculations 16to19'!O158,'Calculations 20to24'!O158,'Calculations 35to44'!O158,'Calculations 45to54'!O158,'Calculations 55to64'!O158,'Calculations 65plus'!O158)</f>
        <v>0.17531838641264241</v>
      </c>
      <c r="P203" s="28">
        <f>P158/SUM(P158,'Calculations 16to19'!P158,'Calculations 20to24'!P158,'Calculations 35to44'!P158,'Calculations 45to54'!P158,'Calculations 55to64'!P158,'Calculations 65plus'!P158)</f>
        <v>0.17350636931672023</v>
      </c>
      <c r="Q203" s="28">
        <f>Q158/SUM(Q158,'Calculations 16to19'!Q158,'Calculations 20to24'!Q158,'Calculations 35to44'!Q158,'Calculations 45to54'!Q158,'Calculations 55to64'!Q158,'Calculations 65plus'!Q158)</f>
        <v>0.17169582480543841</v>
      </c>
      <c r="R203" s="28">
        <f>R158/SUM(R158,'Calculations 16to19'!R158,'Calculations 20to24'!R158,'Calculations 35to44'!R158,'Calculations 45to54'!R158,'Calculations 55to64'!R158,'Calculations 65plus'!R158)</f>
        <v>0.16988746858903978</v>
      </c>
      <c r="S203" s="28">
        <f>S158/SUM(S158,'Calculations 16to19'!S158,'Calculations 20to24'!S158,'Calculations 35to44'!S158,'Calculations 45to54'!S158,'Calculations 55to64'!S158,'Calculations 65plus'!S158)</f>
        <v>0.16808200206091484</v>
      </c>
      <c r="T203" s="28">
        <f>T158/SUM(T158,'Calculations 16to19'!T158,'Calculations 20to24'!T158,'Calculations 35to44'!T158,'Calculations 45to54'!T158,'Calculations 55to64'!T158,'Calculations 65plus'!T158)</f>
        <v>0.16628011140512769</v>
      </c>
      <c r="U203" s="28">
        <f>U158/SUM(U158,'Calculations 16to19'!U158,'Calculations 20to24'!U158,'Calculations 35to44'!U158,'Calculations 45to54'!U158,'Calculations 55to64'!U158,'Calculations 65plus'!U158)</f>
        <v>0.16448246677737599</v>
      </c>
      <c r="V203" s="28">
        <f>V158/SUM(V158,'Calculations 16to19'!V158,'Calculations 20to24'!V158,'Calculations 35to44'!V158,'Calculations 45to54'!V158,'Calculations 55to64'!V158,'Calculations 65plus'!V158)</f>
        <v>0.16268972155907335</v>
      </c>
      <c r="W203" s="28">
        <f>W158/SUM(W158,'Calculations 16to19'!W158,'Calculations 20to24'!W158,'Calculations 35to44'!W158,'Calculations 45to54'!W158,'Calculations 55to64'!W158,'Calculations 65plus'!W158)</f>
        <v>0.16090251168391623</v>
      </c>
      <c r="X203" s="28">
        <f>X158/SUM(X158,'Calculations 16to19'!X158,'Calculations 20to24'!X158,'Calculations 35to44'!X158,'Calculations 45to54'!X158,'Calculations 55to64'!X158,'Calculations 65plus'!X158)</f>
        <v>0.15912145503600766</v>
      </c>
      <c r="Y203" s="28">
        <f>Y158/SUM(Y158,'Calculations 16to19'!Y158,'Calculations 20to24'!Y158,'Calculations 35to44'!Y158,'Calculations 45to54'!Y158,'Calculations 55to64'!Y158,'Calculations 65plus'!Y158)</f>
        <v>0.15734715091831428</v>
      </c>
      <c r="Z203" s="28">
        <f>Z158/SUM(Z158,'Calculations 16to19'!Z158,'Calculations 20to24'!Z158,'Calculations 35to44'!Z158,'Calculations 45to54'!Z158,'Calculations 55to64'!Z158,'Calculations 65plus'!Z158)</f>
        <v>0.15558017959000106</v>
      </c>
      <c r="AA203" s="28">
        <f>AA158/SUM(AA158,'Calculations 16to19'!AA158,'Calculations 20to24'!AA158,'Calculations 35to44'!AA158,'Calculations 45to54'!AA158,'Calculations 55to64'!AA158,'Calculations 65plus'!AA158)</f>
        <v>0.15382110187093795</v>
      </c>
      <c r="AB203" s="28">
        <f>AB158/SUM(AB158,'Calculations 16to19'!AB158,'Calculations 20to24'!AB158,'Calculations 35to44'!AB158,'Calculations 45to54'!AB158,'Calculations 55to64'!AB158,'Calculations 65plus'!AB158)</f>
        <v>0.15207045881148118</v>
      </c>
      <c r="AC203" s="28">
        <f>AC158/SUM(AC158,'Calculations 16to19'!AC158,'Calculations 20to24'!AC158,'Calculations 35to44'!AC158,'Calculations 45to54'!AC158,'Calculations 55to64'!AC158,'Calculations 65plus'!AC158)</f>
        <v>0.15032877142544485</v>
      </c>
      <c r="AD203" s="28">
        <f>AD158/SUM(AD158,'Calculations 16to19'!AD158,'Calculations 20to24'!AD158,'Calculations 35to44'!AD158,'Calculations 45to54'!AD158,'Calculations 55to64'!AD158,'Calculations 65plus'!AD158)</f>
        <v>0.14859654048401641</v>
      </c>
      <c r="AE203" s="28">
        <f>AE158/SUM(AE158,'Calculations 16to19'!AE158,'Calculations 20to24'!AE158,'Calculations 35to44'!AE158,'Calculations 45to54'!AE158,'Calculations 55to64'!AE158,'Calculations 65plus'!AE158)</f>
        <v>0.14687424636823451</v>
      </c>
      <c r="AF203" s="28">
        <f>AF158/SUM(AF158,'Calculations 16to19'!AF158,'Calculations 20to24'!AF158,'Calculations 35to44'!AF158,'Calculations 45to54'!AF158,'Calculations 55to64'!AF158,'Calculations 65plus'!AF158)</f>
        <v>0.14516234897753538</v>
      </c>
    </row>
    <row r="204" spans="1:32" x14ac:dyDescent="0.2">
      <c r="A204" s="6" t="s">
        <v>40</v>
      </c>
      <c r="B204" s="28">
        <f>B159/SUM(B159,'Calculations 16to19'!B159,'Calculations 20to24'!B159,'Calculations 35to44'!B159,'Calculations 45to54'!B159,'Calculations 55to64'!B159,'Calculations 65plus'!B159)</f>
        <v>0.25</v>
      </c>
      <c r="C204" s="28">
        <f>C159/SUM(C159,'Calculations 16to19'!C159,'Calculations 20to24'!C159,'Calculations 35to44'!C159,'Calculations 45to54'!C159,'Calculations 55to64'!C159,'Calculations 65plus'!C159)</f>
        <v>0.25161751221873957</v>
      </c>
      <c r="D204" s="28">
        <f>D159/SUM(D159,'Calculations 16to19'!D159,'Calculations 20to24'!D159,'Calculations 35to44'!D159,'Calculations 45to54'!D159,'Calculations 55to64'!D159,'Calculations 65plus'!D159)</f>
        <v>0.25301985804644572</v>
      </c>
      <c r="E204" s="28">
        <f>E159/SUM(E159,'Calculations 16to19'!E159,'Calculations 20to24'!E159,'Calculations 35to44'!E159,'Calculations 45to54'!E159,'Calculations 55to64'!E159,'Calculations 65plus'!E159)</f>
        <v>0.25304347501943203</v>
      </c>
      <c r="F204" s="28">
        <f>F159/SUM(F159,'Calculations 16to19'!F159,'Calculations 20to24'!F159,'Calculations 35to44'!F159,'Calculations 45to54'!F159,'Calculations 55to64'!F159,'Calculations 65plus'!F159)</f>
        <v>0.25131337365733208</v>
      </c>
      <c r="G204" s="28">
        <f>G159/SUM(G159,'Calculations 16to19'!G159,'Calculations 20to24'!G159,'Calculations 35to44'!G159,'Calculations 45to54'!G159,'Calculations 55to64'!G159,'Calculations 65plus'!G159)</f>
        <v>0.24771694725039733</v>
      </c>
      <c r="H204" s="28">
        <f>H159/SUM(H159,'Calculations 16to19'!H159,'Calculations 20to24'!H159,'Calculations 35to44'!H159,'Calculations 45to54'!H159,'Calculations 55to64'!H159,'Calculations 65plus'!H159)</f>
        <v>0.24272239662428113</v>
      </c>
      <c r="I204" s="28">
        <f>I159/SUM(I159,'Calculations 16to19'!I159,'Calculations 20to24'!I159,'Calculations 35to44'!I159,'Calculations 45to54'!I159,'Calculations 55to64'!I159,'Calculations 65plus'!I159)</f>
        <v>0.23683995322711668</v>
      </c>
      <c r="J204" s="28">
        <f>J159/SUM(J159,'Calculations 16to19'!J159,'Calculations 20to24'!J159,'Calculations 35to44'!J159,'Calculations 45to54'!J159,'Calculations 55to64'!J159,'Calculations 65plus'!J159)</f>
        <v>0.23214353258817791</v>
      </c>
      <c r="K204" s="28">
        <f>K159/SUM(K159,'Calculations 16to19'!K159,'Calculations 20to24'!K159,'Calculations 35to44'!K159,'Calculations 45to54'!K159,'Calculations 55to64'!K159,'Calculations 65plus'!K159)</f>
        <v>0.22863050382777217</v>
      </c>
      <c r="L204" s="28">
        <f>L159/SUM(L159,'Calculations 16to19'!L159,'Calculations 20to24'!L159,'Calculations 35to44'!L159,'Calculations 45to54'!L159,'Calculations 55to64'!L159,'Calculations 65plus'!L159)</f>
        <v>0.23178513049876448</v>
      </c>
      <c r="M204" s="28">
        <f>M159/SUM(M159,'Calculations 16to19'!M159,'Calculations 20to24'!M159,'Calculations 35to44'!M159,'Calculations 45to54'!M159,'Calculations 55to64'!M159,'Calculations 65plus'!M159)</f>
        <v>0.22956336270745237</v>
      </c>
      <c r="N204" s="28">
        <f>N159/SUM(N159,'Calculations 16to19'!N159,'Calculations 20to24'!N159,'Calculations 35to44'!N159,'Calculations 45to54'!N159,'Calculations 55to64'!N159,'Calculations 65plus'!N159)</f>
        <v>0.22733907484859356</v>
      </c>
      <c r="O204" s="28">
        <f>O159/SUM(O159,'Calculations 16to19'!O159,'Calculations 20to24'!O159,'Calculations 35to44'!O159,'Calculations 45to54'!O159,'Calculations 55to64'!O159,'Calculations 65plus'!O159)</f>
        <v>0.22511321317531499</v>
      </c>
      <c r="P204" s="28">
        <f>P159/SUM(P159,'Calculations 16to19'!P159,'Calculations 20to24'!P159,'Calculations 35to44'!P159,'Calculations 45to54'!P159,'Calculations 55to64'!P159,'Calculations 65plus'!P159)</f>
        <v>0.22288670389947035</v>
      </c>
      <c r="Q204" s="28">
        <f>Q159/SUM(Q159,'Calculations 16to19'!Q159,'Calculations 20to24'!Q159,'Calculations 35to44'!Q159,'Calculations 45to54'!Q159,'Calculations 55to64'!Q159,'Calculations 65plus'!Q159)</f>
        <v>0.22066045261872463</v>
      </c>
      <c r="R204" s="28">
        <f>R159/SUM(R159,'Calculations 16to19'!R159,'Calculations 20to24'!R159,'Calculations 35to44'!R159,'Calculations 45to54'!R159,'Calculations 55to64'!R159,'Calculations 65plus'!R159)</f>
        <v>0.21843534379373641</v>
      </c>
      <c r="S204" s="28">
        <f>S159/SUM(S159,'Calculations 16to19'!S159,'Calculations 20to24'!S159,'Calculations 35to44'!S159,'Calculations 45to54'!S159,'Calculations 55to64'!S159,'Calculations 65plus'!S159)</f>
        <v>0.21621224027519986</v>
      </c>
      <c r="T204" s="28">
        <f>T159/SUM(T159,'Calculations 16to19'!T159,'Calculations 20to24'!T159,'Calculations 35to44'!T159,'Calculations 45to54'!T159,'Calculations 55to64'!T159,'Calculations 65plus'!T159)</f>
        <v>0.21399198288036084</v>
      </c>
      <c r="U204" s="28">
        <f>U159/SUM(U159,'Calculations 16to19'!U159,'Calculations 20to24'!U159,'Calculations 35to44'!U159,'Calculations 45to54'!U159,'Calculations 55to64'!U159,'Calculations 65plus'!U159)</f>
        <v>0.21177539001849721</v>
      </c>
      <c r="V204" s="28">
        <f>V159/SUM(V159,'Calculations 16to19'!V159,'Calculations 20to24'!V159,'Calculations 35to44'!V159,'Calculations 45to54'!V159,'Calculations 55to64'!V159,'Calculations 65plus'!V159)</f>
        <v>0.20956325736471218</v>
      </c>
      <c r="W204" s="28">
        <f>W159/SUM(W159,'Calculations 16to19'!W159,'Calculations 20to24'!W159,'Calculations 35to44'!W159,'Calculations 45to54'!W159,'Calculations 55to64'!W159,'Calculations 65plus'!W159)</f>
        <v>0.20735635758126239</v>
      </c>
      <c r="X204" s="28">
        <f>X159/SUM(X159,'Calculations 16to19'!X159,'Calculations 20to24'!X159,'Calculations 35to44'!X159,'Calculations 45to54'!X159,'Calculations 55to64'!X159,'Calculations 65plus'!X159)</f>
        <v>0.20515544008554193</v>
      </c>
      <c r="Y204" s="28">
        <f>Y159/SUM(Y159,'Calculations 16to19'!Y159,'Calculations 20to24'!Y159,'Calculations 35to44'!Y159,'Calculations 45to54'!Y159,'Calculations 55to64'!Y159,'Calculations 65plus'!Y159)</f>
        <v>0.20296123086370549</v>
      </c>
      <c r="Z204" s="28">
        <f>Z159/SUM(Z159,'Calculations 16to19'!Z159,'Calculations 20to24'!Z159,'Calculations 35to44'!Z159,'Calculations 45to54'!Z159,'Calculations 55to64'!Z159,'Calculations 65plus'!Z159)</f>
        <v>0.20077443232884173</v>
      </c>
      <c r="AA204" s="28">
        <f>AA159/SUM(AA159,'Calculations 16to19'!AA159,'Calculations 20to24'!AA159,'Calculations 35to44'!AA159,'Calculations 45to54'!AA159,'Calculations 55to64'!AA159,'Calculations 65plus'!AA159)</f>
        <v>0.19859572322248106</v>
      </c>
      <c r="AB204" s="28">
        <f>AB159/SUM(AB159,'Calculations 16to19'!AB159,'Calculations 20to24'!AB159,'Calculations 35to44'!AB159,'Calculations 45to54'!AB159,'Calculations 55to64'!AB159,'Calculations 65plus'!AB159)</f>
        <v>0.19642575855816091</v>
      </c>
      <c r="AC204" s="28">
        <f>AC159/SUM(AC159,'Calculations 16to19'!AC159,'Calculations 20to24'!AC159,'Calculations 35to44'!AC159,'Calculations 45to54'!AC159,'Calculations 55to64'!AC159,'Calculations 65plus'!AC159)</f>
        <v>0.19426516960568121</v>
      </c>
      <c r="AD204" s="28">
        <f>AD159/SUM(AD159,'Calculations 16to19'!AD159,'Calculations 20to24'!AD159,'Calculations 35to44'!AD159,'Calculations 45to54'!AD159,'Calculations 55to64'!AD159,'Calculations 65plus'!AD159)</f>
        <v>0.19211456391461146</v>
      </c>
      <c r="AE204" s="28">
        <f>AE159/SUM(AE159,'Calculations 16to19'!AE159,'Calculations 20to24'!AE159,'Calculations 35to44'!AE159,'Calculations 45to54'!AE159,'Calculations 55to64'!AE159,'Calculations 65plus'!AE159)</f>
        <v>0.1899745253755509</v>
      </c>
      <c r="AF204" s="28">
        <f>AF159/SUM(AF159,'Calculations 16to19'!AF159,'Calculations 20to24'!AF159,'Calculations 35to44'!AF159,'Calculations 45to54'!AF159,'Calculations 55to64'!AF159,'Calculations 65plus'!AF159)</f>
        <v>0.18784561431759411</v>
      </c>
    </row>
    <row r="205" spans="1:32" x14ac:dyDescent="0.2">
      <c r="A205" s="6" t="s">
        <v>41</v>
      </c>
      <c r="B205" s="28">
        <f>B160/SUM(B160,'Calculations 16to19'!B160,'Calculations 20to24'!B160,'Calculations 35to44'!B160,'Calculations 45to54'!B160,'Calculations 55to64'!B160,'Calculations 65plus'!B160)</f>
        <v>0.24423076923076925</v>
      </c>
      <c r="C205" s="28">
        <f>C160/SUM(C160,'Calculations 16to19'!C160,'Calculations 20to24'!C160,'Calculations 35to44'!C160,'Calculations 45to54'!C160,'Calculations 55to64'!C160,'Calculations 65plus'!C160)</f>
        <v>0.24550264629814011</v>
      </c>
      <c r="D205" s="28">
        <f>D160/SUM(D160,'Calculations 16to19'!D160,'Calculations 20to24'!D160,'Calculations 35to44'!D160,'Calculations 45to54'!D160,'Calculations 55to64'!D160,'Calculations 65plus'!D160)</f>
        <v>0.24679398238799019</v>
      </c>
      <c r="E205" s="28">
        <f>E160/SUM(E160,'Calculations 16to19'!E160,'Calculations 20to24'!E160,'Calculations 35to44'!E160,'Calculations 45to54'!E160,'Calculations 55to64'!E160,'Calculations 65plus'!E160)</f>
        <v>0.24678754308360304</v>
      </c>
      <c r="F205" s="28">
        <f>F160/SUM(F160,'Calculations 16to19'!F160,'Calculations 20to24'!F160,'Calculations 35to44'!F160,'Calculations 45to54'!F160,'Calculations 55to64'!F160,'Calculations 65plus'!F160)</f>
        <v>0.24501383202236052</v>
      </c>
      <c r="G205" s="28">
        <f>G160/SUM(G160,'Calculations 16to19'!G160,'Calculations 20to24'!G160,'Calculations 35to44'!G160,'Calculations 45to54'!G160,'Calculations 55to64'!G160,'Calculations 65plus'!G160)</f>
        <v>0.24132853672851437</v>
      </c>
      <c r="H205" s="28">
        <f>H160/SUM(H160,'Calculations 16to19'!H160,'Calculations 20to24'!H160,'Calculations 35to44'!H160,'Calculations 45to54'!H160,'Calculations 55to64'!H160,'Calculations 65plus'!H160)</f>
        <v>0.23627319744318181</v>
      </c>
      <c r="I205" s="28">
        <f>I160/SUM(I160,'Calculations 16to19'!I160,'Calculations 20to24'!I160,'Calculations 35to44'!I160,'Calculations 45to54'!I160,'Calculations 55to64'!I160,'Calculations 65plus'!I160)</f>
        <v>0.2306276734881941</v>
      </c>
      <c r="J205" s="28">
        <f>J160/SUM(J160,'Calculations 16to19'!J160,'Calculations 20to24'!J160,'Calculations 35to44'!J160,'Calculations 45to54'!J160,'Calculations 55to64'!J160,'Calculations 65plus'!J160)</f>
        <v>0.22632312383262917</v>
      </c>
      <c r="K205" s="28">
        <f>K160/SUM(K160,'Calculations 16to19'!K160,'Calculations 20to24'!K160,'Calculations 35to44'!K160,'Calculations 45to54'!K160,'Calculations 55to64'!K160,'Calculations 65plus'!K160)</f>
        <v>0.22318146439021092</v>
      </c>
      <c r="L205" s="28">
        <f>L160/SUM(L160,'Calculations 16to19'!L160,'Calculations 20to24'!L160,'Calculations 35to44'!L160,'Calculations 45to54'!L160,'Calculations 55to64'!L160,'Calculations 65plus'!L160)</f>
        <v>0.22565094069053249</v>
      </c>
      <c r="M205" s="28">
        <f>M160/SUM(M160,'Calculations 16to19'!M160,'Calculations 20to24'!M160,'Calculations 35to44'!M160,'Calculations 45to54'!M160,'Calculations 55to64'!M160,'Calculations 65plus'!M160)</f>
        <v>0.22340947144950041</v>
      </c>
      <c r="N205" s="28">
        <f>N160/SUM(N160,'Calculations 16to19'!N160,'Calculations 20to24'!N160,'Calculations 35to44'!N160,'Calculations 45to54'!N160,'Calculations 55to64'!N160,'Calculations 65plus'!N160)</f>
        <v>0.22116580675832595</v>
      </c>
      <c r="O205" s="28">
        <f>O160/SUM(O160,'Calculations 16to19'!O160,'Calculations 20to24'!O160,'Calculations 35to44'!O160,'Calculations 45to54'!O160,'Calculations 55to64'!O160,'Calculations 65plus'!O160)</f>
        <v>0.21892092154658377</v>
      </c>
      <c r="P205" s="28">
        <f>P160/SUM(P160,'Calculations 16to19'!P160,'Calculations 20to24'!P160,'Calculations 35to44'!P160,'Calculations 45to54'!P160,'Calculations 55to64'!P160,'Calculations 65plus'!P160)</f>
        <v>0.21667577387290302</v>
      </c>
      <c r="Q205" s="28">
        <f>Q160/SUM(Q160,'Calculations 16to19'!Q160,'Calculations 20to24'!Q160,'Calculations 35to44'!Q160,'Calculations 45to54'!Q160,'Calculations 55to64'!Q160,'Calculations 65plus'!Q160)</f>
        <v>0.21443130383437947</v>
      </c>
      <c r="R205" s="28">
        <f>R160/SUM(R160,'Calculations 16to19'!R160,'Calculations 20to24'!R160,'Calculations 35to44'!R160,'Calculations 45to54'!R160,'Calculations 55to64'!R160,'Calculations 65plus'!R160)</f>
        <v>0.21218843255216518</v>
      </c>
      <c r="S205" s="28">
        <f>S160/SUM(S160,'Calculations 16to19'!S160,'Calculations 20to24'!S160,'Calculations 35to44'!S160,'Calculations 45to54'!S160,'Calculations 55to64'!S160,'Calculations 65plus'!S160)</f>
        <v>0.20994806123361431</v>
      </c>
      <c r="T205" s="28">
        <f>T160/SUM(T160,'Calculations 16to19'!T160,'Calculations 20to24'!T160,'Calculations 35to44'!T160,'Calculations 45to54'!T160,'Calculations 55to64'!T160,'Calculations 65plus'!T160)</f>
        <v>0.20771107031102307</v>
      </c>
      <c r="U205" s="28">
        <f>U160/SUM(U160,'Calculations 16to19'!U160,'Calculations 20to24'!U160,'Calculations 35to44'!U160,'Calculations 45to54'!U160,'Calculations 55to64'!U160,'Calculations 65plus'!U160)</f>
        <v>0.20547831865669661</v>
      </c>
      <c r="V205" s="28">
        <f>V160/SUM(V160,'Calculations 16to19'!V160,'Calculations 20to24'!V160,'Calculations 35to44'!V160,'Calculations 45to54'!V160,'Calculations 55to64'!V160,'Calculations 65plus'!V160)</f>
        <v>0.20325064287376496</v>
      </c>
      <c r="W205" s="28">
        <f>W160/SUM(W160,'Calculations 16to19'!W160,'Calculations 20to24'!W160,'Calculations 35to44'!W160,'Calculations 45to54'!W160,'Calculations 55to64'!W160,'Calculations 65plus'!W160)</f>
        <v>0.2010288566618903</v>
      </c>
      <c r="X205" s="28">
        <f>X160/SUM(X160,'Calculations 16to19'!X160,'Calculations 20to24'!X160,'Calculations 35to44'!X160,'Calculations 45to54'!X160,'Calculations 55to64'!X160,'Calculations 65plus'!X160)</f>
        <v>0.19881375025675879</v>
      </c>
      <c r="Y205" s="28">
        <f>Y160/SUM(Y160,'Calculations 16to19'!Y160,'Calculations 20to24'!Y160,'Calculations 35to44'!Y160,'Calculations 45to54'!Y160,'Calculations 55to64'!Y160,'Calculations 65plus'!Y160)</f>
        <v>0.19660608994198012</v>
      </c>
      <c r="Z205" s="28">
        <f>Z160/SUM(Z160,'Calculations 16to19'!Z160,'Calculations 20to24'!Z160,'Calculations 35to44'!Z160,'Calculations 45to54'!Z160,'Calculations 55to64'!Z160,'Calculations 65plus'!Z160)</f>
        <v>0.19440661763182868</v>
      </c>
      <c r="AA205" s="28">
        <f>AA160/SUM(AA160,'Calculations 16to19'!AA160,'Calculations 20to24'!AA160,'Calculations 35to44'!AA160,'Calculations 45to54'!AA160,'Calculations 55to64'!AA160,'Calculations 65plus'!AA160)</f>
        <v>0.19221605052302365</v>
      </c>
      <c r="AB205" s="28">
        <f>AB160/SUM(AB160,'Calculations 16to19'!AB160,'Calculations 20to24'!AB160,'Calculations 35to44'!AB160,'Calculations 45to54'!AB160,'Calculations 55to64'!AB160,'Calculations 65plus'!AB160)</f>
        <v>0.19003508081358617</v>
      </c>
      <c r="AC205" s="28">
        <f>AC160/SUM(AC160,'Calculations 16to19'!AC160,'Calculations 20to24'!AC160,'Calculations 35to44'!AC160,'Calculations 45to54'!AC160,'Calculations 55to64'!AC160,'Calculations 65plus'!AC160)</f>
        <v>0.18786437548664001</v>
      </c>
      <c r="AD205" s="28">
        <f>AD160/SUM(AD160,'Calculations 16to19'!AD160,'Calculations 20to24'!AD160,'Calculations 35to44'!AD160,'Calculations 45to54'!AD160,'Calculations 55to64'!AD160,'Calculations 65plus'!AD160)</f>
        <v>0.18570457615687358</v>
      </c>
      <c r="AE205" s="28">
        <f>AE160/SUM(AE160,'Calculations 16to19'!AE160,'Calculations 20to24'!AE160,'Calculations 35to44'!AE160,'Calculations 45to54'!AE160,'Calculations 55to64'!AE160,'Calculations 65plus'!AE160)</f>
        <v>0.18355629897726267</v>
      </c>
      <c r="AF205" s="28">
        <f>AF160/SUM(AF160,'Calculations 16to19'!AF160,'Calculations 20to24'!AF160,'Calculations 35to44'!AF160,'Calculations 45to54'!AF160,'Calculations 55to64'!AF160,'Calculations 65plus'!AF160)</f>
        <v>0.18142013460354695</v>
      </c>
    </row>
    <row r="206" spans="1:32" x14ac:dyDescent="0.2">
      <c r="A206" s="6" t="s">
        <v>42</v>
      </c>
      <c r="B206" s="28">
        <f>B161/SUM(B161,'Calculations 16to19'!B161,'Calculations 20to24'!B161,'Calculations 35to44'!B161,'Calculations 45to54'!B161,'Calculations 55to64'!B161,'Calculations 65plus'!B161)</f>
        <v>0.20945502298095869</v>
      </c>
      <c r="C206" s="28">
        <f>C161/SUM(C161,'Calculations 16to19'!C161,'Calculations 20to24'!C161,'Calculations 35to44'!C161,'Calculations 45to54'!C161,'Calculations 55to64'!C161,'Calculations 65plus'!C161)</f>
        <v>0.21065795377602886</v>
      </c>
      <c r="D206" s="28">
        <f>D161/SUM(D161,'Calculations 16to19'!D161,'Calculations 20to24'!D161,'Calculations 35to44'!D161,'Calculations 45to54'!D161,'Calculations 55to64'!D161,'Calculations 65plus'!D161)</f>
        <v>0.21178602680133776</v>
      </c>
      <c r="E206" s="28">
        <f>E161/SUM(E161,'Calculations 16to19'!E161,'Calculations 20to24'!E161,'Calculations 35to44'!E161,'Calculations 45to54'!E161,'Calculations 55to64'!E161,'Calculations 65plus'!E161)</f>
        <v>0.21173430034390509</v>
      </c>
      <c r="F206" s="28">
        <f>F161/SUM(F161,'Calculations 16to19'!F161,'Calculations 20to24'!F161,'Calculations 35to44'!F161,'Calculations 45to54'!F161,'Calculations 55to64'!F161,'Calculations 65plus'!F161)</f>
        <v>0.21013706138256738</v>
      </c>
      <c r="G206" s="28">
        <f>G161/SUM(G161,'Calculations 16to19'!G161,'Calculations 20to24'!G161,'Calculations 35to44'!G161,'Calculations 45to54'!G161,'Calculations 55to64'!G161,'Calculations 65plus'!G161)</f>
        <v>0.20688783017904522</v>
      </c>
      <c r="H206" s="28">
        <f>H161/SUM(H161,'Calculations 16to19'!H161,'Calculations 20to24'!H161,'Calculations 35to44'!H161,'Calculations 45to54'!H161,'Calculations 55to64'!H161,'Calculations 65plus'!H161)</f>
        <v>0.2024361495324867</v>
      </c>
      <c r="I206" s="28">
        <f>I161/SUM(I161,'Calculations 16to19'!I161,'Calculations 20to24'!I161,'Calculations 35to44'!I161,'Calculations 45to54'!I161,'Calculations 55to64'!I161,'Calculations 65plus'!I161)</f>
        <v>0.19738029936642193</v>
      </c>
      <c r="J206" s="28">
        <f>J161/SUM(J161,'Calculations 16to19'!J161,'Calculations 20to24'!J161,'Calculations 35to44'!J161,'Calculations 45to54'!J161,'Calculations 55to64'!J161,'Calculations 65plus'!J161)</f>
        <v>0.19345599334663699</v>
      </c>
      <c r="K206" s="28">
        <f>K161/SUM(K161,'Calculations 16to19'!K161,'Calculations 20to24'!K161,'Calculations 35to44'!K161,'Calculations 45to54'!K161,'Calculations 55to64'!K161,'Calculations 65plus'!K161)</f>
        <v>0.19056119603496857</v>
      </c>
      <c r="L206" s="28">
        <f>L161/SUM(L161,'Calculations 16to19'!L161,'Calculations 20to24'!L161,'Calculations 35to44'!L161,'Calculations 45to54'!L161,'Calculations 55to64'!L161,'Calculations 65plus'!L161)</f>
        <v>0.19288680459209559</v>
      </c>
      <c r="M206" s="28">
        <f>M161/SUM(M161,'Calculations 16to19'!M161,'Calculations 20to24'!M161,'Calculations 35to44'!M161,'Calculations 45to54'!M161,'Calculations 55to64'!M161,'Calculations 65plus'!M161)</f>
        <v>0.19090065983739829</v>
      </c>
      <c r="N206" s="28">
        <f>N161/SUM(N161,'Calculations 16to19'!N161,'Calculations 20to24'!N161,'Calculations 35to44'!N161,'Calculations 45to54'!N161,'Calculations 55to64'!N161,'Calculations 65plus'!N161)</f>
        <v>0.18891492565235626</v>
      </c>
      <c r="O206" s="28">
        <f>O161/SUM(O161,'Calculations 16to19'!O161,'Calculations 20to24'!O161,'Calculations 35to44'!O161,'Calculations 45to54'!O161,'Calculations 55to64'!O161,'Calculations 65plus'!O161)</f>
        <v>0.18693044264981043</v>
      </c>
      <c r="P206" s="28">
        <f>P161/SUM(P161,'Calculations 16to19'!P161,'Calculations 20to24'!P161,'Calculations 35to44'!P161,'Calculations 45to54'!P161,'Calculations 55to64'!P161,'Calculations 65plus'!P161)</f>
        <v>0.18494803380463251</v>
      </c>
      <c r="Q206" s="28">
        <f>Q161/SUM(Q161,'Calculations 16to19'!Q161,'Calculations 20to24'!Q161,'Calculations 35to44'!Q161,'Calculations 45to54'!Q161,'Calculations 55to64'!Q161,'Calculations 65plus'!Q161)</f>
        <v>0.18296850357660296</v>
      </c>
      <c r="R206" s="28">
        <f>R161/SUM(R161,'Calculations 16to19'!R161,'Calculations 20to24'!R161,'Calculations 35to44'!R161,'Calculations 45to54'!R161,'Calculations 55to64'!R161,'Calculations 65plus'!R161)</f>
        <v>0.1809926371066872</v>
      </c>
      <c r="S206" s="28">
        <f>S161/SUM(S161,'Calculations 16to19'!S161,'Calculations 20to24'!S161,'Calculations 35to44'!S161,'Calculations 45to54'!S161,'Calculations 55to64'!S161,'Calculations 65plus'!S161)</f>
        <v>0.17902119948659873</v>
      </c>
      <c r="T206" s="28">
        <f>T161/SUM(T161,'Calculations 16to19'!T161,'Calculations 20to24'!T161,'Calculations 35to44'!T161,'Calculations 45to54'!T161,'Calculations 55to64'!T161,'Calculations 65plus'!T161)</f>
        <v>0.17705493510120454</v>
      </c>
      <c r="U206" s="28">
        <f>U161/SUM(U161,'Calculations 16to19'!U161,'Calculations 20to24'!U161,'Calculations 35to44'!U161,'Calculations 45to54'!U161,'Calculations 55to64'!U161,'Calculations 65plus'!U161)</f>
        <v>0.17509456704303517</v>
      </c>
      <c r="V206" s="28">
        <f>V161/SUM(V161,'Calculations 16to19'!V161,'Calculations 20to24'!V161,'Calculations 35to44'!V161,'Calculations 45to54'!V161,'Calculations 55to64'!V161,'Calculations 65plus'!V161)</f>
        <v>0.17314079659786985</v>
      </c>
      <c r="W206" s="28">
        <f>W161/SUM(W161,'Calculations 16to19'!W161,'Calculations 20to24'!W161,'Calculations 35to44'!W161,'Calculations 45to54'!W161,'Calculations 55to64'!W161,'Calculations 65plus'!W161)</f>
        <v>0.17119430280010389</v>
      </c>
      <c r="X206" s="28">
        <f>X161/SUM(X161,'Calculations 16to19'!X161,'Calculations 20to24'!X161,'Calculations 35to44'!X161,'Calculations 45to54'!X161,'Calculations 55to64'!X161,'Calculations 65plus'!X161)</f>
        <v>0.16925574205637858</v>
      </c>
      <c r="Y206" s="28">
        <f>Y161/SUM(Y161,'Calculations 16to19'!Y161,'Calculations 20to24'!Y161,'Calculations 35to44'!Y161,'Calculations 45to54'!Y161,'Calculations 55to64'!Y161,'Calculations 65plus'!Y161)</f>
        <v>0.16732574783571258</v>
      </c>
      <c r="Z206" s="28">
        <f>Z161/SUM(Z161,'Calculations 16to19'!Z161,'Calculations 20to24'!Z161,'Calculations 35to44'!Z161,'Calculations 45to54'!Z161,'Calculations 55to64'!Z161,'Calculations 65plus'!Z161)</f>
        <v>0.16540493042420557</v>
      </c>
      <c r="AA206" s="28">
        <f>AA161/SUM(AA161,'Calculations 16to19'!AA161,'Calculations 20to24'!AA161,'Calculations 35to44'!AA161,'Calculations 45to54'!AA161,'Calculations 55to64'!AA161,'Calculations 65plus'!AA161)</f>
        <v>0.16349387674218296</v>
      </c>
      <c r="AB206" s="28">
        <f>AB161/SUM(AB161,'Calculations 16to19'!AB161,'Calculations 20to24'!AB161,'Calculations 35to44'!AB161,'Calculations 45to54'!AB161,'Calculations 55to64'!AB161,'Calculations 65plus'!AB161)</f>
        <v>0.1615931502215191</v>
      </c>
      <c r="AC206" s="28">
        <f>AC161/SUM(AC161,'Calculations 16to19'!AC161,'Calculations 20to24'!AC161,'Calculations 35to44'!AC161,'Calculations 45to54'!AC161,'Calculations 55to64'!AC161,'Calculations 65plus'!AC161)</f>
        <v>0.15970329074073561</v>
      </c>
      <c r="AD206" s="28">
        <f>AD161/SUM(AD161,'Calculations 16to19'!AD161,'Calculations 20to24'!AD161,'Calculations 35to44'!AD161,'Calculations 45to54'!AD161,'Calculations 55to64'!AD161,'Calculations 65plus'!AD161)</f>
        <v>0.15782481461536063</v>
      </c>
      <c r="AE206" s="28">
        <f>AE161/SUM(AE161,'Calculations 16to19'!AE161,'Calculations 20to24'!AE161,'Calculations 35to44'!AE161,'Calculations 45to54'!AE161,'Calculations 55to64'!AE161,'Calculations 65plus'!AE161)</f>
        <v>0.15595821464094473</v>
      </c>
      <c r="AF206" s="28">
        <f>AF161/SUM(AF161,'Calculations 16to19'!AF161,'Calculations 20to24'!AF161,'Calculations 35to44'!AF161,'Calculations 45to54'!AF161,'Calculations 55to64'!AF161,'Calculations 65plus'!AF161)</f>
        <v>0.1541039601860609</v>
      </c>
    </row>
    <row r="207" spans="1:32" x14ac:dyDescent="0.2">
      <c r="A207" s="6" t="s">
        <v>105</v>
      </c>
      <c r="B207" s="28">
        <f>B162/SUM(B162,'Calculations 16to19'!B162,'Calculations 20to24'!B162,'Calculations 35to44'!B162,'Calculations 45to54'!B162,'Calculations 55to64'!B162,'Calculations 65plus'!B162)</f>
        <v>0.23854447439353096</v>
      </c>
      <c r="C207" s="28">
        <f>C162/SUM(C162,'Calculations 16to19'!C162,'Calculations 20to24'!C162,'Calculations 35to44'!C162,'Calculations 45to54'!C162,'Calculations 55to64'!C162,'Calculations 65plus'!C162)</f>
        <v>0.23987841609972851</v>
      </c>
      <c r="D207" s="28">
        <f>D162/SUM(D162,'Calculations 16to19'!D162,'Calculations 20to24'!D162,'Calculations 35to44'!D162,'Calculations 45to54'!D162,'Calculations 55to64'!D162,'Calculations 65plus'!D162)</f>
        <v>0.2412350485976523</v>
      </c>
      <c r="E207" s="28">
        <f>E162/SUM(E162,'Calculations 16to19'!E162,'Calculations 20to24'!E162,'Calculations 35to44'!E162,'Calculations 45to54'!E162,'Calculations 55to64'!E162,'Calculations 65plus'!E162)</f>
        <v>0.24132494256134207</v>
      </c>
      <c r="F207" s="28">
        <f>F162/SUM(F162,'Calculations 16to19'!F162,'Calculations 20to24'!F162,'Calculations 35to44'!F162,'Calculations 45to54'!F162,'Calculations 55to64'!F162,'Calculations 65plus'!F162)</f>
        <v>0.23966721509616126</v>
      </c>
      <c r="G207" s="28">
        <f>G162/SUM(G162,'Calculations 16to19'!G162,'Calculations 20to24'!G162,'Calculations 35to44'!G162,'Calculations 45to54'!G162,'Calculations 55to64'!G162,'Calculations 65plus'!G162)</f>
        <v>0.2361025614837515</v>
      </c>
      <c r="H207" s="28">
        <f>H162/SUM(H162,'Calculations 16to19'!H162,'Calculations 20to24'!H162,'Calculations 35to44'!H162,'Calculations 45to54'!H162,'Calculations 55to64'!H162,'Calculations 65plus'!H162)</f>
        <v>0.23119389400299628</v>
      </c>
      <c r="I207" s="28">
        <f>I162/SUM(I162,'Calculations 16to19'!I162,'Calculations 20to24'!I162,'Calculations 35to44'!I162,'Calculations 45to54'!I162,'Calculations 55to64'!I162,'Calculations 65plus'!I162)</f>
        <v>0.22573653876205896</v>
      </c>
      <c r="J207" s="28">
        <f>J162/SUM(J162,'Calculations 16to19'!J162,'Calculations 20to24'!J162,'Calculations 35to44'!J162,'Calculations 45to54'!J162,'Calculations 55to64'!J162,'Calculations 65plus'!J162)</f>
        <v>0.22161074256714533</v>
      </c>
      <c r="K207" s="28">
        <f>K162/SUM(K162,'Calculations 16to19'!K162,'Calculations 20to24'!K162,'Calculations 35to44'!K162,'Calculations 45to54'!K162,'Calculations 55to64'!K162,'Calculations 65plus'!K162)</f>
        <v>0.21861151997229933</v>
      </c>
      <c r="L207" s="28">
        <f>L162/SUM(L162,'Calculations 16to19'!L162,'Calculations 20to24'!L162,'Calculations 35to44'!L162,'Calculations 45to54'!L162,'Calculations 55to64'!L162,'Calculations 65plus'!L162)</f>
        <v>0.22111019083194594</v>
      </c>
      <c r="M207" s="28">
        <f>M162/SUM(M162,'Calculations 16to19'!M162,'Calculations 20to24'!M162,'Calculations 35to44'!M162,'Calculations 45to54'!M162,'Calculations 55to64'!M162,'Calculations 65plus'!M162)</f>
        <v>0.21898912589493533</v>
      </c>
      <c r="N207" s="28">
        <f>N162/SUM(N162,'Calculations 16to19'!N162,'Calculations 20to24'!N162,'Calculations 35to44'!N162,'Calculations 45to54'!N162,'Calculations 55to64'!N162,'Calculations 65plus'!N162)</f>
        <v>0.21686553371905712</v>
      </c>
      <c r="O207" s="28">
        <f>O162/SUM(O162,'Calculations 16to19'!O162,'Calculations 20to24'!O162,'Calculations 35to44'!O162,'Calculations 45to54'!O162,'Calculations 55to64'!O162,'Calculations 65plus'!O162)</f>
        <v>0.21474027811529015</v>
      </c>
      <c r="P207" s="28">
        <f>P162/SUM(P162,'Calculations 16to19'!P162,'Calculations 20to24'!P162,'Calculations 35to44'!P162,'Calculations 45to54'!P162,'Calculations 55to64'!P162,'Calculations 65plus'!P162)</f>
        <v>0.21261421031351141</v>
      </c>
      <c r="Q207" s="28">
        <f>Q162/SUM(Q162,'Calculations 16to19'!Q162,'Calculations 20to24'!Q162,'Calculations 35to44'!Q162,'Calculations 45to54'!Q162,'Calculations 55to64'!Q162,'Calculations 65plus'!Q162)</f>
        <v>0.21048816791454567</v>
      </c>
      <c r="R207" s="28">
        <f>R162/SUM(R162,'Calculations 16to19'!R162,'Calculations 20to24'!R162,'Calculations 35to44'!R162,'Calculations 45to54'!R162,'Calculations 55to64'!R162,'Calculations 65plus'!R162)</f>
        <v>0.20836297390790864</v>
      </c>
      <c r="S207" s="28">
        <f>S162/SUM(S162,'Calculations 16to19'!S162,'Calculations 20to24'!S162,'Calculations 35to44'!S162,'Calculations 45to54'!S162,'Calculations 55to64'!S162,'Calculations 65plus'!S162)</f>
        <v>0.20623943575576845</v>
      </c>
      <c r="T207" s="28">
        <f>T162/SUM(T162,'Calculations 16to19'!T162,'Calculations 20to24'!T162,'Calculations 35to44'!T162,'Calculations 45to54'!T162,'Calculations 55to64'!T162,'Calculations 65plus'!T162)</f>
        <v>0.20411834454334363</v>
      </c>
      <c r="U207" s="28">
        <f>U162/SUM(U162,'Calculations 16to19'!U162,'Calculations 20to24'!U162,'Calculations 35to44'!U162,'Calculations 45to54'!U162,'Calculations 55to64'!U162,'Calculations 65plus'!U162)</f>
        <v>0.20200047419569014</v>
      </c>
      <c r="V207" s="28">
        <f>V162/SUM(V162,'Calculations 16to19'!V162,'Calculations 20to24'!V162,'Calculations 35to44'!V162,'Calculations 45to54'!V162,'Calculations 55to64'!V162,'Calculations 65plus'!V162)</f>
        <v>0.19988658076055127</v>
      </c>
      <c r="W207" s="28">
        <f>W162/SUM(W162,'Calculations 16to19'!W162,'Calculations 20to24'!W162,'Calculations 35to44'!W162,'Calculations 45to54'!W162,'Calculations 55to64'!W162,'Calculations 65plus'!W162)</f>
        <v>0.19777740175669947</v>
      </c>
      <c r="X207" s="28">
        <f>X162/SUM(X162,'Calculations 16to19'!X162,'Calculations 20to24'!X162,'Calculations 35to44'!X162,'Calculations 45to54'!X162,'Calculations 55to64'!X162,'Calculations 65plus'!X162)</f>
        <v>0.195673655586979</v>
      </c>
      <c r="Y207" s="28">
        <f>Y162/SUM(Y162,'Calculations 16to19'!Y162,'Calculations 20to24'!Y162,'Calculations 35to44'!Y162,'Calculations 45to54'!Y162,'Calculations 55to64'!Y162,'Calculations 65plus'!Y162)</f>
        <v>0.19357604101501968</v>
      </c>
      <c r="Z207" s="28">
        <f>Z162/SUM(Z162,'Calculations 16to19'!Z162,'Calculations 20to24'!Z162,'Calculations 35to44'!Z162,'Calculations 45to54'!Z162,'Calculations 55to64'!Z162,'Calculations 65plus'!Z162)</f>
        <v>0.19148523670442683</v>
      </c>
      <c r="AA207" s="28">
        <f>AA162/SUM(AA162,'Calculations 16to19'!AA162,'Calculations 20to24'!AA162,'Calculations 35to44'!AA162,'Calculations 45to54'!AA162,'Calculations 55to64'!AA162,'Calculations 65plus'!AA162)</f>
        <v>0.18940190081903996</v>
      </c>
      <c r="AB207" s="28">
        <f>AB162/SUM(AB162,'Calculations 16to19'!AB162,'Calculations 20to24'!AB162,'Calculations 35to44'!AB162,'Calculations 45to54'!AB162,'Calculations 55to64'!AB162,'Calculations 65plus'!AB162)</f>
        <v>0.18732667068271522</v>
      </c>
      <c r="AC207" s="28">
        <f>AC162/SUM(AC162,'Calculations 16to19'!AC162,'Calculations 20to24'!AC162,'Calculations 35to44'!AC162,'Calculations 45to54'!AC162,'Calculations 55to64'!AC162,'Calculations 65plus'!AC162)</f>
        <v>0.18526016249693089</v>
      </c>
      <c r="AD207" s="28">
        <f>AD162/SUM(AD162,'Calculations 16to19'!AD162,'Calculations 20to24'!AD162,'Calculations 35to44'!AD162,'Calculations 45to54'!AD162,'Calculations 55to64'!AD162,'Calculations 65plus'!AD162)</f>
        <v>0.18320297111438283</v>
      </c>
      <c r="AE207" s="28">
        <f>AE162/SUM(AE162,'Calculations 16to19'!AE162,'Calculations 20to24'!AE162,'Calculations 35to44'!AE162,'Calculations 45to54'!AE162,'Calculations 55to64'!AE162,'Calculations 65plus'!AE162)</f>
        <v>0.18115566986662945</v>
      </c>
      <c r="AF207" s="28">
        <f>AF162/SUM(AF162,'Calculations 16to19'!AF162,'Calculations 20to24'!AF162,'Calculations 35to44'!AF162,'Calculations 45to54'!AF162,'Calculations 55to64'!AF162,'Calculations 65plus'!AF162)</f>
        <v>0.17911881044374794</v>
      </c>
    </row>
    <row r="208" spans="1:32" x14ac:dyDescent="0.2">
      <c r="A208" s="6" t="s">
        <v>106</v>
      </c>
      <c r="B208" s="28">
        <f>B163/SUM(B163,'Calculations 16to19'!B163,'Calculations 20to24'!B163,'Calculations 35to44'!B163,'Calculations 45to54'!B163,'Calculations 55to64'!B163,'Calculations 65plus'!B163)</f>
        <v>0.28282828282828282</v>
      </c>
      <c r="C208" s="28">
        <f>C163/SUM(C163,'Calculations 16to19'!C163,'Calculations 20to24'!C163,'Calculations 35to44'!C163,'Calculations 45to54'!C163,'Calculations 55to64'!C163,'Calculations 65plus'!C163)</f>
        <v>0.28384660171673004</v>
      </c>
      <c r="D208" s="28">
        <f>D163/SUM(D163,'Calculations 16to19'!D163,'Calculations 20to24'!D163,'Calculations 35to44'!D163,'Calculations 45to54'!D163,'Calculations 55to64'!D163,'Calculations 65plus'!D163)</f>
        <v>0.28482047403318383</v>
      </c>
      <c r="E208" s="28">
        <f>E163/SUM(E163,'Calculations 16to19'!E163,'Calculations 20to24'!E163,'Calculations 35to44'!E163,'Calculations 45to54'!E163,'Calculations 55to64'!E163,'Calculations 65plus'!E163)</f>
        <v>0.28434071699054636</v>
      </c>
      <c r="F208" s="28">
        <f>F163/SUM(F163,'Calculations 16to19'!F163,'Calculations 20to24'!F163,'Calculations 35to44'!F163,'Calculations 45to54'!F163,'Calculations 55to64'!F163,'Calculations 65plus'!F163)</f>
        <v>0.28199604499859554</v>
      </c>
      <c r="G208" s="28">
        <f>G163/SUM(G163,'Calculations 16to19'!G163,'Calculations 20to24'!G163,'Calculations 35to44'!G163,'Calculations 45to54'!G163,'Calculations 55to64'!G163,'Calculations 65plus'!G163)</f>
        <v>0.27771476402282169</v>
      </c>
      <c r="H208" s="28">
        <f>H163/SUM(H163,'Calculations 16to19'!H163,'Calculations 20to24'!H163,'Calculations 35to44'!H163,'Calculations 45to54'!H163,'Calculations 55to64'!H163,'Calculations 65plus'!H163)</f>
        <v>0.27191330004208908</v>
      </c>
      <c r="I208" s="28">
        <f>I163/SUM(I163,'Calculations 16to19'!I163,'Calculations 20to24'!I163,'Calculations 35to44'!I163,'Calculations 45to54'!I163,'Calculations 55to64'!I163,'Calculations 65plus'!I163)</f>
        <v>0.26539686008153174</v>
      </c>
      <c r="J208" s="28">
        <f>J163/SUM(J163,'Calculations 16to19'!J163,'Calculations 20to24'!J163,'Calculations 35to44'!J163,'Calculations 45to54'!J163,'Calculations 55to64'!J163,'Calculations 65plus'!J163)</f>
        <v>0.26027784132440795</v>
      </c>
      <c r="K208" s="28">
        <f>K163/SUM(K163,'Calculations 16to19'!K163,'Calculations 20to24'!K163,'Calculations 35to44'!K163,'Calculations 45to54'!K163,'Calculations 55to64'!K163,'Calculations 65plus'!K163)</f>
        <v>0.25640594390891147</v>
      </c>
      <c r="L208" s="28">
        <f>L163/SUM(L163,'Calculations 16to19'!L163,'Calculations 20to24'!L163,'Calculations 35to44'!L163,'Calculations 45to54'!L163,'Calculations 55to64'!L163,'Calculations 65plus'!L163)</f>
        <v>0.25886882534948041</v>
      </c>
      <c r="M208" s="28">
        <f>M163/SUM(M163,'Calculations 16to19'!M163,'Calculations 20to24'!M163,'Calculations 35to44'!M163,'Calculations 45to54'!M163,'Calculations 55to64'!M163,'Calculations 65plus'!M163)</f>
        <v>0.25609384723159334</v>
      </c>
      <c r="N208" s="28">
        <f>N163/SUM(N163,'Calculations 16to19'!N163,'Calculations 20to24'!N163,'Calculations 35to44'!N163,'Calculations 45to54'!N163,'Calculations 55to64'!N163,'Calculations 65plus'!N163)</f>
        <v>0.25332275381379221</v>
      </c>
      <c r="O208" s="28">
        <f>O163/SUM(O163,'Calculations 16to19'!O163,'Calculations 20to24'!O163,'Calculations 35to44'!O163,'Calculations 45to54'!O163,'Calculations 55to64'!O163,'Calculations 65plus'!O163)</f>
        <v>0.25055670401902508</v>
      </c>
      <c r="P208" s="28">
        <f>P163/SUM(P163,'Calculations 16to19'!P163,'Calculations 20to24'!P163,'Calculations 35to44'!P163,'Calculations 45to54'!P163,'Calculations 55to64'!P163,'Calculations 65plus'!P163)</f>
        <v>0.247796819811582</v>
      </c>
      <c r="Q208" s="28">
        <f>Q163/SUM(Q163,'Calculations 16to19'!Q163,'Calculations 20to24'!Q163,'Calculations 35to44'!Q163,'Calculations 45to54'!Q163,'Calculations 55to64'!Q163,'Calculations 65plus'!Q163)</f>
        <v>0.2450441859826642</v>
      </c>
      <c r="R208" s="28">
        <f>R163/SUM(R163,'Calculations 16to19'!R163,'Calculations 20to24'!R163,'Calculations 35to44'!R163,'Calculations 45to54'!R163,'Calculations 55to64'!R163,'Calculations 65plus'!R163)</f>
        <v>0.24229985001161292</v>
      </c>
      <c r="S208" s="28">
        <f>S163/SUM(S163,'Calculations 16to19'!S163,'Calculations 20to24'!S163,'Calculations 35to44'!S163,'Calculations 45to54'!S163,'Calculations 55to64'!S163,'Calculations 65plus'!S163)</f>
        <v>0.23956482200000881</v>
      </c>
      <c r="T208" s="28">
        <f>T163/SUM(T163,'Calculations 16to19'!T163,'Calculations 20to24'!T163,'Calculations 35to44'!T163,'Calculations 45to54'!T163,'Calculations 55to64'!T163,'Calculations 65plus'!T163)</f>
        <v>0.2368400746757407</v>
      </c>
      <c r="U208" s="28">
        <f>U163/SUM(U163,'Calculations 16to19'!U163,'Calculations 20to24'!U163,'Calculations 35to44'!U163,'Calculations 45to54'!U163,'Calculations 55to64'!U163,'Calculations 65plus'!U163)</f>
        <v>0.23412654346408263</v>
      </c>
      <c r="V208" s="28">
        <f>V163/SUM(V163,'Calculations 16to19'!V163,'Calculations 20to24'!V163,'Calculations 35to44'!V163,'Calculations 45to54'!V163,'Calculations 55to64'!V163,'Calculations 65plus'!V163)</f>
        <v>0.2314251266227326</v>
      </c>
      <c r="W208" s="28">
        <f>W163/SUM(W163,'Calculations 16to19'!W163,'Calculations 20to24'!W163,'Calculations 35to44'!W163,'Calculations 45to54'!W163,'Calculations 55to64'!W163,'Calculations 65plus'!W163)</f>
        <v>0.22873668543771025</v>
      </c>
      <c r="X208" s="28">
        <f>X163/SUM(X163,'Calculations 16to19'!X163,'Calculations 20to24'!X163,'Calculations 35to44'!X163,'Calculations 45to54'!X163,'Calculations 55to64'!X163,'Calculations 65plus'!X163)</f>
        <v>0.22606204447699144</v>
      </c>
      <c r="Y208" s="28">
        <f>Y163/SUM(Y163,'Calculations 16to19'!Y163,'Calculations 20to24'!Y163,'Calculations 35to44'!Y163,'Calculations 45to54'!Y163,'Calculations 55to64'!Y163,'Calculations 65plus'!Y163)</f>
        <v>0.22340199189869492</v>
      </c>
      <c r="Z208" s="28">
        <f>Z163/SUM(Z163,'Calculations 16to19'!Z163,'Calculations 20to24'!Z163,'Calculations 35to44'!Z163,'Calculations 45to54'!Z163,'Calculations 55to64'!Z163,'Calculations 65plus'!Z163)</f>
        <v>0.22075727981066123</v>
      </c>
      <c r="AA208" s="28">
        <f>AA163/SUM(AA163,'Calculations 16to19'!AA163,'Calculations 20to24'!AA163,'Calculations 35to44'!AA163,'Calculations 45to54'!AA163,'Calculations 55to64'!AA163,'Calculations 65plus'!AA163)</f>
        <v>0.21812862467822472</v>
      </c>
      <c r="AB208" s="28">
        <f>AB163/SUM(AB163,'Calculations 16to19'!AB163,'Calculations 20to24'!AB163,'Calculations 35to44'!AB163,'Calculations 45to54'!AB163,'Calculations 55to64'!AB163,'Calculations 65plus'!AB163)</f>
        <v>0.21551670777701767</v>
      </c>
      <c r="AC208" s="28">
        <f>AC163/SUM(AC163,'Calculations 16to19'!AC163,'Calculations 20to24'!AC163,'Calculations 35to44'!AC163,'Calculations 45to54'!AC163,'Calculations 55to64'!AC163,'Calculations 65plus'!AC163)</f>
        <v>0.21292217568765376</v>
      </c>
      <c r="AD208" s="28">
        <f>AD163/SUM(AD163,'Calculations 16to19'!AD163,'Calculations 20to24'!AD163,'Calculations 35to44'!AD163,'Calculations 45to54'!AD163,'Calculations 55to64'!AD163,'Calculations 65plus'!AD163)</f>
        <v>0.21034564082917181</v>
      </c>
      <c r="AE208" s="28">
        <f>AE163/SUM(AE163,'Calculations 16to19'!AE163,'Calculations 20to24'!AE163,'Calculations 35to44'!AE163,'Calculations 45to54'!AE163,'Calculations 55to64'!AE163,'Calculations 65plus'!AE163)</f>
        <v>0.20778768202816145</v>
      </c>
      <c r="AF208" s="28">
        <f>AF163/SUM(AF163,'Calculations 16to19'!AF163,'Calculations 20to24'!AF163,'Calculations 35to44'!AF163,'Calculations 45to54'!AF163,'Calculations 55to64'!AF163,'Calculations 65plus'!AF163)</f>
        <v>0.20524884512055119</v>
      </c>
    </row>
    <row r="209" spans="1:32" x14ac:dyDescent="0.2">
      <c r="A209" s="6" t="s">
        <v>107</v>
      </c>
      <c r="B209" s="28">
        <f>B164/SUM(B164,'Calculations 16to19'!B164,'Calculations 20to24'!B164,'Calculations 35to44'!B164,'Calculations 45to54'!B164,'Calculations 55to64'!B164,'Calculations 65plus'!B164)</f>
        <v>0.21274038461538466</v>
      </c>
      <c r="C209" s="28">
        <f>C164/SUM(C164,'Calculations 16to19'!C164,'Calculations 20to24'!C164,'Calculations 35to44'!C164,'Calculations 45to54'!C164,'Calculations 55to64'!C164,'Calculations 65plus'!C164)</f>
        <v>0.21406342340418383</v>
      </c>
      <c r="D209" s="28">
        <f>D164/SUM(D164,'Calculations 16to19'!D164,'Calculations 20to24'!D164,'Calculations 35to44'!D164,'Calculations 45to54'!D164,'Calculations 55to64'!D164,'Calculations 65plus'!D164)</f>
        <v>0.21530427921026205</v>
      </c>
      <c r="E209" s="28">
        <f>E164/SUM(E164,'Calculations 16to19'!E164,'Calculations 20to24'!E164,'Calculations 35to44'!E164,'Calculations 45to54'!E164,'Calculations 55to64'!E164,'Calculations 65plus'!E164)</f>
        <v>0.2153695191544957</v>
      </c>
      <c r="F209" s="28">
        <f>F164/SUM(F164,'Calculations 16to19'!F164,'Calculations 20to24'!F164,'Calculations 35to44'!F164,'Calculations 45to54'!F164,'Calculations 55to64'!F164,'Calculations 65plus'!F164)</f>
        <v>0.21384159642506689</v>
      </c>
      <c r="G209" s="28">
        <f>G164/SUM(G164,'Calculations 16to19'!G164,'Calculations 20to24'!G164,'Calculations 35to44'!G164,'Calculations 45to54'!G164,'Calculations 55to64'!G164,'Calculations 65plus'!G164)</f>
        <v>0.21052180748716937</v>
      </c>
      <c r="H209" s="28">
        <f>H164/SUM(H164,'Calculations 16to19'!H164,'Calculations 20to24'!H164,'Calculations 35to44'!H164,'Calculations 45to54'!H164,'Calculations 55to64'!H164,'Calculations 65plus'!H164)</f>
        <v>0.20601650304886079</v>
      </c>
      <c r="I209" s="28">
        <f>I164/SUM(I164,'Calculations 16to19'!I164,'Calculations 20to24'!I164,'Calculations 35to44'!I164,'Calculations 45to54'!I164,'Calculations 55to64'!I164,'Calculations 65plus'!I164)</f>
        <v>0.20097029512254305</v>
      </c>
      <c r="J209" s="28">
        <f>J164/SUM(J164,'Calculations 16to19'!J164,'Calculations 20to24'!J164,'Calculations 35to44'!J164,'Calculations 45to54'!J164,'Calculations 55to64'!J164,'Calculations 65plus'!J164)</f>
        <v>0.19707993446513788</v>
      </c>
      <c r="K209" s="28">
        <f>K164/SUM(K164,'Calculations 16to19'!K164,'Calculations 20to24'!K164,'Calculations 35to44'!K164,'Calculations 45to54'!K164,'Calculations 55to64'!K164,'Calculations 65plus'!K164)</f>
        <v>0.19418435479451218</v>
      </c>
      <c r="L209" s="28">
        <f>L164/SUM(L164,'Calculations 16to19'!L164,'Calculations 20to24'!L164,'Calculations 35to44'!L164,'Calculations 45to54'!L164,'Calculations 55to64'!L164,'Calculations 65plus'!L164)</f>
        <v>0.19662528065576754</v>
      </c>
      <c r="M209" s="28">
        <f>M164/SUM(M164,'Calculations 16to19'!M164,'Calculations 20to24'!M164,'Calculations 35to44'!M164,'Calculations 45to54'!M164,'Calculations 55to64'!M164,'Calculations 65plus'!M164)</f>
        <v>0.1946685190358767</v>
      </c>
      <c r="N209" s="28">
        <f>N164/SUM(N164,'Calculations 16to19'!N164,'Calculations 20to24'!N164,'Calculations 35to44'!N164,'Calculations 45to54'!N164,'Calculations 55to64'!N164,'Calculations 65plus'!N164)</f>
        <v>0.19271077531539102</v>
      </c>
      <c r="O209" s="28">
        <f>O164/SUM(O164,'Calculations 16to19'!O164,'Calculations 20to24'!O164,'Calculations 35to44'!O164,'Calculations 45to54'!O164,'Calculations 55to64'!O164,'Calculations 65plus'!O164)</f>
        <v>0.1907528323187902</v>
      </c>
      <c r="P209" s="28">
        <f>P164/SUM(P164,'Calculations 16to19'!P164,'Calculations 20to24'!P164,'Calculations 35to44'!P164,'Calculations 45to54'!P164,'Calculations 55to64'!P164,'Calculations 65plus'!P164)</f>
        <v>0.18879546276211356</v>
      </c>
      <c r="Q209" s="28">
        <f>Q164/SUM(Q164,'Calculations 16to19'!Q164,'Calculations 20to24'!Q164,'Calculations 35to44'!Q164,'Calculations 45to54'!Q164,'Calculations 55to64'!Q164,'Calculations 65plus'!Q164)</f>
        <v>0.18683942805183607</v>
      </c>
      <c r="R209" s="28">
        <f>R164/SUM(R164,'Calculations 16to19'!R164,'Calculations 20to24'!R164,'Calculations 35to44'!R164,'Calculations 45to54'!R164,'Calculations 55to64'!R164,'Calculations 65plus'!R164)</f>
        <v>0.18488547715494263</v>
      </c>
      <c r="S209" s="28">
        <f>S164/SUM(S164,'Calculations 16to19'!S164,'Calculations 20to24'!S164,'Calculations 35to44'!S164,'Calculations 45to54'!S164,'Calculations 55to64'!S164,'Calculations 65plus'!S164)</f>
        <v>0.18293434554133556</v>
      </c>
      <c r="T209" s="28">
        <f>T164/SUM(T164,'Calculations 16to19'!T164,'Calculations 20to24'!T164,'Calculations 35to44'!T164,'Calculations 45to54'!T164,'Calculations 55to64'!T164,'Calculations 65plus'!T164)</f>
        <v>0.18098675419931454</v>
      </c>
      <c r="U209" s="28">
        <f>U164/SUM(U164,'Calculations 16to19'!U164,'Calculations 20to24'!U164,'Calculations 35to44'!U164,'Calculations 45to54'!U164,'Calculations 55to64'!U164,'Calculations 65plus'!U164)</f>
        <v>0.17904340872450331</v>
      </c>
      <c r="V209" s="28">
        <f>V164/SUM(V164,'Calculations 16to19'!V164,'Calculations 20to24'!V164,'Calculations 35to44'!V164,'Calculations 45to54'!V164,'Calculations 55to64'!V164,'Calculations 65plus'!V164)</f>
        <v>0.17710499848223796</v>
      </c>
      <c r="W209" s="28">
        <f>W164/SUM(W164,'Calculations 16to19'!W164,'Calculations 20to24'!W164,'Calculations 35to44'!W164,'Calculations 45to54'!W164,'Calculations 55to64'!W164,'Calculations 65plus'!W164)</f>
        <v>0.17517219584309404</v>
      </c>
      <c r="X209" s="28">
        <f>X164/SUM(X164,'Calculations 16to19'!X164,'Calculations 20to24'!X164,'Calculations 35to44'!X164,'Calculations 45to54'!X164,'Calculations 55to64'!X164,'Calculations 65plus'!X164)</f>
        <v>0.17324565549093748</v>
      </c>
      <c r="Y209" s="28">
        <f>Y164/SUM(Y164,'Calculations 16to19'!Y164,'Calculations 20to24'!Y164,'Calculations 35to44'!Y164,'Calculations 45to54'!Y164,'Calculations 55to64'!Y164,'Calculations 65plus'!Y164)</f>
        <v>0.17132601380256374</v>
      </c>
      <c r="Z209" s="28">
        <f>Z164/SUM(Z164,'Calculations 16to19'!Z164,'Calculations 20to24'!Z164,'Calculations 35to44'!Z164,'Calculations 45to54'!Z164,'Calculations 55to64'!Z164,'Calculations 65plus'!Z164)</f>
        <v>0.16941388829775791</v>
      </c>
      <c r="AA209" s="28">
        <f>AA164/SUM(AA164,'Calculations 16to19'!AA164,'Calculations 20to24'!AA164,'Calculations 35to44'!AA164,'Calculations 45to54'!AA164,'Calculations 55to64'!AA164,'Calculations 65plus'!AA164)</f>
        <v>0.16750987715833057</v>
      </c>
      <c r="AB209" s="28">
        <f>AB164/SUM(AB164,'Calculations 16to19'!AB164,'Calculations 20to24'!AB164,'Calculations 35to44'!AB164,'Calculations 45to54'!AB164,'Calculations 55to64'!AB164,'Calculations 65plus'!AB164)</f>
        <v>0.16561455881448581</v>
      </c>
      <c r="AC209" s="28">
        <f>AC164/SUM(AC164,'Calculations 16to19'!AC164,'Calculations 20to24'!AC164,'Calculations 35to44'!AC164,'Calculations 45to54'!AC164,'Calculations 55to64'!AC164,'Calculations 65plus'!AC164)</f>
        <v>0.16372849159666852</v>
      </c>
      <c r="AD209" s="28">
        <f>AD164/SUM(AD164,'Calculations 16to19'!AD164,'Calculations 20to24'!AD164,'Calculations 35to44'!AD164,'Calculations 45to54'!AD164,'Calculations 55to64'!AD164,'Calculations 65plus'!AD164)</f>
        <v>0.1618522134508607</v>
      </c>
      <c r="AE209" s="28">
        <f>AE164/SUM(AE164,'Calculations 16to19'!AE164,'Calculations 20to24'!AE164,'Calculations 35to44'!AE164,'Calculations 45to54'!AE164,'Calculations 55to64'!AE164,'Calculations 65plus'!AE164)</f>
        <v>0.15998624171513989</v>
      </c>
      <c r="AF209" s="28">
        <f>AF164/SUM(AF164,'Calculations 16to19'!AF164,'Calculations 20to24'!AF164,'Calculations 35to44'!AF164,'Calculations 45to54'!AF164,'Calculations 55to64'!AF164,'Calculations 65plus'!AF164)</f>
        <v>0.15813107295518486</v>
      </c>
    </row>
    <row r="210" spans="1:32" x14ac:dyDescent="0.2">
      <c r="A210" s="6" t="s">
        <v>43</v>
      </c>
      <c r="B210" s="28">
        <f>B165/SUM(B165,'Calculations 16to19'!B165,'Calculations 20to24'!B165,'Calculations 35to44'!B165,'Calculations 45to54'!B165,'Calculations 55to64'!B165,'Calculations 65plus'!B165)</f>
        <v>0.21516640400482065</v>
      </c>
      <c r="C210" s="28">
        <f>C165/SUM(C165,'Calculations 16to19'!C165,'Calculations 20to24'!C165,'Calculations 35to44'!C165,'Calculations 45to54'!C165,'Calculations 55to64'!C165,'Calculations 65plus'!C165)</f>
        <v>0.21624602913585417</v>
      </c>
      <c r="D210" s="28">
        <f>D165/SUM(D165,'Calculations 16to19'!D165,'Calculations 20to24'!D165,'Calculations 35to44'!D165,'Calculations 45to54'!D165,'Calculations 55to64'!D165,'Calculations 65plus'!D165)</f>
        <v>0.21724864004044514</v>
      </c>
      <c r="E210" s="28">
        <f>E165/SUM(E165,'Calculations 16to19'!E165,'Calculations 20to24'!E165,'Calculations 35to44'!E165,'Calculations 45to54'!E165,'Calculations 55to64'!E165,'Calculations 65plus'!E165)</f>
        <v>0.21703767492283579</v>
      </c>
      <c r="F210" s="28">
        <f>F165/SUM(F165,'Calculations 16to19'!F165,'Calculations 20to24'!F165,'Calculations 35to44'!F165,'Calculations 45to54'!F165,'Calculations 55to64'!F165,'Calculations 65plus'!F165)</f>
        <v>0.21528862945448027</v>
      </c>
      <c r="G210" s="28">
        <f>G165/SUM(G165,'Calculations 16to19'!G165,'Calculations 20to24'!G165,'Calculations 35to44'!G165,'Calculations 45to54'!G165,'Calculations 55to64'!G165,'Calculations 65plus'!G165)</f>
        <v>0.21197334610535742</v>
      </c>
      <c r="H210" s="28">
        <f>H165/SUM(H165,'Calculations 16to19'!H165,'Calculations 20to24'!H165,'Calculations 35to44'!H165,'Calculations 45to54'!H165,'Calculations 55to64'!H165,'Calculations 65plus'!H165)</f>
        <v>0.20740470740072872</v>
      </c>
      <c r="I210" s="28">
        <f>I165/SUM(I165,'Calculations 16to19'!I165,'Calculations 20to24'!I165,'Calculations 35to44'!I165,'Calculations 45to54'!I165,'Calculations 55to64'!I165,'Calculations 65plus'!I165)</f>
        <v>0.20221126899166617</v>
      </c>
      <c r="J210" s="28">
        <f>J165/SUM(J165,'Calculations 16to19'!J165,'Calculations 20to24'!J165,'Calculations 35to44'!J165,'Calculations 45to54'!J165,'Calculations 55to64'!J165,'Calculations 65plus'!J165)</f>
        <v>0.19817068522111281</v>
      </c>
      <c r="K210" s="28">
        <f>K165/SUM(K165,'Calculations 16to19'!K165,'Calculations 20to24'!K165,'Calculations 35to44'!K165,'Calculations 45to54'!K165,'Calculations 55to64'!K165,'Calculations 65plus'!K165)</f>
        <v>0.19518318492452219</v>
      </c>
      <c r="L210" s="28">
        <f>L165/SUM(L165,'Calculations 16to19'!L165,'Calculations 20to24'!L165,'Calculations 35to44'!L165,'Calculations 45to54'!L165,'Calculations 55to64'!L165,'Calculations 65plus'!L165)</f>
        <v>0.19738441877010768</v>
      </c>
      <c r="M210" s="28">
        <f>M165/SUM(M165,'Calculations 16to19'!M165,'Calculations 20to24'!M165,'Calculations 35to44'!M165,'Calculations 45to54'!M165,'Calculations 55to64'!M165,'Calculations 65plus'!M165)</f>
        <v>0.19528670010237534</v>
      </c>
      <c r="N210" s="28">
        <f>N165/SUM(N165,'Calculations 16to19'!N165,'Calculations 20to24'!N165,'Calculations 35to44'!N165,'Calculations 45to54'!N165,'Calculations 55to64'!N165,'Calculations 65plus'!N165)</f>
        <v>0.19319095135417666</v>
      </c>
      <c r="O210" s="28">
        <f>O165/SUM(O165,'Calculations 16to19'!O165,'Calculations 20to24'!O165,'Calculations 35to44'!O165,'Calculations 45to54'!O165,'Calculations 55to64'!O165,'Calculations 65plus'!O165)</f>
        <v>0.19109810169431091</v>
      </c>
      <c r="P210" s="28">
        <f>P165/SUM(P165,'Calculations 16to19'!P165,'Calculations 20to24'!P165,'Calculations 35to44'!P165,'Calculations 45to54'!P165,'Calculations 55to64'!P165,'Calculations 65plus'!P165)</f>
        <v>0.18900905292647691</v>
      </c>
      <c r="Q210" s="28">
        <f>Q165/SUM(Q165,'Calculations 16to19'!Q165,'Calculations 20to24'!Q165,'Calculations 35to44'!Q165,'Calculations 45to54'!Q165,'Calculations 55to64'!Q165,'Calculations 65plus'!Q165)</f>
        <v>0.18692467907535601</v>
      </c>
      <c r="R210" s="28">
        <f>R165/SUM(R165,'Calculations 16to19'!R165,'Calculations 20to24'!R165,'Calculations 35to44'!R165,'Calculations 45to54'!R165,'Calculations 55to64'!R165,'Calculations 65plus'!R165)</f>
        <v>0.18484582604317579</v>
      </c>
      <c r="S210" s="28">
        <f>S165/SUM(S165,'Calculations 16to19'!S165,'Calculations 20to24'!S165,'Calculations 35to44'!S165,'Calculations 45to54'!S165,'Calculations 55to64'!S165,'Calculations 65plus'!S165)</f>
        <v>0.18277331133517072</v>
      </c>
      <c r="T210" s="28">
        <f>T165/SUM(T165,'Calculations 16to19'!T165,'Calculations 20to24'!T165,'Calculations 35to44'!T165,'Calculations 45to54'!T165,'Calculations 55to64'!T165,'Calculations 65plus'!T165)</f>
        <v>0.18070792385214249</v>
      </c>
      <c r="U210" s="28">
        <f>U165/SUM(U165,'Calculations 16to19'!U165,'Calculations 20to24'!U165,'Calculations 35to44'!U165,'Calculations 45to54'!U165,'Calculations 55to64'!U165,'Calculations 65plus'!U165)</f>
        <v>0.17865042374813639</v>
      </c>
      <c r="V210" s="28">
        <f>V165/SUM(V165,'Calculations 16to19'!V165,'Calculations 20to24'!V165,'Calculations 35to44'!V165,'Calculations 45to54'!V165,'Calculations 55to64'!V165,'Calculations 65plus'!V165)</f>
        <v>0.17660154235107633</v>
      </c>
      <c r="W210" s="28">
        <f>W165/SUM(W165,'Calculations 16to19'!W165,'Calculations 20to24'!W165,'Calculations 35to44'!W165,'Calculations 45to54'!W165,'Calculations 55to64'!W165,'Calculations 65plus'!W165)</f>
        <v>0.17456198214403992</v>
      </c>
      <c r="X210" s="28">
        <f>X165/SUM(X165,'Calculations 16to19'!X165,'Calculations 20to24'!X165,'Calculations 35to44'!X165,'Calculations 45to54'!X165,'Calculations 55to64'!X165,'Calculations 65plus'!X165)</f>
        <v>0.17253241680474493</v>
      </c>
      <c r="Y210" s="28">
        <f>Y165/SUM(Y165,'Calculations 16to19'!Y165,'Calculations 20to24'!Y165,'Calculations 35to44'!Y165,'Calculations 45to54'!Y165,'Calculations 55to64'!Y165,'Calculations 65plus'!Y165)</f>
        <v>0.17051349130067506</v>
      </c>
      <c r="Z210" s="28">
        <f>Z165/SUM(Z165,'Calculations 16to19'!Z165,'Calculations 20to24'!Z165,'Calculations 35to44'!Z165,'Calculations 45to54'!Z165,'Calculations 55to64'!Z165,'Calculations 65plus'!Z165)</f>
        <v>0.1685058220372144</v>
      </c>
      <c r="AA210" s="28">
        <f>AA165/SUM(AA165,'Calculations 16to19'!AA165,'Calculations 20to24'!AA165,'Calculations 35to44'!AA165,'Calculations 45to54'!AA165,'Calculations 55to64'!AA165,'Calculations 65plus'!AA165)</f>
        <v>0.16650999705605238</v>
      </c>
      <c r="AB210" s="28">
        <f>AB165/SUM(AB165,'Calculations 16to19'!AB165,'Calculations 20to24'!AB165,'Calculations 35to44'!AB165,'Calculations 45to54'!AB165,'Calculations 55to64'!AB165,'Calculations 65plus'!AB165)</f>
        <v>0.16452657628108838</v>
      </c>
      <c r="AC210" s="28">
        <f>AC165/SUM(AC165,'Calculations 16to19'!AC165,'Calculations 20to24'!AC165,'Calculations 35to44'!AC165,'Calculations 45to54'!AC165,'Calculations 55to64'!AC165,'Calculations 65plus'!AC165)</f>
        <v>0.1625560918090162</v>
      </c>
      <c r="AD210" s="28">
        <f>AD165/SUM(AD165,'Calculations 16to19'!AD165,'Calculations 20to24'!AD165,'Calculations 35to44'!AD165,'Calculations 45to54'!AD165,'Calculations 55to64'!AD165,'Calculations 65plus'!AD165)</f>
        <v>0.16059904824174201</v>
      </c>
      <c r="AE210" s="28">
        <f>AE165/SUM(AE165,'Calculations 16to19'!AE165,'Calculations 20to24'!AE165,'Calculations 35to44'!AE165,'Calculations 45to54'!AE165,'Calculations 55to64'!AE165,'Calculations 65plus'!AE165)</f>
        <v>0.15865592305778717</v>
      </c>
      <c r="AF210" s="28">
        <f>AF165/SUM(AF165,'Calculations 16to19'!AF165,'Calculations 20to24'!AF165,'Calculations 35to44'!AF165,'Calculations 45to54'!AF165,'Calculations 55to64'!AF165,'Calculations 65plus'!AF165)</f>
        <v>0.15672716701983094</v>
      </c>
    </row>
    <row r="211" spans="1:32" x14ac:dyDescent="0.2">
      <c r="A211" s="6" t="s">
        <v>44</v>
      </c>
      <c r="B211" s="28">
        <f>B166/SUM(B166,'Calculations 16to19'!B166,'Calculations 20to24'!B166,'Calculations 35to44'!B166,'Calculations 45to54'!B166,'Calculations 55to64'!B166,'Calculations 65plus'!B166)</f>
        <v>0.22885729331226962</v>
      </c>
      <c r="C211" s="28">
        <f>C166/SUM(C166,'Calculations 16to19'!C166,'Calculations 20to24'!C166,'Calculations 35to44'!C166,'Calculations 45to54'!C166,'Calculations 55to64'!C166,'Calculations 65plus'!C166)</f>
        <v>0.23050888180488049</v>
      </c>
      <c r="D211" s="28">
        <f>D166/SUM(D166,'Calculations 16to19'!D166,'Calculations 20to24'!D166,'Calculations 35to44'!D166,'Calculations 45to54'!D166,'Calculations 55to64'!D166,'Calculations 65plus'!D166)</f>
        <v>0.23207909714629282</v>
      </c>
      <c r="E211" s="28">
        <f>E166/SUM(E166,'Calculations 16to19'!E166,'Calculations 20to24'!E166,'Calculations 35to44'!E166,'Calculations 45to54'!E166,'Calculations 55to64'!E166,'Calculations 65plus'!E166)</f>
        <v>0.23238428968346722</v>
      </c>
      <c r="F211" s="28">
        <f>F166/SUM(F166,'Calculations 16to19'!F166,'Calculations 20to24'!F166,'Calculations 35to44'!F166,'Calculations 45to54'!F166,'Calculations 55to64'!F166,'Calculations 65plus'!F166)</f>
        <v>0.23110007275770289</v>
      </c>
      <c r="G211" s="28">
        <f>G166/SUM(G166,'Calculations 16to19'!G166,'Calculations 20to24'!G166,'Calculations 35to44'!G166,'Calculations 45to54'!G166,'Calculations 55to64'!G166,'Calculations 65plus'!G166)</f>
        <v>0.22835057400395883</v>
      </c>
      <c r="H211" s="28">
        <f>H166/SUM(H166,'Calculations 16to19'!H166,'Calculations 20to24'!H166,'Calculations 35to44'!H166,'Calculations 45to54'!H166,'Calculations 55to64'!H166,'Calculations 65plus'!H166)</f>
        <v>0.22414173755227421</v>
      </c>
      <c r="I211" s="28">
        <f>I166/SUM(I166,'Calculations 16to19'!I166,'Calculations 20to24'!I166,'Calculations 35to44'!I166,'Calculations 45to54'!I166,'Calculations 55to64'!I166,'Calculations 65plus'!I166)</f>
        <v>0.21927013341684359</v>
      </c>
      <c r="J211" s="28">
        <f>J166/SUM(J166,'Calculations 16to19'!J166,'Calculations 20to24'!J166,'Calculations 35to44'!J166,'Calculations 45to54'!J166,'Calculations 55to64'!J166,'Calculations 65plus'!J166)</f>
        <v>0.21570183569294807</v>
      </c>
      <c r="K211" s="28">
        <f>K166/SUM(K166,'Calculations 16to19'!K166,'Calculations 20to24'!K166,'Calculations 35to44'!K166,'Calculations 45to54'!K166,'Calculations 55to64'!K166,'Calculations 65plus'!K166)</f>
        <v>0.2132922070392472</v>
      </c>
      <c r="L211" s="28">
        <f>L166/SUM(L166,'Calculations 16to19'!L166,'Calculations 20to24'!L166,'Calculations 35to44'!L166,'Calculations 45to54'!L166,'Calculations 55to64'!L166,'Calculations 65plus'!L166)</f>
        <v>0.21567286933597327</v>
      </c>
      <c r="M211" s="28">
        <f>M166/SUM(M166,'Calculations 16to19'!M166,'Calculations 20to24'!M166,'Calculations 35to44'!M166,'Calculations 45to54'!M166,'Calculations 55to64'!M166,'Calculations 65plus'!M166)</f>
        <v>0.21386416731178459</v>
      </c>
      <c r="N211" s="28">
        <f>N166/SUM(N166,'Calculations 16to19'!N166,'Calculations 20to24'!N166,'Calculations 35to44'!N166,'Calculations 45to54'!N166,'Calculations 55to64'!N166,'Calculations 65plus'!N166)</f>
        <v>0.21202872033636794</v>
      </c>
      <c r="O211" s="28">
        <f>O166/SUM(O166,'Calculations 16to19'!O166,'Calculations 20to24'!O166,'Calculations 35to44'!O166,'Calculations 45to54'!O166,'Calculations 55to64'!O166,'Calculations 65plus'!O166)</f>
        <v>0.21016856490431648</v>
      </c>
      <c r="P211" s="28">
        <f>P166/SUM(P166,'Calculations 16to19'!P166,'Calculations 20to24'!P166,'Calculations 35to44'!P166,'Calculations 45to54'!P166,'Calculations 55to64'!P166,'Calculations 65plus'!P166)</f>
        <v>0.20828569836422872</v>
      </c>
      <c r="Q211" s="28">
        <f>Q166/SUM(Q166,'Calculations 16to19'!Q166,'Calculations 20to24'!Q166,'Calculations 35to44'!Q166,'Calculations 45to54'!Q166,'Calculations 55to64'!Q166,'Calculations 65plus'!Q166)</f>
        <v>0.20638207648786447</v>
      </c>
      <c r="R211" s="28">
        <f>R166/SUM(R166,'Calculations 16to19'!R166,'Calculations 20to24'!R166,'Calculations 35to44'!R166,'Calculations 45to54'!R166,'Calculations 55to64'!R166,'Calculations 65plus'!R166)</f>
        <v>0.20445961132161622</v>
      </c>
      <c r="S211" s="28">
        <f>S166/SUM(S166,'Calculations 16to19'!S166,'Calculations 20to24'!S166,'Calculations 35to44'!S166,'Calculations 45to54'!S166,'Calculations 55to64'!S166,'Calculations 65plus'!S166)</f>
        <v>0.20252016930390049</v>
      </c>
      <c r="T211" s="28">
        <f>T166/SUM(T166,'Calculations 16to19'!T166,'Calculations 20to24'!T166,'Calculations 35to44'!T166,'Calculations 45to54'!T166,'Calculations 55to64'!T166,'Calculations 65plus'!T166)</f>
        <v>0.2005655696328906</v>
      </c>
      <c r="U211" s="28">
        <f>U166/SUM(U166,'Calculations 16to19'!U166,'Calculations 20to24'!U166,'Calculations 35to44'!U166,'Calculations 45to54'!U166,'Calculations 55to64'!U166,'Calculations 65plus'!U166)</f>
        <v>0.19859758286979753</v>
      </c>
      <c r="V211" s="28">
        <f>V166/SUM(V166,'Calculations 16to19'!V166,'Calculations 20to24'!V166,'Calculations 35to44'!V166,'Calculations 45to54'!V166,'Calculations 55to64'!V166,'Calculations 65plus'!V166)</f>
        <v>0.19661792976361753</v>
      </c>
      <c r="W211" s="28">
        <f>W166/SUM(W166,'Calculations 16to19'!W166,'Calculations 20to24'!W166,'Calculations 35to44'!W166,'Calculations 45to54'!W166,'Calculations 55to64'!W166,'Calculations 65plus'!W166)</f>
        <v>0.19462828028392967</v>
      </c>
      <c r="X211" s="28">
        <f>X166/SUM(X166,'Calculations 16to19'!X166,'Calculations 20to24'!X166,'Calculations 35to44'!X166,'Calculations 45to54'!X166,'Calculations 55to64'!X166,'Calculations 65plus'!X166)</f>
        <v>0.19263025284896526</v>
      </c>
      <c r="Y211" s="28">
        <f>Y166/SUM(Y166,'Calculations 16to19'!Y166,'Calculations 20to24'!Y166,'Calculations 35to44'!Y166,'Calculations 45to54'!Y166,'Calculations 55to64'!Y166,'Calculations 65plus'!Y166)</f>
        <v>0.19062541373671985</v>
      </c>
      <c r="Z211" s="28">
        <f>Z166/SUM(Z166,'Calculations 16to19'!Z166,'Calculations 20to24'!Z166,'Calculations 35to44'!Z166,'Calculations 45to54'!Z166,'Calculations 55to64'!Z166,'Calculations 65plus'!Z166)</f>
        <v>0.18861527666744701</v>
      </c>
      <c r="AA211" s="28">
        <f>AA166/SUM(AA166,'Calculations 16to19'!AA166,'Calculations 20to24'!AA166,'Calculations 35to44'!AA166,'Calculations 45to54'!AA166,'Calculations 55to64'!AA166,'Calculations 65plus'!AA166)</f>
        <v>0.18660130254634055</v>
      </c>
      <c r="AB211" s="28">
        <f>AB166/SUM(AB166,'Calculations 16to19'!AB166,'Calculations 20to24'!AB166,'Calculations 35to44'!AB166,'Calculations 45to54'!AB166,'Calculations 55to64'!AB166,'Calculations 65plus'!AB166)</f>
        <v>0.18458489935570105</v>
      </c>
      <c r="AC211" s="28">
        <f>AC166/SUM(AC166,'Calculations 16to19'!AC166,'Calculations 20to24'!AC166,'Calculations 35to44'!AC166,'Calculations 45to54'!AC166,'Calculations 55to64'!AC166,'Calculations 65plus'!AC166)</f>
        <v>0.18256742218631616</v>
      </c>
      <c r="AD211" s="28">
        <f>AD166/SUM(AD166,'Calculations 16to19'!AD166,'Calculations 20to24'!AD166,'Calculations 35to44'!AD166,'Calculations 45to54'!AD166,'Calculations 55to64'!AD166,'Calculations 65plus'!AD166)</f>
        <v>0.18055017339818941</v>
      </c>
      <c r="AE211" s="28">
        <f>AE166/SUM(AE166,'Calculations 16to19'!AE166,'Calculations 20to24'!AE166,'Calculations 35to44'!AE166,'Calculations 45to54'!AE166,'Calculations 55to64'!AE166,'Calculations 65plus'!AE166)</f>
        <v>0.1785344029011561</v>
      </c>
      <c r="AF211" s="28">
        <f>AF166/SUM(AF166,'Calculations 16to19'!AF166,'Calculations 20to24'!AF166,'Calculations 35to44'!AF166,'Calculations 45to54'!AF166,'Calculations 55to64'!AF166,'Calculations 65plus'!AF166)</f>
        <v>0.17652130854629672</v>
      </c>
    </row>
    <row r="212" spans="1:32" x14ac:dyDescent="0.2">
      <c r="A212" s="6" t="s">
        <v>45</v>
      </c>
      <c r="B212" s="28">
        <f>B167/SUM(B167,'Calculations 16to19'!B167,'Calculations 20to24'!B167,'Calculations 35to44'!B167,'Calculations 45to54'!B167,'Calculations 55to64'!B167,'Calculations 65plus'!B167)</f>
        <v>0.21963463952029005</v>
      </c>
      <c r="C212" s="28">
        <f>C167/SUM(C167,'Calculations 16to19'!C167,'Calculations 20to24'!C167,'Calculations 35to44'!C167,'Calculations 45to54'!C167,'Calculations 55to64'!C167,'Calculations 65plus'!C167)</f>
        <v>0.2208833263790593</v>
      </c>
      <c r="D212" s="28">
        <f>D167/SUM(D167,'Calculations 16to19'!D167,'Calculations 20to24'!D167,'Calculations 35to44'!D167,'Calculations 45to54'!D167,'Calculations 55to64'!D167,'Calculations 65plus'!D167)</f>
        <v>0.22210093896525696</v>
      </c>
      <c r="E212" s="28">
        <f>E167/SUM(E167,'Calculations 16to19'!E167,'Calculations 20to24'!E167,'Calculations 35to44'!E167,'Calculations 45to54'!E167,'Calculations 55to64'!E167,'Calculations 65plus'!E167)</f>
        <v>0.22209528840704212</v>
      </c>
      <c r="F212" s="28">
        <f>F167/SUM(F167,'Calculations 16to19'!F167,'Calculations 20to24'!F167,'Calculations 35to44'!F167,'Calculations 45to54'!F167,'Calculations 55to64'!F167,'Calculations 65plus'!F167)</f>
        <v>0.22049029979281856</v>
      </c>
      <c r="G212" s="28">
        <f>G167/SUM(G167,'Calculations 16to19'!G167,'Calculations 20to24'!G167,'Calculations 35to44'!G167,'Calculations 45to54'!G167,'Calculations 55to64'!G167,'Calculations 65plus'!G167)</f>
        <v>0.21723776057621494</v>
      </c>
      <c r="H212" s="28">
        <f>H167/SUM(H167,'Calculations 16to19'!H167,'Calculations 20to24'!H167,'Calculations 35to44'!H167,'Calculations 45to54'!H167,'Calculations 55to64'!H167,'Calculations 65plus'!H167)</f>
        <v>0.21269253363801827</v>
      </c>
      <c r="I212" s="28">
        <f>I167/SUM(I167,'Calculations 16to19'!I167,'Calculations 20to24'!I167,'Calculations 35to44'!I167,'Calculations 45to54'!I167,'Calculations 55to64'!I167,'Calculations 65plus'!I167)</f>
        <v>0.20751067789477751</v>
      </c>
      <c r="J212" s="28">
        <f>J167/SUM(J167,'Calculations 16to19'!J167,'Calculations 20to24'!J167,'Calculations 35to44'!J167,'Calculations 45to54'!J167,'Calculations 55to64'!J167,'Calculations 65plus'!J167)</f>
        <v>0.20353925861342256</v>
      </c>
      <c r="K212" s="28">
        <f>K167/SUM(K167,'Calculations 16to19'!K167,'Calculations 20to24'!K167,'Calculations 35to44'!K167,'Calculations 45to54'!K167,'Calculations 55to64'!K167,'Calculations 65plus'!K167)</f>
        <v>0.20067602960754086</v>
      </c>
      <c r="L212" s="28">
        <f>L167/SUM(L167,'Calculations 16to19'!L167,'Calculations 20to24'!L167,'Calculations 35to44'!L167,'Calculations 45to54'!L167,'Calculations 55to64'!L167,'Calculations 65plus'!L167)</f>
        <v>0.20302693445365014</v>
      </c>
      <c r="M212" s="28">
        <f>M167/SUM(M167,'Calculations 16to19'!M167,'Calculations 20to24'!M167,'Calculations 35to44'!M167,'Calculations 45to54'!M167,'Calculations 55to64'!M167,'Calculations 65plus'!M167)</f>
        <v>0.20100829907108053</v>
      </c>
      <c r="N212" s="28">
        <f>N167/SUM(N167,'Calculations 16to19'!N167,'Calculations 20to24'!N167,'Calculations 35to44'!N167,'Calculations 45to54'!N167,'Calculations 55to64'!N167,'Calculations 65plus'!N167)</f>
        <v>0.19898640369181925</v>
      </c>
      <c r="O212" s="28">
        <f>O167/SUM(O167,'Calculations 16to19'!O167,'Calculations 20to24'!O167,'Calculations 35to44'!O167,'Calculations 45to54'!O167,'Calculations 55to64'!O167,'Calculations 65plus'!O167)</f>
        <v>0.19696224091922468</v>
      </c>
      <c r="P212" s="28">
        <f>P167/SUM(P167,'Calculations 16to19'!P167,'Calculations 20to24'!P167,'Calculations 35to44'!P167,'Calculations 45to54'!P167,'Calculations 55to64'!P167,'Calculations 65plus'!P167)</f>
        <v>0.19493678350828678</v>
      </c>
      <c r="Q212" s="28">
        <f>Q167/SUM(Q167,'Calculations 16to19'!Q167,'Calculations 20to24'!Q167,'Calculations 35to44'!Q167,'Calculations 45to54'!Q167,'Calculations 55to64'!Q167,'Calculations 65plus'!Q167)</f>
        <v>0.19291098342170054</v>
      </c>
      <c r="R212" s="28">
        <f>R167/SUM(R167,'Calculations 16to19'!R167,'Calculations 20to24'!R167,'Calculations 35to44'!R167,'Calculations 45to54'!R167,'Calculations 55to64'!R167,'Calculations 65plus'!R167)</f>
        <v>0.19088577095981751</v>
      </c>
      <c r="S212" s="28">
        <f>S167/SUM(S167,'Calculations 16to19'!S167,'Calculations 20to24'!S167,'Calculations 35to44'!S167,'Calculations 45to54'!S167,'Calculations 55to64'!S167,'Calculations 65plus'!S167)</f>
        <v>0.18886205396489714</v>
      </c>
      <c r="T212" s="28">
        <f>T167/SUM(T167,'Calculations 16to19'!T167,'Calculations 20to24'!T167,'Calculations 35to44'!T167,'Calculations 45to54'!T167,'Calculations 55to64'!T167,'Calculations 65plus'!T167)</f>
        <v>0.18684071709971725</v>
      </c>
      <c r="U212" s="28">
        <f>U167/SUM(U167,'Calculations 16to19'!U167,'Calculations 20to24'!U167,'Calculations 35to44'!U167,'Calculations 45to54'!U167,'Calculations 55to64'!U167,'Calculations 65plus'!U167)</f>
        <v>0.18482262120028095</v>
      </c>
      <c r="V212" s="28">
        <f>V167/SUM(V167,'Calculations 16to19'!V167,'Calculations 20to24'!V167,'Calculations 35to44'!V167,'Calculations 45to54'!V167,'Calculations 55to64'!V167,'Calculations 65plus'!V167)</f>
        <v>0.18280860270203303</v>
      </c>
      <c r="W212" s="28">
        <f>W167/SUM(W167,'Calculations 16to19'!W167,'Calculations 20to24'!W167,'Calculations 35to44'!W167,'Calculations 45to54'!W167,'Calculations 55to64'!W167,'Calculations 65plus'!W167)</f>
        <v>0.18079947313869615</v>
      </c>
      <c r="X212" s="28">
        <f>X167/SUM(X167,'Calculations 16to19'!X167,'Calculations 20to24'!X167,'Calculations 35to44'!X167,'Calculations 45to54'!X167,'Calculations 55to64'!X167,'Calculations 65plus'!X167)</f>
        <v>0.17879601871257814</v>
      </c>
      <c r="Y212" s="28">
        <f>Y167/SUM(Y167,'Calculations 16to19'!Y167,'Calculations 20to24'!Y167,'Calculations 35to44'!Y167,'Calculations 45to54'!Y167,'Calculations 55to64'!Y167,'Calculations 65plus'!Y167)</f>
        <v>0.17679899993491735</v>
      </c>
      <c r="Z212" s="28">
        <f>Z167/SUM(Z167,'Calculations 16to19'!Z167,'Calculations 20to24'!Z167,'Calculations 35to44'!Z167,'Calculations 45to54'!Z167,'Calculations 55to64'!Z167,'Calculations 65plus'!Z167)</f>
        <v>0.17480915133462938</v>
      </c>
      <c r="AA212" s="28">
        <f>AA167/SUM(AA167,'Calculations 16to19'!AA167,'Calculations 20to24'!AA167,'Calculations 35to44'!AA167,'Calculations 45to54'!AA167,'Calculations 55to64'!AA167,'Calculations 65plus'!AA167)</f>
        <v>0.17282718123357499</v>
      </c>
      <c r="AB212" s="28">
        <f>AB167/SUM(AB167,'Calculations 16to19'!AB167,'Calculations 20to24'!AB167,'Calculations 35to44'!AB167,'Calculations 45to54'!AB167,'Calculations 55to64'!AB167,'Calculations 65plus'!AB167)</f>
        <v>0.17085377158629925</v>
      </c>
      <c r="AC212" s="28">
        <f>AC167/SUM(AC167,'Calculations 16to19'!AC167,'Calculations 20to24'!AC167,'Calculations 35to44'!AC167,'Calculations 45to54'!AC167,'Calculations 55to64'!AC167,'Calculations 65plus'!AC167)</f>
        <v>0.16888957788201409</v>
      </c>
      <c r="AD212" s="28">
        <f>AD167/SUM(AD167,'Calculations 16to19'!AD167,'Calculations 20to24'!AD167,'Calculations 35to44'!AD167,'Calculations 45to54'!AD167,'Calculations 55to64'!AD167,'Calculations 65plus'!AD167)</f>
        <v>0.16693522910644512</v>
      </c>
      <c r="AE212" s="28">
        <f>AE167/SUM(AE167,'Calculations 16to19'!AE167,'Calculations 20to24'!AE167,'Calculations 35to44'!AE167,'Calculations 45to54'!AE167,'Calculations 55to64'!AE167,'Calculations 65plus'!AE167)</f>
        <v>0.16499132776103964</v>
      </c>
      <c r="AF212" s="28">
        <f>AF167/SUM(AF167,'Calculations 16to19'!AF167,'Calculations 20to24'!AF167,'Calculations 35to44'!AF167,'Calculations 45to54'!AF167,'Calculations 55to64'!AF167,'Calculations 65plus'!AF167)</f>
        <v>0.16305844993692839</v>
      </c>
    </row>
    <row r="213" spans="1:32" x14ac:dyDescent="0.2">
      <c r="A213" s="6" t="s">
        <v>46</v>
      </c>
      <c r="B213" s="28">
        <f>B168/SUM(B168,'Calculations 16to19'!B168,'Calculations 20to24'!B168,'Calculations 35to44'!B168,'Calculations 45to54'!B168,'Calculations 55to64'!B168,'Calculations 65plus'!B168)</f>
        <v>0.21421331230994481</v>
      </c>
      <c r="C213" s="28">
        <f>C168/SUM(C168,'Calculations 16to19'!C168,'Calculations 20to24'!C168,'Calculations 35to44'!C168,'Calculations 45to54'!C168,'Calculations 55to64'!C168,'Calculations 65plus'!C168)</f>
        <v>0.21772594946527518</v>
      </c>
      <c r="D213" s="28">
        <f>D168/SUM(D168,'Calculations 16to19'!D168,'Calculations 20to24'!D168,'Calculations 35to44'!D168,'Calculations 45to54'!D168,'Calculations 55to64'!D168,'Calculations 65plus'!D168)</f>
        <v>0.22052613050450404</v>
      </c>
      <c r="E213" s="28">
        <f>E168/SUM(E168,'Calculations 16to19'!E168,'Calculations 20to24'!E168,'Calculations 35to44'!E168,'Calculations 45to54'!E168,'Calculations 55to64'!E168,'Calculations 65plus'!E168)</f>
        <v>0.22211137331024833</v>
      </c>
      <c r="F213" s="28">
        <f>F168/SUM(F168,'Calculations 16to19'!F168,'Calculations 20to24'!F168,'Calculations 35to44'!F168,'Calculations 45to54'!F168,'Calculations 55to64'!F168,'Calculations 65plus'!F168)</f>
        <v>0.22238703928528941</v>
      </c>
      <c r="G213" s="28">
        <f>G168/SUM(G168,'Calculations 16to19'!G168,'Calculations 20to24'!G168,'Calculations 35to44'!G168,'Calculations 45to54'!G168,'Calculations 55to64'!G168,'Calculations 65plus'!G168)</f>
        <v>0.22169424342364852</v>
      </c>
      <c r="H213" s="28">
        <f>H168/SUM(H168,'Calculations 16to19'!H168,'Calculations 20to24'!H168,'Calculations 35to44'!H168,'Calculations 45to54'!H168,'Calculations 55to64'!H168,'Calculations 65plus'!H168)</f>
        <v>0.21943069610748228</v>
      </c>
      <c r="I213" s="28">
        <f>I168/SUM(I168,'Calculations 16to19'!I168,'Calculations 20to24'!I168,'Calculations 35to44'!I168,'Calculations 45to54'!I168,'Calculations 55to64'!I168,'Calculations 65plus'!I168)</f>
        <v>0.21653552271108667</v>
      </c>
      <c r="J213" s="28">
        <f>J168/SUM(J168,'Calculations 16to19'!J168,'Calculations 20to24'!J168,'Calculations 35to44'!J168,'Calculations 45to54'!J168,'Calculations 55to64'!J168,'Calculations 65plus'!J168)</f>
        <v>0.21478245664923432</v>
      </c>
      <c r="K213" s="28">
        <f>K168/SUM(K168,'Calculations 16to19'!K168,'Calculations 20to24'!K168,'Calculations 35to44'!K168,'Calculations 45to54'!K168,'Calculations 55to64'!K168,'Calculations 65plus'!K168)</f>
        <v>0.21381307779088218</v>
      </c>
      <c r="L213" s="28">
        <f>L168/SUM(L168,'Calculations 16to19'!L168,'Calculations 20to24'!L168,'Calculations 35to44'!L168,'Calculations 45to54'!L168,'Calculations 55to64'!L168,'Calculations 65plus'!L168)</f>
        <v>0.21721073873456404</v>
      </c>
      <c r="M213" s="28">
        <f>M168/SUM(M168,'Calculations 16to19'!M168,'Calculations 20to24'!M168,'Calculations 35to44'!M168,'Calculations 45to54'!M168,'Calculations 55to64'!M168,'Calculations 65plus'!M168)</f>
        <v>0.21671289256964396</v>
      </c>
      <c r="N213" s="28">
        <f>N168/SUM(N168,'Calculations 16to19'!N168,'Calculations 20to24'!N168,'Calculations 35to44'!N168,'Calculations 45to54'!N168,'Calculations 55to64'!N168,'Calculations 65plus'!N168)</f>
        <v>0.2161185768414407</v>
      </c>
      <c r="O213" s="28">
        <f>O168/SUM(O168,'Calculations 16to19'!O168,'Calculations 20to24'!O168,'Calculations 35to44'!O168,'Calculations 45to54'!O168,'Calculations 55to64'!O168,'Calculations 65plus'!O168)</f>
        <v>0.21543100393662554</v>
      </c>
      <c r="P213" s="28">
        <f>P168/SUM(P168,'Calculations 16to19'!P168,'Calculations 20to24'!P168,'Calculations 35to44'!P168,'Calculations 45to54'!P168,'Calculations 55to64'!P168,'Calculations 65plus'!P168)</f>
        <v>0.21465360548020634</v>
      </c>
      <c r="Q213" s="28">
        <f>Q168/SUM(Q168,'Calculations 16to19'!Q168,'Calculations 20to24'!Q168,'Calculations 35to44'!Q168,'Calculations 45to54'!Q168,'Calculations 55to64'!Q168,'Calculations 65plus'!Q168)</f>
        <v>0.2137899866665498</v>
      </c>
      <c r="R213" s="28">
        <f>R168/SUM(R168,'Calculations 16to19'!R168,'Calculations 20to24'!R168,'Calculations 35to44'!R168,'Calculations 45to54'!R168,'Calculations 55to64'!R168,'Calculations 65plus'!R168)</f>
        <v>0.2128438844063224</v>
      </c>
      <c r="S213" s="28">
        <f>S168/SUM(S168,'Calculations 16to19'!S168,'Calculations 20to24'!S168,'Calculations 35to44'!S168,'Calculations 45to54'!S168,'Calculations 55to64'!S168,'Calculations 65plus'!S168)</f>
        <v>0.21181912934286506</v>
      </c>
      <c r="T213" s="28">
        <f>T168/SUM(T168,'Calculations 16to19'!T168,'Calculations 20to24'!T168,'Calculations 35to44'!T168,'Calculations 45to54'!T168,'Calculations 55to64'!T168,'Calculations 65plus'!T168)</f>
        <v>0.21071961170575831</v>
      </c>
      <c r="U213" s="28">
        <f>U168/SUM(U168,'Calculations 16to19'!U168,'Calculations 20to24'!U168,'Calculations 35to44'!U168,'Calculations 45to54'!U168,'Calculations 55to64'!U168,'Calculations 65plus'!U168)</f>
        <v>0.20954925090104107</v>
      </c>
      <c r="V213" s="28">
        <f>V168/SUM(V168,'Calculations 16to19'!V168,'Calculations 20to24'!V168,'Calculations 35to44'!V168,'Calculations 45to54'!V168,'Calculations 55to64'!V168,'Calculations 65plus'!V168)</f>
        <v>0.20831196868500967</v>
      </c>
      <c r="W213" s="28">
        <f>W168/SUM(W168,'Calculations 16to19'!W168,'Calculations 20to24'!W168,'Calculations 35to44'!W168,'Calculations 45to54'!W168,'Calculations 55to64'!W168,'Calculations 65plus'!W168)</f>
        <v>0.20701166572997903</v>
      </c>
      <c r="X213" s="28">
        <f>X168/SUM(X168,'Calculations 16to19'!X168,'Calculations 20to24'!X168,'Calculations 35to44'!X168,'Calculations 45to54'!X168,'Calculations 55to64'!X168,'Calculations 65plus'!X168)</f>
        <v>0.20565220136393628</v>
      </c>
      <c r="Y213" s="28">
        <f>Y168/SUM(Y168,'Calculations 16to19'!Y168,'Calculations 20to24'!Y168,'Calculations 35to44'!Y168,'Calculations 45to54'!Y168,'Calculations 55to64'!Y168,'Calculations 65plus'!Y168)</f>
        <v>0.2042373762497228</v>
      </c>
      <c r="Z213" s="28">
        <f>Z168/SUM(Z168,'Calculations 16to19'!Z168,'Calculations 20to24'!Z168,'Calculations 35to44'!Z168,'Calculations 45to54'!Z168,'Calculations 55to64'!Z168,'Calculations 65plus'!Z168)</f>
        <v>0.20277091776156211</v>
      </c>
      <c r="AA213" s="28">
        <f>AA168/SUM(AA168,'Calculations 16to19'!AA168,'Calculations 20to24'!AA168,'Calculations 35to44'!AA168,'Calculations 45to54'!AA168,'Calculations 55to64'!AA168,'Calculations 65plus'!AA168)</f>
        <v>0.20125646781567225</v>
      </c>
      <c r="AB213" s="28">
        <f>AB168/SUM(AB168,'Calculations 16to19'!AB168,'Calculations 20to24'!AB168,'Calculations 35to44'!AB168,'Calculations 45to54'!AB168,'Calculations 55to64'!AB168,'Calculations 65plus'!AB168)</f>
        <v>0.19969757291598642</v>
      </c>
      <c r="AC213" s="28">
        <f>AC168/SUM(AC168,'Calculations 16to19'!AC168,'Calculations 20to24'!AC168,'Calculations 35to44'!AC168,'Calculations 45to54'!AC168,'Calculations 55to64'!AC168,'Calculations 65plus'!AC168)</f>
        <v>0.1980976761843061</v>
      </c>
      <c r="AD213" s="28">
        <f>AD168/SUM(AD168,'Calculations 16to19'!AD168,'Calculations 20to24'!AD168,'Calculations 35to44'!AD168,'Calculations 45to54'!AD168,'Calculations 55to64'!AD168,'Calculations 65plus'!AD168)</f>
        <v>0.19646011115545092</v>
      </c>
      <c r="AE213" s="28">
        <f>AE168/SUM(AE168,'Calculations 16to19'!AE168,'Calculations 20to24'!AE168,'Calculations 35to44'!AE168,'Calculations 45to54'!AE168,'Calculations 55to64'!AE168,'Calculations 65plus'!AE168)</f>
        <v>0.19478809713123638</v>
      </c>
      <c r="AF213" s="28">
        <f>AF168/SUM(AF168,'Calculations 16to19'!AF168,'Calculations 20to24'!AF168,'Calculations 35to44'!AF168,'Calculations 45to54'!AF168,'Calculations 55to64'!AF168,'Calculations 65plus'!AF168)</f>
        <v>0.19308473590161002</v>
      </c>
    </row>
    <row r="214" spans="1:32" x14ac:dyDescent="0.2">
      <c r="A214" s="6" t="s">
        <v>47</v>
      </c>
      <c r="B214" s="28">
        <f>B169/SUM(B169,'Calculations 16to19'!B169,'Calculations 20to24'!B169,'Calculations 35to44'!B169,'Calculations 45to54'!B169,'Calculations 55to64'!B169,'Calculations 65plus'!B169)</f>
        <v>0.25524156791248853</v>
      </c>
      <c r="C214" s="28">
        <f>C169/SUM(C169,'Calculations 16to19'!C169,'Calculations 20to24'!C169,'Calculations 35to44'!C169,'Calculations 45to54'!C169,'Calculations 55to64'!C169,'Calculations 65plus'!C169)</f>
        <v>0.25637519138980347</v>
      </c>
      <c r="D214" s="28">
        <f>D169/SUM(D169,'Calculations 16to19'!D169,'Calculations 20to24'!D169,'Calculations 35to44'!D169,'Calculations 45to54'!D169,'Calculations 55to64'!D169,'Calculations 65plus'!D169)</f>
        <v>0.25734929135338902</v>
      </c>
      <c r="E214" s="28">
        <f>E169/SUM(E169,'Calculations 16to19'!E169,'Calculations 20to24'!E169,'Calculations 35to44'!E169,'Calculations 45to54'!E169,'Calculations 55to64'!E169,'Calculations 65plus'!E169)</f>
        <v>0.25693384777354095</v>
      </c>
      <c r="F214" s="28">
        <f>F169/SUM(F169,'Calculations 16to19'!F169,'Calculations 20to24'!F169,'Calculations 35to44'!F169,'Calculations 45to54'!F169,'Calculations 55to64'!F169,'Calculations 65plus'!F169)</f>
        <v>0.25480996804646933</v>
      </c>
      <c r="G214" s="28">
        <f>G169/SUM(G169,'Calculations 16to19'!G169,'Calculations 20to24'!G169,'Calculations 35to44'!G169,'Calculations 45to54'!G169,'Calculations 55to64'!G169,'Calculations 65plus'!G169)</f>
        <v>0.25095149273755535</v>
      </c>
      <c r="H214" s="28">
        <f>H169/SUM(H169,'Calculations 16to19'!H169,'Calculations 20to24'!H169,'Calculations 35to44'!H169,'Calculations 45to54'!H169,'Calculations 55to64'!H169,'Calculations 65plus'!H169)</f>
        <v>0.24566780800568336</v>
      </c>
      <c r="I214" s="28">
        <f>I169/SUM(I169,'Calculations 16to19'!I169,'Calculations 20to24'!I169,'Calculations 35to44'!I169,'Calculations 45to54'!I169,'Calculations 55to64'!I169,'Calculations 65plus'!I169)</f>
        <v>0.23962421863995598</v>
      </c>
      <c r="J214" s="28">
        <f>J169/SUM(J169,'Calculations 16to19'!J169,'Calculations 20to24'!J169,'Calculations 35to44'!J169,'Calculations 45to54'!J169,'Calculations 55to64'!J169,'Calculations 65plus'!J169)</f>
        <v>0.23483373693265816</v>
      </c>
      <c r="K214" s="28">
        <f>K169/SUM(K169,'Calculations 16to19'!K169,'Calculations 20to24'!K169,'Calculations 35to44'!K169,'Calculations 45to54'!K169,'Calculations 55to64'!K169,'Calculations 65plus'!K169)</f>
        <v>0.23121092739517729</v>
      </c>
      <c r="L214" s="28">
        <f>L169/SUM(L169,'Calculations 16to19'!L169,'Calculations 20to24'!L169,'Calculations 35to44'!L169,'Calculations 45to54'!L169,'Calculations 55to64'!L169,'Calculations 65plus'!L169)</f>
        <v>0.23366959388432482</v>
      </c>
      <c r="M214" s="28">
        <f>M169/SUM(M169,'Calculations 16to19'!M169,'Calculations 20to24'!M169,'Calculations 35to44'!M169,'Calculations 45to54'!M169,'Calculations 55to64'!M169,'Calculations 65plus'!M169)</f>
        <v>0.23113938659000513</v>
      </c>
      <c r="N214" s="28">
        <f>N169/SUM(N169,'Calculations 16to19'!N169,'Calculations 20to24'!N169,'Calculations 35to44'!N169,'Calculations 45to54'!N169,'Calculations 55to64'!N169,'Calculations 65plus'!N169)</f>
        <v>0.22860985930277539</v>
      </c>
      <c r="O214" s="28">
        <f>O169/SUM(O169,'Calculations 16to19'!O169,'Calculations 20to24'!O169,'Calculations 35to44'!O169,'Calculations 45to54'!O169,'Calculations 55to64'!O169,'Calculations 65plus'!O169)</f>
        <v>0.22608229040063424</v>
      </c>
      <c r="P214" s="28">
        <f>P169/SUM(P169,'Calculations 16to19'!P169,'Calculations 20to24'!P169,'Calculations 35to44'!P169,'Calculations 45to54'!P169,'Calculations 55to64'!P169,'Calculations 65plus'!P169)</f>
        <v>0.2235579183104682</v>
      </c>
      <c r="Q214" s="28">
        <f>Q169/SUM(Q169,'Calculations 16to19'!Q169,'Calculations 20to24'!Q169,'Calculations 35to44'!Q169,'Calculations 45to54'!Q169,'Calculations 55to64'!Q169,'Calculations 65plus'!Q169)</f>
        <v>0.22103794115137104</v>
      </c>
      <c r="R214" s="28">
        <f>R169/SUM(R169,'Calculations 16to19'!R169,'Calculations 20to24'!R169,'Calculations 35to44'!R169,'Calculations 45to54'!R169,'Calculations 55to64'!R169,'Calculations 65plus'!R169)</f>
        <v>0.21852351646566359</v>
      </c>
      <c r="S214" s="28">
        <f>S169/SUM(S169,'Calculations 16to19'!S169,'Calculations 20to24'!S169,'Calculations 35to44'!S169,'Calculations 45to54'!S169,'Calculations 55to64'!S169,'Calculations 65plus'!S169)</f>
        <v>0.21601576103547138</v>
      </c>
      <c r="T214" s="28">
        <f>T169/SUM(T169,'Calculations 16to19'!T169,'Calculations 20to24'!T169,'Calculations 35to44'!T169,'Calculations 45to54'!T169,'Calculations 55to64'!T169,'Calculations 65plus'!T169)</f>
        <v>0.21351575078246007</v>
      </c>
      <c r="U214" s="28">
        <f>U169/SUM(U169,'Calculations 16to19'!U169,'Calculations 20to24'!U169,'Calculations 35to44'!U169,'Calculations 45to54'!U169,'Calculations 55to64'!U169,'Calculations 65plus'!U169)</f>
        <v>0.21102452074811473</v>
      </c>
      <c r="V214" s="28">
        <f>V169/SUM(V169,'Calculations 16to19'!V169,'Calculations 20to24'!V169,'Calculations 35to44'!V169,'Calculations 45to54'!V169,'Calculations 55to64'!V169,'Calculations 65plus'!V169)</f>
        <v>0.20854306515173851</v>
      </c>
      <c r="W214" s="28">
        <f>W169/SUM(W169,'Calculations 16to19'!W169,'Calculations 20to24'!W169,'Calculations 35to44'!W169,'Calculations 45to54'!W169,'Calculations 55to64'!W169,'Calculations 65plus'!W169)</f>
        <v>0.20607233752315415</v>
      </c>
      <c r="X214" s="28">
        <f>X169/SUM(X169,'Calculations 16to19'!X169,'Calculations 20to24'!X169,'Calculations 35to44'!X169,'Calculations 45to54'!X169,'Calculations 55to64'!X169,'Calculations 65plus'!X169)</f>
        <v>0.20361325090695734</v>
      </c>
      <c r="Y214" s="28">
        <f>Y169/SUM(Y169,'Calculations 16to19'!Y169,'Calculations 20to24'!Y169,'Calculations 35to44'!Y169,'Calculations 45to54'!Y169,'Calculations 55to64'!Y169,'Calculations 65plus'!Y169)</f>
        <v>0.20116667813499858</v>
      </c>
      <c r="Z214" s="28">
        <f>Z169/SUM(Z169,'Calculations 16to19'!Z169,'Calculations 20to24'!Z169,'Calculations 35to44'!Z169,'Calculations 45to54'!Z169,'Calculations 55to64'!Z169,'Calculations 65plus'!Z169)</f>
        <v>0.19873345216369173</v>
      </c>
      <c r="AA214" s="28">
        <f>AA169/SUM(AA169,'Calculations 16to19'!AA169,'Calculations 20to24'!AA169,'Calculations 35to44'!AA169,'Calculations 45to54'!AA169,'Calculations 55to64'!AA169,'Calculations 65plus'!AA169)</f>
        <v>0.19631436647262404</v>
      </c>
      <c r="AB214" s="28">
        <f>AB169/SUM(AB169,'Calculations 16to19'!AB169,'Calculations 20to24'!AB169,'Calculations 35to44'!AB169,'Calculations 45to54'!AB169,'Calculations 55to64'!AB169,'Calculations 65plus'!AB169)</f>
        <v>0.19391017552089215</v>
      </c>
      <c r="AC214" s="28">
        <f>AC169/SUM(AC169,'Calculations 16to19'!AC169,'Calculations 20to24'!AC169,'Calculations 35to44'!AC169,'Calculations 45to54'!AC169,'Calculations 55to64'!AC169,'Calculations 65plus'!AC169)</f>
        <v>0.19152159525753359</v>
      </c>
      <c r="AD214" s="28">
        <f>AD169/SUM(AD169,'Calculations 16to19'!AD169,'Calculations 20to24'!AD169,'Calculations 35to44'!AD169,'Calculations 45to54'!AD169,'Calculations 55to64'!AD169,'Calculations 65plus'!AD169)</f>
        <v>0.18914930368238936</v>
      </c>
      <c r="AE214" s="28">
        <f>AE169/SUM(AE169,'Calculations 16to19'!AE169,'Calculations 20to24'!AE169,'Calculations 35to44'!AE169,'Calculations 45to54'!AE169,'Calculations 55to64'!AE169,'Calculations 65plus'!AE169)</f>
        <v>0.18679394145372671</v>
      </c>
      <c r="AF214" s="28">
        <f>AF169/SUM(AF169,'Calculations 16to19'!AF169,'Calculations 20to24'!AF169,'Calculations 35to44'!AF169,'Calculations 45to54'!AF169,'Calculations 55to64'!AF169,'Calculations 65plus'!AF169)</f>
        <v>0.18445611253896302</v>
      </c>
    </row>
    <row r="215" spans="1:32" x14ac:dyDescent="0.2">
      <c r="A215" s="6" t="s">
        <v>48</v>
      </c>
      <c r="B215" s="28">
        <f>B170/SUM(B170,'Calculations 16to19'!B170,'Calculations 20to24'!B170,'Calculations 35to44'!B170,'Calculations 45to54'!B170,'Calculations 55to64'!B170,'Calculations 65plus'!B170)</f>
        <v>0.20368098159509199</v>
      </c>
      <c r="C215" s="28">
        <f>C170/SUM(C170,'Calculations 16to19'!C170,'Calculations 20to24'!C170,'Calculations 35to44'!C170,'Calculations 45to54'!C170,'Calculations 55to64'!C170,'Calculations 65plus'!C170)</f>
        <v>0.20505581918832602</v>
      </c>
      <c r="D215" s="28">
        <f>D170/SUM(D170,'Calculations 16to19'!D170,'Calculations 20to24'!D170,'Calculations 35to44'!D170,'Calculations 45to54'!D170,'Calculations 55to64'!D170,'Calculations 65plus'!D170)</f>
        <v>0.20614814793430197</v>
      </c>
      <c r="E215" s="28">
        <f>E170/SUM(E170,'Calculations 16to19'!E170,'Calculations 20to24'!E170,'Calculations 35to44'!E170,'Calculations 45to54'!E170,'Calculations 55to64'!E170,'Calculations 65plus'!E170)</f>
        <v>0.20604369944925607</v>
      </c>
      <c r="F215" s="28">
        <f>F170/SUM(F170,'Calculations 16to19'!F170,'Calculations 20to24'!F170,'Calculations 35to44'!F170,'Calculations 45to54'!F170,'Calculations 55to64'!F170,'Calculations 65plus'!F170)</f>
        <v>0.20445771221049711</v>
      </c>
      <c r="G215" s="28">
        <f>G170/SUM(G170,'Calculations 16to19'!G170,'Calculations 20to24'!G170,'Calculations 35to44'!G170,'Calculations 45to54'!G170,'Calculations 55to64'!G170,'Calculations 65plus'!G170)</f>
        <v>0.20125993397628611</v>
      </c>
      <c r="H215" s="28">
        <f>H170/SUM(H170,'Calculations 16to19'!H170,'Calculations 20to24'!H170,'Calculations 35to44'!H170,'Calculations 45to54'!H170,'Calculations 55to64'!H170,'Calculations 65plus'!H170)</f>
        <v>0.19692368904740823</v>
      </c>
      <c r="I215" s="28">
        <f>I170/SUM(I170,'Calculations 16to19'!I170,'Calculations 20to24'!I170,'Calculations 35to44'!I170,'Calculations 45to54'!I170,'Calculations 55to64'!I170,'Calculations 65plus'!I170)</f>
        <v>0.19180773860627665</v>
      </c>
      <c r="J215" s="28">
        <f>J170/SUM(J170,'Calculations 16to19'!J170,'Calculations 20to24'!J170,'Calculations 35to44'!J170,'Calculations 45to54'!J170,'Calculations 55to64'!J170,'Calculations 65plus'!J170)</f>
        <v>0.18763790342180106</v>
      </c>
      <c r="K215" s="28">
        <f>K170/SUM(K170,'Calculations 16to19'!K170,'Calculations 20to24'!K170,'Calculations 35to44'!K170,'Calculations 45to54'!K170,'Calculations 55to64'!K170,'Calculations 65plus'!K170)</f>
        <v>0.18443252177287461</v>
      </c>
      <c r="L215" s="28">
        <f>L170/SUM(L170,'Calculations 16to19'!L170,'Calculations 20to24'!L170,'Calculations 35to44'!L170,'Calculations 45to54'!L170,'Calculations 55to64'!L170,'Calculations 65plus'!L170)</f>
        <v>0.1872076538059349</v>
      </c>
      <c r="M215" s="28">
        <f>M170/SUM(M170,'Calculations 16to19'!M170,'Calculations 20to24'!M170,'Calculations 35to44'!M170,'Calculations 45to54'!M170,'Calculations 55to64'!M170,'Calculations 65plus'!M170)</f>
        <v>0.1852579192243074</v>
      </c>
      <c r="N215" s="28">
        <f>N170/SUM(N170,'Calculations 16to19'!N170,'Calculations 20to24'!N170,'Calculations 35to44'!N170,'Calculations 45to54'!N170,'Calculations 55to64'!N170,'Calculations 65plus'!N170)</f>
        <v>0.18331357636533865</v>
      </c>
      <c r="O215" s="28">
        <f>O170/SUM(O170,'Calculations 16to19'!O170,'Calculations 20to24'!O170,'Calculations 35to44'!O170,'Calculations 45to54'!O170,'Calculations 55to64'!O170,'Calculations 65plus'!O170)</f>
        <v>0.18137522631459599</v>
      </c>
      <c r="P215" s="28">
        <f>P170/SUM(P170,'Calculations 16to19'!P170,'Calculations 20to24'!P170,'Calculations 35to44'!P170,'Calculations 45to54'!P170,'Calculations 55to64'!P170,'Calculations 65plus'!P170)</f>
        <v>0.17944345233298206</v>
      </c>
      <c r="Q215" s="28">
        <f>Q170/SUM(Q170,'Calculations 16to19'!Q170,'Calculations 20to24'!Q170,'Calculations 35to44'!Q170,'Calculations 45to54'!Q170,'Calculations 55to64'!Q170,'Calculations 65plus'!Q170)</f>
        <v>0.17751881963356214</v>
      </c>
      <c r="R215" s="28">
        <f>R170/SUM(R170,'Calculations 16to19'!R170,'Calculations 20to24'!R170,'Calculations 35to44'!R170,'Calculations 45to54'!R170,'Calculations 55to64'!R170,'Calculations 65plus'!R170)</f>
        <v>0.17560187519907658</v>
      </c>
      <c r="S215" s="28">
        <f>S170/SUM(S170,'Calculations 16to19'!S170,'Calculations 20to24'!S170,'Calculations 35to44'!S170,'Calculations 45to54'!S170,'Calculations 55to64'!S170,'Calculations 65plus'!S170)</f>
        <v>0.17369314763896868</v>
      </c>
      <c r="T215" s="28">
        <f>T170/SUM(T170,'Calculations 16to19'!T170,'Calculations 20to24'!T170,'Calculations 35to44'!T170,'Calculations 45to54'!T170,'Calculations 55to64'!T170,'Calculations 65plus'!T170)</f>
        <v>0.17179314708467286</v>
      </c>
      <c r="U215" s="28">
        <f>U170/SUM(U170,'Calculations 16to19'!U170,'Calculations 20to24'!U170,'Calculations 35to44'!U170,'Calculations 45to54'!U170,'Calculations 55to64'!U170,'Calculations 65plus'!U170)</f>
        <v>0.16990236512185961</v>
      </c>
      <c r="V215" s="28">
        <f>V170/SUM(V170,'Calculations 16to19'!V170,'Calculations 20to24'!V170,'Calculations 35to44'!V170,'Calculations 45to54'!V170,'Calculations 55to64'!V170,'Calculations 65plus'!V170)</f>
        <v>0.16802127475826689</v>
      </c>
      <c r="W215" s="28">
        <f>W170/SUM(W170,'Calculations 16to19'!W170,'Calculations 20to24'!W170,'Calculations 35to44'!W170,'Calculations 45to54'!W170,'Calculations 55to64'!W170,'Calculations 65plus'!W170)</f>
        <v>0.16615033042569732</v>
      </c>
      <c r="X215" s="28">
        <f>X170/SUM(X170,'Calculations 16to19'!X170,'Calculations 20to24'!X170,'Calculations 35to44'!X170,'Calculations 45to54'!X170,'Calculations 55to64'!X170,'Calculations 65plus'!X170)</f>
        <v>0.16428996801473744</v>
      </c>
      <c r="Y215" s="28">
        <f>Y170/SUM(Y170,'Calculations 16to19'!Y170,'Calculations 20to24'!Y170,'Calculations 35to44'!Y170,'Calculations 45to54'!Y170,'Calculations 55to64'!Y170,'Calculations 65plus'!Y170)</f>
        <v>0.16244060494069734</v>
      </c>
      <c r="Z215" s="28">
        <f>Z170/SUM(Z170,'Calculations 16to19'!Z170,'Calculations 20to24'!Z170,'Calculations 35to44'!Z170,'Calculations 45to54'!Z170,'Calculations 55to64'!Z170,'Calculations 65plus'!Z170)</f>
        <v>0.16060264023927262</v>
      </c>
      <c r="AA215" s="28">
        <f>AA170/SUM(AA170,'Calculations 16to19'!AA170,'Calculations 20to24'!AA170,'Calculations 35to44'!AA170,'Calculations 45to54'!AA170,'Calculations 55to64'!AA170,'Calculations 65plus'!AA170)</f>
        <v>0.1587764546903862</v>
      </c>
      <c r="AB215" s="28">
        <f>AB170/SUM(AB170,'Calculations 16to19'!AB170,'Calculations 20to24'!AB170,'Calculations 35to44'!AB170,'Calculations 45to54'!AB170,'Calculations 55to64'!AB170,'Calculations 65plus'!AB170)</f>
        <v>0.15696241096867614</v>
      </c>
      <c r="AC215" s="28">
        <f>AC170/SUM(AC170,'Calculations 16to19'!AC170,'Calculations 20to24'!AC170,'Calculations 35to44'!AC170,'Calculations 45to54'!AC170,'Calculations 55to64'!AC170,'Calculations 65plus'!AC170)</f>
        <v>0.15516085381908584</v>
      </c>
      <c r="AD215" s="28">
        <f>AD170/SUM(AD170,'Calculations 16to19'!AD170,'Calculations 20to24'!AD170,'Calculations 35to44'!AD170,'Calculations 45to54'!AD170,'Calculations 55to64'!AD170,'Calculations 65plus'!AD170)</f>
        <v>0.15337211025600914</v>
      </c>
      <c r="AE215" s="28">
        <f>AE170/SUM(AE170,'Calculations 16to19'!AE170,'Calculations 20to24'!AE170,'Calculations 35to44'!AE170,'Calculations 45to54'!AE170,'Calculations 55to64'!AE170,'Calculations 65plus'!AE170)</f>
        <v>0.15159648978445622</v>
      </c>
      <c r="AF215" s="28">
        <f>AF170/SUM(AF170,'Calculations 16to19'!AF170,'Calculations 20to24'!AF170,'Calculations 35to44'!AF170,'Calculations 45to54'!AF170,'Calculations 55to64'!AF170,'Calculations 65plus'!AF170)</f>
        <v>0.14983428464171955</v>
      </c>
    </row>
    <row r="216" spans="1:32" x14ac:dyDescent="0.2">
      <c r="A216" s="6" t="s">
        <v>49</v>
      </c>
      <c r="B216" s="28">
        <f>B171/SUM(B171,'Calculations 16to19'!B171,'Calculations 20to24'!B171,'Calculations 35to44'!B171,'Calculations 45to54'!B171,'Calculations 55to64'!B171,'Calculations 65plus'!B171)</f>
        <v>0.3365853658536585</v>
      </c>
      <c r="C216" s="28">
        <f>C171/SUM(C171,'Calculations 16to19'!C171,'Calculations 20to24'!C171,'Calculations 35to44'!C171,'Calculations 45to54'!C171,'Calculations 55to64'!C171,'Calculations 65plus'!C171)</f>
        <v>0.33770927756949842</v>
      </c>
      <c r="D216" s="28">
        <f>D171/SUM(D171,'Calculations 16to19'!D171,'Calculations 20to24'!D171,'Calculations 35to44'!D171,'Calculations 45to54'!D171,'Calculations 55to64'!D171,'Calculations 65plus'!D171)</f>
        <v>0.33860421784323447</v>
      </c>
      <c r="E216" s="28">
        <f>E171/SUM(E171,'Calculations 16to19'!E171,'Calculations 20to24'!E171,'Calculations 35to44'!E171,'Calculations 45to54'!E171,'Calculations 55to64'!E171,'Calculations 65plus'!E171)</f>
        <v>0.337855545091932</v>
      </c>
      <c r="F216" s="28">
        <f>F171/SUM(F171,'Calculations 16to19'!F171,'Calculations 20to24'!F171,'Calculations 35to44'!F171,'Calculations 45to54'!F171,'Calculations 55to64'!F171,'Calculations 65plus'!F171)</f>
        <v>0.33514447083150989</v>
      </c>
      <c r="G216" s="28">
        <f>G171/SUM(G171,'Calculations 16to19'!G171,'Calculations 20to24'!G171,'Calculations 35to44'!G171,'Calculations 45to54'!G171,'Calculations 55to64'!G171,'Calculations 65plus'!G171)</f>
        <v>0.33047161136835029</v>
      </c>
      <c r="H216" s="28">
        <f>H171/SUM(H171,'Calculations 16to19'!H171,'Calculations 20to24'!H171,'Calculations 35to44'!H171,'Calculations 45to54'!H171,'Calculations 55to64'!H171,'Calculations 65plus'!H171)</f>
        <v>0.32408676831155536</v>
      </c>
      <c r="I216" s="28">
        <f>I171/SUM(I171,'Calculations 16to19'!I171,'Calculations 20to24'!I171,'Calculations 35to44'!I171,'Calculations 45to54'!I171,'Calculations 55to64'!I171,'Calculations 65plus'!I171)</f>
        <v>0.31664865054091368</v>
      </c>
      <c r="J216" s="28">
        <f>J171/SUM(J171,'Calculations 16to19'!J171,'Calculations 20to24'!J171,'Calculations 35to44'!J171,'Calculations 45to54'!J171,'Calculations 55to64'!J171,'Calculations 65plus'!J171)</f>
        <v>0.31059486618252691</v>
      </c>
      <c r="K216" s="28">
        <f>K171/SUM(K171,'Calculations 16to19'!K171,'Calculations 20to24'!K171,'Calculations 35to44'!K171,'Calculations 45to54'!K171,'Calculations 55to64'!K171,'Calculations 65plus'!K171)</f>
        <v>0.30593529846892575</v>
      </c>
      <c r="L216" s="28">
        <f>L171/SUM(L171,'Calculations 16to19'!L171,'Calculations 20to24'!L171,'Calculations 35to44'!L171,'Calculations 45to54'!L171,'Calculations 55to64'!L171,'Calculations 65plus'!L171)</f>
        <v>0.3088074061164926</v>
      </c>
      <c r="M216" s="28">
        <f>M171/SUM(M171,'Calculations 16to19'!M171,'Calculations 20to24'!M171,'Calculations 35to44'!M171,'Calculations 45to54'!M171,'Calculations 55to64'!M171,'Calculations 65plus'!M171)</f>
        <v>0.30555905491622248</v>
      </c>
      <c r="N216" s="28">
        <f>N171/SUM(N171,'Calculations 16to19'!N171,'Calculations 20to24'!N171,'Calculations 35to44'!N171,'Calculations 45to54'!N171,'Calculations 55to64'!N171,'Calculations 65plus'!N171)</f>
        <v>0.3023058566916299</v>
      </c>
      <c r="O216" s="28">
        <f>O171/SUM(O171,'Calculations 16to19'!O171,'Calculations 20to24'!O171,'Calculations 35to44'!O171,'Calculations 45to54'!O171,'Calculations 55to64'!O171,'Calculations 65plus'!O171)</f>
        <v>0.29904957587435776</v>
      </c>
      <c r="P216" s="28">
        <f>P171/SUM(P171,'Calculations 16to19'!P171,'Calculations 20to24'!P171,'Calculations 35to44'!P171,'Calculations 45to54'!P171,'Calculations 55to64'!P171,'Calculations 65plus'!P171)</f>
        <v>0.29579193108518725</v>
      </c>
      <c r="Q216" s="28">
        <f>Q171/SUM(Q171,'Calculations 16to19'!Q171,'Calculations 20to24'!Q171,'Calculations 35to44'!Q171,'Calculations 45to54'!Q171,'Calculations 55to64'!Q171,'Calculations 65plus'!Q171)</f>
        <v>0.29253459429211409</v>
      </c>
      <c r="R216" s="28">
        <f>R171/SUM(R171,'Calculations 16to19'!R171,'Calculations 20to24'!R171,'Calculations 35to44'!R171,'Calculations 45to54'!R171,'Calculations 55to64'!R171,'Calculations 65plus'!R171)</f>
        <v>0.28927919007134723</v>
      </c>
      <c r="S216" s="28">
        <f>S171/SUM(S171,'Calculations 16to19'!S171,'Calculations 20to24'!S171,'Calculations 35to44'!S171,'Calculations 45to54'!S171,'Calculations 55to64'!S171,'Calculations 65plus'!S171)</f>
        <v>0.28602729497076096</v>
      </c>
      <c r="T216" s="28">
        <f>T171/SUM(T171,'Calculations 16to19'!T171,'Calculations 20to24'!T171,'Calculations 35to44'!T171,'Calculations 45to54'!T171,'Calculations 55to64'!T171,'Calculations 65plus'!T171)</f>
        <v>0.28278043697495386</v>
      </c>
      <c r="U216" s="28">
        <f>U171/SUM(U171,'Calculations 16to19'!U171,'Calculations 20to24'!U171,'Calculations 35to44'!U171,'Calculations 45to54'!U171,'Calculations 55to64'!U171,'Calculations 65plus'!U171)</f>
        <v>0.27954009507073413</v>
      </c>
      <c r="V216" s="28">
        <f>V171/SUM(V171,'Calculations 16to19'!V171,'Calculations 20to24'!V171,'Calculations 35to44'!V171,'Calculations 45to54'!V171,'Calculations 55to64'!V171,'Calculations 65plus'!V171)</f>
        <v>0.27630769891149842</v>
      </c>
      <c r="W216" s="28">
        <f>W171/SUM(W171,'Calculations 16to19'!W171,'Calculations 20to24'!W171,'Calculations 35to44'!W171,'Calculations 45to54'!W171,'Calculations 55to64'!W171,'Calculations 65plus'!W171)</f>
        <v>0.27308462857864291</v>
      </c>
      <c r="X216" s="28">
        <f>X171/SUM(X171,'Calculations 16to19'!X171,'Calculations 20to24'!X171,'Calculations 35to44'!X171,'Calculations 45to54'!X171,'Calculations 55to64'!X171,'Calculations 65plus'!X171)</f>
        <v>0.26987221443786924</v>
      </c>
      <c r="Y216" s="28">
        <f>Y171/SUM(Y171,'Calculations 16to19'!Y171,'Calculations 20to24'!Y171,'Calculations 35to44'!Y171,'Calculations 45to54'!Y171,'Calculations 55to64'!Y171,'Calculations 65plus'!Y171)</f>
        <v>0.26667173708791581</v>
      </c>
      <c r="Z216" s="28">
        <f>Z171/SUM(Z171,'Calculations 16to19'!Z171,'Calculations 20to24'!Z171,'Calculations 35to44'!Z171,'Calculations 45to54'!Z171,'Calculations 55to64'!Z171,'Calculations 65plus'!Z171)</f>
        <v>0.26348442739903388</v>
      </c>
      <c r="AA216" s="28">
        <f>AA171/SUM(AA171,'Calculations 16to19'!AA171,'Calculations 20to24'!AA171,'Calculations 35to44'!AA171,'Calculations 45to54'!AA171,'Calculations 55to64'!AA171,'Calculations 65plus'!AA171)</f>
        <v>0.2603114666382384</v>
      </c>
      <c r="AB216" s="28">
        <f>AB171/SUM(AB171,'Calculations 16to19'!AB171,'Calculations 20to24'!AB171,'Calculations 35to44'!AB171,'Calculations 45to54'!AB171,'Calculations 55to64'!AB171,'Calculations 65plus'!AB171)</f>
        <v>0.25715398667817918</v>
      </c>
      <c r="AC216" s="28">
        <f>AC171/SUM(AC171,'Calculations 16to19'!AC171,'Calculations 20to24'!AC171,'Calculations 35to44'!AC171,'Calculations 45to54'!AC171,'Calculations 55to64'!AC171,'Calculations 65plus'!AC171)</f>
        <v>0.25401307028627285</v>
      </c>
      <c r="AD216" s="28">
        <f>AD171/SUM(AD171,'Calculations 16to19'!AD171,'Calculations 20to24'!AD171,'Calculations 35to44'!AD171,'Calculations 45to54'!AD171,'Calculations 55to64'!AD171,'Calculations 65plus'!AD171)</f>
        <v>0.25088975149056025</v>
      </c>
      <c r="AE216" s="28">
        <f>AE171/SUM(AE171,'Calculations 16to19'!AE171,'Calculations 20to24'!AE171,'Calculations 35to44'!AE171,'Calculations 45to54'!AE171,'Calculations 55to64'!AE171,'Calculations 65plus'!AE171)</f>
        <v>0.24778501601861841</v>
      </c>
      <c r="AF216" s="28">
        <f>AF171/SUM(AF171,'Calculations 16to19'!AF171,'Calculations 20to24'!AF171,'Calculations 35to44'!AF171,'Calculations 45to54'!AF171,'Calculations 55to64'!AF171,'Calculations 65plus'!AF171)</f>
        <v>0.24469980180573167</v>
      </c>
    </row>
    <row r="217" spans="1:32" x14ac:dyDescent="0.2">
      <c r="A217" s="6" t="s">
        <v>50</v>
      </c>
      <c r="B217" s="28">
        <f>B172/SUM(B172,'Calculations 16to19'!B172,'Calculations 20to24'!B172,'Calculations 35to44'!B172,'Calculations 45to54'!B172,'Calculations 55to64'!B172,'Calculations 65plus'!B172)</f>
        <v>0.24112542729424141</v>
      </c>
      <c r="C217" s="28">
        <f>C172/SUM(C172,'Calculations 16to19'!C172,'Calculations 20to24'!C172,'Calculations 35to44'!C172,'Calculations 45to54'!C172,'Calculations 55to64'!C172,'Calculations 65plus'!C172)</f>
        <v>0.24219973008119461</v>
      </c>
      <c r="D217" s="28">
        <f>D172/SUM(D172,'Calculations 16to19'!D172,'Calculations 20to24'!D172,'Calculations 35to44'!D172,'Calculations 45to54'!D172,'Calculations 55to64'!D172,'Calculations 65plus'!D172)</f>
        <v>0.24321781273923587</v>
      </c>
      <c r="E217" s="28">
        <f>E172/SUM(E172,'Calculations 16to19'!E172,'Calculations 20to24'!E172,'Calculations 35to44'!E172,'Calculations 45to54'!E172,'Calculations 55to64'!E172,'Calculations 65plus'!E172)</f>
        <v>0.2429184997849379</v>
      </c>
      <c r="F217" s="28">
        <f>F172/SUM(F172,'Calculations 16to19'!F172,'Calculations 20to24'!F172,'Calculations 35to44'!F172,'Calculations 45to54'!F172,'Calculations 55to64'!F172,'Calculations 65plus'!F172)</f>
        <v>0.24092380555618498</v>
      </c>
      <c r="G217" s="28">
        <f>G172/SUM(G172,'Calculations 16to19'!G172,'Calculations 20to24'!G172,'Calculations 35to44'!G172,'Calculations 45to54'!G172,'Calculations 55to64'!G172,'Calculations 65plus'!G172)</f>
        <v>0.23715724645533331</v>
      </c>
      <c r="H217" s="28">
        <f>H172/SUM(H172,'Calculations 16to19'!H172,'Calculations 20to24'!H172,'Calculations 35to44'!H172,'Calculations 45to54'!H172,'Calculations 55to64'!H172,'Calculations 65plus'!H172)</f>
        <v>0.23203750296816852</v>
      </c>
      <c r="I217" s="28">
        <f>I172/SUM(I172,'Calculations 16to19'!I172,'Calculations 20to24'!I172,'Calculations 35to44'!I172,'Calculations 45to54'!I172,'Calculations 55to64'!I172,'Calculations 65plus'!I172)</f>
        <v>0.22624352560775735</v>
      </c>
      <c r="J217" s="28">
        <f>J172/SUM(J172,'Calculations 16to19'!J172,'Calculations 20to24'!J172,'Calculations 35to44'!J172,'Calculations 45to54'!J172,'Calculations 55to64'!J172,'Calculations 65plus'!J172)</f>
        <v>0.22170684363012585</v>
      </c>
      <c r="K217" s="28">
        <f>K172/SUM(K172,'Calculations 16to19'!K172,'Calculations 20to24'!K172,'Calculations 35to44'!K172,'Calculations 45to54'!K172,'Calculations 55to64'!K172,'Calculations 65plus'!K172)</f>
        <v>0.21832254887485764</v>
      </c>
      <c r="L217" s="28">
        <f>L172/SUM(L172,'Calculations 16to19'!L172,'Calculations 20to24'!L172,'Calculations 35to44'!L172,'Calculations 45to54'!L172,'Calculations 55to64'!L172,'Calculations 65plus'!L172)</f>
        <v>0.22067403255855222</v>
      </c>
      <c r="M217" s="28">
        <f>M172/SUM(M172,'Calculations 16to19'!M172,'Calculations 20to24'!M172,'Calculations 35to44'!M172,'Calculations 45to54'!M172,'Calculations 55to64'!M172,'Calculations 65plus'!M172)</f>
        <v>0.21828247069404735</v>
      </c>
      <c r="N217" s="28">
        <f>N172/SUM(N172,'Calculations 16to19'!N172,'Calculations 20to24'!N172,'Calculations 35to44'!N172,'Calculations 45to54'!N172,'Calculations 55to64'!N172,'Calculations 65plus'!N172)</f>
        <v>0.21589431858046007</v>
      </c>
      <c r="O217" s="28">
        <f>O172/SUM(O172,'Calculations 16to19'!O172,'Calculations 20to24'!O172,'Calculations 35to44'!O172,'Calculations 45to54'!O172,'Calculations 55to64'!O172,'Calculations 65plus'!O172)</f>
        <v>0.21351058205477416</v>
      </c>
      <c r="P217" s="28">
        <f>P172/SUM(P172,'Calculations 16to19'!P172,'Calculations 20to24'!P172,'Calculations 35to44'!P172,'Calculations 45to54'!P172,'Calculations 55to64'!P172,'Calculations 65plus'!P172)</f>
        <v>0.21113223786004187</v>
      </c>
      <c r="Q217" s="28">
        <f>Q172/SUM(Q172,'Calculations 16to19'!Q172,'Calculations 20to24'!Q172,'Calculations 35to44'!Q172,'Calculations 45to54'!Q172,'Calculations 55to64'!Q172,'Calculations 65plus'!Q172)</f>
        <v>0.20876023311127867</v>
      </c>
      <c r="R217" s="28">
        <f>R172/SUM(R172,'Calculations 16to19'!R172,'Calculations 20to24'!R172,'Calculations 35to44'!R172,'Calculations 45to54'!R172,'Calculations 55to64'!R172,'Calculations 65plus'!R172)</f>
        <v>0.20639548484194031</v>
      </c>
      <c r="S217" s="28">
        <f>S172/SUM(S172,'Calculations 16to19'!S172,'Calculations 20to24'!S172,'Calculations 35to44'!S172,'Calculations 45to54'!S172,'Calculations 55to64'!S172,'Calculations 65plus'!S172)</f>
        <v>0.20403887962922232</v>
      </c>
      <c r="T217" s="28">
        <f>T172/SUM(T172,'Calculations 16to19'!T172,'Calculations 20to24'!T172,'Calculations 35to44'!T172,'Calculations 45to54'!T172,'Calculations 55to64'!T172,'Calculations 65plus'!T172)</f>
        <v>0.20169127329618716</v>
      </c>
      <c r="U217" s="28">
        <f>U172/SUM(U172,'Calculations 16to19'!U172,'Calculations 20to24'!U172,'Calculations 35to44'!U172,'Calculations 45to54'!U172,'Calculations 55to64'!U172,'Calculations 65plus'!U172)</f>
        <v>0.19935349068852637</v>
      </c>
      <c r="V217" s="28">
        <f>V172/SUM(V172,'Calculations 16to19'!V172,'Calculations 20to24'!V172,'Calculations 35to44'!V172,'Calculations 45to54'!V172,'Calculations 55to64'!V172,'Calculations 65plus'!V172)</f>
        <v>0.19702632552357197</v>
      </c>
      <c r="W217" s="28">
        <f>W172/SUM(W172,'Calculations 16to19'!W172,'Calculations 20to24'!W172,'Calculations 35to44'!W172,'Calculations 45to54'!W172,'Calculations 55to64'!W172,'Calculations 65plus'!W172)</f>
        <v>0.19471054030899573</v>
      </c>
      <c r="X217" s="28">
        <f>X172/SUM(X172,'Calculations 16to19'!X172,'Calculations 20to24'!X172,'Calculations 35to44'!X172,'Calculations 45to54'!X172,'Calculations 55to64'!X172,'Calculations 65plus'!X172)</f>
        <v>0.19240686632851184</v>
      </c>
      <c r="Y217" s="28">
        <f>Y172/SUM(Y172,'Calculations 16to19'!Y172,'Calculations 20to24'!Y172,'Calculations 35to44'!Y172,'Calculations 45to54'!Y172,'Calculations 55to64'!Y172,'Calculations 65plus'!Y172)</f>
        <v>0.19011600369173842</v>
      </c>
      <c r="Z217" s="28">
        <f>Z172/SUM(Z172,'Calculations 16to19'!Z172,'Calculations 20to24'!Z172,'Calculations 35to44'!Z172,'Calculations 45to54'!Z172,'Calculations 55to64'!Z172,'Calculations 65plus'!Z172)</f>
        <v>0.18783862144530403</v>
      </c>
      <c r="AA217" s="28">
        <f>AA172/SUM(AA172,'Calculations 16to19'!AA172,'Calculations 20to24'!AA172,'Calculations 35to44'!AA172,'Calculations 45to54'!AA172,'Calculations 55to64'!AA172,'Calculations 65plus'!AA172)</f>
        <v>0.18557535774216466</v>
      </c>
      <c r="AB217" s="28">
        <f>AB172/SUM(AB172,'Calculations 16to19'!AB172,'Calculations 20to24'!AB172,'Calculations 35to44'!AB172,'Calculations 45to54'!AB172,'Calculations 55to64'!AB172,'Calculations 65plus'!AB172)</f>
        <v>0.18332682006605452</v>
      </c>
      <c r="AC217" s="28">
        <f>AC172/SUM(AC172,'Calculations 16to19'!AC172,'Calculations 20to24'!AC172,'Calculations 35to44'!AC172,'Calculations 45to54'!AC172,'Calculations 55to64'!AC172,'Calculations 65plus'!AC172)</f>
        <v>0.181093585507935</v>
      </c>
      <c r="AD217" s="28">
        <f>AD172/SUM(AD172,'Calculations 16to19'!AD172,'Calculations 20to24'!AD172,'Calculations 35to44'!AD172,'Calculations 45to54'!AD172,'Calculations 55to64'!AD172,'Calculations 65plus'!AD172)</f>
        <v>0.17887620109127217</v>
      </c>
      <c r="AE217" s="28">
        <f>AE172/SUM(AE172,'Calculations 16to19'!AE172,'Calculations 20to24'!AE172,'Calculations 35to44'!AE172,'Calculations 45to54'!AE172,'Calculations 55to64'!AE172,'Calculations 65plus'!AE172)</f>
        <v>0.17667518414296207</v>
      </c>
      <c r="AF217" s="28">
        <f>AF172/SUM(AF172,'Calculations 16to19'!AF172,'Calculations 20to24'!AF172,'Calculations 35to44'!AF172,'Calculations 45to54'!AF172,'Calculations 55to64'!AF172,'Calculations 65plus'!AF172)</f>
        <v>0.17449102270672665</v>
      </c>
    </row>
    <row r="218" spans="1:32" x14ac:dyDescent="0.2">
      <c r="A218" s="6" t="s">
        <v>51</v>
      </c>
      <c r="B218" s="28">
        <f>B173/SUM(B173,'Calculations 16to19'!B173,'Calculations 20to24'!B173,'Calculations 35to44'!B173,'Calculations 45to54'!B173,'Calculations 55to64'!B173,'Calculations 65plus'!B173)</f>
        <v>0.16697113628059918</v>
      </c>
      <c r="C218" s="28">
        <f>C173/SUM(C173,'Calculations 16to19'!C173,'Calculations 20to24'!C173,'Calculations 35to44'!C173,'Calculations 45to54'!C173,'Calculations 55to64'!C173,'Calculations 65plus'!C173)</f>
        <v>0.16750625860519364</v>
      </c>
      <c r="D218" s="28">
        <f>D173/SUM(D173,'Calculations 16to19'!D173,'Calculations 20to24'!D173,'Calculations 35to44'!D173,'Calculations 45to54'!D173,'Calculations 55to64'!D173,'Calculations 65plus'!D173)</f>
        <v>0.16807984369070644</v>
      </c>
      <c r="E218" s="28">
        <f>E173/SUM(E173,'Calculations 16to19'!E173,'Calculations 20to24'!E173,'Calculations 35to44'!E173,'Calculations 45to54'!E173,'Calculations 55to64'!E173,'Calculations 65plus'!E173)</f>
        <v>0.16771524089094436</v>
      </c>
      <c r="F218" s="28">
        <f>F173/SUM(F173,'Calculations 16to19'!F173,'Calculations 20to24'!F173,'Calculations 35to44'!F173,'Calculations 45to54'!F173,'Calculations 55to64'!F173,'Calculations 65plus'!F173)</f>
        <v>0.16609748946956626</v>
      </c>
      <c r="G218" s="28">
        <f>G173/SUM(G173,'Calculations 16to19'!G173,'Calculations 20to24'!G173,'Calculations 35to44'!G173,'Calculations 45to54'!G173,'Calculations 55to64'!G173,'Calculations 65plus'!G173)</f>
        <v>0.16310756593903683</v>
      </c>
      <c r="H218" s="28">
        <f>H173/SUM(H173,'Calculations 16to19'!H173,'Calculations 20to24'!H173,'Calculations 35to44'!H173,'Calculations 45to54'!H173,'Calculations 55to64'!H173,'Calculations 65plus'!H173)</f>
        <v>0.15919360815103292</v>
      </c>
      <c r="I218" s="28">
        <f>I173/SUM(I173,'Calculations 16to19'!I173,'Calculations 20to24'!I173,'Calculations 35to44'!I173,'Calculations 45to54'!I173,'Calculations 55to64'!I173,'Calculations 65plus'!I173)</f>
        <v>0.15499112384523395</v>
      </c>
      <c r="J218" s="28">
        <f>J173/SUM(J173,'Calculations 16to19'!J173,'Calculations 20to24'!J173,'Calculations 35to44'!J173,'Calculations 45to54'!J173,'Calculations 55to64'!J173,'Calculations 65plus'!J173)</f>
        <v>0.15178283332676717</v>
      </c>
      <c r="K218" s="28">
        <f>K173/SUM(K173,'Calculations 16to19'!K173,'Calculations 20to24'!K173,'Calculations 35to44'!K173,'Calculations 45to54'!K173,'Calculations 55to64'!K173,'Calculations 65plus'!K173)</f>
        <v>0.14937605763914727</v>
      </c>
      <c r="L218" s="28">
        <f>L173/SUM(L173,'Calculations 16to19'!L173,'Calculations 20to24'!L173,'Calculations 35to44'!L173,'Calculations 45to54'!L173,'Calculations 55to64'!L173,'Calculations 65plus'!L173)</f>
        <v>0.15066307873801416</v>
      </c>
      <c r="M218" s="28">
        <f>M173/SUM(M173,'Calculations 16to19'!M173,'Calculations 20to24'!M173,'Calculations 35to44'!M173,'Calculations 45to54'!M173,'Calculations 55to64'!M173,'Calculations 65plus'!M173)</f>
        <v>0.14882625800401894</v>
      </c>
      <c r="N218" s="28">
        <f>N173/SUM(N173,'Calculations 16to19'!N173,'Calculations 20to24'!N173,'Calculations 35to44'!N173,'Calculations 45to54'!N173,'Calculations 55to64'!N173,'Calculations 65plus'!N173)</f>
        <v>0.14699976957136998</v>
      </c>
      <c r="O218" s="28">
        <f>O173/SUM(O173,'Calculations 16to19'!O173,'Calculations 20to24'!O173,'Calculations 35to44'!O173,'Calculations 45to54'!O173,'Calculations 55to64'!O173,'Calculations 65plus'!O173)</f>
        <v>0.14518421306680382</v>
      </c>
      <c r="P218" s="28">
        <f>P173/SUM(P173,'Calculations 16to19'!P173,'Calculations 20to24'!P173,'Calculations 35to44'!P173,'Calculations 45to54'!P173,'Calculations 55to64'!P173,'Calculations 65plus'!P173)</f>
        <v>0.14338016353707181</v>
      </c>
      <c r="Q218" s="28">
        <f>Q173/SUM(Q173,'Calculations 16to19'!Q173,'Calculations 20to24'!Q173,'Calculations 35to44'!Q173,'Calculations 45to54'!Q173,'Calculations 55to64'!Q173,'Calculations 65plus'!Q173)</f>
        <v>0.14158817100442961</v>
      </c>
      <c r="R218" s="28">
        <f>R173/SUM(R173,'Calculations 16to19'!R173,'Calculations 20to24'!R173,'Calculations 35to44'!R173,'Calculations 45to54'!R173,'Calculations 55to64'!R173,'Calculations 65plus'!R173)</f>
        <v>0.13980876012888122</v>
      </c>
      <c r="S218" s="28">
        <f>S173/SUM(S173,'Calculations 16to19'!S173,'Calculations 20to24'!S173,'Calculations 35to44'!S173,'Calculations 45to54'!S173,'Calculations 55to64'!S173,'Calculations 65plus'!S173)</f>
        <v>0.13804242997216293</v>
      </c>
      <c r="T218" s="28">
        <f>T173/SUM(T173,'Calculations 16to19'!T173,'Calculations 20to24'!T173,'Calculations 35to44'!T173,'Calculations 45to54'!T173,'Calculations 55to64'!T173,'Calculations 65plus'!T173)</f>
        <v>0.13628965385821928</v>
      </c>
      <c r="U218" s="28">
        <f>U173/SUM(U173,'Calculations 16to19'!U173,'Calculations 20to24'!U173,'Calculations 35to44'!U173,'Calculations 45to54'!U173,'Calculations 55to64'!U173,'Calculations 65plus'!U173)</f>
        <v>0.13455087932475404</v>
      </c>
      <c r="V218" s="28">
        <f>V173/SUM(V173,'Calculations 16to19'!V173,'Calculations 20to24'!V173,'Calculations 35to44'!V173,'Calculations 45to54'!V173,'Calculations 55to64'!V173,'Calculations 65plus'!V173)</f>
        <v>0.13282652816031754</v>
      </c>
      <c r="W218" s="28">
        <f>W173/SUM(W173,'Calculations 16to19'!W173,'Calculations 20to24'!W173,'Calculations 35to44'!W173,'Calculations 45to54'!W173,'Calculations 55to64'!W173,'Calculations 65plus'!W173)</f>
        <v>0.13111699652131195</v>
      </c>
      <c r="X218" s="28">
        <f>X173/SUM(X173,'Calculations 16to19'!X173,'Calculations 20to24'!X173,'Calculations 35to44'!X173,'Calculations 45to54'!X173,'Calculations 55to64'!X173,'Calculations 65plus'!X173)</f>
        <v>0.12942265512328358</v>
      </c>
      <c r="Y218" s="28">
        <f>Y173/SUM(Y173,'Calculations 16to19'!Y173,'Calculations 20to24'!Y173,'Calculations 35to44'!Y173,'Calculations 45to54'!Y173,'Calculations 55to64'!Y173,'Calculations 65plus'!Y173)</f>
        <v>0.12774384950086154</v>
      </c>
      <c r="Z218" s="28">
        <f>Z173/SUM(Z173,'Calculations 16to19'!Z173,'Calculations 20to24'!Z173,'Calculations 35to44'!Z173,'Calculations 45to54'!Z173,'Calculations 55to64'!Z173,'Calculations 65plus'!Z173)</f>
        <v>0.12608090033077743</v>
      </c>
      <c r="AA218" s="28">
        <f>AA173/SUM(AA173,'Calculations 16to19'!AA173,'Calculations 20to24'!AA173,'Calculations 35to44'!AA173,'Calculations 45to54'!AA173,'Calculations 55to64'!AA173,'Calculations 65plus'!AA173)</f>
        <v>0.1244341038124598</v>
      </c>
      <c r="AB218" s="28">
        <f>AB173/SUM(AB173,'Calculations 16to19'!AB173,'Calculations 20to24'!AB173,'Calculations 35to44'!AB173,'Calculations 45to54'!AB173,'Calculations 55to64'!AB173,'Calculations 65plus'!AB173)</f>
        <v>0.12280373210082769</v>
      </c>
      <c r="AC218" s="28">
        <f>AC173/SUM(AC173,'Calculations 16to19'!AC173,'Calculations 20to24'!AC173,'Calculations 35to44'!AC173,'Calculations 45to54'!AC173,'Calculations 55to64'!AC173,'Calculations 65plus'!AC173)</f>
        <v>0.12119003378603778</v>
      </c>
      <c r="AD218" s="28">
        <f>AD173/SUM(AD173,'Calculations 16to19'!AD173,'Calculations 20to24'!AD173,'Calculations 35to44'!AD173,'Calculations 45to54'!AD173,'Calculations 55to64'!AD173,'Calculations 65plus'!AD173)</f>
        <v>0.1195932344151012</v>
      </c>
      <c r="AE218" s="28">
        <f>AE173/SUM(AE173,'Calculations 16to19'!AE173,'Calculations 20to24'!AE173,'Calculations 35to44'!AE173,'Calculations 45to54'!AE173,'Calculations 55to64'!AE173,'Calculations 65plus'!AE173)</f>
        <v>0.11801353705046573</v>
      </c>
      <c r="AF218" s="28">
        <f>AF173/SUM(AF173,'Calculations 16to19'!AF173,'Calculations 20to24'!AF173,'Calculations 35to44'!AF173,'Calculations 45to54'!AF173,'Calculations 55to64'!AF173,'Calculations 65plus'!AF173)</f>
        <v>0.11645112286085696</v>
      </c>
    </row>
    <row r="219" spans="1:32" x14ac:dyDescent="0.2">
      <c r="A219" s="6" t="s">
        <v>52</v>
      </c>
      <c r="B219" s="28">
        <f>B174/SUM(B174,'Calculations 16to19'!B174,'Calculations 20to24'!B174,'Calculations 35to44'!B174,'Calculations 45to54'!B174,'Calculations 55to64'!B174,'Calculations 65plus'!B174)</f>
        <v>0.2556730615932401</v>
      </c>
      <c r="C219" s="28">
        <f>C174/SUM(C174,'Calculations 16to19'!C174,'Calculations 20to24'!C174,'Calculations 35to44'!C174,'Calculations 45to54'!C174,'Calculations 55to64'!C174,'Calculations 65plus'!C174)</f>
        <v>0.25660162567210038</v>
      </c>
      <c r="D219" s="28">
        <f>D174/SUM(D174,'Calculations 16to19'!D174,'Calculations 20to24'!D174,'Calculations 35to44'!D174,'Calculations 45to54'!D174,'Calculations 55to64'!D174,'Calculations 65plus'!D174)</f>
        <v>0.25749106858596554</v>
      </c>
      <c r="E219" s="28">
        <f>E174/SUM(E174,'Calculations 16to19'!E174,'Calculations 20to24'!E174,'Calculations 35to44'!E174,'Calculations 45to54'!E174,'Calculations 55to64'!E174,'Calculations 65plus'!E174)</f>
        <v>0.25701402889949848</v>
      </c>
      <c r="F219" s="28">
        <f>F174/SUM(F174,'Calculations 16to19'!F174,'Calculations 20to24'!F174,'Calculations 35to44'!F174,'Calculations 45to54'!F174,'Calculations 55to64'!F174,'Calculations 65plus'!F174)</f>
        <v>0.25480061343380994</v>
      </c>
      <c r="G219" s="28">
        <f>G174/SUM(G174,'Calculations 16to19'!G174,'Calculations 20to24'!G174,'Calculations 35to44'!G174,'Calculations 45to54'!G174,'Calculations 55to64'!G174,'Calculations 65plus'!G174)</f>
        <v>0.25079962239698039</v>
      </c>
      <c r="H219" s="28">
        <f>H174/SUM(H174,'Calculations 16to19'!H174,'Calculations 20to24'!H174,'Calculations 35to44'!H174,'Calculations 45to54'!H174,'Calculations 55to64'!H174,'Calculations 65plus'!H174)</f>
        <v>0.24538247049774548</v>
      </c>
      <c r="I219" s="28">
        <f>I174/SUM(I174,'Calculations 16to19'!I174,'Calculations 20to24'!I174,'Calculations 35to44'!I174,'Calculations 45to54'!I174,'Calculations 55to64'!I174,'Calculations 65plus'!I174)</f>
        <v>0.239313720318414</v>
      </c>
      <c r="J219" s="28">
        <f>J174/SUM(J174,'Calculations 16to19'!J174,'Calculations 20to24'!J174,'Calculations 35to44'!J174,'Calculations 45to54'!J174,'Calculations 55to64'!J174,'Calculations 65plus'!J174)</f>
        <v>0.23457146435009837</v>
      </c>
      <c r="K219" s="28">
        <f>K174/SUM(K174,'Calculations 16to19'!K174,'Calculations 20to24'!K174,'Calculations 35to44'!K174,'Calculations 45to54'!K174,'Calculations 55to64'!K174,'Calculations 65plus'!K174)</f>
        <v>0.23101276192173587</v>
      </c>
      <c r="L219" s="28">
        <f>L174/SUM(L174,'Calculations 16to19'!L174,'Calculations 20to24'!L174,'Calculations 35to44'!L174,'Calculations 45to54'!L174,'Calculations 55to64'!L174,'Calculations 65plus'!L174)</f>
        <v>0.2331887756792938</v>
      </c>
      <c r="M219" s="28">
        <f>M174/SUM(M174,'Calculations 16to19'!M174,'Calculations 20to24'!M174,'Calculations 35to44'!M174,'Calculations 45to54'!M174,'Calculations 55to64'!M174,'Calculations 65plus'!M174)</f>
        <v>0.23058509100688668</v>
      </c>
      <c r="N219" s="28">
        <f>N174/SUM(N174,'Calculations 16to19'!N174,'Calculations 20to24'!N174,'Calculations 35to44'!N174,'Calculations 45to54'!N174,'Calculations 55to64'!N174,'Calculations 65plus'!N174)</f>
        <v>0.227984942987114</v>
      </c>
      <c r="O219" s="28">
        <f>O174/SUM(O174,'Calculations 16to19'!O174,'Calculations 20to24'!O174,'Calculations 35to44'!O174,'Calculations 45to54'!O174,'Calculations 55to64'!O174,'Calculations 65plus'!O174)</f>
        <v>0.22538954332780306</v>
      </c>
      <c r="P219" s="28">
        <f>P174/SUM(P174,'Calculations 16to19'!P174,'Calculations 20to24'!P174,'Calculations 35to44'!P174,'Calculations 45to54'!P174,'Calculations 55to64'!P174,'Calculations 65plus'!P174)</f>
        <v>0.2228000655154988</v>
      </c>
      <c r="Q219" s="28">
        <f>Q174/SUM(Q174,'Calculations 16to19'!Q174,'Calculations 20to24'!Q174,'Calculations 35to44'!Q174,'Calculations 45to54'!Q174,'Calculations 55to64'!Q174,'Calculations 65plus'!Q174)</f>
        <v>0.22021764430861188</v>
      </c>
      <c r="R219" s="28">
        <f>R174/SUM(R174,'Calculations 16to19'!R174,'Calculations 20to24'!R174,'Calculations 35to44'!R174,'Calculations 45to54'!R174,'Calculations 55to64'!R174,'Calculations 65plus'!R174)</f>
        <v>0.21764337533087491</v>
      </c>
      <c r="S219" s="28">
        <f>S174/SUM(S174,'Calculations 16to19'!S174,'Calculations 20to24'!S174,'Calculations 35to44'!S174,'Calculations 45to54'!S174,'Calculations 55to64'!S174,'Calculations 65plus'!S174)</f>
        <v>0.21507831476258299</v>
      </c>
      <c r="T219" s="28">
        <f>T174/SUM(T174,'Calculations 16to19'!T174,'Calculations 20to24'!T174,'Calculations 35to44'!T174,'Calculations 45to54'!T174,'Calculations 55to64'!T174,'Calculations 65plus'!T174)</f>
        <v>0.21252347912678829</v>
      </c>
      <c r="U219" s="28">
        <f>U174/SUM(U174,'Calculations 16to19'!U174,'Calculations 20to24'!U174,'Calculations 35to44'!U174,'Calculations 45to54'!U174,'Calculations 55to64'!U174,'Calculations 65plus'!U174)</f>
        <v>0.20997984516736332</v>
      </c>
      <c r="V219" s="28">
        <f>V174/SUM(V174,'Calculations 16to19'!V174,'Calculations 20to24'!V174,'Calculations 35to44'!V174,'Calculations 45to54'!V174,'Calculations 55to64'!V174,'Calculations 65plus'!V174)</f>
        <v>0.20744834981560406</v>
      </c>
      <c r="W219" s="28">
        <f>W174/SUM(W174,'Calculations 16to19'!W174,'Calculations 20to24'!W174,'Calculations 35to44'!W174,'Calculations 45to54'!W174,'Calculations 55to64'!W174,'Calculations 65plus'!W174)</f>
        <v>0.20492989024182734</v>
      </c>
      <c r="X219" s="28">
        <f>X174/SUM(X174,'Calculations 16to19'!X174,'Calculations 20to24'!X174,'Calculations 35to44'!X174,'Calculations 45to54'!X174,'Calculations 55to64'!X174,'Calculations 65plus'!X174)</f>
        <v>0.20242532398825666</v>
      </c>
      <c r="Y219" s="28">
        <f>Y174/SUM(Y174,'Calculations 16to19'!Y174,'Calculations 20to24'!Y174,'Calculations 35to44'!Y174,'Calculations 45to54'!Y174,'Calculations 55to64'!Y174,'Calculations 65plus'!Y174)</f>
        <v>0.19993546917930988</v>
      </c>
      <c r="Z219" s="28">
        <f>Z174/SUM(Z174,'Calculations 16to19'!Z174,'Calculations 20to24'!Z174,'Calculations 35to44'!Z174,'Calculations 45to54'!Z174,'Calculations 55to64'!Z174,'Calculations 65plus'!Z174)</f>
        <v>0.19746110480531001</v>
      </c>
      <c r="AA219" s="28">
        <f>AA174/SUM(AA174,'Calculations 16to19'!AA174,'Calculations 20to24'!AA174,'Calculations 35to44'!AA174,'Calculations 45to54'!AA174,'Calculations 55to64'!AA174,'Calculations 65plus'!AA174)</f>
        <v>0.19500297107551245</v>
      </c>
      <c r="AB219" s="28">
        <f>AB174/SUM(AB174,'Calculations 16to19'!AB174,'Calculations 20to24'!AB174,'Calculations 35to44'!AB174,'Calculations 45to54'!AB174,'Calculations 55to64'!AB174,'Calculations 65plus'!AB174)</f>
        <v>0.19256176983629639</v>
      </c>
      <c r="AC219" s="28">
        <f>AC174/SUM(AC174,'Calculations 16to19'!AC174,'Calculations 20to24'!AC174,'Calculations 35to44'!AC174,'Calculations 45to54'!AC174,'Calculations 55to64'!AC174,'Calculations 65plus'!AC174)</f>
        <v>0.19013816505031217</v>
      </c>
      <c r="AD219" s="28">
        <f>AD174/SUM(AD174,'Calculations 16to19'!AD174,'Calculations 20to24'!AD174,'Calculations 35to44'!AD174,'Calculations 45to54'!AD174,'Calculations 55to64'!AD174,'Calculations 65plus'!AD174)</f>
        <v>0.1877327833323541</v>
      </c>
      <c r="AE219" s="28">
        <f>AE174/SUM(AE174,'Calculations 16to19'!AE174,'Calculations 20to24'!AE174,'Calculations 35to44'!AE174,'Calculations 45to54'!AE174,'Calculations 55to64'!AE174,'Calculations 65plus'!AE174)</f>
        <v>0.18534621453773265</v>
      </c>
      <c r="AF219" s="28">
        <f>AF174/SUM(AF174,'Calculations 16to19'!AF174,'Calculations 20to24'!AF174,'Calculations 35to44'!AF174,'Calculations 45to54'!AF174,'Calculations 55to64'!AF174,'Calculations 65plus'!AF174)</f>
        <v>0.18297901239894473</v>
      </c>
    </row>
    <row r="220" spans="1:32" x14ac:dyDescent="0.2">
      <c r="A220" s="6" t="s">
        <v>53</v>
      </c>
      <c r="B220" s="28">
        <f>B175/SUM(B175,'Calculations 16to19'!B175,'Calculations 20to24'!B175,'Calculations 35to44'!B175,'Calculations 45to54'!B175,'Calculations 55to64'!B175,'Calculations 65plus'!B175)</f>
        <v>0.2015462543321781</v>
      </c>
      <c r="C220" s="28">
        <f>C175/SUM(C175,'Calculations 16to19'!C175,'Calculations 20to24'!C175,'Calculations 35to44'!C175,'Calculations 45to54'!C175,'Calculations 55to64'!C175,'Calculations 65plus'!C175)</f>
        <v>0.20259350844128987</v>
      </c>
      <c r="D220" s="28">
        <f>D175/SUM(D175,'Calculations 16to19'!D175,'Calculations 20to24'!D175,'Calculations 35to44'!D175,'Calculations 45to54'!D175,'Calculations 55to64'!D175,'Calculations 65plus'!D175)</f>
        <v>0.20353819703560519</v>
      </c>
      <c r="E220" s="28">
        <f>E175/SUM(E175,'Calculations 16to19'!E175,'Calculations 20to24'!E175,'Calculations 35to44'!E175,'Calculations 45to54'!E175,'Calculations 55to64'!E175,'Calculations 65plus'!E175)</f>
        <v>0.20334047684480319</v>
      </c>
      <c r="F220" s="28">
        <f>F175/SUM(F175,'Calculations 16to19'!F175,'Calculations 20to24'!F175,'Calculations 35to44'!F175,'Calculations 45to54'!F175,'Calculations 55to64'!F175,'Calculations 65plus'!F175)</f>
        <v>0.20165433260748195</v>
      </c>
      <c r="G220" s="28">
        <f>G175/SUM(G175,'Calculations 16to19'!G175,'Calculations 20to24'!G175,'Calculations 35to44'!G175,'Calculations 45to54'!G175,'Calculations 55to64'!G175,'Calculations 65plus'!G175)</f>
        <v>0.19833823210632354</v>
      </c>
      <c r="H220" s="28">
        <f>H175/SUM(H175,'Calculations 16to19'!H175,'Calculations 20to24'!H175,'Calculations 35to44'!H175,'Calculations 45to54'!H175,'Calculations 55to64'!H175,'Calculations 65plus'!H175)</f>
        <v>0.19389806718209768</v>
      </c>
      <c r="I220" s="28">
        <f>I175/SUM(I175,'Calculations 16to19'!I175,'Calculations 20to24'!I175,'Calculations 35to44'!I175,'Calculations 45to54'!I175,'Calculations 55to64'!I175,'Calculations 65plus'!I175)</f>
        <v>0.18891518386127135</v>
      </c>
      <c r="J220" s="28">
        <f>J175/SUM(J175,'Calculations 16to19'!J175,'Calculations 20to24'!J175,'Calculations 35to44'!J175,'Calculations 45to54'!J175,'Calculations 55to64'!J175,'Calculations 65plus'!J175)</f>
        <v>0.18500359372342245</v>
      </c>
      <c r="K220" s="28">
        <f>K175/SUM(K175,'Calculations 16to19'!K175,'Calculations 20to24'!K175,'Calculations 35to44'!K175,'Calculations 45to54'!K175,'Calculations 55to64'!K175,'Calculations 65plus'!K175)</f>
        <v>0.18203983445266092</v>
      </c>
      <c r="L220" s="28">
        <f>L175/SUM(L175,'Calculations 16to19'!L175,'Calculations 20to24'!L175,'Calculations 35to44'!L175,'Calculations 45to54'!L175,'Calculations 55to64'!L175,'Calculations 65plus'!L175)</f>
        <v>0.18420702981520623</v>
      </c>
      <c r="M220" s="28">
        <f>M175/SUM(M175,'Calculations 16to19'!M175,'Calculations 20to24'!M175,'Calculations 35to44'!M175,'Calculations 45to54'!M175,'Calculations 55to64'!M175,'Calculations 65plus'!M175)</f>
        <v>0.18218420367463517</v>
      </c>
      <c r="N220" s="28">
        <f>N175/SUM(N175,'Calculations 16to19'!N175,'Calculations 20to24'!N175,'Calculations 35to44'!N175,'Calculations 45to54'!N175,'Calculations 55to64'!N175,'Calculations 65plus'!N175)</f>
        <v>0.18016722765076079</v>
      </c>
      <c r="O220" s="28">
        <f>O175/SUM(O175,'Calculations 16to19'!O175,'Calculations 20to24'!O175,'Calculations 35to44'!O175,'Calculations 45to54'!O175,'Calculations 55to64'!O175,'Calculations 65plus'!O175)</f>
        <v>0.17815680234506492</v>
      </c>
      <c r="P220" s="28">
        <f>P175/SUM(P175,'Calculations 16to19'!P175,'Calculations 20to24'!P175,'Calculations 35to44'!P175,'Calculations 45to54'!P175,'Calculations 55to64'!P175,'Calculations 65plus'!P175)</f>
        <v>0.17615360854252643</v>
      </c>
      <c r="Q220" s="28">
        <f>Q175/SUM(Q175,'Calculations 16to19'!Q175,'Calculations 20to24'!Q175,'Calculations 35to44'!Q175,'Calculations 45to54'!Q175,'Calculations 55to64'!Q175,'Calculations 65plus'!Q175)</f>
        <v>0.1741583066342573</v>
      </c>
      <c r="R220" s="28">
        <f>R175/SUM(R175,'Calculations 16to19'!R175,'Calculations 20to24'!R175,'Calculations 35to44'!R175,'Calculations 45to54'!R175,'Calculations 55to64'!R175,'Calculations 65plus'!R175)</f>
        <v>0.17217153611364311</v>
      </c>
      <c r="S220" s="28">
        <f>S175/SUM(S175,'Calculations 16to19'!S175,'Calculations 20to24'!S175,'Calculations 35to44'!S175,'Calculations 45to54'!S175,'Calculations 55to64'!S175,'Calculations 65plus'!S175)</f>
        <v>0.17019391514424884</v>
      </c>
      <c r="T220" s="28">
        <f>T175/SUM(T175,'Calculations 16to19'!T175,'Calculations 20to24'!T175,'Calculations 35to44'!T175,'Calculations 45to54'!T175,'Calculations 55to64'!T175,'Calculations 65plus'!T175)</f>
        <v>0.16822604019752876</v>
      </c>
      <c r="U220" s="28">
        <f>U175/SUM(U175,'Calculations 16to19'!U175,'Calculations 20to24'!U175,'Calculations 35to44'!U175,'Calculations 45to54'!U175,'Calculations 55to64'!U175,'Calculations 65plus'!U175)</f>
        <v>0.16626848575819603</v>
      </c>
      <c r="V220" s="28">
        <f>V175/SUM(V175,'Calculations 16to19'!V175,'Calculations 20to24'!V175,'Calculations 35to44'!V175,'Calculations 45to54'!V175,'Calculations 55to64'!V175,'Calculations 65plus'!V175)</f>
        <v>0.16432180409492952</v>
      </c>
      <c r="W220" s="28">
        <f>W175/SUM(W175,'Calculations 16to19'!W175,'Calculations 20to24'!W175,'Calculations 35to44'!W175,'Calculations 45to54'!W175,'Calculations 55to64'!W175,'Calculations 65plus'!W175)</f>
        <v>0.16238652509394616</v>
      </c>
      <c r="X220" s="28">
        <f>X175/SUM(X175,'Calculations 16to19'!X175,'Calculations 20to24'!X175,'Calculations 35to44'!X175,'Calculations 45to54'!X175,'Calculations 55to64'!X175,'Calculations 65plus'!X175)</f>
        <v>0.16046315615285917</v>
      </c>
      <c r="Y220" s="28">
        <f>Y175/SUM(Y175,'Calculations 16to19'!Y175,'Calculations 20to24'!Y175,'Calculations 35to44'!Y175,'Calculations 45to54'!Y175,'Calculations 55to64'!Y175,'Calculations 65plus'!Y175)</f>
        <v>0.15855218213211156</v>
      </c>
      <c r="Z220" s="28">
        <f>Z175/SUM(Z175,'Calculations 16to19'!Z175,'Calculations 20to24'!Z175,'Calculations 35to44'!Z175,'Calculations 45to54'!Z175,'Calculations 55to64'!Z175,'Calculations 65plus'!Z175)</f>
        <v>0.15665406536122489</v>
      </c>
      <c r="AA220" s="28">
        <f>AA175/SUM(AA175,'Calculations 16to19'!AA175,'Calculations 20to24'!AA175,'Calculations 35to44'!AA175,'Calculations 45to54'!AA175,'Calculations 55to64'!AA175,'Calculations 65plus'!AA175)</f>
        <v>0.15476924569700864</v>
      </c>
      <c r="AB220" s="28">
        <f>AB175/SUM(AB175,'Calculations 16to19'!AB175,'Calculations 20to24'!AB175,'Calculations 35to44'!AB175,'Calculations 45to54'!AB175,'Calculations 55to64'!AB175,'Calculations 65plus'!AB175)</f>
        <v>0.15289814063085583</v>
      </c>
      <c r="AC220" s="28">
        <f>AC175/SUM(AC175,'Calculations 16to19'!AC175,'Calculations 20to24'!AC175,'Calculations 35to44'!AC175,'Calculations 45to54'!AC175,'Calculations 55to64'!AC175,'Calculations 65plus'!AC175)</f>
        <v>0.15104114544221234</v>
      </c>
      <c r="AD220" s="28">
        <f>AD175/SUM(AD175,'Calculations 16to19'!AD175,'Calculations 20to24'!AD175,'Calculations 35to44'!AD175,'Calculations 45to54'!AD175,'Calculations 55to64'!AD175,'Calculations 65plus'!AD175)</f>
        <v>0.14919863339529937</v>
      </c>
      <c r="AE220" s="28">
        <f>AE175/SUM(AE175,'Calculations 16to19'!AE175,'Calculations 20to24'!AE175,'Calculations 35to44'!AE175,'Calculations 45to54'!AE175,'Calculations 55to64'!AE175,'Calculations 65plus'!AE175)</f>
        <v>0.14737095597617228</v>
      </c>
      <c r="AF220" s="28">
        <f>AF175/SUM(AF175,'Calculations 16to19'!AF175,'Calculations 20to24'!AF175,'Calculations 35to44'!AF175,'Calculations 45to54'!AF175,'Calculations 55to64'!AF175,'Calculations 65plus'!AF175)</f>
        <v>0.14555844316722388</v>
      </c>
    </row>
    <row r="221" spans="1:32" x14ac:dyDescent="0.2">
      <c r="A221" s="6" t="s">
        <v>54</v>
      </c>
      <c r="B221" s="28">
        <f>B176/SUM(B176,'Calculations 16to19'!B176,'Calculations 20to24'!B176,'Calculations 35to44'!B176,'Calculations 45to54'!B176,'Calculations 55to64'!B176,'Calculations 65plus'!B176)</f>
        <v>0.20897531787584137</v>
      </c>
      <c r="C221" s="28">
        <f>C176/SUM(C176,'Calculations 16to19'!C176,'Calculations 20to24'!C176,'Calculations 35to44'!C176,'Calculations 45to54'!C176,'Calculations 55to64'!C176,'Calculations 65plus'!C176)</f>
        <v>0.21003774191455898</v>
      </c>
      <c r="D221" s="28">
        <f>D176/SUM(D176,'Calculations 16to19'!D176,'Calculations 20to24'!D176,'Calculations 35to44'!D176,'Calculations 45to54'!D176,'Calculations 55to64'!D176,'Calculations 65plus'!D176)</f>
        <v>0.21101199257512956</v>
      </c>
      <c r="E221" s="28">
        <f>E176/SUM(E176,'Calculations 16to19'!E176,'Calculations 20to24'!E176,'Calculations 35to44'!E176,'Calculations 45to54'!E176,'Calculations 55to64'!E176,'Calculations 65plus'!E176)</f>
        <v>0.21079932488550412</v>
      </c>
      <c r="F221" s="28">
        <f>F176/SUM(F176,'Calculations 16to19'!F176,'Calculations 20to24'!F176,'Calculations 35to44'!F176,'Calculations 45to54'!F176,'Calculations 55to64'!F176,'Calculations 65plus'!F176)</f>
        <v>0.20907298544459899</v>
      </c>
      <c r="G221" s="28">
        <f>G176/SUM(G176,'Calculations 16to19'!G176,'Calculations 20to24'!G176,'Calculations 35to44'!G176,'Calculations 45to54'!G176,'Calculations 55to64'!G176,'Calculations 65plus'!G176)</f>
        <v>0.2057678706995712</v>
      </c>
      <c r="H221" s="28">
        <f>H176/SUM(H176,'Calculations 16to19'!H176,'Calculations 20to24'!H176,'Calculations 35to44'!H176,'Calculations 45to54'!H176,'Calculations 55to64'!H176,'Calculations 65plus'!H176)</f>
        <v>0.20126081475180194</v>
      </c>
      <c r="I221" s="28">
        <f>I176/SUM(I176,'Calculations 16to19'!I176,'Calculations 20to24'!I176,'Calculations 35to44'!I176,'Calculations 45to54'!I176,'Calculations 55to64'!I176,'Calculations 65plus'!I176)</f>
        <v>0.19613918062521743</v>
      </c>
      <c r="J221" s="28">
        <f>J176/SUM(J176,'Calculations 16to19'!J176,'Calculations 20to24'!J176,'Calculations 35to44'!J176,'Calculations 45to54'!J176,'Calculations 55to64'!J176,'Calculations 65plus'!J176)</f>
        <v>0.19213032407706704</v>
      </c>
      <c r="K221" s="28">
        <f>K176/SUM(K176,'Calculations 16to19'!K176,'Calculations 20to24'!K176,'Calculations 35to44'!K176,'Calculations 45to54'!K176,'Calculations 55to64'!K176,'Calculations 65plus'!K176)</f>
        <v>0.18914524180364412</v>
      </c>
      <c r="L221" s="28">
        <f>L176/SUM(L176,'Calculations 16to19'!L176,'Calculations 20to24'!L176,'Calculations 35to44'!L176,'Calculations 45to54'!L176,'Calculations 55to64'!L176,'Calculations 65plus'!L176)</f>
        <v>0.19133943659646341</v>
      </c>
      <c r="M221" s="28">
        <f>M176/SUM(M176,'Calculations 16to19'!M176,'Calculations 20to24'!M176,'Calculations 35to44'!M176,'Calculations 45to54'!M176,'Calculations 55to64'!M176,'Calculations 65plus'!M176)</f>
        <v>0.18926856474048986</v>
      </c>
      <c r="N221" s="28">
        <f>N176/SUM(N176,'Calculations 16to19'!N176,'Calculations 20to24'!N176,'Calculations 35to44'!N176,'Calculations 45to54'!N176,'Calculations 55to64'!N176,'Calculations 65plus'!N176)</f>
        <v>0.18720123292133861</v>
      </c>
      <c r="O221" s="28">
        <f>O176/SUM(O176,'Calculations 16to19'!O176,'Calculations 20to24'!O176,'Calculations 35to44'!O176,'Calculations 45to54'!O176,'Calculations 55to64'!O176,'Calculations 65plus'!O176)</f>
        <v>0.18513829000610094</v>
      </c>
      <c r="P221" s="28">
        <f>P176/SUM(P176,'Calculations 16to19'!P176,'Calculations 20to24'!P176,'Calculations 35to44'!P176,'Calculations 45to54'!P176,'Calculations 55to64'!P176,'Calculations 65plus'!P176)</f>
        <v>0.18308056029446826</v>
      </c>
      <c r="Q221" s="28">
        <f>Q176/SUM(Q176,'Calculations 16to19'!Q176,'Calculations 20to24'!Q176,'Calculations 35to44'!Q176,'Calculations 45to54'!Q176,'Calculations 55to64'!Q176,'Calculations 65plus'!Q176)</f>
        <v>0.18102884300651095</v>
      </c>
      <c r="R221" s="28">
        <f>R176/SUM(R176,'Calculations 16to19'!R176,'Calculations 20to24'!R176,'Calculations 35to44'!R176,'Calculations 45to54'!R176,'Calculations 55to64'!R176,'Calculations 65plus'!R176)</f>
        <v>0.17898391184420873</v>
      </c>
      <c r="S221" s="28">
        <f>S176/SUM(S176,'Calculations 16to19'!S176,'Calculations 20to24'!S176,'Calculations 35to44'!S176,'Calculations 45to54'!S176,'Calculations 55to64'!S176,'Calculations 65plus'!S176)</f>
        <v>0.1769465146252093</v>
      </c>
      <c r="T221" s="28">
        <f>T176/SUM(T176,'Calculations 16to19'!T176,'Calculations 20to24'!T176,'Calculations 35to44'!T176,'Calculations 45to54'!T176,'Calculations 55to64'!T176,'Calculations 65plus'!T176)</f>
        <v>0.17491737298704246</v>
      </c>
      <c r="U221" s="28">
        <f>U176/SUM(U176,'Calculations 16to19'!U176,'Calculations 20to24'!U176,'Calculations 35to44'!U176,'Calculations 45to54'!U176,'Calculations 55to64'!U176,'Calculations 65plus'!U176)</f>
        <v>0.17289718215981564</v>
      </c>
      <c r="V221" s="28">
        <f>V176/SUM(V176,'Calculations 16to19'!V176,'Calculations 20to24'!V176,'Calculations 35to44'!V176,'Calculations 45to54'!V176,'Calculations 55to64'!V176,'Calculations 65plus'!V176)</f>
        <v>0.17088661080521358</v>
      </c>
      <c r="W221" s="28">
        <f>W176/SUM(W176,'Calculations 16to19'!W176,'Calculations 20to24'!W176,'Calculations 35to44'!W176,'Calculations 45to54'!W176,'Calculations 55to64'!W176,'Calculations 65plus'!W176)</f>
        <v>0.16888630091945073</v>
      </c>
      <c r="X221" s="28">
        <f>X176/SUM(X176,'Calculations 16to19'!X176,'Calculations 20to24'!X176,'Calculations 35to44'!X176,'Calculations 45to54'!X176,'Calculations 55to64'!X176,'Calculations 65plus'!X176)</f>
        <v>0.16689686779769428</v>
      </c>
      <c r="Y221" s="28">
        <f>Y176/SUM(Y176,'Calculations 16to19'!Y176,'Calculations 20to24'!Y176,'Calculations 35to44'!Y176,'Calculations 45to54'!Y176,'Calculations 55to64'!Y176,'Calculations 65plus'!Y176)</f>
        <v>0.1649189000573196</v>
      </c>
      <c r="Z221" s="28">
        <f>Z176/SUM(Z176,'Calculations 16to19'!Z176,'Calculations 20to24'!Z176,'Calculations 35to44'!Z176,'Calculations 45to54'!Z176,'Calculations 55to64'!Z176,'Calculations 65plus'!Z176)</f>
        <v>0.16295295971728596</v>
      </c>
      <c r="AA221" s="28">
        <f>AA176/SUM(AA176,'Calculations 16to19'!AA176,'Calculations 20to24'!AA176,'Calculations 35to44'!AA176,'Calculations 45to54'!AA176,'Calculations 55to64'!AA176,'Calculations 65plus'!AA176)</f>
        <v>0.16099958233080644</v>
      </c>
      <c r="AB221" s="28">
        <f>AB176/SUM(AB176,'Calculations 16to19'!AB176,'Calculations 20to24'!AB176,'Calculations 35to44'!AB176,'Calculations 45to54'!AB176,'Calculations 55to64'!AB176,'Calculations 65plus'!AB176)</f>
        <v>0.1590592771684384</v>
      </c>
      <c r="AC221" s="28">
        <f>AC176/SUM(AC176,'Calculations 16to19'!AC176,'Calculations 20to24'!AC176,'Calculations 35to44'!AC176,'Calculations 45to54'!AC176,'Calculations 55to64'!AC176,'Calculations 65plus'!AC176)</f>
        <v>0.15713252744867004</v>
      </c>
      <c r="AD221" s="28">
        <f>AD176/SUM(AD176,'Calculations 16to19'!AD176,'Calculations 20to24'!AD176,'Calculations 35to44'!AD176,'Calculations 45to54'!AD176,'Calculations 55to64'!AD176,'Calculations 65plus'!AD176)</f>
        <v>0.15521979061304281</v>
      </c>
      <c r="AE221" s="28">
        <f>AE176/SUM(AE176,'Calculations 16to19'!AE176,'Calculations 20to24'!AE176,'Calculations 35to44'!AE176,'Calculations 45to54'!AE176,'Calculations 55to64'!AE176,'Calculations 65plus'!AE176)</f>
        <v>0.15332149864284406</v>
      </c>
      <c r="AF221" s="28">
        <f>AF176/SUM(AF176,'Calculations 16to19'!AF176,'Calculations 20to24'!AF176,'Calculations 35to44'!AF176,'Calculations 45to54'!AF176,'Calculations 55to64'!AF176,'Calculations 65plus'!AF176)</f>
        <v>0.15143805841440633</v>
      </c>
    </row>
    <row r="222" spans="1:32" x14ac:dyDescent="0.2">
      <c r="A222" s="6" t="s">
        <v>55</v>
      </c>
      <c r="B222" s="28">
        <f>B177/SUM(B177,'Calculations 16to19'!B177,'Calculations 20to24'!B177,'Calculations 35to44'!B177,'Calculations 45to54'!B177,'Calculations 55to64'!B177,'Calculations 65plus'!B177)</f>
        <v>0.24682903303592957</v>
      </c>
      <c r="C222" s="28">
        <f>C177/SUM(C177,'Calculations 16to19'!C177,'Calculations 20to24'!C177,'Calculations 35to44'!C177,'Calculations 45to54'!C177,'Calculations 55to64'!C177,'Calculations 65plus'!C177)</f>
        <v>0.24789687771597965</v>
      </c>
      <c r="D222" s="28">
        <f>D177/SUM(D177,'Calculations 16to19'!D177,'Calculations 20to24'!D177,'Calculations 35to44'!D177,'Calculations 45to54'!D177,'Calculations 55to64'!D177,'Calculations 65plus'!D177)</f>
        <v>0.24893778382150047</v>
      </c>
      <c r="E222" s="28">
        <f>E177/SUM(E177,'Calculations 16to19'!E177,'Calculations 20to24'!E177,'Calculations 35to44'!E177,'Calculations 45to54'!E177,'Calculations 55to64'!E177,'Calculations 65plus'!E177)</f>
        <v>0.24864518011430753</v>
      </c>
      <c r="F222" s="28">
        <f>F177/SUM(F177,'Calculations 16to19'!F177,'Calculations 20to24'!F177,'Calculations 35to44'!F177,'Calculations 45to54'!F177,'Calculations 55to64'!F177,'Calculations 65plus'!F177)</f>
        <v>0.24663956338817228</v>
      </c>
      <c r="G222" s="28">
        <f>G177/SUM(G177,'Calculations 16to19'!G177,'Calculations 20to24'!G177,'Calculations 35to44'!G177,'Calculations 45to54'!G177,'Calculations 55to64'!G177,'Calculations 65plus'!G177)</f>
        <v>0.24287940375377079</v>
      </c>
      <c r="H222" s="28">
        <f>H177/SUM(H177,'Calculations 16to19'!H177,'Calculations 20to24'!H177,'Calculations 35to44'!H177,'Calculations 45to54'!H177,'Calculations 55to64'!H177,'Calculations 65plus'!H177)</f>
        <v>0.23771917699019235</v>
      </c>
      <c r="I222" s="28">
        <f>I177/SUM(I177,'Calculations 16to19'!I177,'Calculations 20to24'!I177,'Calculations 35to44'!I177,'Calculations 45to54'!I177,'Calculations 55to64'!I177,'Calculations 65plus'!I177)</f>
        <v>0.23190027981482586</v>
      </c>
      <c r="J222" s="28">
        <f>J177/SUM(J177,'Calculations 16to19'!J177,'Calculations 20to24'!J177,'Calculations 35to44'!J177,'Calculations 45to54'!J177,'Calculations 55to64'!J177,'Calculations 65plus'!J177)</f>
        <v>0.22739132901802717</v>
      </c>
      <c r="K222" s="28">
        <f>K177/SUM(K177,'Calculations 16to19'!K177,'Calculations 20to24'!K177,'Calculations 35to44'!K177,'Calculations 45to54'!K177,'Calculations 55to64'!K177,'Calculations 65plus'!K177)</f>
        <v>0.22406335224067583</v>
      </c>
      <c r="L222" s="28">
        <f>L177/SUM(L177,'Calculations 16to19'!L177,'Calculations 20to24'!L177,'Calculations 35to44'!L177,'Calculations 45to54'!L177,'Calculations 55to64'!L177,'Calculations 65plus'!L177)</f>
        <v>0.2263345040483577</v>
      </c>
      <c r="M222" s="28">
        <f>M177/SUM(M177,'Calculations 16to19'!M177,'Calculations 20to24'!M177,'Calculations 35to44'!M177,'Calculations 45to54'!M177,'Calculations 55to64'!M177,'Calculations 65plus'!M177)</f>
        <v>0.22391892988231804</v>
      </c>
      <c r="N222" s="28">
        <f>N177/SUM(N177,'Calculations 16to19'!N177,'Calculations 20to24'!N177,'Calculations 35to44'!N177,'Calculations 45to54'!N177,'Calculations 55to64'!N177,'Calculations 65plus'!N177)</f>
        <v>0.22150353567678793</v>
      </c>
      <c r="O222" s="28">
        <f>O177/SUM(O177,'Calculations 16to19'!O177,'Calculations 20to24'!O177,'Calculations 35to44'!O177,'Calculations 45to54'!O177,'Calculations 55to64'!O177,'Calculations 65plus'!O177)</f>
        <v>0.21908949252019277</v>
      </c>
      <c r="P222" s="28">
        <f>P177/SUM(P177,'Calculations 16to19'!P177,'Calculations 20to24'!P177,'Calculations 35to44'!P177,'Calculations 45to54'!P177,'Calculations 55to64'!P177,'Calculations 65plus'!P177)</f>
        <v>0.21667793973424038</v>
      </c>
      <c r="Q222" s="28">
        <f>Q177/SUM(Q177,'Calculations 16to19'!Q177,'Calculations 20to24'!Q177,'Calculations 35to44'!Q177,'Calculations 45to54'!Q177,'Calculations 55to64'!Q177,'Calculations 65plus'!Q177)</f>
        <v>0.21426998416294032</v>
      </c>
      <c r="R222" s="28">
        <f>R177/SUM(R177,'Calculations 16to19'!R177,'Calculations 20to24'!R177,'Calculations 35to44'!R177,'Calculations 45to54'!R177,'Calculations 55to64'!R177,'Calculations 65plus'!R177)</f>
        <v>0.21186669955327175</v>
      </c>
      <c r="S222" s="28">
        <f>S177/SUM(S177,'Calculations 16to19'!S177,'Calculations 20to24'!S177,'Calculations 35to44'!S177,'Calculations 45to54'!S177,'Calculations 55to64'!S177,'Calculations 65plus'!S177)</f>
        <v>0.209469126026219</v>
      </c>
      <c r="T222" s="28">
        <f>T177/SUM(T177,'Calculations 16to19'!T177,'Calculations 20to24'!T177,'Calculations 35to44'!T177,'Calculations 45to54'!T177,'Calculations 55to64'!T177,'Calculations 65plus'!T177)</f>
        <v>0.2070782696365541</v>
      </c>
      <c r="U222" s="28">
        <f>U177/SUM(U177,'Calculations 16to19'!U177,'Calculations 20to24'!U177,'Calculations 35to44'!U177,'Calculations 45to54'!U177,'Calculations 55to64'!U177,'Calculations 65plus'!U177)</f>
        <v>0.20469510201945915</v>
      </c>
      <c r="V222" s="28">
        <f>V177/SUM(V177,'Calculations 16to19'!V177,'Calculations 20to24'!V177,'Calculations 35to44'!V177,'Calculations 45to54'!V177,'Calculations 55to64'!V177,'Calculations 65plus'!V177)</f>
        <v>0.20232056012179242</v>
      </c>
      <c r="W222" s="28">
        <f>W177/SUM(W177,'Calculations 16to19'!W177,'Calculations 20to24'!W177,'Calculations 35to44'!W177,'Calculations 45to54'!W177,'Calculations 55to64'!W177,'Calculations 65plus'!W177)</f>
        <v>0.19995554601554349</v>
      </c>
      <c r="X222" s="28">
        <f>X177/SUM(X177,'Calculations 16to19'!X177,'Calculations 20to24'!X177,'Calculations 35to44'!X177,'Calculations 45to54'!X177,'Calculations 55to64'!X177,'Calculations 65plus'!X177)</f>
        <v>0.19760092679081262</v>
      </c>
      <c r="Y222" s="28">
        <f>Y177/SUM(Y177,'Calculations 16to19'!Y177,'Calculations 20to24'!Y177,'Calculations 35to44'!Y177,'Calculations 45to54'!Y177,'Calculations 55to64'!Y177,'Calculations 65plus'!Y177)</f>
        <v>0.19525753452541517</v>
      </c>
      <c r="Z222" s="28">
        <f>Z177/SUM(Z177,'Calculations 16to19'!Z177,'Calculations 20to24'!Z177,'Calculations 35to44'!Z177,'Calculations 45to54'!Z177,'Calculations 55to64'!Z177,'Calculations 65plus'!Z177)</f>
        <v>0.19292616632807</v>
      </c>
      <c r="AA222" s="28">
        <f>AA177/SUM(AA177,'Calculations 16to19'!AA177,'Calculations 20to24'!AA177,'Calculations 35to44'!AA177,'Calculations 45to54'!AA177,'Calculations 55to64'!AA177,'Calculations 65plus'!AA177)</f>
        <v>0.19060758445194165</v>
      </c>
      <c r="AB222" s="28">
        <f>AB177/SUM(AB177,'Calculations 16to19'!AB177,'Calculations 20to24'!AB177,'Calculations 35to44'!AB177,'Calculations 45to54'!AB177,'Calculations 55to64'!AB177,'Calculations 65plus'!AB177)</f>
        <v>0.1883025164752038</v>
      </c>
      <c r="AC222" s="28">
        <f>AC177/SUM(AC177,'Calculations 16to19'!AC177,'Calculations 20to24'!AC177,'Calculations 35to44'!AC177,'Calculations 45to54'!AC177,'Calculations 55to64'!AC177,'Calculations 65plus'!AC177)</f>
        <v>0.18601165554517904</v>
      </c>
      <c r="AD222" s="28">
        <f>AD177/SUM(AD177,'Calculations 16to19'!AD177,'Calculations 20to24'!AD177,'Calculations 35to44'!AD177,'Calculations 45to54'!AD177,'Calculations 55to64'!AD177,'Calculations 65plus'!AD177)</f>
        <v>0.18373566068252323</v>
      </c>
      <c r="AE222" s="28">
        <f>AE177/SUM(AE177,'Calculations 16to19'!AE177,'Calculations 20to24'!AE177,'Calculations 35to44'!AE177,'Calculations 45to54'!AE177,'Calculations 55to64'!AE177,'Calculations 65plus'!AE177)</f>
        <v>0.18147515714187448</v>
      </c>
      <c r="AF222" s="28">
        <f>AF177/SUM(AF177,'Calculations 16to19'!AF177,'Calculations 20to24'!AF177,'Calculations 35to44'!AF177,'Calculations 45to54'!AF177,'Calculations 55to64'!AF177,'Calculations 65plus'!AF177)</f>
        <v>0.17923073682534327</v>
      </c>
    </row>
    <row r="223" spans="1:32" x14ac:dyDescent="0.2">
      <c r="A223" s="6" t="s">
        <v>56</v>
      </c>
      <c r="B223" s="28">
        <f>B178/SUM(B178,'Calculations 16to19'!B178,'Calculations 20to24'!B178,'Calculations 35to44'!B178,'Calculations 45to54'!B178,'Calculations 55to64'!B178,'Calculations 65plus'!B178)</f>
        <v>0.23097617217524974</v>
      </c>
      <c r="C223" s="28">
        <f>C178/SUM(C178,'Calculations 16to19'!C178,'Calculations 20to24'!C178,'Calculations 35to44'!C178,'Calculations 45to54'!C178,'Calculations 55to64'!C178,'Calculations 65plus'!C178)</f>
        <v>0.23262396605372423</v>
      </c>
      <c r="D223" s="28">
        <f>D178/SUM(D178,'Calculations 16to19'!D178,'Calculations 20to24'!D178,'Calculations 35to44'!D178,'Calculations 45to54'!D178,'Calculations 55to64'!D178,'Calculations 65plus'!D178)</f>
        <v>0.23410621985556129</v>
      </c>
      <c r="E223" s="28">
        <f>E178/SUM(E178,'Calculations 16to19'!E178,'Calculations 20to24'!E178,'Calculations 35to44'!E178,'Calculations 45to54'!E178,'Calculations 55to64'!E178,'Calculations 65plus'!E178)</f>
        <v>0.23431663754585427</v>
      </c>
      <c r="F223" s="28">
        <f>F178/SUM(F178,'Calculations 16to19'!F178,'Calculations 20to24'!F178,'Calculations 35to44'!F178,'Calculations 45to54'!F178,'Calculations 55to64'!F178,'Calculations 65plus'!F178)</f>
        <v>0.23297322360654038</v>
      </c>
      <c r="G223" s="28">
        <f>G178/SUM(G178,'Calculations 16to19'!G178,'Calculations 20to24'!G178,'Calculations 35to44'!G178,'Calculations 45to54'!G178,'Calculations 55to64'!G178,'Calculations 65plus'!G178)</f>
        <v>0.23020334712180723</v>
      </c>
      <c r="H223" s="28">
        <f>H178/SUM(H178,'Calculations 16to19'!H178,'Calculations 20to24'!H178,'Calculations 35to44'!H178,'Calculations 45to54'!H178,'Calculations 55to64'!H178,'Calculations 65plus'!H178)</f>
        <v>0.22597411001161005</v>
      </c>
      <c r="I223" s="28">
        <f>I178/SUM(I178,'Calculations 16to19'!I178,'Calculations 20to24'!I178,'Calculations 35to44'!I178,'Calculations 45to54'!I178,'Calculations 55to64'!I178,'Calculations 65plus'!I178)</f>
        <v>0.22115616224472939</v>
      </c>
      <c r="J223" s="28">
        <f>J178/SUM(J178,'Calculations 16to19'!J178,'Calculations 20to24'!J178,'Calculations 35to44'!J178,'Calculations 45to54'!J178,'Calculations 55to64'!J178,'Calculations 65plus'!J178)</f>
        <v>0.21763309220644142</v>
      </c>
      <c r="K223" s="28">
        <f>K178/SUM(K178,'Calculations 16to19'!K178,'Calculations 20to24'!K178,'Calculations 35to44'!K178,'Calculations 45to54'!K178,'Calculations 55to64'!K178,'Calculations 65plus'!K178)</f>
        <v>0.21518747784569897</v>
      </c>
      <c r="L223" s="28">
        <f>L178/SUM(L178,'Calculations 16to19'!L178,'Calculations 20to24'!L178,'Calculations 35to44'!L178,'Calculations 45to54'!L178,'Calculations 55to64'!L178,'Calculations 65plus'!L178)</f>
        <v>0.21738222171052021</v>
      </c>
      <c r="M223" s="28">
        <f>M178/SUM(M178,'Calculations 16to19'!M178,'Calculations 20to24'!M178,'Calculations 35to44'!M178,'Calculations 45to54'!M178,'Calculations 55to64'!M178,'Calculations 65plus'!M178)</f>
        <v>0.21550075020731169</v>
      </c>
      <c r="N223" s="28">
        <f>N178/SUM(N178,'Calculations 16to19'!N178,'Calculations 20to24'!N178,'Calculations 35to44'!N178,'Calculations 45to54'!N178,'Calculations 55to64'!N178,'Calculations 65plus'!N178)</f>
        <v>0.21358731603939857</v>
      </c>
      <c r="O223" s="28">
        <f>O178/SUM(O178,'Calculations 16to19'!O178,'Calculations 20to24'!O178,'Calculations 35to44'!O178,'Calculations 45to54'!O178,'Calculations 55to64'!O178,'Calculations 65plus'!O178)</f>
        <v>0.21164453328131241</v>
      </c>
      <c r="P223" s="28">
        <f>P178/SUM(P178,'Calculations 16to19'!P178,'Calculations 20to24'!P178,'Calculations 35to44'!P178,'Calculations 45to54'!P178,'Calculations 55to64'!P178,'Calculations 65plus'!P178)</f>
        <v>0.20967495645046549</v>
      </c>
      <c r="Q223" s="28">
        <f>Q178/SUM(Q178,'Calculations 16to19'!Q178,'Calculations 20to24'!Q178,'Calculations 35to44'!Q178,'Calculations 45to54'!Q178,'Calculations 55to64'!Q178,'Calculations 65plus'!Q178)</f>
        <v>0.20768107667711427</v>
      </c>
      <c r="R223" s="28">
        <f>R178/SUM(R178,'Calculations 16to19'!R178,'Calculations 20to24'!R178,'Calculations 35to44'!R178,'Calculations 45to54'!R178,'Calculations 55to64'!R178,'Calculations 65plus'!R178)</f>
        <v>0.20566531846165734</v>
      </c>
      <c r="S223" s="28">
        <f>S178/SUM(S178,'Calculations 16to19'!S178,'Calculations 20to24'!S178,'Calculations 35to44'!S178,'Calculations 45to54'!S178,'Calculations 55to64'!S178,'Calculations 65plus'!S178)</f>
        <v>0.20363003697382029</v>
      </c>
      <c r="T223" s="28">
        <f>T178/SUM(T178,'Calculations 16to19'!T178,'Calculations 20to24'!T178,'Calculations 35to44'!T178,'Calculations 45to54'!T178,'Calculations 55to64'!T178,'Calculations 65plus'!T178)</f>
        <v>0.20157751585054853</v>
      </c>
      <c r="U223" s="28">
        <f>U178/SUM(U178,'Calculations 16to19'!U178,'Calculations 20to24'!U178,'Calculations 35to44'!U178,'Calculations 45to54'!U178,'Calculations 55to64'!U178,'Calculations 65plus'!U178)</f>
        <v>0.1995099654517396</v>
      </c>
      <c r="V223" s="28">
        <f>V178/SUM(V178,'Calculations 16to19'!V178,'Calculations 20to24'!V178,'Calculations 35to44'!V178,'Calculations 45to54'!V178,'Calculations 55to64'!V178,'Calculations 65plus'!V178)</f>
        <v>0.19742952153524793</v>
      </c>
      <c r="W223" s="28">
        <f>W178/SUM(W178,'Calculations 16to19'!W178,'Calculations 20to24'!W178,'Calculations 35to44'!W178,'Calculations 45to54'!W178,'Calculations 55to64'!W178,'Calculations 65plus'!W178)</f>
        <v>0.19533824431485663</v>
      </c>
      <c r="X223" s="28">
        <f>X178/SUM(X178,'Calculations 16to19'!X178,'Calculations 20to24'!X178,'Calculations 35to44'!X178,'Calculations 45to54'!X178,'Calculations 55to64'!X178,'Calculations 65plus'!X178)</f>
        <v>0.19323811786714781</v>
      </c>
      <c r="Y223" s="28">
        <f>Y178/SUM(Y178,'Calculations 16to19'!Y178,'Calculations 20to24'!Y178,'Calculations 35to44'!Y178,'Calculations 45to54'!Y178,'Calculations 55to64'!Y178,'Calculations 65plus'!Y178)</f>
        <v>0.19113104985531909</v>
      </c>
      <c r="Z223" s="28">
        <f>Z178/SUM(Z178,'Calculations 16to19'!Z178,'Calculations 20to24'!Z178,'Calculations 35to44'!Z178,'Calculations 45to54'!Z178,'Calculations 55to64'!Z178,'Calculations 65plus'!Z178)</f>
        <v>0.18901887154008917</v>
      </c>
      <c r="AA223" s="28">
        <f>AA178/SUM(AA178,'Calculations 16to19'!AA178,'Calculations 20to24'!AA178,'Calculations 35to44'!AA178,'Calculations 45to54'!AA178,'Calculations 55to64'!AA178,'Calculations 65plus'!AA178)</f>
        <v>0.18690333804977696</v>
      </c>
      <c r="AB223" s="28">
        <f>AB178/SUM(AB178,'Calculations 16to19'!AB178,'Calculations 20to24'!AB178,'Calculations 35to44'!AB178,'Calculations 45to54'!AB178,'Calculations 55to64'!AB178,'Calculations 65plus'!AB178)</f>
        <v>0.18478612888354337</v>
      </c>
      <c r="AC223" s="28">
        <f>AC178/SUM(AC178,'Calculations 16to19'!AC178,'Calculations 20to24'!AC178,'Calculations 35to44'!AC178,'Calculations 45to54'!AC178,'Calculations 55to64'!AC178,'Calculations 65plus'!AC178)</f>
        <v>0.18266884862355726</v>
      </c>
      <c r="AD223" s="28">
        <f>AD178/SUM(AD178,'Calculations 16to19'!AD178,'Calculations 20to24'!AD178,'Calculations 35to44'!AD178,'Calculations 45to54'!AD178,'Calculations 55to64'!AD178,'Calculations 65plus'!AD178)</f>
        <v>0.18055302783353824</v>
      </c>
      <c r="AE223" s="28">
        <f>AE178/SUM(AE178,'Calculations 16to19'!AE178,'Calculations 20to24'!AE178,'Calculations 35to44'!AE178,'Calculations 45to54'!AE178,'Calculations 55to64'!AE178,'Calculations 65plus'!AE178)</f>
        <v>0.17844012412272453</v>
      </c>
      <c r="AF223" s="28">
        <f>AF178/SUM(AF178,'Calculations 16to19'!AF178,'Calculations 20to24'!AF178,'Calculations 35to44'!AF178,'Calculations 45to54'!AF178,'Calculations 55to64'!AF178,'Calculations 65plus'!AF178)</f>
        <v>0.17633152335582453</v>
      </c>
    </row>
    <row r="224" spans="1:32" x14ac:dyDescent="0.2">
      <c r="A224" s="6" t="s">
        <v>57</v>
      </c>
      <c r="B224" s="28">
        <f>B179/SUM(B179,'Calculations 16to19'!B179,'Calculations 20to24'!B179,'Calculations 35to44'!B179,'Calculations 45to54'!B179,'Calculations 55to64'!B179,'Calculations 65plus'!B179)</f>
        <v>0.166412213740458</v>
      </c>
      <c r="C224" s="28">
        <f>C179/SUM(C179,'Calculations 16to19'!C179,'Calculations 20to24'!C179,'Calculations 35to44'!C179,'Calculations 45to54'!C179,'Calculations 55to64'!C179,'Calculations 65plus'!C179)</f>
        <v>0.16771685570244196</v>
      </c>
      <c r="D224" s="28">
        <f>D179/SUM(D179,'Calculations 16to19'!D179,'Calculations 20to24'!D179,'Calculations 35to44'!D179,'Calculations 45to54'!D179,'Calculations 55to64'!D179,'Calculations 65plus'!D179)</f>
        <v>0.16908731411680936</v>
      </c>
      <c r="E224" s="28">
        <f>E179/SUM(E179,'Calculations 16to19'!E179,'Calculations 20to24'!E179,'Calculations 35to44'!E179,'Calculations 45to54'!E179,'Calculations 55to64'!E179,'Calculations 65plus'!E179)</f>
        <v>0.16950012167156073</v>
      </c>
      <c r="F224" s="28">
        <f>F179/SUM(F179,'Calculations 16to19'!F179,'Calculations 20to24'!F179,'Calculations 35to44'!F179,'Calculations 45to54'!F179,'Calculations 55to64'!F179,'Calculations 65plus'!F179)</f>
        <v>0.16864490660246775</v>
      </c>
      <c r="G224" s="28">
        <f>G179/SUM(G179,'Calculations 16to19'!G179,'Calculations 20to24'!G179,'Calculations 35to44'!G179,'Calculations 45to54'!G179,'Calculations 55to64'!G179,'Calculations 65plus'!G179)</f>
        <v>0.16663102006671571</v>
      </c>
      <c r="H224" s="28">
        <f>H179/SUM(H179,'Calculations 16to19'!H179,'Calculations 20to24'!H179,'Calculations 35to44'!H179,'Calculations 45to54'!H179,'Calculations 55to64'!H179,'Calculations 65plus'!H179)</f>
        <v>0.16348584240637287</v>
      </c>
      <c r="I224" s="28">
        <f>I179/SUM(I179,'Calculations 16to19'!I179,'Calculations 20to24'!I179,'Calculations 35to44'!I179,'Calculations 45to54'!I179,'Calculations 55to64'!I179,'Calculations 65plus'!I179)</f>
        <v>0.15982586183719674</v>
      </c>
      <c r="J224" s="28">
        <f>J179/SUM(J179,'Calculations 16to19'!J179,'Calculations 20to24'!J179,'Calculations 35to44'!J179,'Calculations 45to54'!J179,'Calculations 55to64'!J179,'Calculations 65plus'!J179)</f>
        <v>0.15723377433726657</v>
      </c>
      <c r="K224" s="28">
        <f>K179/SUM(K179,'Calculations 16to19'!K179,'Calculations 20to24'!K179,'Calculations 35to44'!K179,'Calculations 45to54'!K179,'Calculations 55to64'!K179,'Calculations 65plus'!K179)</f>
        <v>0.15562900617420991</v>
      </c>
      <c r="L224" s="28">
        <f>L179/SUM(L179,'Calculations 16to19'!L179,'Calculations 20to24'!L179,'Calculations 35to44'!L179,'Calculations 45to54'!L179,'Calculations 55to64'!L179,'Calculations 65plus'!L179)</f>
        <v>0.15750952789521502</v>
      </c>
      <c r="M224" s="28">
        <f>M179/SUM(M179,'Calculations 16to19'!M179,'Calculations 20to24'!M179,'Calculations 35to44'!M179,'Calculations 45to54'!M179,'Calculations 55to64'!M179,'Calculations 65plus'!M179)</f>
        <v>0.15626317880169141</v>
      </c>
      <c r="N224" s="28">
        <f>N179/SUM(N179,'Calculations 16to19'!N179,'Calculations 20to24'!N179,'Calculations 35to44'!N179,'Calculations 45to54'!N179,'Calculations 55to64'!N179,'Calculations 65plus'!N179)</f>
        <v>0.1549993998994697</v>
      </c>
      <c r="O224" s="28">
        <f>O179/SUM(O179,'Calculations 16to19'!O179,'Calculations 20to24'!O179,'Calculations 35to44'!O179,'Calculations 45to54'!O179,'Calculations 55to64'!O179,'Calculations 65plus'!O179)</f>
        <v>0.15371936993738186</v>
      </c>
      <c r="P224" s="28">
        <f>P179/SUM(P179,'Calculations 16to19'!P179,'Calculations 20to24'!P179,'Calculations 35to44'!P179,'Calculations 45to54'!P179,'Calculations 55to64'!P179,'Calculations 65plus'!P179)</f>
        <v>0.15242425461578105</v>
      </c>
      <c r="Q224" s="28">
        <f>Q179/SUM(Q179,'Calculations 16to19'!Q179,'Calculations 20to24'!Q179,'Calculations 35to44'!Q179,'Calculations 45to54'!Q179,'Calculations 55to64'!Q179,'Calculations 65plus'!Q179)</f>
        <v>0.151115204751538</v>
      </c>
      <c r="R224" s="28">
        <f>R179/SUM(R179,'Calculations 16to19'!R179,'Calculations 20to24'!R179,'Calculations 35to44'!R179,'Calculations 45to54'!R179,'Calculations 55to64'!R179,'Calculations 65plus'!R179)</f>
        <v>0.14979335457147241</v>
      </c>
      <c r="S224" s="28">
        <f>S179/SUM(S179,'Calculations 16to19'!S179,'Calculations 20to24'!S179,'Calculations 35to44'!S179,'Calculations 45to54'!S179,'Calculations 55to64'!S179,'Calculations 65plus'!S179)</f>
        <v>0.14845982013194831</v>
      </c>
      <c r="T224" s="28">
        <f>T179/SUM(T179,'Calculations 16to19'!T179,'Calculations 20to24'!T179,'Calculations 35to44'!T179,'Calculations 45to54'!T179,'Calculations 55to64'!T179,'Calculations 65plus'!T179)</f>
        <v>0.14711569786226453</v>
      </c>
      <c r="U224" s="28">
        <f>U179/SUM(U179,'Calculations 16to19'!U179,'Calculations 20to24'!U179,'Calculations 35to44'!U179,'Calculations 45to54'!U179,'Calculations 55to64'!U179,'Calculations 65plus'!U179)</f>
        <v>0.14576206322935537</v>
      </c>
      <c r="V224" s="28">
        <f>V179/SUM(V179,'Calculations 16to19'!V179,'Calculations 20to24'!V179,'Calculations 35to44'!V179,'Calculations 45to54'!V179,'Calculations 55to64'!V179,'Calculations 65plus'!V179)</f>
        <v>0.14439996952117207</v>
      </c>
      <c r="W224" s="28">
        <f>W179/SUM(W179,'Calculations 16to19'!W179,'Calculations 20to24'!W179,'Calculations 35to44'!W179,'Calculations 45to54'!W179,'Calculations 55to64'!W179,'Calculations 65plus'!W179)</f>
        <v>0.14303044674596421</v>
      </c>
      <c r="X224" s="28">
        <f>X179/SUM(X179,'Calculations 16to19'!X179,'Calculations 20to24'!X179,'Calculations 35to44'!X179,'Calculations 45to54'!X179,'Calculations 55to64'!X179,'Calculations 65plus'!X179)</f>
        <v>0.14165450064453325</v>
      </c>
      <c r="Y224" s="28">
        <f>Y179/SUM(Y179,'Calculations 16to19'!Y179,'Calculations 20to24'!Y179,'Calculations 35to44'!Y179,'Calculations 45to54'!Y179,'Calculations 55to64'!Y179,'Calculations 65plus'!Y179)</f>
        <v>0.14027311181235283</v>
      </c>
      <c r="Z224" s="28">
        <f>Z179/SUM(Z179,'Calculations 16to19'!Z179,'Calculations 20to24'!Z179,'Calculations 35to44'!Z179,'Calculations 45to54'!Z179,'Calculations 55to64'!Z179,'Calculations 65plus'!Z179)</f>
        <v>0.13888723492831281</v>
      </c>
      <c r="AA224" s="28">
        <f>AA179/SUM(AA179,'Calculations 16to19'!AA179,'Calculations 20to24'!AA179,'Calculations 35to44'!AA179,'Calculations 45to54'!AA179,'Calculations 55to64'!AA179,'Calculations 65plus'!AA179)</f>
        <v>0.13749779808667065</v>
      </c>
      <c r="AB224" s="28">
        <f>AB179/SUM(AB179,'Calculations 16to19'!AB179,'Calculations 20to24'!AB179,'Calculations 35to44'!AB179,'Calculations 45to54'!AB179,'Calculations 55to64'!AB179,'Calculations 65plus'!AB179)</f>
        <v>0.13610570222866131</v>
      </c>
      <c r="AC224" s="28">
        <f>AC179/SUM(AC179,'Calculations 16to19'!AC179,'Calculations 20to24'!AC179,'Calculations 35to44'!AC179,'Calculations 45to54'!AC179,'Calculations 55to64'!AC179,'Calculations 65plus'!AC179)</f>
        <v>0.13471182067008197</v>
      </c>
      <c r="AD224" s="28">
        <f>AD179/SUM(AD179,'Calculations 16to19'!AD179,'Calculations 20to24'!AD179,'Calculations 35to44'!AD179,'Calculations 45to54'!AD179,'Calculations 55to64'!AD179,'Calculations 65plus'!AD179)</f>
        <v>0.13331699872103731</v>
      </c>
      <c r="AE224" s="28">
        <f>AE179/SUM(AE179,'Calculations 16to19'!AE179,'Calculations 20to24'!AE179,'Calculations 35to44'!AE179,'Calculations 45to54'!AE179,'Calculations 55to64'!AE179,'Calculations 65plus'!AE179)</f>
        <v>0.13192205339393565</v>
      </c>
      <c r="AF224" s="28">
        <f>AF179/SUM(AF179,'Calculations 16to19'!AF179,'Calculations 20to24'!AF179,'Calculations 35to44'!AF179,'Calculations 45to54'!AF179,'Calculations 55to64'!AF179,'Calculations 65plus'!AF179)</f>
        <v>0.13052777319573003</v>
      </c>
    </row>
  </sheetData>
  <phoneticPr fontId="1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T18b'!F:F,MATCH($A3,'BLS CPS T18b'!K:K,0))/INDEX('BLS CPS T18b'!B:B,MATCH($A3,'BLS CPS T18b'!K:K,0))</f>
        <v>0.17156236696466581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T18b'!F:F,MATCH($A4,'BLS CPS T18b'!K:K,0))/INDEX('BLS CPS T18b'!B:B,MATCH($A4,'BLS CPS T18b'!K:K,0))</f>
        <v>0.31372549019607843</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T18b'!F:F,MATCH($A5,'BLS CPS T18b'!K:K,0))/INDEX('BLS CPS T18b'!B:B,MATCH($A5,'BLS CPS T18b'!K:K,0))</f>
        <v>0.29896907216494845</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T18b'!F:F,MATCH($A6,'BLS CPS T18b'!K:K,0))/INDEX('BLS CPS T18b'!B:B,MATCH($A6,'BLS CPS T18b'!K:K,0))</f>
        <v>0.2289156626506024</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T18b'!F:F,MATCH($A7,'BLS CPS T18b'!K:K,0))/INDEX('BLS CPS T18b'!B:B,MATCH($A7,'BLS CPS T18b'!K:K,0))</f>
        <v>0.3117505995203837</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T18b'!F:F,MATCH($A8,'BLS CPS T18b'!K:K,0))/INDEX('BLS CPS T18b'!B:B,MATCH($A8,'BLS CPS T18b'!K:K,0))</f>
        <v>0.22636688809402147</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T18b'!F:F,MATCH($A9,'BLS CPS T18b'!K:K,0))/INDEX('BLS CPS T18b'!B:B,MATCH($A9,'BLS CPS T18b'!K:K,0))</f>
        <v>0.20945945945945946</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T18b'!F:F,MATCH($A10,'BLS CPS T18b'!K:K,0))/INDEX('BLS CPS T18b'!B:B,MATCH($A10,'BLS CPS T18b'!K:K,0))</f>
        <v>0.2255813953488372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T18b'!F:F,MATCH($A11,'BLS CPS T18b'!K:K,0))/INDEX('BLS CPS T18b'!B:B,MATCH($A11,'BLS CPS T18b'!K:K,0))</f>
        <v>0.19975031210986266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T18b'!F:F,MATCH($A12,'BLS CPS T18b'!K:K,0))/INDEX('BLS CPS T18b'!B:B,MATCH($A12,'BLS CPS T18b'!K:K,0))</f>
        <v>0.30412371134020616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T18b'!F:F,MATCH($A13,'BLS CPS T18b'!K:K,0))/INDEX('BLS CPS T18b'!B:B,MATCH($A13,'BLS CPS T18b'!K:K,0))</f>
        <v>0.19753086419753085</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T18b'!F:F,MATCH($A14,'BLS CPS T18b'!K:K,0))/INDEX('BLS CPS T18b'!B:B,MATCH($A14,'BLS CPS T18b'!K:K,0))</f>
        <v>0.23916292974588937</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T18b'!F:F,MATCH($A15,'BLS CPS T18b'!K:K,0))/INDEX('BLS CPS T18b'!B:B,MATCH($A15,'BLS CPS T18b'!K:K,0))</f>
        <v>0.22262773722627738</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T18b'!F:F,MATCH($A16,'BLS CPS T18b'!K:K,0))/INDEX('BLS CPS T18b'!B:B,MATCH($A16,'BLS CPS T18b'!K:K,0))</f>
        <v>0.2032520325203252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T18b'!F:F,MATCH($A17,'BLS CPS T18b'!K:K,0))/INDEX('BLS CPS T18b'!B:B,MATCH($A17,'BLS CPS T18b'!K:K,0))</f>
        <v>0.24738675958188153</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T18b'!F:F,MATCH($A18,'BLS CPS T18b'!K:K,0))/INDEX('BLS CPS T18b'!B:B,MATCH($A18,'BLS CPS T18b'!K:K,0))</f>
        <v>0.21484375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T18b'!F:F,MATCH($A19,'BLS CPS T18b'!K:K,0))/INDEX('BLS CPS T18b'!B:B,MATCH($A19,'BLS CPS T18b'!K:K,0))</f>
        <v>0.18309859154929578</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T18b'!F:F,MATCH($A20,'BLS CPS T18b'!K:K,0))/INDEX('BLS CPS T18b'!B:B,MATCH($A20,'BLS CPS T18b'!K:K,0))</f>
        <v>0.19980411361410383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T18b'!F:F,MATCH($A21,'BLS CPS T18b'!K:K,0))/INDEX('BLS CPS T18b'!B:B,MATCH($A21,'BLS CPS T18b'!K:K,0))</f>
        <v>0.21655437921077961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T18b'!F:F,MATCH($A22,'BLS CPS T18b'!K:K,0))/INDEX('BLS CPS T18b'!B:B,MATCH($A22,'BLS CPS T18b'!K:K,0))</f>
        <v>0.22074468085106383</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T18b'!F:F,MATCH($A23,'BLS CPS T18b'!K:K,0))/INDEX('BLS CPS T18b'!B:B,MATCH($A23,'BLS CPS T18b'!K:K,0))</f>
        <v>0.20017873100983022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T18b'!F:F,MATCH($A24,'BLS CPS T18b'!K:K,0))/INDEX('BLS CPS T18b'!B:B,MATCH($A24,'BLS CPS T18b'!K:K,0))</f>
        <v>0.21563981042654029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T18b'!F:F,MATCH($A25,'BLS CPS T18b'!K:K,0))/INDEX('BLS CPS T18b'!B:B,MATCH($A25,'BLS CPS T18b'!K:K,0))</f>
        <v>0.21772639691714837</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T18b'!F:F,MATCH($A26,'BLS CPS T18b'!K:K,0))/INDEX('BLS CPS T18b'!B:B,MATCH($A26,'BLS CPS T18b'!K:K,0))</f>
        <v>0.21090670170827858</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T18b'!F:F,MATCH($A27,'BLS CPS T18b'!K:K,0))/INDEX('BLS CPS T18b'!B:B,MATCH($A27,'BLS CPS T18b'!K:K,0))</f>
        <v>0.22672064777327935</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T18b'!F:F,MATCH($A28,'BLS CPS T18b'!K:K,0))/INDEX('BLS CPS T18b'!B:B,MATCH($A28,'BLS CPS T18b'!K:K,0))</f>
        <v>0.27</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T18b'!F:F,MATCH($A29,'BLS CPS T18b'!K:K,0))/INDEX('BLS CPS T18b'!B:B,MATCH($A29,'BLS CPS T18b'!K:K,0))</f>
        <v>0.19807923169267708</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T18b'!F:F,MATCH($A30,'BLS CPS T18b'!K:K,0))/INDEX('BLS CPS T18b'!B:B,MATCH($A30,'BLS CPS T18b'!K:K,0))</f>
        <v>0.24568885592434639</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T18b'!F:F,MATCH($A31,'BLS CPS T18b'!K:K,0))/INDEX('BLS CPS T18b'!B:B,MATCH($A31,'BLS CPS T18b'!K:K,0))</f>
        <v>0.17604929169519196</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T18b'!F:F,MATCH($A32,'BLS CPS T18b'!K:K,0))/INDEX('BLS CPS T18b'!B:B,MATCH($A32,'BLS CPS T18b'!K:K,0))</f>
        <v>0.20836820083682009</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T18b'!F:F,MATCH($A33,'BLS CPS T18b'!K:K,0))/INDEX('BLS CPS T18b'!B:B,MATCH($A33,'BLS CPS T18b'!K:K,0))</f>
        <v>0.15801328978488569</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T18b'!F:F,MATCH($A34,'BLS CPS T18b'!K:K,0))/INDEX('BLS CPS T18b'!B:B,MATCH($A34,'BLS CPS T18b'!K:K,0))</f>
        <v>0.23357664233576642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T18b'!F:F,MATCH($A35,'BLS CPS T18b'!K:K,0))/INDEX('BLS CPS T18b'!B:B,MATCH($A35,'BLS CPS T18b'!K:K,0))</f>
        <v>0.24662576687116564</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T18b'!F:F,MATCH($A36,'BLS CPS T18b'!K:K,0))/INDEX('BLS CPS T18b'!B:B,MATCH($A36,'BLS CPS T18b'!K:K,0))</f>
        <v>0.2168284789644013</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T18b'!F:F,MATCH($A37,'BLS CPS T18b'!K:K,0))/INDEX('BLS CPS T18b'!B:B,MATCH($A37,'BLS CPS T18b'!K:K,0))</f>
        <v>0.23629191321499013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T18b'!F:F,MATCH($A38,'BLS CPS T18b'!K:K,0))/INDEX('BLS CPS T18b'!B:B,MATCH($A38,'BLS CPS T18b'!K:K,0))</f>
        <v>0.20489408327246164</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T18b'!F:F,MATCH($A39,'BLS CPS T18b'!K:K,0))/INDEX('BLS CPS T18b'!B:B,MATCH($A39,'BLS CPS T18b'!K:K,0))</f>
        <v>0.23182397959183673</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T18b'!F:F,MATCH($A40,'BLS CPS T18b'!K:K,0))/INDEX('BLS CPS T18b'!B:B,MATCH($A40,'BLS CPS T18b'!K:K,0))</f>
        <v>0.24183442207705638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T18b'!F:F,MATCH($A41,'BLS CPS T18b'!K:K,0))/INDEX('BLS CPS T18b'!B:B,MATCH($A41,'BLS CPS T18b'!K:K,0))</f>
        <v>0.23352531976961627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T18b'!F:F,MATCH($A42,'BLS CPS T18b'!K:K,0))/INDEX('BLS CPS T18b'!B:B,MATCH($A42,'BLS CPS T18b'!K:K,0))</f>
        <v>0.22371720679012347</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T18b'!F:F,MATCH($A43,'BLS CPS T18b'!K:K,0))/INDEX('BLS CPS T18b'!B:B,MATCH($A43,'BLS CPS T18b'!K:K,0))</f>
        <v>0.17185697808535177</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T18b'!F:F,MATCH($A44,'BLS CPS T18b'!K:K,0))/INDEX('BLS CPS T18b'!B:B,MATCH($A44,'BLS CPS T18b'!K:K,0))</f>
        <v>0.17125382262996941</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0.33059566610394642</v>
      </c>
    </row>
    <row r="49" spans="1:2" x14ac:dyDescent="0.2">
      <c r="A49" s="6" t="s">
        <v>94</v>
      </c>
      <c r="B49" s="28">
        <f>('S Curve Equation'!$B$11-(LN(1/((B4/'S Curve Equation'!$B$14)-'S Curve Equation'!$B$13)-1)/'S Curve Equation'!$B$10))/'S Curve Equation'!$B$12</f>
        <v>0.4151317193591571</v>
      </c>
    </row>
    <row r="50" spans="1:2" x14ac:dyDescent="0.2">
      <c r="A50" s="6" t="s">
        <v>93</v>
      </c>
      <c r="B50" s="28">
        <f>('S Curve Equation'!$B$11-(LN(1/((B5/'S Curve Equation'!$B$14)-'S Curve Equation'!$B$13)-1)/'S Curve Equation'!$B$10))/'S Curve Equation'!$B$12</f>
        <v>0.40764187171437882</v>
      </c>
    </row>
    <row r="51" spans="1:2" x14ac:dyDescent="0.2">
      <c r="A51" s="6" t="s">
        <v>28</v>
      </c>
      <c r="B51" s="28">
        <f>('S Curve Equation'!$B$11-(LN(1/((B6/'S Curve Equation'!$B$14)-'S Curve Equation'!$B$13)-1)/'S Curve Equation'!$B$10))/'S Curve Equation'!$B$12</f>
        <v>0.36877777626914665</v>
      </c>
    </row>
    <row r="52" spans="1:2" x14ac:dyDescent="0.2">
      <c r="A52" s="6" t="s">
        <v>29</v>
      </c>
      <c r="B52" s="28">
        <f>('S Curve Equation'!$B$11-(LN(1/((B7/'S Curve Equation'!$B$14)-'S Curve Equation'!$B$13)-1)/'S Curve Equation'!$B$10))/'S Curve Equation'!$B$12</f>
        <v>0.41414024820541789</v>
      </c>
    </row>
    <row r="53" spans="1:2" x14ac:dyDescent="0.2">
      <c r="A53" s="6" t="s">
        <v>30</v>
      </c>
      <c r="B53" s="28">
        <f>('S Curve Equation'!$B$11-(LN(1/((B8/'S Curve Equation'!$B$14)-'S Curve Equation'!$B$13)-1)/'S Curve Equation'!$B$10))/'S Curve Equation'!$B$12</f>
        <v>0.36723081085017173</v>
      </c>
    </row>
    <row r="54" spans="1:2" x14ac:dyDescent="0.2">
      <c r="A54" s="6" t="s">
        <v>31</v>
      </c>
      <c r="B54" s="28">
        <f>('S Curve Equation'!$B$11-(LN(1/((B9/'S Curve Equation'!$B$14)-'S Curve Equation'!$B$13)-1)/'S Curve Equation'!$B$10))/'S Curve Equation'!$B$12</f>
        <v>0.35666072775686319</v>
      </c>
    </row>
    <row r="55" spans="1:2" x14ac:dyDescent="0.2">
      <c r="A55" s="6" t="s">
        <v>32</v>
      </c>
      <c r="B55" s="28">
        <f>('S Curve Equation'!$B$11-(LN(1/((B10/'S Curve Equation'!$B$14)-'S Curve Equation'!$B$13)-1)/'S Curve Equation'!$B$10))/'S Curve Equation'!$B$12</f>
        <v>0.3667517319583089</v>
      </c>
    </row>
    <row r="56" spans="1:2" x14ac:dyDescent="0.2">
      <c r="A56" s="6" t="s">
        <v>33</v>
      </c>
      <c r="B56" s="28">
        <f>('S Curve Equation'!$B$11-(LN(1/((B11/'S Curve Equation'!$B$14)-'S Curve Equation'!$B$13)-1)/'S Curve Equation'!$B$10))/'S Curve Equation'!$B$12</f>
        <v>0.35032430754230015</v>
      </c>
    </row>
    <row r="57" spans="1:2" x14ac:dyDescent="0.2">
      <c r="A57" s="6" t="s">
        <v>34</v>
      </c>
      <c r="B57" s="28">
        <f>('S Curve Equation'!$B$11-(LN(1/((B12/'S Curve Equation'!$B$14)-'S Curve Equation'!$B$13)-1)/'S Curve Equation'!$B$10))/'S Curve Equation'!$B$12</f>
        <v>0.41028006365553704</v>
      </c>
    </row>
    <row r="58" spans="1:2" x14ac:dyDescent="0.2">
      <c r="A58" s="6" t="s">
        <v>92</v>
      </c>
      <c r="B58" s="28">
        <f>('S Curve Equation'!$B$11-(LN(1/((B13/'S Curve Equation'!$B$14)-'S Curve Equation'!$B$13)-1)/'S Curve Equation'!$B$10))/'S Curve Equation'!$B$12</f>
        <v>0.34884580302959739</v>
      </c>
    </row>
    <row r="59" spans="1:2" x14ac:dyDescent="0.2">
      <c r="A59" s="6" t="s">
        <v>89</v>
      </c>
      <c r="B59" s="28">
        <f>('S Curve Equation'!$B$11-(LN(1/((B14/'S Curve Equation'!$B$14)-'S Curve Equation'!$B$13)-1)/'S Curve Equation'!$B$10))/'S Curve Equation'!$B$12</f>
        <v>0.37488557918553789</v>
      </c>
    </row>
    <row r="60" spans="1:2" x14ac:dyDescent="0.2">
      <c r="A60" s="6" t="s">
        <v>35</v>
      </c>
      <c r="B60" s="28">
        <f>('S Curve Equation'!$B$11-(LN(1/((B15/'S Curve Equation'!$B$14)-'S Curve Equation'!$B$13)-1)/'S Curve Equation'!$B$10))/'S Curve Equation'!$B$12</f>
        <v>0.36494025417557713</v>
      </c>
    </row>
    <row r="61" spans="1:2" x14ac:dyDescent="0.2">
      <c r="A61" s="6" t="s">
        <v>98</v>
      </c>
      <c r="B61" s="28">
        <f>('S Curve Equation'!$B$11-(LN(1/((B16/'S Curve Equation'!$B$14)-'S Curve Equation'!$B$13)-1)/'S Curve Equation'!$B$10))/'S Curve Equation'!$B$12</f>
        <v>0.35263379656364935</v>
      </c>
    </row>
    <row r="62" spans="1:2" x14ac:dyDescent="0.2">
      <c r="A62" s="6" t="s">
        <v>97</v>
      </c>
      <c r="B62" s="28">
        <f>('S Curve Equation'!$B$11-(LN(1/((B17/'S Curve Equation'!$B$14)-'S Curve Equation'!$B$13)-1)/'S Curve Equation'!$B$10))/'S Curve Equation'!$B$12</f>
        <v>0.37966604307545182</v>
      </c>
    </row>
    <row r="63" spans="1:2" x14ac:dyDescent="0.2">
      <c r="A63" s="6" t="s">
        <v>101</v>
      </c>
      <c r="B63" s="28">
        <f>('S Curve Equation'!$B$11-(LN(1/((B18/'S Curve Equation'!$B$14)-'S Curve Equation'!$B$13)-1)/'S Curve Equation'!$B$10))/'S Curve Equation'!$B$12</f>
        <v>0.36008766449997537</v>
      </c>
    </row>
    <row r="64" spans="1:2" x14ac:dyDescent="0.2">
      <c r="A64" s="6" t="s">
        <v>104</v>
      </c>
      <c r="B64" s="28">
        <f>('S Curve Equation'!$B$11-(LN(1/((B19/'S Curve Equation'!$B$14)-'S Curve Equation'!$B$13)-1)/'S Curve Equation'!$B$10))/'S Curve Equation'!$B$12</f>
        <v>0.33893262071294517</v>
      </c>
    </row>
    <row r="65" spans="1:2" x14ac:dyDescent="0.2">
      <c r="A65" s="6" t="s">
        <v>36</v>
      </c>
      <c r="B65" s="28">
        <f>('S Curve Equation'!$B$11-(LN(1/((B20/'S Curve Equation'!$B$14)-'S Curve Equation'!$B$13)-1)/'S Curve Equation'!$B$10))/'S Curve Equation'!$B$12</f>
        <v>0.35036000448862858</v>
      </c>
    </row>
    <row r="66" spans="1:2" x14ac:dyDescent="0.2">
      <c r="A66" s="6" t="s">
        <v>37</v>
      </c>
      <c r="B66" s="28">
        <f>('S Curve Equation'!$B$11-(LN(1/((B21/'S Curve Equation'!$B$14)-'S Curve Equation'!$B$13)-1)/'S Curve Equation'!$B$10))/'S Curve Equation'!$B$12</f>
        <v>0.36116414963208893</v>
      </c>
    </row>
    <row r="67" spans="1:2" x14ac:dyDescent="0.2">
      <c r="A67" s="6" t="s">
        <v>38</v>
      </c>
      <c r="B67" s="28">
        <f>('S Curve Equation'!$B$11-(LN(1/((B22/'S Curve Equation'!$B$14)-'S Curve Equation'!$B$13)-1)/'S Curve Equation'!$B$10))/'S Curve Equation'!$B$12</f>
        <v>0.36377696646095492</v>
      </c>
    </row>
    <row r="68" spans="1:2" x14ac:dyDescent="0.2">
      <c r="A68" s="6" t="s">
        <v>39</v>
      </c>
      <c r="B68" s="28">
        <f>('S Curve Equation'!$B$11-(LN(1/((B23/'S Curve Equation'!$B$14)-'S Curve Equation'!$B$13)-1)/'S Curve Equation'!$B$10))/'S Curve Equation'!$B$12</f>
        <v>0.35060837423018554</v>
      </c>
    </row>
    <row r="69" spans="1:2" x14ac:dyDescent="0.2">
      <c r="A69" s="6" t="s">
        <v>40</v>
      </c>
      <c r="B69" s="28">
        <f>('S Curve Equation'!$B$11-(LN(1/((B24/'S Curve Equation'!$B$14)-'S Curve Equation'!$B$13)-1)/'S Curve Equation'!$B$10))/'S Curve Equation'!$B$12</f>
        <v>0.36058934053306946</v>
      </c>
    </row>
    <row r="70" spans="1:2" x14ac:dyDescent="0.2">
      <c r="A70" s="6" t="s">
        <v>41</v>
      </c>
      <c r="B70" s="28">
        <f>('S Curve Equation'!$B$11-(LN(1/((B25/'S Curve Equation'!$B$14)-'S Curve Equation'!$B$13)-1)/'S Curve Equation'!$B$10))/'S Curve Equation'!$B$12</f>
        <v>0.36189836484470583</v>
      </c>
    </row>
    <row r="71" spans="1:2" x14ac:dyDescent="0.2">
      <c r="A71" s="6" t="s">
        <v>42</v>
      </c>
      <c r="B71" s="28">
        <f>('S Curve Equation'!$B$11-(LN(1/((B26/'S Curve Equation'!$B$14)-'S Curve Equation'!$B$13)-1)/'S Curve Equation'!$B$10))/'S Curve Equation'!$B$12</f>
        <v>0.35758772572886133</v>
      </c>
    </row>
    <row r="72" spans="1:2" x14ac:dyDescent="0.2">
      <c r="A72" s="6" t="s">
        <v>105</v>
      </c>
      <c r="B72" s="28">
        <f>('S Curve Equation'!$B$11-(LN(1/((B27/'S Curve Equation'!$B$14)-'S Curve Equation'!$B$13)-1)/'S Curve Equation'!$B$10))/'S Curve Equation'!$B$12</f>
        <v>0.36744621121518989</v>
      </c>
    </row>
    <row r="73" spans="1:2" x14ac:dyDescent="0.2">
      <c r="A73" s="6" t="s">
        <v>106</v>
      </c>
      <c r="B73" s="28">
        <f>('S Curve Equation'!$B$11-(LN(1/((B28/'S Curve Equation'!$B$14)-'S Curve Equation'!$B$13)-1)/'S Curve Equation'!$B$10))/'S Curve Equation'!$B$12</f>
        <v>0.39231891562868421</v>
      </c>
    </row>
    <row r="74" spans="1:2" x14ac:dyDescent="0.2">
      <c r="A74" s="6" t="s">
        <v>107</v>
      </c>
      <c r="B74" s="28">
        <f>('S Curve Equation'!$B$11-(LN(1/((B29/'S Curve Equation'!$B$14)-'S Curve Equation'!$B$13)-1)/'S Curve Equation'!$B$10))/'S Curve Equation'!$B$12</f>
        <v>0.34921218360567158</v>
      </c>
    </row>
    <row r="75" spans="1:2" x14ac:dyDescent="0.2">
      <c r="A75" s="6" t="s">
        <v>43</v>
      </c>
      <c r="B75" s="28">
        <f>('S Curve Equation'!$B$11-(LN(1/((B30/'S Curve Equation'!$B$14)-'S Curve Equation'!$B$13)-1)/'S Curve Equation'!$B$10))/'S Curve Equation'!$B$12</f>
        <v>0.37868746062143299</v>
      </c>
    </row>
    <row r="76" spans="1:2" x14ac:dyDescent="0.2">
      <c r="A76" s="6" t="s">
        <v>44</v>
      </c>
      <c r="B76" s="28">
        <f>('S Curve Equation'!$B$11-(LN(1/((B31/'S Curve Equation'!$B$14)-'S Curve Equation'!$B$13)-1)/'S Curve Equation'!$B$10))/'S Curve Equation'!$B$12</f>
        <v>0.33388540363989028</v>
      </c>
    </row>
    <row r="77" spans="1:2" x14ac:dyDescent="0.2">
      <c r="A77" s="6" t="s">
        <v>45</v>
      </c>
      <c r="B77" s="28">
        <f>('S Curve Equation'!$B$11-(LN(1/((B32/'S Curve Equation'!$B$14)-'S Curve Equation'!$B$13)-1)/'S Curve Equation'!$B$10))/'S Curve Equation'!$B$12</f>
        <v>0.35595883002098494</v>
      </c>
    </row>
    <row r="78" spans="1:2" x14ac:dyDescent="0.2">
      <c r="A78" s="6" t="s">
        <v>46</v>
      </c>
      <c r="B78" s="28">
        <f>('S Curve Equation'!$B$11-(LN(1/((B33/'S Curve Equation'!$B$14)-'S Curve Equation'!$B$13)-1)/'S Curve Equation'!$B$10))/'S Curve Equation'!$B$12</f>
        <v>0.32026018409283324</v>
      </c>
    </row>
    <row r="79" spans="1:2" x14ac:dyDescent="0.2">
      <c r="A79" s="6" t="s">
        <v>47</v>
      </c>
      <c r="B79" s="28">
        <f>('S Curve Equation'!$B$11-(LN(1/((B34/'S Curve Equation'!$B$14)-'S Curve Equation'!$B$13)-1)/'S Curve Equation'!$B$10))/'S Curve Equation'!$B$12</f>
        <v>0.37157760335915596</v>
      </c>
    </row>
    <row r="80" spans="1:2" x14ac:dyDescent="0.2">
      <c r="A80" s="6" t="s">
        <v>48</v>
      </c>
      <c r="B80" s="28">
        <f>('S Curve Equation'!$B$11-(LN(1/((B35/'S Curve Equation'!$B$14)-'S Curve Equation'!$B$13)-1)/'S Curve Equation'!$B$10))/'S Curve Equation'!$B$12</f>
        <v>0.37922797511078177</v>
      </c>
    </row>
    <row r="81" spans="1:32" x14ac:dyDescent="0.2">
      <c r="A81" s="6" t="s">
        <v>49</v>
      </c>
      <c r="B81" s="28">
        <f>('S Curve Equation'!$B$11-(LN(1/((B36/'S Curve Equation'!$B$14)-'S Curve Equation'!$B$13)-1)/'S Curve Equation'!$B$10))/'S Curve Equation'!$B$12</f>
        <v>0.36133610125615834</v>
      </c>
    </row>
    <row r="82" spans="1:32" x14ac:dyDescent="0.2">
      <c r="A82" s="6" t="s">
        <v>50</v>
      </c>
      <c r="B82" s="28">
        <f>('S Curve Equation'!$B$11-(LN(1/((B37/'S Curve Equation'!$B$14)-'S Curve Equation'!$B$13)-1)/'S Curve Equation'!$B$10))/'S Curve Equation'!$B$12</f>
        <v>0.3731918229529782</v>
      </c>
    </row>
    <row r="83" spans="1:32" x14ac:dyDescent="0.2">
      <c r="A83" s="6" t="s">
        <v>51</v>
      </c>
      <c r="B83" s="28">
        <f>('S Curve Equation'!$B$11-(LN(1/((B38/'S Curve Equation'!$B$14)-'S Curve Equation'!$B$13)-1)/'S Curve Equation'!$B$10))/'S Curve Equation'!$B$12</f>
        <v>0.35370723572029095</v>
      </c>
    </row>
    <row r="84" spans="1:32" x14ac:dyDescent="0.2">
      <c r="A84" s="6" t="s">
        <v>52</v>
      </c>
      <c r="B84" s="28">
        <f>('S Curve Equation'!$B$11-(LN(1/((B39/'S Curve Equation'!$B$14)-'S Curve Equation'!$B$13)-1)/'S Curve Equation'!$B$10))/'S Curve Equation'!$B$12</f>
        <v>0.3705291308587878</v>
      </c>
    </row>
    <row r="85" spans="1:32" x14ac:dyDescent="0.2">
      <c r="A85" s="6" t="s">
        <v>53</v>
      </c>
      <c r="B85" s="28">
        <f>('S Curve Equation'!$B$11-(LN(1/((B40/'S Curve Equation'!$B$14)-'S Curve Equation'!$B$13)-1)/'S Curve Equation'!$B$10))/'S Curve Equation'!$B$12</f>
        <v>0.37644987818991932</v>
      </c>
    </row>
    <row r="86" spans="1:32" x14ac:dyDescent="0.2">
      <c r="A86" s="6" t="s">
        <v>54</v>
      </c>
      <c r="B86" s="28">
        <f>('S Curve Equation'!$B$11-(LN(1/((B41/'S Curve Equation'!$B$14)-'S Curve Equation'!$B$13)-1)/'S Curve Equation'!$B$10))/'S Curve Equation'!$B$12</f>
        <v>0.37154697466343733</v>
      </c>
    </row>
    <row r="87" spans="1:32" x14ac:dyDescent="0.2">
      <c r="A87" s="6" t="s">
        <v>55</v>
      </c>
      <c r="B87" s="28">
        <f>('S Curve Equation'!$B$11-(LN(1/((B42/'S Curve Equation'!$B$14)-'S Curve Equation'!$B$13)-1)/'S Curve Equation'!$B$10))/'S Curve Equation'!$B$12</f>
        <v>0.36561028307232457</v>
      </c>
    </row>
    <row r="88" spans="1:32" x14ac:dyDescent="0.2">
      <c r="A88" s="6" t="s">
        <v>56</v>
      </c>
      <c r="B88" s="28">
        <f>('S Curve Equation'!$B$11-(LN(1/((B43/'S Curve Equation'!$B$14)-'S Curve Equation'!$B$13)-1)/'S Curve Equation'!$B$10))/'S Curve Equation'!$B$12</f>
        <v>0.33081359066204685</v>
      </c>
    </row>
    <row r="89" spans="1:32" x14ac:dyDescent="0.2">
      <c r="A89" s="6" t="s">
        <v>57</v>
      </c>
      <c r="B89" s="28">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6" t="s">
        <v>94</v>
      </c>
      <c r="B94" s="28">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6" t="s">
        <v>93</v>
      </c>
      <c r="B95" s="28">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6" t="s">
        <v>28</v>
      </c>
      <c r="B96" s="28">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6" t="s">
        <v>29</v>
      </c>
      <c r="B97" s="28">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6" t="s">
        <v>30</v>
      </c>
      <c r="B98" s="28">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6" t="s">
        <v>31</v>
      </c>
      <c r="B99" s="28">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6" t="s">
        <v>32</v>
      </c>
      <c r="B100" s="28">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6" t="s">
        <v>33</v>
      </c>
      <c r="B101" s="28">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6" t="s">
        <v>34</v>
      </c>
      <c r="B102" s="28">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6" t="s">
        <v>92</v>
      </c>
      <c r="B103" s="28">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6" t="s">
        <v>89</v>
      </c>
      <c r="B104" s="28">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6" t="s">
        <v>35</v>
      </c>
      <c r="B105" s="28">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6" t="s">
        <v>98</v>
      </c>
      <c r="B106" s="28">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6" t="s">
        <v>97</v>
      </c>
      <c r="B107" s="28">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6" t="s">
        <v>101</v>
      </c>
      <c r="B108" s="28">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6" t="s">
        <v>104</v>
      </c>
      <c r="B109" s="28">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6" t="s">
        <v>36</v>
      </c>
      <c r="B110" s="28">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6" t="s">
        <v>37</v>
      </c>
      <c r="B111" s="28">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6" t="s">
        <v>38</v>
      </c>
      <c r="B112" s="28">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6" t="s">
        <v>39</v>
      </c>
      <c r="B113" s="28">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6" t="s">
        <v>40</v>
      </c>
      <c r="B114" s="28">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6" t="s">
        <v>41</v>
      </c>
      <c r="B115" s="28">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6" t="s">
        <v>42</v>
      </c>
      <c r="B116" s="28">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6" t="s">
        <v>105</v>
      </c>
      <c r="B117" s="28">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6" t="s">
        <v>106</v>
      </c>
      <c r="B118" s="28">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6" t="s">
        <v>107</v>
      </c>
      <c r="B119" s="28">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6" t="s">
        <v>43</v>
      </c>
      <c r="B120" s="28">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6" t="s">
        <v>44</v>
      </c>
      <c r="B121" s="28">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6" t="s">
        <v>45</v>
      </c>
      <c r="B122" s="28">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6" t="s">
        <v>46</v>
      </c>
      <c r="B123" s="28">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6" t="s">
        <v>47</v>
      </c>
      <c r="B124" s="28">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6" t="s">
        <v>48</v>
      </c>
      <c r="B125" s="28">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6" t="s">
        <v>49</v>
      </c>
      <c r="B126" s="28">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6" t="s">
        <v>50</v>
      </c>
      <c r="B127" s="28">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6" t="s">
        <v>51</v>
      </c>
      <c r="B128" s="28">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6" t="s">
        <v>52</v>
      </c>
      <c r="B129" s="28">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6" t="s">
        <v>53</v>
      </c>
      <c r="B130" s="28">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6" t="s">
        <v>54</v>
      </c>
      <c r="B131" s="28">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6" t="s">
        <v>55</v>
      </c>
      <c r="B132" s="28">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6" t="s">
        <v>56</v>
      </c>
      <c r="B133" s="28">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6" t="s">
        <v>57</v>
      </c>
      <c r="B134" s="28">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0.17156236696466579</v>
      </c>
      <c r="C138" s="28">
        <f>(1/(1+EXP(('S Curve Equation'!$B$11-C93*'S Curve Equation'!$B$12)*'S Curve Equation'!$B$10))+'S Curve Equation'!$B$13)*'S Curve Equation'!$B$14</f>
        <v>0.17385431342033247</v>
      </c>
      <c r="D138" s="28">
        <f>(1/(1+EXP(('S Curve Equation'!$B$11-D93*'S Curve Equation'!$B$12)*'S Curve Equation'!$B$10))+'S Curve Equation'!$B$13)*'S Curve Equation'!$B$14</f>
        <v>0.17561323037851229</v>
      </c>
      <c r="E138" s="28">
        <f>(1/(1+EXP(('S Curve Equation'!$B$11-E93*'S Curve Equation'!$B$12)*'S Curve Equation'!$B$10))+'S Curve Equation'!$B$13)*'S Curve Equation'!$B$14</f>
        <v>0.17763323144783735</v>
      </c>
      <c r="F138" s="28">
        <f>(1/(1+EXP(('S Curve Equation'!$B$11-F93*'S Curve Equation'!$B$12)*'S Curve Equation'!$B$10))+'S Curve Equation'!$B$13)*'S Curve Equation'!$B$14</f>
        <v>0.17990807455948324</v>
      </c>
      <c r="G138" s="28">
        <f>(1/(1+EXP(('S Curve Equation'!$B$11-G93*'S Curve Equation'!$B$12)*'S Curve Equation'!$B$10))+'S Curve Equation'!$B$13)*'S Curve Equation'!$B$14</f>
        <v>0.18191457960446589</v>
      </c>
      <c r="H138" s="28">
        <f>(1/(1+EXP(('S Curve Equation'!$B$11-H93*'S Curve Equation'!$B$12)*'S Curve Equation'!$B$10))+'S Curve Equation'!$B$13)*'S Curve Equation'!$B$14</f>
        <v>0.18449100017101297</v>
      </c>
      <c r="I138" s="28">
        <f>(1/(1+EXP(('S Curve Equation'!$B$11-I93*'S Curve Equation'!$B$12)*'S Curve Equation'!$B$10))+'S Curve Equation'!$B$13)*'S Curve Equation'!$B$14</f>
        <v>0.18640753594689571</v>
      </c>
      <c r="J138" s="28">
        <f>(1/(1+EXP(('S Curve Equation'!$B$11-J93*'S Curve Equation'!$B$12)*'S Curve Equation'!$B$10))+'S Curve Equation'!$B$13)*'S Curve Equation'!$B$14</f>
        <v>0.1877113987772687</v>
      </c>
      <c r="K138" s="28">
        <f>(1/(1+EXP(('S Curve Equation'!$B$11-K93*'S Curve Equation'!$B$12)*'S Curve Equation'!$B$10))+'S Curve Equation'!$B$13)*'S Curve Equation'!$B$14</f>
        <v>0.18911280147402593</v>
      </c>
      <c r="L138" s="28">
        <f>(1/(1+EXP(('S Curve Equation'!$B$11-L93*'S Curve Equation'!$B$12)*'S Curve Equation'!$B$10))+'S Curve Equation'!$B$13)*'S Curve Equation'!$B$14</f>
        <v>0.19182299625646837</v>
      </c>
      <c r="M138" s="28">
        <f>(1/(1+EXP(('S Curve Equation'!$B$11-M93*'S Curve Equation'!$B$12)*'S Curve Equation'!$B$10))+'S Curve Equation'!$B$13)*'S Curve Equation'!$B$14</f>
        <v>0.19380857708957314</v>
      </c>
      <c r="N138" s="28">
        <f>(1/(1+EXP(('S Curve Equation'!$B$11-N93*'S Curve Equation'!$B$12)*'S Curve Equation'!$B$10))+'S Curve Equation'!$B$13)*'S Curve Equation'!$B$14</f>
        <v>0.19579027640282423</v>
      </c>
      <c r="O138" s="28">
        <f>(1/(1+EXP(('S Curve Equation'!$B$11-O93*'S Curve Equation'!$B$12)*'S Curve Equation'!$B$10))+'S Curve Equation'!$B$13)*'S Curve Equation'!$B$14</f>
        <v>0.19776796221949067</v>
      </c>
      <c r="P138" s="28">
        <f>(1/(1+EXP(('S Curve Equation'!$B$11-P93*'S Curve Equation'!$B$12)*'S Curve Equation'!$B$10))+'S Curve Equation'!$B$13)*'S Curve Equation'!$B$14</f>
        <v>0.19974150627529211</v>
      </c>
      <c r="Q138" s="28">
        <f>(1/(1+EXP(('S Curve Equation'!$B$11-Q93*'S Curve Equation'!$B$12)*'S Curve Equation'!$B$10))+'S Curve Equation'!$B$13)*'S Curve Equation'!$B$14</f>
        <v>0.20171078396441303</v>
      </c>
      <c r="R138" s="28">
        <f>(1/(1+EXP(('S Curve Equation'!$B$11-R93*'S Curve Equation'!$B$12)*'S Curve Equation'!$B$10))+'S Curve Equation'!$B$13)*'S Curve Equation'!$B$14</f>
        <v>0.20367567428512945</v>
      </c>
      <c r="S138" s="28">
        <f>(1/(1+EXP(('S Curve Equation'!$B$11-S93*'S Curve Equation'!$B$12)*'S Curve Equation'!$B$10))+'S Curve Equation'!$B$13)*'S Curve Equation'!$B$14</f>
        <v>0.20563605978510274</v>
      </c>
      <c r="T138" s="28">
        <f>(1/(1+EXP(('S Curve Equation'!$B$11-T93*'S Curve Equation'!$B$12)*'S Curve Equation'!$B$10))+'S Curve Equation'!$B$13)*'S Curve Equation'!$B$14</f>
        <v>0.20759182650642033</v>
      </c>
      <c r="U138" s="28">
        <f>(1/(1+EXP(('S Curve Equation'!$B$11-U93*'S Curve Equation'!$B$12)*'S Curve Equation'!$B$10))+'S Curve Equation'!$B$13)*'S Curve Equation'!$B$14</f>
        <v>0.20954286393043145</v>
      </c>
      <c r="V138" s="28">
        <f>(1/(1+EXP(('S Curve Equation'!$B$11-V93*'S Curve Equation'!$B$12)*'S Curve Equation'!$B$10))+'S Curve Equation'!$B$13)*'S Curve Equation'!$B$14</f>
        <v>0.2114890649224421</v>
      </c>
      <c r="W138" s="28">
        <f>(1/(1+EXP(('S Curve Equation'!$B$11-W93*'S Curve Equation'!$B$12)*'S Curve Equation'!$B$10))+'S Curve Equation'!$B$13)*'S Curve Equation'!$B$14</f>
        <v>0.21343032567632603</v>
      </c>
      <c r="X138" s="28">
        <f>(1/(1+EXP(('S Curve Equation'!$B$11-X93*'S Curve Equation'!$B$12)*'S Curve Equation'!$B$10))+'S Curve Equation'!$B$13)*'S Curve Equation'!$B$14</f>
        <v>0.21536654565910118</v>
      </c>
      <c r="Y138" s="28">
        <f>(1/(1+EXP(('S Curve Equation'!$B$11-Y93*'S Curve Equation'!$B$12)*'S Curve Equation'!$B$10))+'S Curve Equation'!$B$13)*'S Curve Equation'!$B$14</f>
        <v>0.21729762755552348</v>
      </c>
      <c r="Z138" s="28">
        <f>(1/(1+EXP(('S Curve Equation'!$B$11-Z93*'S Curve Equation'!$B$12)*'S Curve Equation'!$B$10))+'S Curve Equation'!$B$13)*'S Curve Equation'!$B$14</f>
        <v>0.21922347721274443</v>
      </c>
      <c r="AA138" s="28">
        <f>(1/(1+EXP(('S Curve Equation'!$B$11-AA93*'S Curve Equation'!$B$12)*'S Curve Equation'!$B$10))+'S Curve Equation'!$B$13)*'S Curve Equation'!$B$14</f>
        <v>0.22114400358508066</v>
      </c>
      <c r="AB138" s="28">
        <f>(1/(1+EXP(('S Curve Equation'!$B$11-AB93*'S Curve Equation'!$B$12)*'S Curve Equation'!$B$10))+'S Curve Equation'!$B$13)*'S Curve Equation'!$B$14</f>
        <v>0.2230591186789333</v>
      </c>
      <c r="AC138" s="28">
        <f>(1/(1+EXP(('S Curve Equation'!$B$11-AC93*'S Curve Equation'!$B$12)*'S Curve Equation'!$B$10))+'S Curve Equation'!$B$13)*'S Curve Equation'!$B$14</f>
        <v>0.22496873749789997</v>
      </c>
      <c r="AD138" s="28">
        <f>(1/(1+EXP(('S Curve Equation'!$B$11-AD93*'S Curve Equation'!$B$12)*'S Curve Equation'!$B$10))+'S Curve Equation'!$B$13)*'S Curve Equation'!$B$14</f>
        <v>0.22687277798811689</v>
      </c>
      <c r="AE138" s="28">
        <f>(1/(1+EXP(('S Curve Equation'!$B$11-AE93*'S Curve Equation'!$B$12)*'S Curve Equation'!$B$10))+'S Curve Equation'!$B$13)*'S Curve Equation'!$B$14</f>
        <v>0.22877116098386921</v>
      </c>
      <c r="AF138" s="28">
        <f>(1/(1+EXP(('S Curve Equation'!$B$11-AF93*'S Curve Equation'!$B$12)*'S Curve Equation'!$B$10))+'S Curve Equation'!$B$13)*'S Curve Equation'!$B$14</f>
        <v>0.23066381015349779</v>
      </c>
    </row>
    <row r="139" spans="1:32" x14ac:dyDescent="0.2">
      <c r="A139" s="6" t="s">
        <v>94</v>
      </c>
      <c r="B139" s="28">
        <f>(1/(1+EXP(('S Curve Equation'!$B$11-B94*'S Curve Equation'!$B$12)*'S Curve Equation'!$B$10))+'S Curve Equation'!$B$13)*'S Curve Equation'!$B$14</f>
        <v>0.31372549019607837</v>
      </c>
      <c r="C139" s="28">
        <f>(1/(1+EXP(('S Curve Equation'!$B$11-C94*'S Curve Equation'!$B$12)*'S Curve Equation'!$B$10))+'S Curve Equation'!$B$13)*'S Curve Equation'!$B$14</f>
        <v>0.31667537276172647</v>
      </c>
      <c r="D139" s="28">
        <f>(1/(1+EXP(('S Curve Equation'!$B$11-D94*'S Curve Equation'!$B$12)*'S Curve Equation'!$B$10))+'S Curve Equation'!$B$13)*'S Curve Equation'!$B$14</f>
        <v>0.31892940587101509</v>
      </c>
      <c r="E139" s="28">
        <f>(1/(1+EXP(('S Curve Equation'!$B$11-E94*'S Curve Equation'!$B$12)*'S Curve Equation'!$B$10))+'S Curve Equation'!$B$13)*'S Curve Equation'!$B$14</f>
        <v>0.32150762807422961</v>
      </c>
      <c r="F139" s="28">
        <f>(1/(1+EXP(('S Curve Equation'!$B$11-F94*'S Curve Equation'!$B$12)*'S Curve Equation'!$B$10))+'S Curve Equation'!$B$13)*'S Curve Equation'!$B$14</f>
        <v>0.32439797028298201</v>
      </c>
      <c r="G139" s="28">
        <f>(1/(1+EXP(('S Curve Equation'!$B$11-G94*'S Curve Equation'!$B$12)*'S Curve Equation'!$B$10))+'S Curve Equation'!$B$13)*'S Curve Equation'!$B$14</f>
        <v>0.32693594411584037</v>
      </c>
      <c r="H139" s="28">
        <f>(1/(1+EXP(('S Curve Equation'!$B$11-H94*'S Curve Equation'!$B$12)*'S Curve Equation'!$B$10))+'S Curve Equation'!$B$13)*'S Curve Equation'!$B$14</f>
        <v>0.33017927761104116</v>
      </c>
      <c r="I139" s="28">
        <f>(1/(1+EXP(('S Curve Equation'!$B$11-I94*'S Curve Equation'!$B$12)*'S Curve Equation'!$B$10))+'S Curve Equation'!$B$13)*'S Curve Equation'!$B$14</f>
        <v>0.33258073359931783</v>
      </c>
      <c r="J139" s="28">
        <f>(1/(1+EXP(('S Curve Equation'!$B$11-J94*'S Curve Equation'!$B$12)*'S Curve Equation'!$B$10))+'S Curve Equation'!$B$13)*'S Curve Equation'!$B$14</f>
        <v>0.33420910332920278</v>
      </c>
      <c r="K139" s="28">
        <f>(1/(1+EXP(('S Curve Equation'!$B$11-K94*'S Curve Equation'!$B$12)*'S Curve Equation'!$B$10))+'S Curve Equation'!$B$13)*'S Curve Equation'!$B$14</f>
        <v>0.33595445729467899</v>
      </c>
      <c r="L139" s="28">
        <f>(1/(1+EXP(('S Curve Equation'!$B$11-L94*'S Curve Equation'!$B$12)*'S Curve Equation'!$B$10))+'S Curve Equation'!$B$13)*'S Curve Equation'!$B$14</f>
        <v>0.33931575904427175</v>
      </c>
      <c r="M139" s="28">
        <f>(1/(1+EXP(('S Curve Equation'!$B$11-M94*'S Curve Equation'!$B$12)*'S Curve Equation'!$B$10))+'S Curve Equation'!$B$13)*'S Curve Equation'!$B$14</f>
        <v>0.34176671893198773</v>
      </c>
      <c r="N139" s="28">
        <f>(1/(1+EXP(('S Curve Equation'!$B$11-N94*'S Curve Equation'!$B$12)*'S Curve Equation'!$B$10))+'S Curve Equation'!$B$13)*'S Curve Equation'!$B$14</f>
        <v>0.34420318274580136</v>
      </c>
      <c r="O139" s="28">
        <f>(1/(1+EXP(('S Curve Equation'!$B$11-O94*'S Curve Equation'!$B$12)*'S Curve Equation'!$B$10))+'S Curve Equation'!$B$13)*'S Curve Equation'!$B$14</f>
        <v>0.34662514496536589</v>
      </c>
      <c r="P139" s="28">
        <f>(1/(1+EXP(('S Curve Equation'!$B$11-P94*'S Curve Equation'!$B$12)*'S Curve Equation'!$B$10))+'S Curve Equation'!$B$13)*'S Curve Equation'!$B$14</f>
        <v>0.3490326041464949</v>
      </c>
      <c r="Q139" s="28">
        <f>(1/(1+EXP(('S Curve Equation'!$B$11-Q94*'S Curve Equation'!$B$12)*'S Curve Equation'!$B$10))+'S Curve Equation'!$B$13)*'S Curve Equation'!$B$14</f>
        <v>0.35142556277519926</v>
      </c>
      <c r="R139" s="28">
        <f>(1/(1+EXP(('S Curve Equation'!$B$11-R94*'S Curve Equation'!$B$12)*'S Curve Equation'!$B$10))+'S Curve Equation'!$B$13)*'S Curve Equation'!$B$14</f>
        <v>0.35380402712525805</v>
      </c>
      <c r="S139" s="28">
        <f>(1/(1+EXP(('S Curve Equation'!$B$11-S94*'S Curve Equation'!$B$12)*'S Curve Equation'!$B$10))+'S Curve Equation'!$B$13)*'S Curve Equation'!$B$14</f>
        <v>0.35616800711927665</v>
      </c>
      <c r="T139" s="28">
        <f>(1/(1+EXP(('S Curve Equation'!$B$11-T94*'S Curve Equation'!$B$12)*'S Curve Equation'!$B$10))+'S Curve Equation'!$B$13)*'S Curve Equation'!$B$14</f>
        <v>0.35851751619321393</v>
      </c>
      <c r="U139" s="28">
        <f>(1/(1+EXP(('S Curve Equation'!$B$11-U94*'S Curve Equation'!$B$12)*'S Curve Equation'!$B$10))+'S Curve Equation'!$B$13)*'S Curve Equation'!$B$14</f>
        <v>0.36085257116432079</v>
      </c>
      <c r="V139" s="28">
        <f>(1/(1+EXP(('S Curve Equation'!$B$11-V94*'S Curve Equation'!$B$12)*'S Curve Equation'!$B$10))+'S Curve Equation'!$B$13)*'S Curve Equation'!$B$14</f>
        <v>0.36317319210245741</v>
      </c>
      <c r="W139" s="28">
        <f>(1/(1+EXP(('S Curve Equation'!$B$11-W94*'S Curve Equation'!$B$12)*'S Curve Equation'!$B$10))+'S Curve Equation'!$B$13)*'S Curve Equation'!$B$14</f>
        <v>0.36547940220474462</v>
      </c>
      <c r="X139" s="28">
        <f>(1/(1+EXP(('S Curve Equation'!$B$11-X94*'S Curve Equation'!$B$12)*'S Curve Equation'!$B$10))+'S Curve Equation'!$B$13)*'S Curve Equation'!$B$14</f>
        <v>0.36777122767350151</v>
      </c>
      <c r="Y139" s="28">
        <f>(1/(1+EXP(('S Curve Equation'!$B$11-Y94*'S Curve Equation'!$B$12)*'S Curve Equation'!$B$10))+'S Curve Equation'!$B$13)*'S Curve Equation'!$B$14</f>
        <v>0.37004869759742126</v>
      </c>
      <c r="Z139" s="28">
        <f>(1/(1+EXP(('S Curve Equation'!$B$11-Z94*'S Curve Equation'!$B$12)*'S Curve Equation'!$B$10))+'S Curve Equation'!$B$13)*'S Curve Equation'!$B$14</f>
        <v>0.37231184383593668</v>
      </c>
      <c r="AA139" s="28">
        <f>(1/(1+EXP(('S Curve Equation'!$B$11-AA94*'S Curve Equation'!$B$12)*'S Curve Equation'!$B$10))+'S Curve Equation'!$B$13)*'S Curve Equation'!$B$14</f>
        <v>0.37456070090672644</v>
      </c>
      <c r="AB139" s="28">
        <f>(1/(1+EXP(('S Curve Equation'!$B$11-AB94*'S Curve Equation'!$B$12)*'S Curve Equation'!$B$10))+'S Curve Equation'!$B$13)*'S Curve Equation'!$B$14</f>
        <v>0.37679530587630711</v>
      </c>
      <c r="AC139" s="28">
        <f>(1/(1+EXP(('S Curve Equation'!$B$11-AC94*'S Curve Equation'!$B$12)*'S Curve Equation'!$B$10))+'S Curve Equation'!$B$13)*'S Curve Equation'!$B$14</f>
        <v>0.37901569825365944</v>
      </c>
      <c r="AD139" s="28">
        <f>(1/(1+EXP(('S Curve Equation'!$B$11-AD94*'S Curve Equation'!$B$12)*'S Curve Equation'!$B$10))+'S Curve Equation'!$B$13)*'S Curve Equation'!$B$14</f>
        <v>0.38122191988683518</v>
      </c>
      <c r="AE139" s="28">
        <f>(1/(1+EXP(('S Curve Equation'!$B$11-AE94*'S Curve Equation'!$B$12)*'S Curve Equation'!$B$10))+'S Curve Equation'!$B$13)*'S Curve Equation'!$B$14</f>
        <v>0.38341401486249299</v>
      </c>
      <c r="AF139" s="28">
        <f>(1/(1+EXP(('S Curve Equation'!$B$11-AF94*'S Curve Equation'!$B$12)*'S Curve Equation'!$B$10))+'S Curve Equation'!$B$13)*'S Curve Equation'!$B$14</f>
        <v>0.38559202940830295</v>
      </c>
    </row>
    <row r="140" spans="1:32" x14ac:dyDescent="0.2">
      <c r="A140" s="6" t="s">
        <v>93</v>
      </c>
      <c r="B140" s="28">
        <f>(1/(1+EXP(('S Curve Equation'!$B$11-B95*'S Curve Equation'!$B$12)*'S Curve Equation'!$B$10))+'S Curve Equation'!$B$13)*'S Curve Equation'!$B$14</f>
        <v>0.2989690721649485</v>
      </c>
      <c r="C140" s="28">
        <f>(1/(1+EXP(('S Curve Equation'!$B$11-C95*'S Curve Equation'!$B$12)*'S Curve Equation'!$B$10))+'S Curve Equation'!$B$13)*'S Curve Equation'!$B$14</f>
        <v>0.30188205363159393</v>
      </c>
      <c r="D140" s="28">
        <f>(1/(1+EXP(('S Curve Equation'!$B$11-D95*'S Curve Equation'!$B$12)*'S Curve Equation'!$B$10))+'S Curve Equation'!$B$13)*'S Curve Equation'!$B$14</f>
        <v>0.30410877216045418</v>
      </c>
      <c r="E140" s="28">
        <f>(1/(1+EXP(('S Curve Equation'!$B$11-E95*'S Curve Equation'!$B$12)*'S Curve Equation'!$B$10))+'S Curve Equation'!$B$13)*'S Curve Equation'!$B$14</f>
        <v>0.30665668434407406</v>
      </c>
      <c r="F140" s="28">
        <f>(1/(1+EXP(('S Curve Equation'!$B$11-F95*'S Curve Equation'!$B$12)*'S Curve Equation'!$B$10))+'S Curve Equation'!$B$13)*'S Curve Equation'!$B$14</f>
        <v>0.30951422654987809</v>
      </c>
      <c r="G140" s="28">
        <f>(1/(1+EXP(('S Curve Equation'!$B$11-G95*'S Curve Equation'!$B$12)*'S Curve Equation'!$B$10))+'S Curve Equation'!$B$13)*'S Curve Equation'!$B$14</f>
        <v>0.3120244230477352</v>
      </c>
      <c r="H140" s="28">
        <f>(1/(1+EXP(('S Curve Equation'!$B$11-H95*'S Curve Equation'!$B$12)*'S Curve Equation'!$B$10))+'S Curve Equation'!$B$13)*'S Curve Equation'!$B$14</f>
        <v>0.31523364701123441</v>
      </c>
      <c r="I140" s="28">
        <f>(1/(1+EXP(('S Curve Equation'!$B$11-I95*'S Curve Equation'!$B$12)*'S Curve Equation'!$B$10))+'S Curve Equation'!$B$13)*'S Curve Equation'!$B$14</f>
        <v>0.31761084662918232</v>
      </c>
      <c r="J140" s="28">
        <f>(1/(1+EXP(('S Curve Equation'!$B$11-J95*'S Curve Equation'!$B$12)*'S Curve Equation'!$B$10))+'S Curve Equation'!$B$13)*'S Curve Equation'!$B$14</f>
        <v>0.31922325073698293</v>
      </c>
      <c r="K140" s="28">
        <f>(1/(1+EXP(('S Curve Equation'!$B$11-K95*'S Curve Equation'!$B$12)*'S Curve Equation'!$B$10))+'S Curve Equation'!$B$13)*'S Curve Equation'!$B$14</f>
        <v>0.32095192343897938</v>
      </c>
      <c r="L140" s="28">
        <f>(1/(1+EXP(('S Curve Equation'!$B$11-L95*'S Curve Equation'!$B$12)*'S Curve Equation'!$B$10))+'S Curve Equation'!$B$13)*'S Curve Equation'!$B$14</f>
        <v>0.32428235282584777</v>
      </c>
      <c r="M140" s="28">
        <f>(1/(1+EXP(('S Curve Equation'!$B$11-M95*'S Curve Equation'!$B$12)*'S Curve Equation'!$B$10))+'S Curve Equation'!$B$13)*'S Curve Equation'!$B$14</f>
        <v>0.32671183795104314</v>
      </c>
      <c r="N140" s="28">
        <f>(1/(1+EXP(('S Curve Equation'!$B$11-N95*'S Curve Equation'!$B$12)*'S Curve Equation'!$B$10))+'S Curve Equation'!$B$13)*'S Curve Equation'!$B$14</f>
        <v>0.32912781696926252</v>
      </c>
      <c r="O140" s="28">
        <f>(1/(1+EXP(('S Curve Equation'!$B$11-O95*'S Curve Equation'!$B$12)*'S Curve Equation'!$B$10))+'S Curve Equation'!$B$13)*'S Curve Equation'!$B$14</f>
        <v>0.331530266082182</v>
      </c>
      <c r="P140" s="28">
        <f>(1/(1+EXP(('S Curve Equation'!$B$11-P95*'S Curve Equation'!$B$12)*'S Curve Equation'!$B$10))+'S Curve Equation'!$B$13)*'S Curve Equation'!$B$14</f>
        <v>0.33391916574342589</v>
      </c>
      <c r="Q140" s="28">
        <f>(1/(1+EXP(('S Curve Equation'!$B$11-Q95*'S Curve Equation'!$B$12)*'S Curve Equation'!$B$10))+'S Curve Equation'!$B$13)*'S Curve Equation'!$B$14</f>
        <v>0.33629450051775672</v>
      </c>
      <c r="R140" s="28">
        <f>(1/(1+EXP(('S Curve Equation'!$B$11-R95*'S Curve Equation'!$B$12)*'S Curve Equation'!$B$10))+'S Curve Equation'!$B$13)*'S Curve Equation'!$B$14</f>
        <v>0.33865625894336826</v>
      </c>
      <c r="S140" s="28">
        <f>(1/(1+EXP(('S Curve Equation'!$B$11-S95*'S Curve Equation'!$B$12)*'S Curve Equation'!$B$10))+'S Curve Equation'!$B$13)*'S Curve Equation'!$B$14</f>
        <v>0.34100443339724823</v>
      </c>
      <c r="T140" s="28">
        <f>(1/(1+EXP(('S Curve Equation'!$B$11-T95*'S Curve Equation'!$B$12)*'S Curve Equation'!$B$10))+'S Curve Equation'!$B$13)*'S Curve Equation'!$B$14</f>
        <v>0.34333901996361577</v>
      </c>
      <c r="U140" s="28">
        <f>(1/(1+EXP(('S Curve Equation'!$B$11-U95*'S Curve Equation'!$B$12)*'S Curve Equation'!$B$10))+'S Curve Equation'!$B$13)*'S Curve Equation'!$B$14</f>
        <v>0.34566001830539017</v>
      </c>
      <c r="V140" s="28">
        <f>(1/(1+EXP(('S Curve Equation'!$B$11-V95*'S Curve Equation'!$B$12)*'S Curve Equation'!$B$10))+'S Curve Equation'!$B$13)*'S Curve Equation'!$B$14</f>
        <v>0.34796743153867699</v>
      </c>
      <c r="W140" s="28">
        <f>(1/(1+EXP(('S Curve Equation'!$B$11-W95*'S Curve Equation'!$B$12)*'S Curve Equation'!$B$10))+'S Curve Equation'!$B$13)*'S Curve Equation'!$B$14</f>
        <v>0.35026126611024355</v>
      </c>
      <c r="X140" s="28">
        <f>(1/(1+EXP(('S Curve Equation'!$B$11-X95*'S Curve Equation'!$B$12)*'S Curve Equation'!$B$10))+'S Curve Equation'!$B$13)*'S Curve Equation'!$B$14</f>
        <v>0.35254153167795099</v>
      </c>
      <c r="Y140" s="28">
        <f>(1/(1+EXP(('S Curve Equation'!$B$11-Y95*'S Curve Equation'!$B$12)*'S Curve Equation'!$B$10))+'S Curve Equation'!$B$13)*'S Curve Equation'!$B$14</f>
        <v>0.3548082409941104</v>
      </c>
      <c r="Z140" s="28">
        <f>(1/(1+EXP(('S Curve Equation'!$B$11-Z95*'S Curve Equation'!$B$12)*'S Curve Equation'!$B$10))+'S Curve Equation'!$B$13)*'S Curve Equation'!$B$14</f>
        <v>0.3570614097917319</v>
      </c>
      <c r="AA140" s="28">
        <f>(1/(1+EXP(('S Curve Equation'!$B$11-AA95*'S Curve Equation'!$B$12)*'S Curve Equation'!$B$10))+'S Curve Equation'!$B$13)*'S Curve Equation'!$B$14</f>
        <v>0.3593010566736296</v>
      </c>
      <c r="AB140" s="28">
        <f>(1/(1+EXP(('S Curve Equation'!$B$11-AB95*'S Curve Equation'!$B$12)*'S Curve Equation'!$B$10))+'S Curve Equation'!$B$13)*'S Curve Equation'!$B$14</f>
        <v>0.36152720300434271</v>
      </c>
      <c r="AC140" s="28">
        <f>(1/(1+EXP(('S Curve Equation'!$B$11-AC95*'S Curve Equation'!$B$12)*'S Curve Equation'!$B$10))+'S Curve Equation'!$B$13)*'S Curve Equation'!$B$14</f>
        <v>0.36373987280483555</v>
      </c>
      <c r="AD140" s="28">
        <f>(1/(1+EXP(('S Curve Equation'!$B$11-AD95*'S Curve Equation'!$B$12)*'S Curve Equation'!$B$10))+'S Curve Equation'!$B$13)*'S Curve Equation'!$B$14</f>
        <v>0.36593909264993368</v>
      </c>
      <c r="AE140" s="28">
        <f>(1/(1+EXP(('S Curve Equation'!$B$11-AE95*'S Curve Equation'!$B$12)*'S Curve Equation'!$B$10))+'S Curve Equation'!$B$13)*'S Curve Equation'!$B$14</f>
        <v>0.36812489156846162</v>
      </c>
      <c r="AF140" s="28">
        <f>(1/(1+EXP(('S Curve Equation'!$B$11-AF95*'S Curve Equation'!$B$12)*'S Curve Equation'!$B$10))+'S Curve Equation'!$B$13)*'S Curve Equation'!$B$14</f>
        <v>0.37029730094602903</v>
      </c>
    </row>
    <row r="141" spans="1:32" x14ac:dyDescent="0.2">
      <c r="A141" s="6" t="s">
        <v>28</v>
      </c>
      <c r="B141" s="28">
        <f>(1/(1+EXP(('S Curve Equation'!$B$11-B96*'S Curve Equation'!$B$12)*'S Curve Equation'!$B$10))+'S Curve Equation'!$B$13)*'S Curve Equation'!$B$14</f>
        <v>0.22891566265060234</v>
      </c>
      <c r="C141" s="28">
        <f>(1/(1+EXP(('S Curve Equation'!$B$11-C96*'S Curve Equation'!$B$12)*'S Curve Equation'!$B$10))+'S Curve Equation'!$B$13)*'S Curve Equation'!$B$14</f>
        <v>0.2315581673097358</v>
      </c>
      <c r="D141" s="28">
        <f>(1/(1+EXP(('S Curve Equation'!$B$11-D96*'S Curve Equation'!$B$12)*'S Curve Equation'!$B$10))+'S Curve Equation'!$B$13)*'S Curve Equation'!$B$14</f>
        <v>0.23358224579300529</v>
      </c>
      <c r="E141" s="28">
        <f>(1/(1+EXP(('S Curve Equation'!$B$11-E96*'S Curve Equation'!$B$12)*'S Curve Equation'!$B$10))+'S Curve Equation'!$B$13)*'S Curve Equation'!$B$14</f>
        <v>0.23590265596470567</v>
      </c>
      <c r="F141" s="28">
        <f>(1/(1+EXP(('S Curve Equation'!$B$11-F96*'S Curve Equation'!$B$12)*'S Curve Equation'!$B$10))+'S Curve Equation'!$B$13)*'S Curve Equation'!$B$14</f>
        <v>0.23851058663494676</v>
      </c>
      <c r="G141" s="28">
        <f>(1/(1+EXP(('S Curve Equation'!$B$11-G96*'S Curve Equation'!$B$12)*'S Curve Equation'!$B$10))+'S Curve Equation'!$B$13)*'S Curve Equation'!$B$14</f>
        <v>0.24080633527818415</v>
      </c>
      <c r="H141" s="28">
        <f>(1/(1+EXP(('S Curve Equation'!$B$11-H96*'S Curve Equation'!$B$12)*'S Curve Equation'!$B$10))+'S Curve Equation'!$B$13)*'S Curve Equation'!$B$14</f>
        <v>0.24374795083290035</v>
      </c>
      <c r="I141" s="28">
        <f>(1/(1+EXP(('S Curve Equation'!$B$11-I96*'S Curve Equation'!$B$12)*'S Curve Equation'!$B$10))+'S Curve Equation'!$B$13)*'S Curve Equation'!$B$14</f>
        <v>0.24593165927269789</v>
      </c>
      <c r="J141" s="28">
        <f>(1/(1+EXP(('S Curve Equation'!$B$11-J96*'S Curve Equation'!$B$12)*'S Curve Equation'!$B$10))+'S Curve Equation'!$B$13)*'S Curve Equation'!$B$14</f>
        <v>0.24741511372469541</v>
      </c>
      <c r="K141" s="28">
        <f>(1/(1+EXP(('S Curve Equation'!$B$11-K96*'S Curve Equation'!$B$12)*'S Curve Equation'!$B$10))+'S Curve Equation'!$B$13)*'S Curve Equation'!$B$14</f>
        <v>0.24900759324244998</v>
      </c>
      <c r="L141" s="28">
        <f>(1/(1+EXP(('S Curve Equation'!$B$11-L96*'S Curve Equation'!$B$12)*'S Curve Equation'!$B$10))+'S Curve Equation'!$B$13)*'S Curve Equation'!$B$14</f>
        <v>0.25208162205844237</v>
      </c>
      <c r="M141" s="28">
        <f>(1/(1+EXP(('S Curve Equation'!$B$11-M96*'S Curve Equation'!$B$12)*'S Curve Equation'!$B$10))+'S Curve Equation'!$B$13)*'S Curve Equation'!$B$14</f>
        <v>0.25432903271894269</v>
      </c>
      <c r="N141" s="28">
        <f>(1/(1+EXP(('S Curve Equation'!$B$11-N96*'S Curve Equation'!$B$12)*'S Curve Equation'!$B$10))+'S Curve Equation'!$B$13)*'S Curve Equation'!$B$14</f>
        <v>0.25656809630206495</v>
      </c>
      <c r="O141" s="28">
        <f>(1/(1+EXP(('S Curve Equation'!$B$11-O96*'S Curve Equation'!$B$12)*'S Curve Equation'!$B$10))+'S Curve Equation'!$B$13)*'S Curve Equation'!$B$14</f>
        <v>0.25879871558829382</v>
      </c>
      <c r="P141" s="28">
        <f>(1/(1+EXP(('S Curve Equation'!$B$11-P96*'S Curve Equation'!$B$12)*'S Curve Equation'!$B$10))+'S Curve Equation'!$B$13)*'S Curve Equation'!$B$14</f>
        <v>0.26102079777337406</v>
      </c>
      <c r="Q141" s="28">
        <f>(1/(1+EXP(('S Curve Equation'!$B$11-Q96*'S Curve Equation'!$B$12)*'S Curve Equation'!$B$10))+'S Curve Equation'!$B$13)*'S Curve Equation'!$B$14</f>
        <v>0.26323425436871722</v>
      </c>
      <c r="R141" s="28">
        <f>(1/(1+EXP(('S Curve Equation'!$B$11-R96*'S Curve Equation'!$B$12)*'S Curve Equation'!$B$10))+'S Curve Equation'!$B$13)*'S Curve Equation'!$B$14</f>
        <v>0.26543900110279145</v>
      </c>
      <c r="S141" s="28">
        <f>(1/(1+EXP(('S Curve Equation'!$B$11-S96*'S Curve Equation'!$B$12)*'S Curve Equation'!$B$10))+'S Curve Equation'!$B$13)*'S Curve Equation'!$B$14</f>
        <v>0.26763495782353164</v>
      </c>
      <c r="T141" s="28">
        <f>(1/(1+EXP(('S Curve Equation'!$B$11-T96*'S Curve Equation'!$B$12)*'S Curve Equation'!$B$10))+'S Curve Equation'!$B$13)*'S Curve Equation'!$B$14</f>
        <v>0.2698220484018351</v>
      </c>
      <c r="U141" s="28">
        <f>(1/(1+EXP(('S Curve Equation'!$B$11-U96*'S Curve Equation'!$B$12)*'S Curve Equation'!$B$10))+'S Curve Equation'!$B$13)*'S Curve Equation'!$B$14</f>
        <v>0.27200020063616653</v>
      </c>
      <c r="V141" s="28">
        <f>(1/(1+EXP(('S Curve Equation'!$B$11-V96*'S Curve Equation'!$B$12)*'S Curve Equation'!$B$10))+'S Curve Equation'!$B$13)*'S Curve Equation'!$B$14</f>
        <v>0.27416934615832211</v>
      </c>
      <c r="W141" s="28">
        <f>(1/(1+EXP(('S Curve Equation'!$B$11-W96*'S Curve Equation'!$B$12)*'S Curve Equation'!$B$10))+'S Curve Equation'!$B$13)*'S Curve Equation'!$B$14</f>
        <v>0.27632942034038532</v>
      </c>
      <c r="X141" s="28">
        <f>(1/(1+EXP(('S Curve Equation'!$B$11-X96*'S Curve Equation'!$B$12)*'S Curve Equation'!$B$10))+'S Curve Equation'!$B$13)*'S Curve Equation'!$B$14</f>
        <v>0.27848036220290528</v>
      </c>
      <c r="Y141" s="28">
        <f>(1/(1+EXP(('S Curve Equation'!$B$11-Y96*'S Curve Equation'!$B$12)*'S Curve Equation'!$B$10))+'S Curve Equation'!$B$13)*'S Curve Equation'!$B$14</f>
        <v>0.28062211432432527</v>
      </c>
      <c r="Z141" s="28">
        <f>(1/(1+EXP(('S Curve Equation'!$B$11-Z96*'S Curve Equation'!$B$12)*'S Curve Equation'!$B$10))+'S Curve Equation'!$B$13)*'S Curve Equation'!$B$14</f>
        <v>0.28275462275168728</v>
      </c>
      <c r="AA141" s="28">
        <f>(1/(1+EXP(('S Curve Equation'!$B$11-AA96*'S Curve Equation'!$B$12)*'S Curve Equation'!$B$10))+'S Curve Equation'!$B$13)*'S Curve Equation'!$B$14</f>
        <v>0.28487783691263791</v>
      </c>
      <c r="AB141" s="28">
        <f>(1/(1+EXP(('S Curve Equation'!$B$11-AB96*'S Curve Equation'!$B$12)*'S Curve Equation'!$B$10))+'S Curve Equation'!$B$13)*'S Curve Equation'!$B$14</f>
        <v>0.28699170952874892</v>
      </c>
      <c r="AC141" s="28">
        <f>(1/(1+EXP(('S Curve Equation'!$B$11-AC96*'S Curve Equation'!$B$12)*'S Curve Equation'!$B$10))+'S Curve Equation'!$B$13)*'S Curve Equation'!$B$14</f>
        <v>0.28909619653017266</v>
      </c>
      <c r="AD141" s="28">
        <f>(1/(1+EXP(('S Curve Equation'!$B$11-AD96*'S Curve Equation'!$B$12)*'S Curve Equation'!$B$10))+'S Curve Equation'!$B$13)*'S Curve Equation'!$B$14</f>
        <v>0.29119125697164655</v>
      </c>
      <c r="AE141" s="28">
        <f>(1/(1+EXP(('S Curve Equation'!$B$11-AE96*'S Curve Equation'!$B$12)*'S Curve Equation'!$B$10))+'S Curve Equation'!$B$13)*'S Curve Equation'!$B$14</f>
        <v>0.29327685294985911</v>
      </c>
      <c r="AF141" s="28">
        <f>(1/(1+EXP(('S Curve Equation'!$B$11-AF96*'S Curve Equation'!$B$12)*'S Curve Equation'!$B$10))+'S Curve Equation'!$B$13)*'S Curve Equation'!$B$14</f>
        <v>0.29535294952218355</v>
      </c>
    </row>
    <row r="142" spans="1:32" x14ac:dyDescent="0.2">
      <c r="A142" s="6" t="s">
        <v>29</v>
      </c>
      <c r="B142" s="28">
        <f>(1/(1+EXP(('S Curve Equation'!$B$11-B97*'S Curve Equation'!$B$12)*'S Curve Equation'!$B$10))+'S Curve Equation'!$B$13)*'S Curve Equation'!$B$14</f>
        <v>0.3117505995203837</v>
      </c>
      <c r="C142" s="28">
        <f>(1/(1+EXP(('S Curve Equation'!$B$11-C97*'S Curve Equation'!$B$12)*'S Curve Equation'!$B$10))+'S Curve Equation'!$B$13)*'S Curve Equation'!$B$14</f>
        <v>0.31469592813800595</v>
      </c>
      <c r="D142" s="28">
        <f>(1/(1+EXP(('S Curve Equation'!$B$11-D97*'S Curve Equation'!$B$12)*'S Curve Equation'!$B$10))+'S Curve Equation'!$B$13)*'S Curve Equation'!$B$14</f>
        <v>0.31694659952448317</v>
      </c>
      <c r="E142" s="28">
        <f>(1/(1+EXP(('S Curve Equation'!$B$11-E97*'S Curve Equation'!$B$12)*'S Curve Equation'!$B$10))+'S Curve Equation'!$B$13)*'S Curve Equation'!$B$14</f>
        <v>0.31952110128407751</v>
      </c>
      <c r="F142" s="28">
        <f>(1/(1+EXP(('S Curve Equation'!$B$11-F97*'S Curve Equation'!$B$12)*'S Curve Equation'!$B$10))+'S Curve Equation'!$B$13)*'S Curve Equation'!$B$14</f>
        <v>0.32240743028730223</v>
      </c>
      <c r="G142" s="28">
        <f>(1/(1+EXP(('S Curve Equation'!$B$11-G97*'S Curve Equation'!$B$12)*'S Curve Equation'!$B$10))+'S Curve Equation'!$B$13)*'S Curve Equation'!$B$14</f>
        <v>0.32494201696844827</v>
      </c>
      <c r="H142" s="28">
        <f>(1/(1+EXP(('S Curve Equation'!$B$11-H97*'S Curve Equation'!$B$12)*'S Curve Equation'!$B$10))+'S Curve Equation'!$B$13)*'S Curve Equation'!$B$14</f>
        <v>0.3281812072435828</v>
      </c>
      <c r="I142" s="28">
        <f>(1/(1+EXP(('S Curve Equation'!$B$11-I97*'S Curve Equation'!$B$12)*'S Curve Equation'!$B$10))+'S Curve Equation'!$B$13)*'S Curve Equation'!$B$14</f>
        <v>0.33057972883570308</v>
      </c>
      <c r="J142" s="28">
        <f>(1/(1+EXP(('S Curve Equation'!$B$11-J97*'S Curve Equation'!$B$12)*'S Curve Equation'!$B$10))+'S Curve Equation'!$B$13)*'S Curve Equation'!$B$14</f>
        <v>0.33220617312399603</v>
      </c>
      <c r="K142" s="28">
        <f>(1/(1+EXP(('S Curve Equation'!$B$11-K97*'S Curve Equation'!$B$12)*'S Curve Equation'!$B$10))+'S Curve Equation'!$B$13)*'S Curve Equation'!$B$14</f>
        <v>0.33394952084117674</v>
      </c>
      <c r="L142" s="28">
        <f>(1/(1+EXP(('S Curve Equation'!$B$11-L97*'S Curve Equation'!$B$12)*'S Curve Equation'!$B$10))+'S Curve Equation'!$B$13)*'S Curve Equation'!$B$14</f>
        <v>0.33730712590744083</v>
      </c>
      <c r="M142" s="28">
        <f>(1/(1+EXP(('S Curve Equation'!$B$11-M97*'S Curve Equation'!$B$12)*'S Curve Equation'!$B$10))+'S Curve Equation'!$B$13)*'S Curve Equation'!$B$14</f>
        <v>0.33975552836956191</v>
      </c>
      <c r="N142" s="28">
        <f>(1/(1+EXP(('S Curve Equation'!$B$11-N97*'S Curve Equation'!$B$12)*'S Curve Equation'!$B$10))+'S Curve Equation'!$B$13)*'S Curve Equation'!$B$14</f>
        <v>0.34218956479719653</v>
      </c>
      <c r="O142" s="28">
        <f>(1/(1+EXP(('S Curve Equation'!$B$11-O97*'S Curve Equation'!$B$12)*'S Curve Equation'!$B$10))+'S Curve Equation'!$B$13)*'S Curve Equation'!$B$14</f>
        <v>0.34460922718473208</v>
      </c>
      <c r="P142" s="28">
        <f>(1/(1+EXP(('S Curve Equation'!$B$11-P97*'S Curve Equation'!$B$12)*'S Curve Equation'!$B$10))+'S Curve Equation'!$B$13)*'S Curve Equation'!$B$14</f>
        <v>0.34701451162893193</v>
      </c>
      <c r="Q142" s="28">
        <f>(1/(1+EXP(('S Curve Equation'!$B$11-Q97*'S Curve Equation'!$B$12)*'S Curve Equation'!$B$10))+'S Curve Equation'!$B$13)*'S Curve Equation'!$B$14</f>
        <v>0.34940541818357601</v>
      </c>
      <c r="R142" s="28">
        <f>(1/(1+EXP(('S Curve Equation'!$B$11-R97*'S Curve Equation'!$B$12)*'S Curve Equation'!$B$10))+'S Curve Equation'!$B$13)*'S Curve Equation'!$B$14</f>
        <v>0.35178195071758256</v>
      </c>
      <c r="S142" s="28">
        <f>(1/(1+EXP(('S Curve Equation'!$B$11-S97*'S Curve Equation'!$B$12)*'S Curve Equation'!$B$10))+'S Curve Equation'!$B$13)*'S Curve Equation'!$B$14</f>
        <v>0.35414411677656132</v>
      </c>
      <c r="T142" s="28">
        <f>(1/(1+EXP(('S Curve Equation'!$B$11-T97*'S Curve Equation'!$B$12)*'S Curve Equation'!$B$10))+'S Curve Equation'!$B$13)*'S Curve Equation'!$B$14</f>
        <v>0.35649192744778352</v>
      </c>
      <c r="U142" s="28">
        <f>(1/(1+EXP(('S Curve Equation'!$B$11-U97*'S Curve Equation'!$B$12)*'S Curve Equation'!$B$10))+'S Curve Equation'!$B$13)*'S Curve Equation'!$B$14</f>
        <v>0.35882539722851464</v>
      </c>
      <c r="V142" s="28">
        <f>(1/(1+EXP(('S Curve Equation'!$B$11-V97*'S Curve Equation'!$B$12)*'S Curve Equation'!$B$10))+'S Curve Equation'!$B$13)*'S Curve Equation'!$B$14</f>
        <v>0.36114454389767847</v>
      </c>
      <c r="W142" s="28">
        <f>(1/(1+EXP(('S Curve Equation'!$B$11-W97*'S Curve Equation'!$B$12)*'S Curve Equation'!$B$10))+'S Curve Equation'!$B$13)*'S Curve Equation'!$B$14</f>
        <v>0.36344938839081031</v>
      </c>
      <c r="X142" s="28">
        <f>(1/(1+EXP(('S Curve Equation'!$B$11-X97*'S Curve Equation'!$B$12)*'S Curve Equation'!$B$10))+'S Curve Equation'!$B$13)*'S Curve Equation'!$B$14</f>
        <v>0.36573995467825493</v>
      </c>
      <c r="Y142" s="28">
        <f>(1/(1+EXP(('S Curve Equation'!$B$11-Y97*'S Curve Equation'!$B$12)*'S Curve Equation'!$B$10))+'S Curve Equation'!$B$13)*'S Curve Equation'!$B$14</f>
        <v>0.3680162696465607</v>
      </c>
      <c r="Z142" s="28">
        <f>(1/(1+EXP(('S Curve Equation'!$B$11-Z97*'S Curve Equation'!$B$12)*'S Curve Equation'!$B$10))+'S Curve Equation'!$B$13)*'S Curve Equation'!$B$14</f>
        <v>0.3702783629830258</v>
      </c>
      <c r="AA142" s="28">
        <f>(1/(1+EXP(('S Curve Equation'!$B$11-AA97*'S Curve Equation'!$B$12)*'S Curve Equation'!$B$10))+'S Curve Equation'!$B$13)*'S Curve Equation'!$B$14</f>
        <v>0.37252626706334835</v>
      </c>
      <c r="AB142" s="28">
        <f>(1/(1+EXP(('S Curve Equation'!$B$11-AB97*'S Curve Equation'!$B$12)*'S Curve Equation'!$B$10))+'S Curve Equation'!$B$13)*'S Curve Equation'!$B$14</f>
        <v>0.37476001684232885</v>
      </c>
      <c r="AC142" s="28">
        <f>(1/(1+EXP(('S Curve Equation'!$B$11-AC97*'S Curve Equation'!$B$12)*'S Curve Equation'!$B$10))+'S Curve Equation'!$B$13)*'S Curve Equation'!$B$14</f>
        <v>0.37697964974757225</v>
      </c>
      <c r="AD142" s="28">
        <f>(1/(1+EXP(('S Curve Equation'!$B$11-AD97*'S Curve Equation'!$B$12)*'S Curve Equation'!$B$10))+'S Curve Equation'!$B$13)*'S Curve Equation'!$B$14</f>
        <v>0.37918520557614105</v>
      </c>
      <c r="AE142" s="28">
        <f>(1/(1+EXP(('S Curve Equation'!$B$11-AE97*'S Curve Equation'!$B$12)*'S Curve Equation'!$B$10))+'S Curve Equation'!$B$13)*'S Curve Equation'!$B$14</f>
        <v>0.38137672639410813</v>
      </c>
      <c r="AF142" s="28">
        <f>(1/(1+EXP(('S Curve Equation'!$B$11-AF97*'S Curve Equation'!$B$12)*'S Curve Equation'!$B$10))+'S Curve Equation'!$B$13)*'S Curve Equation'!$B$14</f>
        <v>0.38355425643894958</v>
      </c>
    </row>
    <row r="143" spans="1:32" x14ac:dyDescent="0.2">
      <c r="A143" s="6" t="s">
        <v>30</v>
      </c>
      <c r="B143" s="28">
        <f>(1/(1+EXP(('S Curve Equation'!$B$11-B98*'S Curve Equation'!$B$12)*'S Curve Equation'!$B$10))+'S Curve Equation'!$B$13)*'S Curve Equation'!$B$14</f>
        <v>0.22636688809402139</v>
      </c>
      <c r="C143" s="28">
        <f>(1/(1+EXP(('S Curve Equation'!$B$11-C98*'S Curve Equation'!$B$12)*'S Curve Equation'!$B$10))+'S Curve Equation'!$B$13)*'S Curve Equation'!$B$14</f>
        <v>0.22899641204445978</v>
      </c>
      <c r="D143" s="28">
        <f>(1/(1+EXP(('S Curve Equation'!$B$11-D98*'S Curve Equation'!$B$12)*'S Curve Equation'!$B$10))+'S Curve Equation'!$B$13)*'S Curve Equation'!$B$14</f>
        <v>0.23101070794825429</v>
      </c>
      <c r="E143" s="28">
        <f>(1/(1+EXP(('S Curve Equation'!$B$11-E98*'S Curve Equation'!$B$12)*'S Curve Equation'!$B$10))+'S Curve Equation'!$B$13)*'S Curve Equation'!$B$14</f>
        <v>0.23332007355836223</v>
      </c>
      <c r="F143" s="28">
        <f>(1/(1+EXP(('S Curve Equation'!$B$11-F98*'S Curve Equation'!$B$12)*'S Curve Equation'!$B$10))+'S Curve Equation'!$B$13)*'S Curve Equation'!$B$14</f>
        <v>0.235915807147979</v>
      </c>
      <c r="G143" s="28">
        <f>(1/(1+EXP(('S Curve Equation'!$B$11-G98*'S Curve Equation'!$B$12)*'S Curve Equation'!$B$10))+'S Curve Equation'!$B$13)*'S Curve Equation'!$B$14</f>
        <v>0.2382010070446158</v>
      </c>
      <c r="H143" s="28">
        <f>(1/(1+EXP(('S Curve Equation'!$B$11-H98*'S Curve Equation'!$B$12)*'S Curve Equation'!$B$10))+'S Curve Equation'!$B$13)*'S Curve Equation'!$B$14</f>
        <v>0.24112936248844741</v>
      </c>
      <c r="I143" s="28">
        <f>(1/(1+EXP(('S Curve Equation'!$B$11-I98*'S Curve Equation'!$B$12)*'S Curve Equation'!$B$10))+'S Curve Equation'!$B$13)*'S Curve Equation'!$B$14</f>
        <v>0.24330341259474664</v>
      </c>
      <c r="J143" s="28">
        <f>(1/(1+EXP(('S Curve Equation'!$B$11-J98*'S Curve Equation'!$B$12)*'S Curve Equation'!$B$10))+'S Curve Equation'!$B$13)*'S Curve Equation'!$B$14</f>
        <v>0.24478039555308956</v>
      </c>
      <c r="K143" s="28">
        <f>(1/(1+EXP(('S Curve Equation'!$B$11-K98*'S Curve Equation'!$B$12)*'S Curve Equation'!$B$10))+'S Curve Equation'!$B$13)*'S Curve Equation'!$B$14</f>
        <v>0.24636600843870909</v>
      </c>
      <c r="L143" s="28">
        <f>(1/(1+EXP(('S Curve Equation'!$B$11-L98*'S Curve Equation'!$B$12)*'S Curve Equation'!$B$10))+'S Curve Equation'!$B$13)*'S Curve Equation'!$B$14</f>
        <v>0.24942701706041823</v>
      </c>
      <c r="M143" s="28">
        <f>(1/(1+EXP(('S Curve Equation'!$B$11-M98*'S Curve Equation'!$B$12)*'S Curve Equation'!$B$10))+'S Curve Equation'!$B$13)*'S Curve Equation'!$B$14</f>
        <v>0.25166510355267396</v>
      </c>
      <c r="N143" s="28">
        <f>(1/(1+EXP(('S Curve Equation'!$B$11-N98*'S Curve Equation'!$B$12)*'S Curve Equation'!$B$10))+'S Curve Equation'!$B$13)*'S Curve Equation'!$B$14</f>
        <v>0.25389504047604999</v>
      </c>
      <c r="O143" s="28">
        <f>(1/(1+EXP(('S Curve Equation'!$B$11-O98*'S Curve Equation'!$B$12)*'S Curve Equation'!$B$10))+'S Curve Equation'!$B$13)*'S Curve Equation'!$B$14</f>
        <v>0.25611672849416484</v>
      </c>
      <c r="P143" s="28">
        <f>(1/(1+EXP(('S Curve Equation'!$B$11-P98*'S Curve Equation'!$B$12)*'S Curve Equation'!$B$10))+'S Curve Equation'!$B$13)*'S Curve Equation'!$B$14</f>
        <v>0.25833007267028835</v>
      </c>
      <c r="Q143" s="28">
        <f>(1/(1+EXP(('S Curve Equation'!$B$11-Q98*'S Curve Equation'!$B$12)*'S Curve Equation'!$B$10))+'S Curve Equation'!$B$13)*'S Curve Equation'!$B$14</f>
        <v>0.26053498236964767</v>
      </c>
      <c r="R143" s="28">
        <f>(1/(1+EXP(('S Curve Equation'!$B$11-R98*'S Curve Equation'!$B$12)*'S Curve Equation'!$B$10))+'S Curve Equation'!$B$13)*'S Curve Equation'!$B$14</f>
        <v>0.2627313711626465</v>
      </c>
      <c r="S143" s="28">
        <f>(1/(1+EXP(('S Curve Equation'!$B$11-S98*'S Curve Equation'!$B$12)*'S Curve Equation'!$B$10))+'S Curve Equation'!$B$13)*'S Curve Equation'!$B$14</f>
        <v>0.26491915672903221</v>
      </c>
      <c r="T143" s="28">
        <f>(1/(1+EXP(('S Curve Equation'!$B$11-T98*'S Curve Equation'!$B$12)*'S Curve Equation'!$B$10))+'S Curve Equation'!$B$13)*'S Curve Equation'!$B$14</f>
        <v>0.26709826076308035</v>
      </c>
      <c r="U143" s="28">
        <f>(1/(1+EXP(('S Curve Equation'!$B$11-U98*'S Curve Equation'!$B$12)*'S Curve Equation'!$B$10))+'S Curve Equation'!$B$13)*'S Curve Equation'!$B$14</f>
        <v>0.26926860887982174</v>
      </c>
      <c r="V143" s="28">
        <f>(1/(1+EXP(('S Curve Equation'!$B$11-V98*'S Curve Equation'!$B$12)*'S Curve Equation'!$B$10))+'S Curve Equation'!$B$13)*'S Curve Equation'!$B$14</f>
        <v>0.27143013052236126</v>
      </c>
      <c r="W143" s="28">
        <f>(1/(1+EXP(('S Curve Equation'!$B$11-W98*'S Curve Equation'!$B$12)*'S Curve Equation'!$B$10))+'S Curve Equation'!$B$13)*'S Curve Equation'!$B$14</f>
        <v>0.27358275887032568</v>
      </c>
      <c r="X143" s="28">
        <f>(1/(1+EXP(('S Curve Equation'!$B$11-X98*'S Curve Equation'!$B$12)*'S Curve Equation'!$B$10))+'S Curve Equation'!$B$13)*'S Curve Equation'!$B$14</f>
        <v>0.27572643074947084</v>
      </c>
      <c r="Y143" s="28">
        <f>(1/(1+EXP(('S Curve Equation'!$B$11-Y98*'S Curve Equation'!$B$12)*'S Curve Equation'!$B$10))+'S Curve Equation'!$B$13)*'S Curve Equation'!$B$14</f>
        <v>0.2778610865424771</v>
      </c>
      <c r="Z143" s="28">
        <f>(1/(1+EXP(('S Curve Equation'!$B$11-Z98*'S Curve Equation'!$B$12)*'S Curve Equation'!$B$10))+'S Curve Equation'!$B$13)*'S Curve Equation'!$B$14</f>
        <v>0.27998667010096284</v>
      </c>
      <c r="AA143" s="28">
        <f>(1/(1+EXP(('S Curve Equation'!$B$11-AA98*'S Curve Equation'!$B$12)*'S Curve Equation'!$B$10))+'S Curve Equation'!$B$13)*'S Curve Equation'!$B$14</f>
        <v>0.28210312865873932</v>
      </c>
      <c r="AB143" s="28">
        <f>(1/(1+EXP(('S Curve Equation'!$B$11-AB98*'S Curve Equation'!$B$12)*'S Curve Equation'!$B$10))+'S Curve Equation'!$B$13)*'S Curve Equation'!$B$14</f>
        <v>0.28421041274632586</v>
      </c>
      <c r="AC143" s="28">
        <f>(1/(1+EXP(('S Curve Equation'!$B$11-AC98*'S Curve Equation'!$B$12)*'S Curve Equation'!$B$10))+'S Curve Equation'!$B$13)*'S Curve Equation'!$B$14</f>
        <v>0.28630847610674443</v>
      </c>
      <c r="AD143" s="28">
        <f>(1/(1+EXP(('S Curve Equation'!$B$11-AD98*'S Curve Equation'!$B$12)*'S Curve Equation'!$B$10))+'S Curve Equation'!$B$13)*'S Curve Equation'!$B$14</f>
        <v>0.28839727561260842</v>
      </c>
      <c r="AE143" s="28">
        <f>(1/(1+EXP(('S Curve Equation'!$B$11-AE98*'S Curve Equation'!$B$12)*'S Curve Equation'!$B$10))+'S Curve Equation'!$B$13)*'S Curve Equation'!$B$14</f>
        <v>0.29047677118452386</v>
      </c>
      <c r="AF143" s="28">
        <f>(1/(1+EXP(('S Curve Equation'!$B$11-AF98*'S Curve Equation'!$B$12)*'S Curve Equation'!$B$10))+'S Curve Equation'!$B$13)*'S Curve Equation'!$B$14</f>
        <v>0.29254692571080571</v>
      </c>
    </row>
    <row r="144" spans="1:32" x14ac:dyDescent="0.2">
      <c r="A144" s="6" t="s">
        <v>31</v>
      </c>
      <c r="B144" s="28">
        <f>(1/(1+EXP(('S Curve Equation'!$B$11-B99*'S Curve Equation'!$B$12)*'S Curve Equation'!$B$10))+'S Curve Equation'!$B$13)*'S Curve Equation'!$B$14</f>
        <v>0.20945945945945948</v>
      </c>
      <c r="C144" s="28">
        <f>(1/(1+EXP(('S Curve Equation'!$B$11-C99*'S Curve Equation'!$B$12)*'S Curve Equation'!$B$10))+'S Curve Equation'!$B$13)*'S Curve Equation'!$B$14</f>
        <v>0.21199693813938475</v>
      </c>
      <c r="D144" s="28">
        <f>(1/(1+EXP(('S Curve Equation'!$B$11-D99*'S Curve Equation'!$B$12)*'S Curve Equation'!$B$10))+'S Curve Equation'!$B$13)*'S Curve Equation'!$B$14</f>
        <v>0.21394177292173142</v>
      </c>
      <c r="E144" s="28">
        <f>(1/(1+EXP(('S Curve Equation'!$B$11-E99*'S Curve Equation'!$B$12)*'S Curve Equation'!$B$10))+'S Curve Equation'!$B$13)*'S Curve Equation'!$B$14</f>
        <v>0.21617261664776657</v>
      </c>
      <c r="F144" s="28">
        <f>(1/(1+EXP(('S Curve Equation'!$B$11-F99*'S Curve Equation'!$B$12)*'S Curve Equation'!$B$10))+'S Curve Equation'!$B$13)*'S Curve Equation'!$B$14</f>
        <v>0.21868150669176131</v>
      </c>
      <c r="G144" s="28">
        <f>(1/(1+EXP(('S Curve Equation'!$B$11-G99*'S Curve Equation'!$B$12)*'S Curve Equation'!$B$10))+'S Curve Equation'!$B$13)*'S Curve Equation'!$B$14</f>
        <v>0.22089148694597244</v>
      </c>
      <c r="H144" s="28">
        <f>(1/(1+EXP(('S Curve Equation'!$B$11-H99*'S Curve Equation'!$B$12)*'S Curve Equation'!$B$10))+'S Curve Equation'!$B$13)*'S Curve Equation'!$B$14</f>
        <v>0.2237251348800581</v>
      </c>
      <c r="I144" s="28">
        <f>(1/(1+EXP(('S Curve Equation'!$B$11-I99*'S Curve Equation'!$B$12)*'S Curve Equation'!$B$10))+'S Curve Equation'!$B$13)*'S Curve Equation'!$B$14</f>
        <v>0.22583008997361961</v>
      </c>
      <c r="J144" s="28">
        <f>(1/(1+EXP(('S Curve Equation'!$B$11-J99*'S Curve Equation'!$B$12)*'S Curve Equation'!$B$10))+'S Curve Equation'!$B$13)*'S Curve Equation'!$B$14</f>
        <v>0.22726072134374986</v>
      </c>
      <c r="K144" s="28">
        <f>(1/(1+EXP(('S Curve Equation'!$B$11-K99*'S Curve Equation'!$B$12)*'S Curve Equation'!$B$10))+'S Curve Equation'!$B$13)*'S Curve Equation'!$B$14</f>
        <v>0.22879710278549145</v>
      </c>
      <c r="L144" s="28">
        <f>(1/(1+EXP(('S Curve Equation'!$B$11-L99*'S Curve Equation'!$B$12)*'S Curve Equation'!$B$10))+'S Curve Equation'!$B$13)*'S Curve Equation'!$B$14</f>
        <v>0.23176461541896817</v>
      </c>
      <c r="M144" s="28">
        <f>(1/(1+EXP(('S Curve Equation'!$B$11-M99*'S Curve Equation'!$B$12)*'S Curve Equation'!$B$10))+'S Curve Equation'!$B$13)*'S Curve Equation'!$B$14</f>
        <v>0.23393562454367409</v>
      </c>
      <c r="N144" s="28">
        <f>(1/(1+EXP(('S Curve Equation'!$B$11-N99*'S Curve Equation'!$B$12)*'S Curve Equation'!$B$10))+'S Curve Equation'!$B$13)*'S Curve Equation'!$B$14</f>
        <v>0.23609980182303092</v>
      </c>
      <c r="O144" s="28">
        <f>(1/(1+EXP(('S Curve Equation'!$B$11-O99*'S Curve Equation'!$B$12)*'S Curve Equation'!$B$10))+'S Curve Equation'!$B$13)*'S Curve Equation'!$B$14</f>
        <v>0.23825703511895424</v>
      </c>
      <c r="P144" s="28">
        <f>(1/(1+EXP(('S Curve Equation'!$B$11-P99*'S Curve Equation'!$B$12)*'S Curve Equation'!$B$10))+'S Curve Equation'!$B$13)*'S Curve Equation'!$B$14</f>
        <v>0.24040721655154634</v>
      </c>
      <c r="Q144" s="28">
        <f>(1/(1+EXP(('S Curve Equation'!$B$11-Q99*'S Curve Equation'!$B$12)*'S Curve Equation'!$B$10))+'S Curve Equation'!$B$13)*'S Curve Equation'!$B$14</f>
        <v>0.24255024241444736</v>
      </c>
      <c r="R144" s="28">
        <f>(1/(1+EXP(('S Curve Equation'!$B$11-R99*'S Curve Equation'!$B$12)*'S Curve Equation'!$B$10))+'S Curve Equation'!$B$13)*'S Curve Equation'!$B$14</f>
        <v>0.24468601309064028</v>
      </c>
      <c r="S144" s="28">
        <f>(1/(1+EXP(('S Curve Equation'!$B$11-S99*'S Curve Equation'!$B$12)*'S Curve Equation'!$B$10))+'S Curve Equation'!$B$13)*'S Curve Equation'!$B$14</f>
        <v>0.24681443296875871</v>
      </c>
      <c r="T144" s="28">
        <f>(1/(1+EXP(('S Curve Equation'!$B$11-T99*'S Curve Equation'!$B$12)*'S Curve Equation'!$B$10))+'S Curve Equation'!$B$13)*'S Curve Equation'!$B$14</f>
        <v>0.24893541035997221</v>
      </c>
      <c r="U144" s="28">
        <f>(1/(1+EXP(('S Curve Equation'!$B$11-U99*'S Curve Equation'!$B$12)*'S Curve Equation'!$B$10))+'S Curve Equation'!$B$13)*'S Curve Equation'!$B$14</f>
        <v>0.2510488574154815</v>
      </c>
      <c r="V144" s="28">
        <f>(1/(1+EXP(('S Curve Equation'!$B$11-V99*'S Curve Equation'!$B$12)*'S Curve Equation'!$B$10))+'S Curve Equation'!$B$13)*'S Curve Equation'!$B$14</f>
        <v>0.25315469004468705</v>
      </c>
      <c r="W144" s="28">
        <f>(1/(1+EXP(('S Curve Equation'!$B$11-W99*'S Curve Equation'!$B$12)*'S Curve Equation'!$B$10))+'S Curve Equation'!$B$13)*'S Curve Equation'!$B$14</f>
        <v>0.25525282783406977</v>
      </c>
      <c r="X144" s="28">
        <f>(1/(1+EXP(('S Curve Equation'!$B$11-X99*'S Curve Equation'!$B$12)*'S Curve Equation'!$B$10))+'S Curve Equation'!$B$13)*'S Curve Equation'!$B$14</f>
        <v>0.25734319396682948</v>
      </c>
      <c r="Y144" s="28">
        <f>(1/(1+EXP(('S Curve Equation'!$B$11-Y99*'S Curve Equation'!$B$12)*'S Curve Equation'!$B$10))+'S Curve Equation'!$B$13)*'S Curve Equation'!$B$14</f>
        <v>0.2594257151433158</v>
      </c>
      <c r="Z144" s="28">
        <f>(1/(1+EXP(('S Curve Equation'!$B$11-Z99*'S Curve Equation'!$B$12)*'S Curve Equation'!$B$10))+'S Curve Equation'!$B$13)*'S Curve Equation'!$B$14</f>
        <v>0.26150032150229158</v>
      </c>
      <c r="AA144" s="28">
        <f>(1/(1+EXP(('S Curve Equation'!$B$11-AA99*'S Curve Equation'!$B$12)*'S Curve Equation'!$B$10))+'S Curve Equation'!$B$13)*'S Curve Equation'!$B$14</f>
        <v>0.26356694654306062</v>
      </c>
      <c r="AB144" s="28">
        <f>(1/(1+EXP(('S Curve Equation'!$B$11-AB99*'S Curve Equation'!$B$12)*'S Curve Equation'!$B$10))+'S Curve Equation'!$B$13)*'S Curve Equation'!$B$14</f>
        <v>0.26562552704848896</v>
      </c>
      <c r="AC144" s="28">
        <f>(1/(1+EXP(('S Curve Equation'!$B$11-AC99*'S Curve Equation'!$B$12)*'S Curve Equation'!$B$10))+'S Curve Equation'!$B$13)*'S Curve Equation'!$B$14</f>
        <v>0.26767600300894551</v>
      </c>
      <c r="AD144" s="28">
        <f>(1/(1+EXP(('S Curve Equation'!$B$11-AD99*'S Curve Equation'!$B$12)*'S Curve Equation'!$B$10))+'S Curve Equation'!$B$13)*'S Curve Equation'!$B$14</f>
        <v>0.26971831754719061</v>
      </c>
      <c r="AE144" s="28">
        <f>(1/(1+EXP(('S Curve Equation'!$B$11-AE99*'S Curve Equation'!$B$12)*'S Curve Equation'!$B$10))+'S Curve Equation'!$B$13)*'S Curve Equation'!$B$14</f>
        <v>0.27175241684423429</v>
      </c>
      <c r="AF144" s="28">
        <f>(1/(1+EXP(('S Curve Equation'!$B$11-AF99*'S Curve Equation'!$B$12)*'S Curve Equation'!$B$10))+'S Curve Equation'!$B$13)*'S Curve Equation'!$B$14</f>
        <v>0.27377825006618089</v>
      </c>
    </row>
    <row r="145" spans="1:32" x14ac:dyDescent="0.2">
      <c r="A145" s="6" t="s">
        <v>32</v>
      </c>
      <c r="B145" s="28">
        <f>(1/(1+EXP(('S Curve Equation'!$B$11-B100*'S Curve Equation'!$B$12)*'S Curve Equation'!$B$10))+'S Curve Equation'!$B$13)*'S Curve Equation'!$B$14</f>
        <v>0.22558139534883714</v>
      </c>
      <c r="C145" s="28">
        <f>(1/(1+EXP(('S Curve Equation'!$B$11-C100*'S Curve Equation'!$B$12)*'S Curve Equation'!$B$10))+'S Curve Equation'!$B$13)*'S Curve Equation'!$B$14</f>
        <v>0.22820687213887217</v>
      </c>
      <c r="D145" s="28">
        <f>(1/(1+EXP(('S Curve Equation'!$B$11-D100*'S Curve Equation'!$B$12)*'S Curve Equation'!$B$10))+'S Curve Equation'!$B$13)*'S Curve Equation'!$B$14</f>
        <v>0.23021811728423683</v>
      </c>
      <c r="E145" s="28">
        <f>(1/(1+EXP(('S Curve Equation'!$B$11-E100*'S Curve Equation'!$B$12)*'S Curve Equation'!$B$10))+'S Curve Equation'!$B$13)*'S Curve Equation'!$B$14</f>
        <v>0.23252403780970463</v>
      </c>
      <c r="F145" s="28">
        <f>(1/(1+EXP(('S Curve Equation'!$B$11-F100*'S Curve Equation'!$B$12)*'S Curve Equation'!$B$10))+'S Curve Equation'!$B$13)*'S Curve Equation'!$B$14</f>
        <v>0.23511596583236707</v>
      </c>
      <c r="G145" s="28">
        <f>(1/(1+EXP(('S Curve Equation'!$B$11-G100*'S Curve Equation'!$B$12)*'S Curve Equation'!$B$10))+'S Curve Equation'!$B$13)*'S Curve Equation'!$B$14</f>
        <v>0.2373978735902883</v>
      </c>
      <c r="H145" s="28">
        <f>(1/(1+EXP(('S Curve Equation'!$B$11-H100*'S Curve Equation'!$B$12)*'S Curve Equation'!$B$10))+'S Curve Equation'!$B$13)*'S Curve Equation'!$B$14</f>
        <v>0.24032208952806558</v>
      </c>
      <c r="I145" s="28">
        <f>(1/(1+EXP(('S Curve Equation'!$B$11-I100*'S Curve Equation'!$B$12)*'S Curve Equation'!$B$10))+'S Curve Equation'!$B$13)*'S Curve Equation'!$B$14</f>
        <v>0.24249312365853101</v>
      </c>
      <c r="J145" s="28">
        <f>(1/(1+EXP(('S Curve Equation'!$B$11-J100*'S Curve Equation'!$B$12)*'S Curve Equation'!$B$10))+'S Curve Equation'!$B$13)*'S Curve Equation'!$B$14</f>
        <v>0.24396808536293099</v>
      </c>
      <c r="K145" s="28">
        <f>(1/(1+EXP(('S Curve Equation'!$B$11-K100*'S Curve Equation'!$B$12)*'S Curve Equation'!$B$10))+'S Curve Equation'!$B$13)*'S Curve Equation'!$B$14</f>
        <v>0.24555155319888769</v>
      </c>
      <c r="L145" s="28">
        <f>(1/(1+EXP(('S Curve Equation'!$B$11-L100*'S Curve Equation'!$B$12)*'S Curve Equation'!$B$10))+'S Curve Equation'!$B$13)*'S Curve Equation'!$B$14</f>
        <v>0.24860849335876867</v>
      </c>
      <c r="M145" s="28">
        <f>(1/(1+EXP(('S Curve Equation'!$B$11-M100*'S Curve Equation'!$B$12)*'S Curve Equation'!$B$10))+'S Curve Equation'!$B$13)*'S Curve Equation'!$B$14</f>
        <v>0.25084366536300762</v>
      </c>
      <c r="N145" s="28">
        <f>(1/(1+EXP(('S Curve Equation'!$B$11-N100*'S Curve Equation'!$B$12)*'S Curve Equation'!$B$10))+'S Curve Equation'!$B$13)*'S Curve Equation'!$B$14</f>
        <v>0.2530707487436234</v>
      </c>
      <c r="O145" s="28">
        <f>(1/(1+EXP(('S Curve Equation'!$B$11-O100*'S Curve Equation'!$B$12)*'S Curve Equation'!$B$10))+'S Curve Equation'!$B$13)*'S Curve Equation'!$B$14</f>
        <v>0.2552896435213613</v>
      </c>
      <c r="P145" s="28">
        <f>(1/(1+EXP(('S Curve Equation'!$B$11-P100*'S Curve Equation'!$B$12)*'S Curve Equation'!$B$10))+'S Curve Equation'!$B$13)*'S Curve Equation'!$B$14</f>
        <v>0.2575002541115029</v>
      </c>
      <c r="Q145" s="28">
        <f>(1/(1+EXP(('S Curve Equation'!$B$11-Q100*'S Curve Equation'!$B$12)*'S Curve Equation'!$B$10))+'S Curve Equation'!$B$13)*'S Curve Equation'!$B$14</f>
        <v>0.25970248922676203</v>
      </c>
      <c r="R145" s="28">
        <f>(1/(1+EXP(('S Curve Equation'!$B$11-R100*'S Curve Equation'!$B$12)*'S Curve Equation'!$B$10))+'S Curve Equation'!$B$13)*'S Curve Equation'!$B$14</f>
        <v>0.26189626178107167</v>
      </c>
      <c r="S145" s="28">
        <f>(1/(1+EXP(('S Curve Equation'!$B$11-S100*'S Curve Equation'!$B$12)*'S Curve Equation'!$B$10))+'S Curve Equation'!$B$13)*'S Curve Equation'!$B$14</f>
        <v>0.26408148879429627</v>
      </c>
      <c r="T145" s="28">
        <f>(1/(1+EXP(('S Curve Equation'!$B$11-T100*'S Curve Equation'!$B$12)*'S Curve Equation'!$B$10))+'S Curve Equation'!$B$13)*'S Curve Equation'!$B$14</f>
        <v>0.26625809129794209</v>
      </c>
      <c r="U145" s="28">
        <f>(1/(1+EXP(('S Curve Equation'!$B$11-U100*'S Curve Equation'!$B$12)*'S Curve Equation'!$B$10))+'S Curve Equation'!$B$13)*'S Curve Equation'!$B$14</f>
        <v>0.26842599424188757</v>
      </c>
      <c r="V145" s="28">
        <f>(1/(1+EXP(('S Curve Equation'!$B$11-V100*'S Curve Equation'!$B$12)*'S Curve Equation'!$B$10))+'S Curve Equation'!$B$13)*'S Curve Equation'!$B$14</f>
        <v>0.27058512640218696</v>
      </c>
      <c r="W145" s="28">
        <f>(1/(1+EXP(('S Curve Equation'!$B$11-W100*'S Curve Equation'!$B$12)*'S Curve Equation'!$B$10))+'S Curve Equation'!$B$13)*'S Curve Equation'!$B$14</f>
        <v>0.27273542028998166</v>
      </c>
      <c r="X145" s="28">
        <f>(1/(1+EXP(('S Curve Equation'!$B$11-X100*'S Curve Equation'!$B$12)*'S Curve Equation'!$B$10))+'S Curve Equation'!$B$13)*'S Curve Equation'!$B$14</f>
        <v>0.27487681206155279</v>
      </c>
      <c r="Y145" s="28">
        <f>(1/(1+EXP(('S Curve Equation'!$B$11-Y100*'S Curve Equation'!$B$12)*'S Curve Equation'!$B$10))+'S Curve Equation'!$B$13)*'S Curve Equation'!$B$14</f>
        <v>0.27700924142954297</v>
      </c>
      <c r="Z145" s="28">
        <f>(1/(1+EXP(('S Curve Equation'!$B$11-Z100*'S Curve Equation'!$B$12)*'S Curve Equation'!$B$10))+'S Curve Equation'!$B$13)*'S Curve Equation'!$B$14</f>
        <v>0.27913265157537764</v>
      </c>
      <c r="AA145" s="28">
        <f>(1/(1+EXP(('S Curve Equation'!$B$11-AA100*'S Curve Equation'!$B$12)*'S Curve Equation'!$B$10))+'S Curve Equation'!$B$13)*'S Curve Equation'!$B$14</f>
        <v>0.28124698906291001</v>
      </c>
      <c r="AB145" s="28">
        <f>(1/(1+EXP(('S Curve Equation'!$B$11-AB100*'S Curve Equation'!$B$12)*'S Curve Equation'!$B$10))+'S Curve Equation'!$B$13)*'S Curve Equation'!$B$14</f>
        <v>0.28335220375330994</v>
      </c>
      <c r="AC145" s="28">
        <f>(1/(1+EXP(('S Curve Equation'!$B$11-AC100*'S Curve Equation'!$B$12)*'S Curve Equation'!$B$10))+'S Curve Equation'!$B$13)*'S Curve Equation'!$B$14</f>
        <v>0.28544824872121283</v>
      </c>
      <c r="AD145" s="28">
        <f>(1/(1+EXP(('S Curve Equation'!$B$11-AD100*'S Curve Equation'!$B$12)*'S Curve Equation'!$B$10))+'S Curve Equation'!$B$13)*'S Curve Equation'!$B$14</f>
        <v>0.2875350801721494</v>
      </c>
      <c r="AE145" s="28">
        <f>(1/(1+EXP(('S Curve Equation'!$B$11-AE100*'S Curve Equation'!$B$12)*'S Curve Equation'!$B$10))+'S Curve Equation'!$B$13)*'S Curve Equation'!$B$14</f>
        <v>0.28961265736126979</v>
      </c>
      <c r="AF145" s="28">
        <f>(1/(1+EXP(('S Curve Equation'!$B$11-AF100*'S Curve Equation'!$B$12)*'S Curve Equation'!$B$10))+'S Curve Equation'!$B$13)*'S Curve Equation'!$B$14</f>
        <v>0.29168094251336862</v>
      </c>
    </row>
    <row r="146" spans="1:32" x14ac:dyDescent="0.2">
      <c r="A146" s="6" t="s">
        <v>33</v>
      </c>
      <c r="B146" s="28">
        <f>(1/(1+EXP(('S Curve Equation'!$B$11-B101*'S Curve Equation'!$B$12)*'S Curve Equation'!$B$10))+'S Curve Equation'!$B$13)*'S Curve Equation'!$B$14</f>
        <v>0.1997503121098626</v>
      </c>
      <c r="C146" s="28">
        <f>(1/(1+EXP(('S Curve Equation'!$B$11-C101*'S Curve Equation'!$B$12)*'S Curve Equation'!$B$10))+'S Curve Equation'!$B$13)*'S Curve Equation'!$B$14</f>
        <v>0.20223016496892954</v>
      </c>
      <c r="D146" s="28">
        <f>(1/(1+EXP(('S Curve Equation'!$B$11-D101*'S Curve Equation'!$B$12)*'S Curve Equation'!$B$10))+'S Curve Equation'!$B$13)*'S Curve Equation'!$B$14</f>
        <v>0.20413143957309315</v>
      </c>
      <c r="E146" s="28">
        <f>(1/(1+EXP(('S Curve Equation'!$B$11-E101*'S Curve Equation'!$B$12)*'S Curve Equation'!$B$10))+'S Curve Equation'!$B$13)*'S Curve Equation'!$B$14</f>
        <v>0.20631296253530643</v>
      </c>
      <c r="F146" s="28">
        <f>(1/(1+EXP(('S Curve Equation'!$B$11-F101*'S Curve Equation'!$B$12)*'S Curve Equation'!$B$10))+'S Curve Equation'!$B$13)*'S Curve Equation'!$B$14</f>
        <v>0.20876720477039337</v>
      </c>
      <c r="G146" s="28">
        <f>(1/(1+EXP(('S Curve Equation'!$B$11-G101*'S Curve Equation'!$B$12)*'S Curve Equation'!$B$10))+'S Curve Equation'!$B$13)*'S Curve Equation'!$B$14</f>
        <v>0.21092976387574819</v>
      </c>
      <c r="H146" s="28">
        <f>(1/(1+EXP(('S Curve Equation'!$B$11-H101*'S Curve Equation'!$B$12)*'S Curve Equation'!$B$10))+'S Curve Equation'!$B$13)*'S Curve Equation'!$B$14</f>
        <v>0.21370358435437042</v>
      </c>
      <c r="I146" s="28">
        <f>(1/(1+EXP(('S Curve Equation'!$B$11-I101*'S Curve Equation'!$B$12)*'S Curve Equation'!$B$10))+'S Curve Equation'!$B$13)*'S Curve Equation'!$B$14</f>
        <v>0.21576480375740309</v>
      </c>
      <c r="J146" s="28">
        <f>(1/(1+EXP(('S Curve Equation'!$B$11-J101*'S Curve Equation'!$B$12)*'S Curve Equation'!$B$10))+'S Curve Equation'!$B$13)*'S Curve Equation'!$B$14</f>
        <v>0.21716605262259642</v>
      </c>
      <c r="K146" s="28">
        <f>(1/(1+EXP(('S Curve Equation'!$B$11-K101*'S Curve Equation'!$B$12)*'S Curve Equation'!$B$10))+'S Curve Equation'!$B$13)*'S Curve Equation'!$B$14</f>
        <v>0.21867118723754986</v>
      </c>
      <c r="L146" s="28">
        <f>(1/(1+EXP(('S Curve Equation'!$B$11-L101*'S Curve Equation'!$B$12)*'S Curve Equation'!$B$10))+'S Curve Equation'!$B$13)*'S Curve Equation'!$B$14</f>
        <v>0.22157924519301905</v>
      </c>
      <c r="M146" s="28">
        <f>(1/(1+EXP(('S Curve Equation'!$B$11-M101*'S Curve Equation'!$B$12)*'S Curve Equation'!$B$10))+'S Curve Equation'!$B$13)*'S Curve Equation'!$B$14</f>
        <v>0.22370750442292894</v>
      </c>
      <c r="N146" s="28">
        <f>(1/(1+EXP(('S Curve Equation'!$B$11-N101*'S Curve Equation'!$B$12)*'S Curve Equation'!$B$10))+'S Curve Equation'!$B$13)*'S Curve Equation'!$B$14</f>
        <v>0.22582969140269948</v>
      </c>
      <c r="O146" s="28">
        <f>(1/(1+EXP(('S Curve Equation'!$B$11-O101*'S Curve Equation'!$B$12)*'S Curve Equation'!$B$10))+'S Curve Equation'!$B$13)*'S Curve Equation'!$B$14</f>
        <v>0.22794568768255227</v>
      </c>
      <c r="P146" s="28">
        <f>(1/(1+EXP(('S Curve Equation'!$B$11-P101*'S Curve Equation'!$B$12)*'S Curve Equation'!$B$10))+'S Curve Equation'!$B$13)*'S Curve Equation'!$B$14</f>
        <v>0.2300553789604069</v>
      </c>
      <c r="Q146" s="28">
        <f>(1/(1+EXP(('S Curve Equation'!$B$11-Q101*'S Curve Equation'!$B$12)*'S Curve Equation'!$B$10))+'S Curve Equation'!$B$13)*'S Curve Equation'!$B$14</f>
        <v>0.23215865500498392</v>
      </c>
      <c r="R146" s="28">
        <f>(1/(1+EXP(('S Curve Equation'!$B$11-R101*'S Curve Equation'!$B$12)*'S Curve Equation'!$B$10))+'S Curve Equation'!$B$13)*'S Curve Equation'!$B$14</f>
        <v>0.23425540957912147</v>
      </c>
      <c r="S146" s="28">
        <f>(1/(1+EXP(('S Curve Equation'!$B$11-S101*'S Curve Equation'!$B$12)*'S Curve Equation'!$B$10))+'S Curve Equation'!$B$13)*'S Curve Equation'!$B$14</f>
        <v>0.23634554036335451</v>
      </c>
      <c r="T146" s="28">
        <f>(1/(1+EXP(('S Curve Equation'!$B$11-T101*'S Curve Equation'!$B$12)*'S Curve Equation'!$B$10))+'S Curve Equation'!$B$13)*'S Curve Equation'!$B$14</f>
        <v>0.23842894887983604</v>
      </c>
      <c r="U146" s="28">
        <f>(1/(1+EXP(('S Curve Equation'!$B$11-U101*'S Curve Equation'!$B$12)*'S Curve Equation'!$B$10))+'S Curve Equation'!$B$13)*'S Curve Equation'!$B$14</f>
        <v>0.24050554041663769</v>
      </c>
      <c r="V146" s="28">
        <f>(1/(1+EXP(('S Curve Equation'!$B$11-V101*'S Curve Equation'!$B$12)*'S Curve Equation'!$B$10))+'S Curve Equation'!$B$13)*'S Curve Equation'!$B$14</f>
        <v>0.24257522395249451</v>
      </c>
      <c r="W146" s="28">
        <f>(1/(1+EXP(('S Curve Equation'!$B$11-W101*'S Curve Equation'!$B$12)*'S Curve Equation'!$B$10))+'S Curve Equation'!$B$13)*'S Curve Equation'!$B$14</f>
        <v>0.24463791208203903</v>
      </c>
      <c r="X146" s="28">
        <f>(1/(1+EXP(('S Curve Equation'!$B$11-X101*'S Curve Equation'!$B$12)*'S Curve Equation'!$B$10))+'S Curve Equation'!$B$13)*'S Curve Equation'!$B$14</f>
        <v>0.24669352094157138</v>
      </c>
      <c r="Y146" s="28">
        <f>(1/(1+EXP(('S Curve Equation'!$B$11-Y101*'S Curve Equation'!$B$12)*'S Curve Equation'!$B$10))+'S Curve Equation'!$B$13)*'S Curve Equation'!$B$14</f>
        <v>0.24874197013540797</v>
      </c>
      <c r="Z146" s="28">
        <f>(1/(1+EXP(('S Curve Equation'!$B$11-Z101*'S Curve Equation'!$B$12)*'S Curve Equation'!$B$10))+'S Curve Equation'!$B$13)*'S Curve Equation'!$B$14</f>
        <v>0.25078318266284877</v>
      </c>
      <c r="AA146" s="28">
        <f>(1/(1+EXP(('S Curve Equation'!$B$11-AA101*'S Curve Equation'!$B$12)*'S Curve Equation'!$B$10))+'S Curve Equation'!$B$13)*'S Curve Equation'!$B$14</f>
        <v>0.2528170848458029</v>
      </c>
      <c r="AB146" s="28">
        <f>(1/(1+EXP(('S Curve Equation'!$B$11-AB101*'S Curve Equation'!$B$12)*'S Curve Equation'!$B$10))+'S Curve Equation'!$B$13)*'S Curve Equation'!$B$14</f>
        <v>0.25484360625710351</v>
      </c>
      <c r="AC146" s="28">
        <f>(1/(1+EXP(('S Curve Equation'!$B$11-AC101*'S Curve Equation'!$B$12)*'S Curve Equation'!$B$10))+'S Curve Equation'!$B$13)*'S Curve Equation'!$B$14</f>
        <v>0.25686267964954412</v>
      </c>
      <c r="AD146" s="28">
        <f>(1/(1+EXP(('S Curve Equation'!$B$11-AD101*'S Curve Equation'!$B$12)*'S Curve Equation'!$B$10))+'S Curve Equation'!$B$13)*'S Curve Equation'!$B$14</f>
        <v>0.25887424088566674</v>
      </c>
      <c r="AE146" s="28">
        <f>(1/(1+EXP(('S Curve Equation'!$B$11-AE101*'S Curve Equation'!$B$12)*'S Curve Equation'!$B$10))+'S Curve Equation'!$B$13)*'S Curve Equation'!$B$14</f>
        <v>0.26087822886833173</v>
      </c>
      <c r="AF146" s="28">
        <f>(1/(1+EXP(('S Curve Equation'!$B$11-AF101*'S Curve Equation'!$B$12)*'S Curve Equation'!$B$10))+'S Curve Equation'!$B$13)*'S Curve Equation'!$B$14</f>
        <v>0.26287458547208575</v>
      </c>
    </row>
    <row r="147" spans="1:32" x14ac:dyDescent="0.2">
      <c r="A147" s="6" t="s">
        <v>34</v>
      </c>
      <c r="B147" s="28">
        <f>(1/(1+EXP(('S Curve Equation'!$B$11-B102*'S Curve Equation'!$B$12)*'S Curve Equation'!$B$10))+'S Curve Equation'!$B$13)*'S Curve Equation'!$B$14</f>
        <v>0.30412371134020622</v>
      </c>
      <c r="C147" s="28">
        <f>(1/(1+EXP(('S Curve Equation'!$B$11-C102*'S Curve Equation'!$B$12)*'S Curve Equation'!$B$10))+'S Curve Equation'!$B$13)*'S Curve Equation'!$B$14</f>
        <v>0.30705034046513263</v>
      </c>
      <c r="D147" s="28">
        <f>(1/(1+EXP(('S Curve Equation'!$B$11-D102*'S Curve Equation'!$B$12)*'S Curve Equation'!$B$10))+'S Curve Equation'!$B$13)*'S Curve Equation'!$B$14</f>
        <v>0.30928717928227462</v>
      </c>
      <c r="E147" s="28">
        <f>(1/(1+EXP(('S Curve Equation'!$B$11-E102*'S Curve Equation'!$B$12)*'S Curve Equation'!$B$10))+'S Curve Equation'!$B$13)*'S Curve Equation'!$B$14</f>
        <v>0.31184634129216737</v>
      </c>
      <c r="F147" s="28">
        <f>(1/(1+EXP(('S Curve Equation'!$B$11-F102*'S Curve Equation'!$B$12)*'S Curve Equation'!$B$10))+'S Curve Equation'!$B$13)*'S Curve Equation'!$B$14</f>
        <v>0.31471608301994042</v>
      </c>
      <c r="G147" s="28">
        <f>(1/(1+EXP(('S Curve Equation'!$B$11-G102*'S Curve Equation'!$B$12)*'S Curve Equation'!$B$10))+'S Curve Equation'!$B$13)*'S Curve Equation'!$B$14</f>
        <v>0.31723663374123157</v>
      </c>
      <c r="H147" s="28">
        <f>(1/(1+EXP(('S Curve Equation'!$B$11-H102*'S Curve Equation'!$B$12)*'S Curve Equation'!$B$10))+'S Curve Equation'!$B$13)*'S Curve Equation'!$B$14</f>
        <v>0.32045860416874772</v>
      </c>
      <c r="I147" s="28">
        <f>(1/(1+EXP(('S Curve Equation'!$B$11-I102*'S Curve Equation'!$B$12)*'S Curve Equation'!$B$10))+'S Curve Equation'!$B$13)*'S Curve Equation'!$B$14</f>
        <v>0.32284489194561644</v>
      </c>
      <c r="J147" s="28">
        <f>(1/(1+EXP(('S Curve Equation'!$B$11-J102*'S Curve Equation'!$B$12)*'S Curve Equation'!$B$10))+'S Curve Equation'!$B$13)*'S Curve Equation'!$B$14</f>
        <v>0.32446328977738437</v>
      </c>
      <c r="K147" s="28">
        <f>(1/(1+EXP(('S Curve Equation'!$B$11-K102*'S Curve Equation'!$B$12)*'S Curve Equation'!$B$10))+'S Curve Equation'!$B$13)*'S Curve Equation'!$B$14</f>
        <v>0.3261982357654814</v>
      </c>
      <c r="L147" s="28">
        <f>(1/(1+EXP(('S Curve Equation'!$B$11-L102*'S Curve Equation'!$B$12)*'S Curve Equation'!$B$10))+'S Curve Equation'!$B$13)*'S Curve Equation'!$B$14</f>
        <v>0.32954030760764808</v>
      </c>
      <c r="M147" s="28">
        <f>(1/(1+EXP(('S Curve Equation'!$B$11-M102*'S Curve Equation'!$B$12)*'S Curve Equation'!$B$10))+'S Curve Equation'!$B$13)*'S Curve Equation'!$B$14</f>
        <v>0.33197791891781736</v>
      </c>
      <c r="N147" s="28">
        <f>(1/(1+EXP(('S Curve Equation'!$B$11-N102*'S Curve Equation'!$B$12)*'S Curve Equation'!$B$10))+'S Curve Equation'!$B$13)*'S Curve Equation'!$B$14</f>
        <v>0.33440167358415013</v>
      </c>
      <c r="O147" s="28">
        <f>(1/(1+EXP(('S Curve Equation'!$B$11-O102*'S Curve Equation'!$B$12)*'S Curve Equation'!$B$10))+'S Curve Equation'!$B$13)*'S Curve Equation'!$B$14</f>
        <v>0.33681155411335328</v>
      </c>
      <c r="P147" s="28">
        <f>(1/(1+EXP(('S Curve Equation'!$B$11-P102*'S Curve Equation'!$B$12)*'S Curve Equation'!$B$10))+'S Curve Equation'!$B$13)*'S Curve Equation'!$B$14</f>
        <v>0.33920754720798835</v>
      </c>
      <c r="Q147" s="28">
        <f>(1/(1+EXP(('S Curve Equation'!$B$11-Q102*'S Curve Equation'!$B$12)*'S Curve Equation'!$B$10))+'S Curve Equation'!$B$13)*'S Curve Equation'!$B$14</f>
        <v>0.34158964362369942</v>
      </c>
      <c r="R147" s="28">
        <f>(1/(1+EXP(('S Curve Equation'!$B$11-R102*'S Curve Equation'!$B$12)*'S Curve Equation'!$B$10))+'S Curve Equation'!$B$13)*'S Curve Equation'!$B$14</f>
        <v>0.34395783802969593</v>
      </c>
      <c r="S147" s="28">
        <f>(1/(1+EXP(('S Curve Equation'!$B$11-S102*'S Curve Equation'!$B$12)*'S Curve Equation'!$B$10))+'S Curve Equation'!$B$13)*'S Curve Equation'!$B$14</f>
        <v>0.34631212887245549</v>
      </c>
      <c r="T147" s="28">
        <f>(1/(1+EXP(('S Curve Equation'!$B$11-T102*'S Curve Equation'!$B$12)*'S Curve Equation'!$B$10))+'S Curve Equation'!$B$13)*'S Curve Equation'!$B$14</f>
        <v>0.34865251824263838</v>
      </c>
      <c r="U147" s="28">
        <f>(1/(1+EXP(('S Curve Equation'!$B$11-U102*'S Curve Equation'!$B$12)*'S Curve Equation'!$B$10))+'S Curve Equation'!$B$13)*'S Curve Equation'!$B$14</f>
        <v>0.3509790117451711</v>
      </c>
      <c r="V147" s="28">
        <f>(1/(1+EXP(('S Curve Equation'!$B$11-V102*'S Curve Equation'!$B$12)*'S Curve Equation'!$B$10))+'S Curve Equation'!$B$13)*'S Curve Equation'!$B$14</f>
        <v>0.35329161837247502</v>
      </c>
      <c r="W147" s="28">
        <f>(1/(1+EXP(('S Curve Equation'!$B$11-W102*'S Curve Equation'!$B$12)*'S Curve Equation'!$B$10))+'S Curve Equation'!$B$13)*'S Curve Equation'!$B$14</f>
        <v>0.3555903503808075</v>
      </c>
      <c r="X147" s="28">
        <f>(1/(1+EXP(('S Curve Equation'!$B$11-X102*'S Curve Equation'!$B$12)*'S Curve Equation'!$B$10))+'S Curve Equation'!$B$13)*'S Curve Equation'!$B$14</f>
        <v>0.35787522316967768</v>
      </c>
      <c r="Y147" s="28">
        <f>(1/(1+EXP(('S Curve Equation'!$B$11-Y102*'S Curve Equation'!$B$12)*'S Curve Equation'!$B$10))+'S Curve Equation'!$B$13)*'S Curve Equation'!$B$14</f>
        <v>0.3601462551642986</v>
      </c>
      <c r="Z147" s="28">
        <f>(1/(1+EXP(('S Curve Equation'!$B$11-Z102*'S Curve Equation'!$B$12)*'S Curve Equation'!$B$10))+'S Curve Equation'!$B$13)*'S Curve Equation'!$B$14</f>
        <v>0.36240346770103887</v>
      </c>
      <c r="AA147" s="28">
        <f>(1/(1+EXP(('S Curve Equation'!$B$11-AA102*'S Curve Equation'!$B$12)*'S Curve Equation'!$B$10))+'S Curve Equation'!$B$13)*'S Curve Equation'!$B$14</f>
        <v>0.36464688491583291</v>
      </c>
      <c r="AB147" s="28">
        <f>(1/(1+EXP(('S Curve Equation'!$B$11-AB102*'S Curve Equation'!$B$12)*'S Curve Equation'!$B$10))+'S Curve Equation'!$B$13)*'S Curve Equation'!$B$14</f>
        <v>0.36687653363550377</v>
      </c>
      <c r="AC147" s="28">
        <f>(1/(1+EXP(('S Curve Equation'!$B$11-AC102*'S Curve Equation'!$B$12)*'S Curve Equation'!$B$10))+'S Curve Equation'!$B$13)*'S Curve Equation'!$B$14</f>
        <v>0.36909244327195712</v>
      </c>
      <c r="AD147" s="28">
        <f>(1/(1+EXP(('S Curve Equation'!$B$11-AD102*'S Curve Equation'!$B$12)*'S Curve Equation'!$B$10))+'S Curve Equation'!$B$13)*'S Curve Equation'!$B$14</f>
        <v>0.37129464571920023</v>
      </c>
      <c r="AE147" s="28">
        <f>(1/(1+EXP(('S Curve Equation'!$B$11-AE102*'S Curve Equation'!$B$12)*'S Curve Equation'!$B$10))+'S Curve Equation'!$B$13)*'S Curve Equation'!$B$14</f>
        <v>0.37348317525314412</v>
      </c>
      <c r="AF147" s="28">
        <f>(1/(1+EXP(('S Curve Equation'!$B$11-AF102*'S Curve Equation'!$B$12)*'S Curve Equation'!$B$10))+'S Curve Equation'!$B$13)*'S Curve Equation'!$B$14</f>
        <v>0.37565806843413502</v>
      </c>
    </row>
    <row r="148" spans="1:32" x14ac:dyDescent="0.2">
      <c r="A148" s="6" t="s">
        <v>92</v>
      </c>
      <c r="B148" s="28">
        <f>(1/(1+EXP(('S Curve Equation'!$B$11-B103*'S Curve Equation'!$B$12)*'S Curve Equation'!$B$10))+'S Curve Equation'!$B$13)*'S Curve Equation'!$B$14</f>
        <v>0.19753086419753085</v>
      </c>
      <c r="C148" s="28">
        <f>(1/(1+EXP(('S Curve Equation'!$B$11-C103*'S Curve Equation'!$B$12)*'S Curve Equation'!$B$10))+'S Curve Equation'!$B$13)*'S Curve Equation'!$B$14</f>
        <v>0.19999704452443609</v>
      </c>
      <c r="D148" s="28">
        <f>(1/(1+EXP(('S Curve Equation'!$B$11-D103*'S Curve Equation'!$B$12)*'S Curve Equation'!$B$10))+'S Curve Equation'!$B$13)*'S Curve Equation'!$B$14</f>
        <v>0.20188797649370832</v>
      </c>
      <c r="E148" s="28">
        <f>(1/(1+EXP(('S Curve Equation'!$B$11-E103*'S Curve Equation'!$B$12)*'S Curve Equation'!$B$10))+'S Curve Equation'!$B$13)*'S Curve Equation'!$B$14</f>
        <v>0.2040577811925727</v>
      </c>
      <c r="F148" s="28">
        <f>(1/(1+EXP(('S Curve Equation'!$B$11-F103*'S Curve Equation'!$B$12)*'S Curve Equation'!$B$10))+'S Curve Equation'!$B$13)*'S Curve Equation'!$B$14</f>
        <v>0.2064990294579509</v>
      </c>
      <c r="G148" s="28">
        <f>(1/(1+EXP(('S Curve Equation'!$B$11-G103*'S Curve Equation'!$B$12)*'S Curve Equation'!$B$10))+'S Curve Equation'!$B$13)*'S Curve Equation'!$B$14</f>
        <v>0.20865030411956997</v>
      </c>
      <c r="H148" s="28">
        <f>(1/(1+EXP(('S Curve Equation'!$B$11-H103*'S Curve Equation'!$B$12)*'S Curve Equation'!$B$10))+'S Curve Equation'!$B$13)*'S Curve Equation'!$B$14</f>
        <v>0.21140987586647483</v>
      </c>
      <c r="I148" s="28">
        <f>(1/(1+EXP(('S Curve Equation'!$B$11-I103*'S Curve Equation'!$B$12)*'S Curve Equation'!$B$10))+'S Curve Equation'!$B$13)*'S Curve Equation'!$B$14</f>
        <v>0.21346067023321613</v>
      </c>
      <c r="J148" s="28">
        <f>(1/(1+EXP(('S Curve Equation'!$B$11-J103*'S Curve Equation'!$B$12)*'S Curve Equation'!$B$10))+'S Curve Equation'!$B$13)*'S Curve Equation'!$B$14</f>
        <v>0.21485491106794574</v>
      </c>
      <c r="K148" s="28">
        <f>(1/(1+EXP(('S Curve Equation'!$B$11-K103*'S Curve Equation'!$B$12)*'S Curve Equation'!$B$10))+'S Curve Equation'!$B$13)*'S Curve Equation'!$B$14</f>
        <v>0.2163525891269707</v>
      </c>
      <c r="L148" s="28">
        <f>(1/(1+EXP(('S Curve Equation'!$B$11-L103*'S Curve Equation'!$B$12)*'S Curve Equation'!$B$10))+'S Curve Equation'!$B$13)*'S Curve Equation'!$B$14</f>
        <v>0.21924644786629455</v>
      </c>
      <c r="M148" s="28">
        <f>(1/(1+EXP(('S Curve Equation'!$B$11-M103*'S Curve Equation'!$B$12)*'S Curve Equation'!$B$10))+'S Curve Equation'!$B$13)*'S Curve Equation'!$B$14</f>
        <v>0.22136448793472163</v>
      </c>
      <c r="N148" s="28">
        <f>(1/(1+EXP(('S Curve Equation'!$B$11-N103*'S Curve Equation'!$B$12)*'S Curve Equation'!$B$10))+'S Curve Equation'!$B$13)*'S Curve Equation'!$B$14</f>
        <v>0.22347662936034651</v>
      </c>
      <c r="O148" s="28">
        <f>(1/(1+EXP(('S Curve Equation'!$B$11-O103*'S Curve Equation'!$B$12)*'S Curve Equation'!$B$10))+'S Curve Equation'!$B$13)*'S Curve Equation'!$B$14</f>
        <v>0.22558275236365466</v>
      </c>
      <c r="P148" s="28">
        <f>(1/(1+EXP(('S Curve Equation'!$B$11-P103*'S Curve Equation'!$B$12)*'S Curve Equation'!$B$10))+'S Curve Equation'!$B$13)*'S Curve Equation'!$B$14</f>
        <v>0.22768274128464561</v>
      </c>
      <c r="Q148" s="28">
        <f>(1/(1+EXP(('S Curve Equation'!$B$11-Q103*'S Curve Equation'!$B$12)*'S Curve Equation'!$B$10))+'S Curve Equation'!$B$13)*'S Curve Equation'!$B$14</f>
        <v>0.22977648450772697</v>
      </c>
      <c r="R148" s="28">
        <f>(1/(1+EXP(('S Curve Equation'!$B$11-R103*'S Curve Equation'!$B$12)*'S Curve Equation'!$B$10))+'S Curve Equation'!$B$13)*'S Curve Equation'!$B$14</f>
        <v>0.23186387438676764</v>
      </c>
      <c r="S148" s="28">
        <f>(1/(1+EXP(('S Curve Equation'!$B$11-S103*'S Curve Equation'!$B$12)*'S Curve Equation'!$B$10))+'S Curve Equation'!$B$13)*'S Curve Equation'!$B$14</f>
        <v>0.23394480717036278</v>
      </c>
      <c r="T148" s="28">
        <f>(1/(1+EXP(('S Curve Equation'!$B$11-T103*'S Curve Equation'!$B$12)*'S Curve Equation'!$B$10))+'S Curve Equation'!$B$13)*'S Curve Equation'!$B$14</f>
        <v>0.23601918292738747</v>
      </c>
      <c r="U148" s="28">
        <f>(1/(1+EXP(('S Curve Equation'!$B$11-U103*'S Curve Equation'!$B$12)*'S Curve Equation'!$B$10))+'S Curve Equation'!$B$13)*'S Curve Equation'!$B$14</f>
        <v>0.23808690547288022</v>
      </c>
      <c r="V148" s="28">
        <f>(1/(1+EXP(('S Curve Equation'!$B$11-V103*'S Curve Equation'!$B$12)*'S Curve Equation'!$B$10))+'S Curve Equation'!$B$13)*'S Curve Equation'!$B$14</f>
        <v>0.24014788229431869</v>
      </c>
      <c r="W148" s="28">
        <f>(1/(1+EXP(('S Curve Equation'!$B$11-W103*'S Curve Equation'!$B$12)*'S Curve Equation'!$B$10))+'S Curve Equation'!$B$13)*'S Curve Equation'!$B$14</f>
        <v>0.24220202447833669</v>
      </c>
      <c r="X148" s="28">
        <f>(1/(1+EXP(('S Curve Equation'!$B$11-X103*'S Curve Equation'!$B$12)*'S Curve Equation'!$B$10))+'S Curve Equation'!$B$13)*'S Curve Equation'!$B$14</f>
        <v>0.24424924663792702</v>
      </c>
      <c r="Y148" s="28">
        <f>(1/(1+EXP(('S Curve Equation'!$B$11-Y103*'S Curve Equation'!$B$12)*'S Curve Equation'!$B$10))+'S Curve Equation'!$B$13)*'S Curve Equation'!$B$14</f>
        <v>0.24628946684017614</v>
      </c>
      <c r="Z148" s="28">
        <f>(1/(1+EXP(('S Curve Equation'!$B$11-Z103*'S Curve Equation'!$B$12)*'S Curve Equation'!$B$10))+'S Curve Equation'!$B$13)*'S Curve Equation'!$B$14</f>
        <v>0.24832260653456903</v>
      </c>
      <c r="AA148" s="28">
        <f>(1/(1+EXP(('S Curve Equation'!$B$11-AA103*'S Curve Equation'!$B$12)*'S Curve Equation'!$B$10))+'S Curve Equation'!$B$13)*'S Curve Equation'!$B$14</f>
        <v>0.250348590481907</v>
      </c>
      <c r="AB148" s="28">
        <f>(1/(1+EXP(('S Curve Equation'!$B$11-AB103*'S Curve Equation'!$B$12)*'S Curve Equation'!$B$10))+'S Curve Equation'!$B$13)*'S Curve Equation'!$B$14</f>
        <v>0.25236734668386918</v>
      </c>
      <c r="AC148" s="28">
        <f>(1/(1+EXP(('S Curve Equation'!$B$11-AC103*'S Curve Equation'!$B$12)*'S Curve Equation'!$B$10))+'S Curve Equation'!$B$13)*'S Curve Equation'!$B$14</f>
        <v>0.25437880631325083</v>
      </c>
      <c r="AD148" s="28">
        <f>(1/(1+EXP(('S Curve Equation'!$B$11-AD103*'S Curve Equation'!$B$12)*'S Curve Equation'!$B$10))+'S Curve Equation'!$B$13)*'S Curve Equation'!$B$14</f>
        <v>0.25638290364490962</v>
      </c>
      <c r="AE148" s="28">
        <f>(1/(1+EXP(('S Curve Equation'!$B$11-AE103*'S Curve Equation'!$B$12)*'S Curve Equation'!$B$10))+'S Curve Equation'!$B$13)*'S Curve Equation'!$B$14</f>
        <v>0.25837957598745143</v>
      </c>
      <c r="AF148" s="28">
        <f>(1/(1+EXP(('S Curve Equation'!$B$11-AF103*'S Curve Equation'!$B$12)*'S Curve Equation'!$B$10))+'S Curve Equation'!$B$13)*'S Curve Equation'!$B$14</f>
        <v>0.26036876361567174</v>
      </c>
    </row>
    <row r="149" spans="1:32" x14ac:dyDescent="0.2">
      <c r="A149" s="6" t="s">
        <v>89</v>
      </c>
      <c r="B149" s="28">
        <f>(1/(1+EXP(('S Curve Equation'!$B$11-B104*'S Curve Equation'!$B$12)*'S Curve Equation'!$B$10))+'S Curve Equation'!$B$13)*'S Curve Equation'!$B$14</f>
        <v>0.23916292974588932</v>
      </c>
      <c r="C149" s="28">
        <f>(1/(1+EXP(('S Curve Equation'!$B$11-C104*'S Curve Equation'!$B$12)*'S Curve Equation'!$B$10))+'S Curve Equation'!$B$13)*'S Curve Equation'!$B$14</f>
        <v>0.24185530715765968</v>
      </c>
      <c r="D149" s="28">
        <f>(1/(1+EXP(('S Curve Equation'!$B$11-D104*'S Curve Equation'!$B$12)*'S Curve Equation'!$B$10))+'S Curve Equation'!$B$13)*'S Curve Equation'!$B$14</f>
        <v>0.24391693597825168</v>
      </c>
      <c r="E149" s="28">
        <f>(1/(1+EXP(('S Curve Equation'!$B$11-E104*'S Curve Equation'!$B$12)*'S Curve Equation'!$B$10))+'S Curve Equation'!$B$13)*'S Curve Equation'!$B$14</f>
        <v>0.24627970319182638</v>
      </c>
      <c r="F149" s="28">
        <f>(1/(1+EXP(('S Curve Equation'!$B$11-F104*'S Curve Equation'!$B$12)*'S Curve Equation'!$B$10))+'S Curve Equation'!$B$13)*'S Curve Equation'!$B$14</f>
        <v>0.24893436320889034</v>
      </c>
      <c r="G149" s="28">
        <f>(1/(1+EXP(('S Curve Equation'!$B$11-G104*'S Curve Equation'!$B$12)*'S Curve Equation'!$B$10))+'S Curve Equation'!$B$13)*'S Curve Equation'!$B$14</f>
        <v>0.25127048420164672</v>
      </c>
      <c r="H149" s="28">
        <f>(1/(1+EXP(('S Curve Equation'!$B$11-H104*'S Curve Equation'!$B$12)*'S Curve Equation'!$B$10))+'S Curve Equation'!$B$13)*'S Curve Equation'!$B$14</f>
        <v>0.25426279162745047</v>
      </c>
      <c r="I149" s="28">
        <f>(1/(1+EXP(('S Curve Equation'!$B$11-I104*'S Curve Equation'!$B$12)*'S Curve Equation'!$B$10))+'S Curve Equation'!$B$13)*'S Curve Equation'!$B$14</f>
        <v>0.25648338084108446</v>
      </c>
      <c r="J149" s="28">
        <f>(1/(1+EXP(('S Curve Equation'!$B$11-J104*'S Curve Equation'!$B$12)*'S Curve Equation'!$B$10))+'S Curve Equation'!$B$13)*'S Curve Equation'!$B$14</f>
        <v>0.25799152648364887</v>
      </c>
      <c r="K149" s="28">
        <f>(1/(1+EXP(('S Curve Equation'!$B$11-K104*'S Curve Equation'!$B$12)*'S Curve Equation'!$B$10))+'S Curve Equation'!$B$13)*'S Curve Equation'!$B$14</f>
        <v>0.25961018627842158</v>
      </c>
      <c r="L149" s="28">
        <f>(1/(1+EXP(('S Curve Equation'!$B$11-L104*'S Curve Equation'!$B$12)*'S Curve Equation'!$B$10))+'S Curve Equation'!$B$13)*'S Curve Equation'!$B$14</f>
        <v>0.2627338027371916</v>
      </c>
      <c r="M149" s="28">
        <f>(1/(1+EXP(('S Curve Equation'!$B$11-M104*'S Curve Equation'!$B$12)*'S Curve Equation'!$B$10))+'S Curve Equation'!$B$13)*'S Curve Equation'!$B$14</f>
        <v>0.26501667926789174</v>
      </c>
      <c r="N149" s="28">
        <f>(1/(1+EXP(('S Curve Equation'!$B$11-N104*'S Curve Equation'!$B$12)*'S Curve Equation'!$B$10))+'S Curve Equation'!$B$13)*'S Curve Equation'!$B$14</f>
        <v>0.26729041910409373</v>
      </c>
      <c r="O149" s="28">
        <f>(1/(1+EXP(('S Curve Equation'!$B$11-O104*'S Curve Equation'!$B$12)*'S Curve Equation'!$B$10))+'S Curve Equation'!$B$13)*'S Curve Equation'!$B$14</f>
        <v>0.2695549339978322</v>
      </c>
      <c r="P149" s="28">
        <f>(1/(1+EXP(('S Curve Equation'!$B$11-P104*'S Curve Equation'!$B$12)*'S Curve Equation'!$B$10))+'S Curve Equation'!$B$13)*'S Curve Equation'!$B$14</f>
        <v>0.27181014016386168</v>
      </c>
      <c r="Q149" s="28">
        <f>(1/(1+EXP(('S Curve Equation'!$B$11-Q104*'S Curve Equation'!$B$12)*'S Curve Equation'!$B$10))+'S Curve Equation'!$B$13)*'S Curve Equation'!$B$14</f>
        <v>0.27405595817263695</v>
      </c>
      <c r="R149" s="28">
        <f>(1/(1+EXP(('S Curve Equation'!$B$11-R104*'S Curve Equation'!$B$12)*'S Curve Equation'!$B$10))+'S Curve Equation'!$B$13)*'S Curve Equation'!$B$14</f>
        <v>0.27629231284457578</v>
      </c>
      <c r="S149" s="28">
        <f>(1/(1+EXP(('S Curve Equation'!$B$11-S104*'S Curve Equation'!$B$12)*'S Curve Equation'!$B$10))+'S Curve Equation'!$B$13)*'S Curve Equation'!$B$14</f>
        <v>0.27851913314562865</v>
      </c>
      <c r="T149" s="28">
        <f>(1/(1+EXP(('S Curve Equation'!$B$11-T104*'S Curve Equation'!$B$12)*'S Curve Equation'!$B$10))+'S Curve Equation'!$B$13)*'S Curve Equation'!$B$14</f>
        <v>0.28073635208421904</v>
      </c>
      <c r="U149" s="28">
        <f>(1/(1+EXP(('S Curve Equation'!$B$11-U104*'S Curve Equation'!$B$12)*'S Curve Equation'!$B$10))+'S Curve Equation'!$B$13)*'S Curve Equation'!$B$14</f>
        <v>0.28294390660956747</v>
      </c>
      <c r="V149" s="28">
        <f>(1/(1+EXP(('S Curve Equation'!$B$11-V104*'S Curve Equation'!$B$12)*'S Curve Equation'!$B$10))+'S Curve Equation'!$B$13)*'S Curve Equation'!$B$14</f>
        <v>0.28514173751144428</v>
      </c>
      <c r="W149" s="28">
        <f>(1/(1+EXP(('S Curve Equation'!$B$11-W104*'S Curve Equation'!$B$12)*'S Curve Equation'!$B$10))+'S Curve Equation'!$B$13)*'S Curve Equation'!$B$14</f>
        <v>0.28732978932137632</v>
      </c>
      <c r="X149" s="28">
        <f>(1/(1+EXP(('S Curve Equation'!$B$11-X104*'S Curve Equation'!$B$12)*'S Curve Equation'!$B$10))+'S Curve Equation'!$B$13)*'S Curve Equation'!$B$14</f>
        <v>0.28950801021533085</v>
      </c>
      <c r="Y149" s="28">
        <f>(1/(1+EXP(('S Curve Equation'!$B$11-Y104*'S Curve Equation'!$B$12)*'S Curve Equation'!$B$10))+'S Curve Equation'!$B$13)*'S Curve Equation'!$B$14</f>
        <v>0.29167635191789887</v>
      </c>
      <c r="Z149" s="28">
        <f>(1/(1+EXP(('S Curve Equation'!$B$11-Z104*'S Curve Equation'!$B$12)*'S Curve Equation'!$B$10))+'S Curve Equation'!$B$13)*'S Curve Equation'!$B$14</f>
        <v>0.29383476960799493</v>
      </c>
      <c r="AA149" s="28">
        <f>(1/(1+EXP(('S Curve Equation'!$B$11-AA104*'S Curve Equation'!$B$12)*'S Curve Equation'!$B$10))+'S Curve Equation'!$B$13)*'S Curve Equation'!$B$14</f>
        <v>0.29598322182609371</v>
      </c>
      <c r="AB149" s="28">
        <f>(1/(1+EXP(('S Curve Equation'!$B$11-AB104*'S Curve Equation'!$B$12)*'S Curve Equation'!$B$10))+'S Curve Equation'!$B$13)*'S Curve Equation'!$B$14</f>
        <v>0.29812167038300974</v>
      </c>
      <c r="AC149" s="28">
        <f>(1/(1+EXP(('S Curve Equation'!$B$11-AC104*'S Curve Equation'!$B$12)*'S Curve Equation'!$B$10))+'S Curve Equation'!$B$13)*'S Curve Equation'!$B$14</f>
        <v>0.30025008027023214</v>
      </c>
      <c r="AD149" s="28">
        <f>(1/(1+EXP(('S Curve Equation'!$B$11-AD104*'S Curve Equation'!$B$12)*'S Curve Equation'!$B$10))+'S Curve Equation'!$B$13)*'S Curve Equation'!$B$14</f>
        <v>0.3023684195718237</v>
      </c>
      <c r="AE149" s="28">
        <f>(1/(1+EXP(('S Curve Equation'!$B$11-AE104*'S Curve Equation'!$B$12)*'S Curve Equation'!$B$10))+'S Curve Equation'!$B$13)*'S Curve Equation'!$B$14</f>
        <v>0.30447665937789042</v>
      </c>
      <c r="AF149" s="28">
        <f>(1/(1+EXP(('S Curve Equation'!$B$11-AF104*'S Curve Equation'!$B$12)*'S Curve Equation'!$B$10))+'S Curve Equation'!$B$13)*'S Curve Equation'!$B$14</f>
        <v>0.30657477369961905</v>
      </c>
    </row>
    <row r="150" spans="1:32" x14ac:dyDescent="0.2">
      <c r="A150" s="6" t="s">
        <v>35</v>
      </c>
      <c r="B150" s="28">
        <f>(1/(1+EXP(('S Curve Equation'!$B$11-B105*'S Curve Equation'!$B$12)*'S Curve Equation'!$B$10))+'S Curve Equation'!$B$13)*'S Curve Equation'!$B$14</f>
        <v>0.22262773722627735</v>
      </c>
      <c r="C150" s="28">
        <f>(1/(1+EXP(('S Curve Equation'!$B$11-C105*'S Curve Equation'!$B$12)*'S Curve Equation'!$B$10))+'S Curve Equation'!$B$13)*'S Curve Equation'!$B$14</f>
        <v>0.22523779776958655</v>
      </c>
      <c r="D150" s="28">
        <f>(1/(1+EXP(('S Curve Equation'!$B$11-D105*'S Curve Equation'!$B$12)*'S Curve Equation'!$B$10))+'S Curve Equation'!$B$13)*'S Curve Equation'!$B$14</f>
        <v>0.22723741907473266</v>
      </c>
      <c r="E150" s="28">
        <f>(1/(1+EXP(('S Curve Equation'!$B$11-E105*'S Curve Equation'!$B$12)*'S Curve Equation'!$B$10))+'S Curve Equation'!$B$13)*'S Curve Equation'!$B$14</f>
        <v>0.22953021006922492</v>
      </c>
      <c r="F150" s="28">
        <f>(1/(1+EXP(('S Curve Equation'!$B$11-F105*'S Curve Equation'!$B$12)*'S Curve Equation'!$B$10))+'S Curve Equation'!$B$13)*'S Curve Equation'!$B$14</f>
        <v>0.23210763058268719</v>
      </c>
      <c r="G150" s="28">
        <f>(1/(1+EXP(('S Curve Equation'!$B$11-G105*'S Curve Equation'!$B$12)*'S Curve Equation'!$B$10))+'S Curve Equation'!$B$13)*'S Curve Equation'!$B$14</f>
        <v>0.23437698446978314</v>
      </c>
      <c r="H150" s="28">
        <f>(1/(1+EXP(('S Curve Equation'!$B$11-H105*'S Curve Equation'!$B$12)*'S Curve Equation'!$B$10))+'S Curve Equation'!$B$13)*'S Curve Equation'!$B$14</f>
        <v>0.23728541028687769</v>
      </c>
      <c r="I150" s="28">
        <f>(1/(1+EXP(('S Curve Equation'!$B$11-I105*'S Curve Equation'!$B$12)*'S Curve Equation'!$B$10))+'S Curve Equation'!$B$13)*'S Curve Equation'!$B$14</f>
        <v>0.23944493635169631</v>
      </c>
      <c r="J150" s="28">
        <f>(1/(1+EXP(('S Curve Equation'!$B$11-J105*'S Curve Equation'!$B$12)*'S Curve Equation'!$B$10))+'S Curve Equation'!$B$13)*'S Curve Equation'!$B$14</f>
        <v>0.24091218377122905</v>
      </c>
      <c r="K150" s="28">
        <f>(1/(1+EXP(('S Curve Equation'!$B$11-K105*'S Curve Equation'!$B$12)*'S Curve Equation'!$B$10))+'S Curve Equation'!$B$13)*'S Curve Equation'!$B$14</f>
        <v>0.24248746323577255</v>
      </c>
      <c r="L150" s="28">
        <f>(1/(1+EXP(('S Curve Equation'!$B$11-L105*'S Curve Equation'!$B$12)*'S Curve Equation'!$B$10))+'S Curve Equation'!$B$13)*'S Curve Equation'!$B$14</f>
        <v>0.24552886800416354</v>
      </c>
      <c r="M150" s="28">
        <f>(1/(1+EXP(('S Curve Equation'!$B$11-M105*'S Curve Equation'!$B$12)*'S Curve Equation'!$B$10))+'S Curve Equation'!$B$13)*'S Curve Equation'!$B$14</f>
        <v>0.24775290711035852</v>
      </c>
      <c r="N150" s="28">
        <f>(1/(1+EXP(('S Curve Equation'!$B$11-N105*'S Curve Equation'!$B$12)*'S Curve Equation'!$B$10))+'S Curve Equation'!$B$13)*'S Curve Equation'!$B$14</f>
        <v>0.2499690870584558</v>
      </c>
      <c r="O150" s="28">
        <f>(1/(1+EXP(('S Curve Equation'!$B$11-O105*'S Curve Equation'!$B$12)*'S Curve Equation'!$B$10))+'S Curve Equation'!$B$13)*'S Curve Equation'!$B$14</f>
        <v>0.25217730549254064</v>
      </c>
      <c r="P150" s="28">
        <f>(1/(1+EXP(('S Curve Equation'!$B$11-P105*'S Curve Equation'!$B$12)*'S Curve Equation'!$B$10))+'S Curve Equation'!$B$13)*'S Curve Equation'!$B$14</f>
        <v>0.25437746443072262</v>
      </c>
      <c r="Q150" s="28">
        <f>(1/(1+EXP(('S Curve Equation'!$B$11-Q105*'S Curve Equation'!$B$12)*'S Curve Equation'!$B$10))+'S Curve Equation'!$B$13)*'S Curve Equation'!$B$14</f>
        <v>0.25656947017026405</v>
      </c>
      <c r="R150" s="28">
        <f>(1/(1+EXP(('S Curve Equation'!$B$11-R105*'S Curve Equation'!$B$12)*'S Curve Equation'!$B$10))+'S Curve Equation'!$B$13)*'S Curve Equation'!$B$14</f>
        <v>0.25875323319351712</v>
      </c>
      <c r="S150" s="28">
        <f>(1/(1+EXP(('S Curve Equation'!$B$11-S105*'S Curve Equation'!$B$12)*'S Curve Equation'!$B$10))+'S Curve Equation'!$B$13)*'S Curve Equation'!$B$14</f>
        <v>0.26092866807470705</v>
      </c>
      <c r="T150" s="28">
        <f>(1/(1+EXP(('S Curve Equation'!$B$11-T105*'S Curve Equation'!$B$12)*'S Curve Equation'!$B$10))+'S Curve Equation'!$B$13)*'S Curve Equation'!$B$14</f>
        <v>0.26309569338763295</v>
      </c>
      <c r="U150" s="28">
        <f>(1/(1+EXP(('S Curve Equation'!$B$11-U105*'S Curve Equation'!$B$12)*'S Curve Equation'!$B$10))+'S Curve Equation'!$B$13)*'S Curve Equation'!$B$14</f>
        <v>0.26525423161431233</v>
      </c>
      <c r="V150" s="28">
        <f>(1/(1+EXP(('S Curve Equation'!$B$11-V105*'S Curve Equation'!$B$12)*'S Curve Equation'!$B$10))+'S Curve Equation'!$B$13)*'S Curve Equation'!$B$14</f>
        <v>0.26740420905462375</v>
      </c>
      <c r="W150" s="28">
        <f>(1/(1+EXP(('S Curve Equation'!$B$11-W105*'S Curve Equation'!$B$12)*'S Curve Equation'!$B$10))+'S Curve Equation'!$B$13)*'S Curve Equation'!$B$14</f>
        <v>0.2695455557369828</v>
      </c>
      <c r="X150" s="28">
        <f>(1/(1+EXP(('S Curve Equation'!$B$11-X105*'S Curve Equation'!$B$12)*'S Curve Equation'!$B$10))+'S Curve Equation'!$B$13)*'S Curve Equation'!$B$14</f>
        <v>0.27167820533008735</v>
      </c>
      <c r="Y150" s="28">
        <f>(1/(1+EXP(('S Curve Equation'!$B$11-Y105*'S Curve Equation'!$B$12)*'S Curve Equation'!$B$10))+'S Curve Equation'!$B$13)*'S Curve Equation'!$B$14</f>
        <v>0.27380209505576231</v>
      </c>
      <c r="Z150" s="28">
        <f>(1/(1+EXP(('S Curve Equation'!$B$11-Z105*'S Curve Equation'!$B$12)*'S Curve Equation'!$B$10))+'S Curve Equation'!$B$13)*'S Curve Equation'!$B$14</f>
        <v>0.27591716560293483</v>
      </c>
      <c r="AA150" s="28">
        <f>(1/(1+EXP(('S Curve Equation'!$B$11-AA105*'S Curve Equation'!$B$12)*'S Curve Equation'!$B$10))+'S Curve Equation'!$B$13)*'S Curve Equation'!$B$14</f>
        <v>0.27802336104276715</v>
      </c>
      <c r="AB150" s="28">
        <f>(1/(1+EXP(('S Curve Equation'!$B$11-AB105*'S Curve Equation'!$B$12)*'S Curve Equation'!$B$10))+'S Curve Equation'!$B$13)*'S Curve Equation'!$B$14</f>
        <v>0.28012062874496652</v>
      </c>
      <c r="AC150" s="28">
        <f>(1/(1+EXP(('S Curve Equation'!$B$11-AC105*'S Curve Equation'!$B$12)*'S Curve Equation'!$B$10))+'S Curve Equation'!$B$13)*'S Curve Equation'!$B$14</f>
        <v>0.28220891929529518</v>
      </c>
      <c r="AD150" s="28">
        <f>(1/(1+EXP(('S Curve Equation'!$B$11-AD105*'S Curve Equation'!$B$12)*'S Curve Equation'!$B$10))+'S Curve Equation'!$B$13)*'S Curve Equation'!$B$14</f>
        <v>0.28428818641429554</v>
      </c>
      <c r="AE150" s="28">
        <f>(1/(1+EXP(('S Curve Equation'!$B$11-AE105*'S Curve Equation'!$B$12)*'S Curve Equation'!$B$10))+'S Curve Equation'!$B$13)*'S Curve Equation'!$B$14</f>
        <v>0.28635838687725379</v>
      </c>
      <c r="AF150" s="28">
        <f>(1/(1+EXP(('S Curve Equation'!$B$11-AF105*'S Curve Equation'!$B$12)*'S Curve Equation'!$B$10))+'S Curve Equation'!$B$13)*'S Curve Equation'!$B$14</f>
        <v>0.28841948043540283</v>
      </c>
    </row>
    <row r="151" spans="1:32" x14ac:dyDescent="0.2">
      <c r="A151" s="6" t="s">
        <v>98</v>
      </c>
      <c r="B151" s="28">
        <f>(1/(1+EXP(('S Curve Equation'!$B$11-B106*'S Curve Equation'!$B$12)*'S Curve Equation'!$B$10))+'S Curve Equation'!$B$13)*'S Curve Equation'!$B$14</f>
        <v>0.20325203252032512</v>
      </c>
      <c r="C151" s="28">
        <f>(1/(1+EXP(('S Curve Equation'!$B$11-C106*'S Curve Equation'!$B$12)*'S Curve Equation'!$B$10))+'S Curve Equation'!$B$13)*'S Curve Equation'!$B$14</f>
        <v>0.20575307716358363</v>
      </c>
      <c r="D151" s="28">
        <f>(1/(1+EXP(('S Curve Equation'!$B$11-D106*'S Curve Equation'!$B$12)*'S Curve Equation'!$B$10))+'S Curve Equation'!$B$13)*'S Curve Equation'!$B$14</f>
        <v>0.20767037691195772</v>
      </c>
      <c r="E151" s="28">
        <f>(1/(1+EXP(('S Curve Equation'!$B$11-E106*'S Curve Equation'!$B$12)*'S Curve Equation'!$B$10))+'S Curve Equation'!$B$13)*'S Curve Equation'!$B$14</f>
        <v>0.20987005062999614</v>
      </c>
      <c r="F151" s="28">
        <f>(1/(1+EXP(('S Curve Equation'!$B$11-F106*'S Curve Equation'!$B$12)*'S Curve Equation'!$B$10))+'S Curve Equation'!$B$13)*'S Curve Equation'!$B$14</f>
        <v>0.21234441218007613</v>
      </c>
      <c r="G151" s="28">
        <f>(1/(1+EXP(('S Curve Equation'!$B$11-G106*'S Curve Equation'!$B$12)*'S Curve Equation'!$B$10))+'S Curve Equation'!$B$13)*'S Curve Equation'!$B$14</f>
        <v>0.2145244371390139</v>
      </c>
      <c r="H151" s="28">
        <f>(1/(1+EXP(('S Curve Equation'!$B$11-H106*'S Curve Equation'!$B$12)*'S Curve Equation'!$B$10))+'S Curve Equation'!$B$13)*'S Curve Equation'!$B$14</f>
        <v>0.21732030264230467</v>
      </c>
      <c r="I151" s="28">
        <f>(1/(1+EXP(('S Curve Equation'!$B$11-I106*'S Curve Equation'!$B$12)*'S Curve Equation'!$B$10))+'S Curve Equation'!$B$13)*'S Curve Equation'!$B$14</f>
        <v>0.21939764473618029</v>
      </c>
      <c r="J151" s="28">
        <f>(1/(1+EXP(('S Curve Equation'!$B$11-J106*'S Curve Equation'!$B$12)*'S Curve Equation'!$B$10))+'S Curve Equation'!$B$13)*'S Curve Equation'!$B$14</f>
        <v>0.22080972861252485</v>
      </c>
      <c r="K151" s="28">
        <f>(1/(1+EXP(('S Curve Equation'!$B$11-K106*'S Curve Equation'!$B$12)*'S Curve Equation'!$B$10))+'S Curve Equation'!$B$13)*'S Curve Equation'!$B$14</f>
        <v>0.22232638884904724</v>
      </c>
      <c r="L151" s="28">
        <f>(1/(1+EXP(('S Curve Equation'!$B$11-L106*'S Curve Equation'!$B$12)*'S Curve Equation'!$B$10))+'S Curve Equation'!$B$13)*'S Curve Equation'!$B$14</f>
        <v>0.22525638624887087</v>
      </c>
      <c r="M151" s="28">
        <f>(1/(1+EXP(('S Curve Equation'!$B$11-M106*'S Curve Equation'!$B$12)*'S Curve Equation'!$B$10))+'S Curve Equation'!$B$13)*'S Curve Equation'!$B$14</f>
        <v>0.22740042831776289</v>
      </c>
      <c r="N151" s="28">
        <f>(1/(1+EXP(('S Curve Equation'!$B$11-N106*'S Curve Equation'!$B$12)*'S Curve Equation'!$B$10))+'S Curve Equation'!$B$13)*'S Curve Equation'!$B$14</f>
        <v>0.22953812414924493</v>
      </c>
      <c r="O151" s="28">
        <f>(1/(1+EXP(('S Curve Equation'!$B$11-O106*'S Curve Equation'!$B$12)*'S Curve Equation'!$B$10))+'S Curve Equation'!$B$13)*'S Curve Equation'!$B$14</f>
        <v>0.23166935747815126</v>
      </c>
      <c r="P151" s="28">
        <f>(1/(1+EXP(('S Curve Equation'!$B$11-P106*'S Curve Equation'!$B$12)*'S Curve Equation'!$B$10))+'S Curve Equation'!$B$13)*'S Curve Equation'!$B$14</f>
        <v>0.23379401622927928</v>
      </c>
      <c r="Q151" s="28">
        <f>(1/(1+EXP(('S Curve Equation'!$B$11-Q106*'S Curve Equation'!$B$12)*'S Curve Equation'!$B$10))+'S Curve Equation'!$B$13)*'S Curve Equation'!$B$14</f>
        <v>0.23591199243768052</v>
      </c>
      <c r="R151" s="28">
        <f>(1/(1+EXP(('S Curve Equation'!$B$11-R106*'S Curve Equation'!$B$12)*'S Curve Equation'!$B$10))+'S Curve Equation'!$B$13)*'S Curve Equation'!$B$14</f>
        <v>0.23802318216925014</v>
      </c>
      <c r="S151" s="28">
        <f>(1/(1+EXP(('S Curve Equation'!$B$11-S106*'S Curve Equation'!$B$12)*'S Curve Equation'!$B$10))+'S Curve Equation'!$B$13)*'S Curve Equation'!$B$14</f>
        <v>0.24012748544166304</v>
      </c>
      <c r="T151" s="28">
        <f>(1/(1+EXP(('S Curve Equation'!$B$11-T106*'S Curve Equation'!$B$12)*'S Curve Equation'!$B$10))+'S Curve Equation'!$B$13)*'S Curve Equation'!$B$14</f>
        <v>0.24222480614573622</v>
      </c>
      <c r="U151" s="28">
        <f>(1/(1+EXP(('S Curve Equation'!$B$11-U106*'S Curve Equation'!$B$12)*'S Curve Equation'!$B$10))+'S Curve Equation'!$B$13)*'S Curve Equation'!$B$14</f>
        <v>0.24431505196725195</v>
      </c>
      <c r="V151" s="28">
        <f>(1/(1+EXP(('S Curve Equation'!$B$11-V106*'S Curve Equation'!$B$12)*'S Curve Equation'!$B$10))+'S Curve Equation'!$B$13)*'S Curve Equation'!$B$14</f>
        <v>0.24639813430930566</v>
      </c>
      <c r="W151" s="28">
        <f>(1/(1+EXP(('S Curve Equation'!$B$11-W106*'S Curve Equation'!$B$12)*'S Curve Equation'!$B$10))+'S Curve Equation'!$B$13)*'S Curve Equation'!$B$14</f>
        <v>0.24847396821522377</v>
      </c>
      <c r="X151" s="28">
        <f>(1/(1+EXP(('S Curve Equation'!$B$11-X106*'S Curve Equation'!$B$12)*'S Curve Equation'!$B$10))+'S Curve Equation'!$B$13)*'S Curve Equation'!$B$14</f>
        <v>0.25054247229209448</v>
      </c>
      <c r="Y151" s="28">
        <f>(1/(1+EXP(('S Curve Equation'!$B$11-Y106*'S Curve Equation'!$B$12)*'S Curve Equation'!$B$10))+'S Curve Equation'!$B$13)*'S Curve Equation'!$B$14</f>
        <v>0.25260356863495437</v>
      </c>
      <c r="Z151" s="28">
        <f>(1/(1+EXP(('S Curve Equation'!$B$11-Z106*'S Curve Equation'!$B$12)*'S Curve Equation'!$B$10))+'S Curve Equation'!$B$13)*'S Curve Equation'!$B$14</f>
        <v>0.25465718275166943</v>
      </c>
      <c r="AA151" s="28">
        <f>(1/(1+EXP(('S Curve Equation'!$B$11-AA106*'S Curve Equation'!$B$12)*'S Curve Equation'!$B$10))+'S Curve Equation'!$B$13)*'S Curve Equation'!$B$14</f>
        <v>0.25670324348854834</v>
      </c>
      <c r="AB151" s="28">
        <f>(1/(1+EXP(('S Curve Equation'!$B$11-AB106*'S Curve Equation'!$B$12)*'S Curve Equation'!$B$10))+'S Curve Equation'!$B$13)*'S Curve Equation'!$B$14</f>
        <v>0.25874168295671596</v>
      </c>
      <c r="AC151" s="28">
        <f>(1/(1+EXP(('S Curve Equation'!$B$11-AC106*'S Curve Equation'!$B$12)*'S Curve Equation'!$B$10))+'S Curve Equation'!$B$13)*'S Curve Equation'!$B$14</f>
        <v>0.260772436459282</v>
      </c>
      <c r="AD151" s="28">
        <f>(1/(1+EXP(('S Curve Equation'!$B$11-AD106*'S Curve Equation'!$B$12)*'S Curve Equation'!$B$10))+'S Curve Equation'!$B$13)*'S Curve Equation'!$B$14</f>
        <v>0.26279544241932878</v>
      </c>
      <c r="AE151" s="28">
        <f>(1/(1+EXP(('S Curve Equation'!$B$11-AE106*'S Curve Equation'!$B$12)*'S Curve Equation'!$B$10))+'S Curve Equation'!$B$13)*'S Curve Equation'!$B$14</f>
        <v>0.26481064230874918</v>
      </c>
      <c r="AF151" s="28">
        <f>(1/(1+EXP(('S Curve Equation'!$B$11-AF106*'S Curve Equation'!$B$12)*'S Curve Equation'!$B$10))+'S Curve Equation'!$B$13)*'S Curve Equation'!$B$14</f>
        <v>0.26681798057794986</v>
      </c>
    </row>
    <row r="152" spans="1:32" x14ac:dyDescent="0.2">
      <c r="A152" s="6" t="s">
        <v>97</v>
      </c>
      <c r="B152" s="28">
        <f>(1/(1+EXP(('S Curve Equation'!$B$11-B107*'S Curve Equation'!$B$12)*'S Curve Equation'!$B$10))+'S Curve Equation'!$B$13)*'S Curve Equation'!$B$14</f>
        <v>0.24738675958188153</v>
      </c>
      <c r="C152" s="28">
        <f>(1/(1+EXP(('S Curve Equation'!$B$11-C107*'S Curve Equation'!$B$12)*'S Curve Equation'!$B$10))+'S Curve Equation'!$B$13)*'S Curve Equation'!$B$14</f>
        <v>0.25011651850729866</v>
      </c>
      <c r="D152" s="28">
        <f>(1/(1+EXP(('S Curve Equation'!$B$11-D107*'S Curve Equation'!$B$12)*'S Curve Equation'!$B$10))+'S Curve Equation'!$B$13)*'S Curve Equation'!$B$14</f>
        <v>0.25220625212547865</v>
      </c>
      <c r="E152" s="28">
        <f>(1/(1+EXP(('S Curve Equation'!$B$11-E107*'S Curve Equation'!$B$12)*'S Curve Equation'!$B$10))+'S Curve Equation'!$B$13)*'S Curve Equation'!$B$14</f>
        <v>0.25460067832306454</v>
      </c>
      <c r="F152" s="28">
        <f>(1/(1+EXP(('S Curve Equation'!$B$11-F107*'S Curve Equation'!$B$12)*'S Curve Equation'!$B$10))+'S Curve Equation'!$B$13)*'S Curve Equation'!$B$14</f>
        <v>0.25729020988544571</v>
      </c>
      <c r="G152" s="28">
        <f>(1/(1+EXP(('S Curve Equation'!$B$11-G107*'S Curve Equation'!$B$12)*'S Curve Equation'!$B$10))+'S Curve Equation'!$B$13)*'S Curve Equation'!$B$14</f>
        <v>0.25965640982736587</v>
      </c>
      <c r="H152" s="28">
        <f>(1/(1+EXP(('S Curve Equation'!$B$11-H107*'S Curve Equation'!$B$12)*'S Curve Equation'!$B$10))+'S Curve Equation'!$B$13)*'S Curve Equation'!$B$14</f>
        <v>0.26268641781290619</v>
      </c>
      <c r="I152" s="28">
        <f>(1/(1+EXP(('S Curve Equation'!$B$11-I107*'S Curve Equation'!$B$12)*'S Curve Equation'!$B$10))+'S Curve Equation'!$B$13)*'S Curve Equation'!$B$14</f>
        <v>0.26493438720567275</v>
      </c>
      <c r="J152" s="28">
        <f>(1/(1+EXP(('S Curve Equation'!$B$11-J107*'S Curve Equation'!$B$12)*'S Curve Equation'!$B$10))+'S Curve Equation'!$B$13)*'S Curve Equation'!$B$14</f>
        <v>0.26646083964246725</v>
      </c>
      <c r="K152" s="28">
        <f>(1/(1+EXP(('S Curve Equation'!$B$11-K107*'S Curve Equation'!$B$12)*'S Curve Equation'!$B$10))+'S Curve Equation'!$B$13)*'S Curve Equation'!$B$14</f>
        <v>0.26809888870330884</v>
      </c>
      <c r="L152" s="28">
        <f>(1/(1+EXP(('S Curve Equation'!$B$11-L107*'S Curve Equation'!$B$12)*'S Curve Equation'!$B$10))+'S Curve Equation'!$B$13)*'S Curve Equation'!$B$14</f>
        <v>0.27125916685506657</v>
      </c>
      <c r="M152" s="28">
        <f>(1/(1+EXP(('S Curve Equation'!$B$11-M107*'S Curve Equation'!$B$12)*'S Curve Equation'!$B$10))+'S Curve Equation'!$B$13)*'S Curve Equation'!$B$14</f>
        <v>0.27356821143960763</v>
      </c>
      <c r="N152" s="28">
        <f>(1/(1+EXP(('S Curve Equation'!$B$11-N107*'S Curve Equation'!$B$12)*'S Curve Equation'!$B$10))+'S Curve Equation'!$B$13)*'S Curve Equation'!$B$14</f>
        <v>0.27586749190664916</v>
      </c>
      <c r="O152" s="28">
        <f>(1/(1+EXP(('S Curve Equation'!$B$11-O107*'S Curve Equation'!$B$12)*'S Curve Equation'!$B$10))+'S Curve Equation'!$B$13)*'S Curve Equation'!$B$14</f>
        <v>0.27815692771428818</v>
      </c>
      <c r="P152" s="28">
        <f>(1/(1+EXP(('S Curve Equation'!$B$11-P107*'S Curve Equation'!$B$12)*'S Curve Equation'!$B$10))+'S Curve Equation'!$B$13)*'S Curve Equation'!$B$14</f>
        <v>0.28043644280363117</v>
      </c>
      <c r="Q152" s="28">
        <f>(1/(1+EXP(('S Curve Equation'!$B$11-Q107*'S Curve Equation'!$B$12)*'S Curve Equation'!$B$10))+'S Curve Equation'!$B$13)*'S Curve Equation'!$B$14</f>
        <v>0.28270596548609644</v>
      </c>
      <c r="R152" s="28">
        <f>(1/(1+EXP(('S Curve Equation'!$B$11-R107*'S Curve Equation'!$B$12)*'S Curve Equation'!$B$10))+'S Curve Equation'!$B$13)*'S Curve Equation'!$B$14</f>
        <v>0.28496542833224109</v>
      </c>
      <c r="S152" s="28">
        <f>(1/(1+EXP(('S Curve Equation'!$B$11-S107*'S Curve Equation'!$B$12)*'S Curve Equation'!$B$10))+'S Curve Equation'!$B$13)*'S Curve Equation'!$B$14</f>
        <v>0.28721476806213586</v>
      </c>
      <c r="T152" s="28">
        <f>(1/(1+EXP(('S Curve Equation'!$B$11-T107*'S Curve Equation'!$B$12)*'S Curve Equation'!$B$10))+'S Curve Equation'!$B$13)*'S Curve Equation'!$B$14</f>
        <v>0.28945392543734005</v>
      </c>
      <c r="U152" s="28">
        <f>(1/(1+EXP(('S Curve Equation'!$B$11-U107*'S Curve Equation'!$B$12)*'S Curve Equation'!$B$10))+'S Curve Equation'!$B$13)*'S Curve Equation'!$B$14</f>
        <v>0.29168284515448845</v>
      </c>
      <c r="V152" s="28">
        <f>(1/(1+EXP(('S Curve Equation'!$B$11-V107*'S Curve Equation'!$B$12)*'S Curve Equation'!$B$10))+'S Curve Equation'!$B$13)*'S Curve Equation'!$B$14</f>
        <v>0.29390147574052528</v>
      </c>
      <c r="W152" s="28">
        <f>(1/(1+EXP(('S Curve Equation'!$B$11-W107*'S Curve Equation'!$B$12)*'S Curve Equation'!$B$10))+'S Curve Equation'!$B$13)*'S Curve Equation'!$B$14</f>
        <v>0.29610976944960576</v>
      </c>
      <c r="X152" s="28">
        <f>(1/(1+EXP(('S Curve Equation'!$B$11-X107*'S Curve Equation'!$B$12)*'S Curve Equation'!$B$10))+'S Curve Equation'!$B$13)*'S Curve Equation'!$B$14</f>
        <v>0.29830768216168246</v>
      </c>
      <c r="Y152" s="28">
        <f>(1/(1+EXP(('S Curve Equation'!$B$11-Y107*'S Curve Equation'!$B$12)*'S Curve Equation'!$B$10))+'S Curve Equation'!$B$13)*'S Curve Equation'!$B$14</f>
        <v>0.30049517328279263</v>
      </c>
      <c r="Z152" s="28">
        <f>(1/(1+EXP(('S Curve Equation'!$B$11-Z107*'S Curve Equation'!$B$12)*'S Curve Equation'!$B$10))+'S Curve Equation'!$B$13)*'S Curve Equation'!$B$14</f>
        <v>0.30267220564705655</v>
      </c>
      <c r="AA152" s="28">
        <f>(1/(1+EXP(('S Curve Equation'!$B$11-AA107*'S Curve Equation'!$B$12)*'S Curve Equation'!$B$10))+'S Curve Equation'!$B$13)*'S Curve Equation'!$B$14</f>
        <v>0.3048387454204029</v>
      </c>
      <c r="AB152" s="28">
        <f>(1/(1+EXP(('S Curve Equation'!$B$11-AB107*'S Curve Equation'!$B$12)*'S Curve Equation'!$B$10))+'S Curve Equation'!$B$13)*'S Curve Equation'!$B$14</f>
        <v>0.30699476200601933</v>
      </c>
      <c r="AC152" s="28">
        <f>(1/(1+EXP(('S Curve Equation'!$B$11-AC107*'S Curve Equation'!$B$12)*'S Curve Equation'!$B$10))+'S Curve Equation'!$B$13)*'S Curve Equation'!$B$14</f>
        <v>0.30914022795153734</v>
      </c>
      <c r="AD152" s="28">
        <f>(1/(1+EXP(('S Curve Equation'!$B$11-AD107*'S Curve Equation'!$B$12)*'S Curve Equation'!$B$10))+'S Curve Equation'!$B$13)*'S Curve Equation'!$B$14</f>
        <v>0.31127511885795184</v>
      </c>
      <c r="AE152" s="28">
        <f>(1/(1+EXP(('S Curve Equation'!$B$11-AE107*'S Curve Equation'!$B$12)*'S Curve Equation'!$B$10))+'S Curve Equation'!$B$13)*'S Curve Equation'!$B$14</f>
        <v>0.31339941329027848</v>
      </c>
      <c r="AF152" s="28">
        <f>(1/(1+EXP(('S Curve Equation'!$B$11-AF107*'S Curve Equation'!$B$12)*'S Curve Equation'!$B$10))+'S Curve Equation'!$B$13)*'S Curve Equation'!$B$14</f>
        <v>0.31551309268993866</v>
      </c>
    </row>
    <row r="153" spans="1:32" x14ac:dyDescent="0.2">
      <c r="A153" s="6" t="s">
        <v>101</v>
      </c>
      <c r="B153" s="28">
        <f>(1/(1+EXP(('S Curve Equation'!$B$11-B108*'S Curve Equation'!$B$12)*'S Curve Equation'!$B$10))+'S Curve Equation'!$B$13)*'S Curve Equation'!$B$14</f>
        <v>0.21484375</v>
      </c>
      <c r="C153" s="28">
        <f>(1/(1+EXP(('S Curve Equation'!$B$11-C108*'S Curve Equation'!$B$12)*'S Curve Equation'!$B$10))+'S Curve Equation'!$B$13)*'S Curve Equation'!$B$14</f>
        <v>0.21741167274185025</v>
      </c>
      <c r="D153" s="28">
        <f>(1/(1+EXP(('S Curve Equation'!$B$11-D108*'S Curve Equation'!$B$12)*'S Curve Equation'!$B$10))+'S Curve Equation'!$B$13)*'S Curve Equation'!$B$14</f>
        <v>0.21937949888744582</v>
      </c>
      <c r="E153" s="28">
        <f>(1/(1+EXP(('S Curve Equation'!$B$11-E108*'S Curve Equation'!$B$12)*'S Curve Equation'!$B$10))+'S Curve Equation'!$B$13)*'S Curve Equation'!$B$14</f>
        <v>0.22163635125172423</v>
      </c>
      <c r="F153" s="28">
        <f>(1/(1+EXP(('S Curve Equation'!$B$11-F108*'S Curve Equation'!$B$12)*'S Curve Equation'!$B$10))+'S Curve Equation'!$B$13)*'S Curve Equation'!$B$14</f>
        <v>0.2241740295123425</v>
      </c>
      <c r="G153" s="28">
        <f>(1/(1+EXP(('S Curve Equation'!$B$11-G108*'S Curve Equation'!$B$12)*'S Curve Equation'!$B$10))+'S Curve Equation'!$B$13)*'S Curve Equation'!$B$14</f>
        <v>0.22640896508991842</v>
      </c>
      <c r="H153" s="28">
        <f>(1/(1+EXP(('S Curve Equation'!$B$11-H108*'S Curve Equation'!$B$12)*'S Curve Equation'!$B$10))+'S Curve Equation'!$B$13)*'S Curve Equation'!$B$14</f>
        <v>0.22927406167651934</v>
      </c>
      <c r="I153" s="28">
        <f>(1/(1+EXP(('S Curve Equation'!$B$11-I108*'S Curve Equation'!$B$12)*'S Curve Equation'!$B$10))+'S Curve Equation'!$B$13)*'S Curve Equation'!$B$14</f>
        <v>0.23140198086699562</v>
      </c>
      <c r="J153" s="28">
        <f>(1/(1+EXP(('S Curve Equation'!$B$11-J108*'S Curve Equation'!$B$12)*'S Curve Equation'!$B$10))+'S Curve Equation'!$B$13)*'S Curve Equation'!$B$14</f>
        <v>0.23284802737648469</v>
      </c>
      <c r="K153" s="28">
        <f>(1/(1+EXP(('S Curve Equation'!$B$11-K108*'S Curve Equation'!$B$12)*'S Curve Equation'!$B$10))+'S Curve Equation'!$B$13)*'S Curve Equation'!$B$14</f>
        <v>0.23440079068694014</v>
      </c>
      <c r="L153" s="28">
        <f>(1/(1+EXP(('S Curve Equation'!$B$11-L108*'S Curve Equation'!$B$12)*'S Curve Equation'!$B$10))+'S Curve Equation'!$B$13)*'S Curve Equation'!$B$14</f>
        <v>0.2373994405795723</v>
      </c>
      <c r="M153" s="28">
        <f>(1/(1+EXP(('S Curve Equation'!$B$11-M108*'S Curve Equation'!$B$12)*'S Curve Equation'!$B$10))+'S Curve Equation'!$B$13)*'S Curve Equation'!$B$14</f>
        <v>0.23959281066819269</v>
      </c>
      <c r="N153" s="28">
        <f>(1/(1+EXP(('S Curve Equation'!$B$11-N108*'S Curve Equation'!$B$12)*'S Curve Equation'!$B$10))+'S Curve Equation'!$B$13)*'S Curve Equation'!$B$14</f>
        <v>0.24177892819211999</v>
      </c>
      <c r="O153" s="28">
        <f>(1/(1+EXP(('S Curve Equation'!$B$11-O108*'S Curve Equation'!$B$12)*'S Curve Equation'!$B$10))+'S Curve Equation'!$B$13)*'S Curve Equation'!$B$14</f>
        <v>0.24395768484851113</v>
      </c>
      <c r="P153" s="28">
        <f>(1/(1+EXP(('S Curve Equation'!$B$11-P108*'S Curve Equation'!$B$12)*'S Curve Equation'!$B$10))+'S Curve Equation'!$B$13)*'S Curve Equation'!$B$14</f>
        <v>0.24612897664485847</v>
      </c>
      <c r="Q153" s="28">
        <f>(1/(1+EXP(('S Curve Equation'!$B$11-Q108*'S Curve Equation'!$B$12)*'S Curve Equation'!$B$10))+'S Curve Equation'!$B$13)*'S Curve Equation'!$B$14</f>
        <v>0.2482927038101132</v>
      </c>
      <c r="R153" s="28">
        <f>(1/(1+EXP(('S Curve Equation'!$B$11-R108*'S Curve Equation'!$B$12)*'S Curve Equation'!$B$10))+'S Curve Equation'!$B$13)*'S Curve Equation'!$B$14</f>
        <v>0.25044877070640492</v>
      </c>
      <c r="S153" s="28">
        <f>(1/(1+EXP(('S Curve Equation'!$B$11-S108*'S Curve Equation'!$B$12)*'S Curve Equation'!$B$10))+'S Curve Equation'!$B$13)*'S Curve Equation'!$B$14</f>
        <v>0.25259708574140105</v>
      </c>
      <c r="T153" s="28">
        <f>(1/(1+EXP(('S Curve Equation'!$B$11-T108*'S Curve Equation'!$B$12)*'S Curve Equation'!$B$10))+'S Curve Equation'!$B$13)*'S Curve Equation'!$B$14</f>
        <v>0.2547375612813802</v>
      </c>
      <c r="U153" s="28">
        <f>(1/(1+EXP(('S Curve Equation'!$B$11-U108*'S Curve Equation'!$B$12)*'S Curve Equation'!$B$10))+'S Curve Equation'!$B$13)*'S Curve Equation'!$B$14</f>
        <v>0.25687011356505074</v>
      </c>
      <c r="V153" s="28">
        <f>(1/(1+EXP(('S Curve Equation'!$B$11-V108*'S Curve Equation'!$B$12)*'S Curve Equation'!$B$10))+'S Curve Equation'!$B$13)*'S Curve Equation'!$B$14</f>
        <v>0.25899466261817111</v>
      </c>
      <c r="W153" s="28">
        <f>(1/(1+EXP(('S Curve Equation'!$B$11-W108*'S Curve Equation'!$B$12)*'S Curve Equation'!$B$10))+'S Curve Equation'!$B$13)*'S Curve Equation'!$B$14</f>
        <v>0.2611111321690146</v>
      </c>
      <c r="X153" s="28">
        <f>(1/(1+EXP(('S Curve Equation'!$B$11-X108*'S Curve Equation'!$B$12)*'S Curve Equation'!$B$10))+'S Curve Equation'!$B$13)*'S Curve Equation'!$B$14</f>
        <v>0.26321944956471438</v>
      </c>
      <c r="Y153" s="28">
        <f>(1/(1+EXP(('S Curve Equation'!$B$11-Y108*'S Curve Equation'!$B$12)*'S Curve Equation'!$B$10))+'S Curve Equation'!$B$13)*'S Curve Equation'!$B$14</f>
        <v>0.265319545688528</v>
      </c>
      <c r="Z153" s="28">
        <f>(1/(1+EXP(('S Curve Equation'!$B$11-Z108*'S Curve Equation'!$B$12)*'S Curve Equation'!$B$10))+'S Curve Equation'!$B$13)*'S Curve Equation'!$B$14</f>
        <v>0.26741135487805157</v>
      </c>
      <c r="AA153" s="28">
        <f>(1/(1+EXP(('S Curve Equation'!$B$11-AA108*'S Curve Equation'!$B$12)*'S Curve Equation'!$B$10))+'S Curve Equation'!$B$13)*'S Curve Equation'!$B$14</f>
        <v>0.26949481484442012</v>
      </c>
      <c r="AB153" s="28">
        <f>(1/(1+EXP(('S Curve Equation'!$B$11-AB108*'S Curve Equation'!$B$12)*'S Curve Equation'!$B$10))+'S Curve Equation'!$B$13)*'S Curve Equation'!$B$14</f>
        <v>0.27156986659251392</v>
      </c>
      <c r="AC153" s="28">
        <f>(1/(1+EXP(('S Curve Equation'!$B$11-AC108*'S Curve Equation'!$B$12)*'S Curve Equation'!$B$10))+'S Curve Equation'!$B$13)*'S Curve Equation'!$B$14</f>
        <v>0.27363645434219919</v>
      </c>
      <c r="AD153" s="28">
        <f>(1/(1+EXP(('S Curve Equation'!$B$11-AD108*'S Curve Equation'!$B$12)*'S Curve Equation'!$B$10))+'S Curve Equation'!$B$13)*'S Curve Equation'!$B$14</f>
        <v>0.27569452545062523</v>
      </c>
      <c r="AE153" s="28">
        <f>(1/(1+EXP(('S Curve Equation'!$B$11-AE108*'S Curve Equation'!$B$12)*'S Curve Equation'!$B$10))+'S Curve Equation'!$B$13)*'S Curve Equation'!$B$14</f>
        <v>0.2777440303355998</v>
      </c>
      <c r="AF153" s="28">
        <f>(1/(1+EXP(('S Curve Equation'!$B$11-AF108*'S Curve Equation'!$B$12)*'S Curve Equation'!$B$10))+'S Curve Equation'!$B$13)*'S Curve Equation'!$B$14</f>
        <v>0.27978492240005404</v>
      </c>
    </row>
    <row r="154" spans="1:32" x14ac:dyDescent="0.2">
      <c r="A154" s="6" t="s">
        <v>104</v>
      </c>
      <c r="B154" s="28">
        <f>(1/(1+EXP(('S Curve Equation'!$B$11-B109*'S Curve Equation'!$B$12)*'S Curve Equation'!$B$10))+'S Curve Equation'!$B$13)*'S Curve Equation'!$B$14</f>
        <v>0.18309859154929586</v>
      </c>
      <c r="C154" s="28">
        <f>(1/(1+EXP(('S Curve Equation'!$B$11-C109*'S Curve Equation'!$B$12)*'S Curve Equation'!$B$10))+'S Curve Equation'!$B$13)*'S Curve Equation'!$B$14</f>
        <v>0.18547122948014222</v>
      </c>
      <c r="D154" s="28">
        <f>(1/(1+EXP(('S Curve Equation'!$B$11-D109*'S Curve Equation'!$B$12)*'S Curve Equation'!$B$10))+'S Curve Equation'!$B$13)*'S Curve Equation'!$B$14</f>
        <v>0.18729133229127815</v>
      </c>
      <c r="E154" s="28">
        <f>(1/(1+EXP(('S Curve Equation'!$B$11-E109*'S Curve Equation'!$B$12)*'S Curve Equation'!$B$10))+'S Curve Equation'!$B$13)*'S Curve Equation'!$B$14</f>
        <v>0.18938081380718658</v>
      </c>
      <c r="F154" s="28">
        <f>(1/(1+EXP(('S Curve Equation'!$B$11-F109*'S Curve Equation'!$B$12)*'S Curve Equation'!$B$10))+'S Curve Equation'!$B$13)*'S Curve Equation'!$B$14</f>
        <v>0.19173290100657797</v>
      </c>
      <c r="G154" s="28">
        <f>(1/(1+EXP(('S Curve Equation'!$B$11-G109*'S Curve Equation'!$B$12)*'S Curve Equation'!$B$10))+'S Curve Equation'!$B$13)*'S Curve Equation'!$B$14</f>
        <v>0.19380666288204343</v>
      </c>
      <c r="H154" s="28">
        <f>(1/(1+EXP(('S Curve Equation'!$B$11-H109*'S Curve Equation'!$B$12)*'S Curve Equation'!$B$10))+'S Curve Equation'!$B$13)*'S Curve Equation'!$B$14</f>
        <v>0.19646824786338396</v>
      </c>
      <c r="I154" s="28">
        <f>(1/(1+EXP(('S Curve Equation'!$B$11-I109*'S Curve Equation'!$B$12)*'S Curve Equation'!$B$10))+'S Curve Equation'!$B$13)*'S Curve Equation'!$B$14</f>
        <v>0.19844726876715235</v>
      </c>
      <c r="J154" s="28">
        <f>(1/(1+EXP(('S Curve Equation'!$B$11-J109*'S Curve Equation'!$B$12)*'S Curve Equation'!$B$10))+'S Curve Equation'!$B$13)*'S Curve Equation'!$B$14</f>
        <v>0.19979322137400965</v>
      </c>
      <c r="K154" s="28">
        <f>(1/(1+EXP(('S Curve Equation'!$B$11-K109*'S Curve Equation'!$B$12)*'S Curve Equation'!$B$10))+'S Curve Equation'!$B$13)*'S Curve Equation'!$B$14</f>
        <v>0.20123948468699551</v>
      </c>
      <c r="L154" s="28">
        <f>(1/(1+EXP(('S Curve Equation'!$B$11-L109*'S Curve Equation'!$B$12)*'S Curve Equation'!$B$10))+'S Curve Equation'!$B$13)*'S Curve Equation'!$B$14</f>
        <v>0.20403533112774108</v>
      </c>
      <c r="M154" s="28">
        <f>(1/(1+EXP(('S Curve Equation'!$B$11-M109*'S Curve Equation'!$B$12)*'S Curve Equation'!$B$10))+'S Curve Equation'!$B$13)*'S Curve Equation'!$B$14</f>
        <v>0.20608274384667691</v>
      </c>
      <c r="N154" s="28">
        <f>(1/(1+EXP(('S Curve Equation'!$B$11-N109*'S Curve Equation'!$B$12)*'S Curve Equation'!$B$10))+'S Curve Equation'!$B$13)*'S Curve Equation'!$B$14</f>
        <v>0.20812538358445265</v>
      </c>
      <c r="O154" s="28">
        <f>(1/(1+EXP(('S Curve Equation'!$B$11-O109*'S Curve Equation'!$B$12)*'S Curve Equation'!$B$10))+'S Curve Equation'!$B$13)*'S Curve Equation'!$B$14</f>
        <v>0.21016312299504289</v>
      </c>
      <c r="P154" s="28">
        <f>(1/(1+EXP(('S Curve Equation'!$B$11-P109*'S Curve Equation'!$B$12)*'S Curve Equation'!$B$10))+'S Curve Equation'!$B$13)*'S Curve Equation'!$B$14</f>
        <v>0.21219583864287273</v>
      </c>
      <c r="Q154" s="28">
        <f>(1/(1+EXP(('S Curve Equation'!$B$11-Q109*'S Curve Equation'!$B$12)*'S Curve Equation'!$B$10))+'S Curve Equation'!$B$13)*'S Curve Equation'!$B$14</f>
        <v>0.21422341093944466</v>
      </c>
      <c r="R154" s="28">
        <f>(1/(1+EXP(('S Curve Equation'!$B$11-R109*'S Curve Equation'!$B$12)*'S Curve Equation'!$B$10))+'S Curve Equation'!$B$13)*'S Curve Equation'!$B$14</f>
        <v>0.21624572407980297</v>
      </c>
      <c r="S154" s="28">
        <f>(1/(1+EXP(('S Curve Equation'!$B$11-S109*'S Curve Equation'!$B$12)*'S Curve Equation'!$B$10))+'S Curve Equation'!$B$13)*'S Curve Equation'!$B$14</f>
        <v>0.2182626659788913</v>
      </c>
      <c r="T154" s="28">
        <f>(1/(1+EXP(('S Curve Equation'!$B$11-T109*'S Curve Equation'!$B$12)*'S Curve Equation'!$B$10))+'S Curve Equation'!$B$13)*'S Curve Equation'!$B$14</f>
        <v>0.22027412820788184</v>
      </c>
      <c r="U154" s="28">
        <f>(1/(1+EXP(('S Curve Equation'!$B$11-U109*'S Curve Equation'!$B$12)*'S Curve Equation'!$B$10))+'S Curve Equation'!$B$13)*'S Curve Equation'!$B$14</f>
        <v>0.22228000593052213</v>
      </c>
      <c r="V154" s="28">
        <f>(1/(1+EXP(('S Curve Equation'!$B$11-V109*'S Curve Equation'!$B$12)*'S Curve Equation'!$B$10))+'S Curve Equation'!$B$13)*'S Curve Equation'!$B$14</f>
        <v>0.22428019783956396</v>
      </c>
      <c r="W154" s="28">
        <f>(1/(1+EXP(('S Curve Equation'!$B$11-W109*'S Curve Equation'!$B$12)*'S Curve Equation'!$B$10))+'S Curve Equation'!$B$13)*'S Curve Equation'!$B$14</f>
        <v>0.22627460609332858</v>
      </c>
      <c r="X154" s="28">
        <f>(1/(1+EXP(('S Curve Equation'!$B$11-X109*'S Curve Equation'!$B$12)*'S Curve Equation'!$B$10))+'S Curve Equation'!$B$13)*'S Curve Equation'!$B$14</f>
        <v>0.22826313625245598</v>
      </c>
      <c r="Y154" s="28">
        <f>(1/(1+EXP(('S Curve Equation'!$B$11-Y109*'S Curve Equation'!$B$12)*'S Curve Equation'!$B$10))+'S Curve Equation'!$B$13)*'S Curve Equation'!$B$14</f>
        <v>0.23024569721688803</v>
      </c>
      <c r="Z154" s="28">
        <f>(1/(1+EXP(('S Curve Equation'!$B$11-Z109*'S Curve Equation'!$B$12)*'S Curve Equation'!$B$10))+'S Curve Equation'!$B$13)*'S Curve Equation'!$B$14</f>
        <v>0.23222220116312992</v>
      </c>
      <c r="AA154" s="28">
        <f>(1/(1+EXP(('S Curve Equation'!$B$11-AA109*'S Curve Equation'!$B$12)*'S Curve Equation'!$B$10))+'S Curve Equation'!$B$13)*'S Curve Equation'!$B$14</f>
        <v>0.23419256348183565</v>
      </c>
      <c r="AB154" s="28">
        <f>(1/(1+EXP(('S Curve Equation'!$B$11-AB109*'S Curve Equation'!$B$12)*'S Curve Equation'!$B$10))+'S Curve Equation'!$B$13)*'S Curve Equation'!$B$14</f>
        <v>0.23615670271575268</v>
      </c>
      <c r="AC154" s="28">
        <f>(1/(1+EXP(('S Curve Equation'!$B$11-AC109*'S Curve Equation'!$B$12)*'S Curve Equation'!$B$10))+'S Curve Equation'!$B$13)*'S Curve Equation'!$B$14</f>
        <v>0.23811454049806646</v>
      </c>
      <c r="AD154" s="28">
        <f>(1/(1+EXP(('S Curve Equation'!$B$11-AD109*'S Curve Equation'!$B$12)*'S Curve Equation'!$B$10))+'S Curve Equation'!$B$13)*'S Curve Equation'!$B$14</f>
        <v>0.2400660014911779</v>
      </c>
      <c r="AE154" s="28">
        <f>(1/(1+EXP(('S Curve Equation'!$B$11-AE109*'S Curve Equation'!$B$12)*'S Curve Equation'!$B$10))+'S Curve Equation'!$B$13)*'S Curve Equation'!$B$14</f>
        <v>0.2420110133259514</v>
      </c>
      <c r="AF154" s="28">
        <f>(1/(1+EXP(('S Curve Equation'!$B$11-AF109*'S Curve Equation'!$B$12)*'S Curve Equation'!$B$10))+'S Curve Equation'!$B$13)*'S Curve Equation'!$B$14</f>
        <v>0.24394950654145614</v>
      </c>
    </row>
    <row r="155" spans="1:32" x14ac:dyDescent="0.2">
      <c r="A155" s="6" t="s">
        <v>36</v>
      </c>
      <c r="B155" s="28">
        <f>(1/(1+EXP(('S Curve Equation'!$B$11-B110*'S Curve Equation'!$B$12)*'S Curve Equation'!$B$10))+'S Curve Equation'!$B$13)*'S Curve Equation'!$B$14</f>
        <v>0.19980411361410386</v>
      </c>
      <c r="C155" s="28">
        <f>(1/(1+EXP(('S Curve Equation'!$B$11-C110*'S Curve Equation'!$B$12)*'S Curve Equation'!$B$10))+'S Curve Equation'!$B$13)*'S Curve Equation'!$B$14</f>
        <v>0.20228429558205585</v>
      </c>
      <c r="D155" s="28">
        <f>(1/(1+EXP(('S Curve Equation'!$B$11-D110*'S Curve Equation'!$B$12)*'S Curve Equation'!$B$10))+'S Curve Equation'!$B$13)*'S Curve Equation'!$B$14</f>
        <v>0.20418581910821137</v>
      </c>
      <c r="E155" s="28">
        <f>(1/(1+EXP(('S Curve Equation'!$B$11-E110*'S Curve Equation'!$B$12)*'S Curve Equation'!$B$10))+'S Curve Equation'!$B$13)*'S Curve Equation'!$B$14</f>
        <v>0.20636762406459624</v>
      </c>
      <c r="F155" s="28">
        <f>(1/(1+EXP(('S Curve Equation'!$B$11-F110*'S Curve Equation'!$B$12)*'S Curve Equation'!$B$10))+'S Curve Equation'!$B$13)*'S Curve Equation'!$B$14</f>
        <v>0.20882217894741795</v>
      </c>
      <c r="G155" s="28">
        <f>(1/(1+EXP(('S Curve Equation'!$B$11-G110*'S Curve Equation'!$B$12)*'S Curve Equation'!$B$10))+'S Curve Equation'!$B$13)*'S Curve Equation'!$B$14</f>
        <v>0.21098500952758445</v>
      </c>
      <c r="H155" s="28">
        <f>(1/(1+EXP(('S Curve Equation'!$B$11-H110*'S Curve Equation'!$B$12)*'S Curve Equation'!$B$10))+'S Curve Equation'!$B$13)*'S Curve Equation'!$B$14</f>
        <v>0.21375917273939798</v>
      </c>
      <c r="I155" s="28">
        <f>(1/(1+EXP(('S Curve Equation'!$B$11-I110*'S Curve Equation'!$B$12)*'S Curve Equation'!$B$10))+'S Curve Equation'!$B$13)*'S Curve Equation'!$B$14</f>
        <v>0.21582064286212443</v>
      </c>
      <c r="J155" s="28">
        <f>(1/(1+EXP(('S Curve Equation'!$B$11-J110*'S Curve Equation'!$B$12)*'S Curve Equation'!$B$10))+'S Curve Equation'!$B$13)*'S Curve Equation'!$B$14</f>
        <v>0.21722206024936766</v>
      </c>
      <c r="K155" s="28">
        <f>(1/(1+EXP(('S Curve Equation'!$B$11-K110*'S Curve Equation'!$B$12)*'S Curve Equation'!$B$10))+'S Curve Equation'!$B$13)*'S Curve Equation'!$B$14</f>
        <v>0.21872737415451762</v>
      </c>
      <c r="L155" s="28">
        <f>(1/(1+EXP(('S Curve Equation'!$B$11-L110*'S Curve Equation'!$B$12)*'S Curve Equation'!$B$10))+'S Curve Equation'!$B$13)*'S Curve Equation'!$B$14</f>
        <v>0.22163577347371999</v>
      </c>
      <c r="M155" s="28">
        <f>(1/(1+EXP(('S Curve Equation'!$B$11-M110*'S Curve Equation'!$B$12)*'S Curve Equation'!$B$10))+'S Curve Equation'!$B$13)*'S Curve Equation'!$B$14</f>
        <v>0.223764278339909</v>
      </c>
      <c r="N155" s="28">
        <f>(1/(1+EXP(('S Curve Equation'!$B$11-N110*'S Curve Equation'!$B$12)*'S Curve Equation'!$B$10))+'S Curve Equation'!$B$13)*'S Curve Equation'!$B$14</f>
        <v>0.22588670674687644</v>
      </c>
      <c r="O155" s="28">
        <f>(1/(1+EXP(('S Curve Equation'!$B$11-O110*'S Curve Equation'!$B$12)*'S Curve Equation'!$B$10))+'S Curve Equation'!$B$13)*'S Curve Equation'!$B$14</f>
        <v>0.22800294027761037</v>
      </c>
      <c r="P155" s="28">
        <f>(1/(1+EXP(('S Curve Equation'!$B$11-P110*'S Curve Equation'!$B$12)*'S Curve Equation'!$B$10))+'S Curve Equation'!$B$13)*'S Curve Equation'!$B$14</f>
        <v>0.23011286466346653</v>
      </c>
      <c r="Q155" s="28">
        <f>(1/(1+EXP(('S Curve Equation'!$B$11-Q110*'S Curve Equation'!$B$12)*'S Curve Equation'!$B$10))+'S Curve Equation'!$B$13)*'S Curve Equation'!$B$14</f>
        <v>0.2322163697072285</v>
      </c>
      <c r="R155" s="28">
        <f>(1/(1+EXP(('S Curve Equation'!$B$11-R110*'S Curve Equation'!$B$12)*'S Curve Equation'!$B$10))+'S Curve Equation'!$B$13)*'S Curve Equation'!$B$14</f>
        <v>0.2343133492063815</v>
      </c>
      <c r="S155" s="28">
        <f>(1/(1+EXP(('S Curve Equation'!$B$11-S110*'S Curve Equation'!$B$12)*'S Curve Equation'!$B$10))+'S Curve Equation'!$B$13)*'S Curve Equation'!$B$14</f>
        <v>0.23640370087665161</v>
      </c>
      <c r="T155" s="28">
        <f>(1/(1+EXP(('S Curve Equation'!$B$11-T110*'S Curve Equation'!$B$12)*'S Curve Equation'!$B$10))+'S Curve Equation'!$B$13)*'S Curve Equation'!$B$14</f>
        <v>0.2384873262758867</v>
      </c>
      <c r="U155" s="28">
        <f>(1/(1+EXP(('S Curve Equation'!$B$11-U110*'S Curve Equation'!$B$12)*'S Curve Equation'!$B$10))+'S Curve Equation'!$B$13)*'S Curve Equation'!$B$14</f>
        <v>0.24056413072831978</v>
      </c>
      <c r="V155" s="28">
        <f>(1/(1+EXP(('S Curve Equation'!$B$11-V110*'S Curve Equation'!$B$12)*'S Curve Equation'!$B$10))+'S Curve Equation'!$B$13)*'S Curve Equation'!$B$14</f>
        <v>0.2426340232492758</v>
      </c>
      <c r="W155" s="28">
        <f>(1/(1+EXP(('S Curve Equation'!$B$11-W110*'S Curve Equation'!$B$12)*'S Curve Equation'!$B$10))+'S Curve Equation'!$B$13)*'S Curve Equation'!$B$14</f>
        <v>0.24469691647037048</v>
      </c>
      <c r="X155" s="28">
        <f>(1/(1+EXP(('S Curve Equation'!$B$11-X110*'S Curve Equation'!$B$12)*'S Curve Equation'!$B$10))+'S Curve Equation'!$B$13)*'S Curve Equation'!$B$14</f>
        <v>0.24675272656524566</v>
      </c>
      <c r="Y155" s="28">
        <f>(1/(1+EXP(('S Curve Equation'!$B$11-Y110*'S Curve Equation'!$B$12)*'S Curve Equation'!$B$10))+'S Curve Equation'!$B$13)*'S Curve Equation'!$B$14</f>
        <v>0.24880137317588463</v>
      </c>
      <c r="Z155" s="28">
        <f>(1/(1+EXP(('S Curve Equation'!$B$11-Z110*'S Curve Equation'!$B$12)*'S Curve Equation'!$B$10))+'S Curve Equation'!$B$13)*'S Curve Equation'!$B$14</f>
        <v>0.25084277933954691</v>
      </c>
      <c r="AA155" s="28">
        <f>(1/(1+EXP(('S Curve Equation'!$B$11-AA110*'S Curve Equation'!$B$12)*'S Curve Equation'!$B$10))+'S Curve Equation'!$B$13)*'S Curve Equation'!$B$14</f>
        <v>0.252876871416363</v>
      </c>
      <c r="AB155" s="28">
        <f>(1/(1+EXP(('S Curve Equation'!$B$11-AB110*'S Curve Equation'!$B$12)*'S Curve Equation'!$B$10))+'S Curve Equation'!$B$13)*'S Curve Equation'!$B$14</f>
        <v>0.25490357901761873</v>
      </c>
      <c r="AC155" s="28">
        <f>(1/(1+EXP(('S Curve Equation'!$B$11-AC110*'S Curve Equation'!$B$12)*'S Curve Equation'!$B$10))+'S Curve Equation'!$B$13)*'S Curve Equation'!$B$14</f>
        <v>0.25692283493476314</v>
      </c>
      <c r="AD155" s="28">
        <f>(1/(1+EXP(('S Curve Equation'!$B$11-AD110*'S Curve Equation'!$B$12)*'S Curve Equation'!$B$10))+'S Curve Equation'!$B$13)*'S Curve Equation'!$B$14</f>
        <v>0.2589345750691685</v>
      </c>
      <c r="AE155" s="28">
        <f>(1/(1+EXP(('S Curve Equation'!$B$11-AE110*'S Curve Equation'!$B$12)*'S Curve Equation'!$B$10))+'S Curve Equation'!$B$13)*'S Curve Equation'!$B$14</f>
        <v>0.26093873836267295</v>
      </c>
      <c r="AF155" s="28">
        <f>(1/(1+EXP(('S Curve Equation'!$B$11-AF110*'S Curve Equation'!$B$12)*'S Curve Equation'!$B$10))+'S Curve Equation'!$B$13)*'S Curve Equation'!$B$14</f>
        <v>0.26293526672892314</v>
      </c>
    </row>
    <row r="156" spans="1:32" x14ac:dyDescent="0.2">
      <c r="A156" s="6" t="s">
        <v>37</v>
      </c>
      <c r="B156" s="28">
        <f>(1/(1+EXP(('S Curve Equation'!$B$11-B111*'S Curve Equation'!$B$12)*'S Curve Equation'!$B$10))+'S Curve Equation'!$B$13)*'S Curve Equation'!$B$14</f>
        <v>0.21655437921077961</v>
      </c>
      <c r="C156" s="28">
        <f>(1/(1+EXP(('S Curve Equation'!$B$11-C111*'S Curve Equation'!$B$12)*'S Curve Equation'!$B$10))+'S Curve Equation'!$B$13)*'S Curve Equation'!$B$14</f>
        <v>0.2191317512591982</v>
      </c>
      <c r="D156" s="28">
        <f>(1/(1+EXP(('S Curve Equation'!$B$11-D111*'S Curve Equation'!$B$12)*'S Curve Equation'!$B$10))+'S Curve Equation'!$B$13)*'S Curve Equation'!$B$14</f>
        <v>0.22110671024412201</v>
      </c>
      <c r="E156" s="28">
        <f>(1/(1+EXP(('S Curve Equation'!$B$11-E111*'S Curve Equation'!$B$12)*'S Curve Equation'!$B$10))+'S Curve Equation'!$B$13)*'S Curve Equation'!$B$14</f>
        <v>0.22337162802463628</v>
      </c>
      <c r="F156" s="28">
        <f>(1/(1+EXP(('S Curve Equation'!$B$11-F111*'S Curve Equation'!$B$12)*'S Curve Equation'!$B$10))+'S Curve Equation'!$B$13)*'S Curve Equation'!$B$14</f>
        <v>0.22591822919815349</v>
      </c>
      <c r="G156" s="28">
        <f>(1/(1+EXP(('S Curve Equation'!$B$11-G111*'S Curve Equation'!$B$12)*'S Curve Equation'!$B$10))+'S Curve Equation'!$B$13)*'S Curve Equation'!$B$14</f>
        <v>0.22816089576548054</v>
      </c>
      <c r="H156" s="28">
        <f>(1/(1+EXP(('S Curve Equation'!$B$11-H111*'S Curve Equation'!$B$12)*'S Curve Equation'!$B$10))+'S Curve Equation'!$B$13)*'S Curve Equation'!$B$14</f>
        <v>0.23103572956702795</v>
      </c>
      <c r="I156" s="28">
        <f>(1/(1+EXP(('S Curve Equation'!$B$11-I111*'S Curve Equation'!$B$12)*'S Curve Equation'!$B$10))+'S Curve Equation'!$B$13)*'S Curve Equation'!$B$14</f>
        <v>0.23317075505412732</v>
      </c>
      <c r="J156" s="28">
        <f>(1/(1+EXP(('S Curve Equation'!$B$11-J111*'S Curve Equation'!$B$12)*'S Curve Equation'!$B$10))+'S Curve Equation'!$B$13)*'S Curve Equation'!$B$14</f>
        <v>0.23462156990906058</v>
      </c>
      <c r="K156" s="28">
        <f>(1/(1+EXP(('S Curve Equation'!$B$11-K111*'S Curve Equation'!$B$12)*'S Curve Equation'!$B$10))+'S Curve Equation'!$B$13)*'S Curve Equation'!$B$14</f>
        <v>0.23617939888054812</v>
      </c>
      <c r="L156" s="28">
        <f>(1/(1+EXP(('S Curve Equation'!$B$11-L111*'S Curve Equation'!$B$12)*'S Curve Equation'!$B$10))+'S Curve Equation'!$B$13)*'S Curve Equation'!$B$14</f>
        <v>0.23918767211359346</v>
      </c>
      <c r="M156" s="28">
        <f>(1/(1+EXP(('S Curve Equation'!$B$11-M111*'S Curve Equation'!$B$12)*'S Curve Equation'!$B$10))+'S Curve Equation'!$B$13)*'S Curve Equation'!$B$14</f>
        <v>0.24138794891293691</v>
      </c>
      <c r="N156" s="28">
        <f>(1/(1+EXP(('S Curve Equation'!$B$11-N111*'S Curve Equation'!$B$12)*'S Curve Equation'!$B$10))+'S Curve Equation'!$B$13)*'S Curve Equation'!$B$14</f>
        <v>0.24358083964569507</v>
      </c>
      <c r="O156" s="28">
        <f>(1/(1+EXP(('S Curve Equation'!$B$11-O111*'S Curve Equation'!$B$12)*'S Curve Equation'!$B$10))+'S Curve Equation'!$B$13)*'S Curve Equation'!$B$14</f>
        <v>0.24576623727579019</v>
      </c>
      <c r="P156" s="28">
        <f>(1/(1+EXP(('S Curve Equation'!$B$11-P111*'S Curve Equation'!$B$12)*'S Curve Equation'!$B$10))+'S Curve Equation'!$B$13)*'S Curve Equation'!$B$14</f>
        <v>0.24794403909266768</v>
      </c>
      <c r="Q156" s="28">
        <f>(1/(1+EXP(('S Curve Equation'!$B$11-Q111*'S Curve Equation'!$B$12)*'S Curve Equation'!$B$10))+'S Curve Equation'!$B$13)*'S Curve Equation'!$B$14</f>
        <v>0.25011414662108966</v>
      </c>
      <c r="R156" s="28">
        <f>(1/(1+EXP(('S Curve Equation'!$B$11-R111*'S Curve Equation'!$B$12)*'S Curve Equation'!$B$10))+'S Curve Equation'!$B$13)*'S Curve Equation'!$B$14</f>
        <v>0.25227646553156957</v>
      </c>
      <c r="S156" s="28">
        <f>(1/(1+EXP(('S Curve Equation'!$B$11-S111*'S Curve Equation'!$B$12)*'S Curve Equation'!$B$10))+'S Curve Equation'!$B$13)*'S Curve Equation'!$B$14</f>
        <v>0.25443090555149334</v>
      </c>
      <c r="T156" s="28">
        <f>(1/(1+EXP(('S Curve Equation'!$B$11-T111*'S Curve Equation'!$B$12)*'S Curve Equation'!$B$10))+'S Curve Equation'!$B$13)*'S Curve Equation'!$B$14</f>
        <v>0.25657738037699634</v>
      </c>
      <c r="U156" s="28">
        <f>(1/(1+EXP(('S Curve Equation'!$B$11-U111*'S Curve Equation'!$B$12)*'S Curve Equation'!$B$10))+'S Curve Equation'!$B$13)*'S Curve Equation'!$B$14</f>
        <v>0.25871580758563018</v>
      </c>
      <c r="V156" s="28">
        <f>(1/(1+EXP(('S Curve Equation'!$B$11-V111*'S Curve Equation'!$B$12)*'S Curve Equation'!$B$10))+'S Curve Equation'!$B$13)*'S Curve Equation'!$B$14</f>
        <v>0.26084610854987333</v>
      </c>
      <c r="W156" s="28">
        <f>(1/(1+EXP(('S Curve Equation'!$B$11-W111*'S Curve Equation'!$B$12)*'S Curve Equation'!$B$10))+'S Curve Equation'!$B$13)*'S Curve Equation'!$B$14</f>
        <v>0.2629682083515269</v>
      </c>
      <c r="X156" s="28">
        <f>(1/(1+EXP(('S Curve Equation'!$B$11-X111*'S Curve Equation'!$B$12)*'S Curve Equation'!$B$10))+'S Curve Equation'!$B$13)*'S Curve Equation'!$B$14</f>
        <v>0.26508203569703315</v>
      </c>
      <c r="Y156" s="28">
        <f>(1/(1+EXP(('S Curve Equation'!$B$11-Y111*'S Curve Equation'!$B$12)*'S Curve Equation'!$B$10))+'S Curve Equation'!$B$13)*'S Curve Equation'!$B$14</f>
        <v>0.26718752283375069</v>
      </c>
      <c r="Z156" s="28">
        <f>(1/(1+EXP(('S Curve Equation'!$B$11-Z111*'S Curve Equation'!$B$12)*'S Curve Equation'!$B$10))+'S Curve Equation'!$B$13)*'S Curve Equation'!$B$14</f>
        <v>0.26928460546722038</v>
      </c>
      <c r="AA156" s="28">
        <f>(1/(1+EXP(('S Curve Equation'!$B$11-AA111*'S Curve Equation'!$B$12)*'S Curve Equation'!$B$10))+'S Curve Equation'!$B$13)*'S Curve Equation'!$B$14</f>
        <v>0.27137322267945413</v>
      </c>
      <c r="AB156" s="28">
        <f>(1/(1+EXP(('S Curve Equation'!$B$11-AB111*'S Curve Equation'!$B$12)*'S Curve Equation'!$B$10))+'S Curve Equation'!$B$13)*'S Curve Equation'!$B$14</f>
        <v>0.2734533168482669</v>
      </c>
      <c r="AC156" s="28">
        <f>(1/(1+EXP(('S Curve Equation'!$B$11-AC111*'S Curve Equation'!$B$12)*'S Curve Equation'!$B$10))+'S Curve Equation'!$B$13)*'S Curve Equation'!$B$14</f>
        <v>0.27552483356767998</v>
      </c>
      <c r="AD156" s="28">
        <f>(1/(1+EXP(('S Curve Equation'!$B$11-AD111*'S Curve Equation'!$B$12)*'S Curve Equation'!$B$10))+'S Curve Equation'!$B$13)*'S Curve Equation'!$B$14</f>
        <v>0.27758772156941447</v>
      </c>
      <c r="AE156" s="28">
        <f>(1/(1+EXP(('S Curve Equation'!$B$11-AE111*'S Curve Equation'!$B$12)*'S Curve Equation'!$B$10))+'S Curve Equation'!$B$13)*'S Curve Equation'!$B$14</f>
        <v>0.27964193264549864</v>
      </c>
      <c r="AF156" s="28">
        <f>(1/(1+EXP(('S Curve Equation'!$B$11-AF111*'S Curve Equation'!$B$12)*'S Curve Equation'!$B$10))+'S Curve Equation'!$B$13)*'S Curve Equation'!$B$14</f>
        <v>0.28168742157199761</v>
      </c>
    </row>
    <row r="157" spans="1:32" x14ac:dyDescent="0.2">
      <c r="A157" s="6" t="s">
        <v>38</v>
      </c>
      <c r="B157" s="28">
        <f>(1/(1+EXP(('S Curve Equation'!$B$11-B112*'S Curve Equation'!$B$12)*'S Curve Equation'!$B$10))+'S Curve Equation'!$B$13)*'S Curve Equation'!$B$14</f>
        <v>0.22074468085106377</v>
      </c>
      <c r="C157" s="28">
        <f>(1/(1+EXP(('S Curve Equation'!$B$11-C112*'S Curve Equation'!$B$12)*'S Curve Equation'!$B$10))+'S Curve Equation'!$B$13)*'S Curve Equation'!$B$14</f>
        <v>0.22334474916911731</v>
      </c>
      <c r="D157" s="28">
        <f>(1/(1+EXP(('S Curve Equation'!$B$11-D112*'S Curve Equation'!$B$12)*'S Curve Equation'!$B$10))+'S Curve Equation'!$B$13)*'S Curve Equation'!$B$14</f>
        <v>0.22533683383799735</v>
      </c>
      <c r="E157" s="28">
        <f>(1/(1+EXP(('S Curve Equation'!$B$11-E112*'S Curve Equation'!$B$12)*'S Curve Equation'!$B$10))+'S Curve Equation'!$B$13)*'S Curve Equation'!$B$14</f>
        <v>0.22762110926262361</v>
      </c>
      <c r="F157" s="28">
        <f>(1/(1+EXP(('S Curve Equation'!$B$11-F112*'S Curve Equation'!$B$12)*'S Curve Equation'!$B$10))+'S Curve Equation'!$B$13)*'S Curve Equation'!$B$14</f>
        <v>0.23018911705831205</v>
      </c>
      <c r="G157" s="28">
        <f>(1/(1+EXP(('S Curve Equation'!$B$11-G112*'S Curve Equation'!$B$12)*'S Curve Equation'!$B$10))+'S Curve Equation'!$B$13)*'S Curve Equation'!$B$14</f>
        <v>0.2324503227805742</v>
      </c>
      <c r="H157" s="28">
        <f>(1/(1+EXP(('S Curve Equation'!$B$11-H112*'S Curve Equation'!$B$12)*'S Curve Equation'!$B$10))+'S Curve Equation'!$B$13)*'S Curve Equation'!$B$14</f>
        <v>0.23534849581193465</v>
      </c>
      <c r="I157" s="28">
        <f>(1/(1+EXP(('S Curve Equation'!$B$11-I112*'S Curve Equation'!$B$12)*'S Curve Equation'!$B$10))+'S Curve Equation'!$B$13)*'S Curve Equation'!$B$14</f>
        <v>0.2375005464992771</v>
      </c>
      <c r="J157" s="28">
        <f>(1/(1+EXP(('S Curve Equation'!$B$11-J112*'S Curve Equation'!$B$12)*'S Curve Equation'!$B$10))+'S Curve Equation'!$B$13)*'S Curve Equation'!$B$14</f>
        <v>0.23896278142816427</v>
      </c>
      <c r="K157" s="28">
        <f>(1/(1+EXP(('S Curve Equation'!$B$11-K112*'S Curve Equation'!$B$12)*'S Curve Equation'!$B$10))+'S Curve Equation'!$B$13)*'S Curve Equation'!$B$14</f>
        <v>0.24053273903102071</v>
      </c>
      <c r="L157" s="28">
        <f>(1/(1+EXP(('S Curve Equation'!$B$11-L112*'S Curve Equation'!$B$12)*'S Curve Equation'!$B$10))+'S Curve Equation'!$B$13)*'S Curve Equation'!$B$14</f>
        <v>0.24356404301585802</v>
      </c>
      <c r="M157" s="28">
        <f>(1/(1+EXP(('S Curve Equation'!$B$11-M112*'S Curve Equation'!$B$12)*'S Curve Equation'!$B$10))+'S Curve Equation'!$B$13)*'S Curve Equation'!$B$14</f>
        <v>0.24578084049893589</v>
      </c>
      <c r="N157" s="28">
        <f>(1/(1+EXP(('S Curve Equation'!$B$11-N112*'S Curve Equation'!$B$12)*'S Curve Equation'!$B$10))+'S Curve Equation'!$B$13)*'S Curve Equation'!$B$14</f>
        <v>0.24798992534011963</v>
      </c>
      <c r="O157" s="28">
        <f>(1/(1+EXP(('S Curve Equation'!$B$11-O112*'S Curve Equation'!$B$12)*'S Curve Equation'!$B$10))+'S Curve Equation'!$B$13)*'S Curve Equation'!$B$14</f>
        <v>0.25019119370231224</v>
      </c>
      <c r="P157" s="28">
        <f>(1/(1+EXP(('S Curve Equation'!$B$11-P112*'S Curve Equation'!$B$12)*'S Curve Equation'!$B$10))+'S Curve Equation'!$B$13)*'S Curve Equation'!$B$14</f>
        <v>0.25238454610831101</v>
      </c>
      <c r="Q157" s="28">
        <f>(1/(1+EXP(('S Curve Equation'!$B$11-Q112*'S Curve Equation'!$B$12)*'S Curve Equation'!$B$10))+'S Curve Equation'!$B$13)*'S Curve Equation'!$B$14</f>
        <v>0.25456988734737246</v>
      </c>
      <c r="R157" s="28">
        <f>(1/(1+EXP(('S Curve Equation'!$B$11-R112*'S Curve Equation'!$B$12)*'S Curve Equation'!$B$10))+'S Curve Equation'!$B$13)*'S Curve Equation'!$B$14</f>
        <v>0.25674712638253266</v>
      </c>
      <c r="S157" s="28">
        <f>(1/(1+EXP(('S Curve Equation'!$B$11-S112*'S Curve Equation'!$B$12)*'S Curve Equation'!$B$10))+'S Curve Equation'!$B$13)*'S Curve Equation'!$B$14</f>
        <v>0.25891617625872471</v>
      </c>
      <c r="T157" s="28">
        <f>(1/(1+EXP(('S Curve Equation'!$B$11-T112*'S Curve Equation'!$B$12)*'S Curve Equation'!$B$10))+'S Curve Equation'!$B$13)*'S Curve Equation'!$B$14</f>
        <v>0.26107695401176312</v>
      </c>
      <c r="U157" s="28">
        <f>(1/(1+EXP(('S Curve Equation'!$B$11-U112*'S Curve Equation'!$B$12)*'S Curve Equation'!$B$10))+'S Curve Equation'!$B$13)*'S Curve Equation'!$B$14</f>
        <v>0.26322938057822259</v>
      </c>
      <c r="V157" s="28">
        <f>(1/(1+EXP(('S Curve Equation'!$B$11-V112*'S Curve Equation'!$B$12)*'S Curve Equation'!$B$10))+'S Curve Equation'!$B$13)*'S Curve Equation'!$B$14</f>
        <v>0.26537338070626837</v>
      </c>
      <c r="W157" s="28">
        <f>(1/(1+EXP(('S Curve Equation'!$B$11-W112*'S Curve Equation'!$B$12)*'S Curve Equation'!$B$10))+'S Curve Equation'!$B$13)*'S Curve Equation'!$B$14</f>
        <v>0.26750888286747265</v>
      </c>
      <c r="X157" s="28">
        <f>(1/(1+EXP(('S Curve Equation'!$B$11-X112*'S Curve Equation'!$B$12)*'S Curve Equation'!$B$10))+'S Curve Equation'!$B$13)*'S Curve Equation'!$B$14</f>
        <v>0.26963581916965451</v>
      </c>
      <c r="Y157" s="28">
        <f>(1/(1+EXP(('S Curve Equation'!$B$11-Y112*'S Curve Equation'!$B$12)*'S Curve Equation'!$B$10))+'S Curve Equation'!$B$13)*'S Curve Equation'!$B$14</f>
        <v>0.27175412527077508</v>
      </c>
      <c r="Z157" s="28">
        <f>(1/(1+EXP(('S Curve Equation'!$B$11-Z112*'S Curve Equation'!$B$12)*'S Curve Equation'!$B$10))+'S Curve Equation'!$B$13)*'S Curve Equation'!$B$14</f>
        <v>0.27386374029391991</v>
      </c>
      <c r="AA157" s="28">
        <f>(1/(1+EXP(('S Curve Equation'!$B$11-AA112*'S Curve Equation'!$B$12)*'S Curve Equation'!$B$10))+'S Curve Equation'!$B$13)*'S Curve Equation'!$B$14</f>
        <v>0.27596460674339635</v>
      </c>
      <c r="AB157" s="28">
        <f>(1/(1+EXP(('S Curve Equation'!$B$11-AB112*'S Curve Equation'!$B$12)*'S Curve Equation'!$B$10))+'S Curve Equation'!$B$13)*'S Curve Equation'!$B$14</f>
        <v>0.27805667042196658</v>
      </c>
      <c r="AC157" s="28">
        <f>(1/(1+EXP(('S Curve Equation'!$B$11-AC112*'S Curve Equation'!$B$12)*'S Curve Equation'!$B$10))+'S Curve Equation'!$B$13)*'S Curve Equation'!$B$14</f>
        <v>0.28013988034924087</v>
      </c>
      <c r="AD157" s="28">
        <f>(1/(1+EXP(('S Curve Equation'!$B$11-AD112*'S Curve Equation'!$B$12)*'S Curve Equation'!$B$10))+'S Curve Equation'!$B$13)*'S Curve Equation'!$B$14</f>
        <v>0.28221418868124692</v>
      </c>
      <c r="AE157" s="28">
        <f>(1/(1+EXP(('S Curve Equation'!$B$11-AE112*'S Curve Equation'!$B$12)*'S Curve Equation'!$B$10))+'S Curve Equation'!$B$13)*'S Curve Equation'!$B$14</f>
        <v>0.2842795506311987</v>
      </c>
      <c r="AF157" s="28">
        <f>(1/(1+EXP(('S Curve Equation'!$B$11-AF112*'S Curve Equation'!$B$12)*'S Curve Equation'!$B$10))+'S Curve Equation'!$B$13)*'S Curve Equation'!$B$14</f>
        <v>0.28633592439146921</v>
      </c>
    </row>
    <row r="158" spans="1:32" x14ac:dyDescent="0.2">
      <c r="A158" s="6" t="s">
        <v>39</v>
      </c>
      <c r="B158" s="28">
        <f>(1/(1+EXP(('S Curve Equation'!$B$11-B113*'S Curve Equation'!$B$12)*'S Curve Equation'!$B$10))+'S Curve Equation'!$B$13)*'S Curve Equation'!$B$14</f>
        <v>0.20017873100983016</v>
      </c>
      <c r="C158" s="28">
        <f>(1/(1+EXP(('S Curve Equation'!$B$11-C113*'S Curve Equation'!$B$12)*'S Curve Equation'!$B$10))+'S Curve Equation'!$B$13)*'S Curve Equation'!$B$14</f>
        <v>0.20266120150188277</v>
      </c>
      <c r="D158" s="28">
        <f>(1/(1+EXP(('S Curve Equation'!$B$11-D113*'S Curve Equation'!$B$12)*'S Curve Equation'!$B$10))+'S Curve Equation'!$B$13)*'S Curve Equation'!$B$14</f>
        <v>0.20456445591253108</v>
      </c>
      <c r="E158" s="28">
        <f>(1/(1+EXP(('S Curve Equation'!$B$11-E113*'S Curve Equation'!$B$12)*'S Curve Equation'!$B$10))+'S Curve Equation'!$B$13)*'S Curve Equation'!$B$14</f>
        <v>0.2067482216744588</v>
      </c>
      <c r="F158" s="28">
        <f>(1/(1+EXP(('S Curve Equation'!$B$11-F113*'S Curve Equation'!$B$12)*'S Curve Equation'!$B$10))+'S Curve Equation'!$B$13)*'S Curve Equation'!$B$14</f>
        <v>0.20920495044793852</v>
      </c>
      <c r="G158" s="28">
        <f>(1/(1+EXP(('S Curve Equation'!$B$11-G113*'S Curve Equation'!$B$12)*'S Curve Equation'!$B$10))+'S Curve Equation'!$B$13)*'S Curve Equation'!$B$14</f>
        <v>0.21136966858412465</v>
      </c>
      <c r="H158" s="28">
        <f>(1/(1+EXP(('S Curve Equation'!$B$11-H113*'S Curve Equation'!$B$12)*'S Curve Equation'!$B$10))+'S Curve Equation'!$B$13)*'S Curve Equation'!$B$14</f>
        <v>0.21414621473730189</v>
      </c>
      <c r="I158" s="28">
        <f>(1/(1+EXP(('S Curve Equation'!$B$11-I113*'S Curve Equation'!$B$12)*'S Curve Equation'!$B$10))+'S Curve Equation'!$B$13)*'S Curve Equation'!$B$14</f>
        <v>0.2162094280013013</v>
      </c>
      <c r="J158" s="28">
        <f>(1/(1+EXP(('S Curve Equation'!$B$11-J113*'S Curve Equation'!$B$12)*'S Curve Equation'!$B$10))+'S Curve Equation'!$B$13)*'S Curve Equation'!$B$14</f>
        <v>0.2176120170210136</v>
      </c>
      <c r="K158" s="28">
        <f>(1/(1+EXP(('S Curve Equation'!$B$11-K113*'S Curve Equation'!$B$12)*'S Curve Equation'!$B$10))+'S Curve Equation'!$B$13)*'S Curve Equation'!$B$14</f>
        <v>0.21911857740003376</v>
      </c>
      <c r="L158" s="28">
        <f>(1/(1+EXP(('S Curve Equation'!$B$11-L113*'S Curve Equation'!$B$12)*'S Curve Equation'!$B$10))+'S Curve Equation'!$B$13)*'S Curve Equation'!$B$14</f>
        <v>0.22202934990470485</v>
      </c>
      <c r="M158" s="28">
        <f>(1/(1+EXP(('S Curve Equation'!$B$11-M113*'S Curve Equation'!$B$12)*'S Curve Equation'!$B$10))+'S Curve Equation'!$B$13)*'S Curve Equation'!$B$14</f>
        <v>0.22415956239583673</v>
      </c>
      <c r="N158" s="28">
        <f>(1/(1+EXP(('S Curve Equation'!$B$11-N113*'S Curve Equation'!$B$12)*'S Curve Equation'!$B$10))+'S Curve Equation'!$B$13)*'S Curve Equation'!$B$14</f>
        <v>0.22628366911940767</v>
      </c>
      <c r="O158" s="28">
        <f>(1/(1+EXP(('S Curve Equation'!$B$11-O113*'S Curve Equation'!$B$12)*'S Curve Equation'!$B$10))+'S Curve Equation'!$B$13)*'S Curve Equation'!$B$14</f>
        <v>0.2284015518872525</v>
      </c>
      <c r="P158" s="28">
        <f>(1/(1+EXP(('S Curve Equation'!$B$11-P113*'S Curve Equation'!$B$12)*'S Curve Equation'!$B$10))+'S Curve Equation'!$B$13)*'S Curve Equation'!$B$14</f>
        <v>0.23051309666422007</v>
      </c>
      <c r="Q158" s="28">
        <f>(1/(1+EXP(('S Curve Equation'!$B$11-Q113*'S Curve Equation'!$B$12)*'S Curve Equation'!$B$10))+'S Curve Equation'!$B$13)*'S Curve Equation'!$B$14</f>
        <v>0.23261819349093155</v>
      </c>
      <c r="R158" s="28">
        <f>(1/(1+EXP(('S Curve Equation'!$B$11-R113*'S Curve Equation'!$B$12)*'S Curve Equation'!$B$10))+'S Curve Equation'!$B$13)*'S Curve Equation'!$B$14</f>
        <v>0.23471673640676177</v>
      </c>
      <c r="S158" s="28">
        <f>(1/(1+EXP(('S Curve Equation'!$B$11-S113*'S Curve Equation'!$B$12)*'S Curve Equation'!$B$10))+'S Curve Equation'!$B$13)*'S Curve Equation'!$B$14</f>
        <v>0.23680862337309505</v>
      </c>
      <c r="T158" s="28">
        <f>(1/(1+EXP(('S Curve Equation'!$B$11-T113*'S Curve Equation'!$B$12)*'S Curve Equation'!$B$10))+'S Curve Equation'!$B$13)*'S Curve Equation'!$B$14</f>
        <v>0.23889375619693098</v>
      </c>
      <c r="U158" s="28">
        <f>(1/(1+EXP(('S Curve Equation'!$B$11-U113*'S Curve Equation'!$B$12)*'S Curve Equation'!$B$10))+'S Curve Equation'!$B$13)*'S Curve Equation'!$B$14</f>
        <v>0.24097204045488158</v>
      </c>
      <c r="V158" s="28">
        <f>(1/(1+EXP(('S Curve Equation'!$B$11-V113*'S Curve Equation'!$B$12)*'S Curve Equation'!$B$10))+'S Curve Equation'!$B$13)*'S Curve Equation'!$B$14</f>
        <v>0.24304338541762091</v>
      </c>
      <c r="W158" s="28">
        <f>(1/(1+EXP(('S Curve Equation'!$B$11-W113*'S Curve Equation'!$B$12)*'S Curve Equation'!$B$10))+'S Curve Equation'!$B$13)*'S Curve Equation'!$B$14</f>
        <v>0.24510770397483461</v>
      </c>
      <c r="X158" s="28">
        <f>(1/(1+EXP(('S Curve Equation'!$B$11-X113*'S Curve Equation'!$B$12)*'S Curve Equation'!$B$10))+'S Curve Equation'!$B$13)*'S Curve Equation'!$B$14</f>
        <v>0.24716491256071441</v>
      </c>
      <c r="Y158" s="28">
        <f>(1/(1+EXP(('S Curve Equation'!$B$11-Y113*'S Curve Equation'!$B$12)*'S Curve Equation'!$B$10))+'S Curve Equation'!$B$13)*'S Curve Equation'!$B$14</f>
        <v>0.24921493108004053</v>
      </c>
      <c r="Z158" s="28">
        <f>(1/(1+EXP(('S Curve Equation'!$B$11-Z113*'S Curve Equation'!$B$12)*'S Curve Equation'!$B$10))+'S Curve Equation'!$B$13)*'S Curve Equation'!$B$14</f>
        <v>0.25125768283489253</v>
      </c>
      <c r="AA158" s="28">
        <f>(1/(1+EXP(('S Curve Equation'!$B$11-AA113*'S Curve Equation'!$B$12)*'S Curve Equation'!$B$10))+'S Curve Equation'!$B$13)*'S Curve Equation'!$B$14</f>
        <v>0.25329309445202641</v>
      </c>
      <c r="AB158" s="28">
        <f>(1/(1+EXP(('S Curve Equation'!$B$11-AB113*'S Curve Equation'!$B$12)*'S Curve Equation'!$B$10))+'S Curve Equation'!$B$13)*'S Curve Equation'!$B$14</f>
        <v>0.25532109581095069</v>
      </c>
      <c r="AC158" s="28">
        <f>(1/(1+EXP(('S Curve Equation'!$B$11-AC113*'S Curve Equation'!$B$12)*'S Curve Equation'!$B$10))+'S Curve Equation'!$B$13)*'S Curve Equation'!$B$14</f>
        <v>0.25734161997273203</v>
      </c>
      <c r="AD158" s="28">
        <f>(1/(1+EXP(('S Curve Equation'!$B$11-AD113*'S Curve Equation'!$B$12)*'S Curve Equation'!$B$10))+'S Curve Equation'!$B$13)*'S Curve Equation'!$B$14</f>
        <v>0.25935460310956165</v>
      </c>
      <c r="AE158" s="28">
        <f>(1/(1+EXP(('S Curve Equation'!$B$11-AE113*'S Curve Equation'!$B$12)*'S Curve Equation'!$B$10))+'S Curve Equation'!$B$13)*'S Curve Equation'!$B$14</f>
        <v>0.26135998443511088</v>
      </c>
      <c r="AF158" s="28">
        <f>(1/(1+EXP(('S Curve Equation'!$B$11-AF113*'S Curve Equation'!$B$12)*'S Curve Equation'!$B$10))+'S Curve Equation'!$B$13)*'S Curve Equation'!$B$14</f>
        <v>0.26335770613569387</v>
      </c>
    </row>
    <row r="159" spans="1:32" x14ac:dyDescent="0.2">
      <c r="A159" s="6" t="s">
        <v>40</v>
      </c>
      <c r="B159" s="28">
        <f>(1/(1+EXP(('S Curve Equation'!$B$11-B114*'S Curve Equation'!$B$12)*'S Curve Equation'!$B$10))+'S Curve Equation'!$B$13)*'S Curve Equation'!$B$14</f>
        <v>0.21563981042654026</v>
      </c>
      <c r="C159" s="28">
        <f>(1/(1+EXP(('S Curve Equation'!$B$11-C114*'S Curve Equation'!$B$12)*'S Curve Equation'!$B$10))+'S Curve Equation'!$B$13)*'S Curve Equation'!$B$14</f>
        <v>0.2182121438228681</v>
      </c>
      <c r="D159" s="28">
        <f>(1/(1+EXP(('S Curve Equation'!$B$11-D114*'S Curve Equation'!$B$12)*'S Curve Equation'!$B$10))+'S Curve Equation'!$B$13)*'S Curve Equation'!$B$14</f>
        <v>0.2201832995637073</v>
      </c>
      <c r="E159" s="28">
        <f>(1/(1+EXP(('S Curve Equation'!$B$11-E114*'S Curve Equation'!$B$12)*'S Curve Equation'!$B$10))+'S Curve Equation'!$B$13)*'S Curve Equation'!$B$14</f>
        <v>0.22244391706043112</v>
      </c>
      <c r="F159" s="28">
        <f>(1/(1+EXP(('S Curve Equation'!$B$11-F114*'S Curve Equation'!$B$12)*'S Curve Equation'!$B$10))+'S Curve Equation'!$B$13)*'S Curve Equation'!$B$14</f>
        <v>0.22498576102435247</v>
      </c>
      <c r="G159" s="28">
        <f>(1/(1+EXP(('S Curve Equation'!$B$11-G114*'S Curve Equation'!$B$12)*'S Curve Equation'!$B$10))+'S Curve Equation'!$B$13)*'S Curve Equation'!$B$14</f>
        <v>0.22722430608781316</v>
      </c>
      <c r="H159" s="28">
        <f>(1/(1+EXP(('S Curve Equation'!$B$11-H114*'S Curve Equation'!$B$12)*'S Curve Equation'!$B$10))+'S Curve Equation'!$B$13)*'S Curve Equation'!$B$14</f>
        <v>0.23009394916271111</v>
      </c>
      <c r="I159" s="28">
        <f>(1/(1+EXP(('S Curve Equation'!$B$11-I114*'S Curve Equation'!$B$12)*'S Curve Equation'!$B$10))+'S Curve Equation'!$B$13)*'S Curve Equation'!$B$14</f>
        <v>0.23222518665341754</v>
      </c>
      <c r="J159" s="28">
        <f>(1/(1+EXP(('S Curve Equation'!$B$11-J114*'S Curve Equation'!$B$12)*'S Curve Equation'!$B$10))+'S Curve Equation'!$B$13)*'S Curve Equation'!$B$14</f>
        <v>0.23367345986765481</v>
      </c>
      <c r="K159" s="28">
        <f>(1/(1+EXP(('S Curve Equation'!$B$11-K114*'S Curve Equation'!$B$12)*'S Curve Equation'!$B$10))+'S Curve Equation'!$B$13)*'S Curve Equation'!$B$14</f>
        <v>0.23522858882672557</v>
      </c>
      <c r="L159" s="28">
        <f>(1/(1+EXP(('S Curve Equation'!$B$11-L114*'S Curve Equation'!$B$12)*'S Curve Equation'!$B$10))+'S Curve Equation'!$B$13)*'S Curve Equation'!$B$14</f>
        <v>0.23823173309645485</v>
      </c>
      <c r="M159" s="28">
        <f>(1/(1+EXP(('S Curve Equation'!$B$11-M114*'S Curve Equation'!$B$12)*'S Curve Equation'!$B$10))+'S Curve Equation'!$B$13)*'S Curve Equation'!$B$14</f>
        <v>0.24042832907367742</v>
      </c>
      <c r="N159" s="28">
        <f>(1/(1+EXP(('S Curve Equation'!$B$11-N114*'S Curve Equation'!$B$12)*'S Curve Equation'!$B$10))+'S Curve Equation'!$B$13)*'S Curve Equation'!$B$14</f>
        <v>0.24261761034794571</v>
      </c>
      <c r="O159" s="28">
        <f>(1/(1+EXP(('S Curve Equation'!$B$11-O114*'S Curve Equation'!$B$12)*'S Curve Equation'!$B$10))+'S Curve Equation'!$B$13)*'S Curve Equation'!$B$14</f>
        <v>0.24479946920306234</v>
      </c>
      <c r="P159" s="28">
        <f>(1/(1+EXP(('S Curve Equation'!$B$11-P114*'S Curve Equation'!$B$12)*'S Curve Equation'!$B$10))+'S Curve Equation'!$B$13)*'S Curve Equation'!$B$14</f>
        <v>0.24697380224031679</v>
      </c>
      <c r="Q159" s="28">
        <f>(1/(1+EXP(('S Curve Equation'!$B$11-Q114*'S Curve Equation'!$B$12)*'S Curve Equation'!$B$10))+'S Curve Equation'!$B$13)*'S Curve Equation'!$B$14</f>
        <v>0.2491405102889884</v>
      </c>
      <c r="R159" s="28">
        <f>(1/(1+EXP(('S Curve Equation'!$B$11-R114*'S Curve Equation'!$B$12)*'S Curve Equation'!$B$10))+'S Curve Equation'!$B$13)*'S Curve Equation'!$B$14</f>
        <v>0.2512994983174674</v>
      </c>
      <c r="S159" s="28">
        <f>(1/(1+EXP(('S Curve Equation'!$B$11-S114*'S Curve Equation'!$B$12)*'S Curve Equation'!$B$10))+'S Curve Equation'!$B$13)*'S Curve Equation'!$B$14</f>
        <v>0.25345067534503685</v>
      </c>
      <c r="T159" s="28">
        <f>(1/(1+EXP(('S Curve Equation'!$B$11-T114*'S Curve Equation'!$B$12)*'S Curve Equation'!$B$10))+'S Curve Equation'!$B$13)*'S Curve Equation'!$B$14</f>
        <v>0.25559395435438859</v>
      </c>
      <c r="U159" s="28">
        <f>(1/(1+EXP(('S Curve Equation'!$B$11-U114*'S Curve Equation'!$B$12)*'S Curve Equation'!$B$10))+'S Curve Equation'!$B$13)*'S Curve Equation'!$B$14</f>
        <v>0.25772925220490445</v>
      </c>
      <c r="V159" s="28">
        <f>(1/(1+EXP(('S Curve Equation'!$B$11-V114*'S Curve Equation'!$B$12)*'S Curve Equation'!$B$10))+'S Curve Equation'!$B$13)*'S Curve Equation'!$B$14</f>
        <v>0.25985648954675983</v>
      </c>
      <c r="W159" s="28">
        <f>(1/(1+EXP(('S Curve Equation'!$B$11-W114*'S Curve Equation'!$B$12)*'S Curve Equation'!$B$10))+'S Curve Equation'!$B$13)*'S Curve Equation'!$B$14</f>
        <v>0.261975590735889</v>
      </c>
      <c r="X159" s="28">
        <f>(1/(1+EXP(('S Curve Equation'!$B$11-X114*'S Curve Equation'!$B$12)*'S Curve Equation'!$B$10))+'S Curve Equation'!$B$13)*'S Curve Equation'!$B$14</f>
        <v>0.26408648374985177</v>
      </c>
      <c r="Y159" s="28">
        <f>(1/(1+EXP(('S Curve Equation'!$B$11-Y114*'S Curve Equation'!$B$12)*'S Curve Equation'!$B$10))+'S Curve Equation'!$B$13)*'S Curve Equation'!$B$14</f>
        <v>0.26618910010463626</v>
      </c>
      <c r="Z159" s="28">
        <f>(1/(1+EXP(('S Curve Equation'!$B$11-Z114*'S Curve Equation'!$B$12)*'S Curve Equation'!$B$10))+'S Curve Equation'!$B$13)*'S Curve Equation'!$B$14</f>
        <v>0.26828337477243114</v>
      </c>
      <c r="AA159" s="28">
        <f>(1/(1+EXP(('S Curve Equation'!$B$11-AA114*'S Curve Equation'!$B$12)*'S Curve Equation'!$B$10))+'S Curve Equation'!$B$13)*'S Curve Equation'!$B$14</f>
        <v>0.27036924610039975</v>
      </c>
      <c r="AB159" s="28">
        <f>(1/(1+EXP(('S Curve Equation'!$B$11-AB114*'S Curve Equation'!$B$12)*'S Curve Equation'!$B$10))+'S Curve Equation'!$B$13)*'S Curve Equation'!$B$14</f>
        <v>0.27244665573047933</v>
      </c>
      <c r="AC159" s="28">
        <f>(1/(1+EXP(('S Curve Equation'!$B$11-AC114*'S Curve Equation'!$B$12)*'S Curve Equation'!$B$10))+'S Curve Equation'!$B$13)*'S Curve Equation'!$B$14</f>
        <v>0.27451554852022986</v>
      </c>
      <c r="AD159" s="28">
        <f>(1/(1+EXP(('S Curve Equation'!$B$11-AD114*'S Curve Equation'!$B$12)*'S Curve Equation'!$B$10))+'S Curve Equation'!$B$13)*'S Curve Equation'!$B$14</f>
        <v>0.27657587246475618</v>
      </c>
      <c r="AE159" s="28">
        <f>(1/(1+EXP(('S Curve Equation'!$B$11-AE114*'S Curve Equation'!$B$12)*'S Curve Equation'!$B$10))+'S Curve Equation'!$B$13)*'S Curve Equation'!$B$14</f>
        <v>0.27862757861972526</v>
      </c>
      <c r="AF159" s="28">
        <f>(1/(1+EXP(('S Curve Equation'!$B$11-AF114*'S Curve Equation'!$B$12)*'S Curve Equation'!$B$10))+'S Curve Equation'!$B$13)*'S Curve Equation'!$B$14</f>
        <v>0.28067062102548718</v>
      </c>
    </row>
    <row r="160" spans="1:32" x14ac:dyDescent="0.2">
      <c r="A160" s="6" t="s">
        <v>41</v>
      </c>
      <c r="B160" s="28">
        <f>(1/(1+EXP(('S Curve Equation'!$B$11-B115*'S Curve Equation'!$B$12)*'S Curve Equation'!$B$10))+'S Curve Equation'!$B$13)*'S Curve Equation'!$B$14</f>
        <v>0.21772639691714837</v>
      </c>
      <c r="C160" s="28">
        <f>(1/(1+EXP(('S Curve Equation'!$B$11-C115*'S Curve Equation'!$B$12)*'S Curve Equation'!$B$10))+'S Curve Equation'!$B$13)*'S Curve Equation'!$B$14</f>
        <v>0.2203101813620045</v>
      </c>
      <c r="D160" s="28">
        <f>(1/(1+EXP(('S Curve Equation'!$B$11-D115*'S Curve Equation'!$B$12)*'S Curve Equation'!$B$10))+'S Curve Equation'!$B$13)*'S Curve Equation'!$B$14</f>
        <v>0.22228997984768784</v>
      </c>
      <c r="E160" s="28">
        <f>(1/(1+EXP(('S Curve Equation'!$B$11-E115*'S Curve Equation'!$B$12)*'S Curve Equation'!$B$10))+'S Curve Equation'!$B$13)*'S Curve Equation'!$B$14</f>
        <v>0.22456036888545486</v>
      </c>
      <c r="F160" s="28">
        <f>(1/(1+EXP(('S Curve Equation'!$B$11-F115*'S Curve Equation'!$B$12)*'S Curve Equation'!$B$10))+'S Curve Equation'!$B$13)*'S Curve Equation'!$B$14</f>
        <v>0.22711302175826018</v>
      </c>
      <c r="G160" s="28">
        <f>(1/(1+EXP(('S Curve Equation'!$B$11-G115*'S Curve Equation'!$B$12)*'S Curve Equation'!$B$10))+'S Curve Equation'!$B$13)*'S Curve Equation'!$B$14</f>
        <v>0.2293609305420653</v>
      </c>
      <c r="H160" s="28">
        <f>(1/(1+EXP(('S Curve Equation'!$B$11-H115*'S Curve Equation'!$B$12)*'S Curve Equation'!$B$10))+'S Curve Equation'!$B$13)*'S Curve Equation'!$B$14</f>
        <v>0.23224236543588989</v>
      </c>
      <c r="I160" s="28">
        <f>(1/(1+EXP(('S Curve Equation'!$B$11-I115*'S Curve Equation'!$B$12)*'S Curve Equation'!$B$10))+'S Curve Equation'!$B$13)*'S Curve Equation'!$B$14</f>
        <v>0.23438220735782692</v>
      </c>
      <c r="J160" s="28">
        <f>(1/(1+EXP(('S Curve Equation'!$B$11-J115*'S Curve Equation'!$B$12)*'S Curve Equation'!$B$10))+'S Curve Equation'!$B$13)*'S Curve Equation'!$B$14</f>
        <v>0.23583625351982998</v>
      </c>
      <c r="K160" s="28">
        <f>(1/(1+EXP(('S Curve Equation'!$B$11-K115*'S Curve Equation'!$B$12)*'S Curve Equation'!$B$10))+'S Curve Equation'!$B$13)*'S Curve Equation'!$B$14</f>
        <v>0.23739751479410195</v>
      </c>
      <c r="L160" s="28">
        <f>(1/(1+EXP(('S Curve Equation'!$B$11-L115*'S Curve Equation'!$B$12)*'S Curve Equation'!$B$10))+'S Curve Equation'!$B$13)*'S Curve Equation'!$B$14</f>
        <v>0.24041230703144109</v>
      </c>
      <c r="M160" s="28">
        <f>(1/(1+EXP(('S Curve Equation'!$B$11-M115*'S Curve Equation'!$B$12)*'S Curve Equation'!$B$10))+'S Curve Equation'!$B$13)*'S Curve Equation'!$B$14</f>
        <v>0.24261726136575035</v>
      </c>
      <c r="N160" s="28">
        <f>(1/(1+EXP(('S Curve Equation'!$B$11-N115*'S Curve Equation'!$B$12)*'S Curve Equation'!$B$10))+'S Curve Equation'!$B$13)*'S Curve Equation'!$B$14</f>
        <v>0.24481473822316399</v>
      </c>
      <c r="O160" s="28">
        <f>(1/(1+EXP(('S Curve Equation'!$B$11-O115*'S Curve Equation'!$B$12)*'S Curve Equation'!$B$10))+'S Curve Equation'!$B$13)*'S Curve Equation'!$B$14</f>
        <v>0.2470046314487126</v>
      </c>
      <c r="P160" s="28">
        <f>(1/(1+EXP(('S Curve Equation'!$B$11-P115*'S Curve Equation'!$B$12)*'S Curve Equation'!$B$10))+'S Curve Equation'!$B$13)*'S Curve Equation'!$B$14</f>
        <v>0.24918683922296933</v>
      </c>
      <c r="Q160" s="28">
        <f>(1/(1+EXP(('S Curve Equation'!$B$11-Q115*'S Curve Equation'!$B$12)*'S Curve Equation'!$B$10))+'S Curve Equation'!$B$13)*'S Curve Equation'!$B$14</f>
        <v>0.25136126397093589</v>
      </c>
      <c r="R160" s="28">
        <f>(1/(1+EXP(('S Curve Equation'!$B$11-R115*'S Curve Equation'!$B$12)*'S Curve Equation'!$B$10))+'S Curve Equation'!$B$13)*'S Curve Equation'!$B$14</f>
        <v>0.25352781227160193</v>
      </c>
      <c r="S160" s="28">
        <f>(1/(1+EXP(('S Curve Equation'!$B$11-S115*'S Curve Equation'!$B$12)*'S Curve Equation'!$B$10))+'S Curve Equation'!$B$13)*'S Curve Equation'!$B$14</f>
        <v>0.25568639476822086</v>
      </c>
      <c r="T160" s="28">
        <f>(1/(1+EXP(('S Curve Equation'!$B$11-T115*'S Curve Equation'!$B$12)*'S Curve Equation'!$B$10))+'S Curve Equation'!$B$13)*'S Curve Equation'!$B$14</f>
        <v>0.25783692607937297</v>
      </c>
      <c r="U160" s="28">
        <f>(1/(1+EXP(('S Curve Equation'!$B$11-U115*'S Curve Equation'!$B$12)*'S Curve Equation'!$B$10))+'S Curve Equation'!$B$13)*'S Curve Equation'!$B$14</f>
        <v>0.25997932471084723</v>
      </c>
      <c r="V160" s="28">
        <f>(1/(1+EXP(('S Curve Equation'!$B$11-V115*'S Curve Equation'!$B$12)*'S Curve Equation'!$B$10))+'S Curve Equation'!$B$13)*'S Curve Equation'!$B$14</f>
        <v>0.26211351296839658</v>
      </c>
      <c r="W160" s="28">
        <f>(1/(1+EXP(('S Curve Equation'!$B$11-W115*'S Curve Equation'!$B$12)*'S Curve Equation'!$B$10))+'S Curve Equation'!$B$13)*'S Curve Equation'!$B$14</f>
        <v>0.26423941687140712</v>
      </c>
      <c r="X160" s="28">
        <f>(1/(1+EXP(('S Curve Equation'!$B$11-X115*'S Curve Equation'!$B$12)*'S Curve Equation'!$B$10))+'S Curve Equation'!$B$13)*'S Curve Equation'!$B$14</f>
        <v>0.26635696606751741</v>
      </c>
      <c r="Y160" s="28">
        <f>(1/(1+EXP(('S Curve Equation'!$B$11-Y115*'S Curve Equation'!$B$12)*'S Curve Equation'!$B$10))+'S Curve Equation'!$B$13)*'S Curve Equation'!$B$14</f>
        <v>0.268466093748222</v>
      </c>
      <c r="Z160" s="28">
        <f>(1/(1+EXP(('S Curve Equation'!$B$11-Z115*'S Curve Equation'!$B$12)*'S Curve Equation'!$B$10))+'S Curve Equation'!$B$13)*'S Curve Equation'!$B$14</f>
        <v>0.27056673656549346</v>
      </c>
      <c r="AA160" s="28">
        <f>(1/(1+EXP(('S Curve Equation'!$B$11-AA115*'S Curve Equation'!$B$12)*'S Curve Equation'!$B$10))+'S Curve Equation'!$B$13)*'S Curve Equation'!$B$14</f>
        <v>0.27265883454945111</v>
      </c>
      <c r="AB160" s="28">
        <f>(1/(1+EXP(('S Curve Equation'!$B$11-AB115*'S Curve Equation'!$B$12)*'S Curve Equation'!$B$10))+'S Curve Equation'!$B$13)*'S Curve Equation'!$B$14</f>
        <v>0.27474233102710127</v>
      </c>
      <c r="AC160" s="28">
        <f>(1/(1+EXP(('S Curve Equation'!$B$11-AC115*'S Curve Equation'!$B$12)*'S Curve Equation'!$B$10))+'S Curve Equation'!$B$13)*'S Curve Equation'!$B$14</f>
        <v>0.27681717254217059</v>
      </c>
      <c r="AD160" s="28">
        <f>(1/(1+EXP(('S Curve Equation'!$B$11-AD115*'S Curve Equation'!$B$12)*'S Curve Equation'!$B$10))+'S Curve Equation'!$B$13)*'S Curve Equation'!$B$14</f>
        <v>0.27888330877605644</v>
      </c>
      <c r="AE160" s="28">
        <f>(1/(1+EXP(('S Curve Equation'!$B$11-AE115*'S Curve Equation'!$B$12)*'S Curve Equation'!$B$10))+'S Curve Equation'!$B$13)*'S Curve Equation'!$B$14</f>
        <v>0.28094069246991293</v>
      </c>
      <c r="AF160" s="28">
        <f>(1/(1+EXP(('S Curve Equation'!$B$11-AF115*'S Curve Equation'!$B$12)*'S Curve Equation'!$B$10))+'S Curve Equation'!$B$13)*'S Curve Equation'!$B$14</f>
        <v>0.28298927934788354</v>
      </c>
    </row>
    <row r="161" spans="1:32" x14ac:dyDescent="0.2">
      <c r="A161" s="6" t="s">
        <v>42</v>
      </c>
      <c r="B161" s="28">
        <f>(1/(1+EXP(('S Curve Equation'!$B$11-B116*'S Curve Equation'!$B$12)*'S Curve Equation'!$B$10))+'S Curve Equation'!$B$13)*'S Curve Equation'!$B$14</f>
        <v>0.21090670170827852</v>
      </c>
      <c r="C161" s="28">
        <f>(1/(1+EXP(('S Curve Equation'!$B$11-C116*'S Curve Equation'!$B$12)*'S Curve Equation'!$B$10))+'S Curve Equation'!$B$13)*'S Curve Equation'!$B$14</f>
        <v>0.21345246858648523</v>
      </c>
      <c r="D161" s="28">
        <f>(1/(1+EXP(('S Curve Equation'!$B$11-D116*'S Curve Equation'!$B$12)*'S Curve Equation'!$B$10))+'S Curve Equation'!$B$13)*'S Curve Equation'!$B$14</f>
        <v>0.21540356417769996</v>
      </c>
      <c r="E161" s="28">
        <f>(1/(1+EXP(('S Curve Equation'!$B$11-E116*'S Curve Equation'!$B$12)*'S Curve Equation'!$B$10))+'S Curve Equation'!$B$13)*'S Curve Equation'!$B$14</f>
        <v>0.21764149201647234</v>
      </c>
      <c r="F161" s="28">
        <f>(1/(1+EXP(('S Curve Equation'!$B$11-F116*'S Curve Equation'!$B$12)*'S Curve Equation'!$B$10))+'S Curve Equation'!$B$13)*'S Curve Equation'!$B$14</f>
        <v>0.2201582253858631</v>
      </c>
      <c r="G161" s="28">
        <f>(1/(1+EXP(('S Curve Equation'!$B$11-G116*'S Curve Equation'!$B$12)*'S Curve Equation'!$B$10))+'S Curve Equation'!$B$13)*'S Curve Equation'!$B$14</f>
        <v>0.22237500656041445</v>
      </c>
      <c r="H161" s="28">
        <f>(1/(1+EXP(('S Curve Equation'!$B$11-H116*'S Curve Equation'!$B$12)*'S Curve Equation'!$B$10))+'S Curve Equation'!$B$13)*'S Curve Equation'!$B$14</f>
        <v>0.2252172275539486</v>
      </c>
      <c r="I161" s="28">
        <f>(1/(1+EXP(('S Curve Equation'!$B$11-I116*'S Curve Equation'!$B$12)*'S Curve Equation'!$B$10))+'S Curve Equation'!$B$13)*'S Curve Equation'!$B$14</f>
        <v>0.22732844463432683</v>
      </c>
      <c r="J161" s="28">
        <f>(1/(1+EXP(('S Curve Equation'!$B$11-J116*'S Curve Equation'!$B$12)*'S Curve Equation'!$B$10))+'S Curve Equation'!$B$13)*'S Curve Equation'!$B$14</f>
        <v>0.2287632804043615</v>
      </c>
      <c r="K161" s="28">
        <f>(1/(1+EXP(('S Curve Equation'!$B$11-K116*'S Curve Equation'!$B$12)*'S Curve Equation'!$B$10))+'S Curve Equation'!$B$13)*'S Curve Equation'!$B$14</f>
        <v>0.23030413073584124</v>
      </c>
      <c r="L161" s="28">
        <f>(1/(1+EXP(('S Curve Equation'!$B$11-L116*'S Curve Equation'!$B$12)*'S Curve Equation'!$B$10))+'S Curve Equation'!$B$13)*'S Curve Equation'!$B$14</f>
        <v>0.23328013985104151</v>
      </c>
      <c r="M161" s="28">
        <f>(1/(1+EXP(('S Curve Equation'!$B$11-M116*'S Curve Equation'!$B$12)*'S Curve Equation'!$B$10))+'S Curve Equation'!$B$13)*'S Curve Equation'!$B$14</f>
        <v>0.23545725265824421</v>
      </c>
      <c r="N161" s="28">
        <f>(1/(1+EXP(('S Curve Equation'!$B$11-N116*'S Curve Equation'!$B$12)*'S Curve Equation'!$B$10))+'S Curve Equation'!$B$13)*'S Curve Equation'!$B$14</f>
        <v>0.23762742047142438</v>
      </c>
      <c r="O161" s="28">
        <f>(1/(1+EXP(('S Curve Equation'!$B$11-O116*'S Curve Equation'!$B$12)*'S Curve Equation'!$B$10))+'S Curve Equation'!$B$13)*'S Curve Equation'!$B$14</f>
        <v>0.23979053216042726</v>
      </c>
      <c r="P161" s="28">
        <f>(1/(1+EXP(('S Curve Equation'!$B$11-P116*'S Curve Equation'!$B$12)*'S Curve Equation'!$B$10))+'S Curve Equation'!$B$13)*'S Curve Equation'!$B$14</f>
        <v>0.24194648086794765</v>
      </c>
      <c r="Q161" s="28">
        <f>(1/(1+EXP(('S Curve Equation'!$B$11-Q116*'S Curve Equation'!$B$12)*'S Curve Equation'!$B$10))+'S Curve Equation'!$B$13)*'S Curve Equation'!$B$14</f>
        <v>0.24409516392373826</v>
      </c>
      <c r="R161" s="28">
        <f>(1/(1+EXP(('S Curve Equation'!$B$11-R116*'S Curve Equation'!$B$12)*'S Curve Equation'!$B$10))+'S Curve Equation'!$B$13)*'S Curve Equation'!$B$14</f>
        <v>0.24623648275931068</v>
      </c>
      <c r="S161" s="28">
        <f>(1/(1+EXP(('S Curve Equation'!$B$11-S116*'S Curve Equation'!$B$12)*'S Curve Equation'!$B$10))+'S Curve Equation'!$B$13)*'S Curve Equation'!$B$14</f>
        <v>0.24837034282317585</v>
      </c>
      <c r="T161" s="28">
        <f>(1/(1+EXP(('S Curve Equation'!$B$11-T116*'S Curve Equation'!$B$12)*'S Curve Equation'!$B$10))+'S Curve Equation'!$B$13)*'S Curve Equation'!$B$14</f>
        <v>0.25049665349669603</v>
      </c>
      <c r="U161" s="28">
        <f>(1/(1+EXP(('S Curve Equation'!$B$11-U116*'S Curve Equation'!$B$12)*'S Curve Equation'!$B$10))+'S Curve Equation'!$B$13)*'S Curve Equation'!$B$14</f>
        <v>0.25261532801058673</v>
      </c>
      <c r="V161" s="28">
        <f>(1/(1+EXP(('S Curve Equation'!$B$11-V116*'S Curve Equation'!$B$12)*'S Curve Equation'!$B$10))+'S Curve Equation'!$B$13)*'S Curve Equation'!$B$14</f>
        <v>0.25472628336212205</v>
      </c>
      <c r="W161" s="28">
        <f>(1/(1+EXP(('S Curve Equation'!$B$11-W116*'S Curve Equation'!$B$12)*'S Curve Equation'!$B$10))+'S Curve Equation'!$B$13)*'S Curve Equation'!$B$14</f>
        <v>0.25682944023309001</v>
      </c>
      <c r="X161" s="28">
        <f>(1/(1+EXP(('S Curve Equation'!$B$11-X116*'S Curve Equation'!$B$12)*'S Curve Equation'!$B$10))+'S Curve Equation'!$B$13)*'S Curve Equation'!$B$14</f>
        <v>0.25892472290853791</v>
      </c>
      <c r="Y161" s="28">
        <f>(1/(1+EXP(('S Curve Equation'!$B$11-Y116*'S Curve Equation'!$B$12)*'S Curve Equation'!$B$10))+'S Curve Equation'!$B$13)*'S Curve Equation'!$B$14</f>
        <v>0.2610120591963429</v>
      </c>
      <c r="Z161" s="28">
        <f>(1/(1+EXP(('S Curve Equation'!$B$11-Z116*'S Curve Equation'!$B$12)*'S Curve Equation'!$B$10))+'S Curve Equation'!$B$13)*'S Curve Equation'!$B$14</f>
        <v>0.26309138034764751</v>
      </c>
      <c r="AA161" s="28">
        <f>(1/(1+EXP(('S Curve Equation'!$B$11-AA116*'S Curve Equation'!$B$12)*'S Curve Equation'!$B$10))+'S Curve Equation'!$B$13)*'S Curve Equation'!$B$14</f>
        <v>0.2651626209781921</v>
      </c>
      <c r="AB161" s="28">
        <f>(1/(1+EXP(('S Curve Equation'!$B$11-AB116*'S Curve Equation'!$B$12)*'S Curve Equation'!$B$10))+'S Curve Equation'!$B$13)*'S Curve Equation'!$B$14</f>
        <v>0.26722571899056907</v>
      </c>
      <c r="AC161" s="28">
        <f>(1/(1+EXP(('S Curve Equation'!$B$11-AC116*'S Curve Equation'!$B$12)*'S Curve Equation'!$B$10))+'S Curve Equation'!$B$13)*'S Curve Equation'!$B$14</f>
        <v>0.26928061549743099</v>
      </c>
      <c r="AD161" s="28">
        <f>(1/(1+EXP(('S Curve Equation'!$B$11-AD116*'S Curve Equation'!$B$12)*'S Curve Equation'!$B$10))+'S Curve Equation'!$B$13)*'S Curve Equation'!$B$14</f>
        <v>0.27132725474567038</v>
      </c>
      <c r="AE161" s="28">
        <f>(1/(1+EXP(('S Curve Equation'!$B$11-AE116*'S Curve Equation'!$B$12)*'S Curve Equation'!$B$10))+'S Curve Equation'!$B$13)*'S Curve Equation'!$B$14</f>
        <v>0.27336558404160372</v>
      </c>
      <c r="AF161" s="28">
        <f>(1/(1+EXP(('S Curve Equation'!$B$11-AF116*'S Curve Equation'!$B$12)*'S Curve Equation'!$B$10))+'S Curve Equation'!$B$13)*'S Curve Equation'!$B$14</f>
        <v>0.27539555367716539</v>
      </c>
    </row>
    <row r="162" spans="1:32" x14ac:dyDescent="0.2">
      <c r="A162" s="6" t="s">
        <v>105</v>
      </c>
      <c r="B162" s="28">
        <f>(1/(1+EXP(('S Curve Equation'!$B$11-B117*'S Curve Equation'!$B$12)*'S Curve Equation'!$B$10))+'S Curve Equation'!$B$13)*'S Curve Equation'!$B$14</f>
        <v>0.22672064777327935</v>
      </c>
      <c r="C162" s="28">
        <f>(1/(1+EXP(('S Curve Equation'!$B$11-C117*'S Curve Equation'!$B$12)*'S Curve Equation'!$B$10))+'S Curve Equation'!$B$13)*'S Curve Equation'!$B$14</f>
        <v>0.22935198723061828</v>
      </c>
      <c r="D162" s="28">
        <f>(1/(1+EXP(('S Curve Equation'!$B$11-D117*'S Curve Equation'!$B$12)*'S Curve Equation'!$B$10))+'S Curve Equation'!$B$13)*'S Curve Equation'!$B$14</f>
        <v>0.23136765155757374</v>
      </c>
      <c r="E162" s="28">
        <f>(1/(1+EXP(('S Curve Equation'!$B$11-E117*'S Curve Equation'!$B$12)*'S Curve Equation'!$B$10))+'S Curve Equation'!$B$13)*'S Curve Equation'!$B$14</f>
        <v>0.23367856234903805</v>
      </c>
      <c r="F162" s="28">
        <f>(1/(1+EXP(('S Curve Equation'!$B$11-F117*'S Curve Equation'!$B$12)*'S Curve Equation'!$B$10))+'S Curve Equation'!$B$13)*'S Curve Equation'!$B$14</f>
        <v>0.23627600265271298</v>
      </c>
      <c r="G162" s="28">
        <f>(1/(1+EXP(('S Curve Equation'!$B$11-G117*'S Curve Equation'!$B$12)*'S Curve Equation'!$B$10))+'S Curve Equation'!$B$13)*'S Curve Equation'!$B$14</f>
        <v>0.23856267887026925</v>
      </c>
      <c r="H162" s="28">
        <f>(1/(1+EXP(('S Curve Equation'!$B$11-H117*'S Curve Equation'!$B$12)*'S Curve Equation'!$B$10))+'S Curve Equation'!$B$13)*'S Curve Equation'!$B$14</f>
        <v>0.24149289044634334</v>
      </c>
      <c r="I162" s="28">
        <f>(1/(1+EXP(('S Curve Equation'!$B$11-I117*'S Curve Equation'!$B$12)*'S Curve Equation'!$B$10))+'S Curve Equation'!$B$13)*'S Curve Equation'!$B$14</f>
        <v>0.24366829276822191</v>
      </c>
      <c r="J162" s="28">
        <f>(1/(1+EXP(('S Curve Equation'!$B$11-J117*'S Curve Equation'!$B$12)*'S Curve Equation'!$B$10))+'S Curve Equation'!$B$13)*'S Curve Equation'!$B$14</f>
        <v>0.24514618189324111</v>
      </c>
      <c r="K162" s="28">
        <f>(1/(1+EXP(('S Curve Equation'!$B$11-K117*'S Curve Equation'!$B$12)*'S Curve Equation'!$B$10))+'S Curve Equation'!$B$13)*'S Curve Equation'!$B$14</f>
        <v>0.24673275638732128</v>
      </c>
      <c r="L162" s="28">
        <f>(1/(1+EXP(('S Curve Equation'!$B$11-L117*'S Curve Equation'!$B$12)*'S Curve Equation'!$B$10))+'S Curve Equation'!$B$13)*'S Curve Equation'!$B$14</f>
        <v>0.24979558869727786</v>
      </c>
      <c r="M162" s="28">
        <f>(1/(1+EXP(('S Curve Equation'!$B$11-M117*'S Curve Equation'!$B$12)*'S Curve Equation'!$B$10))+'S Curve Equation'!$B$13)*'S Curve Equation'!$B$14</f>
        <v>0.25203498146628278</v>
      </c>
      <c r="N162" s="28">
        <f>(1/(1+EXP(('S Curve Equation'!$B$11-N117*'S Curve Equation'!$B$12)*'S Curve Equation'!$B$10))+'S Curve Equation'!$B$13)*'S Curve Equation'!$B$14</f>
        <v>0.25426619723010008</v>
      </c>
      <c r="O162" s="28">
        <f>(1/(1+EXP(('S Curve Equation'!$B$11-O117*'S Curve Equation'!$B$12)*'S Curve Equation'!$B$10))+'S Curve Equation'!$B$13)*'S Curve Equation'!$B$14</f>
        <v>0.25648913694334841</v>
      </c>
      <c r="P162" s="28">
        <f>(1/(1+EXP(('S Curve Equation'!$B$11-P117*'S Curve Equation'!$B$12)*'S Curve Equation'!$B$10))+'S Curve Equation'!$B$13)*'S Curve Equation'!$B$14</f>
        <v>0.25870370596255426</v>
      </c>
      <c r="Q162" s="28">
        <f>(1/(1+EXP(('S Curve Equation'!$B$11-Q117*'S Curve Equation'!$B$12)*'S Curve Equation'!$B$10))+'S Curve Equation'!$B$13)*'S Curve Equation'!$B$14</f>
        <v>0.26090981394819363</v>
      </c>
      <c r="R162" s="28">
        <f>(1/(1+EXP(('S Curve Equation'!$B$11-R117*'S Curve Equation'!$B$12)*'S Curve Equation'!$B$10))+'S Curve Equation'!$B$13)*'S Curve Equation'!$B$14</f>
        <v>0.26310737476765539</v>
      </c>
      <c r="S162" s="28">
        <f>(1/(1+EXP(('S Curve Equation'!$B$11-S117*'S Curve Equation'!$B$12)*'S Curve Equation'!$B$10))+'S Curve Equation'!$B$13)*'S Curve Equation'!$B$14</f>
        <v>0.26529630639916418</v>
      </c>
      <c r="T162" s="28">
        <f>(1/(1+EXP(('S Curve Equation'!$B$11-T117*'S Curve Equation'!$B$12)*'S Curve Equation'!$B$10))+'S Curve Equation'!$B$13)*'S Curve Equation'!$B$14</f>
        <v>0.26747653083672823</v>
      </c>
      <c r="U162" s="28">
        <f>(1/(1+EXP(('S Curve Equation'!$B$11-U117*'S Curve Equation'!$B$12)*'S Curve Equation'!$B$10))+'S Curve Equation'!$B$13)*'S Curve Equation'!$B$14</f>
        <v>0.26964797399614066</v>
      </c>
      <c r="V162" s="28">
        <f>(1/(1+EXP(('S Curve Equation'!$B$11-V117*'S Curve Equation'!$B$12)*'S Curve Equation'!$B$10))+'S Curve Equation'!$B$13)*'S Curve Equation'!$B$14</f>
        <v>0.27181056562208133</v>
      </c>
      <c r="W162" s="28">
        <f>(1/(1+EXP(('S Curve Equation'!$B$11-W117*'S Curve Equation'!$B$12)*'S Curve Equation'!$B$10))+'S Curve Equation'!$B$13)*'S Curve Equation'!$B$14</f>
        <v>0.27396423919635549</v>
      </c>
      <c r="X162" s="28">
        <f>(1/(1+EXP(('S Curve Equation'!$B$11-X117*'S Curve Equation'!$B$12)*'S Curve Equation'!$B$10))+'S Curve Equation'!$B$13)*'S Curve Equation'!$B$14</f>
        <v>0.27610893184730123</v>
      </c>
      <c r="Y162" s="28">
        <f>(1/(1+EXP(('S Curve Equation'!$B$11-Y117*'S Curve Equation'!$B$12)*'S Curve Equation'!$B$10))+'S Curve Equation'!$B$13)*'S Curve Equation'!$B$14</f>
        <v>0.27824458426039489</v>
      </c>
      <c r="Z162" s="28">
        <f>(1/(1+EXP(('S Curve Equation'!$B$11-Z117*'S Curve Equation'!$B$12)*'S Curve Equation'!$B$10))+'S Curve Equation'!$B$13)*'S Curve Equation'!$B$14</f>
        <v>0.28037114059007978</v>
      </c>
      <c r="AA162" s="28">
        <f>(1/(1+EXP(('S Curve Equation'!$B$11-AA117*'S Curve Equation'!$B$12)*'S Curve Equation'!$B$10))+'S Curve Equation'!$B$13)*'S Curve Equation'!$B$14</f>
        <v>0.28248854837284765</v>
      </c>
      <c r="AB162" s="28">
        <f>(1/(1+EXP(('S Curve Equation'!$B$11-AB117*'S Curve Equation'!$B$12)*'S Curve Equation'!$B$10))+'S Curve Equation'!$B$13)*'S Curve Equation'!$B$14</f>
        <v>0.28459675844158622</v>
      </c>
      <c r="AC162" s="28">
        <f>(1/(1+EXP(('S Curve Equation'!$B$11-AC117*'S Curve Equation'!$B$12)*'S Curve Equation'!$B$10))+'S Curve Equation'!$B$13)*'S Curve Equation'!$B$14</f>
        <v>0.28669572484121342</v>
      </c>
      <c r="AD162" s="28">
        <f>(1/(1+EXP(('S Curve Equation'!$B$11-AD117*'S Curve Equation'!$B$12)*'S Curve Equation'!$B$10))+'S Curve Equation'!$B$13)*'S Curve Equation'!$B$14</f>
        <v>0.28878540474561504</v>
      </c>
      <c r="AE162" s="28">
        <f>(1/(1+EXP(('S Curve Equation'!$B$11-AE117*'S Curve Equation'!$B$12)*'S Curve Equation'!$B$10))+'S Curve Equation'!$B$13)*'S Curve Equation'!$B$14</f>
        <v>0.29086575837590056</v>
      </c>
      <c r="AF162" s="28">
        <f>(1/(1+EXP(('S Curve Equation'!$B$11-AF117*'S Curve Equation'!$B$12)*'S Curve Equation'!$B$10))+'S Curve Equation'!$B$13)*'S Curve Equation'!$B$14</f>
        <v>0.29293674891998134</v>
      </c>
    </row>
    <row r="163" spans="1:32" x14ac:dyDescent="0.2">
      <c r="A163" s="6" t="s">
        <v>106</v>
      </c>
      <c r="B163" s="28">
        <f>(1/(1+EXP(('S Curve Equation'!$B$11-B118*'S Curve Equation'!$B$12)*'S Curve Equation'!$B$10))+'S Curve Equation'!$B$13)*'S Curve Equation'!$B$14</f>
        <v>0.27</v>
      </c>
      <c r="C163" s="28">
        <f>(1/(1+EXP(('S Curve Equation'!$B$11-C118*'S Curve Equation'!$B$12)*'S Curve Equation'!$B$10))+'S Curve Equation'!$B$13)*'S Curve Equation'!$B$14</f>
        <v>0.27282074743731832</v>
      </c>
      <c r="D163" s="28">
        <f>(1/(1+EXP(('S Curve Equation'!$B$11-D118*'S Curve Equation'!$B$12)*'S Curve Equation'!$B$10))+'S Curve Equation'!$B$13)*'S Curve Equation'!$B$14</f>
        <v>0.27497870572159694</v>
      </c>
      <c r="E163" s="28">
        <f>(1/(1+EXP(('S Curve Equation'!$B$11-E118*'S Curve Equation'!$B$12)*'S Curve Equation'!$B$10))+'S Curve Equation'!$B$13)*'S Curve Equation'!$B$14</f>
        <v>0.27744978762485734</v>
      </c>
      <c r="F163" s="28">
        <f>(1/(1+EXP(('S Curve Equation'!$B$11-F118*'S Curve Equation'!$B$12)*'S Curve Equation'!$B$10))+'S Curve Equation'!$B$13)*'S Curve Equation'!$B$14</f>
        <v>0.28022350204207186</v>
      </c>
      <c r="G163" s="28">
        <f>(1/(1+EXP(('S Curve Equation'!$B$11-G118*'S Curve Equation'!$B$12)*'S Curve Equation'!$B$10))+'S Curve Equation'!$B$13)*'S Curve Equation'!$B$14</f>
        <v>0.28266209396195618</v>
      </c>
      <c r="H163" s="28">
        <f>(1/(1+EXP(('S Curve Equation'!$B$11-H118*'S Curve Equation'!$B$12)*'S Curve Equation'!$B$10))+'S Curve Equation'!$B$13)*'S Curve Equation'!$B$14</f>
        <v>0.28578253346086496</v>
      </c>
      <c r="I163" s="28">
        <f>(1/(1+EXP(('S Curve Equation'!$B$11-I118*'S Curve Equation'!$B$12)*'S Curve Equation'!$B$10))+'S Curve Equation'!$B$13)*'S Curve Equation'!$B$14</f>
        <v>0.28809595715270075</v>
      </c>
      <c r="J163" s="28">
        <f>(1/(1+EXP(('S Curve Equation'!$B$11-J118*'S Curve Equation'!$B$12)*'S Curve Equation'!$B$10))+'S Curve Equation'!$B$13)*'S Curve Equation'!$B$14</f>
        <v>0.28966606457144334</v>
      </c>
      <c r="K163" s="28">
        <f>(1/(1+EXP(('S Curve Equation'!$B$11-K118*'S Curve Equation'!$B$12)*'S Curve Equation'!$B$10))+'S Curve Equation'!$B$13)*'S Curve Equation'!$B$14</f>
        <v>0.29135025152823218</v>
      </c>
      <c r="L163" s="28">
        <f>(1/(1+EXP(('S Curve Equation'!$B$11-L118*'S Curve Equation'!$B$12)*'S Curve Equation'!$B$10))+'S Curve Equation'!$B$13)*'S Curve Equation'!$B$14</f>
        <v>0.29459748001078728</v>
      </c>
      <c r="M163" s="28">
        <f>(1/(1+EXP(('S Curve Equation'!$B$11-M118*'S Curve Equation'!$B$12)*'S Curve Equation'!$B$10))+'S Curve Equation'!$B$13)*'S Curve Equation'!$B$14</f>
        <v>0.29696834528574778</v>
      </c>
      <c r="N163" s="28">
        <f>(1/(1+EXP(('S Curve Equation'!$B$11-N118*'S Curve Equation'!$B$12)*'S Curve Equation'!$B$10))+'S Curve Equation'!$B$13)*'S Curve Equation'!$B$14</f>
        <v>0.29932775920292004</v>
      </c>
      <c r="O163" s="28">
        <f>(1/(1+EXP(('S Curve Equation'!$B$11-O118*'S Curve Equation'!$B$12)*'S Curve Equation'!$B$10))+'S Curve Equation'!$B$13)*'S Curve Equation'!$B$14</f>
        <v>0.3016756644845493</v>
      </c>
      <c r="P163" s="28">
        <f>(1/(1+EXP(('S Curve Equation'!$B$11-P118*'S Curve Equation'!$B$12)*'S Curve Equation'!$B$10))+'S Curve Equation'!$B$13)*'S Curve Equation'!$B$14</f>
        <v>0.30401200830997455</v>
      </c>
      <c r="Q163" s="28">
        <f>(1/(1+EXP(('S Curve Equation'!$B$11-Q118*'S Curve Equation'!$B$12)*'S Curve Equation'!$B$10))+'S Curve Equation'!$B$13)*'S Curve Equation'!$B$14</f>
        <v>0.30633674218885598</v>
      </c>
      <c r="R163" s="28">
        <f>(1/(1+EXP(('S Curve Equation'!$B$11-R118*'S Curve Equation'!$B$12)*'S Curve Equation'!$B$10))+'S Curve Equation'!$B$13)*'S Curve Equation'!$B$14</f>
        <v>0.30864982183661904</v>
      </c>
      <c r="S163" s="28">
        <f>(1/(1+EXP(('S Curve Equation'!$B$11-S118*'S Curve Equation'!$B$12)*'S Curve Equation'!$B$10))+'S Curve Equation'!$B$13)*'S Curve Equation'!$B$14</f>
        <v>0.31095120705211532</v>
      </c>
      <c r="T163" s="28">
        <f>(1/(1+EXP(('S Curve Equation'!$B$11-T118*'S Curve Equation'!$B$12)*'S Curve Equation'!$B$10))+'S Curve Equation'!$B$13)*'S Curve Equation'!$B$14</f>
        <v>0.31324086159753539</v>
      </c>
      <c r="U163" s="28">
        <f>(1/(1+EXP(('S Curve Equation'!$B$11-U118*'S Curve Equation'!$B$12)*'S Curve Equation'!$B$10))+'S Curve Equation'!$B$13)*'S Curve Equation'!$B$14</f>
        <v>0.31551875308056282</v>
      </c>
      <c r="V163" s="28">
        <f>(1/(1+EXP(('S Curve Equation'!$B$11-V118*'S Curve Equation'!$B$12)*'S Curve Equation'!$B$10))+'S Curve Equation'!$B$13)*'S Curve Equation'!$B$14</f>
        <v>0.31778485283878527</v>
      </c>
      <c r="W163" s="28">
        <f>(1/(1+EXP(('S Curve Equation'!$B$11-W118*'S Curve Equation'!$B$12)*'S Curve Equation'!$B$10))+'S Curve Equation'!$B$13)*'S Curve Equation'!$B$14</f>
        <v>0.32003913582636512</v>
      </c>
      <c r="X163" s="28">
        <f>(1/(1+EXP(('S Curve Equation'!$B$11-X118*'S Curve Equation'!$B$12)*'S Curve Equation'!$B$10))+'S Curve Equation'!$B$13)*'S Curve Equation'!$B$14</f>
        <v>0.32228158050296396</v>
      </c>
      <c r="Y163" s="28">
        <f>(1/(1+EXP(('S Curve Equation'!$B$11-Y118*'S Curve Equation'!$B$12)*'S Curve Equation'!$B$10))+'S Curve Equation'!$B$13)*'S Curve Equation'!$B$14</f>
        <v>0.32451216872492206</v>
      </c>
      <c r="Z163" s="28">
        <f>(1/(1+EXP(('S Curve Equation'!$B$11-Z118*'S Curve Equation'!$B$12)*'S Curve Equation'!$B$10))+'S Curve Equation'!$B$13)*'S Curve Equation'!$B$14</f>
        <v>0.32673088563868119</v>
      </c>
      <c r="AA163" s="28">
        <f>(1/(1+EXP(('S Curve Equation'!$B$11-AA118*'S Curve Equation'!$B$12)*'S Curve Equation'!$B$10))+'S Curve Equation'!$B$13)*'S Curve Equation'!$B$14</f>
        <v>0.32893771957644929</v>
      </c>
      <c r="AB163" s="28">
        <f>(1/(1+EXP(('S Curve Equation'!$B$11-AB118*'S Curve Equation'!$B$12)*'S Curve Equation'!$B$10))+'S Curve Equation'!$B$13)*'S Curve Equation'!$B$14</f>
        <v>0.33113266195408697</v>
      </c>
      <c r="AC163" s="28">
        <f>(1/(1+EXP(('S Curve Equation'!$B$11-AC118*'S Curve Equation'!$B$12)*'S Curve Equation'!$B$10))+'S Curve Equation'!$B$13)*'S Curve Equation'!$B$14</f>
        <v>0.33331570717120818</v>
      </c>
      <c r="AD163" s="28">
        <f>(1/(1+EXP(('S Curve Equation'!$B$11-AD118*'S Curve Equation'!$B$12)*'S Curve Equation'!$B$10))+'S Curve Equation'!$B$13)*'S Curve Equation'!$B$14</f>
        <v>0.33548685251347549</v>
      </c>
      <c r="AE163" s="28">
        <f>(1/(1+EXP(('S Curve Equation'!$B$11-AE118*'S Curve Equation'!$B$12)*'S Curve Equation'!$B$10))+'S Curve Equation'!$B$13)*'S Curve Equation'!$B$14</f>
        <v>0.33764609805707912</v>
      </c>
      <c r="AF163" s="28">
        <f>(1/(1+EXP(('S Curve Equation'!$B$11-AF118*'S Curve Equation'!$B$12)*'S Curve Equation'!$B$10))+'S Curve Equation'!$B$13)*'S Curve Equation'!$B$14</f>
        <v>0.33979344657537047</v>
      </c>
    </row>
    <row r="164" spans="1:32" x14ac:dyDescent="0.2">
      <c r="A164" s="6" t="s">
        <v>107</v>
      </c>
      <c r="B164" s="28">
        <f>(1/(1+EXP(('S Curve Equation'!$B$11-B119*'S Curve Equation'!$B$12)*'S Curve Equation'!$B$10))+'S Curve Equation'!$B$13)*'S Curve Equation'!$B$14</f>
        <v>0.19807923169267708</v>
      </c>
      <c r="C164" s="28">
        <f>(1/(1+EXP(('S Curve Equation'!$B$11-C119*'S Curve Equation'!$B$12)*'S Curve Equation'!$B$10))+'S Curve Equation'!$B$13)*'S Curve Equation'!$B$14</f>
        <v>0.20054880759771579</v>
      </c>
      <c r="D164" s="28">
        <f>(1/(1+EXP(('S Curve Equation'!$B$11-D119*'S Curve Equation'!$B$12)*'S Curve Equation'!$B$10))+'S Curve Equation'!$B$13)*'S Curve Equation'!$B$14</f>
        <v>0.20244230841659452</v>
      </c>
      <c r="E164" s="28">
        <f>(1/(1+EXP(('S Curve Equation'!$B$11-E119*'S Curve Equation'!$B$12)*'S Curve Equation'!$B$10))+'S Curve Equation'!$B$13)*'S Curve Equation'!$B$14</f>
        <v>0.20461502390613837</v>
      </c>
      <c r="F164" s="28">
        <f>(1/(1+EXP(('S Curve Equation'!$B$11-F119*'S Curve Equation'!$B$12)*'S Curve Equation'!$B$10))+'S Curve Equation'!$B$13)*'S Curve Equation'!$B$14</f>
        <v>0.20705950018849634</v>
      </c>
      <c r="G164" s="28">
        <f>(1/(1+EXP(('S Curve Equation'!$B$11-G119*'S Curve Equation'!$B$12)*'S Curve Equation'!$B$10))+'S Curve Equation'!$B$13)*'S Curve Equation'!$B$14</f>
        <v>0.20921357848070282</v>
      </c>
      <c r="H164" s="28">
        <f>(1/(1+EXP(('S Curve Equation'!$B$11-H119*'S Curve Equation'!$B$12)*'S Curve Equation'!$B$10))+'S Curve Equation'!$B$13)*'S Curve Equation'!$B$14</f>
        <v>0.21197669075064868</v>
      </c>
      <c r="I164" s="28">
        <f>(1/(1+EXP(('S Curve Equation'!$B$11-I119*'S Curve Equation'!$B$12)*'S Curve Equation'!$B$10))+'S Curve Equation'!$B$13)*'S Curve Equation'!$B$14</f>
        <v>0.21403007582921865</v>
      </c>
      <c r="J164" s="28">
        <f>(1/(1+EXP(('S Curve Equation'!$B$11-J119*'S Curve Equation'!$B$12)*'S Curve Equation'!$B$10))+'S Curve Equation'!$B$13)*'S Curve Equation'!$B$14</f>
        <v>0.21542605836659839</v>
      </c>
      <c r="K164" s="28">
        <f>(1/(1+EXP(('S Curve Equation'!$B$11-K119*'S Curve Equation'!$B$12)*'S Curve Equation'!$B$10))+'S Curve Equation'!$B$13)*'S Curve Equation'!$B$14</f>
        <v>0.21692558973211709</v>
      </c>
      <c r="L164" s="28">
        <f>(1/(1+EXP(('S Curve Equation'!$B$11-L119*'S Curve Equation'!$B$12)*'S Curve Equation'!$B$10))+'S Curve Equation'!$B$13)*'S Curve Equation'!$B$14</f>
        <v>0.2198229780336616</v>
      </c>
      <c r="M164" s="28">
        <f>(1/(1+EXP(('S Curve Equation'!$B$11-M119*'S Curve Equation'!$B$12)*'S Curve Equation'!$B$10))+'S Curve Equation'!$B$13)*'S Curve Equation'!$B$14</f>
        <v>0.22194355864697815</v>
      </c>
      <c r="N164" s="28">
        <f>(1/(1+EXP(('S Curve Equation'!$B$11-N119*'S Curve Equation'!$B$12)*'S Curve Equation'!$B$10))+'S Curve Equation'!$B$13)*'S Curve Equation'!$B$14</f>
        <v>0.22405819772946708</v>
      </c>
      <c r="O164" s="28">
        <f>(1/(1+EXP(('S Curve Equation'!$B$11-O119*'S Curve Equation'!$B$12)*'S Curve Equation'!$B$10))+'S Curve Equation'!$B$13)*'S Curve Equation'!$B$14</f>
        <v>0.22616677582615402</v>
      </c>
      <c r="P164" s="28">
        <f>(1/(1+EXP(('S Curve Equation'!$B$11-P119*'S Curve Equation'!$B$12)*'S Curve Equation'!$B$10))+'S Curve Equation'!$B$13)*'S Curve Equation'!$B$14</f>
        <v>0.22826917760864229</v>
      </c>
      <c r="Q164" s="28">
        <f>(1/(1+EXP(('S Curve Equation'!$B$11-Q119*'S Curve Equation'!$B$12)*'S Curve Equation'!$B$10))+'S Curve Equation'!$B$13)*'S Curve Equation'!$B$14</f>
        <v>0.23036529179956394</v>
      </c>
      <c r="R164" s="28">
        <f>(1/(1+EXP(('S Curve Equation'!$B$11-R119*'S Curve Equation'!$B$12)*'S Curve Equation'!$B$10))+'S Curve Equation'!$B$13)*'S Curve Equation'!$B$14</f>
        <v>0.23245501109720304</v>
      </c>
      <c r="S164" s="28">
        <f>(1/(1+EXP(('S Curve Equation'!$B$11-S119*'S Curve Equation'!$B$12)*'S Curve Equation'!$B$10))+'S Curve Equation'!$B$13)*'S Curve Equation'!$B$14</f>
        <v>0.23453823210034394</v>
      </c>
      <c r="T164" s="28">
        <f>(1/(1+EXP(('S Curve Equation'!$B$11-T119*'S Curve Equation'!$B$12)*'S Curve Equation'!$B$10))+'S Curve Equation'!$B$13)*'S Curve Equation'!$B$14</f>
        <v>0.23661485523342063</v>
      </c>
      <c r="U164" s="28">
        <f>(1/(1+EXP(('S Curve Equation'!$B$11-U119*'S Curve Equation'!$B$12)*'S Curve Equation'!$B$10))+'S Curve Equation'!$B$13)*'S Curve Equation'!$B$14</f>
        <v>0.23868478467200815</v>
      </c>
      <c r="V164" s="28">
        <f>(1/(1+EXP(('S Curve Equation'!$B$11-V119*'S Curve Equation'!$B$12)*'S Curve Equation'!$B$10))+'S Curve Equation'!$B$13)*'S Curve Equation'!$B$14</f>
        <v>0.2407479282687196</v>
      </c>
      <c r="W164" s="28">
        <f>(1/(1+EXP(('S Curve Equation'!$B$11-W119*'S Curve Equation'!$B$12)*'S Curve Equation'!$B$10))+'S Curve Equation'!$B$13)*'S Curve Equation'!$B$14</f>
        <v>0.24280419747955531</v>
      </c>
      <c r="X164" s="28">
        <f>(1/(1+EXP(('S Curve Equation'!$B$11-X119*'S Curve Equation'!$B$12)*'S Curve Equation'!$B$10))+'S Curve Equation'!$B$13)*'S Curve Equation'!$B$14</f>
        <v>0.2448535072907512</v>
      </c>
      <c r="Y164" s="28">
        <f>(1/(1+EXP(('S Curve Equation'!$B$11-Y119*'S Curve Equation'!$B$12)*'S Curve Equation'!$B$10))+'S Curve Equation'!$B$13)*'S Curve Equation'!$B$14</f>
        <v>0.24689577614616945</v>
      </c>
      <c r="Z164" s="28">
        <f>(1/(1+EXP(('S Curve Equation'!$B$11-Z119*'S Curve Equation'!$B$12)*'S Curve Equation'!$B$10))+'S Curve Equation'!$B$13)*'S Curve Equation'!$B$14</f>
        <v>0.24893092587527241</v>
      </c>
      <c r="AA164" s="28">
        <f>(1/(1+EXP(('S Curve Equation'!$B$11-AA119*'S Curve Equation'!$B$12)*'S Curve Equation'!$B$10))+'S Curve Equation'!$B$13)*'S Curve Equation'!$B$14</f>
        <v>0.25095888162171942</v>
      </c>
      <c r="AB164" s="28">
        <f>(1/(1+EXP(('S Curve Equation'!$B$11-AB119*'S Curve Equation'!$B$12)*'S Curve Equation'!$B$10))+'S Curve Equation'!$B$13)*'S Curve Equation'!$B$14</f>
        <v>0.25297957177261937</v>
      </c>
      <c r="AC164" s="28">
        <f>(1/(1+EXP(('S Curve Equation'!$B$11-AC119*'S Curve Equation'!$B$12)*'S Curve Equation'!$B$10))+'S Curve Equation'!$B$13)*'S Curve Equation'!$B$14</f>
        <v>0.25499292788847083</v>
      </c>
      <c r="AD164" s="28">
        <f>(1/(1+EXP(('S Curve Equation'!$B$11-AD119*'S Curve Equation'!$B$12)*'S Curve Equation'!$B$10))+'S Curve Equation'!$B$13)*'S Curve Equation'!$B$14</f>
        <v>0.25699888463382087</v>
      </c>
      <c r="AE164" s="28">
        <f>(1/(1+EXP(('S Curve Equation'!$B$11-AE119*'S Curve Equation'!$B$12)*'S Curve Equation'!$B$10))+'S Curve Equation'!$B$13)*'S Curve Equation'!$B$14</f>
        <v>0.25899737970867381</v>
      </c>
      <c r="AF164" s="28">
        <f>(1/(1+EXP(('S Curve Equation'!$B$11-AF119*'S Curve Equation'!$B$12)*'S Curve Equation'!$B$10))+'S Curve Equation'!$B$13)*'S Curve Equation'!$B$14</f>
        <v>0.26098835378066648</v>
      </c>
    </row>
    <row r="165" spans="1:32" x14ac:dyDescent="0.2">
      <c r="A165" s="6" t="s">
        <v>43</v>
      </c>
      <c r="B165" s="28">
        <f>(1/(1+EXP(('S Curve Equation'!$B$11-B120*'S Curve Equation'!$B$12)*'S Curve Equation'!$B$10))+'S Curve Equation'!$B$13)*'S Curve Equation'!$B$14</f>
        <v>0.24568885592434639</v>
      </c>
      <c r="C165" s="28">
        <f>(1/(1+EXP(('S Curve Equation'!$B$11-C120*'S Curve Equation'!$B$12)*'S Curve Equation'!$B$10))+'S Curve Equation'!$B$13)*'S Curve Equation'!$B$14</f>
        <v>0.24841108758630914</v>
      </c>
      <c r="D165" s="28">
        <f>(1/(1+EXP(('S Curve Equation'!$B$11-D120*'S Curve Equation'!$B$12)*'S Curve Equation'!$B$10))+'S Curve Equation'!$B$13)*'S Curve Equation'!$B$14</f>
        <v>0.25049516499648133</v>
      </c>
      <c r="E165" s="28">
        <f>(1/(1+EXP(('S Curve Equation'!$B$11-E120*'S Curve Equation'!$B$12)*'S Curve Equation'!$B$10))+'S Curve Equation'!$B$13)*'S Curve Equation'!$B$14</f>
        <v>0.25288322297381066</v>
      </c>
      <c r="F165" s="28">
        <f>(1/(1+EXP(('S Curve Equation'!$B$11-F120*'S Curve Equation'!$B$12)*'S Curve Equation'!$B$10))+'S Curve Equation'!$B$13)*'S Curve Equation'!$B$14</f>
        <v>0.25556574430301149</v>
      </c>
      <c r="G165" s="28">
        <f>(1/(1+EXP(('S Curve Equation'!$B$11-G120*'S Curve Equation'!$B$12)*'S Curve Equation'!$B$10))+'S Curve Equation'!$B$13)*'S Curve Equation'!$B$14</f>
        <v>0.25792590115997077</v>
      </c>
      <c r="H165" s="28">
        <f>(1/(1+EXP(('S Curve Equation'!$B$11-H120*'S Curve Equation'!$B$12)*'S Curve Equation'!$B$10))+'S Curve Equation'!$B$13)*'S Curve Equation'!$B$14</f>
        <v>0.26094833989302518</v>
      </c>
      <c r="I165" s="28">
        <f>(1/(1+EXP(('S Curve Equation'!$B$11-I120*'S Curve Equation'!$B$12)*'S Curve Equation'!$B$10))+'S Curve Equation'!$B$13)*'S Curve Equation'!$B$14</f>
        <v>0.26319081579424553</v>
      </c>
      <c r="J165" s="28">
        <f>(1/(1+EXP(('S Curve Equation'!$B$11-J120*'S Curve Equation'!$B$12)*'S Curve Equation'!$B$10))+'S Curve Equation'!$B$13)*'S Curve Equation'!$B$14</f>
        <v>0.26471359701806307</v>
      </c>
      <c r="K165" s="28">
        <f>(1/(1+EXP(('S Curve Equation'!$B$11-K120*'S Curve Equation'!$B$12)*'S Curve Equation'!$B$10))+'S Curve Equation'!$B$13)*'S Curve Equation'!$B$14</f>
        <v>0.26634775943332323</v>
      </c>
      <c r="L165" s="28">
        <f>(1/(1+EXP(('S Curve Equation'!$B$11-L120*'S Curve Equation'!$B$12)*'S Curve Equation'!$B$10))+'S Curve Equation'!$B$13)*'S Curve Equation'!$B$14</f>
        <v>0.26950069344196803</v>
      </c>
      <c r="M165" s="28">
        <f>(1/(1+EXP(('S Curve Equation'!$B$11-M120*'S Curve Equation'!$B$12)*'S Curve Equation'!$B$10))+'S Curve Equation'!$B$13)*'S Curve Equation'!$B$14</f>
        <v>0.27180450003597445</v>
      </c>
      <c r="N165" s="28">
        <f>(1/(1+EXP(('S Curve Equation'!$B$11-N120*'S Curve Equation'!$B$12)*'S Curve Equation'!$B$10))+'S Curve Equation'!$B$13)*'S Curve Equation'!$B$14</f>
        <v>0.27409867153109974</v>
      </c>
      <c r="O165" s="28">
        <f>(1/(1+EXP(('S Curve Equation'!$B$11-O120*'S Curve Equation'!$B$12)*'S Curve Equation'!$B$10))+'S Curve Equation'!$B$13)*'S Curve Equation'!$B$14</f>
        <v>0.27638312575913732</v>
      </c>
      <c r="P165" s="28">
        <f>(1/(1+EXP(('S Curve Equation'!$B$11-P120*'S Curve Equation'!$B$12)*'S Curve Equation'!$B$10))+'S Curve Equation'!$B$13)*'S Curve Equation'!$B$14</f>
        <v>0.27865778503200156</v>
      </c>
      <c r="Q165" s="28">
        <f>(1/(1+EXP(('S Curve Equation'!$B$11-Q120*'S Curve Equation'!$B$12)*'S Curve Equation'!$B$10))+'S Curve Equation'!$B$13)*'S Curve Equation'!$B$14</f>
        <v>0.28092257603018039</v>
      </c>
      <c r="R165" s="28">
        <f>(1/(1+EXP(('S Curve Equation'!$B$11-R120*'S Curve Equation'!$B$12)*'S Curve Equation'!$B$10))+'S Curve Equation'!$B$13)*'S Curve Equation'!$B$14</f>
        <v>0.28317742969266235</v>
      </c>
      <c r="S165" s="28">
        <f>(1/(1+EXP(('S Curve Equation'!$B$11-S120*'S Curve Equation'!$B$12)*'S Curve Equation'!$B$10))+'S Curve Equation'!$B$13)*'S Curve Equation'!$B$14</f>
        <v>0.28542228110836043</v>
      </c>
      <c r="T165" s="28">
        <f>(1/(1+EXP(('S Curve Equation'!$B$11-T120*'S Curve Equation'!$B$12)*'S Curve Equation'!$B$10))+'S Curve Equation'!$B$13)*'S Curve Equation'!$B$14</f>
        <v>0.28765706940908975</v>
      </c>
      <c r="U165" s="28">
        <f>(1/(1+EXP(('S Curve Equation'!$B$11-U120*'S Curve Equation'!$B$12)*'S Curve Equation'!$B$10))+'S Curve Equation'!$B$13)*'S Curve Equation'!$B$14</f>
        <v>0.28988173766410802</v>
      </c>
      <c r="V165" s="28">
        <f>(1/(1+EXP(('S Curve Equation'!$B$11-V120*'S Curve Equation'!$B$12)*'S Curve Equation'!$B$10))+'S Curve Equation'!$B$13)*'S Curve Equation'!$B$14</f>
        <v>0.2920962327762599</v>
      </c>
      <c r="W165" s="28">
        <f>(1/(1+EXP(('S Curve Equation'!$B$11-W120*'S Curve Equation'!$B$12)*'S Curve Equation'!$B$10))+'S Curve Equation'!$B$13)*'S Curve Equation'!$B$14</f>
        <v>0.29430050537974228</v>
      </c>
      <c r="X165" s="28">
        <f>(1/(1+EXP(('S Curve Equation'!$B$11-X120*'S Curve Equation'!$B$12)*'S Curve Equation'!$B$10))+'S Curve Equation'!$B$13)*'S Curve Equation'!$B$14</f>
        <v>0.29649450973951424</v>
      </c>
      <c r="Y165" s="28">
        <f>(1/(1+EXP(('S Curve Equation'!$B$11-Y120*'S Curve Equation'!$B$12)*'S Curve Equation'!$B$10))+'S Curve Equation'!$B$13)*'S Curve Equation'!$B$14</f>
        <v>0.29867820365236308</v>
      </c>
      <c r="Z165" s="28">
        <f>(1/(1+EXP(('S Curve Equation'!$B$11-Z120*'S Curve Equation'!$B$12)*'S Curve Equation'!$B$10))+'S Curve Equation'!$B$13)*'S Curve Equation'!$B$14</f>
        <v>0.30085154834964417</v>
      </c>
      <c r="AA165" s="28">
        <f>(1/(1+EXP(('S Curve Equation'!$B$11-AA120*'S Curve Equation'!$B$12)*'S Curve Equation'!$B$10))+'S Curve Equation'!$B$13)*'S Curve Equation'!$B$14</f>
        <v>0.30301450840170635</v>
      </c>
      <c r="AB165" s="28">
        <f>(1/(1+EXP(('S Curve Equation'!$B$11-AB120*'S Curve Equation'!$B$12)*'S Curve Equation'!$B$10))+'S Curve Equation'!$B$13)*'S Curve Equation'!$B$14</f>
        <v>0.30516705162400615</v>
      </c>
      <c r="AC165" s="28">
        <f>(1/(1+EXP(('S Curve Equation'!$B$11-AC120*'S Curve Equation'!$B$12)*'S Curve Equation'!$B$10))+'S Curve Equation'!$B$13)*'S Curve Equation'!$B$14</f>
        <v>0.30730914898491896</v>
      </c>
      <c r="AD165" s="28">
        <f>(1/(1+EXP(('S Curve Equation'!$B$11-AD120*'S Curve Equation'!$B$12)*'S Curve Equation'!$B$10))+'S Curve Equation'!$B$13)*'S Curve Equation'!$B$14</f>
        <v>0.30944077451524998</v>
      </c>
      <c r="AE165" s="28">
        <f>(1/(1+EXP(('S Curve Equation'!$B$11-AE120*'S Curve Equation'!$B$12)*'S Curve Equation'!$B$10))+'S Curve Equation'!$B$13)*'S Curve Equation'!$B$14</f>
        <v>0.31156190521944788</v>
      </c>
      <c r="AF165" s="28">
        <f>(1/(1+EXP(('S Curve Equation'!$B$11-AF120*'S Curve Equation'!$B$12)*'S Curve Equation'!$B$10))+'S Curve Equation'!$B$13)*'S Curve Equation'!$B$14</f>
        <v>0.31367252098851472</v>
      </c>
    </row>
    <row r="166" spans="1:32" x14ac:dyDescent="0.2">
      <c r="A166" s="6" t="s">
        <v>44</v>
      </c>
      <c r="B166" s="28">
        <f>(1/(1+EXP(('S Curve Equation'!$B$11-B121*'S Curve Equation'!$B$12)*'S Curve Equation'!$B$10))+'S Curve Equation'!$B$13)*'S Curve Equation'!$B$14</f>
        <v>0.17604929169519201</v>
      </c>
      <c r="C166" s="28">
        <f>(1/(1+EXP(('S Curve Equation'!$B$11-C121*'S Curve Equation'!$B$12)*'S Curve Equation'!$B$10))+'S Curve Equation'!$B$13)*'S Curve Equation'!$B$14</f>
        <v>0.17837325944845911</v>
      </c>
      <c r="D166" s="28">
        <f>(1/(1+EXP(('S Curve Equation'!$B$11-D121*'S Curve Equation'!$B$12)*'S Curve Equation'!$B$10))+'S Curve Equation'!$B$13)*'S Curve Equation'!$B$14</f>
        <v>0.18015646618442213</v>
      </c>
      <c r="E166" s="28">
        <f>(1/(1+EXP(('S Curve Equation'!$B$11-E121*'S Curve Equation'!$B$12)*'S Curve Equation'!$B$10))+'S Curve Equation'!$B$13)*'S Curve Equation'!$B$14</f>
        <v>0.18220405946974982</v>
      </c>
      <c r="F166" s="28">
        <f>(1/(1+EXP(('S Curve Equation'!$B$11-F121*'S Curve Equation'!$B$12)*'S Curve Equation'!$B$10))+'S Curve Equation'!$B$13)*'S Curve Equation'!$B$14</f>
        <v>0.18450959016696614</v>
      </c>
      <c r="G166" s="28">
        <f>(1/(1+EXP(('S Curve Equation'!$B$11-G121*'S Curve Equation'!$B$12)*'S Curve Equation'!$B$10))+'S Curve Equation'!$B$13)*'S Curve Equation'!$B$14</f>
        <v>0.18654282579134815</v>
      </c>
      <c r="H166" s="28">
        <f>(1/(1+EXP(('S Curve Equation'!$B$11-H121*'S Curve Equation'!$B$12)*'S Curve Equation'!$B$10))+'S Curve Equation'!$B$13)*'S Curve Equation'!$B$14</f>
        <v>0.18915310882266834</v>
      </c>
      <c r="I166" s="28">
        <f>(1/(1+EXP(('S Curve Equation'!$B$11-I121*'S Curve Equation'!$B$12)*'S Curve Equation'!$B$10))+'S Curve Equation'!$B$13)*'S Curve Equation'!$B$14</f>
        <v>0.19109450016992346</v>
      </c>
      <c r="J166" s="28">
        <f>(1/(1+EXP(('S Curve Equation'!$B$11-J121*'S Curve Equation'!$B$12)*'S Curve Equation'!$B$10))+'S Curve Equation'!$B$13)*'S Curve Equation'!$B$14</f>
        <v>0.19241511083505428</v>
      </c>
      <c r="K166" s="28">
        <f>(1/(1+EXP(('S Curve Equation'!$B$11-K121*'S Curve Equation'!$B$12)*'S Curve Equation'!$B$10))+'S Curve Equation'!$B$13)*'S Curve Equation'!$B$14</f>
        <v>0.19383436859421699</v>
      </c>
      <c r="L166" s="28">
        <f>(1/(1+EXP(('S Curve Equation'!$B$11-L121*'S Curve Equation'!$B$12)*'S Curve Equation'!$B$10))+'S Curve Equation'!$B$13)*'S Curve Equation'!$B$14</f>
        <v>0.19657866747471939</v>
      </c>
      <c r="M166" s="28">
        <f>(1/(1+EXP(('S Curve Equation'!$B$11-M121*'S Curve Equation'!$B$12)*'S Curve Equation'!$B$10))+'S Curve Equation'!$B$13)*'S Curve Equation'!$B$14</f>
        <v>0.1985888794833203</v>
      </c>
      <c r="N166" s="28">
        <f>(1/(1+EXP(('S Curve Equation'!$B$11-N121*'S Curve Equation'!$B$12)*'S Curve Equation'!$B$10))+'S Curve Equation'!$B$13)*'S Curve Equation'!$B$14</f>
        <v>0.20059486448540045</v>
      </c>
      <c r="O166" s="28">
        <f>(1/(1+EXP(('S Curve Equation'!$B$11-O121*'S Curve Equation'!$B$12)*'S Curve Equation'!$B$10))+'S Curve Equation'!$B$13)*'S Curve Equation'!$B$14</f>
        <v>0.20259649215000805</v>
      </c>
      <c r="P166" s="28">
        <f>(1/(1+EXP(('S Curve Equation'!$B$11-P121*'S Curve Equation'!$B$12)*'S Curve Equation'!$B$10))+'S Curve Equation'!$B$13)*'S Curve Equation'!$B$14</f>
        <v>0.20459363593879906</v>
      </c>
      <c r="Q166" s="28">
        <f>(1/(1+EXP(('S Curve Equation'!$B$11-Q121*'S Curve Equation'!$B$12)*'S Curve Equation'!$B$10))+'S Curve Equation'!$B$13)*'S Curve Equation'!$B$14</f>
        <v>0.20658617304840776</v>
      </c>
      <c r="R166" s="28">
        <f>(1/(1+EXP(('S Curve Equation'!$B$11-R121*'S Curve Equation'!$B$12)*'S Curve Equation'!$B$10))+'S Curve Equation'!$B$13)*'S Curve Equation'!$B$14</f>
        <v>0.20857398435251484</v>
      </c>
      <c r="S166" s="28">
        <f>(1/(1+EXP(('S Curve Equation'!$B$11-S121*'S Curve Equation'!$B$12)*'S Curve Equation'!$B$10))+'S Curve Equation'!$B$13)*'S Curve Equation'!$B$14</f>
        <v>0.21055695434366464</v>
      </c>
      <c r="T166" s="28">
        <f>(1/(1+EXP(('S Curve Equation'!$B$11-T121*'S Curve Equation'!$B$12)*'S Curve Equation'!$B$10))+'S Curve Equation'!$B$13)*'S Curve Equation'!$B$14</f>
        <v>0.21253497107491687</v>
      </c>
      <c r="U166" s="28">
        <f>(1/(1+EXP(('S Curve Equation'!$B$11-U121*'S Curve Equation'!$B$12)*'S Curve Equation'!$B$10))+'S Curve Equation'!$B$13)*'S Curve Equation'!$B$14</f>
        <v>0.2145079261013737</v>
      </c>
      <c r="V166" s="28">
        <f>(1/(1+EXP(('S Curve Equation'!$B$11-V121*'S Curve Equation'!$B$12)*'S Curve Equation'!$B$10))+'S Curve Equation'!$B$13)*'S Curve Equation'!$B$14</f>
        <v>0.21647571442165259</v>
      </c>
      <c r="W166" s="28">
        <f>(1/(1+EXP(('S Curve Equation'!$B$11-W121*'S Curve Equation'!$B$12)*'S Curve Equation'!$B$10))+'S Curve Equation'!$B$13)*'S Curve Equation'!$B$14</f>
        <v>0.21843823441935581</v>
      </c>
      <c r="X166" s="28">
        <f>(1/(1+EXP(('S Curve Equation'!$B$11-X121*'S Curve Equation'!$B$12)*'S Curve Equation'!$B$10))+'S Curve Equation'!$B$13)*'S Curve Equation'!$B$14</f>
        <v>0.22039538780458956</v>
      </c>
      <c r="Y166" s="28">
        <f>(1/(1+EXP(('S Curve Equation'!$B$11-Y121*'S Curve Equation'!$B$12)*'S Curve Equation'!$B$10))+'S Curve Equation'!$B$13)*'S Curve Equation'!$B$14</f>
        <v>0.2223470795555812</v>
      </c>
      <c r="Z166" s="28">
        <f>(1/(1+EXP(('S Curve Equation'!$B$11-Z121*'S Curve Equation'!$B$12)*'S Curve Equation'!$B$10))+'S Curve Equation'!$B$13)*'S Curve Equation'!$B$14</f>
        <v>0.22429321786044221</v>
      </c>
      <c r="AA166" s="28">
        <f>(1/(1+EXP(('S Curve Equation'!$B$11-AA121*'S Curve Equation'!$B$12)*'S Curve Equation'!$B$10))+'S Curve Equation'!$B$13)*'S Curve Equation'!$B$14</f>
        <v>0.22623371405912221</v>
      </c>
      <c r="AB166" s="28">
        <f>(1/(1+EXP(('S Curve Equation'!$B$11-AB121*'S Curve Equation'!$B$12)*'S Curve Equation'!$B$10))+'S Curve Equation'!$B$13)*'S Curve Equation'!$B$14</f>
        <v>0.22816848258559419</v>
      </c>
      <c r="AC166" s="28">
        <f>(1/(1+EXP(('S Curve Equation'!$B$11-AC121*'S Curve Equation'!$B$12)*'S Curve Equation'!$B$10))+'S Curve Equation'!$B$13)*'S Curve Equation'!$B$14</f>
        <v>0.23009744091030856</v>
      </c>
      <c r="AD166" s="28">
        <f>(1/(1+EXP(('S Curve Equation'!$B$11-AD121*'S Curve Equation'!$B$12)*'S Curve Equation'!$B$10))+'S Curve Equation'!$B$13)*'S Curve Equation'!$B$14</f>
        <v>0.23202050948295633</v>
      </c>
      <c r="AE166" s="28">
        <f>(1/(1+EXP(('S Curve Equation'!$B$11-AE121*'S Curve Equation'!$B$12)*'S Curve Equation'!$B$10))+'S Curve Equation'!$B$13)*'S Curve Equation'!$B$14</f>
        <v>0.23393761167557697</v>
      </c>
      <c r="AF166" s="28">
        <f>(1/(1+EXP(('S Curve Equation'!$B$11-AF121*'S Curve Equation'!$B$12)*'S Curve Equation'!$B$10))+'S Curve Equation'!$B$13)*'S Curve Equation'!$B$14</f>
        <v>0.2358486737260376</v>
      </c>
    </row>
    <row r="167" spans="1:32" x14ac:dyDescent="0.2">
      <c r="A167" s="6" t="s">
        <v>45</v>
      </c>
      <c r="B167" s="28">
        <f>(1/(1+EXP(('S Curve Equation'!$B$11-B122*'S Curve Equation'!$B$12)*'S Curve Equation'!$B$10))+'S Curve Equation'!$B$13)*'S Curve Equation'!$B$14</f>
        <v>0.20836820083682009</v>
      </c>
      <c r="C167" s="28">
        <f>(1/(1+EXP(('S Curve Equation'!$B$11-C122*'S Curve Equation'!$B$12)*'S Curve Equation'!$B$10))+'S Curve Equation'!$B$13)*'S Curve Equation'!$B$14</f>
        <v>0.21089937862193242</v>
      </c>
      <c r="D167" s="28">
        <f>(1/(1+EXP(('S Curve Equation'!$B$11-D122*'S Curve Equation'!$B$12)*'S Curve Equation'!$B$10))+'S Curve Equation'!$B$13)*'S Curve Equation'!$B$14</f>
        <v>0.21283945302169854</v>
      </c>
      <c r="E167" s="28">
        <f>(1/(1+EXP(('S Curve Equation'!$B$11-E122*'S Curve Equation'!$B$12)*'S Curve Equation'!$B$10))+'S Curve Equation'!$B$13)*'S Curve Equation'!$B$14</f>
        <v>0.21506490955774424</v>
      </c>
      <c r="F167" s="28">
        <f>(1/(1+EXP(('S Curve Equation'!$B$11-F122*'S Curve Equation'!$B$12)*'S Curve Equation'!$B$10))+'S Curve Equation'!$B$13)*'S Curve Equation'!$B$14</f>
        <v>0.21756783402574803</v>
      </c>
      <c r="G167" s="28">
        <f>(1/(1+EXP(('S Curve Equation'!$B$11-G122*'S Curve Equation'!$B$12)*'S Curve Equation'!$B$10))+'S Curve Equation'!$B$13)*'S Curve Equation'!$B$14</f>
        <v>0.21977264064206187</v>
      </c>
      <c r="H167" s="28">
        <f>(1/(1+EXP(('S Curve Equation'!$B$11-H122*'S Curve Equation'!$B$12)*'S Curve Equation'!$B$10))+'S Curve Equation'!$B$13)*'S Curve Equation'!$B$14</f>
        <v>0.22259976558284947</v>
      </c>
      <c r="I167" s="28">
        <f>(1/(1+EXP(('S Curve Equation'!$B$11-I122*'S Curve Equation'!$B$12)*'S Curve Equation'!$B$10))+'S Curve Equation'!$B$13)*'S Curve Equation'!$B$14</f>
        <v>0.2246999552061045</v>
      </c>
      <c r="J167" s="28">
        <f>(1/(1+EXP(('S Curve Equation'!$B$11-J122*'S Curve Equation'!$B$12)*'S Curve Equation'!$B$10))+'S Curve Equation'!$B$13)*'S Curve Equation'!$B$14</f>
        <v>0.22612738651992356</v>
      </c>
      <c r="K167" s="28">
        <f>(1/(1+EXP(('S Curve Equation'!$B$11-K122*'S Curve Equation'!$B$12)*'S Curve Equation'!$B$10))+'S Curve Equation'!$B$13)*'S Curve Equation'!$B$14</f>
        <v>0.22766036619778035</v>
      </c>
      <c r="L167" s="28">
        <f>(1/(1+EXP(('S Curve Equation'!$B$11-L122*'S Curve Equation'!$B$12)*'S Curve Equation'!$B$10))+'S Curve Equation'!$B$13)*'S Curve Equation'!$B$14</f>
        <v>0.23062141005696912</v>
      </c>
      <c r="M167" s="28">
        <f>(1/(1+EXP(('S Curve Equation'!$B$11-M122*'S Curve Equation'!$B$12)*'S Curve Equation'!$B$10))+'S Curve Equation'!$B$13)*'S Curve Equation'!$B$14</f>
        <v>0.23278777118320501</v>
      </c>
      <c r="N167" s="28">
        <f>(1/(1+EXP(('S Curve Equation'!$B$11-N122*'S Curve Equation'!$B$12)*'S Curve Equation'!$B$10))+'S Curve Equation'!$B$13)*'S Curve Equation'!$B$14</f>
        <v>0.23494738580456909</v>
      </c>
      <c r="O167" s="28">
        <f>(1/(1+EXP(('S Curve Equation'!$B$11-O122*'S Curve Equation'!$B$12)*'S Curve Equation'!$B$10))+'S Curve Equation'!$B$13)*'S Curve Equation'!$B$14</f>
        <v>0.23710014103428043</v>
      </c>
      <c r="P167" s="28">
        <f>(1/(1+EXP(('S Curve Equation'!$B$11-P122*'S Curve Equation'!$B$12)*'S Curve Equation'!$B$10))+'S Curve Equation'!$B$13)*'S Curve Equation'!$B$14</f>
        <v>0.23924592823237703</v>
      </c>
      <c r="Q167" s="28">
        <f>(1/(1+EXP(('S Curve Equation'!$B$11-Q122*'S Curve Equation'!$B$12)*'S Curve Equation'!$B$10))+'S Curve Equation'!$B$13)*'S Curve Equation'!$B$14</f>
        <v>0.24138464292192979</v>
      </c>
      <c r="R167" s="28">
        <f>(1/(1+EXP(('S Curve Equation'!$B$11-R122*'S Curve Equation'!$B$12)*'S Curve Equation'!$B$10))+'S Curve Equation'!$B$13)*'S Curve Equation'!$B$14</f>
        <v>0.24351618470568392</v>
      </c>
      <c r="S167" s="28">
        <f>(1/(1+EXP(('S Curve Equation'!$B$11-S122*'S Curve Equation'!$B$12)*'S Curve Equation'!$B$10))+'S Curve Equation'!$B$13)*'S Curve Equation'!$B$14</f>
        <v>0.24564045718317495</v>
      </c>
      <c r="T167" s="28">
        <f>(1/(1+EXP(('S Curve Equation'!$B$11-T122*'S Curve Equation'!$B$12)*'S Curve Equation'!$B$10))+'S Curve Equation'!$B$13)*'S Curve Equation'!$B$14</f>
        <v>0.24775736786839417</v>
      </c>
      <c r="U167" s="28">
        <f>(1/(1+EXP(('S Curve Equation'!$B$11-U122*'S Curve Equation'!$B$12)*'S Curve Equation'!$B$10))+'S Curve Equation'!$B$13)*'S Curve Equation'!$B$14</f>
        <v>0.24986682810803923</v>
      </c>
      <c r="V167" s="28">
        <f>(1/(1+EXP(('S Curve Equation'!$B$11-V122*'S Curve Equation'!$B$12)*'S Curve Equation'!$B$10))+'S Curve Equation'!$B$13)*'S Curve Equation'!$B$14</f>
        <v>0.25196875300041011</v>
      </c>
      <c r="W167" s="28">
        <f>(1/(1+EXP(('S Curve Equation'!$B$11-W122*'S Curve Equation'!$B$12)*'S Curve Equation'!$B$10))+'S Curve Equation'!$B$13)*'S Curve Equation'!$B$14</f>
        <v>0.25406306131499251</v>
      </c>
      <c r="X167" s="28">
        <f>(1/(1+EXP(('S Curve Equation'!$B$11-X122*'S Curve Equation'!$B$12)*'S Curve Equation'!$B$10))+'S Curve Equation'!$B$13)*'S Curve Equation'!$B$14</f>
        <v>0.25614967541277345</v>
      </c>
      <c r="Y167" s="28">
        <f>(1/(1+EXP(('S Curve Equation'!$B$11-Y122*'S Curve Equation'!$B$12)*'S Curve Equation'!$B$10))+'S Curve Equation'!$B$13)*'S Curve Equation'!$B$14</f>
        <v>0.25822852116732486</v>
      </c>
      <c r="Z167" s="28">
        <f>(1/(1+EXP(('S Curve Equation'!$B$11-Z122*'S Curve Equation'!$B$12)*'S Curve Equation'!$B$10))+'S Curve Equation'!$B$13)*'S Curve Equation'!$B$14</f>
        <v>0.26029952788669458</v>
      </c>
      <c r="AA167" s="28">
        <f>(1/(1+EXP(('S Curve Equation'!$B$11-AA122*'S Curve Equation'!$B$12)*'S Curve Equation'!$B$10))+'S Curve Equation'!$B$13)*'S Curve Equation'!$B$14</f>
        <v>0.26236262823613937</v>
      </c>
      <c r="AB167" s="28">
        <f>(1/(1+EXP(('S Curve Equation'!$B$11-AB122*'S Curve Equation'!$B$12)*'S Curve Equation'!$B$10))+'S Curve Equation'!$B$13)*'S Curve Equation'!$B$14</f>
        <v>0.26441775816172669</v>
      </c>
      <c r="AC167" s="28">
        <f>(1/(1+EXP(('S Curve Equation'!$B$11-AC122*'S Curve Equation'!$B$12)*'S Curve Equation'!$B$10))+'S Curve Equation'!$B$13)*'S Curve Equation'!$B$14</f>
        <v>0.26646485681483512</v>
      </c>
      <c r="AD167" s="28">
        <f>(1/(1+EXP(('S Curve Equation'!$B$11-AD122*'S Curve Equation'!$B$12)*'S Curve Equation'!$B$10))+'S Curve Equation'!$B$13)*'S Curve Equation'!$B$14</f>
        <v>0.26850386647757807</v>
      </c>
      <c r="AE167" s="28">
        <f>(1/(1+EXP(('S Curve Equation'!$B$11-AE122*'S Curve Equation'!$B$12)*'S Curve Equation'!$B$10))+'S Curve Equation'!$B$13)*'S Curve Equation'!$B$14</f>
        <v>0.27053473248917803</v>
      </c>
      <c r="AF167" s="28">
        <f>(1/(1+EXP(('S Curve Equation'!$B$11-AF122*'S Curve Equation'!$B$12)*'S Curve Equation'!$B$10))+'S Curve Equation'!$B$13)*'S Curve Equation'!$B$14</f>
        <v>0.27255740317330462</v>
      </c>
    </row>
    <row r="168" spans="1:32" x14ac:dyDescent="0.2">
      <c r="A168" s="6" t="s">
        <v>46</v>
      </c>
      <c r="B168" s="28">
        <f>(1/(1+EXP(('S Curve Equation'!$B$11-B123*'S Curve Equation'!$B$12)*'S Curve Equation'!$B$10))+'S Curve Equation'!$B$13)*'S Curve Equation'!$B$14</f>
        <v>0.15801328978488569</v>
      </c>
      <c r="C168" s="28">
        <f>(1/(1+EXP(('S Curve Equation'!$B$11-C123*'S Curve Equation'!$B$12)*'S Curve Equation'!$B$10))+'S Curve Equation'!$B$13)*'S Curve Equation'!$B$14</f>
        <v>0.16020350380137294</v>
      </c>
      <c r="D168" s="28">
        <f>(1/(1+EXP(('S Curve Equation'!$B$11-D123*'S Curve Equation'!$B$12)*'S Curve Equation'!$B$10))+'S Curve Equation'!$B$13)*'S Curve Equation'!$B$14</f>
        <v>0.16188517863049831</v>
      </c>
      <c r="E168" s="28">
        <f>(1/(1+EXP(('S Curve Equation'!$B$11-E123*'S Curve Equation'!$B$12)*'S Curve Equation'!$B$10))+'S Curve Equation'!$B$13)*'S Curve Equation'!$B$14</f>
        <v>0.16381735789509008</v>
      </c>
      <c r="F168" s="28">
        <f>(1/(1+EXP(('S Curve Equation'!$B$11-F123*'S Curve Equation'!$B$12)*'S Curve Equation'!$B$10))+'S Curve Equation'!$B$13)*'S Curve Equation'!$B$14</f>
        <v>0.16599442790733648</v>
      </c>
      <c r="G168" s="28">
        <f>(1/(1+EXP(('S Curve Equation'!$B$11-G123*'S Curve Equation'!$B$12)*'S Curve Equation'!$B$10))+'S Curve Equation'!$B$13)*'S Curve Equation'!$B$14</f>
        <v>0.16791568023373785</v>
      </c>
      <c r="H168" s="28">
        <f>(1/(1+EXP(('S Curve Equation'!$B$11-H123*'S Curve Equation'!$B$12)*'S Curve Equation'!$B$10))+'S Curve Equation'!$B$13)*'S Curve Equation'!$B$14</f>
        <v>0.17038398312067368</v>
      </c>
      <c r="I168" s="28">
        <f>(1/(1+EXP(('S Curve Equation'!$B$11-I123*'S Curve Equation'!$B$12)*'S Curve Equation'!$B$10))+'S Curve Equation'!$B$13)*'S Curve Equation'!$B$14</f>
        <v>0.1722210722706142</v>
      </c>
      <c r="J168" s="28">
        <f>(1/(1+EXP(('S Curve Equation'!$B$11-J123*'S Curve Equation'!$B$12)*'S Curve Equation'!$B$10))+'S Curve Equation'!$B$13)*'S Curve Equation'!$B$14</f>
        <v>0.1734713612923601</v>
      </c>
      <c r="K168" s="28">
        <f>(1/(1+EXP(('S Curve Equation'!$B$11-K123*'S Curve Equation'!$B$12)*'S Curve Equation'!$B$10))+'S Curve Equation'!$B$13)*'S Curve Equation'!$B$14</f>
        <v>0.17481561029029352</v>
      </c>
      <c r="L168" s="28">
        <f>(1/(1+EXP(('S Curve Equation'!$B$11-L123*'S Curve Equation'!$B$12)*'S Curve Equation'!$B$10))+'S Curve Equation'!$B$13)*'S Curve Equation'!$B$14</f>
        <v>0.17741652728051194</v>
      </c>
      <c r="M168" s="28">
        <f>(1/(1+EXP(('S Curve Equation'!$B$11-M123*'S Curve Equation'!$B$12)*'S Curve Equation'!$B$10))+'S Curve Equation'!$B$13)*'S Curve Equation'!$B$14</f>
        <v>0.17932309096595708</v>
      </c>
      <c r="N168" s="28">
        <f>(1/(1+EXP(('S Curve Equation'!$B$11-N123*'S Curve Equation'!$B$12)*'S Curve Equation'!$B$10))+'S Curve Equation'!$B$13)*'S Curve Equation'!$B$14</f>
        <v>0.18122680324428725</v>
      </c>
      <c r="O168" s="28">
        <f>(1/(1+EXP(('S Curve Equation'!$B$11-O123*'S Curve Equation'!$B$12)*'S Curve Equation'!$B$10))+'S Curve Equation'!$B$13)*'S Curve Equation'!$B$14</f>
        <v>0.18312752841867377</v>
      </c>
      <c r="P168" s="28">
        <f>(1/(1+EXP(('S Curve Equation'!$B$11-P123*'S Curve Equation'!$B$12)*'S Curve Equation'!$B$10))+'S Curve Equation'!$B$13)*'S Curve Equation'!$B$14</f>
        <v>0.18502513423960662</v>
      </c>
      <c r="Q168" s="28">
        <f>(1/(1+EXP(('S Curve Equation'!$B$11-Q123*'S Curve Equation'!$B$12)*'S Curve Equation'!$B$10))+'S Curve Equation'!$B$13)*'S Curve Equation'!$B$14</f>
        <v>0.18691949186177453</v>
      </c>
      <c r="R168" s="28">
        <f>(1/(1+EXP(('S Curve Equation'!$B$11-R123*'S Curve Equation'!$B$12)*'S Curve Equation'!$B$10))+'S Curve Equation'!$B$13)*'S Curve Equation'!$B$14</f>
        <v>0.18881047580033017</v>
      </c>
      <c r="S168" s="28">
        <f>(1/(1+EXP(('S Curve Equation'!$B$11-S123*'S Curve Equation'!$B$12)*'S Curve Equation'!$B$10))+'S Curve Equation'!$B$13)*'S Curve Equation'!$B$14</f>
        <v>0.19069796388659599</v>
      </c>
      <c r="T168" s="28">
        <f>(1/(1+EXP(('S Curve Equation'!$B$11-T123*'S Curve Equation'!$B$12)*'S Curve Equation'!$B$10))+'S Curve Equation'!$B$13)*'S Curve Equation'!$B$14</f>
        <v>0.19258183722328975</v>
      </c>
      <c r="U168" s="28">
        <f>(1/(1+EXP(('S Curve Equation'!$B$11-U123*'S Curve Equation'!$B$12)*'S Curve Equation'!$B$10))+'S Curve Equation'!$B$13)*'S Curve Equation'!$B$14</f>
        <v>0.19446198013931482</v>
      </c>
      <c r="V168" s="28">
        <f>(1/(1+EXP(('S Curve Equation'!$B$11-V123*'S Curve Equation'!$B$12)*'S Curve Equation'!$B$10))+'S Curve Equation'!$B$13)*'S Curve Equation'!$B$14</f>
        <v>0.19633828014418372</v>
      </c>
      <c r="W168" s="28">
        <f>(1/(1+EXP(('S Curve Equation'!$B$11-W123*'S Curve Equation'!$B$12)*'S Curve Equation'!$B$10))+'S Curve Equation'!$B$13)*'S Curve Equation'!$B$14</f>
        <v>0.19821062788212823</v>
      </c>
      <c r="X168" s="28">
        <f>(1/(1+EXP(('S Curve Equation'!$B$11-X123*'S Curve Equation'!$B$12)*'S Curve Equation'!$B$10))+'S Curve Equation'!$B$13)*'S Curve Equation'!$B$14</f>
        <v>0.20007891708594827</v>
      </c>
      <c r="Y168" s="28">
        <f>(1/(1+EXP(('S Curve Equation'!$B$11-Y123*'S Curve Equation'!$B$12)*'S Curve Equation'!$B$10))+'S Curve Equation'!$B$13)*'S Curve Equation'!$B$14</f>
        <v>0.20194304453065132</v>
      </c>
      <c r="Z168" s="28">
        <f>(1/(1+EXP(('S Curve Equation'!$B$11-Z123*'S Curve Equation'!$B$12)*'S Curve Equation'!$B$10))+'S Curve Equation'!$B$13)*'S Curve Equation'!$B$14</f>
        <v>0.2038029099869306</v>
      </c>
      <c r="AA168" s="28">
        <f>(1/(1+EXP(('S Curve Equation'!$B$11-AA123*'S Curve Equation'!$B$12)*'S Curve Equation'!$B$10))+'S Curve Equation'!$B$13)*'S Curve Equation'!$B$14</f>
        <v>0.20565841617453118</v>
      </c>
      <c r="AB168" s="28">
        <f>(1/(1+EXP(('S Curve Equation'!$B$11-AB123*'S Curve Equation'!$B$12)*'S Curve Equation'!$B$10))+'S Curve Equation'!$B$13)*'S Curve Equation'!$B$14</f>
        <v>0.20750946871554335</v>
      </c>
      <c r="AC168" s="28">
        <f>(1/(1+EXP(('S Curve Equation'!$B$11-AC123*'S Curve Equation'!$B$12)*'S Curve Equation'!$B$10))+'S Curve Equation'!$B$13)*'S Curve Equation'!$B$14</f>
        <v>0.20935597608766898</v>
      </c>
      <c r="AD168" s="28">
        <f>(1/(1+EXP(('S Curve Equation'!$B$11-AD123*'S Curve Equation'!$B$12)*'S Curve Equation'!$B$10))+'S Curve Equation'!$B$13)*'S Curve Equation'!$B$14</f>
        <v>0.21119784957749779</v>
      </c>
      <c r="AE168" s="28">
        <f>(1/(1+EXP(('S Curve Equation'!$B$11-AE123*'S Curve Equation'!$B$12)*'S Curve Equation'!$B$10))+'S Curve Equation'!$B$13)*'S Curve Equation'!$B$14</f>
        <v>0.21303500323383762</v>
      </c>
      <c r="AF168" s="28">
        <f>(1/(1+EXP(('S Curve Equation'!$B$11-AF123*'S Curve Equation'!$B$12)*'S Curve Equation'!$B$10))+'S Curve Equation'!$B$13)*'S Curve Equation'!$B$14</f>
        <v>0.21486735382112579</v>
      </c>
    </row>
    <row r="169" spans="1:32" x14ac:dyDescent="0.2">
      <c r="A169" s="6" t="s">
        <v>47</v>
      </c>
      <c r="B169" s="28">
        <f>(1/(1+EXP(('S Curve Equation'!$B$11-B124*'S Curve Equation'!$B$12)*'S Curve Equation'!$B$10))+'S Curve Equation'!$B$13)*'S Curve Equation'!$B$14</f>
        <v>0.23357664233576642</v>
      </c>
      <c r="C169" s="28">
        <f>(1/(1+EXP(('S Curve Equation'!$B$11-C124*'S Curve Equation'!$B$12)*'S Curve Equation'!$B$10))+'S Curve Equation'!$B$13)*'S Curve Equation'!$B$14</f>
        <v>0.23624228914980253</v>
      </c>
      <c r="D169" s="28">
        <f>(1/(1+EXP(('S Curve Equation'!$B$11-D124*'S Curve Equation'!$B$12)*'S Curve Equation'!$B$10))+'S Curve Equation'!$B$13)*'S Curve Equation'!$B$14</f>
        <v>0.23828379905287855</v>
      </c>
      <c r="E169" s="28">
        <f>(1/(1+EXP(('S Curve Equation'!$B$11-E124*'S Curve Equation'!$B$12)*'S Curve Equation'!$B$10))+'S Curve Equation'!$B$13)*'S Curve Equation'!$B$14</f>
        <v>0.24062387964896773</v>
      </c>
      <c r="F169" s="28">
        <f>(1/(1+EXP(('S Curve Equation'!$B$11-F124*'S Curve Equation'!$B$12)*'S Curve Equation'!$B$10))+'S Curve Equation'!$B$13)*'S Curve Equation'!$B$14</f>
        <v>0.2432535210063938</v>
      </c>
      <c r="G169" s="28">
        <f>(1/(1+EXP(('S Curve Equation'!$B$11-G124*'S Curve Equation'!$B$12)*'S Curve Equation'!$B$10))+'S Curve Equation'!$B$13)*'S Curve Equation'!$B$14</f>
        <v>0.2455680354442053</v>
      </c>
      <c r="H169" s="28">
        <f>(1/(1+EXP(('S Curve Equation'!$B$11-H124*'S Curve Equation'!$B$12)*'S Curve Equation'!$B$10))+'S Curve Equation'!$B$13)*'S Curve Equation'!$B$14</f>
        <v>0.24853322529287955</v>
      </c>
      <c r="I169" s="28">
        <f>(1/(1+EXP(('S Curve Equation'!$B$11-I124*'S Curve Equation'!$B$12)*'S Curve Equation'!$B$10))+'S Curve Equation'!$B$13)*'S Curve Equation'!$B$14</f>
        <v>0.25073409378227757</v>
      </c>
      <c r="J169" s="28">
        <f>(1/(1+EXP(('S Curve Equation'!$B$11-J124*'S Curve Equation'!$B$12)*'S Curve Equation'!$B$10))+'S Curve Equation'!$B$13)*'S Curve Equation'!$B$14</f>
        <v>0.25222904087793169</v>
      </c>
      <c r="K169" s="28">
        <f>(1/(1+EXP(('S Curve Equation'!$B$11-K124*'S Curve Equation'!$B$12)*'S Curve Equation'!$B$10))+'S Curve Equation'!$B$13)*'S Curve Equation'!$B$14</f>
        <v>0.2538337099554252</v>
      </c>
      <c r="L169" s="28">
        <f>(1/(1+EXP(('S Curve Equation'!$B$11-L124*'S Curve Equation'!$B$12)*'S Curve Equation'!$B$10))+'S Curve Equation'!$B$13)*'S Curve Equation'!$B$14</f>
        <v>0.25693083798985639</v>
      </c>
      <c r="M169" s="28">
        <f>(1/(1+EXP(('S Curve Equation'!$B$11-M124*'S Curve Equation'!$B$12)*'S Curve Equation'!$B$10))+'S Curve Equation'!$B$13)*'S Curve Equation'!$B$14</f>
        <v>0.25919477894086534</v>
      </c>
      <c r="N169" s="28">
        <f>(1/(1+EXP(('S Curve Equation'!$B$11-N124*'S Curve Equation'!$B$12)*'S Curve Equation'!$B$10))+'S Curve Equation'!$B$13)*'S Curve Equation'!$B$14</f>
        <v>0.26145001270392648</v>
      </c>
      <c r="O169" s="28">
        <f>(1/(1+EXP(('S Curve Equation'!$B$11-O124*'S Curve Equation'!$B$12)*'S Curve Equation'!$B$10))+'S Curve Equation'!$B$13)*'S Curve Equation'!$B$14</f>
        <v>0.26369644605037973</v>
      </c>
      <c r="P169" s="28">
        <f>(1/(1+EXP(('S Curve Equation'!$B$11-P124*'S Curve Equation'!$B$12)*'S Curve Equation'!$B$10))+'S Curve Equation'!$B$13)*'S Curve Equation'!$B$14</f>
        <v>0.26593399019145558</v>
      </c>
      <c r="Q169" s="28">
        <f>(1/(1+EXP(('S Curve Equation'!$B$11-Q124*'S Curve Equation'!$B$12)*'S Curve Equation'!$B$10))+'S Curve Equation'!$B$13)*'S Curve Equation'!$B$14</f>
        <v>0.26816256067525951</v>
      </c>
      <c r="R169" s="28">
        <f>(1/(1+EXP(('S Curve Equation'!$B$11-R124*'S Curve Equation'!$B$12)*'S Curve Equation'!$B$10))+'S Curve Equation'!$B$13)*'S Curve Equation'!$B$14</f>
        <v>0.27038207728487446</v>
      </c>
      <c r="S169" s="28">
        <f>(1/(1+EXP(('S Curve Equation'!$B$11-S124*'S Curve Equation'!$B$12)*'S Curve Equation'!$B$10))+'S Curve Equation'!$B$13)*'S Curve Equation'!$B$14</f>
        <v>0.27259246393761266</v>
      </c>
      <c r="T169" s="28">
        <f>(1/(1+EXP(('S Curve Equation'!$B$11-T124*'S Curve Equation'!$B$12)*'S Curve Equation'!$B$10))+'S Curve Equation'!$B$13)*'S Curve Equation'!$B$14</f>
        <v>0.27479364858548072</v>
      </c>
      <c r="U169" s="28">
        <f>(1/(1+EXP(('S Curve Equation'!$B$11-U124*'S Curve Equation'!$B$12)*'S Curve Equation'!$B$10))+'S Curve Equation'!$B$13)*'S Curve Equation'!$B$14</f>
        <v>0.27698556311687994</v>
      </c>
      <c r="V169" s="28">
        <f>(1/(1+EXP(('S Curve Equation'!$B$11-V124*'S Curve Equation'!$B$12)*'S Curve Equation'!$B$10))+'S Curve Equation'!$B$13)*'S Curve Equation'!$B$14</f>
        <v>0.27916814325958578</v>
      </c>
      <c r="W169" s="28">
        <f>(1/(1+EXP(('S Curve Equation'!$B$11-W124*'S Curve Equation'!$B$12)*'S Curve Equation'!$B$10))+'S Curve Equation'!$B$13)*'S Curve Equation'!$B$14</f>
        <v>0.28134132848503812</v>
      </c>
      <c r="X169" s="28">
        <f>(1/(1+EXP(('S Curve Equation'!$B$11-X124*'S Curve Equation'!$B$12)*'S Curve Equation'!$B$10))+'S Curve Equation'!$B$13)*'S Curve Equation'!$B$14</f>
        <v>0.28350506191397018</v>
      </c>
      <c r="Y169" s="28">
        <f>(1/(1+EXP(('S Curve Equation'!$B$11-Y124*'S Curve Equation'!$B$12)*'S Curve Equation'!$B$10))+'S Curve Equation'!$B$13)*'S Curve Equation'!$B$14</f>
        <v>0.28565929022339875</v>
      </c>
      <c r="Z169" s="28">
        <f>(1/(1+EXP(('S Curve Equation'!$B$11-Z124*'S Curve Equation'!$B$12)*'S Curve Equation'!$B$10))+'S Curve Equation'!$B$13)*'S Curve Equation'!$B$14</f>
        <v>0.28780396355500176</v>
      </c>
      <c r="AA169" s="28">
        <f>(1/(1+EXP(('S Curve Equation'!$B$11-AA124*'S Curve Equation'!$B$12)*'S Curve Equation'!$B$10))+'S Curve Equation'!$B$13)*'S Curve Equation'!$B$14</f>
        <v>0.28993903542490168</v>
      </c>
      <c r="AB169" s="28">
        <f>(1/(1+EXP(('S Curve Equation'!$B$11-AB124*'S Curve Equation'!$B$12)*'S Curve Equation'!$B$10))+'S Curve Equation'!$B$13)*'S Curve Equation'!$B$14</f>
        <v>0.2920644626348689</v>
      </c>
      <c r="AC169" s="28">
        <f>(1/(1+EXP(('S Curve Equation'!$B$11-AC124*'S Curve Equation'!$B$12)*'S Curve Equation'!$B$10))+'S Curve Equation'!$B$13)*'S Curve Equation'!$B$14</f>
        <v>0.29418020518495963</v>
      </c>
      <c r="AD169" s="28">
        <f>(1/(1+EXP(('S Curve Equation'!$B$11-AD124*'S Curve Equation'!$B$12)*'S Curve Equation'!$B$10))+'S Curve Equation'!$B$13)*'S Curve Equation'!$B$14</f>
        <v>0.29628622618760025</v>
      </c>
      <c r="AE169" s="28">
        <f>(1/(1+EXP(('S Curve Equation'!$B$11-AE124*'S Curve Equation'!$B$12)*'S Curve Equation'!$B$10))+'S Curve Equation'!$B$13)*'S Curve Equation'!$B$14</f>
        <v>0.29838249178312837</v>
      </c>
      <c r="AF169" s="28">
        <f>(1/(1+EXP(('S Curve Equation'!$B$11-AF124*'S Curve Equation'!$B$12)*'S Curve Equation'!$B$10))+'S Curve Equation'!$B$13)*'S Curve Equation'!$B$14</f>
        <v>0.30046897105679415</v>
      </c>
    </row>
    <row r="170" spans="1:32" x14ac:dyDescent="0.2">
      <c r="A170" s="6" t="s">
        <v>48</v>
      </c>
      <c r="B170" s="28">
        <f>(1/(1+EXP(('S Curve Equation'!$B$11-B125*'S Curve Equation'!$B$12)*'S Curve Equation'!$B$10))+'S Curve Equation'!$B$13)*'S Curve Equation'!$B$14</f>
        <v>0.24662576687116558</v>
      </c>
      <c r="C170" s="28">
        <f>(1/(1+EXP(('S Curve Equation'!$B$11-C125*'S Curve Equation'!$B$12)*'S Curve Equation'!$B$10))+'S Curve Equation'!$B$13)*'S Curve Equation'!$B$14</f>
        <v>0.24935216431171173</v>
      </c>
      <c r="D170" s="28">
        <f>(1/(1+EXP(('S Curve Equation'!$B$11-D125*'S Curve Equation'!$B$12)*'S Curve Equation'!$B$10))+'S Curve Equation'!$B$13)*'S Curve Equation'!$B$14</f>
        <v>0.25143937221020096</v>
      </c>
      <c r="E170" s="28">
        <f>(1/(1+EXP(('S Curve Equation'!$B$11-E125*'S Curve Equation'!$B$12)*'S Curve Equation'!$B$10))+'S Curve Equation'!$B$13)*'S Curve Equation'!$B$14</f>
        <v>0.25383095496006469</v>
      </c>
      <c r="F170" s="28">
        <f>(1/(1+EXP(('S Curve Equation'!$B$11-F125*'S Curve Equation'!$B$12)*'S Curve Equation'!$B$10))+'S Curve Equation'!$B$13)*'S Curve Equation'!$B$14</f>
        <v>0.25651735668513942</v>
      </c>
      <c r="G170" s="28">
        <f>(1/(1+EXP(('S Curve Equation'!$B$11-G125*'S Curve Equation'!$B$12)*'S Curve Equation'!$B$10))+'S Curve Equation'!$B$13)*'S Curve Equation'!$B$14</f>
        <v>0.25888085882975526</v>
      </c>
      <c r="H170" s="28">
        <f>(1/(1+EXP(('S Curve Equation'!$B$11-H125*'S Curve Equation'!$B$12)*'S Curve Equation'!$B$10))+'S Curve Equation'!$B$13)*'S Curve Equation'!$B$14</f>
        <v>0.26190748802557656</v>
      </c>
      <c r="I170" s="28">
        <f>(1/(1+EXP(('S Curve Equation'!$B$11-I125*'S Curve Equation'!$B$12)*'S Curve Equation'!$B$10))+'S Curve Equation'!$B$13)*'S Curve Equation'!$B$14</f>
        <v>0.264153005455736</v>
      </c>
      <c r="J170" s="28">
        <f>(1/(1+EXP(('S Curve Equation'!$B$11-J125*'S Curve Equation'!$B$12)*'S Curve Equation'!$B$10))+'S Curve Equation'!$B$13)*'S Curve Equation'!$B$14</f>
        <v>0.26567781940340673</v>
      </c>
      <c r="K170" s="28">
        <f>(1/(1+EXP(('S Curve Equation'!$B$11-K125*'S Curve Equation'!$B$12)*'S Curve Equation'!$B$10))+'S Curve Equation'!$B$13)*'S Curve Equation'!$B$14</f>
        <v>0.26731413393324116</v>
      </c>
      <c r="L170" s="28">
        <f>(1/(1+EXP(('S Curve Equation'!$B$11-L125*'S Curve Equation'!$B$12)*'S Curve Equation'!$B$10))+'S Curve Equation'!$B$13)*'S Curve Equation'!$B$14</f>
        <v>0.27047113485755925</v>
      </c>
      <c r="M170" s="28">
        <f>(1/(1+EXP(('S Curve Equation'!$B$11-M125*'S Curve Equation'!$B$12)*'S Curve Equation'!$B$10))+'S Curve Equation'!$B$13)*'S Curve Equation'!$B$14</f>
        <v>0.2727778423217348</v>
      </c>
      <c r="N170" s="28">
        <f>(1/(1+EXP(('S Curve Equation'!$B$11-N125*'S Curve Equation'!$B$12)*'S Curve Equation'!$B$10))+'S Curve Equation'!$B$13)*'S Curve Equation'!$B$14</f>
        <v>0.27507484345878247</v>
      </c>
      <c r="O170" s="28">
        <f>(1/(1+EXP(('S Curve Equation'!$B$11-O125*'S Curve Equation'!$B$12)*'S Curve Equation'!$B$10))+'S Curve Equation'!$B$13)*'S Curve Equation'!$B$14</f>
        <v>0.27736205699567223</v>
      </c>
      <c r="P170" s="28">
        <f>(1/(1+EXP(('S Curve Equation'!$B$11-P125*'S Curve Equation'!$B$12)*'S Curve Equation'!$B$10))+'S Curve Equation'!$B$13)*'S Curve Equation'!$B$14</f>
        <v>0.27963940614117272</v>
      </c>
      <c r="Q170" s="28">
        <f>(1/(1+EXP(('S Curve Equation'!$B$11-Q125*'S Curve Equation'!$B$12)*'S Curve Equation'!$B$10))+'S Curve Equation'!$B$13)*'S Curve Equation'!$B$14</f>
        <v>0.28190681847366722</v>
      </c>
      <c r="R170" s="28">
        <f>(1/(1+EXP(('S Curve Equation'!$B$11-R125*'S Curve Equation'!$B$12)*'S Curve Equation'!$B$10))+'S Curve Equation'!$B$13)*'S Curve Equation'!$B$14</f>
        <v>0.28416422583047268</v>
      </c>
      <c r="S170" s="28">
        <f>(1/(1+EXP(('S Curve Equation'!$B$11-S125*'S Curve Equation'!$B$12)*'S Curve Equation'!$B$10))+'S Curve Equation'!$B$13)*'S Curve Equation'!$B$14</f>
        <v>0.28641156419868335</v>
      </c>
      <c r="T170" s="28">
        <f>(1/(1+EXP(('S Curve Equation'!$B$11-T125*'S Curve Equation'!$B$12)*'S Curve Equation'!$B$10))+'S Curve Equation'!$B$13)*'S Curve Equation'!$B$14</f>
        <v>0.28864877360759267</v>
      </c>
      <c r="U170" s="28">
        <f>(1/(1+EXP(('S Curve Equation'!$B$11-U125*'S Curve Equation'!$B$12)*'S Curve Equation'!$B$10))+'S Curve Equation'!$B$13)*'S Curve Equation'!$B$14</f>
        <v>0.2908757980227073</v>
      </c>
      <c r="V170" s="28">
        <f>(1/(1+EXP(('S Curve Equation'!$B$11-V125*'S Curve Equation'!$B$12)*'S Curve Equation'!$B$10))+'S Curve Equation'!$B$13)*'S Curve Equation'!$B$14</f>
        <v>0.29309258524138621</v>
      </c>
      <c r="W170" s="28">
        <f>(1/(1+EXP(('S Curve Equation'!$B$11-W125*'S Curve Equation'!$B$12)*'S Curve Equation'!$B$10))+'S Curve Equation'!$B$13)*'S Curve Equation'!$B$14</f>
        <v>0.29529908679012895</v>
      </c>
      <c r="X170" s="28">
        <f>(1/(1+EXP(('S Curve Equation'!$B$11-X125*'S Curve Equation'!$B$12)*'S Curve Equation'!$B$10))+'S Curve Equation'!$B$13)*'S Curve Equation'!$B$14</f>
        <v>0.29749525782352904</v>
      </c>
      <c r="Y170" s="28">
        <f>(1/(1+EXP(('S Curve Equation'!$B$11-Y125*'S Curve Equation'!$B$12)*'S Curve Equation'!$B$10))+'S Curve Equation'!$B$13)*'S Curve Equation'!$B$14</f>
        <v>0.29968105702490833</v>
      </c>
      <c r="Z170" s="28">
        <f>(1/(1+EXP(('S Curve Equation'!$B$11-Z125*'S Curve Equation'!$B$12)*'S Curve Equation'!$B$10))+'S Curve Equation'!$B$13)*'S Curve Equation'!$B$14</f>
        <v>0.30185644650864718</v>
      </c>
      <c r="AA170" s="28">
        <f>(1/(1+EXP(('S Curve Equation'!$B$11-AA125*'S Curve Equation'!$B$12)*'S Curve Equation'!$B$10))+'S Curve Equation'!$B$13)*'S Curve Equation'!$B$14</f>
        <v>0.30402139172422077</v>
      </c>
      <c r="AB170" s="28">
        <f>(1/(1+EXP(('S Curve Equation'!$B$11-AB125*'S Curve Equation'!$B$12)*'S Curve Equation'!$B$10))+'S Curve Equation'!$B$13)*'S Curve Equation'!$B$14</f>
        <v>0.30617586136194658</v>
      </c>
      <c r="AC170" s="28">
        <f>(1/(1+EXP(('S Curve Equation'!$B$11-AC125*'S Curve Equation'!$B$12)*'S Curve Equation'!$B$10))+'S Curve Equation'!$B$13)*'S Curve Equation'!$B$14</f>
        <v>0.30831982726044777</v>
      </c>
      <c r="AD170" s="28">
        <f>(1/(1+EXP(('S Curve Equation'!$B$11-AD125*'S Curve Equation'!$B$12)*'S Curve Equation'!$B$10))+'S Curve Equation'!$B$13)*'S Curve Equation'!$B$14</f>
        <v>0.31045326431583631</v>
      </c>
      <c r="AE170" s="28">
        <f>(1/(1+EXP(('S Curve Equation'!$B$11-AE125*'S Curve Equation'!$B$12)*'S Curve Equation'!$B$10))+'S Curve Equation'!$B$13)*'S Curve Equation'!$B$14</f>
        <v>0.31257615039261849</v>
      </c>
      <c r="AF170" s="28">
        <f>(1/(1+EXP(('S Curve Equation'!$B$11-AF125*'S Curve Equation'!$B$12)*'S Curve Equation'!$B$10))+'S Curve Equation'!$B$13)*'S Curve Equation'!$B$14</f>
        <v>0.31468846623631341</v>
      </c>
    </row>
    <row r="171" spans="1:32" x14ac:dyDescent="0.2">
      <c r="A171" s="6" t="s">
        <v>49</v>
      </c>
      <c r="B171" s="28">
        <f>(1/(1+EXP(('S Curve Equation'!$B$11-B126*'S Curve Equation'!$B$12)*'S Curve Equation'!$B$10))+'S Curve Equation'!$B$13)*'S Curve Equation'!$B$14</f>
        <v>0.21682847896440133</v>
      </c>
      <c r="C171" s="28">
        <f>(1/(1+EXP(('S Curve Equation'!$B$11-C126*'S Curve Equation'!$B$12)*'S Curve Equation'!$B$10))+'S Curve Equation'!$B$13)*'S Curve Equation'!$B$14</f>
        <v>0.21940735516680843</v>
      </c>
      <c r="D171" s="28">
        <f>(1/(1+EXP(('S Curve Equation'!$B$11-D126*'S Curve Equation'!$B$12)*'S Curve Equation'!$B$10))+'S Curve Equation'!$B$13)*'S Curve Equation'!$B$14</f>
        <v>0.22138344941919705</v>
      </c>
      <c r="E171" s="28">
        <f>(1/(1+EXP(('S Curve Equation'!$B$11-E126*'S Curve Equation'!$B$12)*'S Curve Equation'!$B$10))+'S Curve Equation'!$B$13)*'S Curve Equation'!$B$14</f>
        <v>0.22364965073864124</v>
      </c>
      <c r="F171" s="28">
        <f>(1/(1+EXP(('S Curve Equation'!$B$11-F126*'S Curve Equation'!$B$12)*'S Curve Equation'!$B$10))+'S Curve Equation'!$B$13)*'S Curve Equation'!$B$14</f>
        <v>0.22619767171240104</v>
      </c>
      <c r="G171" s="28">
        <f>(1/(1+EXP(('S Curve Equation'!$B$11-G126*'S Curve Equation'!$B$12)*'S Curve Equation'!$B$10))+'S Curve Equation'!$B$13)*'S Curve Equation'!$B$14</f>
        <v>0.22844156824605416</v>
      </c>
      <c r="H171" s="28">
        <f>(1/(1+EXP(('S Curve Equation'!$B$11-H126*'S Curve Equation'!$B$12)*'S Curve Equation'!$B$10))+'S Curve Equation'!$B$13)*'S Curve Equation'!$B$14</f>
        <v>0.23131795095313526</v>
      </c>
      <c r="I171" s="28">
        <f>(1/(1+EXP(('S Curve Equation'!$B$11-I126*'S Curve Equation'!$B$12)*'S Curve Equation'!$B$10))+'S Curve Equation'!$B$13)*'S Curve Equation'!$B$14</f>
        <v>0.23345410666713692</v>
      </c>
      <c r="J171" s="28">
        <f>(1/(1+EXP(('S Curve Equation'!$B$11-J126*'S Curve Equation'!$B$12)*'S Curve Equation'!$B$10))+'S Curve Equation'!$B$13)*'S Curve Equation'!$B$14</f>
        <v>0.23490567982131169</v>
      </c>
      <c r="K171" s="28">
        <f>(1/(1+EXP(('S Curve Equation'!$B$11-K126*'S Curve Equation'!$B$12)*'S Curve Equation'!$B$10))+'S Curve Equation'!$B$13)*'S Curve Equation'!$B$14</f>
        <v>0.2364643142956015</v>
      </c>
      <c r="L171" s="28">
        <f>(1/(1+EXP(('S Curve Equation'!$B$11-L126*'S Curve Equation'!$B$12)*'S Curve Equation'!$B$10))+'S Curve Equation'!$B$13)*'S Curve Equation'!$B$14</f>
        <v>0.2394741175310473</v>
      </c>
      <c r="M171" s="28">
        <f>(1/(1+EXP(('S Curve Equation'!$B$11-M126*'S Curve Equation'!$B$12)*'S Curve Equation'!$B$10))+'S Curve Equation'!$B$13)*'S Curve Equation'!$B$14</f>
        <v>0.24167549222877485</v>
      </c>
      <c r="N171" s="28">
        <f>(1/(1+EXP(('S Curve Equation'!$B$11-N126*'S Curve Equation'!$B$12)*'S Curve Equation'!$B$10))+'S Curve Equation'!$B$13)*'S Curve Equation'!$B$14</f>
        <v>0.24386945947744471</v>
      </c>
      <c r="O171" s="28">
        <f>(1/(1+EXP(('S Curve Equation'!$B$11-O126*'S Curve Equation'!$B$12)*'S Curve Equation'!$B$10))+'S Curve Equation'!$B$13)*'S Curve Equation'!$B$14</f>
        <v>0.24605591244608649</v>
      </c>
      <c r="P171" s="28">
        <f>(1/(1+EXP(('S Curve Equation'!$B$11-P126*'S Curve Equation'!$B$12)*'S Curve Equation'!$B$10))+'S Curve Equation'!$B$13)*'S Curve Equation'!$B$14</f>
        <v>0.2482347486316247</v>
      </c>
      <c r="Q171" s="28">
        <f>(1/(1+EXP(('S Curve Equation'!$B$11-Q126*'S Curve Equation'!$B$12)*'S Curve Equation'!$B$10))+'S Curve Equation'!$B$13)*'S Curve Equation'!$B$14</f>
        <v>0.25040586976845897</v>
      </c>
      <c r="R171" s="28">
        <f>(1/(1+EXP(('S Curve Equation'!$B$11-R126*'S Curve Equation'!$B$12)*'S Curve Equation'!$B$10))+'S Curve Equation'!$B$13)*'S Curve Equation'!$B$14</f>
        <v>0.25256918173869491</v>
      </c>
      <c r="S171" s="28">
        <f>(1/(1+EXP(('S Curve Equation'!$B$11-S126*'S Curve Equation'!$B$12)*'S Curve Equation'!$B$10))+'S Curve Equation'!$B$13)*'S Curve Equation'!$B$14</f>
        <v>0.2547245944830655</v>
      </c>
      <c r="T171" s="28">
        <f>(1/(1+EXP(('S Curve Equation'!$B$11-T126*'S Curve Equation'!$B$12)*'S Curve Equation'!$B$10))+'S Curve Equation'!$B$13)*'S Curve Equation'!$B$14</f>
        <v>0.25687202191261904</v>
      </c>
      <c r="U171" s="28">
        <f>(1/(1+EXP(('S Curve Equation'!$B$11-U126*'S Curve Equation'!$B$12)*'S Curve Equation'!$B$10))+'S Curve Equation'!$B$13)*'S Curve Equation'!$B$14</f>
        <v>0.25901138182120093</v>
      </c>
      <c r="V171" s="28">
        <f>(1/(1+EXP(('S Curve Equation'!$B$11-V126*'S Curve Equation'!$B$12)*'S Curve Equation'!$B$10))+'S Curve Equation'!$B$13)*'S Curve Equation'!$B$14</f>
        <v>0.26114259579878774</v>
      </c>
      <c r="W171" s="28">
        <f>(1/(1+EXP(('S Curve Equation'!$B$11-W126*'S Curve Equation'!$B$12)*'S Curve Equation'!$B$10))+'S Curve Equation'!$B$13)*'S Curve Equation'!$B$14</f>
        <v>0.2632655891457128</v>
      </c>
      <c r="X171" s="28">
        <f>(1/(1+EXP(('S Curve Equation'!$B$11-X126*'S Curve Equation'!$B$12)*'S Curve Equation'!$B$10))+'S Curve Equation'!$B$13)*'S Curve Equation'!$B$14</f>
        <v>0.26538029078782016</v>
      </c>
      <c r="Y171" s="28">
        <f>(1/(1+EXP(('S Curve Equation'!$B$11-Y126*'S Curve Equation'!$B$12)*'S Curve Equation'!$B$10))+'S Curve Equation'!$B$13)*'S Curve Equation'!$B$14</f>
        <v>0.26748663319258315</v>
      </c>
      <c r="Z171" s="28">
        <f>(1/(1+EXP(('S Curve Equation'!$B$11-Z126*'S Curve Equation'!$B$12)*'S Curve Equation'!$B$10))+'S Curve Equation'!$B$13)*'S Curve Equation'!$B$14</f>
        <v>0.26958455228621869</v>
      </c>
      <c r="AA171" s="28">
        <f>(1/(1+EXP(('S Curve Equation'!$B$11-AA126*'S Curve Equation'!$B$12)*'S Curve Equation'!$B$10))+'S Curve Equation'!$B$13)*'S Curve Equation'!$B$14</f>
        <v>0.27167398737183096</v>
      </c>
      <c r="AB171" s="28">
        <f>(1/(1+EXP(('S Curve Equation'!$B$11-AB126*'S Curve Equation'!$B$12)*'S Curve Equation'!$B$10))+'S Curve Equation'!$B$13)*'S Curve Equation'!$B$14</f>
        <v>0.27375488104860429</v>
      </c>
      <c r="AC171" s="28">
        <f>(1/(1+EXP(('S Curve Equation'!$B$11-AC126*'S Curve Equation'!$B$12)*'S Curve Equation'!$B$10))+'S Curve Equation'!$B$13)*'S Curve Equation'!$B$14</f>
        <v>0.27582717913207322</v>
      </c>
      <c r="AD171" s="28">
        <f>(1/(1+EXP(('S Curve Equation'!$B$11-AD126*'S Curve Equation'!$B$12)*'S Curve Equation'!$B$10))+'S Curve Equation'!$B$13)*'S Curve Equation'!$B$14</f>
        <v>0.27789083057548786</v>
      </c>
      <c r="AE171" s="28">
        <f>(1/(1+EXP(('S Curve Equation'!$B$11-AE126*'S Curve Equation'!$B$12)*'S Curve Equation'!$B$10))+'S Curve Equation'!$B$13)*'S Curve Equation'!$B$14</f>
        <v>0.27994578739229964</v>
      </c>
      <c r="AF171" s="28">
        <f>(1/(1+EXP(('S Curve Equation'!$B$11-AF126*'S Curve Equation'!$B$12)*'S Curve Equation'!$B$10))+'S Curve Equation'!$B$13)*'S Curve Equation'!$B$14</f>
        <v>0.28199200457977375</v>
      </c>
    </row>
    <row r="172" spans="1:32" x14ac:dyDescent="0.2">
      <c r="A172" s="6" t="s">
        <v>50</v>
      </c>
      <c r="B172" s="28">
        <f>(1/(1+EXP(('S Curve Equation'!$B$11-B127*'S Curve Equation'!$B$12)*'S Curve Equation'!$B$10))+'S Curve Equation'!$B$13)*'S Curve Equation'!$B$14</f>
        <v>0.23629191321499007</v>
      </c>
      <c r="C172" s="28">
        <f>(1/(1+EXP(('S Curve Equation'!$B$11-C127*'S Curve Equation'!$B$12)*'S Curve Equation'!$B$10))+'S Curve Equation'!$B$13)*'S Curve Equation'!$B$14</f>
        <v>0.23897068895914553</v>
      </c>
      <c r="D172" s="28">
        <f>(1/(1+EXP(('S Curve Equation'!$B$11-D127*'S Curve Equation'!$B$12)*'S Curve Equation'!$B$10))+'S Curve Equation'!$B$13)*'S Curve Equation'!$B$14</f>
        <v>0.24102208256465454</v>
      </c>
      <c r="E172" s="28">
        <f>(1/(1+EXP(('S Curve Equation'!$B$11-E127*'S Curve Equation'!$B$12)*'S Curve Equation'!$B$10))+'S Curve Equation'!$B$13)*'S Curve Equation'!$B$14</f>
        <v>0.24337331058029524</v>
      </c>
      <c r="F172" s="28">
        <f>(1/(1+EXP(('S Curve Equation'!$B$11-F127*'S Curve Equation'!$B$12)*'S Curve Equation'!$B$10))+'S Curve Equation'!$B$13)*'S Curve Equation'!$B$14</f>
        <v>0.2460152481775561</v>
      </c>
      <c r="G172" s="28">
        <f>(1/(1+EXP(('S Curve Equation'!$B$11-G127*'S Curve Equation'!$B$12)*'S Curve Equation'!$B$10))+'S Curve Equation'!$B$13)*'S Curve Equation'!$B$14</f>
        <v>0.24834038444551468</v>
      </c>
      <c r="H172" s="28">
        <f>(1/(1+EXP(('S Curve Equation'!$B$11-H127*'S Curve Equation'!$B$12)*'S Curve Equation'!$B$10))+'S Curve Equation'!$B$13)*'S Curve Equation'!$B$14</f>
        <v>0.2513189088972318</v>
      </c>
      <c r="I172" s="28">
        <f>(1/(1+EXP(('S Curve Equation'!$B$11-I127*'S Curve Equation'!$B$12)*'S Curve Equation'!$B$10))+'S Curve Equation'!$B$13)*'S Curve Equation'!$B$14</f>
        <v>0.25352947730177317</v>
      </c>
      <c r="J172" s="28">
        <f>(1/(1+EXP(('S Curve Equation'!$B$11-J127*'S Curve Equation'!$B$12)*'S Curve Equation'!$B$10))+'S Curve Equation'!$B$13)*'S Curve Equation'!$B$14</f>
        <v>0.2550309175548347</v>
      </c>
      <c r="K172" s="28">
        <f>(1/(1+EXP(('S Curve Equation'!$B$11-K127*'S Curve Equation'!$B$12)*'S Curve Equation'!$B$10))+'S Curve Equation'!$B$13)*'S Curve Equation'!$B$14</f>
        <v>0.25664247065148987</v>
      </c>
      <c r="L172" s="28">
        <f>(1/(1+EXP(('S Curve Equation'!$B$11-L127*'S Curve Equation'!$B$12)*'S Curve Equation'!$B$10))+'S Curve Equation'!$B$13)*'S Curve Equation'!$B$14</f>
        <v>0.25975263545687471</v>
      </c>
      <c r="M172" s="28">
        <f>(1/(1+EXP(('S Curve Equation'!$B$11-M127*'S Curve Equation'!$B$12)*'S Curve Equation'!$B$10))+'S Curve Equation'!$B$13)*'S Curve Equation'!$B$14</f>
        <v>0.26202589872005783</v>
      </c>
      <c r="N172" s="28">
        <f>(1/(1+EXP(('S Curve Equation'!$B$11-N127*'S Curve Equation'!$B$12)*'S Curve Equation'!$B$10))+'S Curve Equation'!$B$13)*'S Curve Equation'!$B$14</f>
        <v>0.26429024572406817</v>
      </c>
      <c r="O172" s="28">
        <f>(1/(1+EXP(('S Curve Equation'!$B$11-O127*'S Curve Equation'!$B$12)*'S Curve Equation'!$B$10))+'S Curve Equation'!$B$13)*'S Curve Equation'!$B$14</f>
        <v>0.26654558563475689</v>
      </c>
      <c r="P172" s="28">
        <f>(1/(1+EXP(('S Curve Equation'!$B$11-P127*'S Curve Equation'!$B$12)*'S Curve Equation'!$B$10))+'S Curve Equation'!$B$13)*'S Curve Equation'!$B$14</f>
        <v>0.26879183206987423</v>
      </c>
      <c r="Q172" s="28">
        <f>(1/(1+EXP(('S Curve Equation'!$B$11-Q127*'S Curve Equation'!$B$12)*'S Curve Equation'!$B$10))+'S Curve Equation'!$B$13)*'S Curve Equation'!$B$14</f>
        <v>0.27102890299409532</v>
      </c>
      <c r="R172" s="28">
        <f>(1/(1+EXP(('S Curve Equation'!$B$11-R127*'S Curve Equation'!$B$12)*'S Curve Equation'!$B$10))+'S Curve Equation'!$B$13)*'S Curve Equation'!$B$14</f>
        <v>0.27325672061524048</v>
      </c>
      <c r="S172" s="28">
        <f>(1/(1+EXP(('S Curve Equation'!$B$11-S127*'S Curve Equation'!$B$12)*'S Curve Equation'!$B$10))+'S Curve Equation'!$B$13)*'S Curve Equation'!$B$14</f>
        <v>0.27547521128172386</v>
      </c>
      <c r="T172" s="28">
        <f>(1/(1+EXP(('S Curve Equation'!$B$11-T127*'S Curve Equation'!$B$12)*'S Curve Equation'!$B$10))+'S Curve Equation'!$B$13)*'S Curve Equation'!$B$14</f>
        <v>0.27768430538129008</v>
      </c>
      <c r="U172" s="28">
        <f>(1/(1+EXP(('S Curve Equation'!$B$11-U127*'S Curve Equation'!$B$12)*'S Curve Equation'!$B$10))+'S Curve Equation'!$B$13)*'S Curve Equation'!$B$14</f>
        <v>0.27988393724105781</v>
      </c>
      <c r="V172" s="28">
        <f>(1/(1+EXP(('S Curve Equation'!$B$11-V127*'S Curve Equation'!$B$12)*'S Curve Equation'!$B$10))+'S Curve Equation'!$B$13)*'S Curve Equation'!$B$14</f>
        <v>0.28207404502891653</v>
      </c>
      <c r="W172" s="28">
        <f>(1/(1+EXP(('S Curve Equation'!$B$11-W127*'S Curve Equation'!$B$12)*'S Curve Equation'!$B$10))+'S Curve Equation'!$B$13)*'S Curve Equation'!$B$14</f>
        <v>0.28425457065630166</v>
      </c>
      <c r="X172" s="28">
        <f>(1/(1+EXP(('S Curve Equation'!$B$11-X127*'S Curve Equation'!$B$12)*'S Curve Equation'!$B$10))+'S Curve Equation'!$B$13)*'S Curve Equation'!$B$14</f>
        <v>0.2864254596823767</v>
      </c>
      <c r="Y172" s="28">
        <f>(1/(1+EXP(('S Curve Equation'!$B$11-Y127*'S Curve Equation'!$B$12)*'S Curve Equation'!$B$10))+'S Curve Equation'!$B$13)*'S Curve Equation'!$B$14</f>
        <v>0.2885866612196436</v>
      </c>
      <c r="Z172" s="28">
        <f>(1/(1+EXP(('S Curve Equation'!$B$11-Z127*'S Curve Equation'!$B$12)*'S Curve Equation'!$B$10))+'S Curve Equation'!$B$13)*'S Curve Equation'!$B$14</f>
        <v>0.29073812784100211</v>
      </c>
      <c r="AA172" s="28">
        <f>(1/(1+EXP(('S Curve Equation'!$B$11-AA127*'S Curve Equation'!$B$12)*'S Curve Equation'!$B$10))+'S Curve Equation'!$B$13)*'S Curve Equation'!$B$14</f>
        <v>0.29287981548828018</v>
      </c>
      <c r="AB172" s="28">
        <f>(1/(1+EXP(('S Curve Equation'!$B$11-AB127*'S Curve Equation'!$B$12)*'S Curve Equation'!$B$10))+'S Curve Equation'!$B$13)*'S Curve Equation'!$B$14</f>
        <v>0.29501168338224315</v>
      </c>
      <c r="AC172" s="28">
        <f>(1/(1+EXP(('S Curve Equation'!$B$11-AC127*'S Curve Equation'!$B$12)*'S Curve Equation'!$B$10))+'S Curve Equation'!$B$13)*'S Curve Equation'!$B$14</f>
        <v>0.29713369393409556</v>
      </c>
      <c r="AD172" s="28">
        <f>(1/(1+EXP(('S Curve Equation'!$B$11-AD127*'S Curve Equation'!$B$12)*'S Curve Equation'!$B$10))+'S Curve Equation'!$B$13)*'S Curve Equation'!$B$14</f>
        <v>0.29924581265848799</v>
      </c>
      <c r="AE172" s="28">
        <f>(1/(1+EXP(('S Curve Equation'!$B$11-AE127*'S Curve Equation'!$B$12)*'S Curve Equation'!$B$10))+'S Curve Equation'!$B$13)*'S Curve Equation'!$B$14</f>
        <v>0.30134800808803541</v>
      </c>
      <c r="AF172" s="28">
        <f>(1/(1+EXP(('S Curve Equation'!$B$11-AF127*'S Curve Equation'!$B$12)*'S Curve Equation'!$B$10))+'S Curve Equation'!$B$13)*'S Curve Equation'!$B$14</f>
        <v>0.30344025168934735</v>
      </c>
    </row>
    <row r="173" spans="1:32" x14ac:dyDescent="0.2">
      <c r="A173" s="6" t="s">
        <v>51</v>
      </c>
      <c r="B173" s="28">
        <f>(1/(1+EXP(('S Curve Equation'!$B$11-B128*'S Curve Equation'!$B$12)*'S Curve Equation'!$B$10))+'S Curve Equation'!$B$13)*'S Curve Equation'!$B$14</f>
        <v>0.20489408327246161</v>
      </c>
      <c r="C173" s="28">
        <f>(1/(1+EXP(('S Curve Equation'!$B$11-C128*'S Curve Equation'!$B$12)*'S Curve Equation'!$B$10))+'S Curve Equation'!$B$13)*'S Curve Equation'!$B$14</f>
        <v>0.20740490606511908</v>
      </c>
      <c r="D173" s="28">
        <f>(1/(1+EXP(('S Curve Equation'!$B$11-D128*'S Curve Equation'!$B$12)*'S Curve Equation'!$B$10))+'S Curve Equation'!$B$13)*'S Curve Equation'!$B$14</f>
        <v>0.20932959771100096</v>
      </c>
      <c r="E173" s="28">
        <f>(1/(1+EXP(('S Curve Equation'!$B$11-E128*'S Curve Equation'!$B$12)*'S Curve Equation'!$B$10))+'S Curve Equation'!$B$13)*'S Curve Equation'!$B$14</f>
        <v>0.21153764134866429</v>
      </c>
      <c r="F173" s="28">
        <f>(1/(1+EXP(('S Curve Equation'!$B$11-F128*'S Curve Equation'!$B$12)*'S Curve Equation'!$B$10))+'S Curve Equation'!$B$13)*'S Curve Equation'!$B$14</f>
        <v>0.21402127745681926</v>
      </c>
      <c r="G173" s="28">
        <f>(1/(1+EXP(('S Curve Equation'!$B$11-G128*'S Curve Equation'!$B$12)*'S Curve Equation'!$B$10))+'S Curve Equation'!$B$13)*'S Curve Equation'!$B$14</f>
        <v>0.21620935104288755</v>
      </c>
      <c r="H173" s="28">
        <f>(1/(1+EXP(('S Curve Equation'!$B$11-H128*'S Curve Equation'!$B$12)*'S Curve Equation'!$B$10))+'S Curve Equation'!$B$13)*'S Curve Equation'!$B$14</f>
        <v>0.2190153715946915</v>
      </c>
      <c r="I173" s="28">
        <f>(1/(1+EXP(('S Curve Equation'!$B$11-I128*'S Curve Equation'!$B$12)*'S Curve Equation'!$B$10))+'S Curve Equation'!$B$13)*'S Curve Equation'!$B$14</f>
        <v>0.22110013787804417</v>
      </c>
      <c r="J173" s="28">
        <f>(1/(1+EXP(('S Curve Equation'!$B$11-J128*'S Curve Equation'!$B$12)*'S Curve Equation'!$B$10))+'S Curve Equation'!$B$13)*'S Curve Equation'!$B$14</f>
        <v>0.22251720973555167</v>
      </c>
      <c r="K173" s="28">
        <f>(1/(1+EXP(('S Curve Equation'!$B$11-K128*'S Curve Equation'!$B$12)*'S Curve Equation'!$B$10))+'S Curve Equation'!$B$13)*'S Curve Equation'!$B$14</f>
        <v>0.22403917467843318</v>
      </c>
      <c r="L173" s="28">
        <f>(1/(1+EXP(('S Curve Equation'!$B$11-L128*'S Curve Equation'!$B$12)*'S Curve Equation'!$B$10))+'S Curve Equation'!$B$13)*'S Curve Equation'!$B$14</f>
        <v>0.22697926626488177</v>
      </c>
      <c r="M173" s="28">
        <f>(1/(1+EXP(('S Curve Equation'!$B$11-M128*'S Curve Equation'!$B$12)*'S Curve Equation'!$B$10))+'S Curve Equation'!$B$13)*'S Curve Equation'!$B$14</f>
        <v>0.22913056697028961</v>
      </c>
      <c r="N173" s="28">
        <f>(1/(1+EXP(('S Curve Equation'!$B$11-N128*'S Curve Equation'!$B$12)*'S Curve Equation'!$B$10))+'S Curve Equation'!$B$13)*'S Curve Equation'!$B$14</f>
        <v>0.23127539295298127</v>
      </c>
      <c r="O173" s="28">
        <f>(1/(1+EXP(('S Curve Equation'!$B$11-O128*'S Curve Equation'!$B$12)*'S Curve Equation'!$B$10))+'S Curve Equation'!$B$13)*'S Curve Equation'!$B$14</f>
        <v>0.2334136290082062</v>
      </c>
      <c r="P173" s="28">
        <f>(1/(1+EXP(('S Curve Equation'!$B$11-P128*'S Curve Equation'!$B$12)*'S Curve Equation'!$B$10))+'S Curve Equation'!$B$13)*'S Curve Equation'!$B$14</f>
        <v>0.23554516414006194</v>
      </c>
      <c r="Q173" s="28">
        <f>(1/(1+EXP(('S Curve Equation'!$B$11-Q128*'S Curve Equation'!$B$12)*'S Curve Equation'!$B$10))+'S Curve Equation'!$B$13)*'S Curve Equation'!$B$14</f>
        <v>0.23766989148047163</v>
      </c>
      <c r="R173" s="28">
        <f>(1/(1+EXP(('S Curve Equation'!$B$11-R128*'S Curve Equation'!$B$12)*'S Curve Equation'!$B$10))+'S Curve Equation'!$B$13)*'S Curve Equation'!$B$14</f>
        <v>0.23978770820850101</v>
      </c>
      <c r="S173" s="28">
        <f>(1/(1+EXP(('S Curve Equation'!$B$11-S128*'S Curve Equation'!$B$12)*'S Curve Equation'!$B$10))+'S Curve Equation'!$B$13)*'S Curve Equation'!$B$14</f>
        <v>0.24189851547006358</v>
      </c>
      <c r="T173" s="28">
        <f>(1/(1+EXP(('S Curve Equation'!$B$11-T128*'S Curve Equation'!$B$12)*'S Curve Equation'!$B$10))+'S Curve Equation'!$B$13)*'S Curve Equation'!$B$14</f>
        <v>0.24400221829809007</v>
      </c>
      <c r="U173" s="28">
        <f>(1/(1+EXP(('S Curve Equation'!$B$11-U128*'S Curve Equation'!$B$12)*'S Curve Equation'!$B$10))+'S Curve Equation'!$B$13)*'S Curve Equation'!$B$14</f>
        <v>0.24609872553319886</v>
      </c>
      <c r="V173" s="28">
        <f>(1/(1+EXP(('S Curve Equation'!$B$11-V128*'S Curve Equation'!$B$12)*'S Curve Equation'!$B$10))+'S Curve Equation'!$B$13)*'S Curve Equation'!$B$14</f>
        <v>0.24818794974492922</v>
      </c>
      <c r="W173" s="28">
        <f>(1/(1+EXP(('S Curve Equation'!$B$11-W128*'S Curve Equation'!$B$12)*'S Curve Equation'!$B$10))+'S Curve Equation'!$B$13)*'S Curve Equation'!$B$14</f>
        <v>0.25026980715358188</v>
      </c>
      <c r="X173" s="28">
        <f>(1/(1+EXP(('S Curve Equation'!$B$11-X128*'S Curve Equation'!$B$12)*'S Curve Equation'!$B$10))+'S Curve Equation'!$B$13)*'S Curve Equation'!$B$14</f>
        <v>0.25234421755271103</v>
      </c>
      <c r="Y173" s="28">
        <f>(1/(1+EXP(('S Curve Equation'!$B$11-Y128*'S Curve Equation'!$B$12)*'S Curve Equation'!$B$10))+'S Curve Equation'!$B$13)*'S Curve Equation'!$B$14</f>
        <v>0.25441110423230678</v>
      </c>
      <c r="Z173" s="28">
        <f>(1/(1+EXP(('S Curve Equation'!$B$11-Z128*'S Curve Equation'!$B$12)*'S Curve Equation'!$B$10))+'S Curve Equation'!$B$13)*'S Curve Equation'!$B$14</f>
        <v>0.25647039390270931</v>
      </c>
      <c r="AA173" s="28">
        <f>(1/(1+EXP(('S Curve Equation'!$B$11-AA128*'S Curve Equation'!$B$12)*'S Curve Equation'!$B$10))+'S Curve Equation'!$B$13)*'S Curve Equation'!$B$14</f>
        <v>0.25852201661928909</v>
      </c>
      <c r="AB173" s="28">
        <f>(1/(1+EXP(('S Curve Equation'!$B$11-AB128*'S Curve Equation'!$B$12)*'S Curve Equation'!$B$10))+'S Curve Equation'!$B$13)*'S Curve Equation'!$B$14</f>
        <v>0.26056590570792321</v>
      </c>
      <c r="AC173" s="28">
        <f>(1/(1+EXP(('S Curve Equation'!$B$11-AC128*'S Curve Equation'!$B$12)*'S Curve Equation'!$B$10))+'S Curve Equation'!$B$13)*'S Curve Equation'!$B$14</f>
        <v>0.26260199769129849</v>
      </c>
      <c r="AD173" s="28">
        <f>(1/(1+EXP(('S Curve Equation'!$B$11-AD128*'S Curve Equation'!$B$12)*'S Curve Equation'!$B$10))+'S Curve Equation'!$B$13)*'S Curve Equation'!$B$14</f>
        <v>0.26463023221606835</v>
      </c>
      <c r="AE173" s="28">
        <f>(1/(1+EXP(('S Curve Equation'!$B$11-AE128*'S Curve Equation'!$B$12)*'S Curve Equation'!$B$10))+'S Curve Equation'!$B$13)*'S Curve Equation'!$B$14</f>
        <v>0.26665055198089049</v>
      </c>
      <c r="AF173" s="28">
        <f>(1/(1+EXP(('S Curve Equation'!$B$11-AF128*'S Curve Equation'!$B$12)*'S Curve Equation'!$B$10))+'S Curve Equation'!$B$13)*'S Curve Equation'!$B$14</f>
        <v>0.26866290266536319</v>
      </c>
    </row>
    <row r="174" spans="1:32" x14ac:dyDescent="0.2">
      <c r="A174" s="6" t="s">
        <v>52</v>
      </c>
      <c r="B174" s="28">
        <f>(1/(1+EXP(('S Curve Equation'!$B$11-B129*'S Curve Equation'!$B$12)*'S Curve Equation'!$B$10))+'S Curve Equation'!$B$13)*'S Curve Equation'!$B$14</f>
        <v>0.23182397959183665</v>
      </c>
      <c r="C174" s="28">
        <f>(1/(1+EXP(('S Curve Equation'!$B$11-C129*'S Curve Equation'!$B$12)*'S Curve Equation'!$B$10))+'S Curve Equation'!$B$13)*'S Curve Equation'!$B$14</f>
        <v>0.23448101431587731</v>
      </c>
      <c r="D174" s="28">
        <f>(1/(1+EXP(('S Curve Equation'!$B$11-D129*'S Curve Equation'!$B$12)*'S Curve Equation'!$B$10))+'S Curve Equation'!$B$13)*'S Curve Equation'!$B$14</f>
        <v>0.23651603870978083</v>
      </c>
      <c r="E174" s="28">
        <f>(1/(1+EXP(('S Curve Equation'!$B$11-E129*'S Curve Equation'!$B$12)*'S Curve Equation'!$B$10))+'S Curve Equation'!$B$13)*'S Curve Equation'!$B$14</f>
        <v>0.23884880224852914</v>
      </c>
      <c r="F174" s="28">
        <f>(1/(1+EXP(('S Curve Equation'!$B$11-F129*'S Curve Equation'!$B$12)*'S Curve Equation'!$B$10))+'S Curve Equation'!$B$13)*'S Curve Equation'!$B$14</f>
        <v>0.2414703695118107</v>
      </c>
      <c r="G174" s="28">
        <f>(1/(1+EXP(('S Curve Equation'!$B$11-G129*'S Curve Equation'!$B$12)*'S Curve Equation'!$B$10))+'S Curve Equation'!$B$13)*'S Curve Equation'!$B$14</f>
        <v>0.24377790672063868</v>
      </c>
      <c r="H174" s="28">
        <f>(1/(1+EXP(('S Curve Equation'!$B$11-H129*'S Curve Equation'!$B$12)*'S Curve Equation'!$B$10))+'S Curve Equation'!$B$13)*'S Curve Equation'!$B$14</f>
        <v>0.24673433380992385</v>
      </c>
      <c r="I174" s="28">
        <f>(1/(1+EXP(('S Curve Equation'!$B$11-I129*'S Curve Equation'!$B$12)*'S Curve Equation'!$B$10))+'S Curve Equation'!$B$13)*'S Curve Equation'!$B$14</f>
        <v>0.24892882544420644</v>
      </c>
      <c r="J174" s="28">
        <f>(1/(1+EXP(('S Curve Equation'!$B$11-J129*'S Curve Equation'!$B$12)*'S Curve Equation'!$B$10))+'S Curve Equation'!$B$13)*'S Curve Equation'!$B$14</f>
        <v>0.25041950257277418</v>
      </c>
      <c r="K174" s="28">
        <f>(1/(1+EXP(('S Curve Equation'!$B$11-K129*'S Curve Equation'!$B$12)*'S Curve Equation'!$B$10))+'S Curve Equation'!$B$13)*'S Curve Equation'!$B$14</f>
        <v>0.25201964349303563</v>
      </c>
      <c r="L174" s="28">
        <f>(1/(1+EXP(('S Curve Equation'!$B$11-L129*'S Curve Equation'!$B$12)*'S Curve Equation'!$B$10))+'S Curve Equation'!$B$13)*'S Curve Equation'!$B$14</f>
        <v>0.25510819283989183</v>
      </c>
      <c r="M174" s="28">
        <f>(1/(1+EXP(('S Curve Equation'!$B$11-M129*'S Curve Equation'!$B$12)*'S Curve Equation'!$B$10))+'S Curve Equation'!$B$13)*'S Curve Equation'!$B$14</f>
        <v>0.25736599651967673</v>
      </c>
      <c r="N174" s="28">
        <f>(1/(1+EXP(('S Curve Equation'!$B$11-N129*'S Curve Equation'!$B$12)*'S Curve Equation'!$B$10))+'S Curve Equation'!$B$13)*'S Curve Equation'!$B$14</f>
        <v>0.25961522825021033</v>
      </c>
      <c r="O174" s="28">
        <f>(1/(1+EXP(('S Curve Equation'!$B$11-O129*'S Curve Equation'!$B$12)*'S Curve Equation'!$B$10))+'S Curve Equation'!$B$13)*'S Curve Equation'!$B$14</f>
        <v>0.26185579328423869</v>
      </c>
      <c r="P174" s="28">
        <f>(1/(1+EXP(('S Curve Equation'!$B$11-P129*'S Curve Equation'!$B$12)*'S Curve Equation'!$B$10))+'S Curve Equation'!$B$13)*'S Curve Equation'!$B$14</f>
        <v>0.26408760130573156</v>
      </c>
      <c r="Q174" s="28">
        <f>(1/(1+EXP(('S Curve Equation'!$B$11-Q129*'S Curve Equation'!$B$12)*'S Curve Equation'!$B$10))+'S Curve Equation'!$B$13)*'S Curve Equation'!$B$14</f>
        <v>0.26631056632814504</v>
      </c>
      <c r="R174" s="28">
        <f>(1/(1+EXP(('S Curve Equation'!$B$11-R129*'S Curve Equation'!$B$12)*'S Curve Equation'!$B$10))+'S Curve Equation'!$B$13)*'S Curve Equation'!$B$14</f>
        <v>0.26852460659375177</v>
      </c>
      <c r="S174" s="28">
        <f>(1/(1+EXP(('S Curve Equation'!$B$11-S129*'S Curve Equation'!$B$12)*'S Curve Equation'!$B$10))+'S Curve Equation'!$B$13)*'S Curve Equation'!$B$14</f>
        <v>0.27072964447407155</v>
      </c>
      <c r="T174" s="28">
        <f>(1/(1+EXP(('S Curve Equation'!$B$11-T129*'S Curve Equation'!$B$12)*'S Curve Equation'!$B$10))+'S Curve Equation'!$B$13)*'S Curve Equation'!$B$14</f>
        <v>0.27292560637146668</v>
      </c>
      <c r="U174" s="28">
        <f>(1/(1+EXP(('S Curve Equation'!$B$11-U129*'S Curve Equation'!$B$12)*'S Curve Equation'!$B$10))+'S Curve Equation'!$B$13)*'S Curve Equation'!$B$14</f>
        <v>0.27511242262192542</v>
      </c>
      <c r="V174" s="28">
        <f>(1/(1+EXP(('S Curve Equation'!$B$11-V129*'S Curve Equation'!$B$12)*'S Curve Equation'!$B$10))+'S Curve Equation'!$B$13)*'S Curve Equation'!$B$14</f>
        <v>0.27729002739907926</v>
      </c>
      <c r="W174" s="28">
        <f>(1/(1+EXP(('S Curve Equation'!$B$11-W129*'S Curve Equation'!$B$12)*'S Curve Equation'!$B$10))+'S Curve Equation'!$B$13)*'S Curve Equation'!$B$14</f>
        <v>0.27945835861948537</v>
      </c>
      <c r="X174" s="28">
        <f>(1/(1+EXP(('S Curve Equation'!$B$11-X129*'S Curve Equation'!$B$12)*'S Curve Equation'!$B$10))+'S Curve Equation'!$B$13)*'S Curve Equation'!$B$14</f>
        <v>0.28161735784920533</v>
      </c>
      <c r="Y174" s="28">
        <f>(1/(1+EXP(('S Curve Equation'!$B$11-Y129*'S Curve Equation'!$B$12)*'S Curve Equation'!$B$10))+'S Curve Equation'!$B$13)*'S Curve Equation'!$B$14</f>
        <v>0.28376697021170144</v>
      </c>
      <c r="Z174" s="28">
        <f>(1/(1+EXP(('S Curve Equation'!$B$11-Z129*'S Curve Equation'!$B$12)*'S Curve Equation'!$B$10))+'S Curve Equation'!$B$13)*'S Curve Equation'!$B$14</f>
        <v>0.2859071442970802</v>
      </c>
      <c r="AA174" s="28">
        <f>(1/(1+EXP(('S Curve Equation'!$B$11-AA129*'S Curve Equation'!$B$12)*'S Curve Equation'!$B$10))+'S Curve Equation'!$B$13)*'S Curve Equation'!$B$14</f>
        <v>0.28803783207270073</v>
      </c>
      <c r="AB174" s="28">
        <f>(1/(1+EXP(('S Curve Equation'!$B$11-AB129*'S Curve Equation'!$B$12)*'S Curve Equation'!$B$10))+'S Curve Equation'!$B$13)*'S Curve Equation'!$B$14</f>
        <v>0.29015898879516527</v>
      </c>
      <c r="AC174" s="28">
        <f>(1/(1+EXP(('S Curve Equation'!$B$11-AC129*'S Curve Equation'!$B$12)*'S Curve Equation'!$B$10))+'S Curve Equation'!$B$13)*'S Curve Equation'!$B$14</f>
        <v>0.29227057292370445</v>
      </c>
      <c r="AD174" s="28">
        <f>(1/(1+EXP(('S Curve Equation'!$B$11-AD129*'S Curve Equation'!$B$12)*'S Curve Equation'!$B$10))+'S Curve Equation'!$B$13)*'S Curve Equation'!$B$14</f>
        <v>0.29437254603497431</v>
      </c>
      <c r="AE174" s="28">
        <f>(1/(1+EXP(('S Curve Equation'!$B$11-AE129*'S Curve Equation'!$B$12)*'S Curve Equation'!$B$10))+'S Curve Equation'!$B$13)*'S Curve Equation'!$B$14</f>
        <v>0.29646487273927363</v>
      </c>
      <c r="AF174" s="28">
        <f>(1/(1+EXP(('S Curve Equation'!$B$11-AF129*'S Curve Equation'!$B$12)*'S Curve Equation'!$B$10))+'S Curve Equation'!$B$13)*'S Curve Equation'!$B$14</f>
        <v>0.29854752059818579</v>
      </c>
    </row>
    <row r="175" spans="1:32" x14ac:dyDescent="0.2">
      <c r="A175" s="6" t="s">
        <v>53</v>
      </c>
      <c r="B175" s="28">
        <f>(1/(1+EXP(('S Curve Equation'!$B$11-B130*'S Curve Equation'!$B$12)*'S Curve Equation'!$B$10))+'S Curve Equation'!$B$13)*'S Curve Equation'!$B$14</f>
        <v>0.24183442207705641</v>
      </c>
      <c r="C175" s="28">
        <f>(1/(1+EXP(('S Curve Equation'!$B$11-C130*'S Curve Equation'!$B$12)*'S Curve Equation'!$B$10))+'S Curve Equation'!$B$13)*'S Curve Equation'!$B$14</f>
        <v>0.2445391985846681</v>
      </c>
      <c r="D175" s="28">
        <f>(1/(1+EXP(('S Curve Equation'!$B$11-D130*'S Curve Equation'!$B$12)*'S Curve Equation'!$B$10))+'S Curve Equation'!$B$13)*'S Curve Equation'!$B$14</f>
        <v>0.24661015363751837</v>
      </c>
      <c r="E175" s="28">
        <f>(1/(1+EXP(('S Curve Equation'!$B$11-E130*'S Curve Equation'!$B$12)*'S Curve Equation'!$B$10))+'S Curve Equation'!$B$13)*'S Curve Equation'!$B$14</f>
        <v>0.24898343092521999</v>
      </c>
      <c r="F175" s="28">
        <f>(1/(1+EXP(('S Curve Equation'!$B$11-F130*'S Curve Equation'!$B$12)*'S Curve Equation'!$B$10))+'S Curve Equation'!$B$13)*'S Curve Equation'!$B$14</f>
        <v>0.25164967317533976</v>
      </c>
      <c r="G175" s="28">
        <f>(1/(1+EXP(('S Curve Equation'!$B$11-G130*'S Curve Equation'!$B$12)*'S Curve Equation'!$B$10))+'S Curve Equation'!$B$13)*'S Curve Equation'!$B$14</f>
        <v>0.25399578956981289</v>
      </c>
      <c r="H175" s="28">
        <f>(1/(1+EXP(('S Curve Equation'!$B$11-H130*'S Curve Equation'!$B$12)*'S Curve Equation'!$B$10))+'S Curve Equation'!$B$13)*'S Curve Equation'!$B$14</f>
        <v>0.25700063194334477</v>
      </c>
      <c r="I175" s="28">
        <f>(1/(1+EXP(('S Curve Equation'!$B$11-I130*'S Curve Equation'!$B$12)*'S Curve Equation'!$B$10))+'S Curve Equation'!$B$13)*'S Curve Equation'!$B$14</f>
        <v>0.25923032971530591</v>
      </c>
      <c r="J175" s="28">
        <f>(1/(1+EXP(('S Curve Equation'!$B$11-J130*'S Curve Equation'!$B$12)*'S Curve Equation'!$B$10))+'S Curve Equation'!$B$13)*'S Curve Equation'!$B$14</f>
        <v>0.26074456792733369</v>
      </c>
      <c r="K175" s="28">
        <f>(1/(1+EXP(('S Curve Equation'!$B$11-K130*'S Curve Equation'!$B$12)*'S Curve Equation'!$B$10))+'S Curve Equation'!$B$13)*'S Curve Equation'!$B$14</f>
        <v>0.26236968276155775</v>
      </c>
      <c r="L175" s="28">
        <f>(1/(1+EXP(('S Curve Equation'!$B$11-L130*'S Curve Equation'!$B$12)*'S Curve Equation'!$B$10))+'S Curve Equation'!$B$13)*'S Curve Equation'!$B$14</f>
        <v>0.26550551107071152</v>
      </c>
      <c r="M175" s="28">
        <f>(1/(1+EXP(('S Curve Equation'!$B$11-M130*'S Curve Equation'!$B$12)*'S Curve Equation'!$B$10))+'S Curve Equation'!$B$13)*'S Curve Equation'!$B$14</f>
        <v>0.26779710952716662</v>
      </c>
      <c r="N175" s="28">
        <f>(1/(1+EXP(('S Curve Equation'!$B$11-N130*'S Curve Equation'!$B$12)*'S Curve Equation'!$B$10))+'S Curve Equation'!$B$13)*'S Curve Equation'!$B$14</f>
        <v>0.2700793667947457</v>
      </c>
      <c r="O175" s="28">
        <f>(1/(1+EXP(('S Curve Equation'!$B$11-O130*'S Curve Equation'!$B$12)*'S Curve Equation'!$B$10))+'S Curve Equation'!$B$13)*'S Curve Equation'!$B$14</f>
        <v>0.2723521970810302</v>
      </c>
      <c r="P175" s="28">
        <f>(1/(1+EXP(('S Curve Equation'!$B$11-P130*'S Curve Equation'!$B$12)*'S Curve Equation'!$B$10))+'S Curve Equation'!$B$13)*'S Curve Equation'!$B$14</f>
        <v>0.27461551906465254</v>
      </c>
      <c r="Q175" s="28">
        <f>(1/(1+EXP(('S Curve Equation'!$B$11-Q130*'S Curve Equation'!$B$12)*'S Curve Equation'!$B$10))+'S Curve Equation'!$B$13)*'S Curve Equation'!$B$14</f>
        <v>0.27686925578640459</v>
      </c>
      <c r="R175" s="28">
        <f>(1/(1+EXP(('S Curve Equation'!$B$11-R130*'S Curve Equation'!$B$12)*'S Curve Equation'!$B$10))+'S Curve Equation'!$B$13)*'S Curve Equation'!$B$14</f>
        <v>0.2791133345417034</v>
      </c>
      <c r="S175" s="28">
        <f>(1/(1+EXP(('S Curve Equation'!$B$11-S130*'S Curve Equation'!$B$12)*'S Curve Equation'!$B$10))+'S Curve Equation'!$B$13)*'S Curve Equation'!$B$14</f>
        <v>0.28134768677444388</v>
      </c>
      <c r="T175" s="28">
        <f>(1/(1+EXP(('S Curve Equation'!$B$11-T130*'S Curve Equation'!$B$12)*'S Curve Equation'!$B$10))+'S Curve Equation'!$B$13)*'S Curve Equation'!$B$14</f>
        <v>0.28357224797229535</v>
      </c>
      <c r="U175" s="28">
        <f>(1/(1+EXP(('S Curve Equation'!$B$11-U130*'S Curve Equation'!$B$12)*'S Curve Equation'!$B$10))+'S Curve Equation'!$B$13)*'S Curve Equation'!$B$14</f>
        <v>0.28578695756345618</v>
      </c>
      <c r="V175" s="28">
        <f>(1/(1+EXP(('S Curve Equation'!$B$11-V130*'S Curve Equation'!$B$12)*'S Curve Equation'!$B$10))+'S Curve Equation'!$B$13)*'S Curve Equation'!$B$14</f>
        <v>0.28799175881490585</v>
      </c>
      <c r="W175" s="28">
        <f>(1/(1+EXP(('S Curve Equation'!$B$11-W130*'S Curve Equation'!$B$12)*'S Curve Equation'!$B$10))+'S Curve Equation'!$B$13)*'S Curve Equation'!$B$14</f>
        <v>0.29018659873218394</v>
      </c>
      <c r="X175" s="28">
        <f>(1/(1+EXP(('S Curve Equation'!$B$11-X130*'S Curve Equation'!$B$12)*'S Curve Equation'!$B$10))+'S Curve Equation'!$B$13)*'S Curve Equation'!$B$14</f>
        <v>0.29237142796070903</v>
      </c>
      <c r="Y175" s="28">
        <f>(1/(1+EXP(('S Curve Equation'!$B$11-Y130*'S Curve Equation'!$B$12)*'S Curve Equation'!$B$10))+'S Curve Equation'!$B$13)*'S Curve Equation'!$B$14</f>
        <v>0.29454620068866572</v>
      </c>
      <c r="Z175" s="28">
        <f>(1/(1+EXP(('S Curve Equation'!$B$11-Z130*'S Curve Equation'!$B$12)*'S Curve Equation'!$B$10))+'S Curve Equation'!$B$13)*'S Curve Equation'!$B$14</f>
        <v>0.29671087455147049</v>
      </c>
      <c r="AA175" s="28">
        <f>(1/(1+EXP(('S Curve Equation'!$B$11-AA130*'S Curve Equation'!$B$12)*'S Curve Equation'!$B$10))+'S Curve Equation'!$B$13)*'S Curve Equation'!$B$14</f>
        <v>0.29886541053783455</v>
      </c>
      <c r="AB175" s="28">
        <f>(1/(1+EXP(('S Curve Equation'!$B$11-AB130*'S Curve Equation'!$B$12)*'S Curve Equation'!$B$10))+'S Curve Equation'!$B$13)*'S Curve Equation'!$B$14</f>
        <v>0.30100977289743136</v>
      </c>
      <c r="AC175" s="28">
        <f>(1/(1+EXP(('S Curve Equation'!$B$11-AC130*'S Curve Equation'!$B$12)*'S Curve Equation'!$B$10))+'S Curve Equation'!$B$13)*'S Curve Equation'!$B$14</f>
        <v>0.30314392905017556</v>
      </c>
      <c r="AD175" s="28">
        <f>(1/(1+EXP(('S Curve Equation'!$B$11-AD130*'S Curve Equation'!$B$12)*'S Curve Equation'!$B$10))+'S Curve Equation'!$B$13)*'S Curve Equation'!$B$14</f>
        <v>0.30526784949712299</v>
      </c>
      <c r="AE175" s="28">
        <f>(1/(1+EXP(('S Curve Equation'!$B$11-AE130*'S Curve Equation'!$B$12)*'S Curve Equation'!$B$10))+'S Curve Equation'!$B$13)*'S Curve Equation'!$B$14</f>
        <v>0.30738150773299444</v>
      </c>
      <c r="AF175" s="28">
        <f>(1/(1+EXP(('S Curve Equation'!$B$11-AF130*'S Curve Equation'!$B$12)*'S Curve Equation'!$B$10))+'S Curve Equation'!$B$13)*'S Curve Equation'!$B$14</f>
        <v>0.309484880160321</v>
      </c>
    </row>
    <row r="176" spans="1:32" x14ac:dyDescent="0.2">
      <c r="A176" s="6" t="s">
        <v>54</v>
      </c>
      <c r="B176" s="28">
        <f>(1/(1+EXP(('S Curve Equation'!$B$11-B131*'S Curve Equation'!$B$12)*'S Curve Equation'!$B$10))+'S Curve Equation'!$B$13)*'S Curve Equation'!$B$14</f>
        <v>0.23352531976961627</v>
      </c>
      <c r="C176" s="28">
        <f>(1/(1+EXP(('S Curve Equation'!$B$11-C131*'S Curve Equation'!$B$12)*'S Curve Equation'!$B$10))+'S Curve Equation'!$B$13)*'S Curve Equation'!$B$14</f>
        <v>0.23619071593615978</v>
      </c>
      <c r="D176" s="28">
        <f>(1/(1+EXP(('S Curve Equation'!$B$11-D131*'S Curve Equation'!$B$12)*'S Curve Equation'!$B$10))+'S Curve Equation'!$B$13)*'S Curve Equation'!$B$14</f>
        <v>0.23823203710797891</v>
      </c>
      <c r="E176" s="28">
        <f>(1/(1+EXP(('S Curve Equation'!$B$11-E131*'S Curve Equation'!$B$12)*'S Curve Equation'!$B$10))+'S Curve Equation'!$B$13)*'S Curve Equation'!$B$14</f>
        <v>0.24057190479997409</v>
      </c>
      <c r="F176" s="28">
        <f>(1/(1+EXP(('S Curve Equation'!$B$11-F131*'S Curve Equation'!$B$12)*'S Curve Equation'!$B$10))+'S Curve Equation'!$B$13)*'S Curve Equation'!$B$14</f>
        <v>0.24320131125851494</v>
      </c>
      <c r="G176" s="28">
        <f>(1/(1+EXP(('S Curve Equation'!$B$11-G131*'S Curve Equation'!$B$12)*'S Curve Equation'!$B$10))+'S Curve Equation'!$B$13)*'S Curve Equation'!$B$14</f>
        <v>0.24551562273715707</v>
      </c>
      <c r="H176" s="28">
        <f>(1/(1+EXP(('S Curve Equation'!$B$11-H131*'S Curve Equation'!$B$12)*'S Curve Equation'!$B$10))+'S Curve Equation'!$B$13)*'S Curve Equation'!$B$14</f>
        <v>0.24848055772713476</v>
      </c>
      <c r="I176" s="28">
        <f>(1/(1+EXP(('S Curve Equation'!$B$11-I131*'S Curve Equation'!$B$12)*'S Curve Equation'!$B$10))+'S Curve Equation'!$B$13)*'S Curve Equation'!$B$14</f>
        <v>0.25068124077894932</v>
      </c>
      <c r="J176" s="28">
        <f>(1/(1+EXP(('S Curve Equation'!$B$11-J131*'S Curve Equation'!$B$12)*'S Curve Equation'!$B$10))+'S Curve Equation'!$B$13)*'S Curve Equation'!$B$14</f>
        <v>0.2521760637189483</v>
      </c>
      <c r="K176" s="28">
        <f>(1/(1+EXP(('S Curve Equation'!$B$11-K131*'S Curve Equation'!$B$12)*'S Curve Equation'!$B$10))+'S Curve Equation'!$B$13)*'S Curve Equation'!$B$14</f>
        <v>0.25378060114624718</v>
      </c>
      <c r="L176" s="28">
        <f>(1/(1+EXP(('S Curve Equation'!$B$11-L131*'S Curve Equation'!$B$12)*'S Curve Equation'!$B$10))+'S Curve Equation'!$B$13)*'S Curve Equation'!$B$14</f>
        <v>0.2568774798039265</v>
      </c>
      <c r="M176" s="28">
        <f>(1/(1+EXP(('S Curve Equation'!$B$11-M131*'S Curve Equation'!$B$12)*'S Curve Equation'!$B$10))+'S Curve Equation'!$B$13)*'S Curve Equation'!$B$14</f>
        <v>0.25914124237976799</v>
      </c>
      <c r="N176" s="28">
        <f>(1/(1+EXP(('S Curve Equation'!$B$11-N131*'S Curve Equation'!$B$12)*'S Curve Equation'!$B$10))+'S Curve Equation'!$B$13)*'S Curve Equation'!$B$14</f>
        <v>0.26139630172469447</v>
      </c>
      <c r="O176" s="28">
        <f>(1/(1+EXP(('S Curve Equation'!$B$11-O131*'S Curve Equation'!$B$12)*'S Curve Equation'!$B$10))+'S Curve Equation'!$B$13)*'S Curve Equation'!$B$14</f>
        <v>0.2636425645652738</v>
      </c>
      <c r="P176" s="28">
        <f>(1/(1+EXP(('S Curve Equation'!$B$11-P131*'S Curve Equation'!$B$12)*'S Curve Equation'!$B$10))+'S Curve Equation'!$B$13)*'S Curve Equation'!$B$14</f>
        <v>0.26587994206772103</v>
      </c>
      <c r="Q176" s="28">
        <f>(1/(1+EXP(('S Curve Equation'!$B$11-Q131*'S Curve Equation'!$B$12)*'S Curve Equation'!$B$10))+'S Curve Equation'!$B$13)*'S Curve Equation'!$B$14</f>
        <v>0.26810834973491998</v>
      </c>
      <c r="R176" s="28">
        <f>(1/(1+EXP(('S Curve Equation'!$B$11-R131*'S Curve Equation'!$B$12)*'S Curve Equation'!$B$10))+'S Curve Equation'!$B$13)*'S Curve Equation'!$B$14</f>
        <v>0.2703277073045614</v>
      </c>
      <c r="S176" s="28">
        <f>(1/(1+EXP(('S Curve Equation'!$B$11-S131*'S Curve Equation'!$B$12)*'S Curve Equation'!$B$10))+'S Curve Equation'!$B$13)*'S Curve Equation'!$B$14</f>
        <v>0.2725379386484289</v>
      </c>
      <c r="T176" s="28">
        <f>(1/(1+EXP(('S Curve Equation'!$B$11-T131*'S Curve Equation'!$B$12)*'S Curve Equation'!$B$10))+'S Curve Equation'!$B$13)*'S Curve Equation'!$B$14</f>
        <v>0.27473897167289779</v>
      </c>
      <c r="U176" s="28">
        <f>(1/(1+EXP(('S Curve Equation'!$B$11-U131*'S Curve Equation'!$B$12)*'S Curve Equation'!$B$10))+'S Curve Equation'!$B$13)*'S Curve Equation'!$B$14</f>
        <v>0.276930738220666</v>
      </c>
      <c r="V176" s="28">
        <f>(1/(1+EXP(('S Curve Equation'!$B$11-V131*'S Curve Equation'!$B$12)*'S Curve Equation'!$B$10))+'S Curve Equation'!$B$13)*'S Curve Equation'!$B$14</f>
        <v>0.27911317397376434</v>
      </c>
      <c r="W176" s="28">
        <f>(1/(1+EXP(('S Curve Equation'!$B$11-W131*'S Curve Equation'!$B$12)*'S Curve Equation'!$B$10))+'S Curve Equation'!$B$13)*'S Curve Equation'!$B$14</f>
        <v>0.28128621835787548</v>
      </c>
      <c r="X176" s="28">
        <f>(1/(1+EXP(('S Curve Equation'!$B$11-X131*'S Curve Equation'!$B$12)*'S Curve Equation'!$B$10))+'S Curve Equation'!$B$13)*'S Curve Equation'!$B$14</f>
        <v>0.28344981444799044</v>
      </c>
      <c r="Y176" s="28">
        <f>(1/(1+EXP(('S Curve Equation'!$B$11-Y131*'S Curve Equation'!$B$12)*'S Curve Equation'!$B$10))+'S Curve Equation'!$B$13)*'S Curve Equation'!$B$14</f>
        <v>0.28560390887542558</v>
      </c>
      <c r="Z176" s="28">
        <f>(1/(1+EXP(('S Curve Equation'!$B$11-Z131*'S Curve Equation'!$B$12)*'S Curve Equation'!$B$10))+'S Curve Equation'!$B$13)*'S Curve Equation'!$B$14</f>
        <v>0.28774845173622476</v>
      </c>
      <c r="AA176" s="28">
        <f>(1/(1+EXP(('S Curve Equation'!$B$11-AA131*'S Curve Equation'!$B$12)*'S Curve Equation'!$B$10))+'S Curve Equation'!$B$13)*'S Curve Equation'!$B$14</f>
        <v>0.28988339650096712</v>
      </c>
      <c r="AB176" s="28">
        <f>(1/(1+EXP(('S Curve Equation'!$B$11-AB131*'S Curve Equation'!$B$12)*'S Curve Equation'!$B$10))+'S Curve Equation'!$B$13)*'S Curve Equation'!$B$14</f>
        <v>0.2920086999259931</v>
      </c>
      <c r="AC176" s="28">
        <f>(1/(1+EXP(('S Curve Equation'!$B$11-AC131*'S Curve Equation'!$B$12)*'S Curve Equation'!$B$10))+'S Curve Equation'!$B$13)*'S Curve Equation'!$B$14</f>
        <v>0.29412432196606458</v>
      </c>
      <c r="AD176" s="28">
        <f>(1/(1+EXP(('S Curve Equation'!$B$11-AD131*'S Curve Equation'!$B$12)*'S Curve Equation'!$B$10))+'S Curve Equation'!$B$13)*'S Curve Equation'!$B$14</f>
        <v>0.29623022568846868</v>
      </c>
      <c r="AE176" s="28">
        <f>(1/(1+EXP(('S Curve Equation'!$B$11-AE131*'S Curve Equation'!$B$12)*'S Curve Equation'!$B$10))+'S Curve Equation'!$B$13)*'S Curve Equation'!$B$14</f>
        <v>0.29832637718858068</v>
      </c>
      <c r="AF176" s="28">
        <f>(1/(1+EXP(('S Curve Equation'!$B$11-AF131*'S Curve Equation'!$B$12)*'S Curve Equation'!$B$10))+'S Curve Equation'!$B$13)*'S Curve Equation'!$B$14</f>
        <v>0.30041274550688096</v>
      </c>
    </row>
    <row r="177" spans="1:32" x14ac:dyDescent="0.2">
      <c r="A177" s="6" t="s">
        <v>55</v>
      </c>
      <c r="B177" s="28">
        <f>(1/(1+EXP(('S Curve Equation'!$B$11-B132*'S Curve Equation'!$B$12)*'S Curve Equation'!$B$10))+'S Curve Equation'!$B$13)*'S Curve Equation'!$B$14</f>
        <v>0.22371720679012347</v>
      </c>
      <c r="C177" s="28">
        <f>(1/(1+EXP(('S Curve Equation'!$B$11-C132*'S Curve Equation'!$B$12)*'S Curve Equation'!$B$10))+'S Curve Equation'!$B$13)*'S Curve Equation'!$B$14</f>
        <v>0.22633299013996896</v>
      </c>
      <c r="D177" s="28">
        <f>(1/(1+EXP(('S Curve Equation'!$B$11-D132*'S Curve Equation'!$B$12)*'S Curve Equation'!$B$10))+'S Curve Equation'!$B$13)*'S Curve Equation'!$B$14</f>
        <v>0.22833692699255256</v>
      </c>
      <c r="E177" s="28">
        <f>(1/(1+EXP(('S Curve Equation'!$B$11-E132*'S Curve Equation'!$B$12)*'S Curve Equation'!$B$10))+'S Curve Equation'!$B$13)*'S Curve Equation'!$B$14</f>
        <v>0.23063459314086807</v>
      </c>
      <c r="F177" s="28">
        <f>(1/(1+EXP(('S Curve Equation'!$B$11-F132*'S Curve Equation'!$B$12)*'S Curve Equation'!$B$10))+'S Curve Equation'!$B$13)*'S Curve Equation'!$B$14</f>
        <v>0.23321740122507928</v>
      </c>
      <c r="G177" s="28">
        <f>(1/(1+EXP(('S Curve Equation'!$B$11-G132*'S Curve Equation'!$B$12)*'S Curve Equation'!$B$10))+'S Curve Equation'!$B$13)*'S Curve Equation'!$B$14</f>
        <v>0.23549141783611785</v>
      </c>
      <c r="H177" s="28">
        <f>(1/(1+EXP(('S Curve Equation'!$B$11-H132*'S Curve Equation'!$B$12)*'S Curve Equation'!$B$10))+'S Curve Equation'!$B$13)*'S Curve Equation'!$B$14</f>
        <v>0.23840570928727925</v>
      </c>
      <c r="I177" s="28">
        <f>(1/(1+EXP(('S Curve Equation'!$B$11-I132*'S Curve Equation'!$B$12)*'S Curve Equation'!$B$10))+'S Curve Equation'!$B$13)*'S Curve Equation'!$B$14</f>
        <v>0.24056951097465654</v>
      </c>
      <c r="J177" s="28">
        <f>(1/(1+EXP(('S Curve Equation'!$B$11-J132*'S Curve Equation'!$B$12)*'S Curve Equation'!$B$10))+'S Curve Equation'!$B$13)*'S Curve Equation'!$B$14</f>
        <v>0.2420396248280384</v>
      </c>
      <c r="K177" s="28">
        <f>(1/(1+EXP(('S Curve Equation'!$B$11-K132*'S Curve Equation'!$B$12)*'S Curve Equation'!$B$10))+'S Curve Equation'!$B$13)*'S Curve Equation'!$B$14</f>
        <v>0.24361794717850149</v>
      </c>
      <c r="L177" s="28">
        <f>(1/(1+EXP(('S Curve Equation'!$B$11-L132*'S Curve Equation'!$B$12)*'S Curve Equation'!$B$10))+'S Curve Equation'!$B$13)*'S Curve Equation'!$B$14</f>
        <v>0.24666512592264581</v>
      </c>
      <c r="M177" s="28">
        <f>(1/(1+EXP(('S Curve Equation'!$B$11-M132*'S Curve Equation'!$B$12)*'S Curve Equation'!$B$10))+'S Curve Equation'!$B$13)*'S Curve Equation'!$B$14</f>
        <v>0.24889330346698291</v>
      </c>
      <c r="N177" s="28">
        <f>(1/(1+EXP(('S Curve Equation'!$B$11-N132*'S Curve Equation'!$B$12)*'S Curve Equation'!$B$10))+'S Curve Equation'!$B$13)*'S Curve Equation'!$B$14</f>
        <v>0.2511135371615727</v>
      </c>
      <c r="O177" s="28">
        <f>(1/(1+EXP(('S Curve Equation'!$B$11-O132*'S Curve Equation'!$B$12)*'S Curve Equation'!$B$10))+'S Curve Equation'!$B$13)*'S Curve Equation'!$B$14</f>
        <v>0.25332572551960847</v>
      </c>
      <c r="P177" s="28">
        <f>(1/(1+EXP(('S Curve Equation'!$B$11-P132*'S Curve Equation'!$B$12)*'S Curve Equation'!$B$10))+'S Curve Equation'!$B$13)*'S Curve Equation'!$B$14</f>
        <v>0.2555297714361085</v>
      </c>
      <c r="Q177" s="28">
        <f>(1/(1+EXP(('S Curve Equation'!$B$11-Q132*'S Curve Equation'!$B$12)*'S Curve Equation'!$B$10))+'S Curve Equation'!$B$13)*'S Curve Equation'!$B$14</f>
        <v>0.25772558209221874</v>
      </c>
      <c r="R177" s="28">
        <f>(1/(1+EXP(('S Curve Equation'!$B$11-R132*'S Curve Equation'!$B$12)*'S Curve Equation'!$B$10))+'S Curve Equation'!$B$13)*'S Curve Equation'!$B$14</f>
        <v>0.25991306886035331</v>
      </c>
      <c r="S177" s="28">
        <f>(1/(1+EXP(('S Curve Equation'!$B$11-S132*'S Curve Equation'!$B$12)*'S Curve Equation'!$B$10))+'S Curve Equation'!$B$13)*'S Curve Equation'!$B$14</f>
        <v>0.26209214721021101</v>
      </c>
      <c r="T177" s="28">
        <f>(1/(1+EXP(('S Curve Equation'!$B$11-T132*'S Curve Equation'!$B$12)*'S Curve Equation'!$B$10))+'S Curve Equation'!$B$13)*'S Curve Equation'!$B$14</f>
        <v>0.26426273661573879</v>
      </c>
      <c r="U177" s="28">
        <f>(1/(1+EXP(('S Curve Equation'!$B$11-U132*'S Curve Equation'!$B$12)*'S Curve Equation'!$B$10))+'S Curve Equation'!$B$13)*'S Curve Equation'!$B$14</f>
        <v>0.26642476046306696</v>
      </c>
      <c r="V177" s="28">
        <f>(1/(1+EXP(('S Curve Equation'!$B$11-V132*'S Curve Equation'!$B$12)*'S Curve Equation'!$B$10))+'S Curve Equation'!$B$13)*'S Curve Equation'!$B$14</f>
        <v>0.26857814595946966</v>
      </c>
      <c r="W177" s="28">
        <f>(1/(1+EXP(('S Curve Equation'!$B$11-W132*'S Curve Equation'!$B$12)*'S Curve Equation'!$B$10))+'S Curve Equation'!$B$13)*'S Curve Equation'!$B$14</f>
        <v>0.2707228240433871</v>
      </c>
      <c r="X177" s="28">
        <f>(1/(1+EXP(('S Curve Equation'!$B$11-X132*'S Curve Equation'!$B$12)*'S Curve Equation'!$B$10))+'S Curve Equation'!$B$13)*'S Curve Equation'!$B$14</f>
        <v>0.27285872929554256</v>
      </c>
      <c r="Y177" s="28">
        <f>(1/(1+EXP(('S Curve Equation'!$B$11-Y132*'S Curve Equation'!$B$12)*'S Curve Equation'!$B$10))+'S Curve Equation'!$B$13)*'S Curve Equation'!$B$14</f>
        <v>0.27498579985118521</v>
      </c>
      <c r="Z177" s="28">
        <f>(1/(1+EXP(('S Curve Equation'!$B$11-Z132*'S Curve Equation'!$B$12)*'S Curve Equation'!$B$10))+'S Curve Equation'!$B$13)*'S Curve Equation'!$B$14</f>
        <v>0.27710397731348774</v>
      </c>
      <c r="AA177" s="28">
        <f>(1/(1+EXP(('S Curve Equation'!$B$11-AA132*'S Curve Equation'!$B$12)*'S Curve Equation'!$B$10))+'S Curve Equation'!$B$13)*'S Curve Equation'!$B$14</f>
        <v>0.27921320666812816</v>
      </c>
      <c r="AB177" s="28">
        <f>(1/(1+EXP(('S Curve Equation'!$B$11-AB132*'S Curve Equation'!$B$12)*'S Curve Equation'!$B$10))+'S Curve Equation'!$B$13)*'S Curve Equation'!$B$14</f>
        <v>0.28131343619907001</v>
      </c>
      <c r="AC177" s="28">
        <f>(1/(1+EXP(('S Curve Equation'!$B$11-AC132*'S Curve Equation'!$B$12)*'S Curve Equation'!$B$10))+'S Curve Equation'!$B$13)*'S Curve Equation'!$B$14</f>
        <v>0.28340461740556799</v>
      </c>
      <c r="AD177" s="28">
        <f>(1/(1+EXP(('S Curve Equation'!$B$11-AD132*'S Curve Equation'!$B$12)*'S Curve Equation'!$B$10))+'S Curve Equation'!$B$13)*'S Curve Equation'!$B$14</f>
        <v>0.28548670492041123</v>
      </c>
      <c r="AE177" s="28">
        <f>(1/(1+EXP(('S Curve Equation'!$B$11-AE132*'S Curve Equation'!$B$12)*'S Curve Equation'!$B$10))+'S Curve Equation'!$B$13)*'S Curve Equation'!$B$14</f>
        <v>0.28755965642942533</v>
      </c>
      <c r="AF177" s="28">
        <f>(1/(1+EXP(('S Curve Equation'!$B$11-AF132*'S Curve Equation'!$B$12)*'S Curve Equation'!$B$10))+'S Curve Equation'!$B$13)*'S Curve Equation'!$B$14</f>
        <v>0.28962343259223766</v>
      </c>
    </row>
    <row r="178" spans="1:32" x14ac:dyDescent="0.2">
      <c r="A178" s="6" t="s">
        <v>56</v>
      </c>
      <c r="B178" s="28">
        <f>(1/(1+EXP(('S Curve Equation'!$B$11-B133*'S Curve Equation'!$B$12)*'S Curve Equation'!$B$10))+'S Curve Equation'!$B$13)*'S Curve Equation'!$B$14</f>
        <v>0.17185697808535175</v>
      </c>
      <c r="C178" s="28">
        <f>(1/(1+EXP(('S Curve Equation'!$B$11-C133*'S Curve Equation'!$B$12)*'S Curve Equation'!$B$10))+'S Curve Equation'!$B$13)*'S Curve Equation'!$B$14</f>
        <v>0.17415105218743362</v>
      </c>
      <c r="D178" s="28">
        <f>(1/(1+EXP(('S Curve Equation'!$B$11-D133*'S Curve Equation'!$B$12)*'S Curve Equation'!$B$10))+'S Curve Equation'!$B$13)*'S Curve Equation'!$B$14</f>
        <v>0.1759115834286136</v>
      </c>
      <c r="E178" s="28">
        <f>(1/(1+EXP(('S Curve Equation'!$B$11-E133*'S Curve Equation'!$B$12)*'S Curve Equation'!$B$10))+'S Curve Equation'!$B$13)*'S Curve Equation'!$B$14</f>
        <v>0.1779334186379711</v>
      </c>
      <c r="F178" s="28">
        <f>(1/(1+EXP(('S Curve Equation'!$B$11-F133*'S Curve Equation'!$B$12)*'S Curve Equation'!$B$10))+'S Curve Equation'!$B$13)*'S Curve Equation'!$B$14</f>
        <v>0.18021030213142974</v>
      </c>
      <c r="G178" s="28">
        <f>(1/(1+EXP(('S Curve Equation'!$B$11-G133*'S Curve Equation'!$B$12)*'S Curve Equation'!$B$10))+'S Curve Equation'!$B$13)*'S Curve Equation'!$B$14</f>
        <v>0.18221858488463785</v>
      </c>
      <c r="H178" s="28">
        <f>(1/(1+EXP(('S Curve Equation'!$B$11-H133*'S Curve Equation'!$B$12)*'S Curve Equation'!$B$10))+'S Curve Equation'!$B$13)*'S Curve Equation'!$B$14</f>
        <v>0.18479725804184807</v>
      </c>
      <c r="I178" s="28">
        <f>(1/(1+EXP(('S Curve Equation'!$B$11-I133*'S Curve Equation'!$B$12)*'S Curve Equation'!$B$10))+'S Curve Equation'!$B$13)*'S Curve Equation'!$B$14</f>
        <v>0.1867154476749186</v>
      </c>
      <c r="J178" s="28">
        <f>(1/(1+EXP(('S Curve Equation'!$B$11-J133*'S Curve Equation'!$B$12)*'S Curve Equation'!$B$10))+'S Curve Equation'!$B$13)*'S Curve Equation'!$B$14</f>
        <v>0.18802042508931036</v>
      </c>
      <c r="K178" s="28">
        <f>(1/(1+EXP(('S Curve Equation'!$B$11-K133*'S Curve Equation'!$B$12)*'S Curve Equation'!$B$10))+'S Curve Equation'!$B$13)*'S Curve Equation'!$B$14</f>
        <v>0.18942301624188157</v>
      </c>
      <c r="L178" s="28">
        <f>(1/(1+EXP(('S Curve Equation'!$B$11-L133*'S Curve Equation'!$B$12)*'S Curve Equation'!$B$10))+'S Curve Equation'!$B$13)*'S Curve Equation'!$B$14</f>
        <v>0.19213548157698576</v>
      </c>
      <c r="M178" s="28">
        <f>(1/(1+EXP(('S Curve Equation'!$B$11-M133*'S Curve Equation'!$B$12)*'S Curve Equation'!$B$10))+'S Curve Equation'!$B$13)*'S Curve Equation'!$B$14</f>
        <v>0.1941227027337275</v>
      </c>
      <c r="N178" s="28">
        <f>(1/(1+EXP(('S Curve Equation'!$B$11-N133*'S Curve Equation'!$B$12)*'S Curve Equation'!$B$10))+'S Curve Equation'!$B$13)*'S Curve Equation'!$B$14</f>
        <v>0.19610601974223837</v>
      </c>
      <c r="O178" s="28">
        <f>(1/(1+EXP(('S Curve Equation'!$B$11-O133*'S Curve Equation'!$B$12)*'S Curve Equation'!$B$10))+'S Curve Equation'!$B$13)*'S Curve Equation'!$B$14</f>
        <v>0.19808530072767111</v>
      </c>
      <c r="P178" s="28">
        <f>(1/(1+EXP(('S Curve Equation'!$B$11-P133*'S Curve Equation'!$B$12)*'S Curve Equation'!$B$10))+'S Curve Equation'!$B$13)*'S Curve Equation'!$B$14</f>
        <v>0.20006041753301251</v>
      </c>
      <c r="Q178" s="28">
        <f>(1/(1+EXP(('S Curve Equation'!$B$11-Q133*'S Curve Equation'!$B$12)*'S Curve Equation'!$B$10))+'S Curve Equation'!$B$13)*'S Curve Equation'!$B$14</f>
        <v>0.20203124566485894</v>
      </c>
      <c r="R178" s="28">
        <f>(1/(1+EXP(('S Curve Equation'!$B$11-R133*'S Curve Equation'!$B$12)*'S Curve Equation'!$B$10))+'S Curve Equation'!$B$13)*'S Curve Equation'!$B$14</f>
        <v>0.2039976642388093</v>
      </c>
      <c r="S178" s="28">
        <f>(1/(1+EXP(('S Curve Equation'!$B$11-S133*'S Curve Equation'!$B$12)*'S Curve Equation'!$B$10))+'S Curve Equation'!$B$13)*'S Curve Equation'!$B$14</f>
        <v>0.205959555924531</v>
      </c>
      <c r="T178" s="28">
        <f>(1/(1+EXP(('S Curve Equation'!$B$11-T133*'S Curve Equation'!$B$12)*'S Curve Equation'!$B$10))+'S Curve Equation'!$B$13)*'S Curve Equation'!$B$14</f>
        <v>0.20791680689057873</v>
      </c>
      <c r="U178" s="28">
        <f>(1/(1+EXP(('S Curve Equation'!$B$11-U133*'S Curve Equation'!$B$12)*'S Curve Equation'!$B$10))+'S Curve Equation'!$B$13)*'S Curve Equation'!$B$14</f>
        <v>0.20986930674901194</v>
      </c>
      <c r="V178" s="28">
        <f>(1/(1+EXP(('S Curve Equation'!$B$11-V133*'S Curve Equation'!$B$12)*'S Curve Equation'!$B$10))+'S Curve Equation'!$B$13)*'S Curve Equation'!$B$14</f>
        <v>0.21181694849987881</v>
      </c>
      <c r="W178" s="28">
        <f>(1/(1+EXP(('S Curve Equation'!$B$11-W133*'S Curve Equation'!$B$12)*'S Curve Equation'!$B$10))+'S Curve Equation'!$B$13)*'S Curve Equation'!$B$14</f>
        <v>0.21375962847562019</v>
      </c>
      <c r="X178" s="28">
        <f>(1/(1+EXP(('S Curve Equation'!$B$11-X133*'S Curve Equation'!$B$12)*'S Curve Equation'!$B$10))+'S Curve Equation'!$B$13)*'S Curve Equation'!$B$14</f>
        <v>0.21569724628544551</v>
      </c>
      <c r="Y178" s="28">
        <f>(1/(1+EXP(('S Curve Equation'!$B$11-Y133*'S Curve Equation'!$B$12)*'S Curve Equation'!$B$10))+'S Curve Equation'!$B$13)*'S Curve Equation'!$B$14</f>
        <v>0.21762970475973015</v>
      </c>
      <c r="Z178" s="28">
        <f>(1/(1+EXP(('S Curve Equation'!$B$11-Z133*'S Curve Equation'!$B$12)*'S Curve Equation'!$B$10))+'S Curve Equation'!$B$13)*'S Curve Equation'!$B$14</f>
        <v>0.21955690989448251</v>
      </c>
      <c r="AA178" s="28">
        <f>(1/(1+EXP(('S Curve Equation'!$B$11-AA133*'S Curve Equation'!$B$12)*'S Curve Equation'!$B$10))+'S Curve Equation'!$B$13)*'S Curve Equation'!$B$14</f>
        <v>0.22147877079592806</v>
      </c>
      <c r="AB178" s="28">
        <f>(1/(1+EXP(('S Curve Equation'!$B$11-AB133*'S Curve Equation'!$B$12)*'S Curve Equation'!$B$10))+'S Curve Equation'!$B$13)*'S Curve Equation'!$B$14</f>
        <v>0.22339519962524837</v>
      </c>
      <c r="AC178" s="28">
        <f>(1/(1+EXP(('S Curve Equation'!$B$11-AC133*'S Curve Equation'!$B$12)*'S Curve Equation'!$B$10))+'S Curve Equation'!$B$13)*'S Curve Equation'!$B$14</f>
        <v>0.22530611154351832</v>
      </c>
      <c r="AD178" s="28">
        <f>(1/(1+EXP(('S Curve Equation'!$B$11-AD133*'S Curve Equation'!$B$12)*'S Curve Equation'!$B$10))+'S Curve Equation'!$B$13)*'S Curve Equation'!$B$14</f>
        <v>0.22721142465687674</v>
      </c>
      <c r="AE178" s="28">
        <f>(1/(1+EXP(('S Curve Equation'!$B$11-AE133*'S Curve Equation'!$B$12)*'S Curve Equation'!$B$10))+'S Curve Equation'!$B$13)*'S Curve Equation'!$B$14</f>
        <v>0.22911105996197265</v>
      </c>
      <c r="AF178" s="28">
        <f>(1/(1+EXP(('S Curve Equation'!$B$11-AF133*'S Curve Equation'!$B$12)*'S Curve Equation'!$B$10))+'S Curve Equation'!$B$13)*'S Curve Equation'!$B$14</f>
        <v>0.23100494129171115</v>
      </c>
    </row>
    <row r="179" spans="1:32" x14ac:dyDescent="0.2">
      <c r="A179" s="6" t="s">
        <v>57</v>
      </c>
      <c r="B179" s="28">
        <f>(1/(1+EXP(('S Curve Equation'!$B$11-B134*'S Curve Equation'!$B$12)*'S Curve Equation'!$B$10))+'S Curve Equation'!$B$13)*'S Curve Equation'!$B$14</f>
        <v>0.17125382262996938</v>
      </c>
      <c r="C179" s="28">
        <f>(1/(1+EXP(('S Curve Equation'!$B$11-C134*'S Curve Equation'!$B$12)*'S Curve Equation'!$B$10))+'S Curve Equation'!$B$13)*'S Curve Equation'!$B$14</f>
        <v>0.17354353701168374</v>
      </c>
      <c r="D179" s="28">
        <f>(1/(1+EXP(('S Curve Equation'!$B$11-D134*'S Curve Equation'!$B$12)*'S Curve Equation'!$B$10))+'S Curve Equation'!$B$13)*'S Curve Equation'!$B$14</f>
        <v>0.17530076040226805</v>
      </c>
      <c r="E179" s="28">
        <f>(1/(1+EXP(('S Curve Equation'!$B$11-E134*'S Curve Equation'!$B$12)*'S Curve Equation'!$B$10))+'S Curve Equation'!$B$13)*'S Curve Equation'!$B$14</f>
        <v>0.17731883719165253</v>
      </c>
      <c r="F179" s="28">
        <f>(1/(1+EXP(('S Curve Equation'!$B$11-F134*'S Curve Equation'!$B$12)*'S Curve Equation'!$B$10))+'S Curve Equation'!$B$13)*'S Curve Equation'!$B$14</f>
        <v>0.17959153957288687</v>
      </c>
      <c r="G179" s="28">
        <f>(1/(1+EXP(('S Curve Equation'!$B$11-G134*'S Curve Equation'!$B$12)*'S Curve Equation'!$B$10))+'S Curve Equation'!$B$13)*'S Curve Equation'!$B$14</f>
        <v>0.18159617941588074</v>
      </c>
      <c r="H179" s="28">
        <f>(1/(1+EXP(('S Curve Equation'!$B$11-H134*'S Curve Equation'!$B$12)*'S Curve Equation'!$B$10))+'S Curve Equation'!$B$13)*'S Curve Equation'!$B$14</f>
        <v>0.18417023643838493</v>
      </c>
      <c r="I179" s="28">
        <f>(1/(1+EXP(('S Curve Equation'!$B$11-I134*'S Curve Equation'!$B$12)*'S Curve Equation'!$B$10))+'S Curve Equation'!$B$13)*'S Curve Equation'!$B$14</f>
        <v>0.18608503683141517</v>
      </c>
      <c r="J179" s="28">
        <f>(1/(1+EXP(('S Curve Equation'!$B$11-J134*'S Curve Equation'!$B$12)*'S Curve Equation'!$B$10))+'S Curve Equation'!$B$13)*'S Curve Equation'!$B$14</f>
        <v>0.18738773010427826</v>
      </c>
      <c r="K179" s="28">
        <f>(1/(1+EXP(('S Curve Equation'!$B$11-K134*'S Curve Equation'!$B$12)*'S Curve Equation'!$B$10))+'S Curve Equation'!$B$13)*'S Curve Equation'!$B$14</f>
        <v>0.18878788570038368</v>
      </c>
      <c r="L179" s="28">
        <f>(1/(1+EXP(('S Curve Equation'!$B$11-L134*'S Curve Equation'!$B$12)*'S Curve Equation'!$B$10))+'S Curve Equation'!$B$13)*'S Curve Equation'!$B$14</f>
        <v>0.1914956978074053</v>
      </c>
      <c r="M179" s="28">
        <f>(1/(1+EXP(('S Curve Equation'!$B$11-M134*'S Curve Equation'!$B$12)*'S Curve Equation'!$B$10))+'S Curve Equation'!$B$13)*'S Curve Equation'!$B$14</f>
        <v>0.19347955724767948</v>
      </c>
      <c r="N179" s="28">
        <f>(1/(1+EXP(('S Curve Equation'!$B$11-N134*'S Curve Equation'!$B$12)*'S Curve Equation'!$B$10))+'S Curve Equation'!$B$13)*'S Curve Equation'!$B$14</f>
        <v>0.19545955885766253</v>
      </c>
      <c r="O179" s="28">
        <f>(1/(1+EXP(('S Curve Equation'!$B$11-O134*'S Curve Equation'!$B$12)*'S Curve Equation'!$B$10))+'S Curve Equation'!$B$13)*'S Curve Equation'!$B$14</f>
        <v>0.19743557055485952</v>
      </c>
      <c r="P179" s="28">
        <f>(1/(1+EXP(('S Curve Equation'!$B$11-P134*'S Curve Equation'!$B$12)*'S Curve Equation'!$B$10))+'S Curve Equation'!$B$13)*'S Curve Equation'!$B$14</f>
        <v>0.19940746396356995</v>
      </c>
      <c r="Q179" s="28">
        <f>(1/(1+EXP(('S Curve Equation'!$B$11-Q134*'S Curve Equation'!$B$12)*'S Curve Equation'!$B$10))+'S Curve Equation'!$B$13)*'S Curve Equation'!$B$14</f>
        <v>0.20137511436115255</v>
      </c>
      <c r="R179" s="28">
        <f>(1/(1+EXP(('S Curve Equation'!$B$11-R134*'S Curve Equation'!$B$12)*'S Curve Equation'!$B$10))+'S Curve Equation'!$B$13)*'S Curve Equation'!$B$14</f>
        <v>0.20333840062389574</v>
      </c>
      <c r="S179" s="28">
        <f>(1/(1+EXP(('S Curve Equation'!$B$11-S134*'S Curve Equation'!$B$12)*'S Curve Equation'!$B$10))+'S Curve Equation'!$B$13)*'S Curve Equation'!$B$14</f>
        <v>0.20529720517255046</v>
      </c>
      <c r="T179" s="28">
        <f>(1/(1+EXP(('S Curve Equation'!$B$11-T134*'S Curve Equation'!$B$12)*'S Curve Equation'!$B$10))+'S Curve Equation'!$B$13)*'S Curve Equation'!$B$14</f>
        <v>0.2072514139176041</v>
      </c>
      <c r="U179" s="28">
        <f>(1/(1+EXP(('S Curve Equation'!$B$11-U134*'S Curve Equation'!$B$12)*'S Curve Equation'!$B$10))+'S Curve Equation'!$B$13)*'S Curve Equation'!$B$14</f>
        <v>0.20920091620434311</v>
      </c>
      <c r="V179" s="28">
        <f>(1/(1+EXP(('S Curve Equation'!$B$11-V134*'S Curve Equation'!$B$12)*'S Curve Equation'!$B$10))+'S Curve Equation'!$B$13)*'S Curve Equation'!$B$14</f>
        <v>0.21114560475777075</v>
      </c>
      <c r="W179" s="28">
        <f>(1/(1+EXP(('S Curve Equation'!$B$11-W134*'S Curve Equation'!$B$12)*'S Curve Equation'!$B$10))+'S Curve Equation'!$B$13)*'S Curve Equation'!$B$14</f>
        <v>0.21308537562743324</v>
      </c>
      <c r="X179" s="28">
        <f>(1/(1+EXP(('S Curve Equation'!$B$11-X134*'S Curve Equation'!$B$12)*'S Curve Equation'!$B$10))+'S Curve Equation'!$B$13)*'S Curve Equation'!$B$14</f>
        <v>0.21502012813220805</v>
      </c>
      <c r="Y179" s="28">
        <f>(1/(1+EXP(('S Curve Equation'!$B$11-Y134*'S Curve Equation'!$B$12)*'S Curve Equation'!$B$10))+'S Curve Equation'!$B$13)*'S Curve Equation'!$B$14</f>
        <v>0.21694976480510211</v>
      </c>
      <c r="Z179" s="28">
        <f>(1/(1+EXP(('S Curve Equation'!$B$11-Z134*'S Curve Equation'!$B$12)*'S Curve Equation'!$B$10))+'S Curve Equation'!$B$13)*'S Curve Equation'!$B$14</f>
        <v>0.21887419133810945</v>
      </c>
      <c r="AA179" s="28">
        <f>(1/(1+EXP(('S Curve Equation'!$B$11-AA134*'S Curve Equation'!$B$12)*'S Curve Equation'!$B$10))+'S Curve Equation'!$B$13)*'S Curve Equation'!$B$14</f>
        <v>0.22079331652717515</v>
      </c>
      <c r="AB179" s="28">
        <f>(1/(1+EXP(('S Curve Equation'!$B$11-AB134*'S Curve Equation'!$B$12)*'S Curve Equation'!$B$10))+'S Curve Equation'!$B$13)*'S Curve Equation'!$B$14</f>
        <v>0.2227070522173035</v>
      </c>
      <c r="AC179" s="28">
        <f>(1/(1+EXP(('S Curve Equation'!$B$11-AC134*'S Curve Equation'!$B$12)*'S Curve Equation'!$B$10))+'S Curve Equation'!$B$13)*'S Curve Equation'!$B$14</f>
        <v>0.22461531324785394</v>
      </c>
      <c r="AD179" s="28">
        <f>(1/(1+EXP(('S Curve Equation'!$B$11-AD134*'S Curve Equation'!$B$12)*'S Curve Equation'!$B$10))+'S Curve Equation'!$B$13)*'S Curve Equation'!$B$14</f>
        <v>0.22651801739806154</v>
      </c>
      <c r="AE179" s="28">
        <f>(1/(1+EXP(('S Curve Equation'!$B$11-AE134*'S Curve Equation'!$B$12)*'S Curve Equation'!$B$10))+'S Curve Equation'!$B$13)*'S Curve Equation'!$B$14</f>
        <v>0.22841508533282032</v>
      </c>
      <c r="AF179" s="28">
        <f>(1/(1+EXP(('S Curve Equation'!$B$11-AF134*'S Curve Equation'!$B$12)*'S Curve Equation'!$B$10))+'S Curve Equation'!$B$13)*'S Curve Equation'!$B$14</f>
        <v>0.23030644054875829</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16to19'!B138,'Calculations 20to24'!B138,'Calculations 25to34'!B138,'Calculations 45to54'!B138,'Calculations 55to64'!B138,'Calculations 65plus'!B138)</f>
        <v>0.17156236696466581</v>
      </c>
      <c r="C183" s="28">
        <f>C138/SUM(C138,'Calculations 16to19'!C138,'Calculations 20to24'!C138,'Calculations 25to34'!C138,'Calculations 45to54'!C138,'Calculations 55to64'!C138,'Calculations 65plus'!C138)</f>
        <v>0.17498312929260929</v>
      </c>
      <c r="D183" s="28">
        <f>D138/SUM(D138,'Calculations 16to19'!D138,'Calculations 20to24'!D138,'Calculations 25to34'!D138,'Calculations 45to54'!D138,'Calculations 55to64'!D138,'Calculations 65plus'!D138)</f>
        <v>0.17778837138441395</v>
      </c>
      <c r="E183" s="28">
        <f>E138/SUM(E138,'Calculations 16to19'!E138,'Calculations 20to24'!E138,'Calculations 25to34'!E138,'Calculations 45to54'!E138,'Calculations 55to64'!E138,'Calculations 65plus'!E138)</f>
        <v>0.18090970643852325</v>
      </c>
      <c r="F183" s="28">
        <f>F138/SUM(F138,'Calculations 16to19'!F138,'Calculations 20to24'!F138,'Calculations 25to34'!F138,'Calculations 45to54'!F138,'Calculations 55to64'!F138,'Calculations 65plus'!F138)</f>
        <v>0.1842333305917247</v>
      </c>
      <c r="G183" s="28">
        <f>G138/SUM(G138,'Calculations 16to19'!G138,'Calculations 20to24'!G138,'Calculations 25to34'!G138,'Calculations 45to54'!G138,'Calculations 55to64'!G138,'Calculations 65plus'!G138)</f>
        <v>0.18710880693105075</v>
      </c>
      <c r="H183" s="28">
        <f>H138/SUM(H138,'Calculations 16to19'!H138,'Calculations 20to24'!H138,'Calculations 25to34'!H138,'Calculations 45to54'!H138,'Calculations 55to64'!H138,'Calculations 65plus'!H138)</f>
        <v>0.19059680644645471</v>
      </c>
      <c r="I183" s="28">
        <f>I138/SUM(I138,'Calculations 16to19'!I138,'Calculations 20to24'!I138,'Calculations 25to34'!I138,'Calculations 45to54'!I138,'Calculations 55to64'!I138,'Calculations 65plus'!I138)</f>
        <v>0.19335527372704614</v>
      </c>
      <c r="J183" s="28">
        <f>J138/SUM(J138,'Calculations 16to19'!J138,'Calculations 20to24'!J138,'Calculations 25to34'!J138,'Calculations 45to54'!J138,'Calculations 55to64'!J138,'Calculations 65plus'!J138)</f>
        <v>0.19543393050701352</v>
      </c>
      <c r="K183" s="28">
        <f>K138/SUM(K138,'Calculations 16to19'!K138,'Calculations 20to24'!K138,'Calculations 25to34'!K138,'Calculations 45to54'!K138,'Calculations 55to64'!K138,'Calculations 65plus'!K138)</f>
        <v>0.19757220436109979</v>
      </c>
      <c r="L183" s="28">
        <f>L138/SUM(L138,'Calculations 16to19'!L138,'Calculations 20to24'!L138,'Calculations 25to34'!L138,'Calculations 45to54'!L138,'Calculations 55to64'!L138,'Calculations 65plus'!L138)</f>
        <v>0.20136876759598532</v>
      </c>
      <c r="M183" s="28">
        <f>M138/SUM(M138,'Calculations 16to19'!M138,'Calculations 20to24'!M138,'Calculations 25to34'!M138,'Calculations 45to54'!M138,'Calculations 55to64'!M138,'Calculations 65plus'!M138)</f>
        <v>0.20417270552326869</v>
      </c>
      <c r="N183" s="28">
        <f>N138/SUM(N138,'Calculations 16to19'!N138,'Calculations 20to24'!N138,'Calculations 25to34'!N138,'Calculations 45to54'!N138,'Calculations 55to64'!N138,'Calculations 65plus'!N138)</f>
        <v>0.2069475656671507</v>
      </c>
      <c r="O183" s="28">
        <f>O138/SUM(O138,'Calculations 16to19'!O138,'Calculations 20to24'!O138,'Calculations 25to34'!O138,'Calculations 45to54'!O138,'Calculations 55to64'!O138,'Calculations 65plus'!O138)</f>
        <v>0.20969262604822095</v>
      </c>
      <c r="P183" s="28">
        <f>P138/SUM(P138,'Calculations 16to19'!P138,'Calculations 20to24'!P138,'Calculations 25to34'!P138,'Calculations 45to54'!P138,'Calculations 55to64'!P138,'Calculations 65plus'!P138)</f>
        <v>0.21240722714651619</v>
      </c>
      <c r="Q183" s="28">
        <f>Q138/SUM(Q138,'Calculations 16to19'!Q138,'Calculations 20to24'!Q138,'Calculations 25to34'!Q138,'Calculations 45to54'!Q138,'Calculations 55to64'!Q138,'Calculations 65plus'!Q138)</f>
        <v>0.21509077053460843</v>
      </c>
      <c r="R183" s="28">
        <f>R138/SUM(R138,'Calculations 16to19'!R138,'Calculations 20to24'!R138,'Calculations 25to34'!R138,'Calculations 45to54'!R138,'Calculations 55to64'!R138,'Calculations 65plus'!R138)</f>
        <v>0.2177427173896373</v>
      </c>
      <c r="S183" s="28">
        <f>S138/SUM(S138,'Calculations 16to19'!S138,'Calculations 20to24'!S138,'Calculations 25to34'!S138,'Calculations 45to54'!S138,'Calculations 55to64'!S138,'Calculations 65plus'!S138)</f>
        <v>0.22036258689833263</v>
      </c>
      <c r="T183" s="28">
        <f>T138/SUM(T138,'Calculations 16to19'!T138,'Calculations 20to24'!T138,'Calculations 25to34'!T138,'Calculations 45to54'!T138,'Calculations 55to64'!T138,'Calculations 65plus'!T138)</f>
        <v>0.22294995456873432</v>
      </c>
      <c r="U183" s="28">
        <f>U138/SUM(U138,'Calculations 16to19'!U138,'Calculations 20to24'!U138,'Calculations 25to34'!U138,'Calculations 45to54'!U138,'Calculations 55to64'!U138,'Calculations 65plus'!U138)</f>
        <v>0.2255044504618314</v>
      </c>
      <c r="V183" s="28">
        <f>V138/SUM(V138,'Calculations 16to19'!V138,'Calculations 20to24'!V138,'Calculations 25to34'!V138,'Calculations 45to54'!V138,'Calculations 55to64'!V138,'Calculations 65plus'!V138)</f>
        <v>0.22802575735585864</v>
      </c>
      <c r="W183" s="28">
        <f>W138/SUM(W138,'Calculations 16to19'!W138,'Calculations 20to24'!W138,'Calculations 25to34'!W138,'Calculations 45to54'!W138,'Calculations 55to64'!W138,'Calculations 65plus'!W138)</f>
        <v>0.23051360885542488</v>
      </c>
      <c r="X183" s="28">
        <f>X138/SUM(X138,'Calculations 16to19'!X138,'Calculations 20to24'!X138,'Calculations 25to34'!X138,'Calculations 45to54'!X138,'Calculations 55to64'!X138,'Calculations 65plus'!X138)</f>
        <v>0.23296778745703936</v>
      </c>
      <c r="Y183" s="28">
        <f>Y138/SUM(Y138,'Calculations 16to19'!Y138,'Calculations 20to24'!Y138,'Calculations 25to34'!Y138,'Calculations 45to54'!Y138,'Calculations 55to64'!Y138,'Calculations 65plus'!Y138)</f>
        <v>0.23538812258198036</v>
      </c>
      <c r="Z183" s="28">
        <f>Z138/SUM(Z138,'Calculations 16to19'!Z138,'Calculations 20to24'!Z138,'Calculations 25to34'!Z138,'Calculations 45to54'!Z138,'Calculations 55to64'!Z138,'Calculations 65plus'!Z138)</f>
        <v>0.23777448858678762</v>
      </c>
      <c r="AA183" s="28">
        <f>AA138/SUM(AA138,'Calculations 16to19'!AA138,'Calculations 20to24'!AA138,'Calculations 25to34'!AA138,'Calculations 45to54'!AA138,'Calculations 55to64'!AA138,'Calculations 65plus'!AA138)</f>
        <v>0.24012680276099674</v>
      </c>
      <c r="AB183" s="28">
        <f>AB138/SUM(AB138,'Calculations 16to19'!AB138,'Calculations 20to24'!AB138,'Calculations 25to34'!AB138,'Calculations 45to54'!AB138,'Calculations 55to64'!AB138,'Calculations 65plus'!AB138)</f>
        <v>0.24244502332104612</v>
      </c>
      <c r="AC183" s="28">
        <f>AC138/SUM(AC138,'Calculations 16to19'!AC138,'Calculations 20to24'!AC138,'Calculations 25to34'!AC138,'Calculations 45to54'!AC138,'Calculations 55to64'!AC138,'Calculations 65plus'!AC138)</f>
        <v>0.24472914740861074</v>
      </c>
      <c r="AD183" s="28">
        <f>AD138/SUM(AD138,'Calculations 16to19'!AD138,'Calculations 20to24'!AD138,'Calculations 25to34'!AD138,'Calculations 45to54'!AD138,'Calculations 55to64'!AD138,'Calculations 65plus'!AD138)</f>
        <v>0.24697920910094293</v>
      </c>
      <c r="AE183" s="28">
        <f>AE138/SUM(AE138,'Calculations 16to19'!AE138,'Calculations 20to24'!AE138,'Calculations 25to34'!AE138,'Calculations 45to54'!AE138,'Calculations 55to64'!AE138,'Calculations 65plus'!AE138)</f>
        <v>0.24919527744013037</v>
      </c>
      <c r="AF183" s="28">
        <f>AF138/SUM(AF138,'Calculations 16to19'!AF138,'Calculations 20to24'!AF138,'Calculations 25to34'!AF138,'Calculations 45to54'!AF138,'Calculations 55to64'!AF138,'Calculations 65plus'!AF138)</f>
        <v>0.25137745448752546</v>
      </c>
    </row>
    <row r="184" spans="1:32" x14ac:dyDescent="0.2">
      <c r="A184" s="6" t="s">
        <v>94</v>
      </c>
      <c r="B184" s="28">
        <f>B139/SUM(B139,'Calculations 16to19'!B139,'Calculations 20to24'!B139,'Calculations 25to34'!B139,'Calculations 45to54'!B139,'Calculations 55to64'!B139,'Calculations 65plus'!B139)</f>
        <v>0.31372549019607848</v>
      </c>
      <c r="C184" s="28">
        <f>C139/SUM(C139,'Calculations 16to19'!C139,'Calculations 20to24'!C139,'Calculations 25to34'!C139,'Calculations 45to54'!C139,'Calculations 55to64'!C139,'Calculations 65plus'!C139)</f>
        <v>0.31923416431926865</v>
      </c>
      <c r="D184" s="28">
        <f>D139/SUM(D139,'Calculations 16to19'!D139,'Calculations 20to24'!D139,'Calculations 25to34'!D139,'Calculations 45to54'!D139,'Calculations 55to64'!D139,'Calculations 65plus'!D139)</f>
        <v>0.32374101574033071</v>
      </c>
      <c r="E184" s="28">
        <f>E139/SUM(E139,'Calculations 16to19'!E139,'Calculations 20to24'!E139,'Calculations 25to34'!E139,'Calculations 45to54'!E139,'Calculations 55to64'!E139,'Calculations 65plus'!E139)</f>
        <v>0.32869061761645507</v>
      </c>
      <c r="F184" s="28">
        <f>F139/SUM(F139,'Calculations 16to19'!F139,'Calculations 20to24'!F139,'Calculations 25to34'!F139,'Calculations 45to54'!F139,'Calculations 55to64'!F139,'Calculations 65plus'!F139)</f>
        <v>0.33387048951519754</v>
      </c>
      <c r="G184" s="28">
        <f>G139/SUM(G139,'Calculations 16to19'!G139,'Calculations 20to24'!G139,'Calculations 25to34'!G139,'Calculations 45to54'!G139,'Calculations 55to64'!G139,'Calculations 65plus'!G139)</f>
        <v>0.33832852385765971</v>
      </c>
      <c r="H184" s="28">
        <f>H139/SUM(H139,'Calculations 16to19'!H139,'Calculations 20to24'!H139,'Calculations 25to34'!H139,'Calculations 45to54'!H139,'Calculations 55to64'!H139,'Calculations 65plus'!H139)</f>
        <v>0.34366826531138578</v>
      </c>
      <c r="I184" s="28">
        <f>I139/SUM(I139,'Calculations 16to19'!I139,'Calculations 20to24'!I139,'Calculations 25to34'!I139,'Calculations 45to54'!I139,'Calculations 55to64'!I139,'Calculations 65plus'!I139)</f>
        <v>0.34768028171785015</v>
      </c>
      <c r="J184" s="28">
        <f>J139/SUM(J139,'Calculations 16to19'!J139,'Calculations 20to24'!J139,'Calculations 25to34'!J139,'Calculations 45to54'!J139,'Calculations 55to64'!J139,'Calculations 65plus'!J139)</f>
        <v>0.35047711071289878</v>
      </c>
      <c r="K184" s="28">
        <f>K139/SUM(K139,'Calculations 16to19'!K139,'Calculations 20to24'!K139,'Calculations 25to34'!K139,'Calculations 45to54'!K139,'Calculations 55to64'!K139,'Calculations 65plus'!K139)</f>
        <v>0.35326242871533381</v>
      </c>
      <c r="L184" s="28">
        <f>L139/SUM(L139,'Calculations 16to19'!L139,'Calculations 20to24'!L139,'Calculations 25to34'!L139,'Calculations 45to54'!L139,'Calculations 55to64'!L139,'Calculations 65plus'!L139)</f>
        <v>0.36001176751379299</v>
      </c>
      <c r="M184" s="28">
        <f>M139/SUM(M139,'Calculations 16to19'!M139,'Calculations 20to24'!M139,'Calculations 25to34'!M139,'Calculations 45to54'!M139,'Calculations 55to64'!M139,'Calculations 65plus'!M139)</f>
        <v>0.36438758265786314</v>
      </c>
      <c r="N184" s="28">
        <f>N139/SUM(N139,'Calculations 16to19'!N139,'Calculations 20to24'!N139,'Calculations 25to34'!N139,'Calculations 45to54'!N139,'Calculations 55to64'!N139,'Calculations 65plus'!N139)</f>
        <v>0.36872678278000398</v>
      </c>
      <c r="O184" s="28">
        <f>O139/SUM(O139,'Calculations 16to19'!O139,'Calculations 20to24'!O139,'Calculations 25to34'!O139,'Calculations 45to54'!O139,'Calculations 55to64'!O139,'Calculations 65plus'!O139)</f>
        <v>0.37302813089409487</v>
      </c>
      <c r="P184" s="28">
        <f>P139/SUM(P139,'Calculations 16to19'!P139,'Calculations 20to24'!P139,'Calculations 25to34'!P139,'Calculations 45to54'!P139,'Calculations 55to64'!P139,'Calculations 65plus'!P139)</f>
        <v>0.37729044699684433</v>
      </c>
      <c r="Q184" s="28">
        <f>Q139/SUM(Q139,'Calculations 16to19'!Q139,'Calculations 20to24'!Q139,'Calculations 25to34'!Q139,'Calculations 45to54'!Q139,'Calculations 55to64'!Q139,'Calculations 65plus'!Q139)</f>
        <v>0.38151260801434023</v>
      </c>
      <c r="R184" s="28">
        <f>R139/SUM(R139,'Calculations 16to19'!R139,'Calculations 20to24'!R139,'Calculations 25to34'!R139,'Calculations 45to54'!R139,'Calculations 55to64'!R139,'Calculations 65plus'!R139)</f>
        <v>0.38569354763614067</v>
      </c>
      <c r="S184" s="28">
        <f>S139/SUM(S139,'Calculations 16to19'!S139,'Calculations 20to24'!S139,'Calculations 25to34'!S139,'Calculations 45to54'!S139,'Calculations 55to64'!S139,'Calculations 65plus'!S139)</f>
        <v>0.38983225604268712</v>
      </c>
      <c r="T184" s="28">
        <f>T139/SUM(T139,'Calculations 16to19'!T139,'Calculations 20to24'!T139,'Calculations 25to34'!T139,'Calculations 45to54'!T139,'Calculations 55to64'!T139,'Calculations 65plus'!T139)</f>
        <v>0.39392777953192065</v>
      </c>
      <c r="U184" s="28">
        <f>U139/SUM(U139,'Calculations 16to19'!U139,'Calculations 20to24'!U139,'Calculations 25to34'!U139,'Calculations 45to54'!U139,'Calculations 55to64'!U139,'Calculations 65plus'!U139)</f>
        <v>0.3979792200509602</v>
      </c>
      <c r="V184" s="28">
        <f>V139/SUM(V139,'Calculations 16to19'!V139,'Calculations 20to24'!V139,'Calculations 25to34'!V139,'Calculations 45to54'!V139,'Calculations 55to64'!V139,'Calculations 65plus'!V139)</f>
        <v>0.40198573463872955</v>
      </c>
      <c r="W184" s="28">
        <f>W139/SUM(W139,'Calculations 16to19'!W139,'Calculations 20to24'!W139,'Calculations 25to34'!W139,'Calculations 45to54'!W139,'Calculations 55to64'!W139,'Calculations 65plus'!W139)</f>
        <v>0.4059465347853739</v>
      </c>
      <c r="X184" s="28">
        <f>X139/SUM(X139,'Calculations 16to19'!X139,'Calculations 20to24'!X139,'Calculations 25to34'!X139,'Calculations 45to54'!X139,'Calculations 55to64'!X139,'Calculations 65plus'!X139)</f>
        <v>0.40986088571425755</v>
      </c>
      <c r="Y184" s="28">
        <f>Y139/SUM(Y139,'Calculations 16to19'!Y139,'Calculations 20to24'!Y139,'Calculations 25to34'!Y139,'Calculations 45to54'!Y139,'Calculations 55to64'!Y139,'Calculations 65plus'!Y139)</f>
        <v>0.41372810559226036</v>
      </c>
      <c r="Z184" s="28">
        <f>Z139/SUM(Z139,'Calculations 16to19'!Z139,'Calculations 20to24'!Z139,'Calculations 25to34'!Z139,'Calculations 45to54'!Z139,'Calculations 55to64'!Z139,'Calculations 65plus'!Z139)</f>
        <v>0.41754756467399212</v>
      </c>
      <c r="AA184" s="28">
        <f>AA139/SUM(AA139,'Calculations 16to19'!AA139,'Calculations 20to24'!AA139,'Calculations 25to34'!AA139,'Calculations 45to54'!AA139,'Calculations 55to64'!AA139,'Calculations 65plus'!AA139)</f>
        <v>0.42131868438544057</v>
      </c>
      <c r="AB184" s="28">
        <f>AB139/SUM(AB139,'Calculations 16to19'!AB139,'Calculations 20to24'!AB139,'Calculations 25to34'!AB139,'Calculations 45to54'!AB139,'Calculations 55to64'!AB139,'Calculations 65plus'!AB139)</f>
        <v>0.42504093635243118</v>
      </c>
      <c r="AC184" s="28">
        <f>AC139/SUM(AC139,'Calculations 16to19'!AC139,'Calculations 20to24'!AC139,'Calculations 25to34'!AC139,'Calculations 45to54'!AC139,'Calculations 55to64'!AC139,'Calculations 65plus'!AC139)</f>
        <v>0.42871384137914159</v>
      </c>
      <c r="AD184" s="28">
        <f>AD139/SUM(AD139,'Calculations 16to19'!AD139,'Calculations 20to24'!AD139,'Calculations 25to34'!AD139,'Calculations 45to54'!AD139,'Calculations 55to64'!AD139,'Calculations 65plus'!AD139)</f>
        <v>0.43233696838176355</v>
      </c>
      <c r="AE184" s="28">
        <f>AE139/SUM(AE139,'Calculations 16to19'!AE139,'Calculations 20to24'!AE139,'Calculations 25to34'!AE139,'Calculations 45to54'!AE139,'Calculations 55to64'!AE139,'Calculations 65plus'!AE139)</f>
        <v>0.4359099332822331</v>
      </c>
      <c r="AF184" s="28">
        <f>AF139/SUM(AF139,'Calculations 16to19'!AF139,'Calculations 20to24'!AF139,'Calculations 25to34'!AF139,'Calculations 45to54'!AF139,'Calculations 55to64'!AF139,'Calculations 65plus'!AF139)</f>
        <v>0.43943239786678712</v>
      </c>
    </row>
    <row r="185" spans="1:32" x14ac:dyDescent="0.2">
      <c r="A185" s="6" t="s">
        <v>93</v>
      </c>
      <c r="B185" s="28">
        <f>B140/SUM(B140,'Calculations 16to19'!B140,'Calculations 20to24'!B140,'Calculations 25to34'!B140,'Calculations 45to54'!B140,'Calculations 55to64'!B140,'Calculations 65plus'!B140)</f>
        <v>0.29591836734693877</v>
      </c>
      <c r="C185" s="28">
        <f>C140/SUM(C140,'Calculations 16to19'!C140,'Calculations 20to24'!C140,'Calculations 25to34'!C140,'Calculations 45to54'!C140,'Calculations 55to64'!C140,'Calculations 65plus'!C140)</f>
        <v>0.30060211902651673</v>
      </c>
      <c r="D185" s="28">
        <f>D140/SUM(D140,'Calculations 16to19'!D140,'Calculations 20to24'!D140,'Calculations 25to34'!D140,'Calculations 45to54'!D140,'Calculations 55to64'!D140,'Calculations 65plus'!D140)</f>
        <v>0.30408640174070206</v>
      </c>
      <c r="E185" s="28">
        <f>E140/SUM(E140,'Calculations 16to19'!E140,'Calculations 20to24'!E140,'Calculations 25to34'!E140,'Calculations 45to54'!E140,'Calculations 55to64'!E140,'Calculations 65plus'!E140)</f>
        <v>0.30799194213097086</v>
      </c>
      <c r="F185" s="28">
        <f>F140/SUM(F140,'Calculations 16to19'!F140,'Calculations 20to24'!F140,'Calculations 25to34'!F140,'Calculations 45to54'!F140,'Calculations 55to64'!F140,'Calculations 65plus'!F140)</f>
        <v>0.31232047186475131</v>
      </c>
      <c r="G185" s="28">
        <f>G140/SUM(G140,'Calculations 16to19'!G140,'Calculations 20to24'!G140,'Calculations 25to34'!G140,'Calculations 45to54'!G140,'Calculations 55to64'!G140,'Calculations 65plus'!G140)</f>
        <v>0.31619401065306302</v>
      </c>
      <c r="H185" s="28">
        <f>H140/SUM(H140,'Calculations 16to19'!H140,'Calculations 20to24'!H140,'Calculations 25to34'!H140,'Calculations 45to54'!H140,'Calculations 55to64'!H140,'Calculations 65plus'!H140)</f>
        <v>0.32104240217062663</v>
      </c>
      <c r="I185" s="28">
        <f>I140/SUM(I140,'Calculations 16to19'!I140,'Calculations 20to24'!I140,'Calculations 25to34'!I140,'Calculations 45to54'!I140,'Calculations 55to64'!I140,'Calculations 65plus'!I140)</f>
        <v>0.32446392656602613</v>
      </c>
      <c r="J185" s="28">
        <f>J140/SUM(J140,'Calculations 16to19'!J140,'Calculations 20to24'!J140,'Calculations 25to34'!J140,'Calculations 45to54'!J140,'Calculations 55to64'!J140,'Calculations 65plus'!J140)</f>
        <v>0.32640090635467117</v>
      </c>
      <c r="K185" s="28">
        <f>K140/SUM(K140,'Calculations 16to19'!K140,'Calculations 20to24'!K140,'Calculations 25to34'!K140,'Calculations 45to54'!K140,'Calculations 55to64'!K140,'Calculations 65plus'!K140)</f>
        <v>0.32816559291797059</v>
      </c>
      <c r="L185" s="28">
        <f>L140/SUM(L140,'Calculations 16to19'!L140,'Calculations 20to24'!L140,'Calculations 25to34'!L140,'Calculations 45to54'!L140,'Calculations 55to64'!L140,'Calculations 65plus'!L140)</f>
        <v>0.33403770345965272</v>
      </c>
      <c r="M185" s="28">
        <f>M140/SUM(M140,'Calculations 16to19'!M140,'Calculations 20to24'!M140,'Calculations 25to34'!M140,'Calculations 45to54'!M140,'Calculations 55to64'!M140,'Calculations 65plus'!M140)</f>
        <v>0.33756949460537106</v>
      </c>
      <c r="N185" s="28">
        <f>N140/SUM(N140,'Calculations 16to19'!N140,'Calculations 20to24'!N140,'Calculations 25to34'!N140,'Calculations 45to54'!N140,'Calculations 55to64'!N140,'Calculations 65plus'!N140)</f>
        <v>0.34105643666454943</v>
      </c>
      <c r="O185" s="28">
        <f>O140/SUM(O140,'Calculations 16to19'!O140,'Calculations 20to24'!O140,'Calculations 25to34'!O140,'Calculations 45to54'!O140,'Calculations 55to64'!O140,'Calculations 65plus'!O140)</f>
        <v>0.3444978090067653</v>
      </c>
      <c r="P185" s="28">
        <f>P140/SUM(P140,'Calculations 16to19'!P140,'Calculations 20to24'!P140,'Calculations 25to34'!P140,'Calculations 45to54'!P140,'Calculations 55to64'!P140,'Calculations 65plus'!P140)</f>
        <v>0.34789295321407215</v>
      </c>
      <c r="Q185" s="28">
        <f>Q140/SUM(Q140,'Calculations 16to19'!Q140,'Calculations 20to24'!Q140,'Calculations 25to34'!Q140,'Calculations 45to54'!Q140,'Calculations 55to64'!Q140,'Calculations 65plus'!Q140)</f>
        <v>0.35124127205616562</v>
      </c>
      <c r="R185" s="28">
        <f>R140/SUM(R140,'Calculations 16to19'!R140,'Calculations 20to24'!R140,'Calculations 25to34'!R140,'Calculations 45to54'!R140,'Calculations 55to64'!R140,'Calculations 65plus'!R140)</f>
        <v>0.35454222836449961</v>
      </c>
      <c r="S185" s="28">
        <f>S140/SUM(S140,'Calculations 16to19'!S140,'Calculations 20to24'!S140,'Calculations 25to34'!S140,'Calculations 45to54'!S140,'Calculations 55to64'!S140,'Calculations 65plus'!S140)</f>
        <v>0.35779534381386829</v>
      </c>
      <c r="T185" s="28">
        <f>T140/SUM(T140,'Calculations 16to19'!T140,'Calculations 20to24'!T140,'Calculations 25to34'!T140,'Calculations 45to54'!T140,'Calculations 55to64'!T140,'Calculations 65plus'!T140)</f>
        <v>0.36100019761992647</v>
      </c>
      <c r="U185" s="28">
        <f>U140/SUM(U140,'Calculations 16to19'!U140,'Calculations 20to24'!U140,'Calculations 25to34'!U140,'Calculations 45to54'!U140,'Calculations 55to64'!U140,'Calculations 65plus'!U140)</f>
        <v>0.36415642516093327</v>
      </c>
      <c r="V185" s="28">
        <f>V140/SUM(V140,'Calculations 16to19'!V140,'Calculations 20to24'!V140,'Calculations 25to34'!V140,'Calculations 45to54'!V140,'Calculations 55to64'!V140,'Calculations 65plus'!V140)</f>
        <v>0.36726371653187317</v>
      </c>
      <c r="W185" s="28">
        <f>W140/SUM(W140,'Calculations 16to19'!W140,'Calculations 20to24'!W140,'Calculations 25to34'!W140,'Calculations 45to54'!W140,'Calculations 55to64'!W140,'Calculations 65plus'!W140)</f>
        <v>0.37032181503889255</v>
      </c>
      <c r="X185" s="28">
        <f>X140/SUM(X140,'Calculations 16to19'!X140,'Calculations 20to24'!X140,'Calculations 25to34'!X140,'Calculations 45to54'!X140,'Calculations 55to64'!X140,'Calculations 65plus'!X140)</f>
        <v>0.3733305156417614</v>
      </c>
      <c r="Y185" s="28">
        <f>Y140/SUM(Y140,'Calculations 16to19'!Y140,'Calculations 20to24'!Y140,'Calculations 25to34'!Y140,'Calculations 45to54'!Y140,'Calculations 55to64'!Y140,'Calculations 65plus'!Y140)</f>
        <v>0.37628966335182734</v>
      </c>
      <c r="Z185" s="28">
        <f>Z140/SUM(Z140,'Calculations 16to19'!Z140,'Calculations 20to24'!Z140,'Calculations 25to34'!Z140,'Calculations 45to54'!Z140,'Calculations 55to64'!Z140,'Calculations 65plus'!Z140)</f>
        <v>0.37919915159264711</v>
      </c>
      <c r="AA185" s="28">
        <f>AA140/SUM(AA140,'Calculations 16to19'!AA140,'Calculations 20to24'!AA140,'Calculations 25to34'!AA140,'Calculations 45to54'!AA140,'Calculations 55to64'!AA140,'Calculations 65plus'!AA140)</f>
        <v>0.38205892053020074</v>
      </c>
      <c r="AB185" s="28">
        <f>AB140/SUM(AB140,'Calculations 16to19'!AB140,'Calculations 20to24'!AB140,'Calculations 25to34'!AB140,'Calculations 45to54'!AB140,'Calculations 55to64'!AB140,'Calculations 65plus'!AB140)</f>
        <v>0.3848689553792824</v>
      </c>
      <c r="AC185" s="28">
        <f>AC140/SUM(AC140,'Calculations 16to19'!AC140,'Calculations 20to24'!AC140,'Calculations 25to34'!AC140,'Calculations 45to54'!AC140,'Calculations 55to64'!AC140,'Calculations 65plus'!AC140)</f>
        <v>0.38762928469234598</v>
      </c>
      <c r="AD185" s="28">
        <f>AD140/SUM(AD140,'Calculations 16to19'!AD140,'Calculations 20to24'!AD140,'Calculations 25to34'!AD140,'Calculations 45to54'!AD140,'Calculations 55to64'!AD140,'Calculations 65plus'!AD140)</f>
        <v>0.39033997863677067</v>
      </c>
      <c r="AE185" s="28">
        <f>AE140/SUM(AE140,'Calculations 16to19'!AE140,'Calculations 20to24'!AE140,'Calculations 25to34'!AE140,'Calculations 45to54'!AE140,'Calculations 55to64'!AE140,'Calculations 65plus'!AE140)</f>
        <v>0.39300114726616719</v>
      </c>
      <c r="AF185" s="28">
        <f>AF140/SUM(AF140,'Calculations 16to19'!AF140,'Calculations 20to24'!AF140,'Calculations 25to34'!AF140,'Calculations 45to54'!AF140,'Calculations 55to64'!AF140,'Calculations 65plus'!AF140)</f>
        <v>0.395612938791021</v>
      </c>
    </row>
    <row r="186" spans="1:32" x14ac:dyDescent="0.2">
      <c r="A186" s="6" t="s">
        <v>28</v>
      </c>
      <c r="B186" s="28">
        <f>B141/SUM(B141,'Calculations 16to19'!B141,'Calculations 20to24'!B141,'Calculations 25to34'!B141,'Calculations 45to54'!B141,'Calculations 55to64'!B141,'Calculations 65plus'!B141)</f>
        <v>0.23170731707317074</v>
      </c>
      <c r="C186" s="28">
        <f>C141/SUM(C141,'Calculations 16to19'!C141,'Calculations 20to24'!C141,'Calculations 25to34'!C141,'Calculations 45to54'!C141,'Calculations 55to64'!C141,'Calculations 65plus'!C141)</f>
        <v>0.23597445051742208</v>
      </c>
      <c r="D186" s="28">
        <f>D141/SUM(D141,'Calculations 16to19'!D141,'Calculations 20to24'!D141,'Calculations 25to34'!D141,'Calculations 45to54'!D141,'Calculations 55to64'!D141,'Calculations 65plus'!D141)</f>
        <v>0.23993237443341986</v>
      </c>
      <c r="E186" s="28">
        <f>E141/SUM(E141,'Calculations 16to19'!E141,'Calculations 20to24'!E141,'Calculations 25to34'!E141,'Calculations 45to54'!E141,'Calculations 55to64'!E141,'Calculations 65plus'!E141)</f>
        <v>0.24426843378633661</v>
      </c>
      <c r="F186" s="28">
        <f>F141/SUM(F141,'Calculations 16to19'!F141,'Calculations 20to24'!F141,'Calculations 25to34'!F141,'Calculations 45to54'!F141,'Calculations 55to64'!F141,'Calculations 65plus'!F141)</f>
        <v>0.2486334027510958</v>
      </c>
      <c r="G186" s="28">
        <f>G141/SUM(G141,'Calculations 16to19'!G141,'Calculations 20to24'!G141,'Calculations 25to34'!G141,'Calculations 45to54'!G141,'Calculations 55to64'!G141,'Calculations 65plus'!G141)</f>
        <v>0.25235458299623309</v>
      </c>
      <c r="H186" s="28">
        <f>H141/SUM(H141,'Calculations 16to19'!H141,'Calculations 20to24'!H141,'Calculations 25to34'!H141,'Calculations 45to54'!H141,'Calculations 55to64'!H141,'Calculations 65plus'!H141)</f>
        <v>0.25661505010863334</v>
      </c>
      <c r="I186" s="28">
        <f>I141/SUM(I141,'Calculations 16to19'!I141,'Calculations 20to24'!I141,'Calculations 25to34'!I141,'Calculations 45to54'!I141,'Calculations 55to64'!I141,'Calculations 65plus'!I141)</f>
        <v>0.25994568794541439</v>
      </c>
      <c r="J186" s="28">
        <f>J141/SUM(J141,'Calculations 16to19'!J141,'Calculations 20to24'!J141,'Calculations 25to34'!J141,'Calculations 45to54'!J141,'Calculations 55to64'!J141,'Calculations 65plus'!J141)</f>
        <v>0.26278245981984544</v>
      </c>
      <c r="K186" s="28">
        <f>K141/SUM(K141,'Calculations 16to19'!K141,'Calculations 20to24'!K141,'Calculations 25to34'!K141,'Calculations 45to54'!K141,'Calculations 55to64'!K141,'Calculations 65plus'!K141)</f>
        <v>0.26609491329862583</v>
      </c>
      <c r="L186" s="28">
        <f>L141/SUM(L141,'Calculations 16to19'!L141,'Calculations 20to24'!L141,'Calculations 25to34'!L141,'Calculations 45to54'!L141,'Calculations 55to64'!L141,'Calculations 65plus'!L141)</f>
        <v>0.27082272833389737</v>
      </c>
      <c r="M186" s="28">
        <f>M141/SUM(M141,'Calculations 16to19'!M141,'Calculations 20to24'!M141,'Calculations 25to34'!M141,'Calculations 45to54'!M141,'Calculations 55to64'!M141,'Calculations 65plus'!M141)</f>
        <v>0.27451846785034761</v>
      </c>
      <c r="N186" s="28">
        <f>N141/SUM(N141,'Calculations 16to19'!N141,'Calculations 20to24'!N141,'Calculations 25to34'!N141,'Calculations 45to54'!N141,'Calculations 55to64'!N141,'Calculations 65plus'!N141)</f>
        <v>0.2781807637455358</v>
      </c>
      <c r="O186" s="28">
        <f>O141/SUM(O141,'Calculations 16to19'!O141,'Calculations 20to24'!O141,'Calculations 25to34'!O141,'Calculations 45to54'!O141,'Calculations 55to64'!O141,'Calculations 65plus'!O141)</f>
        <v>0.28180821682345275</v>
      </c>
      <c r="P186" s="28">
        <f>P141/SUM(P141,'Calculations 16to19'!P141,'Calculations 20to24'!P141,'Calculations 25to34'!P141,'Calculations 45to54'!P141,'Calculations 55to64'!P141,'Calculations 65plus'!P141)</f>
        <v>0.28539950085181842</v>
      </c>
      <c r="Q186" s="28">
        <f>Q141/SUM(Q141,'Calculations 16to19'!Q141,'Calculations 20to24'!Q141,'Calculations 25to34'!Q141,'Calculations 45to54'!Q141,'Calculations 55to64'!Q141,'Calculations 65plus'!Q141)</f>
        <v>0.28895336300733798</v>
      </c>
      <c r="R186" s="28">
        <f>R141/SUM(R141,'Calculations 16to19'!R141,'Calculations 20to24'!R141,'Calculations 25to34'!R141,'Calculations 45to54'!R141,'Calculations 55to64'!R141,'Calculations 65plus'!R141)</f>
        <v>0.29246862408437724</v>
      </c>
      <c r="S186" s="28">
        <f>S141/SUM(S141,'Calculations 16to19'!S141,'Calculations 20to24'!S141,'Calculations 25to34'!S141,'Calculations 45to54'!S141,'Calculations 55to64'!S141,'Calculations 65plus'!S141)</f>
        <v>0.29594417847713422</v>
      </c>
      <c r="T186" s="28">
        <f>T141/SUM(T141,'Calculations 16to19'!T141,'Calculations 20to24'!T141,'Calculations 25to34'!T141,'Calculations 45to54'!T141,'Calculations 55to64'!T141,'Calculations 65plus'!T141)</f>
        <v>0.29937899394610418</v>
      </c>
      <c r="U186" s="28">
        <f>U141/SUM(U141,'Calculations 16to19'!U141,'Calculations 20to24'!U141,'Calculations 25to34'!U141,'Calculations 45to54'!U141,'Calculations 55to64'!U141,'Calculations 65plus'!U141)</f>
        <v>0.30277211118014563</v>
      </c>
      <c r="V186" s="28">
        <f>V141/SUM(V141,'Calculations 16to19'!V141,'Calculations 20to24'!V141,'Calculations 25to34'!V141,'Calculations 45to54'!V141,'Calculations 55to64'!V141,'Calculations 65plus'!V141)</f>
        <v>0.30612264316593746</v>
      </c>
      <c r="W186" s="28">
        <f>W141/SUM(W141,'Calculations 16to19'!W141,'Calculations 20to24'!W141,'Calculations 25to34'!W141,'Calculations 45to54'!W141,'Calculations 55to64'!W141,'Calculations 65plus'!W141)</f>
        <v>0.30942977437694569</v>
      </c>
      <c r="X186" s="28">
        <f>X141/SUM(X141,'Calculations 16to19'!X141,'Calculations 20to24'!X141,'Calculations 25to34'!X141,'Calculations 45to54'!X141,'Calculations 55to64'!X141,'Calculations 65plus'!X141)</f>
        <v>0.31269275979425504</v>
      </c>
      <c r="Y186" s="28">
        <f>Y141/SUM(Y141,'Calculations 16to19'!Y141,'Calculations 20to24'!Y141,'Calculations 25to34'!Y141,'Calculations 45to54'!Y141,'Calculations 55to64'!Y141,'Calculations 65plus'!Y141)</f>
        <v>0.31591092377176344</v>
      </c>
      <c r="Z186" s="28">
        <f>Z141/SUM(Z141,'Calculations 16to19'!Z141,'Calculations 20to24'!Z141,'Calculations 25to34'!Z141,'Calculations 45to54'!Z141,'Calculations 55to64'!Z141,'Calculations 65plus'!Z141)</f>
        <v>0.31908365875829242</v>
      </c>
      <c r="AA186" s="28">
        <f>AA141/SUM(AA141,'Calculations 16to19'!AA141,'Calculations 20to24'!AA141,'Calculations 25to34'!AA141,'Calculations 45to54'!AA141,'Calculations 55to64'!AA141,'Calculations 65plus'!AA141)</f>
        <v>0.32221042388912924</v>
      </c>
      <c r="AB186" s="28">
        <f>AB141/SUM(AB141,'Calculations 16to19'!AB141,'Calculations 20to24'!AB141,'Calculations 25to34'!AB141,'Calculations 45to54'!AB141,'Calculations 55to64'!AB141,'Calculations 65plus'!AB141)</f>
        <v>0.32529074345940234</v>
      </c>
      <c r="AC186" s="28">
        <f>AC141/SUM(AC141,'Calculations 16to19'!AC141,'Calculations 20to24'!AC141,'Calculations 25to34'!AC141,'Calculations 45to54'!AC141,'Calculations 55to64'!AC141,'Calculations 65plus'!AC141)</f>
        <v>0.32832420529151213</v>
      </c>
      <c r="AD186" s="28">
        <f>AD141/SUM(AD141,'Calculations 16to19'!AD141,'Calculations 20to24'!AD141,'Calculations 25to34'!AD141,'Calculations 45to54'!AD141,'Calculations 55to64'!AD141,'Calculations 65plus'!AD141)</f>
        <v>0.33131045900859429</v>
      </c>
      <c r="AE186" s="28">
        <f>AE141/SUM(AE141,'Calculations 16to19'!AE141,'Calculations 20to24'!AE141,'Calculations 25to34'!AE141,'Calculations 45to54'!AE141,'Calculations 55to64'!AE141,'Calculations 65plus'!AE141)</f>
        <v>0.33424921422568227</v>
      </c>
      <c r="AF186" s="28">
        <f>AF141/SUM(AF141,'Calculations 16to19'!AF141,'Calculations 20to24'!AF141,'Calculations 25to34'!AF141,'Calculations 45to54'!AF141,'Calculations 55to64'!AF141,'Calculations 65plus'!AF141)</f>
        <v>0.33714023866988713</v>
      </c>
    </row>
    <row r="187" spans="1:32" x14ac:dyDescent="0.2">
      <c r="A187" s="6" t="s">
        <v>29</v>
      </c>
      <c r="B187" s="28">
        <f>B142/SUM(B142,'Calculations 16to19'!B142,'Calculations 20to24'!B142,'Calculations 25to34'!B142,'Calculations 45to54'!B142,'Calculations 55to64'!B142,'Calculations 65plus'!B142)</f>
        <v>0.31100478468899528</v>
      </c>
      <c r="C187" s="28">
        <f>C142/SUM(C142,'Calculations 16to19'!C142,'Calculations 20to24'!C142,'Calculations 25to34'!C142,'Calculations 45to54'!C142,'Calculations 55to64'!C142,'Calculations 65plus'!C142)</f>
        <v>0.31614700097096193</v>
      </c>
      <c r="D187" s="28">
        <f>D142/SUM(D142,'Calculations 16to19'!D142,'Calculations 20to24'!D142,'Calculations 25to34'!D142,'Calculations 45to54'!D142,'Calculations 55to64'!D142,'Calculations 65plus'!D142)</f>
        <v>0.32018185924246695</v>
      </c>
      <c r="E187" s="28">
        <f>E142/SUM(E142,'Calculations 16to19'!E142,'Calculations 20to24'!E142,'Calculations 25to34'!E142,'Calculations 45to54'!E142,'Calculations 55to64'!E142,'Calculations 65plus'!E142)</f>
        <v>0.32463905306335938</v>
      </c>
      <c r="F187" s="28">
        <f>F142/SUM(F142,'Calculations 16to19'!F142,'Calculations 20to24'!F142,'Calculations 25to34'!F142,'Calculations 45to54'!F142,'Calculations 55to64'!F142,'Calculations 65plus'!F142)</f>
        <v>0.32948103073179913</v>
      </c>
      <c r="G187" s="28">
        <f>G142/SUM(G142,'Calculations 16to19'!G142,'Calculations 20to24'!G142,'Calculations 25to34'!G142,'Calculations 45to54'!G142,'Calculations 55to64'!G142,'Calculations 65plus'!G142)</f>
        <v>0.33394976075497707</v>
      </c>
      <c r="H187" s="28">
        <f>H142/SUM(H142,'Calculations 16to19'!H142,'Calculations 20to24'!H142,'Calculations 25to34'!H142,'Calculations 45to54'!H142,'Calculations 55to64'!H142,'Calculations 65plus'!H142)</f>
        <v>0.33930685127142091</v>
      </c>
      <c r="I187" s="28">
        <f>I142/SUM(I142,'Calculations 16to19'!I142,'Calculations 20to24'!I142,'Calculations 25to34'!I142,'Calculations 45to54'!I142,'Calculations 55to64'!I142,'Calculations 65plus'!I142)</f>
        <v>0.34314146540709312</v>
      </c>
      <c r="J187" s="28">
        <f>J142/SUM(J142,'Calculations 16to19'!J142,'Calculations 20to24'!J142,'Calculations 25to34'!J142,'Calculations 45to54'!J142,'Calculations 55to64'!J142,'Calculations 65plus'!J142)</f>
        <v>0.34558623540310818</v>
      </c>
      <c r="K187" s="28">
        <f>K142/SUM(K142,'Calculations 16to19'!K142,'Calculations 20to24'!K142,'Calculations 25to34'!K142,'Calculations 45to54'!K142,'Calculations 55to64'!K142,'Calculations 65plus'!K142)</f>
        <v>0.34802042215715989</v>
      </c>
      <c r="L187" s="28">
        <f>L142/SUM(L142,'Calculations 16to19'!L142,'Calculations 20to24'!L142,'Calculations 25to34'!L142,'Calculations 45to54'!L142,'Calculations 55to64'!L142,'Calculations 65plus'!L142)</f>
        <v>0.35440176787916089</v>
      </c>
      <c r="M187" s="28">
        <f>M142/SUM(M142,'Calculations 16to19'!M142,'Calculations 20to24'!M142,'Calculations 25to34'!M142,'Calculations 45to54'!M142,'Calculations 55to64'!M142,'Calculations 65plus'!M142)</f>
        <v>0.35848173509173992</v>
      </c>
      <c r="N187" s="28">
        <f>N142/SUM(N142,'Calculations 16to19'!N142,'Calculations 20to24'!N142,'Calculations 25to34'!N142,'Calculations 45to54'!N142,'Calculations 55to64'!N142,'Calculations 65plus'!N142)</f>
        <v>0.36251968123722766</v>
      </c>
      <c r="O187" s="28">
        <f>O142/SUM(O142,'Calculations 16to19'!O142,'Calculations 20to24'!O142,'Calculations 25to34'!O142,'Calculations 45to54'!O142,'Calculations 55to64'!O142,'Calculations 65plus'!O142)</f>
        <v>0.36651456474815625</v>
      </c>
      <c r="P187" s="28">
        <f>P142/SUM(P142,'Calculations 16to19'!P142,'Calculations 20to24'!P142,'Calculations 25to34'!P142,'Calculations 45to54'!P142,'Calculations 55to64'!P142,'Calculations 65plus'!P142)</f>
        <v>0.37046540422931612</v>
      </c>
      <c r="Q187" s="28">
        <f>Q142/SUM(Q142,'Calculations 16to19'!Q142,'Calculations 20to24'!Q142,'Calculations 25to34'!Q142,'Calculations 45to54'!Q142,'Calculations 55to64'!Q142,'Calculations 65plus'!Q142)</f>
        <v>0.37437127808039772</v>
      </c>
      <c r="R187" s="28">
        <f>R142/SUM(R142,'Calculations 16to19'!R142,'Calculations 20to24'!R142,'Calculations 25to34'!R142,'Calculations 45to54'!R142,'Calculations 55to64'!R142,'Calculations 65plus'!R142)</f>
        <v>0.3782313240090997</v>
      </c>
      <c r="S187" s="28">
        <f>S142/SUM(S142,'Calculations 16to19'!S142,'Calculations 20to24'!S142,'Calculations 25to34'!S142,'Calculations 45to54'!S142,'Calculations 55to64'!S142,'Calculations 65plus'!S142)</f>
        <v>0.38204473844092984</v>
      </c>
      <c r="T187" s="28">
        <f>T142/SUM(T142,'Calculations 16to19'!T142,'Calculations 20to24'!T142,'Calculations 25to34'!T142,'Calculations 45to54'!T142,'Calculations 55to64'!T142,'Calculations 65plus'!T142)</f>
        <v>0.38581077583201984</v>
      </c>
      <c r="U187" s="28">
        <f>U142/SUM(U142,'Calculations 16to19'!U142,'Calculations 20to24'!U142,'Calculations 25to34'!U142,'Calculations 45to54'!U142,'Calculations 55to64'!U142,'Calculations 65plus'!U142)</f>
        <v>0.38952874789124958</v>
      </c>
      <c r="V187" s="28">
        <f>V142/SUM(V142,'Calculations 16to19'!V142,'Calculations 20to24'!V142,'Calculations 25to34'!V142,'Calculations 45to54'!V142,'Calculations 55to64'!V142,'Calculations 65plus'!V142)</f>
        <v>0.39319802271799925</v>
      </c>
      <c r="W187" s="28">
        <f>W142/SUM(W142,'Calculations 16to19'!W142,'Calculations 20to24'!W142,'Calculations 25to34'!W142,'Calculations 45to54'!W142,'Calculations 55to64'!W142,'Calculations 65plus'!W142)</f>
        <v>0.39681802386179021</v>
      </c>
      <c r="X187" s="28">
        <f>X142/SUM(X142,'Calculations 16to19'!X142,'Calculations 20to24'!X142,'Calculations 25to34'!X142,'Calculations 45to54'!X142,'Calculations 55to64'!X142,'Calculations 65plus'!X142)</f>
        <v>0.40038822931002122</v>
      </c>
      <c r="Y187" s="28">
        <f>Y142/SUM(Y142,'Calculations 16to19'!Y142,'Calculations 20to24'!Y142,'Calculations 25to34'!Y142,'Calculations 45to54'!Y142,'Calculations 55to64'!Y142,'Calculations 65plus'!Y142)</f>
        <v>0.40390817040991267</v>
      </c>
      <c r="Z187" s="28">
        <f>Z142/SUM(Z142,'Calculations 16to19'!Z142,'Calculations 20to24'!Z142,'Calculations 25to34'!Z142,'Calculations 45to54'!Z142,'Calculations 55to64'!Z142,'Calculations 65plus'!Z142)</f>
        <v>0.40737743073066651</v>
      </c>
      <c r="AA187" s="28">
        <f>AA142/SUM(AA142,'Calculations 16to19'!AA142,'Calculations 20to24'!AA142,'Calculations 25to34'!AA142,'Calculations 45to54'!AA142,'Calculations 55to64'!AA142,'Calculations 65plus'!AA142)</f>
        <v>0.41079564487172426</v>
      </c>
      <c r="AB187" s="28">
        <f>AB142/SUM(AB142,'Calculations 16to19'!AB142,'Calculations 20to24'!AB142,'Calculations 25to34'!AB142,'Calculations 45to54'!AB142,'Calculations 55to64'!AB142,'Calculations 65plus'!AB142)</f>
        <v>0.41416249722285592</v>
      </c>
      <c r="AC187" s="28">
        <f>AC142/SUM(AC142,'Calculations 16to19'!AC142,'Calculations 20to24'!AC142,'Calculations 25to34'!AC142,'Calculations 45to54'!AC142,'Calculations 55to64'!AC142,'Calculations 65plus'!AC142)</f>
        <v>0.41747772068164951</v>
      </c>
      <c r="AD187" s="28">
        <f>AD142/SUM(AD142,'Calculations 16to19'!AD142,'Calculations 20to24'!AD142,'Calculations 25to34'!AD142,'Calculations 45to54'!AD142,'Calculations 55to64'!AD142,'Calculations 65plus'!AD142)</f>
        <v>0.42074109533380988</v>
      </c>
      <c r="AE187" s="28">
        <f>AE142/SUM(AE142,'Calculations 16to19'!AE142,'Calculations 20to24'!AE142,'Calculations 25to34'!AE142,'Calculations 45to54'!AE142,'Calculations 55to64'!AE142,'Calculations 65plus'!AE142)</f>
        <v>0.42395244710147556</v>
      </c>
      <c r="AF187" s="28">
        <f>AF142/SUM(AF142,'Calculations 16to19'!AF142,'Calculations 20to24'!AF142,'Calculations 25to34'!AF142,'Calculations 45to54'!AF142,'Calculations 55to64'!AF142,'Calculations 65plus'!AF142)</f>
        <v>0.42711164636457655</v>
      </c>
    </row>
    <row r="188" spans="1:32" x14ac:dyDescent="0.2">
      <c r="A188" s="6" t="s">
        <v>30</v>
      </c>
      <c r="B188" s="28">
        <f>B143/SUM(B143,'Calculations 16to19'!B143,'Calculations 20to24'!B143,'Calculations 25to34'!B143,'Calculations 45to54'!B143,'Calculations 55to64'!B143,'Calculations 65plus'!B143)</f>
        <v>0.22648261758691204</v>
      </c>
      <c r="C188" s="28">
        <f>C143/SUM(C143,'Calculations 16to19'!C143,'Calculations 20to24'!C143,'Calculations 25to34'!C143,'Calculations 45to54'!C143,'Calculations 55to64'!C143,'Calculations 65plus'!C143)</f>
        <v>0.23103072148887191</v>
      </c>
      <c r="D188" s="28">
        <f>D143/SUM(D143,'Calculations 16to19'!D143,'Calculations 20to24'!D143,'Calculations 25to34'!D143,'Calculations 45to54'!D143,'Calculations 55to64'!D143,'Calculations 65plus'!D143)</f>
        <v>0.23471649744216039</v>
      </c>
      <c r="E188" s="28">
        <f>E143/SUM(E143,'Calculations 16to19'!E143,'Calculations 20to24'!E143,'Calculations 25to34'!E143,'Calculations 45to54'!E143,'Calculations 55to64'!E143,'Calculations 65plus'!E143)</f>
        <v>0.23884586939678737</v>
      </c>
      <c r="F188" s="28">
        <f>F143/SUM(F143,'Calculations 16to19'!F143,'Calculations 20to24'!F143,'Calculations 25to34'!F143,'Calculations 45to54'!F143,'Calculations 55to64'!F143,'Calculations 65plus'!F143)</f>
        <v>0.24335916163410445</v>
      </c>
      <c r="G188" s="28">
        <f>G143/SUM(G143,'Calculations 16to19'!G143,'Calculations 20to24'!G143,'Calculations 25to34'!G143,'Calculations 45to54'!G143,'Calculations 55to64'!G143,'Calculations 65plus'!G143)</f>
        <v>0.24758902736019792</v>
      </c>
      <c r="H188" s="28">
        <f>H143/SUM(H143,'Calculations 16to19'!H143,'Calculations 20to24'!H143,'Calculations 25to34'!H143,'Calculations 45to54'!H143,'Calculations 55to64'!H143,'Calculations 65plus'!H143)</f>
        <v>0.25265304022661378</v>
      </c>
      <c r="I188" s="28">
        <f>I143/SUM(I143,'Calculations 16to19'!I143,'Calculations 20to24'!I143,'Calculations 25to34'!I143,'Calculations 45to54'!I143,'Calculations 55to64'!I143,'Calculations 65plus'!I143)</f>
        <v>0.25652130117434352</v>
      </c>
      <c r="J188" s="28">
        <f>J143/SUM(J143,'Calculations 16to19'!J143,'Calculations 20to24'!J143,'Calculations 25to34'!J143,'Calculations 45to54'!J143,'Calculations 55to64'!J143,'Calculations 65plus'!J143)</f>
        <v>0.25926309707319395</v>
      </c>
      <c r="K188" s="28">
        <f>K143/SUM(K143,'Calculations 16to19'!K143,'Calculations 20to24'!K143,'Calculations 25to34'!K143,'Calculations 45to54'!K143,'Calculations 55to64'!K143,'Calculations 65plus'!K143)</f>
        <v>0.26203689081531378</v>
      </c>
      <c r="L188" s="28">
        <f>L143/SUM(L143,'Calculations 16to19'!L143,'Calculations 20to24'!L143,'Calculations 25to34'!L143,'Calculations 45to54'!L143,'Calculations 55to64'!L143,'Calculations 65plus'!L143)</f>
        <v>0.26757609823541473</v>
      </c>
      <c r="M188" s="28">
        <f>M143/SUM(M143,'Calculations 16to19'!M143,'Calculations 20to24'!M143,'Calculations 25to34'!M143,'Calculations 45to54'!M143,'Calculations 55to64'!M143,'Calculations 65plus'!M143)</f>
        <v>0.27155994384506538</v>
      </c>
      <c r="N188" s="28">
        <f>N143/SUM(N143,'Calculations 16to19'!N143,'Calculations 20to24'!N143,'Calculations 25to34'!N143,'Calculations 45to54'!N143,'Calculations 55to64'!N143,'Calculations 65plus'!N143)</f>
        <v>0.275520537258585</v>
      </c>
      <c r="O188" s="28">
        <f>O143/SUM(O143,'Calculations 16to19'!O143,'Calculations 20to24'!O143,'Calculations 25to34'!O143,'Calculations 45to54'!O143,'Calculations 55to64'!O143,'Calculations 65plus'!O143)</f>
        <v>0.27945631472228372</v>
      </c>
      <c r="P188" s="28">
        <f>P143/SUM(P143,'Calculations 16to19'!P143,'Calculations 20to24'!P143,'Calculations 25to34'!P143,'Calculations 45to54'!P143,'Calculations 55to64'!P143,'Calculations 65plus'!P143)</f>
        <v>0.28336576422770338</v>
      </c>
      <c r="Q188" s="28">
        <f>Q143/SUM(Q143,'Calculations 16to19'!Q143,'Calculations 20to24'!Q143,'Calculations 25to34'!Q143,'Calculations 45to54'!Q143,'Calculations 55to64'!Q143,'Calculations 65plus'!Q143)</f>
        <v>0.28724742678578141</v>
      </c>
      <c r="R188" s="28">
        <f>R143/SUM(R143,'Calculations 16to19'!R143,'Calculations 20to24'!R143,'Calculations 25to34'!R143,'Calculations 45to54'!R143,'Calculations 55to64'!R143,'Calculations 65plus'!R143)</f>
        <v>0.29109989753507964</v>
      </c>
      <c r="S188" s="28">
        <f>S143/SUM(S143,'Calculations 16to19'!S143,'Calculations 20to24'!S143,'Calculations 25to34'!S143,'Calculations 45to54'!S143,'Calculations 55to64'!S143,'Calculations 65plus'!S143)</f>
        <v>0.29492182668631706</v>
      </c>
      <c r="T188" s="28">
        <f>T143/SUM(T143,'Calculations 16to19'!T143,'Calculations 20to24'!T143,'Calculations 25to34'!T143,'Calculations 45to54'!T143,'Calculations 55to64'!T143,'Calculations 65plus'!T143)</f>
        <v>0.29871192030609717</v>
      </c>
      <c r="U188" s="28">
        <f>U143/SUM(U143,'Calculations 16to19'!U143,'Calculations 20to24'!U143,'Calculations 25to34'!U143,'Calculations 45to54'!U143,'Calculations 55to64'!U143,'Calculations 65plus'!U143)</f>
        <v>0.30246894094324522</v>
      </c>
      <c r="V188" s="28">
        <f>V143/SUM(V143,'Calculations 16to19'!V143,'Calculations 20to24'!V143,'Calculations 25to34'!V143,'Calculations 45to54'!V143,'Calculations 55to64'!V143,'Calculations 65plus'!V143)</f>
        <v>0.30619170810171842</v>
      </c>
      <c r="W188" s="28">
        <f>W143/SUM(W143,'Calculations 16to19'!W143,'Calculations 20to24'!W143,'Calculations 25to34'!W143,'Calculations 45to54'!W143,'Calculations 55to64'!W143,'Calculations 65plus'!W143)</f>
        <v>0.30987909856451801</v>
      </c>
      <c r="X188" s="28">
        <f>X143/SUM(X143,'Calculations 16to19'!X143,'Calculations 20to24'!X143,'Calculations 25to34'!X143,'Calculations 45to54'!X143,'Calculations 55to64'!X143,'Calculations 65plus'!X143)</f>
        <v>0.31353004657345374</v>
      </c>
      <c r="Y188" s="28">
        <f>Y143/SUM(Y143,'Calculations 16to19'!Y143,'Calculations 20to24'!Y143,'Calculations 25to34'!Y143,'Calculations 45to54'!Y143,'Calculations 55to64'!Y143,'Calculations 65plus'!Y143)</f>
        <v>0.31714354386999727</v>
      </c>
      <c r="Z188" s="28">
        <f>Z143/SUM(Z143,'Calculations 16to19'!Z143,'Calculations 20to24'!Z143,'Calculations 25to34'!Z143,'Calculations 45to54'!Z143,'Calculations 55to64'!Z143,'Calculations 65plus'!Z143)</f>
        <v>0.32071863960278918</v>
      </c>
      <c r="AA188" s="28">
        <f>AA143/SUM(AA143,'Calculations 16to19'!AA143,'Calculations 20to24'!AA143,'Calculations 25to34'!AA143,'Calculations 45to54'!AA143,'Calculations 55to64'!AA143,'Calculations 65plus'!AA143)</f>
        <v>0.3242544401076547</v>
      </c>
      <c r="AB188" s="28">
        <f>AB143/SUM(AB143,'Calculations 16to19'!AB143,'Calculations 20to24'!AB143,'Calculations 25to34'!AB143,'Calculations 45to54'!AB143,'Calculations 55to64'!AB143,'Calculations 65plus'!AB143)</f>
        <v>0.32775010856621817</v>
      </c>
      <c r="AC188" s="28">
        <f>AC143/SUM(AC143,'Calculations 16to19'!AC143,'Calculations 20to24'!AC143,'Calculations 25to34'!AC143,'Calculations 45to54'!AC143,'Calculations 55to64'!AC143,'Calculations 65plus'!AC143)</f>
        <v>0.33120486454940179</v>
      </c>
      <c r="AD188" s="28">
        <f>AD143/SUM(AD143,'Calculations 16to19'!AD143,'Calculations 20to24'!AD143,'Calculations 25to34'!AD143,'Calculations 45to54'!AD143,'Calculations 55to64'!AD143,'Calculations 65plus'!AD143)</f>
        <v>0.33461798345225224</v>
      </c>
      <c r="AE188" s="28">
        <f>AE143/SUM(AE143,'Calculations 16to19'!AE143,'Calculations 20to24'!AE143,'Calculations 25to34'!AE143,'Calculations 45to54'!AE143,'Calculations 55to64'!AE143,'Calculations 65plus'!AE143)</f>
        <v>0.33798879582664726</v>
      </c>
      <c r="AF188" s="28">
        <f>AF143/SUM(AF143,'Calculations 16to19'!AF143,'Calculations 20to24'!AF143,'Calculations 25to34'!AF143,'Calculations 45to54'!AF143,'Calculations 55to64'!AF143,'Calculations 65plus'!AF143)</f>
        <v>0.34131668661850106</v>
      </c>
    </row>
    <row r="189" spans="1:32" x14ac:dyDescent="0.2">
      <c r="A189" s="6" t="s">
        <v>31</v>
      </c>
      <c r="B189" s="28">
        <f>B144/SUM(B144,'Calculations 16to19'!B144,'Calculations 20to24'!B144,'Calculations 25to34'!B144,'Calculations 45to54'!B144,'Calculations 55to64'!B144,'Calculations 65plus'!B144)</f>
        <v>0.20993227990970659</v>
      </c>
      <c r="C189" s="28">
        <f>C144/SUM(C144,'Calculations 16to19'!C144,'Calculations 20to24'!C144,'Calculations 25to34'!C144,'Calculations 45to54'!C144,'Calculations 55to64'!C144,'Calculations 65plus'!C144)</f>
        <v>0.21404200546799529</v>
      </c>
      <c r="D189" s="28">
        <f>D144/SUM(D144,'Calculations 16to19'!D144,'Calculations 20to24'!D144,'Calculations 25to34'!D144,'Calculations 45to54'!D144,'Calculations 55to64'!D144,'Calculations 65plus'!D144)</f>
        <v>0.21746077769778685</v>
      </c>
      <c r="E189" s="28">
        <f>E144/SUM(E144,'Calculations 16to19'!E144,'Calculations 20to24'!E144,'Calculations 25to34'!E144,'Calculations 45to54'!E144,'Calculations 55to64'!E144,'Calculations 65plus'!E144)</f>
        <v>0.22128993260475119</v>
      </c>
      <c r="F189" s="28">
        <f>F144/SUM(F144,'Calculations 16to19'!F144,'Calculations 20to24'!F144,'Calculations 25to34'!F144,'Calculations 45to54'!F144,'Calculations 55to64'!F144,'Calculations 65plus'!F144)</f>
        <v>0.2253910391886659</v>
      </c>
      <c r="G189" s="28">
        <f>G144/SUM(G144,'Calculations 16to19'!G144,'Calculations 20to24'!G144,'Calculations 25to34'!G144,'Calculations 45to54'!G144,'Calculations 55to64'!G144,'Calculations 65plus'!G144)</f>
        <v>0.22905109557176132</v>
      </c>
      <c r="H189" s="28">
        <f>H144/SUM(H144,'Calculations 16to19'!H144,'Calculations 20to24'!H144,'Calculations 25to34'!H144,'Calculations 45to54'!H144,'Calculations 55to64'!H144,'Calculations 65plus'!H144)</f>
        <v>0.23346580770117156</v>
      </c>
      <c r="I189" s="28">
        <f>I144/SUM(I144,'Calculations 16to19'!I144,'Calculations 20to24'!I144,'Calculations 25to34'!I144,'Calculations 45to54'!I144,'Calculations 55to64'!I144,'Calculations 65plus'!I144)</f>
        <v>0.23687362683519825</v>
      </c>
      <c r="J189" s="28">
        <f>J144/SUM(J144,'Calculations 16to19'!J144,'Calculations 20to24'!J144,'Calculations 25to34'!J144,'Calculations 45to54'!J144,'Calculations 55to64'!J144,'Calculations 65plus'!J144)</f>
        <v>0.23936451742412668</v>
      </c>
      <c r="K189" s="28">
        <f>K144/SUM(K144,'Calculations 16to19'!K144,'Calculations 20to24'!K144,'Calculations 25to34'!K144,'Calculations 45to54'!K144,'Calculations 55to64'!K144,'Calculations 65plus'!K144)</f>
        <v>0.24194800367632779</v>
      </c>
      <c r="L189" s="28">
        <f>L144/SUM(L144,'Calculations 16to19'!L144,'Calculations 20to24'!L144,'Calculations 25to34'!L144,'Calculations 45to54'!L144,'Calculations 55to64'!L144,'Calculations 65plus'!L144)</f>
        <v>0.24681673983440394</v>
      </c>
      <c r="M189" s="28">
        <f>M144/SUM(M144,'Calculations 16to19'!M144,'Calculations 20to24'!M144,'Calculations 25to34'!M144,'Calculations 45to54'!M144,'Calculations 55to64'!M144,'Calculations 65plus'!M144)</f>
        <v>0.25035026855594378</v>
      </c>
      <c r="N189" s="28">
        <f>N144/SUM(N144,'Calculations 16to19'!N144,'Calculations 20to24'!N144,'Calculations 25to34'!N144,'Calculations 45to54'!N144,'Calculations 55to64'!N144,'Calculations 65plus'!N144)</f>
        <v>0.25385754417224793</v>
      </c>
      <c r="O189" s="28">
        <f>O144/SUM(O144,'Calculations 16to19'!O144,'Calculations 20to24'!O144,'Calculations 25to34'!O144,'Calculations 45to54'!O144,'Calculations 55to64'!O144,'Calculations 65plus'!O144)</f>
        <v>0.25733723030727956</v>
      </c>
      <c r="P189" s="28">
        <f>P144/SUM(P144,'Calculations 16to19'!P144,'Calculations 20to24'!P144,'Calculations 25to34'!P144,'Calculations 45to54'!P144,'Calculations 55to64'!P144,'Calculations 65plus'!P144)</f>
        <v>0.26078804939562605</v>
      </c>
      <c r="Q189" s="28">
        <f>Q144/SUM(Q144,'Calculations 16to19'!Q144,'Calculations 20to24'!Q144,'Calculations 25to34'!Q144,'Calculations 45to54'!Q144,'Calculations 55to64'!Q144,'Calculations 65plus'!Q144)</f>
        <v>0.26420878337987364</v>
      </c>
      <c r="R189" s="28">
        <f>R144/SUM(R144,'Calculations 16to19'!R144,'Calculations 20to24'!R144,'Calculations 25to34'!R144,'Calculations 45to54'!R144,'Calculations 55to64'!R144,'Calculations 65plus'!R144)</f>
        <v>0.26759827422069854</v>
      </c>
      <c r="S189" s="28">
        <f>S144/SUM(S144,'Calculations 16to19'!S144,'Calculations 20to24'!S144,'Calculations 25to34'!S144,'Calculations 45to54'!S144,'Calculations 55to64'!S144,'Calculations 65plus'!S144)</f>
        <v>0.27095542422563534</v>
      </c>
      <c r="T189" s="28">
        <f>T144/SUM(T144,'Calculations 16to19'!T144,'Calculations 20to24'!T144,'Calculations 25to34'!T144,'Calculations 45to54'!T144,'Calculations 55to64'!T144,'Calculations 65plus'!T144)</f>
        <v>0.27427919620311791</v>
      </c>
      <c r="U189" s="28">
        <f>U144/SUM(U144,'Calculations 16to19'!U144,'Calculations 20to24'!U144,'Calculations 25to34'!U144,'Calculations 45to54'!U144,'Calculations 55to64'!U144,'Calculations 65plus'!U144)</f>
        <v>0.27756861344886585</v>
      </c>
      <c r="V189" s="28">
        <f>V144/SUM(V144,'Calculations 16to19'!V144,'Calculations 20to24'!V144,'Calculations 25to34'!V144,'Calculations 45to54'!V144,'Calculations 55to64'!V144,'Calculations 65plus'!V144)</f>
        <v>0.28082275957217595</v>
      </c>
      <c r="W189" s="28">
        <f>W144/SUM(W144,'Calculations 16to19'!W144,'Calculations 20to24'!W144,'Calculations 25to34'!W144,'Calculations 45to54'!W144,'Calculations 55to64'!W144,'Calculations 65plus'!W144)</f>
        <v>0.28404077817003814</v>
      </c>
      <c r="X189" s="28">
        <f>X144/SUM(X144,'Calculations 16to19'!X144,'Calculations 20to24'!X144,'Calculations 25to34'!X144,'Calculations 45to54'!X144,'Calculations 55to64'!X144,'Calculations 65plus'!X144)</f>
        <v>0.2872218723573074</v>
      </c>
      <c r="Y189" s="28">
        <f>Y144/SUM(Y144,'Calculations 16to19'!Y144,'Calculations 20to24'!Y144,'Calculations 25to34'!Y144,'Calculations 45to54'!Y144,'Calculations 55to64'!Y144,'Calculations 65plus'!Y144)</f>
        <v>0.29036530416140649</v>
      </c>
      <c r="Z189" s="28">
        <f>Z144/SUM(Z144,'Calculations 16to19'!Z144,'Calculations 20to24'!Z144,'Calculations 25to34'!Z144,'Calculations 45to54'!Z144,'Calculations 55to64'!Z144,'Calculations 65plus'!Z144)</f>
        <v>0.29347039379020667</v>
      </c>
      <c r="AA189" s="28">
        <f>AA144/SUM(AA144,'Calculations 16to19'!AA144,'Calculations 20to24'!AA144,'Calculations 25to34'!AA144,'Calculations 45to54'!AA144,'Calculations 55to64'!AA144,'Calculations 65plus'!AA144)</f>
        <v>0.29653651878185494</v>
      </c>
      <c r="AB189" s="28">
        <f>AB144/SUM(AB144,'Calculations 16to19'!AB144,'Calculations 20to24'!AB144,'Calculations 25to34'!AB144,'Calculations 45to54'!AB144,'Calculations 55to64'!AB144,'Calculations 65plus'!AB144)</f>
        <v>0.29956311304536104</v>
      </c>
      <c r="AC189" s="28">
        <f>AC144/SUM(AC144,'Calculations 16to19'!AC144,'Calculations 20to24'!AC144,'Calculations 25to34'!AC144,'Calculations 45to54'!AC144,'Calculations 55to64'!AC144,'Calculations 65plus'!AC144)</f>
        <v>0.30254966580076453</v>
      </c>
      <c r="AD189" s="28">
        <f>AD144/SUM(AD144,'Calculations 16to19'!AD144,'Calculations 20to24'!AD144,'Calculations 25to34'!AD144,'Calculations 45to54'!AD144,'Calculations 55to64'!AD144,'Calculations 65plus'!AD144)</f>
        <v>0.30549572042765405</v>
      </c>
      <c r="AE189" s="28">
        <f>AE144/SUM(AE144,'Calculations 16to19'!AE144,'Calculations 20to24'!AE144,'Calculations 25to34'!AE144,'Calculations 45to54'!AE144,'Calculations 55to64'!AE144,'Calculations 65plus'!AE144)</f>
        <v>0.30840087323070764</v>
      </c>
      <c r="AF189" s="28">
        <f>AF144/SUM(AF144,'Calculations 16to19'!AF144,'Calculations 20to24'!AF144,'Calculations 25to34'!AF144,'Calculations 45to54'!AF144,'Calculations 55to64'!AF144,'Calculations 65plus'!AF144)</f>
        <v>0.3112647721307828</v>
      </c>
    </row>
    <row r="190" spans="1:32" x14ac:dyDescent="0.2">
      <c r="A190" s="6" t="s">
        <v>32</v>
      </c>
      <c r="B190" s="28">
        <f>B145/SUM(B145,'Calculations 16to19'!B145,'Calculations 20to24'!B145,'Calculations 25to34'!B145,'Calculations 45to54'!B145,'Calculations 55to64'!B145,'Calculations 65plus'!B145)</f>
        <v>0.22558139534883714</v>
      </c>
      <c r="C190" s="28">
        <f>C145/SUM(C145,'Calculations 16to19'!C145,'Calculations 20to24'!C145,'Calculations 25to34'!C145,'Calculations 45to54'!C145,'Calculations 55to64'!C145,'Calculations 65plus'!C145)</f>
        <v>0.23007377451528604</v>
      </c>
      <c r="D190" s="28">
        <f>D145/SUM(D145,'Calculations 16to19'!D145,'Calculations 20to24'!D145,'Calculations 25to34'!D145,'Calculations 45to54'!D145,'Calculations 55to64'!D145,'Calculations 65plus'!D145)</f>
        <v>0.23373061932775852</v>
      </c>
      <c r="E190" s="28">
        <f>E145/SUM(E145,'Calculations 16to19'!E145,'Calculations 20to24'!E145,'Calculations 25to34'!E145,'Calculations 45to54'!E145,'Calculations 55to64'!E145,'Calculations 65plus'!E145)</f>
        <v>0.23779484569010115</v>
      </c>
      <c r="F190" s="28">
        <f>F145/SUM(F145,'Calculations 16to19'!F145,'Calculations 20to24'!F145,'Calculations 25to34'!F145,'Calculations 45to54'!F145,'Calculations 55to64'!F145,'Calculations 65plus'!F145)</f>
        <v>0.24218182925958648</v>
      </c>
      <c r="G190" s="28">
        <f>G145/SUM(G145,'Calculations 16to19'!G145,'Calculations 20to24'!G145,'Calculations 25to34'!G145,'Calculations 45to54'!G145,'Calculations 55to64'!G145,'Calculations 65plus'!G145)</f>
        <v>0.24620300944499637</v>
      </c>
      <c r="H190" s="28">
        <f>H145/SUM(H145,'Calculations 16to19'!H145,'Calculations 20to24'!H145,'Calculations 25to34'!H145,'Calculations 45to54'!H145,'Calculations 55to64'!H145,'Calculations 65plus'!H145)</f>
        <v>0.25101251436126609</v>
      </c>
      <c r="I190" s="28">
        <f>I145/SUM(I145,'Calculations 16to19'!I145,'Calculations 20to24'!I145,'Calculations 25to34'!I145,'Calculations 45to54'!I145,'Calculations 55to64'!I145,'Calculations 65plus'!I145)</f>
        <v>0.25461049299914629</v>
      </c>
      <c r="J190" s="28">
        <f>J145/SUM(J145,'Calculations 16to19'!J145,'Calculations 20to24'!J145,'Calculations 25to34'!J145,'Calculations 45to54'!J145,'Calculations 55to64'!J145,'Calculations 65plus'!J145)</f>
        <v>0.25713210509959994</v>
      </c>
      <c r="K190" s="28">
        <f>K145/SUM(K145,'Calculations 16to19'!K145,'Calculations 20to24'!K145,'Calculations 25to34'!K145,'Calculations 45to54'!K145,'Calculations 55to64'!K145,'Calculations 65plus'!K145)</f>
        <v>0.25973362539587153</v>
      </c>
      <c r="L190" s="28">
        <f>L145/SUM(L145,'Calculations 16to19'!L145,'Calculations 20to24'!L145,'Calculations 25to34'!L145,'Calculations 45to54'!L145,'Calculations 55to64'!L145,'Calculations 65plus'!L145)</f>
        <v>0.26522685568644877</v>
      </c>
      <c r="M190" s="28">
        <f>M145/SUM(M145,'Calculations 16to19'!M145,'Calculations 20to24'!M145,'Calculations 25to34'!M145,'Calculations 45to54'!M145,'Calculations 55to64'!M145,'Calculations 65plus'!M145)</f>
        <v>0.26903505402248312</v>
      </c>
      <c r="N190" s="28">
        <f>N145/SUM(N145,'Calculations 16to19'!N145,'Calculations 20to24'!N145,'Calculations 25to34'!N145,'Calculations 45to54'!N145,'Calculations 55to64'!N145,'Calculations 65plus'!N145)</f>
        <v>0.27281678946972643</v>
      </c>
      <c r="O190" s="28">
        <f>O145/SUM(O145,'Calculations 16to19'!O145,'Calculations 20to24'!O145,'Calculations 25to34'!O145,'Calculations 45to54'!O145,'Calculations 55to64'!O145,'Calculations 65plus'!O145)</f>
        <v>0.27657062948232791</v>
      </c>
      <c r="P190" s="28">
        <f>P145/SUM(P145,'Calculations 16to19'!P145,'Calculations 20to24'!P145,'Calculations 25to34'!P145,'Calculations 45to54'!P145,'Calculations 55to64'!P145,'Calculations 65plus'!P145)</f>
        <v>0.28029519787370694</v>
      </c>
      <c r="Q190" s="28">
        <f>Q145/SUM(Q145,'Calculations 16to19'!Q145,'Calculations 20to24'!Q145,'Calculations 25to34'!Q145,'Calculations 45to54'!Q145,'Calculations 55to64'!Q145,'Calculations 65plus'!Q145)</f>
        <v>0.28398917569826188</v>
      </c>
      <c r="R190" s="28">
        <f>R145/SUM(R145,'Calculations 16to19'!R145,'Calculations 20to24'!R145,'Calculations 25to34'!R145,'Calculations 45to54'!R145,'Calculations 55to64'!R145,'Calculations 65plus'!R145)</f>
        <v>0.28765130196119737</v>
      </c>
      <c r="S190" s="28">
        <f>S145/SUM(S145,'Calculations 16to19'!S145,'Calculations 20to24'!S145,'Calculations 25to34'!S145,'Calculations 45to54'!S145,'Calculations 55to64'!S145,'Calculations 65plus'!S145)</f>
        <v>0.29128037416069308</v>
      </c>
      <c r="T190" s="28">
        <f>T145/SUM(T145,'Calculations 16to19'!T145,'Calculations 20to24'!T145,'Calculations 25to34'!T145,'Calculations 45to54'!T145,'Calculations 55to64'!T145,'Calculations 65plus'!T145)</f>
        <v>0.29487524866724235</v>
      </c>
      <c r="U190" s="28">
        <f>U145/SUM(U145,'Calculations 16to19'!U145,'Calculations 20to24'!U145,'Calculations 25to34'!U145,'Calculations 45to54'!U145,'Calculations 55to64'!U145,'Calculations 65plus'!U145)</f>
        <v>0.29843484094543654</v>
      </c>
      <c r="V190" s="28">
        <f>V145/SUM(V145,'Calculations 16to19'!V145,'Calculations 20to24'!V145,'Calculations 25to34'!V145,'Calculations 45to54'!V145,'Calculations 55to64'!V145,'Calculations 65plus'!V145)</f>
        <v>0.30195812562395341</v>
      </c>
      <c r="W190" s="28">
        <f>W145/SUM(W145,'Calculations 16to19'!W145,'Calculations 20to24'!W145,'Calculations 25to34'!W145,'Calculations 45to54'!W145,'Calculations 55to64'!W145,'Calculations 65plus'!W145)</f>
        <v>0.3054441364198841</v>
      </c>
      <c r="X190" s="28">
        <f>X145/SUM(X145,'Calculations 16to19'!X145,'Calculations 20to24'!X145,'Calculations 25to34'!X145,'Calculations 45to54'!X145,'Calculations 55to64'!X145,'Calculations 65plus'!X145)</f>
        <v>0.30889196592386592</v>
      </c>
      <c r="Y190" s="28">
        <f>Y145/SUM(Y145,'Calculations 16to19'!Y145,'Calculations 20to24'!Y145,'Calculations 25to34'!Y145,'Calculations 45to54'!Y145,'Calculations 55to64'!Y145,'Calculations 65plus'!Y145)</f>
        <v>0.31230076525277706</v>
      </c>
      <c r="Z190" s="28">
        <f>Z145/SUM(Z145,'Calculations 16to19'!Z145,'Calculations 20to24'!Z145,'Calculations 25to34'!Z145,'Calculations 45to54'!Z145,'Calculations 55to64'!Z145,'Calculations 65plus'!Z145)</f>
        <v>0.31566974357697297</v>
      </c>
      <c r="AA190" s="28">
        <f>AA145/SUM(AA145,'Calculations 16to19'!AA145,'Calculations 20to24'!AA145,'Calculations 25to34'!AA145,'Calculations 45to54'!AA145,'Calculations 55to64'!AA145,'Calculations 65plus'!AA145)</f>
        <v>0.31899816752922855</v>
      </c>
      <c r="AB190" s="28">
        <f>AB145/SUM(AB145,'Calculations 16to19'!AB145,'Calculations 20to24'!AB145,'Calculations 25to34'!AB145,'Calculations 45to54'!AB145,'Calculations 55to64'!AB145,'Calculations 65plus'!AB145)</f>
        <v>0.32228536050267748</v>
      </c>
      <c r="AC190" s="28">
        <f>AC145/SUM(AC145,'Calculations 16to19'!AC145,'Calculations 20to24'!AC145,'Calculations 25to34'!AC145,'Calculations 45to54'!AC145,'Calculations 55to64'!AC145,'Calculations 65plus'!AC145)</f>
        <v>0.32553070184511829</v>
      </c>
      <c r="AD190" s="28">
        <f>AD145/SUM(AD145,'Calculations 16to19'!AD145,'Calculations 20to24'!AD145,'Calculations 25to34'!AD145,'Calculations 45to54'!AD145,'Calculations 55to64'!AD145,'Calculations 65plus'!AD145)</f>
        <v>0.3287336259571122</v>
      </c>
      <c r="AE190" s="28">
        <f>AE145/SUM(AE145,'Calculations 16to19'!AE145,'Calculations 20to24'!AE145,'Calculations 25to34'!AE145,'Calculations 45to54'!AE145,'Calculations 55to64'!AE145,'Calculations 65plus'!AE145)</f>
        <v>0.33189362130128064</v>
      </c>
      <c r="AF190" s="28">
        <f>AF145/SUM(AF145,'Calculations 16to19'!AF145,'Calculations 20to24'!AF145,'Calculations 25to34'!AF145,'Calculations 45to54'!AF145,'Calculations 55to64'!AF145,'Calculations 65plus'!AF145)</f>
        <v>0.33501022933017738</v>
      </c>
    </row>
    <row r="191" spans="1:32" x14ac:dyDescent="0.2">
      <c r="A191" s="6" t="s">
        <v>33</v>
      </c>
      <c r="B191" s="28">
        <f>B146/SUM(B146,'Calculations 16to19'!B146,'Calculations 20to24'!B146,'Calculations 25to34'!B146,'Calculations 45to54'!B146,'Calculations 55to64'!B146,'Calculations 65plus'!B146)</f>
        <v>0.1997503121098626</v>
      </c>
      <c r="C191" s="28">
        <f>C146/SUM(C146,'Calculations 16to19'!C146,'Calculations 20to24'!C146,'Calculations 25to34'!C146,'Calculations 45to54'!C146,'Calculations 55to64'!C146,'Calculations 65plus'!C146)</f>
        <v>0.20404705809634552</v>
      </c>
      <c r="D191" s="28">
        <f>D146/SUM(D146,'Calculations 16to19'!D146,'Calculations 20to24'!D146,'Calculations 25to34'!D146,'Calculations 45to54'!D146,'Calculations 55to64'!D146,'Calculations 65plus'!D146)</f>
        <v>0.20756547454156607</v>
      </c>
      <c r="E191" s="28">
        <f>E146/SUM(E146,'Calculations 16to19'!E146,'Calculations 20to24'!E146,'Calculations 25to34'!E146,'Calculations 45to54'!E146,'Calculations 55to64'!E146,'Calculations 65plus'!E146)</f>
        <v>0.21146163575953186</v>
      </c>
      <c r="F191" s="28">
        <f>F146/SUM(F146,'Calculations 16to19'!F146,'Calculations 20to24'!F146,'Calculations 25to34'!F146,'Calculations 45to54'!F146,'Calculations 55to64'!F146,'Calculations 65plus'!F146)</f>
        <v>0.21557703025262132</v>
      </c>
      <c r="G191" s="28">
        <f>G146/SUM(G146,'Calculations 16to19'!G146,'Calculations 20to24'!G146,'Calculations 25to34'!G146,'Calculations 45to54'!G146,'Calculations 55to64'!G146,'Calculations 65plus'!G146)</f>
        <v>0.21909358589787337</v>
      </c>
      <c r="H191" s="28">
        <f>H146/SUM(H146,'Calculations 16to19'!H146,'Calculations 20to24'!H146,'Calculations 25to34'!H146,'Calculations 45to54'!H146,'Calculations 55to64'!H146,'Calculations 65plus'!H146)</f>
        <v>0.22337688457901933</v>
      </c>
      <c r="I191" s="28">
        <f>I146/SUM(I146,'Calculations 16to19'!I146,'Calculations 20to24'!I146,'Calculations 25to34'!I146,'Calculations 45to54'!I146,'Calculations 55to64'!I146,'Calculations 65plus'!I146)</f>
        <v>0.22659669891806855</v>
      </c>
      <c r="J191" s="28">
        <f>J146/SUM(J146,'Calculations 16to19'!J146,'Calculations 20to24'!J146,'Calculations 25to34'!J146,'Calculations 45to54'!J146,'Calculations 55to64'!J146,'Calculations 65plus'!J146)</f>
        <v>0.22885130848716062</v>
      </c>
      <c r="K191" s="28">
        <f>K146/SUM(K146,'Calculations 16to19'!K146,'Calculations 20to24'!K146,'Calculations 25to34'!K146,'Calculations 45to54'!K146,'Calculations 55to64'!K146,'Calculations 65plus'!K146)</f>
        <v>0.23115562959205424</v>
      </c>
      <c r="L191" s="28">
        <f>L146/SUM(L146,'Calculations 16to19'!L146,'Calculations 20to24'!L146,'Calculations 25to34'!L146,'Calculations 45to54'!L146,'Calculations 55to64'!L146,'Calculations 65plus'!L146)</f>
        <v>0.23650676770589943</v>
      </c>
      <c r="M191" s="28">
        <f>M146/SUM(M146,'Calculations 16to19'!M146,'Calculations 20to24'!M146,'Calculations 25to34'!M146,'Calculations 45to54'!M146,'Calculations 55to64'!M146,'Calculations 65plus'!M146)</f>
        <v>0.24004303908130861</v>
      </c>
      <c r="N191" s="28">
        <f>N146/SUM(N146,'Calculations 16to19'!N146,'Calculations 20to24'!N146,'Calculations 25to34'!N146,'Calculations 45to54'!N146,'Calculations 55to64'!N146,'Calculations 65plus'!N146)</f>
        <v>0.24355944612934208</v>
      </c>
      <c r="O191" s="28">
        <f>O146/SUM(O146,'Calculations 16to19'!O146,'Calculations 20to24'!O146,'Calculations 25to34'!O146,'Calculations 45to54'!O146,'Calculations 55to64'!O146,'Calculations 65plus'!O146)</f>
        <v>0.24705457233606798</v>
      </c>
      <c r="P191" s="28">
        <f>P146/SUM(P146,'Calculations 16to19'!P146,'Calculations 20to24'!P146,'Calculations 25to34'!P146,'Calculations 45to54'!P146,'Calculations 55to64'!P146,'Calculations 65plus'!P146)</f>
        <v>0.25052704993999514</v>
      </c>
      <c r="Q191" s="28">
        <f>Q146/SUM(Q146,'Calculations 16to19'!Q146,'Calculations 20to24'!Q146,'Calculations 25to34'!Q146,'Calculations 45to54'!Q146,'Calculations 55to64'!Q146,'Calculations 65plus'!Q146)</f>
        <v>0.25397556112157271</v>
      </c>
      <c r="R191" s="28">
        <f>R146/SUM(R146,'Calculations 16to19'!R146,'Calculations 20to24'!R146,'Calculations 25to34'!R146,'Calculations 45to54'!R146,'Calculations 55to64'!R146,'Calculations 65plus'!R146)</f>
        <v>0.25739883902400068</v>
      </c>
      <c r="S191" s="28">
        <f>S146/SUM(S146,'Calculations 16to19'!S146,'Calculations 20to24'!S146,'Calculations 25to34'!S146,'Calculations 45to54'!S146,'Calculations 55to64'!S146,'Calculations 65plus'!S146)</f>
        <v>0.26079566860822878</v>
      </c>
      <c r="T191" s="28">
        <f>T146/SUM(T146,'Calculations 16to19'!T146,'Calculations 20to24'!T146,'Calculations 25to34'!T146,'Calculations 45to54'!T146,'Calculations 55to64'!T146,'Calculations 65plus'!T146)</f>
        <v>0.26416488734570492</v>
      </c>
      <c r="U191" s="28">
        <f>U146/SUM(U146,'Calculations 16to19'!U146,'Calculations 20to24'!U146,'Calculations 25to34'!U146,'Calculations 45to54'!U146,'Calculations 55to64'!U146,'Calculations 65plus'!U146)</f>
        <v>0.26750538575296645</v>
      </c>
      <c r="V191" s="28">
        <f>V146/SUM(V146,'Calculations 16to19'!V146,'Calculations 20to24'!V146,'Calculations 25to34'!V146,'Calculations 45to54'!V146,'Calculations 55to64'!V146,'Calculations 65plus'!V146)</f>
        <v>0.27081610777273663</v>
      </c>
      <c r="W191" s="28">
        <f>W146/SUM(W146,'Calculations 16to19'!W146,'Calculations 20to24'!W146,'Calculations 25to34'!W146,'Calculations 45to54'!W146,'Calculations 55to64'!W146,'Calculations 65plus'!W146)</f>
        <v>0.27409605100664203</v>
      </c>
      <c r="X191" s="28">
        <f>X146/SUM(X146,'Calculations 16to19'!X146,'Calculations 20to24'!X146,'Calculations 25to34'!X146,'Calculations 45to54'!X146,'Calculations 55to64'!X146,'Calculations 65plus'!X146)</f>
        <v>0.27734426680509477</v>
      </c>
      <c r="Y191" s="28">
        <f>Y146/SUM(Y146,'Calculations 16to19'!Y146,'Calculations 20to24'!Y146,'Calculations 25to34'!Y146,'Calculations 45to54'!Y146,'Calculations 55to64'!Y146,'Calculations 65plus'!Y146)</f>
        <v>0.28055986022024676</v>
      </c>
      <c r="Z191" s="28">
        <f>Z146/SUM(Z146,'Calculations 16to19'!Z146,'Calculations 20to24'!Z146,'Calculations 25to34'!Z146,'Calculations 45to54'!Z146,'Calculations 55to64'!Z146,'Calculations 65plus'!Z146)</f>
        <v>0.28374198982823678</v>
      </c>
      <c r="AA191" s="28">
        <f>AA146/SUM(AA146,'Calculations 16to19'!AA146,'Calculations 20to24'!AA146,'Calculations 25to34'!AA146,'Calculations 45to54'!AA146,'Calculations 55to64'!AA146,'Calculations 65plus'!AA146)</f>
        <v>0.28688986742721473</v>
      </c>
      <c r="AB191" s="28">
        <f>AB146/SUM(AB146,'Calculations 16to19'!AB146,'Calculations 20to24'!AB146,'Calculations 25to34'!AB146,'Calculations 45to54'!AB146,'Calculations 55to64'!AB146,'Calculations 65plus'!AB146)</f>
        <v>0.29000275761782945</v>
      </c>
      <c r="AC191" s="28">
        <f>AC146/SUM(AC146,'Calculations 16to19'!AC146,'Calculations 20to24'!AC146,'Calculations 25to34'!AC146,'Calculations 45to54'!AC146,'Calculations 55to64'!AC146,'Calculations 65plus'!AC146)</f>
        <v>0.29307997727303081</v>
      </c>
      <c r="AD191" s="28">
        <f>AD146/SUM(AD146,'Calculations 16to19'!AD146,'Calculations 20to24'!AD146,'Calculations 25to34'!AD146,'Calculations 45to54'!AD146,'Calculations 55to64'!AD146,'Calculations 65plus'!AD146)</f>
        <v>0.29612089490415233</v>
      </c>
      <c r="AE191" s="28">
        <f>AE146/SUM(AE146,'Calculations 16to19'!AE146,'Calculations 20to24'!AE146,'Calculations 25to34'!AE146,'Calculations 45to54'!AE146,'Calculations 55to64'!AE146,'Calculations 65plus'!AE146)</f>
        <v>0.29912492993030665</v>
      </c>
      <c r="AF191" s="28">
        <f>AF146/SUM(AF146,'Calculations 16to19'!AF146,'Calculations 20to24'!AF146,'Calculations 25to34'!AF146,'Calculations 45to54'!AF146,'Calculations 55to64'!AF146,'Calculations 65plus'!AF146)</f>
        <v>0.30209155185814712</v>
      </c>
    </row>
    <row r="192" spans="1:32" x14ac:dyDescent="0.2">
      <c r="A192" s="6" t="s">
        <v>34</v>
      </c>
      <c r="B192" s="28">
        <f>B147/SUM(B147,'Calculations 16to19'!B147,'Calculations 20to24'!B147,'Calculations 25to34'!B147,'Calculations 45to54'!B147,'Calculations 55to64'!B147,'Calculations 65plus'!B147)</f>
        <v>0.30569948186528501</v>
      </c>
      <c r="C192" s="28">
        <f>C147/SUM(C147,'Calculations 16to19'!C147,'Calculations 20to24'!C147,'Calculations 25to34'!C147,'Calculations 45to54'!C147,'Calculations 55to64'!C147,'Calculations 65plus'!C147)</f>
        <v>0.31093127076997334</v>
      </c>
      <c r="D192" s="28">
        <f>D147/SUM(D147,'Calculations 16to19'!D147,'Calculations 20to24'!D147,'Calculations 25to34'!D147,'Calculations 45to54'!D147,'Calculations 55to64'!D147,'Calculations 65plus'!D147)</f>
        <v>0.31499062513748249</v>
      </c>
      <c r="E192" s="28">
        <f>E147/SUM(E147,'Calculations 16to19'!E147,'Calculations 20to24'!E147,'Calculations 25to34'!E147,'Calculations 45to54'!E147,'Calculations 55to64'!E147,'Calculations 65plus'!E147)</f>
        <v>0.31946147174208051</v>
      </c>
      <c r="F192" s="28">
        <f>F147/SUM(F147,'Calculations 16to19'!F147,'Calculations 20to24'!F147,'Calculations 25to34'!F147,'Calculations 45to54'!F147,'Calculations 55to64'!F147,'Calculations 65plus'!F147)</f>
        <v>0.32429752499050746</v>
      </c>
      <c r="G192" s="28">
        <f>G147/SUM(G147,'Calculations 16to19'!G147,'Calculations 20to24'!G147,'Calculations 25to34'!G147,'Calculations 45to54'!G147,'Calculations 55to64'!G147,'Calculations 65plus'!G147)</f>
        <v>0.32866079760182193</v>
      </c>
      <c r="H192" s="28">
        <f>H147/SUM(H147,'Calculations 16to19'!H147,'Calculations 20to24'!H147,'Calculations 25to34'!H147,'Calculations 45to54'!H147,'Calculations 55to64'!H147,'Calculations 65plus'!H147)</f>
        <v>0.33394181600863149</v>
      </c>
      <c r="I192" s="28">
        <f>I147/SUM(I147,'Calculations 16to19'!I147,'Calculations 20to24'!I147,'Calculations 25to34'!I147,'Calculations 45to54'!I147,'Calculations 55to64'!I147,'Calculations 65plus'!I147)</f>
        <v>0.3376753767803366</v>
      </c>
      <c r="J192" s="28">
        <f>J147/SUM(J147,'Calculations 16to19'!J147,'Calculations 20to24'!J147,'Calculations 25to34'!J147,'Calculations 45to54'!J147,'Calculations 55to64'!J147,'Calculations 65plus'!J147)</f>
        <v>0.3399706767587462</v>
      </c>
      <c r="K192" s="28">
        <f>K147/SUM(K147,'Calculations 16to19'!K147,'Calculations 20to24'!K147,'Calculations 25to34'!K147,'Calculations 45to54'!K147,'Calculations 55to64'!K147,'Calculations 65plus'!K147)</f>
        <v>0.34221213498215247</v>
      </c>
      <c r="L192" s="28">
        <f>L147/SUM(L147,'Calculations 16to19'!L147,'Calculations 20to24'!L147,'Calculations 25to34'!L147,'Calculations 45to54'!L147,'Calculations 55to64'!L147,'Calculations 65plus'!L147)</f>
        <v>0.34882127735131419</v>
      </c>
      <c r="M192" s="28">
        <f>M147/SUM(M147,'Calculations 16to19'!M147,'Calculations 20to24'!M147,'Calculations 25to34'!M147,'Calculations 45to54'!M147,'Calculations 55to64'!M147,'Calculations 65plus'!M147)</f>
        <v>0.35287364517139541</v>
      </c>
      <c r="N192" s="28">
        <f>N147/SUM(N147,'Calculations 16to19'!N147,'Calculations 20to24'!N147,'Calculations 25to34'!N147,'Calculations 45to54'!N147,'Calculations 55to64'!N147,'Calculations 65plus'!N147)</f>
        <v>0.35688596618000284</v>
      </c>
      <c r="O192" s="28">
        <f>O147/SUM(O147,'Calculations 16to19'!O147,'Calculations 20to24'!O147,'Calculations 25to34'!O147,'Calculations 45to54'!O147,'Calculations 55to64'!O147,'Calculations 65plus'!O147)</f>
        <v>0.3608571904801931</v>
      </c>
      <c r="P192" s="28">
        <f>P147/SUM(P147,'Calculations 16to19'!P147,'Calculations 20to24'!P147,'Calculations 25to34'!P147,'Calculations 45to54'!P147,'Calculations 55to64'!P147,'Calculations 65plus'!P147)</f>
        <v>0.36478632601814226</v>
      </c>
      <c r="Q192" s="28">
        <f>Q147/SUM(Q147,'Calculations 16to19'!Q147,'Calculations 20to24'!Q147,'Calculations 25to34'!Q147,'Calculations 45to54'!Q147,'Calculations 55to64'!Q147,'Calculations 65plus'!Q147)</f>
        <v>0.36867243828238605</v>
      </c>
      <c r="R192" s="28">
        <f>R147/SUM(R147,'Calculations 16to19'!R147,'Calculations 20to24'!R147,'Calculations 25to34'!R147,'Calculations 45to54'!R147,'Calculations 55to64'!R147,'Calculations 65plus'!R147)</f>
        <v>0.37251464989720395</v>
      </c>
      <c r="S192" s="28">
        <f>S147/SUM(S147,'Calculations 16to19'!S147,'Calculations 20to24'!S147,'Calculations 25to34'!S147,'Calculations 45to54'!S147,'Calculations 55to64'!S147,'Calculations 65plus'!S147)</f>
        <v>0.37631214011595238</v>
      </c>
      <c r="T192" s="28">
        <f>T147/SUM(T147,'Calculations 16to19'!T147,'Calculations 20to24'!T147,'Calculations 25to34'!T147,'Calculations 45to54'!T147,'Calculations 55to64'!T147,'Calculations 65plus'!T147)</f>
        <v>0.38006414422024987</v>
      </c>
      <c r="U192" s="28">
        <f>U147/SUM(U147,'Calculations 16to19'!U147,'Calculations 20to24'!U147,'Calculations 25to34'!U147,'Calculations 45to54'!U147,'Calculations 55to64'!U147,'Calculations 65plus'!U147)</f>
        <v>0.38376995283089677</v>
      </c>
      <c r="V192" s="28">
        <f>V147/SUM(V147,'Calculations 16to19'!V147,'Calculations 20to24'!V147,'Calculations 25to34'!V147,'Calculations 45to54'!V147,'Calculations 55to64'!V147,'Calculations 65plus'!V147)</f>
        <v>0.38742891113644218</v>
      </c>
      <c r="W192" s="28">
        <f>W147/SUM(W147,'Calculations 16to19'!W147,'Calculations 20to24'!W147,'Calculations 25to34'!W147,'Calculations 45to54'!W147,'Calculations 55to64'!W147,'Calculations 65plus'!W147)</f>
        <v>0.39104041804526474</v>
      </c>
      <c r="X192" s="28">
        <f>X147/SUM(X147,'Calculations 16to19'!X147,'Calculations 20to24'!X147,'Calculations 25to34'!X147,'Calculations 45to54'!X147,'Calculations 55to64'!X147,'Calculations 65plus'!X147)</f>
        <v>0.39460392526698834</v>
      </c>
      <c r="Y192" s="28">
        <f>Y147/SUM(Y147,'Calculations 16to19'!Y147,'Calculations 20to24'!Y147,'Calculations 25to34'!Y147,'Calculations 45to54'!Y147,'Calculations 55to64'!Y147,'Calculations 65plus'!Y147)</f>
        <v>0.39811893632897544</v>
      </c>
      <c r="Z192" s="28">
        <f>Z147/SUM(Z147,'Calculations 16to19'!Z147,'Calculations 20to24'!Z147,'Calculations 25to34'!Z147,'Calculations 45to54'!Z147,'Calculations 55to64'!Z147,'Calculations 65plus'!Z147)</f>
        <v>0.40158500553355037</v>
      </c>
      <c r="AA192" s="28">
        <f>AA147/SUM(AA147,'Calculations 16to19'!AA147,'Calculations 20to24'!AA147,'Calculations 25to34'!AA147,'Calculations 45to54'!AA147,'Calculations 55to64'!AA147,'Calculations 65plus'!AA147)</f>
        <v>0.40500173686149216</v>
      </c>
      <c r="AB192" s="28">
        <f>AB147/SUM(AB147,'Calculations 16to19'!AB147,'Calculations 20to24'!AB147,'Calculations 25to34'!AB147,'Calculations 45to54'!AB147,'Calculations 55to64'!AB147,'Calculations 65plus'!AB147)</f>
        <v>0.40836878282720523</v>
      </c>
      <c r="AC192" s="28">
        <f>AC147/SUM(AC147,'Calculations 16to19'!AC147,'Calculations 20to24'!AC147,'Calculations 25to34'!AC147,'Calculations 45to54'!AC147,'Calculations 55to64'!AC147,'Calculations 65plus'!AC147)</f>
        <v>0.41168584329083169</v>
      </c>
      <c r="AD192" s="28">
        <f>AD147/SUM(AD147,'Calculations 16to19'!AD147,'Calculations 20to24'!AD147,'Calculations 25to34'!AD147,'Calculations 45to54'!AD147,'Calculations 55to64'!AD147,'Calculations 65plus'!AD147)</f>
        <v>0.41495266423242311</v>
      </c>
      <c r="AE192" s="28">
        <f>AE147/SUM(AE147,'Calculations 16to19'!AE147,'Calculations 20to24'!AE147,'Calculations 25to34'!AE147,'Calculations 45to54'!AE147,'Calculations 55to64'!AE147,'Calculations 65plus'!AE147)</f>
        <v>0.41816903649311077</v>
      </c>
      <c r="AF192" s="28">
        <f>AF147/SUM(AF147,'Calculations 16to19'!AF147,'Calculations 20to24'!AF147,'Calculations 25to34'!AF147,'Calculations 45to54'!AF147,'Calculations 55to64'!AF147,'Calculations 65plus'!AF147)</f>
        <v>0.42133479448804434</v>
      </c>
    </row>
    <row r="193" spans="1:32" x14ac:dyDescent="0.2">
      <c r="A193" s="6" t="s">
        <v>92</v>
      </c>
      <c r="B193" s="28">
        <f>B148/SUM(B148,'Calculations 16to19'!B148,'Calculations 20to24'!B148,'Calculations 25to34'!B148,'Calculations 45to54'!B148,'Calculations 55to64'!B148,'Calculations 65plus'!B148)</f>
        <v>0.19728729963008637</v>
      </c>
      <c r="C193" s="28">
        <f>C148/SUM(C148,'Calculations 16to19'!C148,'Calculations 20to24'!C148,'Calculations 25to34'!C148,'Calculations 45to54'!C148,'Calculations 55to64'!C148,'Calculations 65plus'!C148)</f>
        <v>0.20154663665943992</v>
      </c>
      <c r="D193" s="28">
        <f>D148/SUM(D148,'Calculations 16to19'!D148,'Calculations 20to24'!D148,'Calculations 25to34'!D148,'Calculations 45to54'!D148,'Calculations 55to64'!D148,'Calculations 65plus'!D148)</f>
        <v>0.20507650056441418</v>
      </c>
      <c r="E193" s="28">
        <f>E148/SUM(E148,'Calculations 16to19'!E148,'Calculations 20to24'!E148,'Calculations 25to34'!E148,'Calculations 45to54'!E148,'Calculations 55to64'!E148,'Calculations 65plus'!E148)</f>
        <v>0.20899032962372396</v>
      </c>
      <c r="F193" s="28">
        <f>F148/SUM(F148,'Calculations 16to19'!F148,'Calculations 20to24'!F148,'Calculations 25to34'!F148,'Calculations 45to54'!F148,'Calculations 55to64'!F148,'Calculations 65plus'!F148)</f>
        <v>0.21311571568308171</v>
      </c>
      <c r="G193" s="28">
        <f>G148/SUM(G148,'Calculations 16to19'!G148,'Calculations 20to24'!G148,'Calculations 25to34'!G148,'Calculations 45to54'!G148,'Calculations 55to64'!G148,'Calculations 65plus'!G148)</f>
        <v>0.21665300233050563</v>
      </c>
      <c r="H193" s="28">
        <f>H148/SUM(H148,'Calculations 16to19'!H148,'Calculations 20to24'!H148,'Calculations 25to34'!H148,'Calculations 45to54'!H148,'Calculations 55to64'!H148,'Calculations 65plus'!H148)</f>
        <v>0.22094168110728971</v>
      </c>
      <c r="I193" s="28">
        <f>I148/SUM(I148,'Calculations 16to19'!I148,'Calculations 20to24'!I148,'Calculations 25to34'!I148,'Calculations 45to54'!I148,'Calculations 55to64'!I148,'Calculations 65plus'!I148)</f>
        <v>0.22419911190305716</v>
      </c>
      <c r="J193" s="28">
        <f>J148/SUM(J148,'Calculations 16to19'!J148,'Calculations 20to24'!J148,'Calculations 25to34'!J148,'Calculations 45to54'!J148,'Calculations 55to64'!J148,'Calculations 65plus'!J148)</f>
        <v>0.22653689531601742</v>
      </c>
      <c r="K193" s="28">
        <f>K148/SUM(K148,'Calculations 16to19'!K148,'Calculations 20to24'!K148,'Calculations 25to34'!K148,'Calculations 45to54'!K148,'Calculations 55to64'!K148,'Calculations 65plus'!K148)</f>
        <v>0.22895228690467193</v>
      </c>
      <c r="L193" s="28">
        <f>L148/SUM(L148,'Calculations 16to19'!L148,'Calculations 20to24'!L148,'Calculations 25to34'!L148,'Calculations 45to54'!L148,'Calculations 55to64'!L148,'Calculations 65plus'!L148)</f>
        <v>0.23421932380190622</v>
      </c>
      <c r="M193" s="28">
        <f>M148/SUM(M148,'Calculations 16to19'!M148,'Calculations 20to24'!M148,'Calculations 25to34'!M148,'Calculations 45to54'!M148,'Calculations 55to64'!M148,'Calculations 65plus'!M148)</f>
        <v>0.23778358094488336</v>
      </c>
      <c r="N193" s="28">
        <f>N148/SUM(N148,'Calculations 16to19'!N148,'Calculations 20to24'!N148,'Calculations 25to34'!N148,'Calculations 45to54'!N148,'Calculations 55to64'!N148,'Calculations 65plus'!N148)</f>
        <v>0.24132932758728967</v>
      </c>
      <c r="O193" s="28">
        <f>O148/SUM(O148,'Calculations 16to19'!O148,'Calculations 20to24'!O148,'Calculations 25to34'!O148,'Calculations 45to54'!O148,'Calculations 55to64'!O148,'Calculations 65plus'!O148)</f>
        <v>0.24485509710593636</v>
      </c>
      <c r="P193" s="28">
        <f>P148/SUM(P148,'Calculations 16to19'!P148,'Calculations 20to24'!P148,'Calculations 25to34'!P148,'Calculations 45to54'!P148,'Calculations 55to64'!P148,'Calculations 65plus'!P148)</f>
        <v>0.24835947028931235</v>
      </c>
      <c r="Q193" s="28">
        <f>Q148/SUM(Q148,'Calculations 16to19'!Q148,'Calculations 20to24'!Q148,'Calculations 25to34'!Q148,'Calculations 45to54'!Q148,'Calculations 55to64'!Q148,'Calculations 65plus'!Q148)</f>
        <v>0.25184107670405043</v>
      </c>
      <c r="R193" s="28">
        <f>R148/SUM(R148,'Calculations 16to19'!R148,'Calculations 20to24'!R148,'Calculations 25to34'!R148,'Calculations 45to54'!R148,'Calculations 55to64'!R148,'Calculations 65plus'!R148)</f>
        <v>0.25529859589040543</v>
      </c>
      <c r="S193" s="28">
        <f>S148/SUM(S148,'Calculations 16to19'!S148,'Calculations 20to24'!S148,'Calculations 25to34'!S148,'Calculations 45to54'!S148,'Calculations 55to64'!S148,'Calculations 65plus'!S148)</f>
        <v>0.25873075838891008</v>
      </c>
      <c r="T193" s="28">
        <f>T148/SUM(T148,'Calculations 16to19'!T148,'Calculations 20to24'!T148,'Calculations 25to34'!T148,'Calculations 45to54'!T148,'Calculations 55to64'!T148,'Calculations 65plus'!T148)</f>
        <v>0.26213634660110258</v>
      </c>
      <c r="U193" s="28">
        <f>U148/SUM(U148,'Calculations 16to19'!U148,'Calculations 20to24'!U148,'Calculations 25to34'!U148,'Calculations 45to54'!U148,'Calculations 55to64'!U148,'Calculations 65plus'!U148)</f>
        <v>0.26551419548781879</v>
      </c>
      <c r="V193" s="28">
        <f>V148/SUM(V148,'Calculations 16to19'!V148,'Calculations 20to24'!V148,'Calculations 25to34'!V148,'Calculations 45to54'!V148,'Calculations 55to64'!V148,'Calculations 65plus'!V148)</f>
        <v>0.26886319310915252</v>
      </c>
      <c r="W193" s="28">
        <f>W148/SUM(W148,'Calculations 16to19'!W148,'Calculations 20to24'!W148,'Calculations 25to34'!W148,'Calculations 45to54'!W148,'Calculations 55to64'!W148,'Calculations 65plus'!W148)</f>
        <v>0.2721822810107109</v>
      </c>
      <c r="X193" s="28">
        <f>X148/SUM(X148,'Calculations 16to19'!X148,'Calculations 20to24'!X148,'Calculations 25to34'!X148,'Calculations 45to54'!X148,'Calculations 55to64'!X148,'Calculations 65plus'!X148)</f>
        <v>0.27547045446126556</v>
      </c>
      <c r="Y193" s="28">
        <f>Y148/SUM(Y148,'Calculations 16to19'!Y148,'Calculations 20to24'!Y148,'Calculations 25to34'!Y148,'Calculations 45to54'!Y148,'Calculations 55to64'!Y148,'Calculations 65plus'!Y148)</f>
        <v>0.27872676254732753</v>
      </c>
      <c r="Z193" s="28">
        <f>Z148/SUM(Z148,'Calculations 16to19'!Z148,'Calculations 20to24'!Z148,'Calculations 25to34'!Z148,'Calculations 45to54'!Z148,'Calculations 55to64'!Z148,'Calculations 65plus'!Z148)</f>
        <v>0.28195030813053912</v>
      </c>
      <c r="AA193" s="28">
        <f>AA148/SUM(AA148,'Calculations 16to19'!AA148,'Calculations 20to24'!AA148,'Calculations 25to34'!AA148,'Calculations 45to54'!AA148,'Calculations 55to64'!AA148,'Calculations 65plus'!AA148)</f>
        <v>0.28514024767409341</v>
      </c>
      <c r="AB193" s="28">
        <f>AB148/SUM(AB148,'Calculations 16to19'!AB148,'Calculations 20to24'!AB148,'Calculations 25to34'!AB148,'Calculations 45to54'!AB148,'Calculations 55to64'!AB148,'Calculations 65plus'!AB148)</f>
        <v>0.28829579094465296</v>
      </c>
      <c r="AC193" s="28">
        <f>AC148/SUM(AC148,'Calculations 16to19'!AC148,'Calculations 20to24'!AC148,'Calculations 25to34'!AC148,'Calculations 45to54'!AC148,'Calculations 55to64'!AC148,'Calculations 65plus'!AC148)</f>
        <v>0.29141620059644441</v>
      </c>
      <c r="AD193" s="28">
        <f>AD148/SUM(AD148,'Calculations 16to19'!AD148,'Calculations 20to24'!AD148,'Calculations 25to34'!AD148,'Calculations 45to54'!AD148,'Calculations 55to64'!AD148,'Calculations 65plus'!AD148)</f>
        <v>0.29450079164438081</v>
      </c>
      <c r="AE193" s="28">
        <f>AE148/SUM(AE148,'Calculations 16to19'!AE148,'Calculations 20to24'!AE148,'Calculations 25to34'!AE148,'Calculations 45to54'!AE148,'Calculations 55to64'!AE148,'Calculations 65plus'!AE148)</f>
        <v>0.29754893083316841</v>
      </c>
      <c r="AF193" s="28">
        <f>AF148/SUM(AF148,'Calculations 16to19'!AF148,'Calculations 20to24'!AF148,'Calculations 25to34'!AF148,'Calculations 45to54'!AF148,'Calculations 55to64'!AF148,'Calculations 65plus'!AF148)</f>
        <v>0.30056003590942437</v>
      </c>
    </row>
    <row r="194" spans="1:32" x14ac:dyDescent="0.2">
      <c r="A194" s="6" t="s">
        <v>89</v>
      </c>
      <c r="B194" s="28">
        <f>B149/SUM(B149,'Calculations 16to19'!B149,'Calculations 20to24'!B149,'Calculations 25to34'!B149,'Calculations 45to54'!B149,'Calculations 55to64'!B149,'Calculations 65plus'!B149)</f>
        <v>0.23988005997001496</v>
      </c>
      <c r="C194" s="28">
        <f>C149/SUM(C149,'Calculations 16to19'!C149,'Calculations 20to24'!C149,'Calculations 25to34'!C149,'Calculations 45to54'!C149,'Calculations 55to64'!C149,'Calculations 65plus'!C149)</f>
        <v>0.24491654519172493</v>
      </c>
      <c r="D194" s="28">
        <f>D149/SUM(D149,'Calculations 16to19'!D149,'Calculations 20to24'!D149,'Calculations 25to34'!D149,'Calculations 45to54'!D149,'Calculations 55to64'!D149,'Calculations 65plus'!D149)</f>
        <v>0.24878556153458198</v>
      </c>
      <c r="E194" s="28">
        <f>E149/SUM(E149,'Calculations 16to19'!E149,'Calculations 20to24'!E149,'Calculations 25to34'!E149,'Calculations 45to54'!E149,'Calculations 55to64'!E149,'Calculations 65plus'!E149)</f>
        <v>0.2530225711691515</v>
      </c>
      <c r="F194" s="28">
        <f>F149/SUM(F149,'Calculations 16to19'!F149,'Calculations 20to24'!F149,'Calculations 25to34'!F149,'Calculations 45to54'!F149,'Calculations 55to64'!F149,'Calculations 65plus'!F149)</f>
        <v>0.25759630908802139</v>
      </c>
      <c r="G194" s="28">
        <f>G149/SUM(G149,'Calculations 16to19'!G149,'Calculations 20to24'!G149,'Calculations 25to34'!G149,'Calculations 45to54'!G149,'Calculations 55to64'!G149,'Calculations 65plus'!G149)</f>
        <v>0.26165269320263268</v>
      </c>
      <c r="H194" s="28">
        <f>H149/SUM(H149,'Calculations 16to19'!H149,'Calculations 20to24'!H149,'Calculations 25to34'!H149,'Calculations 45to54'!H149,'Calculations 55to64'!H149,'Calculations 65plus'!H149)</f>
        <v>0.26660944193870612</v>
      </c>
      <c r="I194" s="28">
        <f>I149/SUM(I149,'Calculations 16to19'!I149,'Calculations 20to24'!I149,'Calculations 25to34'!I149,'Calculations 45to54'!I149,'Calculations 55to64'!I149,'Calculations 65plus'!I149)</f>
        <v>0.27000041555627413</v>
      </c>
      <c r="J194" s="28">
        <f>J149/SUM(J149,'Calculations 16to19'!J149,'Calculations 20to24'!J149,'Calculations 25to34'!J149,'Calculations 45to54'!J149,'Calculations 55to64'!J149,'Calculations 65plus'!J149)</f>
        <v>0.27196796633072179</v>
      </c>
      <c r="K194" s="28">
        <f>K149/SUM(K149,'Calculations 16to19'!K149,'Calculations 20to24'!K149,'Calculations 25to34'!K149,'Calculations 45to54'!K149,'Calculations 55to64'!K149,'Calculations 65plus'!K149)</f>
        <v>0.27389568974677281</v>
      </c>
      <c r="L194" s="28">
        <f>L149/SUM(L149,'Calculations 16to19'!L149,'Calculations 20to24'!L149,'Calculations 25to34'!L149,'Calculations 45to54'!L149,'Calculations 55to64'!L149,'Calculations 65plus'!L149)</f>
        <v>0.28062918484648258</v>
      </c>
      <c r="M194" s="28">
        <f>M149/SUM(M149,'Calculations 16to19'!M149,'Calculations 20to24'!M149,'Calculations 25to34'!M149,'Calculations 45to54'!M149,'Calculations 55to64'!M149,'Calculations 65plus'!M149)</f>
        <v>0.28453679441525165</v>
      </c>
      <c r="N194" s="28">
        <f>N149/SUM(N149,'Calculations 16to19'!N149,'Calculations 20to24'!N149,'Calculations 25to34'!N149,'Calculations 45to54'!N149,'Calculations 55to64'!N149,'Calculations 65plus'!N149)</f>
        <v>0.28842209353689946</v>
      </c>
      <c r="O194" s="28">
        <f>O149/SUM(O149,'Calculations 16to19'!O149,'Calculations 20to24'!O149,'Calculations 25to34'!O149,'Calculations 45to54'!O149,'Calculations 55to64'!O149,'Calculations 65plus'!O149)</f>
        <v>0.29228375111691951</v>
      </c>
      <c r="P194" s="28">
        <f>P149/SUM(P149,'Calculations 16to19'!P149,'Calculations 20to24'!P149,'Calculations 25to34'!P149,'Calculations 45to54'!P149,'Calculations 55to64'!P149,'Calculations 65plus'!P149)</f>
        <v>0.29612047921709728</v>
      </c>
      <c r="Q194" s="28">
        <f>Q149/SUM(Q149,'Calculations 16to19'!Q149,'Calculations 20to24'!Q149,'Calculations 25to34'!Q149,'Calculations 45to54'!Q149,'Calculations 55to64'!Q149,'Calculations 65plus'!Q149)</f>
        <v>0.29993103385045905</v>
      </c>
      <c r="R194" s="28">
        <f>R149/SUM(R149,'Calculations 16to19'!R149,'Calculations 20to24'!R149,'Calculations 25to34'!R149,'Calculations 45to54'!R149,'Calculations 55to64'!R149,'Calculations 65plus'!R149)</f>
        <v>0.30371421566215495</v>
      </c>
      <c r="S194" s="28">
        <f>S149/SUM(S149,'Calculations 16to19'!S149,'Calculations 20to24'!S149,'Calculations 25to34'!S149,'Calculations 45to54'!S149,'Calculations 55to64'!S149,'Calculations 65plus'!S149)</f>
        <v>0.30746887049854638</v>
      </c>
      <c r="T194" s="28">
        <f>T149/SUM(T149,'Calculations 16to19'!T149,'Calculations 20to24'!T149,'Calculations 25to34'!T149,'Calculations 45to54'!T149,'Calculations 55to64'!T149,'Calculations 65plus'!T149)</f>
        <v>0.31119388986712299</v>
      </c>
      <c r="U194" s="28">
        <f>U149/SUM(U149,'Calculations 16to19'!U149,'Calculations 20to24'!U149,'Calculations 25to34'!U149,'Calculations 45to54'!U149,'Calculations 55to64'!U149,'Calculations 65plus'!U149)</f>
        <v>0.31488821129009176</v>
      </c>
      <c r="V194" s="28">
        <f>V149/SUM(V149,'Calculations 16to19'!V149,'Calculations 20to24'!V149,'Calculations 25to34'!V149,'Calculations 45to54'!V149,'Calculations 55to64'!V149,'Calculations 65plus'!V149)</f>
        <v>0.31855081855476824</v>
      </c>
      <c r="W194" s="28">
        <f>W149/SUM(W149,'Calculations 16to19'!W149,'Calculations 20to24'!W149,'Calculations 25to34'!W149,'Calculations 45to54'!W149,'Calculations 55to64'!W149,'Calculations 65plus'!W149)</f>
        <v>0.32218074186410217</v>
      </c>
      <c r="X194" s="28">
        <f>X149/SUM(X149,'Calculations 16to19'!X149,'Calculations 20to24'!X149,'Calculations 25to34'!X149,'Calculations 45to54'!X149,'Calculations 55to64'!X149,'Calculations 65plus'!X149)</f>
        <v>0.32577705789087025</v>
      </c>
      <c r="Y194" s="28">
        <f>Y149/SUM(Y149,'Calculations 16to19'!Y149,'Calculations 20to24'!Y149,'Calculations 25to34'!Y149,'Calculations 45to54'!Y149,'Calculations 55to64'!Y149,'Calculations 65plus'!Y149)</f>
        <v>0.3293388897392398</v>
      </c>
      <c r="Z194" s="28">
        <f>Z149/SUM(Z149,'Calculations 16to19'!Z149,'Calculations 20to24'!Z149,'Calculations 25to34'!Z149,'Calculations 45to54'!Z149,'Calculations 55to64'!Z149,'Calculations 65plus'!Z149)</f>
        <v>0.33286540681755139</v>
      </c>
      <c r="AA194" s="28">
        <f>AA149/SUM(AA149,'Calculations 16to19'!AA149,'Calculations 20to24'!AA149,'Calculations 25to34'!AA149,'Calculations 45to54'!AA149,'Calculations 55to64'!AA149,'Calculations 65plus'!AA149)</f>
        <v>0.33635582462629693</v>
      </c>
      <c r="AB194" s="28">
        <f>AB149/SUM(AB149,'Calculations 16to19'!AB149,'Calculations 20to24'!AB149,'Calculations 25to34'!AB149,'Calculations 45to54'!AB149,'Calculations 55to64'!AB149,'Calculations 65plus'!AB149)</f>
        <v>0.33980940446535907</v>
      </c>
      <c r="AC194" s="28">
        <f>AC149/SUM(AC149,'Calculations 16to19'!AC149,'Calculations 20to24'!AC149,'Calculations 25to34'!AC149,'Calculations 45to54'!AC149,'Calculations 55to64'!AC149,'Calculations 65plus'!AC149)</f>
        <v>0.34322545306465907</v>
      </c>
      <c r="AD194" s="28">
        <f>AD149/SUM(AD149,'Calculations 16to19'!AD149,'Calculations 20to24'!AD149,'Calculations 25to34'!AD149,'Calculations 45to54'!AD149,'Calculations 55to64'!AD149,'Calculations 65plus'!AD149)</f>
        <v>0.34660332214242023</v>
      </c>
      <c r="AE194" s="28">
        <f>AE149/SUM(AE149,'Calculations 16to19'!AE149,'Calculations 20to24'!AE149,'Calculations 25to34'!AE149,'Calculations 45to54'!AE149,'Calculations 55to64'!AE149,'Calculations 65plus'!AE149)</f>
        <v>0.34994240789527969</v>
      </c>
      <c r="AF194" s="28">
        <f>AF149/SUM(AF149,'Calculations 16to19'!AF149,'Calculations 20to24'!AF149,'Calculations 25to34'!AF149,'Calculations 45to54'!AF149,'Calculations 55to64'!AF149,'Calculations 65plus'!AF149)</f>
        <v>0.35324215042450063</v>
      </c>
    </row>
    <row r="195" spans="1:32" x14ac:dyDescent="0.2">
      <c r="A195" s="6" t="s">
        <v>35</v>
      </c>
      <c r="B195" s="28">
        <f>B150/SUM(B150,'Calculations 16to19'!B150,'Calculations 20to24'!B150,'Calculations 25to34'!B150,'Calculations 45to54'!B150,'Calculations 55to64'!B150,'Calculations 65plus'!B150)</f>
        <v>0.22222222222222224</v>
      </c>
      <c r="C195" s="28">
        <f>C150/SUM(C150,'Calculations 16to19'!C150,'Calculations 20to24'!C150,'Calculations 25to34'!C150,'Calculations 45to54'!C150,'Calculations 55to64'!C150,'Calculations 65plus'!C150)</f>
        <v>0.2268051762794224</v>
      </c>
      <c r="D195" s="28">
        <f>D150/SUM(D150,'Calculations 16to19'!D150,'Calculations 20to24'!D150,'Calculations 25to34'!D150,'Calculations 45to54'!D150,'Calculations 55to64'!D150,'Calculations 65plus'!D150)</f>
        <v>0.23070429183649571</v>
      </c>
      <c r="E195" s="28">
        <f>E150/SUM(E150,'Calculations 16to19'!E150,'Calculations 20to24'!E150,'Calculations 25to34'!E150,'Calculations 45to54'!E150,'Calculations 55to64'!E150,'Calculations 65plus'!E150)</f>
        <v>0.23506493266503917</v>
      </c>
      <c r="F195" s="28">
        <f>F150/SUM(F150,'Calculations 16to19'!F150,'Calculations 20to24'!F150,'Calculations 25to34'!F150,'Calculations 45to54'!F150,'Calculations 55to64'!F150,'Calculations 65plus'!F150)</f>
        <v>0.23966475627516379</v>
      </c>
      <c r="G195" s="28">
        <f>G150/SUM(G150,'Calculations 16to19'!G150,'Calculations 20to24'!G150,'Calculations 25to34'!G150,'Calculations 45to54'!G150,'Calculations 55to64'!G150,'Calculations 65plus'!G150)</f>
        <v>0.2436865388007774</v>
      </c>
      <c r="H195" s="28">
        <f>H150/SUM(H150,'Calculations 16to19'!H150,'Calculations 20to24'!H150,'Calculations 25to34'!H150,'Calculations 45to54'!H150,'Calculations 55to64'!H150,'Calculations 65plus'!H150)</f>
        <v>0.24850780597865965</v>
      </c>
      <c r="I195" s="28">
        <f>I150/SUM(I150,'Calculations 16to19'!I150,'Calculations 20to24'!I150,'Calculations 25to34'!I150,'Calculations 45to54'!I150,'Calculations 55to64'!I150,'Calculations 65plus'!I150)</f>
        <v>0.25237625770921129</v>
      </c>
      <c r="J195" s="28">
        <f>J150/SUM(J150,'Calculations 16to19'!J150,'Calculations 20to24'!J150,'Calculations 25to34'!J150,'Calculations 45to54'!J150,'Calculations 55to64'!J150,'Calculations 65plus'!J150)</f>
        <v>0.25535371356513742</v>
      </c>
      <c r="K195" s="28">
        <f>K150/SUM(K150,'Calculations 16to19'!K150,'Calculations 20to24'!K150,'Calculations 25to34'!K150,'Calculations 45to54'!K150,'Calculations 55to64'!K150,'Calculations 65plus'!K150)</f>
        <v>0.25840356367762174</v>
      </c>
      <c r="L195" s="28">
        <f>L150/SUM(L150,'Calculations 16to19'!L150,'Calculations 20to24'!L150,'Calculations 25to34'!L150,'Calculations 45to54'!L150,'Calculations 55to64'!L150,'Calculations 65plus'!L150)</f>
        <v>0.2638550668889682</v>
      </c>
      <c r="M195" s="28">
        <f>M150/SUM(M150,'Calculations 16to19'!M150,'Calculations 20to24'!M150,'Calculations 25to34'!M150,'Calculations 45to54'!M150,'Calculations 55to64'!M150,'Calculations 65plus'!M150)</f>
        <v>0.26790569328864189</v>
      </c>
      <c r="N195" s="28">
        <f>N150/SUM(N150,'Calculations 16to19'!N150,'Calculations 20to24'!N150,'Calculations 25to34'!N150,'Calculations 45to54'!N150,'Calculations 55to64'!N150,'Calculations 65plus'!N150)</f>
        <v>0.27193839159424504</v>
      </c>
      <c r="O195" s="28">
        <f>O150/SUM(O150,'Calculations 16to19'!O150,'Calculations 20to24'!O150,'Calculations 25to34'!O150,'Calculations 45to54'!O150,'Calculations 55to64'!O150,'Calculations 65plus'!O150)</f>
        <v>0.27595145966269174</v>
      </c>
      <c r="P195" s="28">
        <f>P150/SUM(P150,'Calculations 16to19'!P150,'Calculations 20to24'!P150,'Calculations 25to34'!P150,'Calculations 45to54'!P150,'Calculations 55to64'!P150,'Calculations 65plus'!P150)</f>
        <v>0.27994324130554532</v>
      </c>
      <c r="Q195" s="28">
        <f>Q150/SUM(Q150,'Calculations 16to19'!Q150,'Calculations 20to24'!Q150,'Calculations 25to34'!Q150,'Calculations 45to54'!Q150,'Calculations 55to64'!Q150,'Calculations 65plus'!Q150)</f>
        <v>0.28391212806934141</v>
      </c>
      <c r="R195" s="28">
        <f>R150/SUM(R150,'Calculations 16to19'!R150,'Calculations 20to24'!R150,'Calculations 25to34'!R150,'Calculations 45to54'!R150,'Calculations 55to64'!R150,'Calculations 65plus'!R150)</f>
        <v>0.28785656084689443</v>
      </c>
      <c r="S195" s="28">
        <f>S150/SUM(S150,'Calculations 16to19'!S150,'Calculations 20to24'!S150,'Calculations 25to34'!S150,'Calculations 45to54'!S150,'Calculations 55to64'!S150,'Calculations 65plus'!S150)</f>
        <v>0.291775031320126</v>
      </c>
      <c r="T195" s="28">
        <f>T150/SUM(T150,'Calculations 16to19'!T150,'Calculations 20to24'!T150,'Calculations 25to34'!T150,'Calculations 45to54'!T150,'Calculations 55to64'!T150,'Calculations 65plus'!T150)</f>
        <v>0.29566608323571031</v>
      </c>
      <c r="U195" s="28">
        <f>U150/SUM(U150,'Calculations 16to19'!U150,'Calculations 20to24'!U150,'Calculations 25to34'!U150,'Calculations 45to54'!U150,'Calculations 55to64'!U150,'Calculations 65plus'!U150)</f>
        <v>0.29952831351544262</v>
      </c>
      <c r="V195" s="28">
        <f>V150/SUM(V150,'Calculations 16to19'!V150,'Calculations 20to24'!V150,'Calculations 25to34'!V150,'Calculations 45to54'!V150,'Calculations 55to64'!V150,'Calculations 65plus'!V150)</f>
        <v>0.30336037320389608</v>
      </c>
      <c r="W195" s="28">
        <f>W150/SUM(W150,'Calculations 16to19'!W150,'Calculations 20to24'!W150,'Calculations 25to34'!W150,'Calculations 45to54'!W150,'Calculations 55to64'!W150,'Calculations 65plus'!W150)</f>
        <v>0.30716096825649503</v>
      </c>
      <c r="X195" s="28">
        <f>X150/SUM(X150,'Calculations 16to19'!X150,'Calculations 20to24'!X150,'Calculations 25to34'!X150,'Calculations 45to54'!X150,'Calculations 55to64'!X150,'Calculations 65plus'!X150)</f>
        <v>0.31092886017166854</v>
      </c>
      <c r="Y195" s="28">
        <f>Y150/SUM(Y150,'Calculations 16to19'!Y150,'Calculations 20to24'!Y150,'Calculations 25to34'!Y150,'Calculations 45to54'!Y150,'Calculations 55to64'!Y150,'Calculations 65plus'!Y150)</f>
        <v>0.31466286647123576</v>
      </c>
      <c r="Z195" s="28">
        <f>Z150/SUM(Z150,'Calculations 16to19'!Z150,'Calculations 20to24'!Z150,'Calculations 25to34'!Z150,'Calculations 45to54'!Z150,'Calculations 55to64'!Z150,'Calculations 65plus'!Z150)</f>
        <v>0.31836186103361408</v>
      </c>
      <c r="AA195" s="28">
        <f>AA150/SUM(AA150,'Calculations 16to19'!AA150,'Calculations 20to24'!AA150,'Calculations 25to34'!AA150,'Calculations 45to54'!AA150,'Calculations 55to64'!AA150,'Calculations 65plus'!AA150)</f>
        <v>0.32202477428484239</v>
      </c>
      <c r="AB195" s="28">
        <f>AB150/SUM(AB150,'Calculations 16to19'!AB150,'Calculations 20to24'!AB150,'Calculations 25to34'!AB150,'Calculations 45to54'!AB150,'Calculations 55to64'!AB150,'Calculations 65plus'!AB150)</f>
        <v>0.32565059325274576</v>
      </c>
      <c r="AC195" s="28">
        <f>AC150/SUM(AC150,'Calculations 16to19'!AC150,'Calculations 20to24'!AC150,'Calculations 25to34'!AC150,'Calculations 45to54'!AC150,'Calculations 55to64'!AC150,'Calculations 65plus'!AC150)</f>
        <v>0.32923836148988</v>
      </c>
      <c r="AD195" s="28">
        <f>AD150/SUM(AD150,'Calculations 16to19'!AD150,'Calculations 20to24'!AD150,'Calculations 25to34'!AD150,'Calculations 45to54'!AD150,'Calculations 55to64'!AD150,'Calculations 65plus'!AD150)</f>
        <v>0.33278717887114589</v>
      </c>
      <c r="AE195" s="28">
        <f>AE150/SUM(AE150,'Calculations 16to19'!AE150,'Calculations 20to24'!AE150,'Calculations 25to34'!AE150,'Calculations 45to54'!AE150,'Calculations 55to64'!AE150,'Calculations 65plus'!AE150)</f>
        <v>0.33629620127218063</v>
      </c>
      <c r="AF195" s="28">
        <f>AF150/SUM(AF150,'Calculations 16to19'!AF150,'Calculations 20to24'!AF150,'Calculations 25to34'!AF150,'Calculations 45to54'!AF150,'Calculations 55to64'!AF150,'Calculations 65plus'!AF150)</f>
        <v>0.3397646401347878</v>
      </c>
    </row>
    <row r="196" spans="1:32" x14ac:dyDescent="0.2">
      <c r="A196" s="6" t="s">
        <v>98</v>
      </c>
      <c r="B196" s="28">
        <f>B151/SUM(B151,'Calculations 16to19'!B151,'Calculations 20to24'!B151,'Calculations 25to34'!B151,'Calculations 45to54'!B151,'Calculations 55to64'!B151,'Calculations 65plus'!B151)</f>
        <v>0.20325203252032512</v>
      </c>
      <c r="C196" s="28">
        <f>C151/SUM(C151,'Calculations 16to19'!C151,'Calculations 20to24'!C151,'Calculations 25to34'!C151,'Calculations 45to54'!C151,'Calculations 55to64'!C151,'Calculations 65plus'!C151)</f>
        <v>0.20772439907235232</v>
      </c>
      <c r="D196" s="28">
        <f>D151/SUM(D151,'Calculations 16to19'!D151,'Calculations 20to24'!D151,'Calculations 25to34'!D151,'Calculations 45to54'!D151,'Calculations 55to64'!D151,'Calculations 65plus'!D151)</f>
        <v>0.21142272916580865</v>
      </c>
      <c r="E196" s="28">
        <f>E151/SUM(E151,'Calculations 16to19'!E151,'Calculations 20to24'!E151,'Calculations 25to34'!E151,'Calculations 45to54'!E151,'Calculations 55to64'!E151,'Calculations 65plus'!E151)</f>
        <v>0.21543716817167982</v>
      </c>
      <c r="F196" s="28">
        <f>F151/SUM(F151,'Calculations 16to19'!F151,'Calculations 20to24'!F151,'Calculations 25to34'!F151,'Calculations 45to54'!F151,'Calculations 55to64'!F151,'Calculations 65plus'!F151)</f>
        <v>0.21959976057445837</v>
      </c>
      <c r="G196" s="28">
        <f>G151/SUM(G151,'Calculations 16to19'!G151,'Calculations 20to24'!G151,'Calculations 25to34'!G151,'Calculations 45to54'!G151,'Calculations 55to64'!G151,'Calculations 65plus'!G151)</f>
        <v>0.22313910685045318</v>
      </c>
      <c r="H196" s="28">
        <f>H151/SUM(H151,'Calculations 16to19'!H151,'Calculations 20to24'!H151,'Calculations 25to34'!H151,'Calculations 45to54'!H151,'Calculations 55to64'!H151,'Calculations 65plus'!H151)</f>
        <v>0.22734881661179229</v>
      </c>
      <c r="I196" s="28">
        <f>I151/SUM(I151,'Calculations 16to19'!I151,'Calculations 20to24'!I151,'Calculations 25to34'!I151,'Calculations 45to54'!I151,'Calculations 55to64'!I151,'Calculations 65plus'!I151)</f>
        <v>0.23039897081917887</v>
      </c>
      <c r="J196" s="28">
        <f>J151/SUM(J151,'Calculations 16to19'!J151,'Calculations 20to24'!J151,'Calculations 25to34'!J151,'Calculations 45to54'!J151,'Calculations 55to64'!J151,'Calculations 65plus'!J151)</f>
        <v>0.23255314853420728</v>
      </c>
      <c r="K196" s="28">
        <f>K151/SUM(K151,'Calculations 16to19'!K151,'Calculations 20to24'!K151,'Calculations 25to34'!K151,'Calculations 45to54'!K151,'Calculations 55to64'!K151,'Calculations 65plus'!K151)</f>
        <v>0.2348668710591971</v>
      </c>
      <c r="L196" s="28">
        <f>L151/SUM(L151,'Calculations 16to19'!L151,'Calculations 20to24'!L151,'Calculations 25to34'!L151,'Calculations 45to54'!L151,'Calculations 55to64'!L151,'Calculations 65plus'!L151)</f>
        <v>0.2404488696748826</v>
      </c>
      <c r="M196" s="28">
        <f>M151/SUM(M151,'Calculations 16to19'!M151,'Calculations 20to24'!M151,'Calculations 25to34'!M151,'Calculations 45to54'!M151,'Calculations 55to64'!M151,'Calculations 65plus'!M151)</f>
        <v>0.24399931694629778</v>
      </c>
      <c r="N196" s="28">
        <f>N151/SUM(N151,'Calculations 16to19'!N151,'Calculations 20to24'!N151,'Calculations 25to34'!N151,'Calculations 45to54'!N151,'Calculations 55to64'!N151,'Calculations 65plus'!N151)</f>
        <v>0.24752676009441529</v>
      </c>
      <c r="O196" s="28">
        <f>O151/SUM(O151,'Calculations 16to19'!O151,'Calculations 20to24'!O151,'Calculations 25to34'!O151,'Calculations 45to54'!O151,'Calculations 55to64'!O151,'Calculations 65plus'!O151)</f>
        <v>0.25102981260823287</v>
      </c>
      <c r="P196" s="28">
        <f>P151/SUM(P151,'Calculations 16to19'!P151,'Calculations 20to24'!P151,'Calculations 25to34'!P151,'Calculations 45to54'!P151,'Calculations 55to64'!P151,'Calculations 65plus'!P151)</f>
        <v>0.25450714200381624</v>
      </c>
      <c r="Q196" s="28">
        <f>Q151/SUM(Q151,'Calculations 16to19'!Q151,'Calculations 20to24'!Q151,'Calculations 25to34'!Q151,'Calculations 45to54'!Q151,'Calculations 55to64'!Q151,'Calculations 65plus'!Q151)</f>
        <v>0.25795747077235615</v>
      </c>
      <c r="R196" s="28">
        <f>R151/SUM(R151,'Calculations 16to19'!R151,'Calculations 20to24'!R151,'Calculations 25to34'!R151,'Calculations 45to54'!R151,'Calculations 55to64'!R151,'Calculations 65plus'!R151)</f>
        <v>0.261379577149293</v>
      </c>
      <c r="S196" s="28">
        <f>S151/SUM(S151,'Calculations 16to19'!S151,'Calculations 20to24'!S151,'Calculations 25to34'!S151,'Calculations 45to54'!S151,'Calculations 55to64'!S151,'Calculations 65plus'!S151)</f>
        <v>0.26477229570900551</v>
      </c>
      <c r="T196" s="28">
        <f>T151/SUM(T151,'Calculations 16to19'!T151,'Calculations 20to24'!T151,'Calculations 25to34'!T151,'Calculations 45to54'!T151,'Calculations 55to64'!T151,'Calculations 65plus'!T151)</f>
        <v>0.26813451779022074</v>
      </c>
      <c r="U196" s="28">
        <f>U151/SUM(U151,'Calculations 16to19'!U151,'Calculations 20to24'!U151,'Calculations 25to34'!U151,'Calculations 45to54'!U151,'Calculations 55to64'!U151,'Calculations 65plus'!U151)</f>
        <v>0.27146519175779932</v>
      </c>
      <c r="V196" s="28">
        <f>V151/SUM(V151,'Calculations 16to19'!V151,'Calculations 20to24'!V151,'Calculations 25to34'!V151,'Calculations 45to54'!V151,'Calculations 55to64'!V151,'Calculations 65plus'!V151)</f>
        <v>0.27476332310707602</v>
      </c>
      <c r="W196" s="28">
        <f>W151/SUM(W151,'Calculations 16to19'!W151,'Calculations 20to24'!W151,'Calculations 25to34'!W151,'Calculations 45to54'!W151,'Calculations 55to64'!W151,'Calculations 65plus'!W151)</f>
        <v>0.27802797441733806</v>
      </c>
      <c r="X196" s="28">
        <f>X151/SUM(X151,'Calculations 16to19'!X151,'Calculations 20to24'!X151,'Calculations 25to34'!X151,'Calculations 45to54'!X151,'Calculations 55to64'!X151,'Calculations 65plus'!X151)</f>
        <v>0.2812582651613873</v>
      </c>
      <c r="Y196" s="28">
        <f>Y151/SUM(Y151,'Calculations 16to19'!Y151,'Calculations 20to24'!Y151,'Calculations 25to34'!Y151,'Calculations 45to54'!Y151,'Calculations 55to64'!Y151,'Calculations 65plus'!Y151)</f>
        <v>0.28445337137843468</v>
      </c>
      <c r="Z196" s="28">
        <f>Z151/SUM(Z151,'Calculations 16to19'!Z151,'Calculations 20to24'!Z151,'Calculations 25to34'!Z151,'Calculations 45to54'!Z151,'Calculations 55to64'!Z151,'Calculations 65plus'!Z151)</f>
        <v>0.28761252521781094</v>
      </c>
      <c r="AA196" s="28">
        <f>AA151/SUM(AA151,'Calculations 16to19'!AA151,'Calculations 20to24'!AA151,'Calculations 25to34'!AA151,'Calculations 45to54'!AA151,'Calculations 55to64'!AA151,'Calculations 65plus'!AA151)</f>
        <v>0.29073501436116639</v>
      </c>
      <c r="AB196" s="28">
        <f>AB151/SUM(AB151,'Calculations 16to19'!AB151,'Calculations 20to24'!AB151,'Calculations 25to34'!AB151,'Calculations 45to54'!AB151,'Calculations 55to64'!AB151,'Calculations 65plus'!AB151)</f>
        <v>0.29382018133095139</v>
      </c>
      <c r="AC196" s="28">
        <f>AC151/SUM(AC151,'Calculations 16to19'!AC151,'Calculations 20to24'!AC151,'Calculations 25to34'!AC151,'Calculations 45to54'!AC151,'Calculations 55to64'!AC151,'Calculations 65plus'!AC151)</f>
        <v>0.29686742269305472</v>
      </c>
      <c r="AD196" s="28">
        <f>AD151/SUM(AD151,'Calculations 16to19'!AD151,'Calculations 20to24'!AD151,'Calculations 25to34'!AD151,'Calculations 45to54'!AD151,'Calculations 55to64'!AD151,'Calculations 65plus'!AD151)</f>
        <v>0.29987618816149902</v>
      </c>
      <c r="AE196" s="28">
        <f>AE151/SUM(AE151,'Calculations 16to19'!AE151,'Calculations 20to24'!AE151,'Calculations 25to34'!AE151,'Calculations 45to54'!AE151,'Calculations 55to64'!AE151,'Calculations 65plus'!AE151)</f>
        <v>0.30284597961307758</v>
      </c>
      <c r="AF196" s="28">
        <f>AF151/SUM(AF151,'Calculations 16to19'!AF151,'Calculations 20to24'!AF151,'Calculations 25to34'!AF151,'Calculations 45to54'!AF151,'Calculations 55to64'!AF151,'Calculations 65plus'!AF151)</f>
        <v>0.30577635001975051</v>
      </c>
    </row>
    <row r="197" spans="1:32" x14ac:dyDescent="0.2">
      <c r="A197" s="6" t="s">
        <v>97</v>
      </c>
      <c r="B197" s="28">
        <f>B152/SUM(B152,'Calculations 16to19'!B152,'Calculations 20to24'!B152,'Calculations 25to34'!B152,'Calculations 45to54'!B152,'Calculations 55to64'!B152,'Calculations 65plus'!B152)</f>
        <v>0.24738675958188153</v>
      </c>
      <c r="C197" s="28">
        <f>C152/SUM(C152,'Calculations 16to19'!C152,'Calculations 20to24'!C152,'Calculations 25to34'!C152,'Calculations 45to54'!C152,'Calculations 55to64'!C152,'Calculations 65plus'!C152)</f>
        <v>0.25219030126497277</v>
      </c>
      <c r="D197" s="28">
        <f>D152/SUM(D152,'Calculations 16to19'!D152,'Calculations 20to24'!D152,'Calculations 25to34'!D152,'Calculations 45to54'!D152,'Calculations 55to64'!D152,'Calculations 65plus'!D152)</f>
        <v>0.25633481578336209</v>
      </c>
      <c r="E197" s="28">
        <f>E152/SUM(E152,'Calculations 16to19'!E152,'Calculations 20to24'!E152,'Calculations 25to34'!E152,'Calculations 45to54'!E152,'Calculations 55to64'!E152,'Calculations 65plus'!E152)</f>
        <v>0.26089425503457764</v>
      </c>
      <c r="F197" s="28">
        <f>F152/SUM(F152,'Calculations 16to19'!F152,'Calculations 20to24'!F152,'Calculations 25to34'!F152,'Calculations 45to54'!F152,'Calculations 55to64'!F152,'Calculations 65plus'!F152)</f>
        <v>0.26559461378345323</v>
      </c>
      <c r="G197" s="28">
        <f>G152/SUM(G152,'Calculations 16to19'!G152,'Calculations 20to24'!G152,'Calculations 25to34'!G152,'Calculations 45to54'!G152,'Calculations 55to64'!G152,'Calculations 65plus'!G152)</f>
        <v>0.26960683718909123</v>
      </c>
      <c r="H197" s="28">
        <f>H152/SUM(H152,'Calculations 16to19'!H152,'Calculations 20to24'!H152,'Calculations 25to34'!H152,'Calculations 45to54'!H152,'Calculations 55to64'!H152,'Calculations 65plus'!H152)</f>
        <v>0.27433483523901125</v>
      </c>
      <c r="I197" s="28">
        <f>I152/SUM(I152,'Calculations 16to19'!I152,'Calculations 20to24'!I152,'Calculations 25to34'!I152,'Calculations 45to54'!I152,'Calculations 55to64'!I152,'Calculations 65plus'!I152)</f>
        <v>0.27806664173925227</v>
      </c>
      <c r="J197" s="28">
        <f>J152/SUM(J152,'Calculations 16to19'!J152,'Calculations 20to24'!J152,'Calculations 25to34'!J152,'Calculations 45to54'!J152,'Calculations 55to64'!J152,'Calculations 65plus'!J152)</f>
        <v>0.28099785787477866</v>
      </c>
      <c r="K197" s="28">
        <f>K152/SUM(K152,'Calculations 16to19'!K152,'Calculations 20to24'!K152,'Calculations 25to34'!K152,'Calculations 45to54'!K152,'Calculations 55to64'!K152,'Calculations 65plus'!K152)</f>
        <v>0.28409643508501559</v>
      </c>
      <c r="L197" s="28">
        <f>L152/SUM(L152,'Calculations 16to19'!L152,'Calculations 20to24'!L152,'Calculations 25to34'!L152,'Calculations 45to54'!L152,'Calculations 55to64'!L152,'Calculations 65plus'!L152)</f>
        <v>0.28967757962210694</v>
      </c>
      <c r="M197" s="28">
        <f>M152/SUM(M152,'Calculations 16to19'!M152,'Calculations 20to24'!M152,'Calculations 25to34'!M152,'Calculations 45to54'!M152,'Calculations 55to64'!M152,'Calculations 65plus'!M152)</f>
        <v>0.29370940888462177</v>
      </c>
      <c r="N197" s="28">
        <f>N152/SUM(N152,'Calculations 16to19'!N152,'Calculations 20to24'!N152,'Calculations 25to34'!N152,'Calculations 45to54'!N152,'Calculations 55to64'!N152,'Calculations 65plus'!N152)</f>
        <v>0.29771113757161782</v>
      </c>
      <c r="O197" s="28">
        <f>O152/SUM(O152,'Calculations 16to19'!O152,'Calculations 20to24'!O152,'Calculations 25to34'!O152,'Calculations 45to54'!O152,'Calculations 55to64'!O152,'Calculations 65plus'!O152)</f>
        <v>0.3016812262465412</v>
      </c>
      <c r="P197" s="28">
        <f>P152/SUM(P152,'Calculations 16to19'!P152,'Calculations 20to24'!P152,'Calculations 25to34'!P152,'Calculations 45to54'!P152,'Calculations 55to64'!P152,'Calculations 65plus'!P152)</f>
        <v>0.30561819859767181</v>
      </c>
      <c r="Q197" s="28">
        <f>Q152/SUM(Q152,'Calculations 16to19'!Q152,'Calculations 20to24'!Q152,'Calculations 25to34'!Q152,'Calculations 45to54'!Q152,'Calculations 55to64'!Q152,'Calculations 65plus'!Q152)</f>
        <v>0.3095206423522911</v>
      </c>
      <c r="R197" s="28">
        <f>R152/SUM(R152,'Calculations 16to19'!R152,'Calculations 20to24'!R152,'Calculations 25to34'!R152,'Calculations 45to54'!R152,'Calculations 55to64'!R152,'Calculations 65plus'!R152)</f>
        <v>0.31338720999320113</v>
      </c>
      <c r="S197" s="28">
        <f>S152/SUM(S152,'Calculations 16to19'!S152,'Calculations 20to24'!S152,'Calculations 25to34'!S152,'Calculations 45to54'!S152,'Calculations 55to64'!S152,'Calculations 65plus'!S152)</f>
        <v>0.31721661928328992</v>
      </c>
      <c r="T197" s="28">
        <f>T152/SUM(T152,'Calculations 16to19'!T152,'Calculations 20to24'!T152,'Calculations 25to34'!T152,'Calculations 45to54'!T152,'Calculations 55to64'!T152,'Calculations 65plus'!T152)</f>
        <v>0.32100765360448336</v>
      </c>
      <c r="U197" s="28">
        <f>U152/SUM(U152,'Calculations 16to19'!U152,'Calculations 20to24'!U152,'Calculations 25to34'!U152,'Calculations 45to54'!U152,'Calculations 55to64'!U152,'Calculations 65plus'!U152)</f>
        <v>0.32475916211791334</v>
      </c>
      <c r="V197" s="28">
        <f>V152/SUM(V152,'Calculations 16to19'!V152,'Calculations 20to24'!V152,'Calculations 25to34'!V152,'Calculations 45to54'!V152,'Calculations 55to64'!V152,'Calculations 65plus'!V152)</f>
        <v>0.32847005975262322</v>
      </c>
      <c r="W197" s="28">
        <f>W152/SUM(W152,'Calculations 16to19'!W152,'Calculations 20to24'!W152,'Calculations 25to34'!W152,'Calculations 45to54'!W152,'Calculations 55to64'!W152,'Calculations 65plus'!W152)</f>
        <v>0.33213932703051818</v>
      </c>
      <c r="X197" s="28">
        <f>X152/SUM(X152,'Calculations 16to19'!X152,'Calculations 20to24'!X152,'Calculations 25to34'!X152,'Calculations 45to54'!X152,'Calculations 55to64'!X152,'Calculations 65plus'!X152)</f>
        <v>0.33576600973559456</v>
      </c>
      <c r="Y197" s="28">
        <f>Y152/SUM(Y152,'Calculations 16to19'!Y152,'Calculations 20to24'!Y152,'Calculations 25to34'!Y152,'Calculations 45to54'!Y152,'Calculations 55to64'!Y152,'Calculations 65plus'!Y152)</f>
        <v>0.33934921843574972</v>
      </c>
      <c r="Z197" s="28">
        <f>Z152/SUM(Z152,'Calculations 16to19'!Z152,'Calculations 20to24'!Z152,'Calculations 25to34'!Z152,'Calculations 45to54'!Z152,'Calculations 55to64'!Z152,'Calculations 65plus'!Z152)</f>
        <v>0.34288812786567507</v>
      </c>
      <c r="AA197" s="28">
        <f>AA152/SUM(AA152,'Calculations 16to19'!AA152,'Calculations 20to24'!AA152,'Calculations 25to34'!AA152,'Calculations 45to54'!AA152,'Calculations 55to64'!AA152,'Calculations 65plus'!AA152)</f>
        <v>0.3463819761794853</v>
      </c>
      <c r="AB197" s="28">
        <f>AB152/SUM(AB152,'Calculations 16to19'!AB152,'Calculations 20to24'!AB152,'Calculations 25to34'!AB152,'Calculations 45to54'!AB152,'Calculations 55to64'!AB152,'Calculations 65plus'!AB152)</f>
        <v>0.34983006408181133</v>
      </c>
      <c r="AC197" s="28">
        <f>AC152/SUM(AC152,'Calculations 16to19'!AC152,'Calculations 20to24'!AC152,'Calculations 25to34'!AC152,'Calculations 45to54'!AC152,'Calculations 55to64'!AC152,'Calculations 65plus'!AC152)</f>
        <v>0.35323175384613137</v>
      </c>
      <c r="AD197" s="28">
        <f>AD152/SUM(AD152,'Calculations 16to19'!AD152,'Calculations 20to24'!AD152,'Calculations 25to34'!AD152,'Calculations 45to54'!AD152,'Calculations 55to64'!AD152,'Calculations 65plus'!AD152)</f>
        <v>0.35658646822909468</v>
      </c>
      <c r="AE197" s="28">
        <f>AE152/SUM(AE152,'Calculations 16to19'!AE152,'Calculations 20to24'!AE152,'Calculations 25to34'!AE152,'Calculations 45to54'!AE152,'Calculations 55to64'!AE152,'Calculations 65plus'!AE152)</f>
        <v>0.35989368928953358</v>
      </c>
      <c r="AF197" s="28">
        <f>AF152/SUM(AF152,'Calculations 16to19'!AF152,'Calculations 20to24'!AF152,'Calculations 25to34'!AF152,'Calculations 45to54'!AF152,'Calculations 55to64'!AF152,'Calculations 65plus'!AF152)</f>
        <v>0.36315295712075174</v>
      </c>
    </row>
    <row r="198" spans="1:32" x14ac:dyDescent="0.2">
      <c r="A198" s="6" t="s">
        <v>101</v>
      </c>
      <c r="B198" s="28">
        <f>B153/SUM(B153,'Calculations 16to19'!B153,'Calculations 20to24'!B153,'Calculations 25to34'!B153,'Calculations 45to54'!B153,'Calculations 55to64'!B153,'Calculations 65plus'!B153)</f>
        <v>0.21484375</v>
      </c>
      <c r="C198" s="28">
        <f>C153/SUM(C153,'Calculations 16to19'!C153,'Calculations 20to24'!C153,'Calculations 25to34'!C153,'Calculations 45to54'!C153,'Calculations 55to64'!C153,'Calculations 65plus'!C153)</f>
        <v>0.21926352104303823</v>
      </c>
      <c r="D198" s="28">
        <f>D153/SUM(D153,'Calculations 16to19'!D153,'Calculations 20to24'!D153,'Calculations 25to34'!D153,'Calculations 45to54'!D153,'Calculations 55to64'!D153,'Calculations 65plus'!D153)</f>
        <v>0.22316648256524496</v>
      </c>
      <c r="E198" s="28">
        <f>E153/SUM(E153,'Calculations 16to19'!E153,'Calculations 20to24'!E153,'Calculations 25to34'!E153,'Calculations 45to54'!E153,'Calculations 55to64'!E153,'Calculations 65plus'!E153)</f>
        <v>0.227533043271818</v>
      </c>
      <c r="F198" s="28">
        <f>F153/SUM(F153,'Calculations 16to19'!F153,'Calculations 20to24'!F153,'Calculations 25to34'!F153,'Calculations 45to54'!F153,'Calculations 55to64'!F153,'Calculations 65plus'!F153)</f>
        <v>0.23209028865332154</v>
      </c>
      <c r="G198" s="28">
        <f>G153/SUM(G153,'Calculations 16to19'!G153,'Calculations 20to24'!G153,'Calculations 25to34'!G153,'Calculations 45to54'!G153,'Calculations 55to64'!G153,'Calculations 65plus'!G153)</f>
        <v>0.23607648014827398</v>
      </c>
      <c r="H198" s="28">
        <f>H153/SUM(H153,'Calculations 16to19'!H153,'Calculations 20to24'!H153,'Calculations 25to34'!H153,'Calculations 45to54'!H153,'Calculations 55to64'!H153,'Calculations 65plus'!H153)</f>
        <v>0.24079206178441129</v>
      </c>
      <c r="I198" s="28">
        <f>I153/SUM(I153,'Calculations 16to19'!I153,'Calculations 20to24'!I153,'Calculations 25to34'!I153,'Calculations 45to54'!I153,'Calculations 55to64'!I153,'Calculations 65plus'!I153)</f>
        <v>0.24463699508675218</v>
      </c>
      <c r="J198" s="28">
        <f>J153/SUM(J153,'Calculations 16to19'!J153,'Calculations 20to24'!J153,'Calculations 25to34'!J153,'Calculations 45to54'!J153,'Calculations 55to64'!J153,'Calculations 65plus'!J153)</f>
        <v>0.24775543304932413</v>
      </c>
      <c r="K198" s="28">
        <f>K153/SUM(K153,'Calculations 16to19'!K153,'Calculations 20to24'!K153,'Calculations 25to34'!K153,'Calculations 45to54'!K153,'Calculations 55to64'!K153,'Calculations 65plus'!K153)</f>
        <v>0.25107032557745457</v>
      </c>
      <c r="L198" s="28">
        <f>L153/SUM(L153,'Calculations 16to19'!L153,'Calculations 20to24'!L153,'Calculations 25to34'!L153,'Calculations 45to54'!L153,'Calculations 55to64'!L153,'Calculations 65plus'!L153)</f>
        <v>0.25619703653411269</v>
      </c>
      <c r="M198" s="28">
        <f>M153/SUM(M153,'Calculations 16to19'!M153,'Calculations 20to24'!M153,'Calculations 25to34'!M153,'Calculations 45to54'!M153,'Calculations 55to64'!M153,'Calculations 65plus'!M153)</f>
        <v>0.26023354840209745</v>
      </c>
      <c r="N198" s="28">
        <f>N153/SUM(N153,'Calculations 16to19'!N153,'Calculations 20to24'!N153,'Calculations 25to34'!N153,'Calculations 45to54'!N153,'Calculations 55to64'!N153,'Calculations 65plus'!N153)</f>
        <v>0.26425395956351183</v>
      </c>
      <c r="O198" s="28">
        <f>O153/SUM(O153,'Calculations 16to19'!O153,'Calculations 20to24'!O153,'Calculations 25to34'!O153,'Calculations 45to54'!O153,'Calculations 55to64'!O153,'Calculations 65plus'!O153)</f>
        <v>0.26825648896768572</v>
      </c>
      <c r="P198" s="28">
        <f>P153/SUM(P153,'Calculations 16to19'!P153,'Calculations 20to24'!P153,'Calculations 25to34'!P153,'Calculations 45to54'!P153,'Calculations 55to64'!P153,'Calculations 65plus'!P153)</f>
        <v>0.27223940055017287</v>
      </c>
      <c r="Q198" s="28">
        <f>Q153/SUM(Q153,'Calculations 16to19'!Q153,'Calculations 20to24'!Q153,'Calculations 25to34'!Q153,'Calculations 45to54'!Q153,'Calculations 55to64'!Q153,'Calculations 65plus'!Q153)</f>
        <v>0.27620100533389508</v>
      </c>
      <c r="R198" s="28">
        <f>R153/SUM(R153,'Calculations 16to19'!R153,'Calculations 20to24'!R153,'Calculations 25to34'!R153,'Calculations 45to54'!R153,'Calculations 55to64'!R153,'Calculations 65plus'!R153)</f>
        <v>0.2801396633495119</v>
      </c>
      <c r="S198" s="28">
        <f>S153/SUM(S153,'Calculations 16to19'!S153,'Calculations 20to24'!S153,'Calculations 25to34'!S153,'Calculations 45to54'!S153,'Calculations 55to64'!S153,'Calculations 65plus'!S153)</f>
        <v>0.28405378537447507</v>
      </c>
      <c r="T198" s="28">
        <f>T153/SUM(T153,'Calculations 16to19'!T153,'Calculations 20to24'!T153,'Calculations 25to34'!T153,'Calculations 45to54'!T153,'Calculations 55to64'!T153,'Calculations 65plus'!T153)</f>
        <v>0.28794183449111943</v>
      </c>
      <c r="U198" s="28">
        <f>U153/SUM(U153,'Calculations 16to19'!U153,'Calculations 20to24'!U153,'Calculations 25to34'!U153,'Calculations 45to54'!U153,'Calculations 55to64'!U153,'Calculations 65plus'!U153)</f>
        <v>0.29180232746489793</v>
      </c>
      <c r="V198" s="28">
        <f>V153/SUM(V153,'Calculations 16to19'!V153,'Calculations 20to24'!V153,'Calculations 25to34'!V153,'Calculations 45to54'!V153,'Calculations 55to64'!V153,'Calculations 65plus'!V153)</f>
        <v>0.29563383594465825</v>
      </c>
      <c r="W198" s="28">
        <f>W153/SUM(W153,'Calculations 16to19'!W153,'Calculations 20to24'!W153,'Calculations 25to34'!W153,'Calculations 45to54'!W153,'Calculations 55to64'!W153,'Calculations 65plus'!W153)</f>
        <v>0.29943498748756814</v>
      </c>
      <c r="X198" s="28">
        <f>X153/SUM(X153,'Calculations 16to19'!X153,'Calculations 20to24'!X153,'Calculations 25to34'!X153,'Calculations 45to54'!X153,'Calculations 55to64'!X153,'Calculations 65plus'!X153)</f>
        <v>0.30320446641194715</v>
      </c>
      <c r="Y198" s="28">
        <f>Y153/SUM(Y153,'Calculations 16to19'!Y153,'Calculations 20to24'!Y153,'Calculations 25to34'!Y153,'Calculations 45to54'!Y153,'Calculations 55to64'!Y153,'Calculations 65plus'!Y153)</f>
        <v>0.30694101448188854</v>
      </c>
      <c r="Z198" s="28">
        <f>Z153/SUM(Z153,'Calculations 16to19'!Z153,'Calculations 20to24'!Z153,'Calculations 25to34'!Z153,'Calculations 45to54'!Z153,'Calculations 55to64'!Z153,'Calculations 65plus'!Z153)</f>
        <v>0.31064343142810874</v>
      </c>
      <c r="AA198" s="28">
        <f>AA153/SUM(AA153,'Calculations 16to19'!AA153,'Calculations 20to24'!AA153,'Calculations 25to34'!AA153,'Calculations 45to54'!AA153,'Calculations 55to64'!AA153,'Calculations 65plus'!AA153)</f>
        <v>0.3143105753099727</v>
      </c>
      <c r="AB198" s="28">
        <f>AB153/SUM(AB153,'Calculations 16to19'!AB153,'Calculations 20to24'!AB153,'Calculations 25to34'!AB153,'Calculations 45to54'!AB153,'Calculations 55to64'!AB153,'Calculations 65plus'!AB153)</f>
        <v>0.31794136272409051</v>
      </c>
      <c r="AC198" s="28">
        <f>AC153/SUM(AC153,'Calculations 16to19'!AC153,'Calculations 20to24'!AC153,'Calculations 25to34'!AC153,'Calculations 45to54'!AC153,'Calculations 55to64'!AC153,'Calculations 65plus'!AC153)</f>
        <v>0.32153476886528365</v>
      </c>
      <c r="AD198" s="28">
        <f>AD153/SUM(AD153,'Calculations 16to19'!AD153,'Calculations 20to24'!AD153,'Calculations 25to34'!AD153,'Calculations 45to54'!AD153,'Calculations 55to64'!AD153,'Calculations 65plus'!AD153)</f>
        <v>0.32508982744606785</v>
      </c>
      <c r="AE198" s="28">
        <f>AE153/SUM(AE153,'Calculations 16to19'!AE153,'Calculations 20to24'!AE153,'Calculations 25to34'!AE153,'Calculations 45to54'!AE153,'Calculations 55to64'!AE153,'Calculations 65plus'!AE153)</f>
        <v>0.32860563048109137</v>
      </c>
      <c r="AF198" s="28">
        <f>AF153/SUM(AF153,'Calculations 16to19'!AF153,'Calculations 20to24'!AF153,'Calculations 25to34'!AF153,'Calculations 45to54'!AF153,'Calculations 55to64'!AF153,'Calculations 65plus'!AF153)</f>
        <v>0.33208132794320827</v>
      </c>
    </row>
    <row r="199" spans="1:32" x14ac:dyDescent="0.2">
      <c r="A199" s="6" t="s">
        <v>104</v>
      </c>
      <c r="B199" s="28">
        <f>B154/SUM(B154,'Calculations 16to19'!B154,'Calculations 20to24'!B154,'Calculations 25to34'!B154,'Calculations 45to54'!B154,'Calculations 55to64'!B154,'Calculations 65plus'!B154)</f>
        <v>0.18571428571428578</v>
      </c>
      <c r="C199" s="28">
        <f>C154/SUM(C154,'Calculations 16to19'!C154,'Calculations 20to24'!C154,'Calculations 25to34'!C154,'Calculations 45to54'!C154,'Calculations 55to64'!C154,'Calculations 65plus'!C154)</f>
        <v>0.1902908238413856</v>
      </c>
      <c r="D199" s="28">
        <f>D154/SUM(D154,'Calculations 16to19'!D154,'Calculations 20to24'!D154,'Calculations 25to34'!D154,'Calculations 45to54'!D154,'Calculations 55to64'!D154,'Calculations 65plus'!D154)</f>
        <v>0.19403966348659088</v>
      </c>
      <c r="E199" s="28">
        <f>E154/SUM(E154,'Calculations 16to19'!E154,'Calculations 20to24'!E154,'Calculations 25to34'!E154,'Calculations 45to54'!E154,'Calculations 55to64'!E154,'Calculations 65plus'!E154)</f>
        <v>0.19816694876429175</v>
      </c>
      <c r="F199" s="28">
        <f>F154/SUM(F154,'Calculations 16to19'!F154,'Calculations 20to24'!F154,'Calculations 25to34'!F154,'Calculations 45to54'!F154,'Calculations 55to64'!F154,'Calculations 65plus'!F154)</f>
        <v>0.20250773011398088</v>
      </c>
      <c r="G199" s="28">
        <f>G154/SUM(G154,'Calculations 16to19'!G154,'Calculations 20to24'!G154,'Calculations 25to34'!G154,'Calculations 45to54'!G154,'Calculations 55to64'!G154,'Calculations 65plus'!G154)</f>
        <v>0.20621522385368218</v>
      </c>
      <c r="H199" s="28">
        <f>H154/SUM(H154,'Calculations 16to19'!H154,'Calculations 20to24'!H154,'Calculations 25to34'!H154,'Calculations 45to54'!H154,'Calculations 55to64'!H154,'Calculations 65plus'!H154)</f>
        <v>0.2106994219477428</v>
      </c>
      <c r="I199" s="28">
        <f>I154/SUM(I154,'Calculations 16to19'!I154,'Calculations 20to24'!I154,'Calculations 25to34'!I154,'Calculations 45to54'!I154,'Calculations 55to64'!I154,'Calculations 65plus'!I154)</f>
        <v>0.21409487506567115</v>
      </c>
      <c r="J199" s="28">
        <f>J154/SUM(J154,'Calculations 16to19'!J154,'Calculations 20to24'!J154,'Calculations 25to34'!J154,'Calculations 45to54'!J154,'Calculations 55to64'!J154,'Calculations 65plus'!J154)</f>
        <v>0.21650772978028884</v>
      </c>
      <c r="K199" s="28">
        <f>K154/SUM(K154,'Calculations 16to19'!K154,'Calculations 20to24'!K154,'Calculations 25to34'!K154,'Calculations 45to54'!K154,'Calculations 55to64'!K154,'Calculations 65plus'!K154)</f>
        <v>0.21894453363100033</v>
      </c>
      <c r="L199" s="28">
        <f>L154/SUM(L154,'Calculations 16to19'!L154,'Calculations 20to24'!L154,'Calculations 25to34'!L154,'Calculations 45to54'!L154,'Calculations 55to64'!L154,'Calculations 65plus'!L154)</f>
        <v>0.22486913497404812</v>
      </c>
      <c r="M199" s="28">
        <f>M154/SUM(M154,'Calculations 16to19'!M154,'Calculations 20to24'!M154,'Calculations 25to34'!M154,'Calculations 45to54'!M154,'Calculations 55to64'!M154,'Calculations 65plus'!M154)</f>
        <v>0.2287285839817966</v>
      </c>
      <c r="N199" s="28">
        <f>N154/SUM(N154,'Calculations 16to19'!N154,'Calculations 20to24'!N154,'Calculations 25to34'!N154,'Calculations 45to54'!N154,'Calculations 55to64'!N154,'Calculations 65plus'!N154)</f>
        <v>0.23258409977914757</v>
      </c>
      <c r="O199" s="28">
        <f>O154/SUM(O154,'Calculations 16to19'!O154,'Calculations 20to24'!O154,'Calculations 25to34'!O154,'Calculations 45to54'!O154,'Calculations 55to64'!O154,'Calculations 65plus'!O154)</f>
        <v>0.23643402718131268</v>
      </c>
      <c r="P199" s="28">
        <f>P154/SUM(P154,'Calculations 16to19'!P154,'Calculations 20to24'!P154,'Calculations 25to34'!P154,'Calculations 45to54'!P154,'Calculations 55to64'!P154,'Calculations 65plus'!P154)</f>
        <v>0.24027673510609293</v>
      </c>
      <c r="Q199" s="28">
        <f>Q154/SUM(Q154,'Calculations 16to19'!Q154,'Calculations 20to24'!Q154,'Calculations 25to34'!Q154,'Calculations 45to54'!Q154,'Calculations 55to64'!Q154,'Calculations 65plus'!Q154)</f>
        <v>0.24411061870793954</v>
      </c>
      <c r="R199" s="28">
        <f>R154/SUM(R154,'Calculations 16to19'!R154,'Calculations 20to24'!R154,'Calculations 25to34'!R154,'Calculations 45to54'!R154,'Calculations 55to64'!R154,'Calculations 65plus'!R154)</f>
        <v>0.24793410140205671</v>
      </c>
      <c r="S199" s="28">
        <f>S154/SUM(S154,'Calculations 16to19'!S154,'Calculations 20to24'!S154,'Calculations 25to34'!S154,'Calculations 45to54'!S154,'Calculations 55to64'!S154,'Calculations 65plus'!S154)</f>
        <v>0.25174563677555795</v>
      </c>
      <c r="T199" s="28">
        <f>T154/SUM(T154,'Calculations 16to19'!T154,'Calculations 20to24'!T154,'Calculations 25to34'!T154,'Calculations 45to54'!T154,'Calculations 55to64'!T154,'Calculations 65plus'!T154)</f>
        <v>0.25554371038327406</v>
      </c>
      <c r="U199" s="28">
        <f>U154/SUM(U154,'Calculations 16to19'!U154,'Calculations 20to24'!U154,'Calculations 25to34'!U154,'Calculations 45to54'!U154,'Calculations 55to64'!U154,'Calculations 65plus'!U154)</f>
        <v>0.2593268414262978</v>
      </c>
      <c r="V199" s="28">
        <f>V154/SUM(V154,'Calculations 16to19'!V154,'Calculations 20to24'!V154,'Calculations 25to34'!V154,'Calculations 45to54'!V154,'Calculations 55to64'!V154,'Calculations 65plus'!V154)</f>
        <v>0.26309358431190644</v>
      </c>
      <c r="W199" s="28">
        <f>W154/SUM(W154,'Calculations 16to19'!W154,'Calculations 20to24'!W154,'Calculations 25to34'!W154,'Calculations 45to54'!W154,'Calculations 55to64'!W154,'Calculations 65plus'!W154)</f>
        <v>0.26684253009399189</v>
      </c>
      <c r="X199" s="28">
        <f>X154/SUM(X154,'Calculations 16to19'!X154,'Calculations 20to24'!X154,'Calculations 25to34'!X154,'Calculations 45to54'!X154,'Calculations 55to64'!X154,'Calculations 65plus'!X154)</f>
        <v>0.27057230779362262</v>
      </c>
      <c r="Y199" s="28">
        <f>Y154/SUM(Y154,'Calculations 16to19'!Y154,'Calculations 20to24'!Y154,'Calculations 25to34'!Y154,'Calculations 45to54'!Y154,'Calculations 55to64'!Y154,'Calculations 65plus'!Y154)</f>
        <v>0.27428158559983412</v>
      </c>
      <c r="Z199" s="28">
        <f>Z154/SUM(Z154,'Calculations 16to19'!Z154,'Calculations 20to24'!Z154,'Calculations 25to34'!Z154,'Calculations 45to54'!Z154,'Calculations 55to64'!Z154,'Calculations 65plus'!Z154)</f>
        <v>0.27796907195119408</v>
      </c>
      <c r="AA199" s="28">
        <f>AA154/SUM(AA154,'Calculations 16to19'!AA154,'Calculations 20to24'!AA154,'Calculations 25to34'!AA154,'Calculations 45to54'!AA154,'Calculations 55to64'!AA154,'Calculations 65plus'!AA154)</f>
        <v>0.28163351649912188</v>
      </c>
      <c r="AB199" s="28">
        <f>AB154/SUM(AB154,'Calculations 16to19'!AB154,'Calculations 20to24'!AB154,'Calculations 25to34'!AB154,'Calculations 45to54'!AB154,'Calculations 55to64'!AB154,'Calculations 65plus'!AB154)</f>
        <v>0.28527371095433701</v>
      </c>
      <c r="AC199" s="28">
        <f>AC154/SUM(AC154,'Calculations 16to19'!AC154,'Calculations 20to24'!AC154,'Calculations 25to34'!AC154,'Calculations 45to54'!AC154,'Calculations 55to64'!AC154,'Calculations 65plus'!AC154)</f>
        <v>0.28888848981820331</v>
      </c>
      <c r="AD199" s="28">
        <f>AD154/SUM(AD154,'Calculations 16to19'!AD154,'Calculations 20to24'!AD154,'Calculations 25to34'!AD154,'Calculations 45to54'!AD154,'Calculations 55to64'!AD154,'Calculations 65plus'!AD154)</f>
        <v>0.2924767310010824</v>
      </c>
      <c r="AE199" s="28">
        <f>AE154/SUM(AE154,'Calculations 16to19'!AE154,'Calculations 20to24'!AE154,'Calculations 25to34'!AE154,'Calculations 45to54'!AE154,'Calculations 55to64'!AE154,'Calculations 65plus'!AE154)</f>
        <v>0.29603735633014516</v>
      </c>
      <c r="AF199" s="28">
        <f>AF154/SUM(AF154,'Calculations 16to19'!AF154,'Calculations 20to24'!AF154,'Calculations 25to34'!AF154,'Calculations 45to54'!AF154,'Calculations 55to64'!AF154,'Calculations 65plus'!AF154)</f>
        <v>0.29956933194938129</v>
      </c>
    </row>
    <row r="200" spans="1:32" x14ac:dyDescent="0.2">
      <c r="A200" s="6" t="s">
        <v>36</v>
      </c>
      <c r="B200" s="28">
        <f>B155/SUM(B155,'Calculations 16to19'!B155,'Calculations 20to24'!B155,'Calculations 25to34'!B155,'Calculations 45to54'!B155,'Calculations 55to64'!B155,'Calculations 65plus'!B155)</f>
        <v>0.20000000000000004</v>
      </c>
      <c r="C200" s="28">
        <f>C155/SUM(C155,'Calculations 16to19'!C155,'Calculations 20to24'!C155,'Calculations 25to34'!C155,'Calculations 45to54'!C155,'Calculations 55to64'!C155,'Calculations 65plus'!C155)</f>
        <v>0.20426717836689845</v>
      </c>
      <c r="D200" s="28">
        <f>D155/SUM(D155,'Calculations 16to19'!D155,'Calculations 20to24'!D155,'Calculations 25to34'!D155,'Calculations 45to54'!D155,'Calculations 55to64'!D155,'Calculations 65plus'!D155)</f>
        <v>0.20787762643225205</v>
      </c>
      <c r="E200" s="28">
        <f>E155/SUM(E155,'Calculations 16to19'!E155,'Calculations 20to24'!E155,'Calculations 25to34'!E155,'Calculations 45to54'!E155,'Calculations 55to64'!E155,'Calculations 65plus'!E155)</f>
        <v>0.21191946345621998</v>
      </c>
      <c r="F200" s="28">
        <f>F155/SUM(F155,'Calculations 16to19'!F155,'Calculations 20to24'!F155,'Calculations 25to34'!F155,'Calculations 45to54'!F155,'Calculations 55to64'!F155,'Calculations 65plus'!F155)</f>
        <v>0.21619761479821167</v>
      </c>
      <c r="G200" s="28">
        <f>G155/SUM(G155,'Calculations 16to19'!G155,'Calculations 20to24'!G155,'Calculations 25to34'!G155,'Calculations 45to54'!G155,'Calculations 55to64'!G155,'Calculations 65plus'!G155)</f>
        <v>0.21993500231421265</v>
      </c>
      <c r="H200" s="28">
        <f>H155/SUM(H155,'Calculations 16to19'!H155,'Calculations 20to24'!H155,'Calculations 25to34'!H155,'Calculations 45to54'!H155,'Calculations 55to64'!H155,'Calculations 65plus'!H155)</f>
        <v>0.22443542629506602</v>
      </c>
      <c r="I200" s="28">
        <f>I155/SUM(I155,'Calculations 16to19'!I155,'Calculations 20to24'!I155,'Calculations 25to34'!I155,'Calculations 45to54'!I155,'Calculations 55to64'!I155,'Calculations 65plus'!I155)</f>
        <v>0.22803421067941254</v>
      </c>
      <c r="J200" s="28">
        <f>J155/SUM(J155,'Calculations 16to19'!J155,'Calculations 20to24'!J155,'Calculations 25to34'!J155,'Calculations 45to54'!J155,'Calculations 55to64'!J155,'Calculations 65plus'!J155)</f>
        <v>0.23078714487450391</v>
      </c>
      <c r="K200" s="28">
        <f>K155/SUM(K155,'Calculations 16to19'!K155,'Calculations 20to24'!K155,'Calculations 25to34'!K155,'Calculations 45to54'!K155,'Calculations 55to64'!K155,'Calculations 65plus'!K155)</f>
        <v>0.23361151561280613</v>
      </c>
      <c r="L200" s="28">
        <f>L155/SUM(L155,'Calculations 16to19'!L155,'Calculations 20to24'!L155,'Calculations 25to34'!L155,'Calculations 45to54'!L155,'Calculations 55to64'!L155,'Calculations 65plus'!L155)</f>
        <v>0.2386918396920763</v>
      </c>
      <c r="M200" s="28">
        <f>M155/SUM(M155,'Calculations 16to19'!M155,'Calculations 20to24'!M155,'Calculations 25to34'!M155,'Calculations 45to54'!M155,'Calculations 55to64'!M155,'Calculations 65plus'!M155)</f>
        <v>0.24245837249957003</v>
      </c>
      <c r="N200" s="28">
        <f>N155/SUM(N155,'Calculations 16to19'!N155,'Calculations 20to24'!N155,'Calculations 25to34'!N155,'Calculations 45to54'!N155,'Calculations 55to64'!N155,'Calculations 65plus'!N155)</f>
        <v>0.24620828213681015</v>
      </c>
      <c r="O200" s="28">
        <f>O155/SUM(O155,'Calculations 16to19'!O155,'Calculations 20to24'!O155,'Calculations 25to34'!O155,'Calculations 45to54'!O155,'Calculations 55to64'!O155,'Calculations 65plus'!O155)</f>
        <v>0.24993992469974591</v>
      </c>
      <c r="P200" s="28">
        <f>P155/SUM(P155,'Calculations 16to19'!P155,'Calculations 20to24'!P155,'Calculations 25to34'!P155,'Calculations 45to54'!P155,'Calculations 55to64'!P155,'Calculations 65plus'!P155)</f>
        <v>0.25365170231648132</v>
      </c>
      <c r="Q200" s="28">
        <f>Q155/SUM(Q155,'Calculations 16to19'!Q155,'Calculations 20to24'!Q155,'Calculations 25to34'!Q155,'Calculations 45to54'!Q155,'Calculations 55to64'!Q155,'Calculations 65plus'!Q155)</f>
        <v>0.25734206498766055</v>
      </c>
      <c r="R200" s="28">
        <f>R155/SUM(R155,'Calculations 16to19'!R155,'Calculations 20to24'!R155,'Calculations 25to34'!R155,'Calculations 45to54'!R155,'Calculations 55to64'!R155,'Calculations 65plus'!R155)</f>
        <v>0.26100951224652519</v>
      </c>
      <c r="S200" s="28">
        <f>S155/SUM(S155,'Calculations 16to19'!S155,'Calculations 20to24'!S155,'Calculations 25to34'!S155,'Calculations 45to54'!S155,'Calculations 55to64'!S155,'Calculations 65plus'!S155)</f>
        <v>0.26465259463899188</v>
      </c>
      <c r="T200" s="28">
        <f>T155/SUM(T155,'Calculations 16to19'!T155,'Calculations 20to24'!T155,'Calculations 25to34'!T155,'Calculations 45to54'!T155,'Calculations 55to64'!T155,'Calculations 65plus'!T155)</f>
        <v>0.26826991502496522</v>
      </c>
      <c r="U200" s="28">
        <f>U155/SUM(U155,'Calculations 16to19'!U155,'Calculations 20to24'!U155,'Calculations 25to34'!U155,'Calculations 45to54'!U155,'Calculations 55to64'!U155,'Calculations 65plus'!U155)</f>
        <v>0.27186012970284229</v>
      </c>
      <c r="V200" s="28">
        <f>V155/SUM(V155,'Calculations 16to19'!V155,'Calculations 20to24'!V155,'Calculations 25to34'!V155,'Calculations 45to54'!V155,'Calculations 55to64'!V155,'Calculations 65plus'!V155)</f>
        <v>0.27542194935992498</v>
      </c>
      <c r="W200" s="28">
        <f>W155/SUM(W155,'Calculations 16to19'!W155,'Calculations 20to24'!W155,'Calculations 25to34'!W155,'Calculations 45to54'!W155,'Calculations 55to64'!W155,'Calculations 65plus'!W155)</f>
        <v>0.27895413985213319</v>
      </c>
      <c r="X200" s="28">
        <f>X155/SUM(X155,'Calculations 16to19'!X155,'Calculations 20to24'!X155,'Calculations 25to34'!X155,'Calculations 45to54'!X155,'Calculations 55to64'!X155,'Calculations 65plus'!X155)</f>
        <v>0.2824555228170324</v>
      </c>
      <c r="Y200" s="28">
        <f>Y155/SUM(Y155,'Calculations 16to19'!Y155,'Calculations 20to24'!Y155,'Calculations 25to34'!Y155,'Calculations 45to54'!Y155,'Calculations 55to64'!Y155,'Calculations 65plus'!Y155)</f>
        <v>0.28592497612477247</v>
      </c>
      <c r="Z200" s="28">
        <f>Z155/SUM(Z155,'Calculations 16to19'!Z155,'Calculations 20to24'!Z155,'Calculations 25to34'!Z155,'Calculations 45to54'!Z155,'Calculations 55to64'!Z155,'Calculations 65plus'!Z155)</f>
        <v>0.28936143417204724</v>
      </c>
      <c r="AA200" s="28">
        <f>AA155/SUM(AA155,'Calculations 16to19'!AA155,'Calculations 20to24'!AA155,'Calculations 25to34'!AA155,'Calculations 45to54'!AA155,'Calculations 55to64'!AA155,'Calculations 65plus'!AA155)</f>
        <v>0.2927638880246527</v>
      </c>
      <c r="AB200" s="28">
        <f>AB155/SUM(AB155,'Calculations 16to19'!AB155,'Calculations 20to24'!AB155,'Calculations 25to34'!AB155,'Calculations 45to54'!AB155,'Calculations 55to64'!AB155,'Calculations 65plus'!AB155)</f>
        <v>0.29613138541461775</v>
      </c>
      <c r="AC200" s="28">
        <f>AC155/SUM(AC155,'Calculations 16to19'!AC155,'Calculations 20to24'!AC155,'Calculations 25to34'!AC155,'Calculations 45to54'!AC155,'Calculations 55to64'!AC155,'Calculations 65plus'!AC155)</f>
        <v>0.29946303059823859</v>
      </c>
      <c r="AD200" s="28">
        <f>AD155/SUM(AD155,'Calculations 16to19'!AD155,'Calculations 20to24'!AD155,'Calculations 25to34'!AD155,'Calculations 45to54'!AD155,'Calculations 55to64'!AD155,'Calculations 65plus'!AD155)</f>
        <v>0.30275798408164317</v>
      </c>
      <c r="AE200" s="28">
        <f>AE155/SUM(AE155,'Calculations 16to19'!AE155,'Calculations 20to24'!AE155,'Calculations 25to34'!AE155,'Calculations 45to54'!AE155,'Calculations 55to64'!AE155,'Calculations 65plus'!AE155)</f>
        <v>0.30601546222075149</v>
      </c>
      <c r="AF200" s="28">
        <f>AF155/SUM(AF155,'Calculations 16to19'!AF155,'Calculations 20to24'!AF155,'Calculations 25to34'!AF155,'Calculations 45to54'!AF155,'Calculations 55to64'!AF155,'Calculations 65plus'!AF155)</f>
        <v>0.30923473670268592</v>
      </c>
    </row>
    <row r="201" spans="1:32" x14ac:dyDescent="0.2">
      <c r="A201" s="6" t="s">
        <v>37</v>
      </c>
      <c r="B201" s="28">
        <f>B156/SUM(B156,'Calculations 16to19'!B156,'Calculations 20to24'!B156,'Calculations 25to34'!B156,'Calculations 45to54'!B156,'Calculations 55to64'!B156,'Calculations 65plus'!B156)</f>
        <v>0.21655437921077961</v>
      </c>
      <c r="C201" s="28">
        <f>C156/SUM(C156,'Calculations 16to19'!C156,'Calculations 20to24'!C156,'Calculations 25to34'!C156,'Calculations 45to54'!C156,'Calculations 55to64'!C156,'Calculations 65plus'!C156)</f>
        <v>0.22103776924539703</v>
      </c>
      <c r="D201" s="28">
        <f>D156/SUM(D156,'Calculations 16to19'!D156,'Calculations 20to24'!D156,'Calculations 25to34'!D156,'Calculations 45to54'!D156,'Calculations 55to64'!D156,'Calculations 65plus'!D156)</f>
        <v>0.2247151218089074</v>
      </c>
      <c r="E201" s="28">
        <f>E156/SUM(E156,'Calculations 16to19'!E156,'Calculations 20to24'!E156,'Calculations 25to34'!E156,'Calculations 45to54'!E156,'Calculations 55to64'!E156,'Calculations 65plus'!E156)</f>
        <v>0.22880198943323732</v>
      </c>
      <c r="F201" s="28">
        <f>F156/SUM(F156,'Calculations 16to19'!F156,'Calculations 20to24'!F156,'Calculations 25to34'!F156,'Calculations 45to54'!F156,'Calculations 55to64'!F156,'Calculations 65plus'!F156)</f>
        <v>0.23313404944082294</v>
      </c>
      <c r="G201" s="28">
        <f>G156/SUM(G156,'Calculations 16to19'!G156,'Calculations 20to24'!G156,'Calculations 25to34'!G156,'Calculations 45to54'!G156,'Calculations 55to64'!G156,'Calculations 65plus'!G156)</f>
        <v>0.23687454511095979</v>
      </c>
      <c r="H201" s="28">
        <f>H156/SUM(H156,'Calculations 16to19'!H156,'Calculations 20to24'!H156,'Calculations 25to34'!H156,'Calculations 45to54'!H156,'Calculations 55to64'!H156,'Calculations 65plus'!H156)</f>
        <v>0.24141959444137623</v>
      </c>
      <c r="I201" s="28">
        <f>I156/SUM(I156,'Calculations 16to19'!I156,'Calculations 20to24'!I156,'Calculations 25to34'!I156,'Calculations 45to54'!I156,'Calculations 55to64'!I156,'Calculations 65plus'!I156)</f>
        <v>0.24490238977224818</v>
      </c>
      <c r="J201" s="28">
        <f>J156/SUM(J156,'Calculations 16to19'!J156,'Calculations 20to24'!J156,'Calculations 25to34'!J156,'Calculations 45to54'!J156,'Calculations 55to64'!J156,'Calculations 65plus'!J156)</f>
        <v>0.2473842908304483</v>
      </c>
      <c r="K201" s="28">
        <f>K156/SUM(K156,'Calculations 16to19'!K156,'Calculations 20to24'!K156,'Calculations 25to34'!K156,'Calculations 45to54'!K156,'Calculations 55to64'!K156,'Calculations 65plus'!K156)</f>
        <v>0.24988653865374472</v>
      </c>
      <c r="L201" s="28">
        <f>L156/SUM(L156,'Calculations 16to19'!L156,'Calculations 20to24'!L156,'Calculations 25to34'!L156,'Calculations 45to54'!L156,'Calculations 55to64'!L156,'Calculations 65plus'!L156)</f>
        <v>0.25538081724231404</v>
      </c>
      <c r="M201" s="28">
        <f>M156/SUM(M156,'Calculations 16to19'!M156,'Calculations 20to24'!M156,'Calculations 25to34'!M156,'Calculations 45to54'!M156,'Calculations 55to64'!M156,'Calculations 65plus'!M156)</f>
        <v>0.25911379986321487</v>
      </c>
      <c r="N201" s="28">
        <f>N156/SUM(N156,'Calculations 16to19'!N156,'Calculations 20to24'!N156,'Calculations 25to34'!N156,'Calculations 45to54'!N156,'Calculations 55to64'!N156,'Calculations 65plus'!N156)</f>
        <v>0.26282419591287454</v>
      </c>
      <c r="O201" s="28">
        <f>O156/SUM(O156,'Calculations 16to19'!O156,'Calculations 20to24'!O156,'Calculations 25to34'!O156,'Calculations 45to54'!O156,'Calculations 55to64'!O156,'Calculations 65plus'!O156)</f>
        <v>0.26651053613584252</v>
      </c>
      <c r="P201" s="28">
        <f>P156/SUM(P156,'Calculations 16to19'!P156,'Calculations 20to24'!P156,'Calculations 25to34'!P156,'Calculations 45to54'!P156,'Calculations 55to64'!P156,'Calculations 65plus'!P156)</f>
        <v>0.27017140316560007</v>
      </c>
      <c r="Q201" s="28">
        <f>Q156/SUM(Q156,'Calculations 16to19'!Q156,'Calculations 20to24'!Q156,'Calculations 25to34'!Q156,'Calculations 45to54'!Q156,'Calculations 55to64'!Q156,'Calculations 65plus'!Q156)</f>
        <v>0.27380543267289414</v>
      </c>
      <c r="R201" s="28">
        <f>R156/SUM(R156,'Calculations 16to19'!R156,'Calculations 20to24'!R156,'Calculations 25to34'!R156,'Calculations 45to54'!R156,'Calculations 55to64'!R156,'Calculations 65plus'!R156)</f>
        <v>0.27741131434239286</v>
      </c>
      <c r="S201" s="28">
        <f>S156/SUM(S156,'Calculations 16to19'!S156,'Calculations 20to24'!S156,'Calculations 25to34'!S156,'Calculations 45to54'!S156,'Calculations 55to64'!S156,'Calculations 65plus'!S156)</f>
        <v>0.28098779268088919</v>
      </c>
      <c r="T201" s="28">
        <f>T156/SUM(T156,'Calculations 16to19'!T156,'Calculations 20to24'!T156,'Calculations 25to34'!T156,'Calculations 45to54'!T156,'Calculations 55to64'!T156,'Calculations 65plus'!T156)</f>
        <v>0.28453366766093319</v>
      </c>
      <c r="U201" s="28">
        <f>U156/SUM(U156,'Calculations 16to19'!U156,'Calculations 20to24'!U156,'Calculations 25to34'!U156,'Calculations 45to54'!U156,'Calculations 55to64'!U156,'Calculations 65plus'!U156)</f>
        <v>0.28804779520428636</v>
      </c>
      <c r="V201" s="28">
        <f>V156/SUM(V156,'Calculations 16to19'!V156,'Calculations 20to24'!V156,'Calculations 25to34'!V156,'Calculations 45to54'!V156,'Calculations 55to64'!V156,'Calculations 65plus'!V156)</f>
        <v>0.29152908751012807</v>
      </c>
      <c r="W201" s="28">
        <f>W156/SUM(W156,'Calculations 16to19'!W156,'Calculations 20to24'!W156,'Calculations 25to34'!W156,'Calculations 45to54'!W156,'Calculations 55to64'!W156,'Calculations 65plus'!W156)</f>
        <v>0.29497651323337998</v>
      </c>
      <c r="X201" s="28">
        <f>X156/SUM(X156,'Calculations 16to19'!X156,'Calculations 20to24'!X156,'Calculations 25to34'!X156,'Calculations 45to54'!X156,'Calculations 55to64'!X156,'Calculations 65plus'!X156)</f>
        <v>0.29838909751891407</v>
      </c>
      <c r="Y201" s="28">
        <f>Y156/SUM(Y156,'Calculations 16to19'!Y156,'Calculations 20to24'!Y156,'Calculations 25to34'!Y156,'Calculations 45to54'!Y156,'Calculations 55to64'!Y156,'Calculations 65plus'!Y156)</f>
        <v>0.30176592189775331</v>
      </c>
      <c r="Z201" s="28">
        <f>Z156/SUM(Z156,'Calculations 16to19'!Z156,'Calculations 20to24'!Z156,'Calculations 25to34'!Z156,'Calculations 45to54'!Z156,'Calculations 55to64'!Z156,'Calculations 65plus'!Z156)</f>
        <v>0.30510612405166598</v>
      </c>
      <c r="AA201" s="28">
        <f>AA156/SUM(AA156,'Calculations 16to19'!AA156,'Calculations 20to24'!AA156,'Calculations 25to34'!AA156,'Calculations 45to54'!AA156,'Calculations 55to64'!AA156,'Calculations 65plus'!AA156)</f>
        <v>0.30840889745279942</v>
      </c>
      <c r="AB201" s="28">
        <f>AB156/SUM(AB156,'Calculations 16to19'!AB156,'Calculations 20to24'!AB156,'Calculations 25to34'!AB156,'Calculations 45to54'!AB156,'Calculations 55to64'!AB156,'Calculations 65plus'!AB156)</f>
        <v>0.31167349088518054</v>
      </c>
      <c r="AC201" s="28">
        <f>AC156/SUM(AC156,'Calculations 16to19'!AC156,'Calculations 20to24'!AC156,'Calculations 25to34'!AC156,'Calculations 45to54'!AC156,'Calculations 55to64'!AC156,'Calculations 65plus'!AC156)</f>
        <v>0.31489920785506076</v>
      </c>
      <c r="AD201" s="28">
        <f>AD156/SUM(AD156,'Calculations 16to19'!AD156,'Calculations 20to24'!AD156,'Calculations 25to34'!AD156,'Calculations 45to54'!AD156,'Calculations 55to64'!AD156,'Calculations 65plus'!AD156)</f>
        <v>0.31808540589718237</v>
      </c>
      <c r="AE201" s="28">
        <f>AE156/SUM(AE156,'Calculations 16to19'!AE156,'Calculations 20to24'!AE156,'Calculations 25to34'!AE156,'Calculations 45to54'!AE156,'Calculations 55to64'!AE156,'Calculations 65plus'!AE156)</f>
        <v>0.32123149578409343</v>
      </c>
      <c r="AF201" s="28">
        <f>AF156/SUM(AF156,'Calculations 16to19'!AF156,'Calculations 20to24'!AF156,'Calculations 25to34'!AF156,'Calculations 45to54'!AF156,'Calculations 55to64'!AF156,'Calculations 65plus'!AF156)</f>
        <v>0.32433694064565355</v>
      </c>
    </row>
    <row r="202" spans="1:32" x14ac:dyDescent="0.2">
      <c r="A202" s="6" t="s">
        <v>38</v>
      </c>
      <c r="B202" s="28">
        <f>B157/SUM(B157,'Calculations 16to19'!B157,'Calculations 20to24'!B157,'Calculations 25to34'!B157,'Calculations 45to54'!B157,'Calculations 55to64'!B157,'Calculations 65plus'!B157)</f>
        <v>0.2213333333333333</v>
      </c>
      <c r="C202" s="28">
        <f>C157/SUM(C157,'Calculations 16to19'!C157,'Calculations 20to24'!C157,'Calculations 25to34'!C157,'Calculations 45to54'!C157,'Calculations 55to64'!C157,'Calculations 65plus'!C157)</f>
        <v>0.22575614660409604</v>
      </c>
      <c r="D202" s="28">
        <f>D157/SUM(D157,'Calculations 16to19'!D157,'Calculations 20to24'!D157,'Calculations 25to34'!D157,'Calculations 45to54'!D157,'Calculations 55to64'!D157,'Calculations 65plus'!D157)</f>
        <v>0.22937453806854899</v>
      </c>
      <c r="E202" s="28">
        <f>E157/SUM(E157,'Calculations 16to19'!E157,'Calculations 20to24'!E157,'Calculations 25to34'!E157,'Calculations 45to54'!E157,'Calculations 55to64'!E157,'Calculations 65plus'!E157)</f>
        <v>0.23342443210947733</v>
      </c>
      <c r="F202" s="28">
        <f>F157/SUM(F157,'Calculations 16to19'!F157,'Calculations 20to24'!F157,'Calculations 25to34'!F157,'Calculations 45to54'!F157,'Calculations 55to64'!F157,'Calculations 65plus'!F157)</f>
        <v>0.2377914213345049</v>
      </c>
      <c r="G202" s="28">
        <f>G157/SUM(G157,'Calculations 16to19'!G157,'Calculations 20to24'!G157,'Calculations 25to34'!G157,'Calculations 45to54'!G157,'Calculations 55to64'!G157,'Calculations 65plus'!G157)</f>
        <v>0.24173157884467625</v>
      </c>
      <c r="H202" s="28">
        <f>H157/SUM(H157,'Calculations 16to19'!H157,'Calculations 20to24'!H157,'Calculations 25to34'!H157,'Calculations 45to54'!H157,'Calculations 55to64'!H157,'Calculations 65plus'!H157)</f>
        <v>0.24649328945734708</v>
      </c>
      <c r="I202" s="28">
        <f>I157/SUM(I157,'Calculations 16to19'!I157,'Calculations 20to24'!I157,'Calculations 25to34'!I157,'Calculations 45to54'!I157,'Calculations 55to64'!I157,'Calculations 65plus'!I157)</f>
        <v>0.25011881895154042</v>
      </c>
      <c r="J202" s="28">
        <f>J157/SUM(J157,'Calculations 16to19'!J157,'Calculations 20to24'!J157,'Calculations 25to34'!J157,'Calculations 45to54'!J157,'Calculations 55to64'!J157,'Calculations 65plus'!J157)</f>
        <v>0.25268070361160172</v>
      </c>
      <c r="K202" s="28">
        <f>K157/SUM(K157,'Calculations 16to19'!K157,'Calculations 20to24'!K157,'Calculations 25to34'!K157,'Calculations 45to54'!K157,'Calculations 55to64'!K157,'Calculations 65plus'!K157)</f>
        <v>0.25528840396736502</v>
      </c>
      <c r="L202" s="28">
        <f>L157/SUM(L157,'Calculations 16to19'!L157,'Calculations 20to24'!L157,'Calculations 25to34'!L157,'Calculations 45to54'!L157,'Calculations 55to64'!L157,'Calculations 65plus'!L157)</f>
        <v>0.26070049794608663</v>
      </c>
      <c r="M202" s="28">
        <f>M157/SUM(M157,'Calculations 16to19'!M157,'Calculations 20to24'!M157,'Calculations 25to34'!M157,'Calculations 45to54'!M157,'Calculations 55to64'!M157,'Calculations 65plus'!M157)</f>
        <v>0.26449835501355906</v>
      </c>
      <c r="N202" s="28">
        <f>N157/SUM(N157,'Calculations 16to19'!N157,'Calculations 20to24'!N157,'Calculations 25to34'!N157,'Calculations 45to54'!N157,'Calculations 55to64'!N157,'Calculations 65plus'!N157)</f>
        <v>0.2682730040134686</v>
      </c>
      <c r="O202" s="28">
        <f>O157/SUM(O157,'Calculations 16to19'!O157,'Calculations 20to24'!O157,'Calculations 25to34'!O157,'Calculations 45to54'!O157,'Calculations 55to64'!O157,'Calculations 65plus'!O157)</f>
        <v>0.27202297213187382</v>
      </c>
      <c r="P202" s="28">
        <f>P157/SUM(P157,'Calculations 16to19'!P157,'Calculations 20to24'!P157,'Calculations 25to34'!P157,'Calculations 45to54'!P157,'Calculations 55to64'!P157,'Calculations 65plus'!P157)</f>
        <v>0.27574683815146445</v>
      </c>
      <c r="Q202" s="28">
        <f>Q157/SUM(Q157,'Calculations 16to19'!Q157,'Calculations 20to24'!Q157,'Calculations 25to34'!Q157,'Calculations 45to54'!Q157,'Calculations 55to64'!Q157,'Calculations 65plus'!Q157)</f>
        <v>0.27944323358151824</v>
      </c>
      <c r="R202" s="28">
        <f>R157/SUM(R157,'Calculations 16to19'!R157,'Calculations 20to24'!R157,'Calculations 25to34'!R157,'Calculations 45to54'!R157,'Calculations 55to64'!R157,'Calculations 65plus'!R157)</f>
        <v>0.28311084362234518</v>
      </c>
      <c r="S202" s="28">
        <f>S157/SUM(S157,'Calculations 16to19'!S157,'Calculations 20to24'!S157,'Calculations 25to34'!S157,'Calculations 45to54'!S157,'Calculations 55to64'!S157,'Calculations 65plus'!S157)</f>
        <v>0.28674840796711082</v>
      </c>
      <c r="T202" s="28">
        <f>T157/SUM(T157,'Calculations 16to19'!T157,'Calculations 20to24'!T157,'Calculations 25to34'!T157,'Calculations 45to54'!T157,'Calculations 55to64'!T157,'Calculations 65plus'!T157)</f>
        <v>0.29035472144456265</v>
      </c>
      <c r="U202" s="28">
        <f>U157/SUM(U157,'Calculations 16to19'!U157,'Calculations 20to24'!U157,'Calculations 25to34'!U157,'Calculations 45to54'!U157,'Calculations 55to64'!U157,'Calculations 65plus'!U157)</f>
        <v>0.29392863450667128</v>
      </c>
      <c r="V202" s="28">
        <f>V157/SUM(V157,'Calculations 16to19'!V157,'Calculations 20to24'!V157,'Calculations 25to34'!V157,'Calculations 45to54'!V157,'Calculations 55to64'!V157,'Calculations 65plus'!V157)</f>
        <v>0.29746905356572911</v>
      </c>
      <c r="W202" s="28">
        <f>W157/SUM(W157,'Calculations 16to19'!W157,'Calculations 20to24'!W157,'Calculations 25to34'!W157,'Calculations 45to54'!W157,'Calculations 55to64'!W157,'Calculations 65plus'!W157)</f>
        <v>0.3009749411858661</v>
      </c>
      <c r="X202" s="28">
        <f>X157/SUM(X157,'Calculations 16to19'!X157,'Calculations 20to24'!X157,'Calculations 25to34'!X157,'Calculations 45to54'!X157,'Calculations 55to64'!X157,'Calculations 65plus'!X157)</f>
        <v>0.30444531613434</v>
      </c>
      <c r="Y202" s="28">
        <f>Y157/SUM(Y157,'Calculations 16to19'!Y157,'Calculations 20to24'!Y157,'Calculations 25to34'!Y157,'Calculations 45to54'!Y157,'Calculations 55to64'!Y157,'Calculations 65plus'!Y157)</f>
        <v>0.30787925329830201</v>
      </c>
      <c r="Z202" s="28">
        <f>Z157/SUM(Z157,'Calculations 16to19'!Z157,'Calculations 20to24'!Z157,'Calculations 25to34'!Z157,'Calculations 45to54'!Z157,'Calculations 55to64'!Z157,'Calculations 65plus'!Z157)</f>
        <v>0.31127588347302665</v>
      </c>
      <c r="AA202" s="28">
        <f>AA157/SUM(AA157,'Calculations 16to19'!AA157,'Calculations 20to24'!AA157,'Calculations 25to34'!AA157,'Calculations 45to54'!AA157,'Calculations 55to64'!AA157,'Calculations 65plus'!AA157)</f>
        <v>0.31463439302784885</v>
      </c>
      <c r="AB202" s="28">
        <f>AB157/SUM(AB157,'Calculations 16to19'!AB157,'Calculations 20to24'!AB157,'Calculations 25to34'!AB157,'Calculations 45to54'!AB157,'Calculations 55to64'!AB157,'Calculations 65plus'!AB157)</f>
        <v>0.31795402345623941</v>
      </c>
      <c r="AC202" s="28">
        <f>AC157/SUM(AC157,'Calculations 16to19'!AC157,'Calculations 20to24'!AC157,'Calculations 25to34'!AC157,'Calculations 45to54'!AC157,'Calculations 55to64'!AC157,'Calculations 65plus'!AC157)</f>
        <v>0.32123407081661087</v>
      </c>
      <c r="AD202" s="28">
        <f>AD157/SUM(AD157,'Calculations 16to19'!AD157,'Calculations 20to24'!AD157,'Calculations 25to34'!AD157,'Calculations 45to54'!AD157,'Calculations 55to64'!AD157,'Calculations 65plus'!AD157)</f>
        <v>0.32447388507055702</v>
      </c>
      <c r="AE202" s="28">
        <f>AE157/SUM(AE157,'Calculations 16to19'!AE157,'Calculations 20to24'!AE157,'Calculations 25to34'!AE157,'Calculations 45to54'!AE157,'Calculations 55to64'!AE157,'Calculations 65plus'!AE157)</f>
        <v>0.32767286932529899</v>
      </c>
      <c r="AF202" s="28">
        <f>AF157/SUM(AF157,'Calculations 16to19'!AF157,'Calculations 20to24'!AF157,'Calculations 25to34'!AF157,'Calculations 45to54'!AF157,'Calculations 55to64'!AF157,'Calculations 65plus'!AF157)</f>
        <v>0.33083047898713541</v>
      </c>
    </row>
    <row r="203" spans="1:32" x14ac:dyDescent="0.2">
      <c r="A203" s="6" t="s">
        <v>39</v>
      </c>
      <c r="B203" s="28">
        <f>B158/SUM(B158,'Calculations 16to19'!B158,'Calculations 20to24'!B158,'Calculations 25to34'!B158,'Calculations 45to54'!B158,'Calculations 55to64'!B158,'Calculations 65plus'!B158)</f>
        <v>0.20017873100983016</v>
      </c>
      <c r="C203" s="28">
        <f>C158/SUM(C158,'Calculations 16to19'!C158,'Calculations 20to24'!C158,'Calculations 25to34'!C158,'Calculations 45to54'!C158,'Calculations 55to64'!C158,'Calculations 65plus'!C158)</f>
        <v>0.2044564305902303</v>
      </c>
      <c r="D203" s="28">
        <f>D158/SUM(D158,'Calculations 16to19'!D158,'Calculations 20to24'!D158,'Calculations 25to34'!D158,'Calculations 45to54'!D158,'Calculations 55to64'!D158,'Calculations 65plus'!D158)</f>
        <v>0.20805403058699223</v>
      </c>
      <c r="E203" s="28">
        <f>E158/SUM(E158,'Calculations 16to19'!E158,'Calculations 20to24'!E158,'Calculations 25to34'!E158,'Calculations 45to54'!E158,'Calculations 55to64'!E158,'Calculations 65plus'!E158)</f>
        <v>0.21202559979590013</v>
      </c>
      <c r="F203" s="28">
        <f>F158/SUM(F158,'Calculations 16to19'!F158,'Calculations 20to24'!F158,'Calculations 25to34'!F158,'Calculations 45to54'!F158,'Calculations 55to64'!F158,'Calculations 65plus'!F158)</f>
        <v>0.21619473439638442</v>
      </c>
      <c r="G203" s="28">
        <f>G158/SUM(G158,'Calculations 16to19'!G158,'Calculations 20to24'!G158,'Calculations 25to34'!G158,'Calculations 45to54'!G158,'Calculations 55to64'!G158,'Calculations 65plus'!G158)</f>
        <v>0.2198211382252967</v>
      </c>
      <c r="H203" s="28">
        <f>H158/SUM(H158,'Calculations 16to19'!H158,'Calculations 20to24'!H158,'Calculations 25to34'!H158,'Calculations 45to54'!H158,'Calculations 55to64'!H158,'Calculations 65plus'!H158)</f>
        <v>0.22415559668102716</v>
      </c>
      <c r="I203" s="28">
        <f>I158/SUM(I158,'Calculations 16to19'!I158,'Calculations 20to24'!I158,'Calculations 25to34'!I158,'Calculations 45to54'!I158,'Calculations 55to64'!I158,'Calculations 65plus'!I158)</f>
        <v>0.22741602488742182</v>
      </c>
      <c r="J203" s="28">
        <f>J158/SUM(J158,'Calculations 16to19'!J158,'Calculations 20to24'!J158,'Calculations 25to34'!J158,'Calculations 45to54'!J158,'Calculations 55to64'!J158,'Calculations 65plus'!J158)</f>
        <v>0.22979961735825272</v>
      </c>
      <c r="K203" s="28">
        <f>K158/SUM(K158,'Calculations 16to19'!K158,'Calculations 20to24'!K158,'Calculations 25to34'!K158,'Calculations 45to54'!K158,'Calculations 55to64'!K158,'Calculations 65plus'!K158)</f>
        <v>0.23234364345187949</v>
      </c>
      <c r="L203" s="28">
        <f>L158/SUM(L158,'Calculations 16to19'!L158,'Calculations 20to24'!L158,'Calculations 25to34'!L158,'Calculations 45to54'!L158,'Calculations 55to64'!L158,'Calculations 65plus'!L158)</f>
        <v>0.23760219903090038</v>
      </c>
      <c r="M203" s="28">
        <f>M158/SUM(M158,'Calculations 16to19'!M158,'Calculations 20to24'!M158,'Calculations 25to34'!M158,'Calculations 45to54'!M158,'Calculations 55to64'!M158,'Calculations 65plus'!M158)</f>
        <v>0.24121004103861771</v>
      </c>
      <c r="N203" s="28">
        <f>N158/SUM(N158,'Calculations 16to19'!N158,'Calculations 20to24'!N158,'Calculations 25to34'!N158,'Calculations 45to54'!N158,'Calculations 55to64'!N158,'Calculations 65plus'!N158)</f>
        <v>0.24479815714074871</v>
      </c>
      <c r="O203" s="28">
        <f>O158/SUM(O158,'Calculations 16to19'!O158,'Calculations 20to24'!O158,'Calculations 25to34'!O158,'Calculations 45to54'!O158,'Calculations 55to64'!O158,'Calculations 65plus'!O158)</f>
        <v>0.24836506724210886</v>
      </c>
      <c r="P203" s="28">
        <f>P158/SUM(P158,'Calculations 16to19'!P158,'Calculations 20to24'!P158,'Calculations 25to34'!P158,'Calculations 45to54'!P158,'Calculations 55to64'!P158,'Calculations 65plus'!P158)</f>
        <v>0.25190934079406835</v>
      </c>
      <c r="Q203" s="28">
        <f>Q158/SUM(Q158,'Calculations 16to19'!Q158,'Calculations 20to24'!Q158,'Calculations 25to34'!Q158,'Calculations 45to54'!Q158,'Calculations 55to64'!Q158,'Calculations 65plus'!Q158)</f>
        <v>0.25542959812085964</v>
      </c>
      <c r="R203" s="28">
        <f>R158/SUM(R158,'Calculations 16to19'!R158,'Calculations 20to24'!R158,'Calculations 25to34'!R158,'Calculations 45to54'!R158,'Calculations 55to64'!R158,'Calculations 65plus'!R158)</f>
        <v>0.25892451156994545</v>
      </c>
      <c r="S203" s="28">
        <f>S158/SUM(S158,'Calculations 16to19'!S158,'Calculations 20to24'!S158,'Calculations 25to34'!S158,'Calculations 45to54'!S158,'Calculations 55to64'!S158,'Calculations 65plus'!S158)</f>
        <v>0.26239280648898788</v>
      </c>
      <c r="T203" s="28">
        <f>T158/SUM(T158,'Calculations 16to19'!T158,'Calculations 20to24'!T158,'Calculations 25to34'!T158,'Calculations 45to54'!T158,'Calculations 55to64'!T158,'Calculations 65plus'!T158)</f>
        <v>0.26583326203269314</v>
      </c>
      <c r="U203" s="28">
        <f>U158/SUM(U158,'Calculations 16to19'!U158,'Calculations 20to24'!U158,'Calculations 25to34'!U158,'Calculations 45to54'!U158,'Calculations 55to64'!U158,'Calculations 65plus'!U158)</f>
        <v>0.26924471180341092</v>
      </c>
      <c r="V203" s="28">
        <f>V158/SUM(V158,'Calculations 16to19'!V158,'Calculations 20to24'!V158,'Calculations 25to34'!V158,'Calculations 45to54'!V158,'Calculations 55to64'!V158,'Calculations 65plus'!V158)</f>
        <v>0.2726260443299805</v>
      </c>
      <c r="W203" s="28">
        <f>W158/SUM(W158,'Calculations 16to19'!W158,'Calculations 20to24'!W158,'Calculations 25to34'!W158,'Calculations 45to54'!W158,'Calculations 55to64'!W158,'Calculations 65plus'!W158)</f>
        <v>0.27597620338984019</v>
      </c>
      <c r="X203" s="28">
        <f>X158/SUM(X158,'Calculations 16to19'!X158,'Calculations 20to24'!X158,'Calculations 25to34'!X158,'Calculations 45to54'!X158,'Calculations 55to64'!X158,'Calculations 65plus'!X158)</f>
        <v>0.2792941881798835</v>
      </c>
      <c r="Y203" s="28">
        <f>Y158/SUM(Y158,'Calculations 16to19'!Y158,'Calculations 20to24'!Y158,'Calculations 25to34'!Y158,'Calculations 45to54'!Y158,'Calculations 55to64'!Y158,'Calculations 65plus'!Y158)</f>
        <v>0.28257905334197325</v>
      </c>
      <c r="Z203" s="28">
        <f>Z158/SUM(Z158,'Calculations 16to19'!Z158,'Calculations 20to24'!Z158,'Calculations 25to34'!Z158,'Calculations 45to54'!Z158,'Calculations 55to64'!Z158,'Calculations 65plus'!Z158)</f>
        <v>0.28582990884937809</v>
      </c>
      <c r="AA203" s="28">
        <f>AA158/SUM(AA158,'Calculations 16to19'!AA158,'Calculations 20to24'!AA158,'Calculations 25to34'!AA158,'Calculations 45to54'!AA158,'Calculations 55to64'!AA158,'Calculations 65plus'!AA158)</f>
        <v>0.28904591976070715</v>
      </c>
      <c r="AB203" s="28">
        <f>AB158/SUM(AB158,'Calculations 16to19'!AB158,'Calculations 20to24'!AB158,'Calculations 25to34'!AB158,'Calculations 45to54'!AB158,'Calculations 55to64'!AB158,'Calculations 65plus'!AB158)</f>
        <v>0.29222630584816461</v>
      </c>
      <c r="AC203" s="28">
        <f>AC158/SUM(AC158,'Calculations 16to19'!AC158,'Calculations 20to24'!AC158,'Calculations 25to34'!AC158,'Calculations 45to54'!AC158,'Calculations 55to64'!AC158,'Calculations 65plus'!AC158)</f>
        <v>0.29537034110714339</v>
      </c>
      <c r="AD203" s="28">
        <f>AD158/SUM(AD158,'Calculations 16to19'!AD158,'Calculations 20to24'!AD158,'Calculations 25to34'!AD158,'Calculations 45to54'!AD158,'Calculations 55to64'!AD158,'Calculations 65plus'!AD158)</f>
        <v>0.29847735315433527</v>
      </c>
      <c r="AE203" s="28">
        <f>AE158/SUM(AE158,'Calculations 16to19'!AE158,'Calculations 20to24'!AE158,'Calculations 25to34'!AE158,'Calculations 45to54'!AE158,'Calculations 55to64'!AE158,'Calculations 65plus'!AE158)</f>
        <v>0.30154672252162207</v>
      </c>
      <c r="AF203" s="28">
        <f>AF158/SUM(AF158,'Calculations 16to19'!AF158,'Calculations 20to24'!AF158,'Calculations 25to34'!AF158,'Calculations 45to54'!AF158,'Calculations 55to64'!AF158,'Calculations 65plus'!AF158)</f>
        <v>0.30457788185307172</v>
      </c>
    </row>
    <row r="204" spans="1:32" x14ac:dyDescent="0.2">
      <c r="A204" s="6" t="s">
        <v>40</v>
      </c>
      <c r="B204" s="28">
        <f>B159/SUM(B159,'Calculations 16to19'!B159,'Calculations 20to24'!B159,'Calculations 25to34'!B159,'Calculations 45to54'!B159,'Calculations 55to64'!B159,'Calculations 65plus'!B159)</f>
        <v>0.21598101265822786</v>
      </c>
      <c r="C204" s="28">
        <f>C159/SUM(C159,'Calculations 16to19'!C159,'Calculations 20to24'!C159,'Calculations 25to34'!C159,'Calculations 45to54'!C159,'Calculations 55to64'!C159,'Calculations 65plus'!C159)</f>
        <v>0.22063595200684893</v>
      </c>
      <c r="D204" s="28">
        <f>D159/SUM(D159,'Calculations 16to19'!D159,'Calculations 20to24'!D159,'Calculations 25to34'!D159,'Calculations 45to54'!D159,'Calculations 55to64'!D159,'Calculations 65plus'!D159)</f>
        <v>0.22437418972140813</v>
      </c>
      <c r="E204" s="28">
        <f>E159/SUM(E159,'Calculations 16to19'!E159,'Calculations 20to24'!E159,'Calculations 25to34'!E159,'Calculations 45to54'!E159,'Calculations 55to64'!E159,'Calculations 65plus'!E159)</f>
        <v>0.22854397012068853</v>
      </c>
      <c r="F204" s="28">
        <f>F159/SUM(F159,'Calculations 16to19'!F159,'Calculations 20to24'!F159,'Calculations 25to34'!F159,'Calculations 45to54'!F159,'Calculations 55to64'!F159,'Calculations 65plus'!F159)</f>
        <v>0.23307103524646025</v>
      </c>
      <c r="G204" s="28">
        <f>G159/SUM(G159,'Calculations 16to19'!G159,'Calculations 20to24'!G159,'Calculations 25to34'!G159,'Calculations 45to54'!G159,'Calculations 55to64'!G159,'Calculations 65plus'!G159)</f>
        <v>0.23720558516488641</v>
      </c>
      <c r="H204" s="28">
        <f>H159/SUM(H159,'Calculations 16to19'!H159,'Calculations 20to24'!H159,'Calculations 25to34'!H159,'Calculations 45to54'!H159,'Calculations 55to64'!H159,'Calculations 65plus'!H159)</f>
        <v>0.24220822619125998</v>
      </c>
      <c r="I204" s="28">
        <f>I159/SUM(I159,'Calculations 16to19'!I159,'Calculations 20to24'!I159,'Calculations 25to34'!I159,'Calculations 45to54'!I159,'Calculations 55to64'!I159,'Calculations 65plus'!I159)</f>
        <v>0.24593212092643782</v>
      </c>
      <c r="J204" s="28">
        <f>J159/SUM(J159,'Calculations 16to19'!J159,'Calculations 20to24'!J159,'Calculations 25to34'!J159,'Calculations 45to54'!J159,'Calculations 55to64'!J159,'Calculations 65plus'!J159)</f>
        <v>0.24845495066678955</v>
      </c>
      <c r="K204" s="28">
        <f>K159/SUM(K159,'Calculations 16to19'!K159,'Calculations 20to24'!K159,'Calculations 25to34'!K159,'Calculations 45to54'!K159,'Calculations 55to64'!K159,'Calculations 65plus'!K159)</f>
        <v>0.25098735239225589</v>
      </c>
      <c r="L204" s="28">
        <f>L159/SUM(L159,'Calculations 16to19'!L159,'Calculations 20to24'!L159,'Calculations 25to34'!L159,'Calculations 45to54'!L159,'Calculations 55to64'!L159,'Calculations 65plus'!L159)</f>
        <v>0.25696941272536455</v>
      </c>
      <c r="M204" s="28">
        <f>M159/SUM(M159,'Calculations 16to19'!M159,'Calculations 20to24'!M159,'Calculations 25to34'!M159,'Calculations 45to54'!M159,'Calculations 55to64'!M159,'Calculations 65plus'!M159)</f>
        <v>0.26098280763048703</v>
      </c>
      <c r="N204" s="28">
        <f>N159/SUM(N159,'Calculations 16to19'!N159,'Calculations 20to24'!N159,'Calculations 25to34'!N159,'Calculations 45to54'!N159,'Calculations 55to64'!N159,'Calculations 65plus'!N159)</f>
        <v>0.26498332435036248</v>
      </c>
      <c r="O204" s="28">
        <f>O159/SUM(O159,'Calculations 16to19'!O159,'Calculations 20to24'!O159,'Calculations 25to34'!O159,'Calculations 45to54'!O159,'Calculations 55to64'!O159,'Calculations 65plus'!O159)</f>
        <v>0.26896938092363848</v>
      </c>
      <c r="P204" s="28">
        <f>P159/SUM(P159,'Calculations 16to19'!P159,'Calculations 20to24'!P159,'Calculations 25to34'!P159,'Calculations 45to54'!P159,'Calculations 55to64'!P159,'Calculations 65plus'!P159)</f>
        <v>0.27293942999708032</v>
      </c>
      <c r="Q204" s="28">
        <f>Q159/SUM(Q159,'Calculations 16to19'!Q159,'Calculations 20to24'!Q159,'Calculations 25to34'!Q159,'Calculations 45to54'!Q159,'Calculations 55to64'!Q159,'Calculations 65plus'!Q159)</f>
        <v>0.27689196044185632</v>
      </c>
      <c r="R204" s="28">
        <f>R159/SUM(R159,'Calculations 16to19'!R159,'Calculations 20to24'!R159,'Calculations 25to34'!R159,'Calculations 45to54'!R159,'Calculations 55to64'!R159,'Calculations 65plus'!R159)</f>
        <v>0.28082549885026664</v>
      </c>
      <c r="S204" s="28">
        <f>S159/SUM(S159,'Calculations 16to19'!S159,'Calculations 20to24'!S159,'Calculations 25to34'!S159,'Calculations 45to54'!S159,'Calculations 55to64'!S159,'Calculations 65plus'!S159)</f>
        <v>0.28473861091226566</v>
      </c>
      <c r="T204" s="28">
        <f>T159/SUM(T159,'Calculations 16to19'!T159,'Calculations 20to24'!T159,'Calculations 25to34'!T159,'Calculations 45to54'!T159,'Calculations 55to64'!T159,'Calculations 65plus'!T159)</f>
        <v>0.28862990267165189</v>
      </c>
      <c r="U204" s="28">
        <f>U159/SUM(U159,'Calculations 16to19'!U159,'Calculations 20to24'!U159,'Calculations 25to34'!U159,'Calculations 45to54'!U159,'Calculations 55to64'!U159,'Calculations 65plus'!U159)</f>
        <v>0.29249802166220518</v>
      </c>
      <c r="V204" s="28">
        <f>V159/SUM(V159,'Calculations 16to19'!V159,'Calculations 20to24'!V159,'Calculations 25to34'!V159,'Calculations 45to54'!V159,'Calculations 55to64'!V159,'Calculations 65plus'!V159)</f>
        <v>0.29634165792452016</v>
      </c>
      <c r="W204" s="28">
        <f>W159/SUM(W159,'Calculations 16to19'!W159,'Calculations 20to24'!W159,'Calculations 25to34'!W159,'Calculations 45to54'!W159,'Calculations 55to64'!W159,'Calculations 65plus'!W159)</f>
        <v>0.30015954490468072</v>
      </c>
      <c r="X204" s="28">
        <f>X159/SUM(X159,'Calculations 16to19'!X159,'Calculations 20to24'!X159,'Calculations 25to34'!X159,'Calculations 45to54'!X159,'Calculations 55to64'!X159,'Calculations 65plus'!X159)</f>
        <v>0.30395046023631422</v>
      </c>
      <c r="Y204" s="28">
        <f>Y159/SUM(Y159,'Calculations 16to19'!Y159,'Calculations 20to24'!Y159,'Calculations 25to34'!Y159,'Calculations 45to54'!Y159,'Calculations 55to64'!Y159,'Calculations 65plus'!Y159)</f>
        <v>0.30771322640792831</v>
      </c>
      <c r="Z204" s="28">
        <f>Z159/SUM(Z159,'Calculations 16to19'!Z159,'Calculations 20to24'!Z159,'Calculations 25to34'!Z159,'Calculations 45to54'!Z159,'Calculations 55to64'!Z159,'Calculations 65plus'!Z159)</f>
        <v>0.31144671131777174</v>
      </c>
      <c r="AA204" s="28">
        <f>AA159/SUM(AA159,'Calculations 16to19'!AA159,'Calculations 20to24'!AA159,'Calculations 25to34'!AA159,'Calculations 45to54'!AA159,'Calculations 55to64'!AA159,'Calculations 65plus'!AA159)</f>
        <v>0.31514982871878178</v>
      </c>
      <c r="AB204" s="28">
        <f>AB159/SUM(AB159,'Calculations 16to19'!AB159,'Calculations 20to24'!AB159,'Calculations 25to34'!AB159,'Calculations 45to54'!AB159,'Calculations 55to64'!AB159,'Calculations 65plus'!AB159)</f>
        <v>0.31882153855645812</v>
      </c>
      <c r="AC204" s="28">
        <f>AC159/SUM(AC159,'Calculations 16to19'!AC159,'Calculations 20to24'!AC159,'Calculations 25to34'!AC159,'Calculations 45to54'!AC159,'Calculations 55to64'!AC159,'Calculations 65plus'!AC159)</f>
        <v>0.3224608472027693</v>
      </c>
      <c r="AD204" s="28">
        <f>AD159/SUM(AD159,'Calculations 16to19'!AD159,'Calculations 20to24'!AD159,'Calculations 25to34'!AD159,'Calculations 45to54'!AD159,'Calculations 55to64'!AD159,'Calculations 65plus'!AD159)</f>
        <v>0.32606680758943846</v>
      </c>
      <c r="AE204" s="28">
        <f>AE159/SUM(AE159,'Calculations 16to19'!AE159,'Calculations 20to24'!AE159,'Calculations 25to34'!AE159,'Calculations 45to54'!AE159,'Calculations 55to64'!AE159,'Calculations 65plus'!AE159)</f>
        <v>0.32963851924415488</v>
      </c>
      <c r="AF204" s="28">
        <f>AF159/SUM(AF159,'Calculations 16to19'!AF159,'Calculations 20to24'!AF159,'Calculations 25to34'!AF159,'Calculations 45to54'!AF159,'Calculations 55to64'!AF159,'Calculations 65plus'!AF159)</f>
        <v>0.33317512823344292</v>
      </c>
    </row>
    <row r="205" spans="1:32" x14ac:dyDescent="0.2">
      <c r="A205" s="6" t="s">
        <v>41</v>
      </c>
      <c r="B205" s="28">
        <f>B160/SUM(B160,'Calculations 16to19'!B160,'Calculations 20to24'!B160,'Calculations 25to34'!B160,'Calculations 45to54'!B160,'Calculations 55to64'!B160,'Calculations 65plus'!B160)</f>
        <v>0.21730769230769237</v>
      </c>
      <c r="C205" s="28">
        <f>C160/SUM(C160,'Calculations 16to19'!C160,'Calculations 20to24'!C160,'Calculations 25to34'!C160,'Calculations 45to54'!C160,'Calculations 55to64'!C160,'Calculations 65plus'!C160)</f>
        <v>0.22169915743585875</v>
      </c>
      <c r="D205" s="28">
        <f>D160/SUM(D160,'Calculations 16to19'!D160,'Calculations 20to24'!D160,'Calculations 25to34'!D160,'Calculations 45to54'!D160,'Calculations 55to64'!D160,'Calculations 65plus'!D160)</f>
        <v>0.22537460597178241</v>
      </c>
      <c r="E205" s="28">
        <f>E160/SUM(E160,'Calculations 16to19'!E160,'Calculations 20to24'!E160,'Calculations 25to34'!E160,'Calculations 45to54'!E160,'Calculations 55to64'!E160,'Calculations 65plus'!E160)</f>
        <v>0.22952302312306463</v>
      </c>
      <c r="F205" s="28">
        <f>F160/SUM(F160,'Calculations 16to19'!F160,'Calculations 20to24'!F160,'Calculations 25to34'!F160,'Calculations 45to54'!F160,'Calculations 55to64'!F160,'Calculations 65plus'!F160)</f>
        <v>0.23397209830867396</v>
      </c>
      <c r="G205" s="28">
        <f>G160/SUM(G160,'Calculations 16to19'!G160,'Calculations 20to24'!G160,'Calculations 25to34'!G160,'Calculations 45to54'!G160,'Calculations 55to64'!G160,'Calculations 65plus'!G160)</f>
        <v>0.23793151152471675</v>
      </c>
      <c r="H205" s="28">
        <f>H160/SUM(H160,'Calculations 16to19'!H160,'Calculations 20to24'!H160,'Calculations 25to34'!H160,'Calculations 45to54'!H160,'Calculations 55to64'!H160,'Calculations 65plus'!H160)</f>
        <v>0.24273439489657969</v>
      </c>
      <c r="I205" s="28">
        <f>I160/SUM(I160,'Calculations 16to19'!I160,'Calculations 20to24'!I160,'Calculations 25to34'!I160,'Calculations 45to54'!I160,'Calculations 55to64'!I160,'Calculations 65plus'!I160)</f>
        <v>0.24653441010048277</v>
      </c>
      <c r="J205" s="28">
        <f>J160/SUM(J160,'Calculations 16to19'!J160,'Calculations 20to24'!J160,'Calculations 25to34'!J160,'Calculations 45to54'!J160,'Calculations 55to64'!J160,'Calculations 65plus'!J160)</f>
        <v>0.24934527966888786</v>
      </c>
      <c r="K205" s="28">
        <f>K160/SUM(K160,'Calculations 16to19'!K160,'Calculations 20to24'!K160,'Calculations 25to34'!K160,'Calculations 45to54'!K160,'Calculations 55to64'!K160,'Calculations 65plus'!K160)</f>
        <v>0.25219269767127334</v>
      </c>
      <c r="L205" s="28">
        <f>L160/SUM(L160,'Calculations 16to19'!L160,'Calculations 20to24'!L160,'Calculations 25to34'!L160,'Calculations 45to54'!L160,'Calculations 55to64'!L160,'Calculations 65plus'!L160)</f>
        <v>0.25749109807043458</v>
      </c>
      <c r="M205" s="28">
        <f>M160/SUM(M160,'Calculations 16to19'!M160,'Calculations 20to24'!M160,'Calculations 25to34'!M160,'Calculations 45to54'!M160,'Calculations 55to64'!M160,'Calculations 65plus'!M160)</f>
        <v>0.26140298647248128</v>
      </c>
      <c r="N205" s="28">
        <f>N160/SUM(N160,'Calculations 16to19'!N160,'Calculations 20to24'!N160,'Calculations 25to34'!N160,'Calculations 45to54'!N160,'Calculations 55to64'!N160,'Calculations 65plus'!N160)</f>
        <v>0.26529685875311182</v>
      </c>
      <c r="O205" s="28">
        <f>O160/SUM(O160,'Calculations 16to19'!O160,'Calculations 20to24'!O160,'Calculations 25to34'!O160,'Calculations 45to54'!O160,'Calculations 55to64'!O160,'Calculations 65plus'!O160)</f>
        <v>0.26917110170551889</v>
      </c>
      <c r="P205" s="28">
        <f>P160/SUM(P160,'Calculations 16to19'!P160,'Calculations 20to24'!P160,'Calculations 25to34'!P160,'Calculations 45to54'!P160,'Calculations 55to64'!P160,'Calculations 65plus'!P160)</f>
        <v>0.27302414716595069</v>
      </c>
      <c r="Q205" s="28">
        <f>Q160/SUM(Q160,'Calculations 16to19'!Q160,'Calculations 20to24'!Q160,'Calculations 25to34'!Q160,'Calculations 45to54'!Q160,'Calculations 55to64'!Q160,'Calculations 65plus'!Q160)</f>
        <v>0.27685447363707438</v>
      </c>
      <c r="R205" s="28">
        <f>R160/SUM(R160,'Calculations 16to19'!R160,'Calculations 20to24'!R160,'Calculations 25to34'!R160,'Calculations 45to54'!R160,'Calculations 55to64'!R160,'Calculations 65plus'!R160)</f>
        <v>0.28066060775051482</v>
      </c>
      <c r="S205" s="28">
        <f>S160/SUM(S160,'Calculations 16to19'!S160,'Calculations 20to24'!S160,'Calculations 25to34'!S160,'Calculations 45to54'!S160,'Calculations 55to64'!S160,'Calculations 65plus'!S160)</f>
        <v>0.28444112556929513</v>
      </c>
      <c r="T205" s="28">
        <f>T160/SUM(T160,'Calculations 16to19'!T160,'Calculations 20to24'!T160,'Calculations 25to34'!T160,'Calculations 45to54'!T160,'Calculations 55to64'!T160,'Calculations 65plus'!T160)</f>
        <v>0.28819465373160502</v>
      </c>
      <c r="U205" s="28">
        <f>U160/SUM(U160,'Calculations 16to19'!U160,'Calculations 20to24'!U160,'Calculations 25to34'!U160,'Calculations 45to54'!U160,'Calculations 55to64'!U160,'Calculations 65plus'!U160)</f>
        <v>0.29191987043789874</v>
      </c>
      <c r="V205" s="28">
        <f>V160/SUM(V160,'Calculations 16to19'!V160,'Calculations 20to24'!V160,'Calculations 25to34'!V160,'Calculations 45to54'!V160,'Calculations 55to64'!V160,'Calculations 65plus'!V160)</f>
        <v>0.29561550628393346</v>
      </c>
      <c r="W205" s="28">
        <f>W160/SUM(W160,'Calculations 16to19'!W160,'Calculations 20to24'!W160,'Calculations 25to34'!W160,'Calculations 45to54'!W160,'Calculations 55to64'!W160,'Calculations 65plus'!W160)</f>
        <v>0.29928034494288913</v>
      </c>
      <c r="X205" s="28">
        <f>X160/SUM(X160,'Calculations 16to19'!X160,'Calculations 20to24'!X160,'Calculations 25to34'!X160,'Calculations 45to54'!X160,'Calculations 55to64'!X160,'Calculations 65plus'!X160)</f>
        <v>0.30291322370020085</v>
      </c>
      <c r="Y205" s="28">
        <f>Y160/SUM(Y160,'Calculations 16to19'!Y160,'Calculations 20to24'!Y160,'Calculations 25to34'!Y160,'Calculations 45to54'!Y160,'Calculations 55to64'!Y160,'Calculations 65plus'!Y160)</f>
        <v>0.30651303384519424</v>
      </c>
      <c r="Z205" s="28">
        <f>Z160/SUM(Z160,'Calculations 16to19'!Z160,'Calculations 20to24'!Z160,'Calculations 25to34'!Z160,'Calculations 45to54'!Z160,'Calculations 55to64'!Z160,'Calculations 65plus'!Z160)</f>
        <v>0.3100787209240185</v>
      </c>
      <c r="AA205" s="28">
        <f>AA160/SUM(AA160,'Calculations 16to19'!AA160,'Calculations 20to24'!AA160,'Calculations 25to34'!AA160,'Calculations 45to54'!AA160,'Calculations 55to64'!AA160,'Calculations 65plus'!AA160)</f>
        <v>0.3136092848587394</v>
      </c>
      <c r="AB205" s="28">
        <f>AB160/SUM(AB160,'Calculations 16to19'!AB160,'Calculations 20to24'!AB160,'Calculations 25to34'!AB160,'Calculations 45to54'!AB160,'Calculations 55to64'!AB160,'Calculations 65plus'!AB160)</f>
        <v>0.31710377993776995</v>
      </c>
      <c r="AC205" s="28">
        <f>AC160/SUM(AC160,'Calculations 16to19'!AC160,'Calculations 20to24'!AC160,'Calculations 25to34'!AC160,'Calculations 45to54'!AC160,'Calculations 55to64'!AC160,'Calculations 65plus'!AC160)</f>
        <v>0.32056131468308968</v>
      </c>
      <c r="AD205" s="28">
        <f>AD160/SUM(AD160,'Calculations 16to19'!AD160,'Calculations 20to24'!AD160,'Calculations 25to34'!AD160,'Calculations 45to54'!AD160,'Calculations 55to64'!AD160,'Calculations 65plus'!AD160)</f>
        <v>0.32398105159995028</v>
      </c>
      <c r="AE205" s="28">
        <f>AE160/SUM(AE160,'Calculations 16to19'!AE160,'Calculations 20to24'!AE160,'Calculations 25to34'!AE160,'Calculations 45to54'!AE160,'Calculations 55to64'!AE160,'Calculations 65plus'!AE160)</f>
        <v>0.32736220681494088</v>
      </c>
      <c r="AF205" s="28">
        <f>AF160/SUM(AF160,'Calculations 16to19'!AF160,'Calculations 20to24'!AF160,'Calculations 25to34'!AF160,'Calculations 45to54'!AF160,'Calculations 55to64'!AF160,'Calculations 65plus'!AF160)</f>
        <v>0.33070404960844663</v>
      </c>
    </row>
    <row r="206" spans="1:32" x14ac:dyDescent="0.2">
      <c r="A206" s="6" t="s">
        <v>42</v>
      </c>
      <c r="B206" s="28">
        <f>B161/SUM(B161,'Calculations 16to19'!B161,'Calculations 20to24'!B161,'Calculations 25to34'!B161,'Calculations 45to54'!B161,'Calculations 55to64'!B161,'Calculations 65plus'!B161)</f>
        <v>0.21076822061720282</v>
      </c>
      <c r="C206" s="28">
        <f>C161/SUM(C161,'Calculations 16to19'!C161,'Calculations 20to24'!C161,'Calculations 25to34'!C161,'Calculations 45to54'!C161,'Calculations 55to64'!C161,'Calculations 65plus'!C161)</f>
        <v>0.21518135936219945</v>
      </c>
      <c r="D206" s="28">
        <f>D161/SUM(D161,'Calculations 16to19'!D161,'Calculations 20to24'!D161,'Calculations 25to34'!D161,'Calculations 45to54'!D161,'Calculations 55to64'!D161,'Calculations 65plus'!D161)</f>
        <v>0.21879978958665339</v>
      </c>
      <c r="E206" s="28">
        <f>E161/SUM(E161,'Calculations 16to19'!E161,'Calculations 20to24'!E161,'Calculations 25to34'!E161,'Calculations 45to54'!E161,'Calculations 55to64'!E161,'Calculations 65plus'!E161)</f>
        <v>0.22280555374900265</v>
      </c>
      <c r="F206" s="28">
        <f>F161/SUM(F161,'Calculations 16to19'!F161,'Calculations 20to24'!F161,'Calculations 25to34'!F161,'Calculations 45to54'!F161,'Calculations 55to64'!F161,'Calculations 65plus'!F161)</f>
        <v>0.22706251297192639</v>
      </c>
      <c r="G206" s="28">
        <f>G161/SUM(G161,'Calculations 16to19'!G161,'Calculations 20to24'!G161,'Calculations 25to34'!G161,'Calculations 45to54'!G161,'Calculations 55to64'!G161,'Calculations 65plus'!G161)</f>
        <v>0.23080434082651552</v>
      </c>
      <c r="H206" s="28">
        <f>H161/SUM(H161,'Calculations 16to19'!H161,'Calculations 20to24'!H161,'Calculations 25to34'!H161,'Calculations 45to54'!H161,'Calculations 55to64'!H161,'Calculations 65plus'!H161)</f>
        <v>0.23531461362565723</v>
      </c>
      <c r="I206" s="28">
        <f>I161/SUM(I161,'Calculations 16to19'!I161,'Calculations 20to24'!I161,'Calculations 25to34'!I161,'Calculations 45to54'!I161,'Calculations 55to64'!I161,'Calculations 65plus'!I161)</f>
        <v>0.23869422967297321</v>
      </c>
      <c r="J206" s="28">
        <f>J161/SUM(J161,'Calculations 16to19'!J161,'Calculations 20to24'!J161,'Calculations 25to34'!J161,'Calculations 45to54'!J161,'Calculations 55to64'!J161,'Calculations 65plus'!J161)</f>
        <v>0.24107371415431889</v>
      </c>
      <c r="K206" s="28">
        <f>K161/SUM(K161,'Calculations 16to19'!K161,'Calculations 20to24'!K161,'Calculations 25to34'!K161,'Calculations 45to54'!K161,'Calculations 55to64'!K161,'Calculations 65plus'!K161)</f>
        <v>0.24352898319306385</v>
      </c>
      <c r="L206" s="28">
        <f>L161/SUM(L161,'Calculations 16to19'!L161,'Calculations 20to24'!L161,'Calculations 25to34'!L161,'Calculations 45to54'!L161,'Calculations 55to64'!L161,'Calculations 65plus'!L161)</f>
        <v>0.24898944724683122</v>
      </c>
      <c r="M206" s="28">
        <f>M161/SUM(M161,'Calculations 16to19'!M161,'Calculations 20to24'!M161,'Calculations 25to34'!M161,'Calculations 45to54'!M161,'Calculations 55to64'!M161,'Calculations 65plus'!M161)</f>
        <v>0.25266610888316288</v>
      </c>
      <c r="N206" s="28">
        <f>N161/SUM(N161,'Calculations 16to19'!N161,'Calculations 20to24'!N161,'Calculations 25to34'!N161,'Calculations 45to54'!N161,'Calculations 55to64'!N161,'Calculations 65plus'!N161)</f>
        <v>0.25632065684236932</v>
      </c>
      <c r="O206" s="28">
        <f>O161/SUM(O161,'Calculations 16to19'!O161,'Calculations 20to24'!O161,'Calculations 25to34'!O161,'Calculations 45to54'!O161,'Calculations 55to64'!O161,'Calculations 65plus'!O161)</f>
        <v>0.25995164728364423</v>
      </c>
      <c r="P206" s="28">
        <f>P161/SUM(P161,'Calculations 16to19'!P161,'Calculations 20to24'!P161,'Calculations 25to34'!P161,'Calculations 45to54'!P161,'Calculations 55to64'!P161,'Calculations 65plus'!P161)</f>
        <v>0.26355768761615594</v>
      </c>
      <c r="Q206" s="28">
        <f>Q161/SUM(Q161,'Calculations 16to19'!Q161,'Calculations 20to24'!Q161,'Calculations 25to34'!Q161,'Calculations 45to54'!Q161,'Calculations 55to64'!Q161,'Calculations 65plus'!Q161)</f>
        <v>0.26713743761664682</v>
      </c>
      <c r="R206" s="28">
        <f>R161/SUM(R161,'Calculations 16to19'!R161,'Calculations 20to24'!R161,'Calculations 25to34'!R161,'Calculations 45to54'!R161,'Calculations 55to64'!R161,'Calculations 65plus'!R161)</f>
        <v>0.27068961037822648</v>
      </c>
      <c r="S206" s="28">
        <f>S161/SUM(S161,'Calculations 16to19'!S161,'Calculations 20to24'!S161,'Calculations 25to34'!S161,'Calculations 45to54'!S161,'Calculations 55to64'!S161,'Calculations 65plus'!S161)</f>
        <v>0.27421297309350628</v>
      </c>
      <c r="T206" s="28">
        <f>T161/SUM(T161,'Calculations 16to19'!T161,'Calculations 20to24'!T161,'Calculations 25to34'!T161,'Calculations 45to54'!T161,'Calculations 55to64'!T161,'Calculations 65plus'!T161)</f>
        <v>0.27770634767586677</v>
      </c>
      <c r="U206" s="28">
        <f>U161/SUM(U161,'Calculations 16to19'!U161,'Calculations 20to24'!U161,'Calculations 25to34'!U161,'Calculations 45to54'!U161,'Calculations 55to64'!U161,'Calculations 65plus'!U161)</f>
        <v>0.28116861122316628</v>
      </c>
      <c r="V206" s="28">
        <f>V161/SUM(V161,'Calculations 16to19'!V161,'Calculations 20to24'!V161,'Calculations 25to34'!V161,'Calculations 45to54'!V161,'Calculations 55to64'!V161,'Calculations 65plus'!V161)</f>
        <v>0.2845986963287222</v>
      </c>
      <c r="W206" s="28">
        <f>W161/SUM(W161,'Calculations 16to19'!W161,'Calculations 20to24'!W161,'Calculations 25to34'!W161,'Calculations 45to54'!W161,'Calculations 55to64'!W161,'Calculations 65plus'!W161)</f>
        <v>0.28799559124484059</v>
      </c>
      <c r="X206" s="28">
        <f>X161/SUM(X161,'Calculations 16to19'!X161,'Calculations 20to24'!X161,'Calculations 25to34'!X161,'Calculations 45to54'!X161,'Calculations 55to64'!X161,'Calculations 65plus'!X161)</f>
        <v>0.29135833990456189</v>
      </c>
      <c r="Y206" s="28">
        <f>Y161/SUM(Y161,'Calculations 16to19'!Y161,'Calculations 20to24'!Y161,'Calculations 25to34'!Y161,'Calculations 45to54'!Y161,'Calculations 55to64'!Y161,'Calculations 65plus'!Y161)</f>
        <v>0.29468604180763347</v>
      </c>
      <c r="Z206" s="28">
        <f>Z161/SUM(Z161,'Calculations 16to19'!Z161,'Calculations 20to24'!Z161,'Calculations 25to34'!Z161,'Calculations 45to54'!Z161,'Calculations 55to64'!Z161,'Calculations 65plus'!Z161)</f>
        <v>0.29797785177701624</v>
      </c>
      <c r="AA206" s="28">
        <f>AA161/SUM(AA161,'Calculations 16to19'!AA161,'Calculations 20to24'!AA161,'Calculations 25to34'!AA161,'Calculations 45to54'!AA161,'Calculations 55to64'!AA161,'Calculations 65plus'!AA161)</f>
        <v>0.30123297959247114</v>
      </c>
      <c r="AB206" s="28">
        <f>AB161/SUM(AB161,'Calculations 16to19'!AB161,'Calculations 20to24'!AB161,'Calculations 25to34'!AB161,'Calculations 45to54'!AB161,'Calculations 55to64'!AB161,'Calculations 65plus'!AB161)</f>
        <v>0.30445068950795923</v>
      </c>
      <c r="AC206" s="28">
        <f>AC161/SUM(AC161,'Calculations 16to19'!AC161,'Calculations 20to24'!AC161,'Calculations 25to34'!AC161,'Calculations 45to54'!AC161,'Calculations 55to64'!AC161,'Calculations 65plus'!AC161)</f>
        <v>0.30763029965973865</v>
      </c>
      <c r="AD206" s="28">
        <f>AD161/SUM(AD161,'Calculations 16to19'!AD161,'Calculations 20to24'!AD161,'Calculations 25to34'!AD161,'Calculations 45to54'!AD161,'Calculations 55to64'!AD161,'Calculations 65plus'!AD161)</f>
        <v>0.31077118137213866</v>
      </c>
      <c r="AE206" s="28">
        <f>AE161/SUM(AE161,'Calculations 16to19'!AE161,'Calculations 20to24'!AE161,'Calculations 25to34'!AE161,'Calculations 45to54'!AE161,'Calculations 55to64'!AE161,'Calculations 65plus'!AE161)</f>
        <v>0.31387275836805234</v>
      </c>
      <c r="AF206" s="28">
        <f>AF161/SUM(AF161,'Calculations 16to19'!AF161,'Calculations 20to24'!AF161,'Calculations 25to34'!AF161,'Calculations 45to54'!AF161,'Calculations 55to64'!AF161,'Calculations 65plus'!AF161)</f>
        <v>0.31693450589119487</v>
      </c>
    </row>
    <row r="207" spans="1:32" x14ac:dyDescent="0.2">
      <c r="A207" s="6" t="s">
        <v>105</v>
      </c>
      <c r="B207" s="28">
        <f>B162/SUM(B162,'Calculations 16to19'!B162,'Calculations 20to24'!B162,'Calculations 25to34'!B162,'Calculations 45to54'!B162,'Calculations 55to64'!B162,'Calculations 65plus'!B162)</f>
        <v>0.22641509433962262</v>
      </c>
      <c r="C207" s="28">
        <f>C162/SUM(C162,'Calculations 16to19'!C162,'Calculations 20to24'!C162,'Calculations 25to34'!C162,'Calculations 45to54'!C162,'Calculations 55to64'!C162,'Calculations 65plus'!C162)</f>
        <v>0.23101902751922243</v>
      </c>
      <c r="D207" s="28">
        <f>D162/SUM(D162,'Calculations 16to19'!D162,'Calculations 20to24'!D162,'Calculations 25to34'!D162,'Calculations 45to54'!D162,'Calculations 55to64'!D162,'Calculations 65plus'!D162)</f>
        <v>0.23489508409241774</v>
      </c>
      <c r="E207" s="28">
        <f>E162/SUM(E162,'Calculations 16to19'!E162,'Calculations 20to24'!E162,'Calculations 25to34'!E162,'Calculations 45to54'!E162,'Calculations 55to64'!E162,'Calculations 65plus'!E162)</f>
        <v>0.23925976694284834</v>
      </c>
      <c r="F207" s="28">
        <f>F162/SUM(F162,'Calculations 16to19'!F162,'Calculations 20to24'!F162,'Calculations 25to34'!F162,'Calculations 45to54'!F162,'Calculations 55to64'!F162,'Calculations 65plus'!F162)</f>
        <v>0.2439127865721146</v>
      </c>
      <c r="G207" s="28">
        <f>G162/SUM(G162,'Calculations 16to19'!G162,'Calculations 20to24'!G162,'Calculations 25to34'!G162,'Calculations 45to54'!G162,'Calculations 55to64'!G162,'Calculations 65plus'!G162)</f>
        <v>0.24802465270853036</v>
      </c>
      <c r="H207" s="28">
        <f>H162/SUM(H162,'Calculations 16to19'!H162,'Calculations 20to24'!H162,'Calculations 25to34'!H162,'Calculations 45to54'!H162,'Calculations 55to64'!H162,'Calculations 65plus'!H162)</f>
        <v>0.25299509073024401</v>
      </c>
      <c r="I207" s="28">
        <f>I162/SUM(I162,'Calculations 16to19'!I162,'Calculations 20to24'!I162,'Calculations 25to34'!I162,'Calculations 45to54'!I162,'Calculations 55to64'!I162,'Calculations 65plus'!I162)</f>
        <v>0.25697009603642135</v>
      </c>
      <c r="J207" s="28">
        <f>J162/SUM(J162,'Calculations 16to19'!J162,'Calculations 20to24'!J162,'Calculations 25to34'!J162,'Calculations 45to54'!J162,'Calculations 55to64'!J162,'Calculations 65plus'!J162)</f>
        <v>0.25995804938028216</v>
      </c>
      <c r="K207" s="28">
        <f>K162/SUM(K162,'Calculations 16to19'!K162,'Calculations 20to24'!K162,'Calculations 25to34'!K162,'Calculations 45to54'!K162,'Calculations 55to64'!K162,'Calculations 65plus'!K162)</f>
        <v>0.26297296680375409</v>
      </c>
      <c r="L207" s="28">
        <f>L162/SUM(L162,'Calculations 16to19'!L162,'Calculations 20to24'!L162,'Calculations 25to34'!L162,'Calculations 45to54'!L162,'Calculations 55to64'!L162,'Calculations 65plus'!L162)</f>
        <v>0.26852017080270274</v>
      </c>
      <c r="M207" s="28">
        <f>M162/SUM(M162,'Calculations 16to19'!M162,'Calculations 20to24'!M162,'Calculations 25to34'!M162,'Calculations 45to54'!M162,'Calculations 55to64'!M162,'Calculations 65plus'!M162)</f>
        <v>0.27263034640656336</v>
      </c>
      <c r="N207" s="28">
        <f>N162/SUM(N162,'Calculations 16to19'!N162,'Calculations 20to24'!N162,'Calculations 25to34'!N162,'Calculations 45to54'!N162,'Calculations 55to64'!N162,'Calculations 65plus'!N162)</f>
        <v>0.27672417855390669</v>
      </c>
      <c r="O207" s="28">
        <f>O162/SUM(O162,'Calculations 16to19'!O162,'Calculations 20to24'!O162,'Calculations 25to34'!O162,'Calculations 45to54'!O162,'Calculations 55to64'!O162,'Calculations 65plus'!O162)</f>
        <v>0.2807999822601811</v>
      </c>
      <c r="P207" s="28">
        <f>P162/SUM(P162,'Calculations 16to19'!P162,'Calculations 20to24'!P162,'Calculations 25to34'!P162,'Calculations 45to54'!P162,'Calculations 55to64'!P162,'Calculations 65plus'!P162)</f>
        <v>0.28485611464057392</v>
      </c>
      <c r="Q207" s="28">
        <f>Q162/SUM(Q162,'Calculations 16to19'!Q162,'Calculations 20to24'!Q162,'Calculations 25to34'!Q162,'Calculations 45to54'!Q162,'Calculations 55to64'!Q162,'Calculations 65plus'!Q162)</f>
        <v>0.28889097664614272</v>
      </c>
      <c r="R207" s="28">
        <f>R162/SUM(R162,'Calculations 16to19'!R162,'Calculations 20to24'!R162,'Calculations 25to34'!R162,'Calculations 45to54'!R162,'Calculations 55to64'!R162,'Calculations 65plus'!R162)</f>
        <v>0.29290301464867113</v>
      </c>
      <c r="S207" s="28">
        <f>S162/SUM(S162,'Calculations 16to19'!S162,'Calculations 20to24'!S162,'Calculations 25to34'!S162,'Calculations 45to54'!S162,'Calculations 55to64'!S162,'Calculations 65plus'!S162)</f>
        <v>0.29689072187442961</v>
      </c>
      <c r="T207" s="28">
        <f>T162/SUM(T162,'Calculations 16to19'!T162,'Calculations 20to24'!T162,'Calculations 25to34'!T162,'Calculations 45to54'!T162,'Calculations 55to64'!T162,'Calculations 65plus'!T162)</f>
        <v>0.30085263968766962</v>
      </c>
      <c r="U207" s="28">
        <f>U162/SUM(U162,'Calculations 16to19'!U162,'Calculations 20to24'!U162,'Calculations 25to34'!U162,'Calculations 45to54'!U162,'Calculations 55to64'!U162,'Calculations 65plus'!U162)</f>
        <v>0.30478735872521406</v>
      </c>
      <c r="V207" s="28">
        <f>V162/SUM(V162,'Calculations 16to19'!V162,'Calculations 20to24'!V162,'Calculations 25to34'!V162,'Calculations 45to54'!V162,'Calculations 55to64'!V162,'Calculations 65plus'!V162)</f>
        <v>0.30869351988407395</v>
      </c>
      <c r="W207" s="28">
        <f>W162/SUM(W162,'Calculations 16to19'!W162,'Calculations 20to24'!W162,'Calculations 25to34'!W162,'Calculations 45to54'!W162,'Calculations 55to64'!W162,'Calculations 65plus'!W162)</f>
        <v>0.3125698151645222</v>
      </c>
      <c r="X207" s="28">
        <f>X162/SUM(X162,'Calculations 16to19'!X162,'Calculations 20to24'!X162,'Calculations 25to34'!X162,'Calculations 45to54'!X162,'Calculations 55to64'!X162,'Calculations 65plus'!X162)</f>
        <v>0.31641498837151721</v>
      </c>
      <c r="Y207" s="28">
        <f>Y162/SUM(Y162,'Calculations 16to19'!Y162,'Calculations 20to24'!Y162,'Calculations 25to34'!Y162,'Calculations 45to54'!Y162,'Calculations 55to64'!Y162,'Calculations 65plus'!Y162)</f>
        <v>0.32022783567781099</v>
      </c>
      <c r="Z207" s="28">
        <f>Z162/SUM(Z162,'Calculations 16to19'!Z162,'Calculations 20to24'!Z162,'Calculations 25to34'!Z162,'Calculations 45to54'!Z162,'Calculations 55to64'!Z162,'Calculations 65plus'!Z162)</f>
        <v>0.32400720605246236</v>
      </c>
      <c r="AA207" s="28">
        <f>AA162/SUM(AA162,'Calculations 16to19'!AA162,'Calculations 20to24'!AA162,'Calculations 25to34'!AA162,'Calculations 45to54'!AA162,'Calculations 55to64'!AA162,'Calculations 65plus'!AA162)</f>
        <v>0.32775200155884476</v>
      </c>
      <c r="AB207" s="28">
        <f>AB162/SUM(AB162,'Calculations 16to19'!AB162,'Calculations 20to24'!AB162,'Calculations 25to34'!AB162,'Calculations 45to54'!AB162,'Calculations 55to64'!AB162,'Calculations 65plus'!AB162)</f>
        <v>0.33146117752653836</v>
      </c>
      <c r="AC207" s="28">
        <f>AC162/SUM(AC162,'Calculations 16to19'!AC162,'Calculations 20to24'!AC162,'Calculations 25to34'!AC162,'Calculations 45to54'!AC162,'Calculations 55to64'!AC162,'Calculations 65plus'!AC162)</f>
        <v>0.33513374260179085</v>
      </c>
      <c r="AD207" s="28">
        <f>AD162/SUM(AD162,'Calculations 16to19'!AD162,'Calculations 20to24'!AD162,'Calculations 25to34'!AD162,'Calculations 45to54'!AD162,'Calculations 55to64'!AD162,'Calculations 65plus'!AD162)</f>
        <v>0.3387687586814685</v>
      </c>
      <c r="AE207" s="28">
        <f>AE162/SUM(AE162,'Calculations 16to19'!AE162,'Calculations 20to24'!AE162,'Calculations 25to34'!AE162,'Calculations 45to54'!AE162,'Calculations 55to64'!AE162,'Calculations 65plus'!AE162)</f>
        <v>0.3423653407356253</v>
      </c>
      <c r="AF207" s="28">
        <f>AF162/SUM(AF162,'Calculations 16to19'!AF162,'Calculations 20to24'!AF162,'Calculations 25to34'!AF162,'Calculations 45to54'!AF162,'Calculations 55to64'!AF162,'Calculations 65plus'!AF162)</f>
        <v>0.34592265652398668</v>
      </c>
    </row>
    <row r="208" spans="1:32" x14ac:dyDescent="0.2">
      <c r="A208" s="6" t="s">
        <v>106</v>
      </c>
      <c r="B208" s="28">
        <f>B163/SUM(B163,'Calculations 16to19'!B163,'Calculations 20to24'!B163,'Calculations 25to34'!B163,'Calculations 45to54'!B163,'Calculations 55to64'!B163,'Calculations 65plus'!B163)</f>
        <v>0.27272727272727271</v>
      </c>
      <c r="C208" s="28">
        <f>C163/SUM(C163,'Calculations 16to19'!C163,'Calculations 20to24'!C163,'Calculations 25to34'!C163,'Calculations 45to54'!C163,'Calculations 55to64'!C163,'Calculations 65plus'!C163)</f>
        <v>0.27740226035191301</v>
      </c>
      <c r="D208" s="28">
        <f>D163/SUM(D163,'Calculations 16to19'!D163,'Calculations 20to24'!D163,'Calculations 25to34'!D163,'Calculations 45to54'!D163,'Calculations 55to64'!D163,'Calculations 65plus'!D163)</f>
        <v>0.28118653101901248</v>
      </c>
      <c r="E208" s="28">
        <f>E163/SUM(E163,'Calculations 16to19'!E163,'Calculations 20to24'!E163,'Calculations 25to34'!E163,'Calculations 45to54'!E163,'Calculations 55to64'!E163,'Calculations 65plus'!E163)</f>
        <v>0.28553628984375473</v>
      </c>
      <c r="F208" s="28">
        <f>F163/SUM(F163,'Calculations 16to19'!F163,'Calculations 20to24'!F163,'Calculations 25to34'!F163,'Calculations 45to54'!F163,'Calculations 55to64'!F163,'Calculations 65plus'!F163)</f>
        <v>0.29036246701576141</v>
      </c>
      <c r="G208" s="28">
        <f>G163/SUM(G163,'Calculations 16to19'!G163,'Calculations 20to24'!G163,'Calculations 25to34'!G163,'Calculations 45to54'!G163,'Calculations 55to64'!G163,'Calculations 65plus'!G163)</f>
        <v>0.29488464397543962</v>
      </c>
      <c r="H208" s="28">
        <f>H163/SUM(H163,'Calculations 16to19'!H163,'Calculations 20to24'!H163,'Calculations 25to34'!H163,'Calculations 45to54'!H163,'Calculations 55to64'!H163,'Calculations 65plus'!H163)</f>
        <v>0.30041421716892774</v>
      </c>
      <c r="I208" s="28">
        <f>I163/SUM(I163,'Calculations 16to19'!I163,'Calculations 20to24'!I163,'Calculations 25to34'!I163,'Calculations 45to54'!I163,'Calculations 55to64'!I163,'Calculations 65plus'!I163)</f>
        <v>0.30478365227116017</v>
      </c>
      <c r="J208" s="28">
        <f>J163/SUM(J163,'Calculations 16to19'!J163,'Calculations 20to24'!J163,'Calculations 25to34'!J163,'Calculations 45to54'!J163,'Calculations 55to64'!J163,'Calculations 65plus'!J163)</f>
        <v>0.30786313626022566</v>
      </c>
      <c r="K208" s="28">
        <f>K163/SUM(K163,'Calculations 16to19'!K163,'Calculations 20to24'!K163,'Calculations 25to34'!K163,'Calculations 45to54'!K163,'Calculations 55to64'!K163,'Calculations 65plus'!K163)</f>
        <v>0.31084612356976077</v>
      </c>
      <c r="L208" s="28">
        <f>L163/SUM(L163,'Calculations 16to19'!L163,'Calculations 20to24'!L163,'Calculations 25to34'!L163,'Calculations 45to54'!L163,'Calculations 55to64'!L163,'Calculations 65plus'!L163)</f>
        <v>0.31642736041372127</v>
      </c>
      <c r="M208" s="28">
        <f>M163/SUM(M163,'Calculations 16to19'!M163,'Calculations 20to24'!M163,'Calculations 25to34'!M163,'Calculations 45to54'!M163,'Calculations 55to64'!M163,'Calculations 65plus'!M163)</f>
        <v>0.32065219231532593</v>
      </c>
      <c r="N208" s="28">
        <f>N163/SUM(N163,'Calculations 16to19'!N163,'Calculations 20to24'!N163,'Calculations 25to34'!N163,'Calculations 45to54'!N163,'Calculations 55to64'!N163,'Calculations 65plus'!N163)</f>
        <v>0.32484852619363225</v>
      </c>
      <c r="O208" s="28">
        <f>O163/SUM(O163,'Calculations 16to19'!O163,'Calculations 20to24'!O163,'Calculations 25to34'!O163,'Calculations 45to54'!O163,'Calculations 55to64'!O163,'Calculations 65plus'!O163)</f>
        <v>0.32901489677229878</v>
      </c>
      <c r="P208" s="28">
        <f>P163/SUM(P163,'Calculations 16to19'!P163,'Calculations 20to24'!P163,'Calculations 25to34'!P163,'Calculations 45to54'!P163,'Calculations 55to64'!P163,'Calculations 65plus'!P163)</f>
        <v>0.33314989110090693</v>
      </c>
      <c r="Q208" s="28">
        <f>Q163/SUM(Q163,'Calculations 16to19'!Q163,'Calculations 20to24'!Q163,'Calculations 25to34'!Q163,'Calculations 45to54'!Q163,'Calculations 55to64'!Q163,'Calculations 65plus'!Q163)</f>
        <v>0.33725214941124304</v>
      </c>
      <c r="R208" s="28">
        <f>R163/SUM(R163,'Calculations 16to19'!R163,'Calculations 20to24'!R163,'Calculations 25to34'!R163,'Calculations 45to54'!R163,'Calculations 55to64'!R163,'Calculations 65plus'!R163)</f>
        <v>0.34132036582996433</v>
      </c>
      <c r="S208" s="28">
        <f>S163/SUM(S163,'Calculations 16to19'!S163,'Calculations 20to24'!S163,'Calculations 25to34'!S163,'Calculations 45to54'!S163,'Calculations 55to64'!S163,'Calculations 65plus'!S163)</f>
        <v>0.34535328895096273</v>
      </c>
      <c r="T208" s="28">
        <f>T163/SUM(T163,'Calculations 16to19'!T163,'Calculations 20to24'!T163,'Calculations 25to34'!T163,'Calculations 45to54'!T163,'Calculations 55to64'!T163,'Calculations 65plus'!T163)</f>
        <v>0.34934972227118344</v>
      </c>
      <c r="U208" s="28">
        <f>U163/SUM(U163,'Calculations 16to19'!U163,'Calculations 20to24'!U163,'Calculations 25to34'!U163,'Calculations 45to54'!U163,'Calculations 55to64'!U163,'Calculations 65plus'!U163)</f>
        <v>0.35330852449396682</v>
      </c>
      <c r="V208" s="28">
        <f>V163/SUM(V163,'Calculations 16to19'!V163,'Calculations 20to24'!V163,'Calculations 25to34'!V163,'Calculations 45to54'!V163,'Calculations 55to64'!V163,'Calculations 65plus'!V163)</f>
        <v>0.35722860970433362</v>
      </c>
      <c r="W208" s="28">
        <f>W163/SUM(W163,'Calculations 16to19'!W163,'Calculations 20to24'!W163,'Calculations 25to34'!W163,'Calculations 45to54'!W163,'Calculations 55to64'!W163,'Calculations 65plus'!W163)</f>
        <v>0.3611089474209066</v>
      </c>
      <c r="X208" s="28">
        <f>X163/SUM(X163,'Calculations 16to19'!X163,'Calculations 20to24'!X163,'Calculations 25to34'!X163,'Calculations 45to54'!X163,'Calculations 55to64'!X163,'Calculations 65plus'!X163)</f>
        <v>0.36494856252939856</v>
      </c>
      <c r="Y208" s="28">
        <f>Y163/SUM(Y163,'Calculations 16to19'!Y163,'Calculations 20to24'!Y163,'Calculations 25to34'!Y163,'Calculations 45to54'!Y163,'Calculations 55to64'!Y163,'Calculations 65plus'!Y163)</f>
        <v>0.36874653510281541</v>
      </c>
      <c r="Z208" s="28">
        <f>Z163/SUM(Z163,'Calculations 16to19'!Z163,'Calculations 20to24'!Z163,'Calculations 25to34'!Z163,'Calculations 45to54'!Z163,'Calculations 55to64'!Z163,'Calculations 65plus'!Z163)</f>
        <v>0.37250200011368523</v>
      </c>
      <c r="AA208" s="28">
        <f>AA163/SUM(AA163,'Calculations 16to19'!AA163,'Calculations 20to24'!AA163,'Calculations 25to34'!AA163,'Calculations 45to54'!AA163,'Calculations 55to64'!AA163,'Calculations 65plus'!AA163)</f>
        <v>0.37621414704377359</v>
      </c>
      <c r="AB208" s="28">
        <f>AB163/SUM(AB163,'Calculations 16to19'!AB163,'Calculations 20to24'!AB163,'Calculations 25to34'!AB163,'Calculations 45to54'!AB163,'Calculations 55to64'!AB163,'Calculations 65plus'!AB163)</f>
        <v>0.37988221939683436</v>
      </c>
      <c r="AC208" s="28">
        <f>AC163/SUM(AC163,'Calculations 16to19'!AC163,'Calculations 20to24'!AC163,'Calculations 25to34'!AC163,'Calculations 45to54'!AC163,'Calculations 55to64'!AC163,'Calculations 65plus'!AC163)</f>
        <v>0.38350551412002803</v>
      </c>
      <c r="AD208" s="28">
        <f>AD163/SUM(AD163,'Calculations 16to19'!AD163,'Calculations 20to24'!AD163,'Calculations 25to34'!AD163,'Calculations 45to54'!AD163,'Calculations 55to64'!AD163,'Calculations 65plus'!AD163)</f>
        <v>0.38708338093968336</v>
      </c>
      <c r="AE208" s="28">
        <f>AE163/SUM(AE163,'Calculations 16to19'!AE163,'Calculations 20to24'!AE163,'Calculations 25to34'!AE163,'Calculations 45to54'!AE163,'Calculations 55to64'!AE163,'Calculations 65plus'!AE163)</f>
        <v>0.39061522161708462</v>
      </c>
      <c r="AF208" s="28">
        <f>AF163/SUM(AF163,'Calculations 16to19'!AF163,'Calculations 20to24'!AF163,'Calculations 25to34'!AF163,'Calculations 45to54'!AF163,'Calculations 55to64'!AF163,'Calculations 65plus'!AF163)</f>
        <v>0.39410048912995915</v>
      </c>
    </row>
    <row r="209" spans="1:32" x14ac:dyDescent="0.2">
      <c r="A209" s="6" t="s">
        <v>107</v>
      </c>
      <c r="B209" s="28">
        <f>B164/SUM(B164,'Calculations 16to19'!B164,'Calculations 20to24'!B164,'Calculations 25to34'!B164,'Calculations 45to54'!B164,'Calculations 55to64'!B164,'Calculations 65plus'!B164)</f>
        <v>0.19831730769230771</v>
      </c>
      <c r="C209" s="28">
        <f>C164/SUM(C164,'Calculations 16to19'!C164,'Calculations 20to24'!C164,'Calculations 25to34'!C164,'Calculations 45to54'!C164,'Calculations 55to64'!C164,'Calculations 65plus'!C164)</f>
        <v>0.20264553798478951</v>
      </c>
      <c r="D209" s="28">
        <f>D164/SUM(D164,'Calculations 16to19'!D164,'Calculations 20to24'!D164,'Calculations 25to34'!D164,'Calculations 45to54'!D164,'Calculations 55to64'!D164,'Calculations 65plus'!D164)</f>
        <v>0.20620557180773241</v>
      </c>
      <c r="E209" s="28">
        <f>E164/SUM(E164,'Calculations 16to19'!E164,'Calculations 20to24'!E164,'Calculations 25to34'!E164,'Calculations 45to54'!E164,'Calculations 55to64'!E164,'Calculations 65plus'!E164)</f>
        <v>0.21016855290236436</v>
      </c>
      <c r="F209" s="28">
        <f>F164/SUM(F164,'Calculations 16to19'!F164,'Calculations 20to24'!F164,'Calculations 25to34'!F164,'Calculations 45to54'!F164,'Calculations 55to64'!F164,'Calculations 65plus'!F164)</f>
        <v>0.21436518137176858</v>
      </c>
      <c r="G209" s="28">
        <f>G164/SUM(G164,'Calculations 16to19'!G164,'Calculations 20to24'!G164,'Calculations 25to34'!G164,'Calculations 45to54'!G164,'Calculations 55to64'!G164,'Calculations 65plus'!G164)</f>
        <v>0.21796096399610679</v>
      </c>
      <c r="H209" s="28">
        <f>H164/SUM(H164,'Calculations 16to19'!H164,'Calculations 20to24'!H164,'Calculations 25to34'!H164,'Calculations 45to54'!H164,'Calculations 55to64'!H164,'Calculations 65plus'!H164)</f>
        <v>0.22234726654088116</v>
      </c>
      <c r="I209" s="28">
        <f>I164/SUM(I164,'Calculations 16to19'!I164,'Calculations 20to24'!I164,'Calculations 25to34'!I164,'Calculations 45to54'!I164,'Calculations 55to64'!I164,'Calculations 65plus'!I164)</f>
        <v>0.22573011585683009</v>
      </c>
      <c r="J209" s="28">
        <f>J164/SUM(J164,'Calculations 16to19'!J164,'Calculations 20to24'!J164,'Calculations 25to34'!J164,'Calculations 45to54'!J164,'Calculations 55to64'!J164,'Calculations 65plus'!J164)</f>
        <v>0.22815713304556201</v>
      </c>
      <c r="K209" s="28">
        <f>K164/SUM(K164,'Calculations 16to19'!K164,'Calculations 20to24'!K164,'Calculations 25to34'!K164,'Calculations 45to54'!K164,'Calculations 55to64'!K164,'Calculations 65plus'!K164)</f>
        <v>0.23060179517221308</v>
      </c>
      <c r="L209" s="28">
        <f>L164/SUM(L164,'Calculations 16to19'!L164,'Calculations 20to24'!L164,'Calculations 25to34'!L164,'Calculations 45to54'!L164,'Calculations 55to64'!L164,'Calculations 65plus'!L164)</f>
        <v>0.2359579338130865</v>
      </c>
      <c r="M209" s="28">
        <f>M164/SUM(M164,'Calculations 16to19'!M164,'Calculations 20to24'!M164,'Calculations 25to34'!M164,'Calculations 45to54'!M164,'Calculations 55to64'!M164,'Calculations 65plus'!M164)</f>
        <v>0.2396056436732297</v>
      </c>
      <c r="N209" s="28">
        <f>N164/SUM(N164,'Calculations 16to19'!N164,'Calculations 20to24'!N164,'Calculations 25to34'!N164,'Calculations 45to54'!N164,'Calculations 55to64'!N164,'Calculations 65plus'!N164)</f>
        <v>0.24323663678768798</v>
      </c>
      <c r="O209" s="28">
        <f>O164/SUM(O164,'Calculations 16to19'!O164,'Calculations 20to24'!O164,'Calculations 25to34'!O164,'Calculations 45to54'!O164,'Calculations 55to64'!O164,'Calculations 65plus'!O164)</f>
        <v>0.24684938350035726</v>
      </c>
      <c r="P209" s="28">
        <f>P164/SUM(P164,'Calculations 16to19'!P164,'Calculations 20to24'!P164,'Calculations 25to34'!P164,'Calculations 45to54'!P164,'Calculations 55to64'!P164,'Calculations 65plus'!P164)</f>
        <v>0.25044239867389717</v>
      </c>
      <c r="Q209" s="28">
        <f>Q164/SUM(Q164,'Calculations 16to19'!Q164,'Calculations 20to24'!Q164,'Calculations 25to34'!Q164,'Calculations 45to54'!Q164,'Calculations 55to64'!Q164,'Calculations 65plus'!Q164)</f>
        <v>0.2540142432600257</v>
      </c>
      <c r="R209" s="28">
        <f>R164/SUM(R164,'Calculations 16to19'!R164,'Calculations 20to24'!R164,'Calculations 25to34'!R164,'Calculations 45to54'!R164,'Calculations 55to64'!R164,'Calculations 65plus'!R164)</f>
        <v>0.25756352570429425</v>
      </c>
      <c r="S209" s="28">
        <f>S164/SUM(S164,'Calculations 16to19'!S164,'Calculations 20to24'!S164,'Calculations 25to34'!S164,'Calculations 45to54'!S164,'Calculations 55to64'!S164,'Calculations 65plus'!S164)</f>
        <v>0.26108890318637973</v>
      </c>
      <c r="T209" s="28">
        <f>T164/SUM(T164,'Calculations 16to19'!T164,'Calculations 20to24'!T164,'Calculations 25to34'!T164,'Calculations 45to54'!T164,'Calculations 55to64'!T164,'Calculations 65plus'!T164)</f>
        <v>0.26458908269766951</v>
      </c>
      <c r="U209" s="28">
        <f>U164/SUM(U164,'Calculations 16to19'!U164,'Calculations 20to24'!U164,'Calculations 25to34'!U164,'Calculations 45to54'!U164,'Calculations 55to64'!U164,'Calculations 65plus'!U164)</f>
        <v>0.26806282195853448</v>
      </c>
      <c r="V209" s="28">
        <f>V164/SUM(V164,'Calculations 16to19'!V164,'Calculations 20to24'!V164,'Calculations 25to34'!V164,'Calculations 45to54'!V164,'Calculations 55to64'!V164,'Calculations 65plus'!V164)</f>
        <v>0.27150893017832722</v>
      </c>
      <c r="W209" s="28">
        <f>W164/SUM(W164,'Calculations 16to19'!W164,'Calculations 20to24'!W164,'Calculations 25to34'!W164,'Calculations 45to54'!W164,'Calculations 55to64'!W164,'Calculations 65plus'!W164)</f>
        <v>0.27492626866169645</v>
      </c>
      <c r="X209" s="28">
        <f>X164/SUM(X164,'Calculations 16to19'!X164,'Calculations 20to24'!X164,'Calculations 25to34'!X164,'Calculations 45to54'!X164,'Calculations 55to64'!X164,'Calculations 65plus'!X164)</f>
        <v>0.27831375126532565</v>
      </c>
      <c r="Y209" s="28">
        <f>Y164/SUM(Y164,'Calculations 16to19'!Y164,'Calculations 20to24'!Y164,'Calculations 25to34'!Y164,'Calculations 45to54'!Y164,'Calculations 55to64'!Y164,'Calculations 65plus'!Y164)</f>
        <v>0.2816703447096755</v>
      </c>
      <c r="Z209" s="28">
        <f>Z164/SUM(Z164,'Calculations 16to19'!Z164,'Calculations 20to24'!Z164,'Calculations 25to34'!Z164,'Calculations 45to54'!Z164,'Calculations 55to64'!Z164,'Calculations 65plus'!Z164)</f>
        <v>0.28499506875072678</v>
      </c>
      <c r="AA209" s="28">
        <f>AA164/SUM(AA164,'Calculations 16to19'!AA164,'Calculations 20to24'!AA164,'Calculations 25to34'!AA164,'Calculations 45to54'!AA164,'Calculations 55to64'!AA164,'Calculations 65plus'!AA164)</f>
        <v>0.28828699621709014</v>
      </c>
      <c r="AB209" s="28">
        <f>AB164/SUM(AB164,'Calculations 16to19'!AB164,'Calculations 20to24'!AB164,'Calculations 25to34'!AB164,'Calculations 45to54'!AB164,'Calculations 55to64'!AB164,'Calculations 65plus'!AB164)</f>
        <v>0.29154525291816841</v>
      </c>
      <c r="AC209" s="28">
        <f>AC164/SUM(AC164,'Calculations 16to19'!AC164,'Calculations 20to24'!AC164,'Calculations 25to34'!AC164,'Calculations 45to54'!AC164,'Calculations 55to64'!AC164,'Calculations 65plus'!AC164)</f>
        <v>0.29476901742932243</v>
      </c>
      <c r="AD209" s="28">
        <f>AD164/SUM(AD164,'Calculations 16to19'!AD164,'Calculations 20to24'!AD164,'Calculations 25to34'!AD164,'Calculations 45to54'!AD164,'Calculations 55to64'!AD164,'Calculations 65plus'!AD164)</f>
        <v>0.29795752076022808</v>
      </c>
      <c r="AE209" s="28">
        <f>AE164/SUM(AE164,'Calculations 16to19'!AE164,'Calculations 20to24'!AE164,'Calculations 25to34'!AE164,'Calculations 45to54'!AE164,'Calculations 55to64'!AE164,'Calculations 65plus'!AE164)</f>
        <v>0.30111004591277879</v>
      </c>
      <c r="AF209" s="28">
        <f>AF164/SUM(AF164,'Calculations 16to19'!AF164,'Calculations 20to24'!AF164,'Calculations 25to34'!AF164,'Calculations 45to54'!AF164,'Calculations 55to64'!AF164,'Calculations 65plus'!AF164)</f>
        <v>0.30422592733502341</v>
      </c>
    </row>
    <row r="210" spans="1:32" x14ac:dyDescent="0.2">
      <c r="A210" s="6" t="s">
        <v>43</v>
      </c>
      <c r="B210" s="28">
        <f>B165/SUM(B165,'Calculations 16to19'!B165,'Calculations 20to24'!B165,'Calculations 25to34'!B165,'Calculations 45to54'!B165,'Calculations 55to64'!B165,'Calculations 65plus'!B165)</f>
        <v>0.24566607954018727</v>
      </c>
      <c r="C210" s="28">
        <f>C165/SUM(C165,'Calculations 16to19'!C165,'Calculations 20to24'!C165,'Calculations 25to34'!C165,'Calculations 45to54'!C165,'Calculations 55to64'!C165,'Calculations 65plus'!C165)</f>
        <v>0.25038489393843461</v>
      </c>
      <c r="D210" s="28">
        <f>D165/SUM(D165,'Calculations 16to19'!D165,'Calculations 20to24'!D165,'Calculations 25to34'!D165,'Calculations 45to54'!D165,'Calculations 55to64'!D165,'Calculations 65plus'!D165)</f>
        <v>0.25422491647875328</v>
      </c>
      <c r="E210" s="28">
        <f>E165/SUM(E165,'Calculations 16to19'!E165,'Calculations 20to24'!E165,'Calculations 25to34'!E165,'Calculations 45to54'!E165,'Calculations 55to64'!E165,'Calculations 65plus'!E165)</f>
        <v>0.25847532057726275</v>
      </c>
      <c r="F210" s="28">
        <f>F165/SUM(F165,'Calculations 16to19'!F165,'Calculations 20to24'!F165,'Calculations 25to34'!F165,'Calculations 45to54'!F165,'Calculations 55to64'!F165,'Calculations 65plus'!F165)</f>
        <v>0.26303523968832981</v>
      </c>
      <c r="G210" s="28">
        <f>G165/SUM(G165,'Calculations 16to19'!G165,'Calculations 20to24'!G165,'Calculations 25to34'!G165,'Calculations 45to54'!G165,'Calculations 55to64'!G165,'Calculations 65plus'!G165)</f>
        <v>0.26717741760523078</v>
      </c>
      <c r="H210" s="28">
        <f>H165/SUM(H165,'Calculations 16to19'!H165,'Calculations 20to24'!H165,'Calculations 25to34'!H165,'Calculations 45to54'!H165,'Calculations 55to64'!H165,'Calculations 65plus'!H165)</f>
        <v>0.27211889701300174</v>
      </c>
      <c r="I210" s="28">
        <f>I165/SUM(I165,'Calculations 16to19'!I165,'Calculations 20to24'!I165,'Calculations 25to34'!I165,'Calculations 45to54'!I165,'Calculations 55to64'!I165,'Calculations 65plus'!I165)</f>
        <v>0.27581444548052386</v>
      </c>
      <c r="J210" s="28">
        <f>J165/SUM(J165,'Calculations 16to19'!J165,'Calculations 20to24'!J165,'Calculations 25to34'!J165,'Calculations 45to54'!J165,'Calculations 55to64'!J165,'Calculations 65plus'!J165)</f>
        <v>0.27840641375286218</v>
      </c>
      <c r="K210" s="28">
        <f>K165/SUM(K165,'Calculations 16to19'!K165,'Calculations 20to24'!K165,'Calculations 25to34'!K165,'Calculations 45to54'!K165,'Calculations 55to64'!K165,'Calculations 65plus'!K165)</f>
        <v>0.28106659899747982</v>
      </c>
      <c r="L210" s="28">
        <f>L165/SUM(L165,'Calculations 16to19'!L165,'Calculations 20to24'!L165,'Calculations 25to34'!L165,'Calculations 45to54'!L165,'Calculations 55to64'!L165,'Calculations 65plus'!L165)</f>
        <v>0.28679626491597493</v>
      </c>
      <c r="M210" s="28">
        <f>M165/SUM(M165,'Calculations 16to19'!M165,'Calculations 20to24'!M165,'Calculations 25to34'!M165,'Calculations 45to54'!M165,'Calculations 55to64'!M165,'Calculations 65plus'!M165)</f>
        <v>0.29072035826816722</v>
      </c>
      <c r="N210" s="28">
        <f>N165/SUM(N165,'Calculations 16to19'!N165,'Calculations 20to24'!N165,'Calculations 25to34'!N165,'Calculations 45to54'!N165,'Calculations 55to64'!N165,'Calculations 65plus'!N165)</f>
        <v>0.29461324873605088</v>
      </c>
      <c r="O210" s="28">
        <f>O165/SUM(O165,'Calculations 16to19'!O165,'Calculations 20to24'!O165,'Calculations 25to34'!O165,'Calculations 45to54'!O165,'Calculations 55to64'!O165,'Calculations 65plus'!O165)</f>
        <v>0.29847355729704694</v>
      </c>
      <c r="P210" s="28">
        <f>P165/SUM(P165,'Calculations 16to19'!P165,'Calculations 20to24'!P165,'Calculations 25to34'!P165,'Calculations 45to54'!P165,'Calculations 55to64'!P165,'Calculations 65plus'!P165)</f>
        <v>0.30229996558582378</v>
      </c>
      <c r="Q210" s="28">
        <f>Q165/SUM(Q165,'Calculations 16to19'!Q165,'Calculations 20to24'!Q165,'Calculations 25to34'!Q165,'Calculations 45to54'!Q165,'Calculations 55to64'!Q165,'Calculations 65plus'!Q165)</f>
        <v>0.30609121643523635</v>
      </c>
      <c r="R210" s="28">
        <f>R165/SUM(R165,'Calculations 16to19'!R165,'Calculations 20to24'!R165,'Calculations 25to34'!R165,'Calculations 45to54'!R165,'Calculations 55to64'!R165,'Calculations 65plus'!R165)</f>
        <v>0.30984611424996628</v>
      </c>
      <c r="S210" s="28">
        <f>S165/SUM(S165,'Calculations 16to19'!S165,'Calculations 20to24'!S165,'Calculations 25to34'!S165,'Calculations 45to54'!S165,'Calculations 55to64'!S165,'Calculations 65plus'!S165)</f>
        <v>0.31356352521840603</v>
      </c>
      <c r="T210" s="28">
        <f>T165/SUM(T165,'Calculations 16to19'!T165,'Calculations 20to24'!T165,'Calculations 25to34'!T165,'Calculations 45to54'!T165,'Calculations 55to64'!T165,'Calculations 65plus'!T165)</f>
        <v>0.31724237736881855</v>
      </c>
      <c r="U210" s="28">
        <f>U165/SUM(U165,'Calculations 16to19'!U165,'Calculations 20to24'!U165,'Calculations 25to34'!U165,'Calculations 45to54'!U165,'Calculations 55to64'!U165,'Calculations 65plus'!U165)</f>
        <v>0.32088166047612804</v>
      </c>
      <c r="V210" s="28">
        <f>V165/SUM(V165,'Calculations 16to19'!V165,'Calculations 20to24'!V165,'Calculations 25to34'!V165,'Calculations 45to54'!V165,'Calculations 55to64'!V165,'Calculations 65plus'!V165)</f>
        <v>0.32448042582606307</v>
      </c>
      <c r="W210" s="28">
        <f>W165/SUM(W165,'Calculations 16to19'!W165,'Calculations 20to24'!W165,'Calculations 25to34'!W165,'Calculations 45to54'!W165,'Calculations 55to64'!W165,'Calculations 65plus'!W165)</f>
        <v>0.32803778584362431</v>
      </c>
      <c r="X210" s="28">
        <f>X165/SUM(X165,'Calculations 16to19'!X165,'Calculations 20to24'!X165,'Calculations 25to34'!X165,'Calculations 45to54'!X165,'Calculations 55to64'!X165,'Calculations 65plus'!X165)</f>
        <v>0.3315529135930721</v>
      </c>
      <c r="Y210" s="28">
        <f>Y165/SUM(Y165,'Calculations 16to19'!Y165,'Calculations 20to24'!Y165,'Calculations 25to34'!Y165,'Calculations 45to54'!Y165,'Calculations 55to64'!Y165,'Calculations 65plus'!Y165)</f>
        <v>0.33502504215679751</v>
      </c>
      <c r="Z210" s="28">
        <f>Z165/SUM(Z165,'Calculations 16to19'!Z165,'Calculations 20to24'!Z165,'Calculations 25to34'!Z165,'Calculations 45to54'!Z165,'Calculations 55to64'!Z165,'Calculations 65plus'!Z165)</f>
        <v>0.33845346390055997</v>
      </c>
      <c r="AA210" s="28">
        <f>AA165/SUM(AA165,'Calculations 16to19'!AA165,'Calculations 20to24'!AA165,'Calculations 25to34'!AA165,'Calculations 45to54'!AA165,'Calculations 55to64'!AA165,'Calculations 65plus'!AA165)</f>
        <v>0.34183752963265529</v>
      </c>
      <c r="AB210" s="28">
        <f>AB165/SUM(AB165,'Calculations 16to19'!AB165,'Calculations 20to24'!AB165,'Calculations 25to34'!AB165,'Calculations 45to54'!AB165,'Calculations 55to64'!AB165,'Calculations 65plus'!AB165)</f>
        <v>0.34517664766459616</v>
      </c>
      <c r="AC210" s="28">
        <f>AC165/SUM(AC165,'Calculations 16to19'!AC165,'Calculations 20to24'!AC165,'Calculations 25to34'!AC165,'Calculations 45to54'!AC165,'Calculations 55to64'!AC165,'Calculations 65plus'!AC165)</f>
        <v>0.34847028278088721</v>
      </c>
      <c r="AD210" s="28">
        <f>AD165/SUM(AD165,'Calculations 16to19'!AD165,'Calculations 20to24'!AD165,'Calculations 25to34'!AD165,'Calculations 45to54'!AD165,'Calculations 55to64'!AD165,'Calculations 65plus'!AD165)</f>
        <v>0.35171795512542675</v>
      </c>
      <c r="AE210" s="28">
        <f>AE165/SUM(AE165,'Calculations 16to19'!AE165,'Calculations 20to24'!AE165,'Calculations 25to34'!AE165,'Calculations 45to54'!AE165,'Calculations 55to64'!AE165,'Calculations 65plus'!AE165)</f>
        <v>0.35491923901198247</v>
      </c>
      <c r="AF210" s="28">
        <f>AF165/SUM(AF165,'Calculations 16to19'!AF165,'Calculations 20to24'!AF165,'Calculations 25to34'!AF165,'Calculations 45to54'!AF165,'Calculations 55to64'!AF165,'Calculations 65plus'!AF165)</f>
        <v>0.35807376166607324</v>
      </c>
    </row>
    <row r="211" spans="1:32" x14ac:dyDescent="0.2">
      <c r="A211" s="6" t="s">
        <v>44</v>
      </c>
      <c r="B211" s="28">
        <f>B166/SUM(B166,'Calculations 16to19'!B166,'Calculations 20to24'!B166,'Calculations 25to34'!B166,'Calculations 45to54'!B166,'Calculations 55to64'!B166,'Calculations 65plus'!B166)</f>
        <v>0.1760400210637178</v>
      </c>
      <c r="C211" s="28">
        <f>C166/SUM(C166,'Calculations 16to19'!C166,'Calculations 20to24'!C166,'Calculations 25to34'!C166,'Calculations 45to54'!C166,'Calculations 55to64'!C166,'Calculations 65plus'!C166)</f>
        <v>0.18019274124259127</v>
      </c>
      <c r="D211" s="28">
        <f>D166/SUM(D166,'Calculations 16to19'!D166,'Calculations 20to24'!D166,'Calculations 25to34'!D166,'Calculations 45to54'!D166,'Calculations 55to64'!D166,'Calculations 65plus'!D166)</f>
        <v>0.18364593652873895</v>
      </c>
      <c r="E211" s="28">
        <f>E166/SUM(E166,'Calculations 16to19'!E166,'Calculations 20to24'!E166,'Calculations 25to34'!E166,'Calculations 45to54'!E166,'Calculations 55to64'!E166,'Calculations 65plus'!E166)</f>
        <v>0.1874878760962839</v>
      </c>
      <c r="F211" s="28">
        <f>F166/SUM(F166,'Calculations 16to19'!F166,'Calculations 20to24'!F166,'Calculations 25to34'!F166,'Calculations 45to54'!F166,'Calculations 55to64'!F166,'Calculations 65plus'!F166)</f>
        <v>0.19167925039554864</v>
      </c>
      <c r="G211" s="28">
        <f>G166/SUM(G166,'Calculations 16to19'!G166,'Calculations 20to24'!G166,'Calculations 25to34'!G166,'Calculations 45to54'!G166,'Calculations 55to64'!G166,'Calculations 65plus'!G166)</f>
        <v>0.19575136940720952</v>
      </c>
      <c r="H211" s="28">
        <f>H166/SUM(H166,'Calculations 16to19'!H166,'Calculations 20to24'!H166,'Calculations 25to34'!H166,'Calculations 45to54'!H166,'Calculations 55to64'!H166,'Calculations 65plus'!H166)</f>
        <v>0.20048103405903436</v>
      </c>
      <c r="I211" s="28">
        <f>I166/SUM(I166,'Calculations 16to19'!I166,'Calculations 20to24'!I166,'Calculations 25to34'!I166,'Calculations 45to54'!I166,'Calculations 55to64'!I166,'Calculations 65plus'!I166)</f>
        <v>0.20425902236410604</v>
      </c>
      <c r="J211" s="28">
        <f>J166/SUM(J166,'Calculations 16to19'!J166,'Calculations 20to24'!J166,'Calculations 25to34'!J166,'Calculations 45to54'!J166,'Calculations 55to64'!J166,'Calculations 65plus'!J166)</f>
        <v>0.20721539954878423</v>
      </c>
      <c r="K211" s="28">
        <f>K166/SUM(K166,'Calculations 16to19'!K166,'Calculations 20to24'!K166,'Calculations 25to34'!K166,'Calculations 45to54'!K166,'Calculations 55to64'!K166,'Calculations 65plus'!K166)</f>
        <v>0.21029696305099674</v>
      </c>
      <c r="L211" s="28">
        <f>L166/SUM(L166,'Calculations 16to19'!L166,'Calculations 20to24'!L166,'Calculations 25to34'!L166,'Calculations 45to54'!L166,'Calculations 55to64'!L166,'Calculations 65plus'!L166)</f>
        <v>0.21504793374728234</v>
      </c>
      <c r="M211" s="28">
        <f>M166/SUM(M166,'Calculations 16to19'!M166,'Calculations 20to24'!M166,'Calculations 25to34'!M166,'Calculations 45to54'!M166,'Calculations 55to64'!M166,'Calculations 65plus'!M166)</f>
        <v>0.21886720851929053</v>
      </c>
      <c r="N211" s="28">
        <f>N166/SUM(N166,'Calculations 16to19'!N166,'Calculations 20to24'!N166,'Calculations 25to34'!N166,'Calculations 45to54'!N166,'Calculations 55to64'!N166,'Calculations 65plus'!N166)</f>
        <v>0.22266663571733009</v>
      </c>
      <c r="O211" s="28">
        <f>O166/SUM(O166,'Calculations 16to19'!O166,'Calculations 20to24'!O166,'Calculations 25to34'!O166,'Calculations 45to54'!O166,'Calculations 55to64'!O166,'Calculations 65plus'!O166)</f>
        <v>0.22644442013590291</v>
      </c>
      <c r="P211" s="28">
        <f>P166/SUM(P166,'Calculations 16to19'!P166,'Calculations 20to24'!P166,'Calculations 25to34'!P166,'Calculations 45to54'!P166,'Calculations 55to64'!P166,'Calculations 65plus'!P166)</f>
        <v>0.23019883193614826</v>
      </c>
      <c r="Q211" s="28">
        <f>Q166/SUM(Q166,'Calculations 16to19'!Q166,'Calculations 20to24'!Q166,'Calculations 25to34'!Q166,'Calculations 45to54'!Q166,'Calculations 55to64'!Q166,'Calculations 65plus'!Q166)</f>
        <v>0.23392820787520388</v>
      </c>
      <c r="R211" s="28">
        <f>R166/SUM(R166,'Calculations 16to19'!R166,'Calculations 20to24'!R166,'Calculations 25to34'!R166,'Calculations 45to54'!R166,'Calculations 55to64'!R166,'Calculations 65plus'!R166)</f>
        <v>0.23763095233025561</v>
      </c>
      <c r="S211" s="28">
        <f>S166/SUM(S166,'Calculations 16to19'!S166,'Calculations 20to24'!S166,'Calculations 25to34'!S166,'Calculations 45to54'!S166,'Calculations 55to64'!S166,'Calculations 65plus'!S166)</f>
        <v>0.24130553812067868</v>
      </c>
      <c r="T211" s="28">
        <f>T166/SUM(T166,'Calculations 16to19'!T166,'Calculations 20to24'!T166,'Calculations 25to34'!T166,'Calculations 45to54'!T166,'Calculations 55to64'!T166,'Calculations 65plus'!T166)</f>
        <v>0.24495050713246583</v>
      </c>
      <c r="U211" s="28">
        <f>U166/SUM(U166,'Calculations 16to19'!U166,'Calculations 20to24'!U166,'Calculations 25to34'!U166,'Calculations 45to54'!U166,'Calculations 55to64'!U166,'Calculations 65plus'!U166)</f>
        <v>0.24856447074980179</v>
      </c>
      <c r="V211" s="28">
        <f>V166/SUM(V166,'Calculations 16to19'!V166,'Calculations 20to24'!V166,'Calculations 25to34'!V166,'Calculations 45to54'!V166,'Calculations 55to64'!V166,'Calculations 65plus'!V166)</f>
        <v>0.25214611009934873</v>
      </c>
      <c r="W211" s="28">
        <f>W166/SUM(W166,'Calculations 16to19'!W166,'Calculations 20to24'!W166,'Calculations 25to34'!W166,'Calculations 45to54'!W166,'Calculations 55to64'!W166,'Calculations 65plus'!W166)</f>
        <v>0.25569417611340411</v>
      </c>
      <c r="X211" s="28">
        <f>X166/SUM(X166,'Calculations 16to19'!X166,'Calculations 20to24'!X166,'Calculations 25to34'!X166,'Calculations 45to54'!X166,'Calculations 55to64'!X166,'Calculations 65plus'!X166)</f>
        <v>0.2592074894186599</v>
      </c>
      <c r="Y211" s="28">
        <f>Y166/SUM(Y166,'Calculations 16to19'!Y166,'Calculations 20to24'!Y166,'Calculations 25to34'!Y166,'Calculations 45to54'!Y166,'Calculations 55to64'!Y166,'Calculations 65plus'!Y166)</f>
        <v>0.26268494005779425</v>
      </c>
      <c r="Z211" s="28">
        <f>Z166/SUM(Z166,'Calculations 16to19'!Z166,'Calculations 20to24'!Z166,'Calculations 25to34'!Z166,'Calculations 45to54'!Z166,'Calculations 55to64'!Z166,'Calculations 65plus'!Z166)</f>
        <v>0.26612548705156686</v>
      </c>
      <c r="AA211" s="28">
        <f>AA166/SUM(AA166,'Calculations 16to19'!AA166,'Calculations 20to24'!AA166,'Calculations 25to34'!AA166,'Calculations 45to54'!AA166,'Calculations 55to64'!AA166,'Calculations 65plus'!AA166)</f>
        <v>0.26952815780947426</v>
      </c>
      <c r="AB211" s="28">
        <f>AB166/SUM(AB166,'Calculations 16to19'!AB166,'Calculations 20to24'!AB166,'Calculations 25to34'!AB166,'Calculations 45to54'!AB166,'Calculations 55to64'!AB166,'Calculations 65plus'!AB166)</f>
        <v>0.27289204739732509</v>
      </c>
      <c r="AC211" s="28">
        <f>AC166/SUM(AC166,'Calculations 16to19'!AC166,'Calculations 20to24'!AC166,'Calculations 25to34'!AC166,'Calculations 45to54'!AC166,'Calculations 55to64'!AC166,'Calculations 65plus'!AC166)</f>
        <v>0.27621631767035643</v>
      </c>
      <c r="AD211" s="28">
        <f>AD166/SUM(AD166,'Calculations 16to19'!AD166,'Calculations 20to24'!AD166,'Calculations 25to34'!AD166,'Calculations 45to54'!AD166,'Calculations 55to64'!AD166,'Calculations 65plus'!AD166)</f>
        <v>0.27950019628070105</v>
      </c>
      <c r="AE211" s="28">
        <f>AE166/SUM(AE166,'Calculations 16to19'!AE166,'Calculations 20to24'!AE166,'Calculations 25to34'!AE166,'Calculations 45to54'!AE166,'Calculations 55to64'!AE166,'Calculations 65plus'!AE166)</f>
        <v>0.28274297556814409</v>
      </c>
      <c r="AF211" s="28">
        <f>AF166/SUM(AF166,'Calculations 16to19'!AF166,'Calculations 20to24'!AF166,'Calculations 25to34'!AF166,'Calculations 45to54'!AF166,'Calculations 55to64'!AF166,'Calculations 65plus'!AF166)</f>
        <v>0.2859440113431736</v>
      </c>
    </row>
    <row r="212" spans="1:32" x14ac:dyDescent="0.2">
      <c r="A212" s="6" t="s">
        <v>45</v>
      </c>
      <c r="B212" s="28">
        <f>B167/SUM(B167,'Calculations 16to19'!B167,'Calculations 20to24'!B167,'Calculations 25to34'!B167,'Calculations 45to54'!B167,'Calculations 55to64'!B167,'Calculations 65plus'!B167)</f>
        <v>0.2083391437735323</v>
      </c>
      <c r="C212" s="28">
        <f>C167/SUM(C167,'Calculations 16to19'!C167,'Calculations 20to24'!C167,'Calculations 25to34'!C167,'Calculations 45to54'!C167,'Calculations 55to64'!C167,'Calculations 65plus'!C167)</f>
        <v>0.2127071089855278</v>
      </c>
      <c r="D212" s="28">
        <f>D167/SUM(D167,'Calculations 16to19'!D167,'Calculations 20to24'!D167,'Calculations 25to34'!D167,'Calculations 45to54'!D167,'Calculations 55to64'!D167,'Calculations 65plus'!D167)</f>
        <v>0.21633166146790403</v>
      </c>
      <c r="E212" s="28">
        <f>E167/SUM(E167,'Calculations 16to19'!E167,'Calculations 20to24'!E167,'Calculations 25to34'!E167,'Calculations 45to54'!E167,'Calculations 55to64'!E167,'Calculations 65plus'!E167)</f>
        <v>0.2203599923557823</v>
      </c>
      <c r="F212" s="28">
        <f>F167/SUM(F167,'Calculations 16to19'!F167,'Calculations 20to24'!F167,'Calculations 25to34'!F167,'Calculations 45to54'!F167,'Calculations 55to64'!F167,'Calculations 65plus'!F167)</f>
        <v>0.22466857289760955</v>
      </c>
      <c r="G212" s="28">
        <f>G167/SUM(G167,'Calculations 16to19'!G167,'Calculations 20to24'!G167,'Calculations 25to34'!G167,'Calculations 45to54'!G167,'Calculations 55to64'!G167,'Calculations 65plus'!G167)</f>
        <v>0.22856686667682935</v>
      </c>
      <c r="H212" s="28">
        <f>H167/SUM(H167,'Calculations 16to19'!H167,'Calculations 20to24'!H167,'Calculations 25to34'!H167,'Calculations 45to54'!H167,'Calculations 55to64'!H167,'Calculations 65plus'!H167)</f>
        <v>0.23321788050188189</v>
      </c>
      <c r="I212" s="28">
        <f>I167/SUM(I167,'Calculations 16to19'!I167,'Calculations 20to24'!I167,'Calculations 25to34'!I167,'Calculations 45to54'!I167,'Calculations 55to64'!I167,'Calculations 65plus'!I167)</f>
        <v>0.23675855445142077</v>
      </c>
      <c r="J212" s="28">
        <f>J167/SUM(J167,'Calculations 16to19'!J167,'Calculations 20to24'!J167,'Calculations 25to34'!J167,'Calculations 45to54'!J167,'Calculations 55to64'!J167,'Calculations 65plus'!J167)</f>
        <v>0.23933435429768155</v>
      </c>
      <c r="K212" s="28">
        <f>K167/SUM(K167,'Calculations 16to19'!K167,'Calculations 20to24'!K167,'Calculations 25to34'!K167,'Calculations 45to54'!K167,'Calculations 55to64'!K167,'Calculations 65plus'!K167)</f>
        <v>0.24202286997712852</v>
      </c>
      <c r="L212" s="28">
        <f>L167/SUM(L167,'Calculations 16to19'!L167,'Calculations 20to24'!L167,'Calculations 25to34'!L167,'Calculations 45to54'!L167,'Calculations 55to64'!L167,'Calculations 65plus'!L167)</f>
        <v>0.24734737205217897</v>
      </c>
      <c r="M212" s="28">
        <f>M167/SUM(M167,'Calculations 16to19'!M167,'Calculations 20to24'!M167,'Calculations 25to34'!M167,'Calculations 45to54'!M167,'Calculations 55to64'!M167,'Calculations 65plus'!M167)</f>
        <v>0.2511234746908772</v>
      </c>
      <c r="N212" s="28">
        <f>N167/SUM(N167,'Calculations 16to19'!N167,'Calculations 20to24'!N167,'Calculations 25to34'!N167,'Calculations 45to54'!N167,'Calculations 55to64'!N167,'Calculations 65plus'!N167)</f>
        <v>0.25487886396358339</v>
      </c>
      <c r="O212" s="28">
        <f>O167/SUM(O167,'Calculations 16to19'!O167,'Calculations 20to24'!O167,'Calculations 25to34'!O167,'Calculations 45to54'!O167,'Calculations 55to64'!O167,'Calculations 65plus'!O167)</f>
        <v>0.25861199365300797</v>
      </c>
      <c r="P212" s="28">
        <f>P167/SUM(P167,'Calculations 16to19'!P167,'Calculations 20to24'!P167,'Calculations 25to34'!P167,'Calculations 45to54'!P167,'Calculations 55to64'!P167,'Calculations 65plus'!P167)</f>
        <v>0.26232136808910456</v>
      </c>
      <c r="Q212" s="28">
        <f>Q167/SUM(Q167,'Calculations 16to19'!Q167,'Calculations 20to24'!Q167,'Calculations 25to34'!Q167,'Calculations 45to54'!Q167,'Calculations 55to64'!Q167,'Calculations 65plus'!Q167)</f>
        <v>0.26600554353619177</v>
      </c>
      <c r="R212" s="28">
        <f>R167/SUM(R167,'Calculations 16to19'!R167,'Calculations 20to24'!R167,'Calculations 25to34'!R167,'Calculations 45to54'!R167,'Calculations 55to64'!R167,'Calculations 65plus'!R167)</f>
        <v>0.26966312940518555</v>
      </c>
      <c r="S212" s="28">
        <f>S167/SUM(S167,'Calculations 16to19'!S167,'Calculations 20to24'!S167,'Calculations 25to34'!S167,'Calculations 45to54'!S167,'Calculations 55to64'!S167,'Calculations 65plus'!S167)</f>
        <v>0.27329278929306605</v>
      </c>
      <c r="T212" s="28">
        <f>T167/SUM(T167,'Calculations 16to19'!T167,'Calculations 20to24'!T167,'Calculations 25to34'!T167,'Calculations 45to54'!T167,'Calculations 55to64'!T167,'Calculations 65plus'!T167)</f>
        <v>0.27689324185244413</v>
      </c>
      <c r="U212" s="28">
        <f>U167/SUM(U167,'Calculations 16to19'!U167,'Calculations 20to24'!U167,'Calculations 25to34'!U167,'Calculations 45to54'!U167,'Calculations 55to64'!U167,'Calculations 65plus'!U167)</f>
        <v>0.2804632614946902</v>
      </c>
      <c r="V212" s="28">
        <f>V167/SUM(V167,'Calculations 16to19'!V167,'Calculations 20to24'!V167,'Calculations 25to34'!V167,'Calculations 45to54'!V167,'Calculations 55to64'!V167,'Calculations 65plus'!V167)</f>
        <v>0.28400167893071254</v>
      </c>
      <c r="W212" s="28">
        <f>W167/SUM(W167,'Calculations 16to19'!W167,'Calculations 20to24'!W167,'Calculations 25to34'!W167,'Calculations 45to54'!W167,'Calculations 55to64'!W167,'Calculations 65plus'!W167)</f>
        <v>0.28750738155399774</v>
      </c>
      <c r="X212" s="28">
        <f>X167/SUM(X167,'Calculations 16to19'!X167,'Calculations 20to24'!X167,'Calculations 25to34'!X167,'Calculations 45to54'!X167,'Calculations 55to64'!X167,'Calculations 65plus'!X167)</f>
        <v>0.29097931367101648</v>
      </c>
      <c r="Y212" s="28">
        <f>Y167/SUM(Y167,'Calculations 16to19'!Y167,'Calculations 20to24'!Y167,'Calculations 25to34'!Y167,'Calculations 45to54'!Y167,'Calculations 55to64'!Y167,'Calculations 65plus'!Y167)</f>
        <v>0.29441647658453018</v>
      </c>
      <c r="Z212" s="28">
        <f>Z167/SUM(Z167,'Calculations 16to19'!Z167,'Calculations 20to24'!Z167,'Calculations 25to34'!Z167,'Calculations 45to54'!Z167,'Calculations 55to64'!Z167,'Calculations 65plus'!Z167)</f>
        <v>0.29781792853571443</v>
      </c>
      <c r="AA212" s="28">
        <f>AA167/SUM(AA167,'Calculations 16to19'!AA167,'Calculations 20to24'!AA167,'Calculations 25to34'!AA167,'Calculations 45to54'!AA167,'Calculations 55to64'!AA167,'Calculations 65plus'!AA167)</f>
        <v>0.30118278451134672</v>
      </c>
      <c r="AB212" s="28">
        <f>AB167/SUM(AB167,'Calculations 16to19'!AB167,'Calculations 20to24'!AB167,'Calculations 25to34'!AB167,'Calculations 45to54'!AB167,'Calculations 55to64'!AB167,'Calculations 65plus'!AB167)</f>
        <v>0.30451021592257144</v>
      </c>
      <c r="AC212" s="28">
        <f>AC167/SUM(AC167,'Calculations 16to19'!AC167,'Calculations 20to24'!AC167,'Calculations 25to34'!AC167,'Calculations 45to54'!AC167,'Calculations 55to64'!AC167,'Calculations 65plus'!AC167)</f>
        <v>0.30779945016198612</v>
      </c>
      <c r="AD212" s="28">
        <f>AD167/SUM(AD167,'Calculations 16to19'!AD167,'Calculations 20to24'!AD167,'Calculations 25to34'!AD167,'Calculations 45to54'!AD167,'Calculations 55to64'!AD167,'Calculations 65plus'!AD167)</f>
        <v>0.31104977004596873</v>
      </c>
      <c r="AE212" s="28">
        <f>AE167/SUM(AE167,'Calculations 16to19'!AE167,'Calculations 20to24'!AE167,'Calculations 25to34'!AE167,'Calculations 45to54'!AE167,'Calculations 55to64'!AE167,'Calculations 65plus'!AE167)</f>
        <v>0.31426051314929093</v>
      </c>
      <c r="AF212" s="28">
        <f>AF167/SUM(AF167,'Calculations 16to19'!AF167,'Calculations 20to24'!AF167,'Calculations 25to34'!AF167,'Calculations 45to54'!AF167,'Calculations 55to64'!AF167,'Calculations 65plus'!AF167)</f>
        <v>0.31743107103914453</v>
      </c>
    </row>
    <row r="213" spans="1:32" x14ac:dyDescent="0.2">
      <c r="A213" s="6" t="s">
        <v>46</v>
      </c>
      <c r="B213" s="28">
        <f>B168/SUM(B168,'Calculations 16to19'!B168,'Calculations 20to24'!B168,'Calculations 25to34'!B168,'Calculations 45to54'!B168,'Calculations 55to64'!B168,'Calculations 65plus'!B168)</f>
        <v>0.15801328978488569</v>
      </c>
      <c r="C213" s="28">
        <f>C168/SUM(C168,'Calculations 16to19'!C168,'Calculations 20to24'!C168,'Calculations 25to34'!C168,'Calculations 45to54'!C168,'Calculations 55to64'!C168,'Calculations 65plus'!C168)</f>
        <v>0.16331991173403185</v>
      </c>
      <c r="D213" s="28">
        <f>D168/SUM(D168,'Calculations 16to19'!D168,'Calculations 20to24'!D168,'Calculations 25to34'!D168,'Calculations 45to54'!D168,'Calculations 55to64'!D168,'Calculations 65plus'!D168)</f>
        <v>0.1675315143829815</v>
      </c>
      <c r="E213" s="28">
        <f>E168/SUM(E168,'Calculations 16to19'!E168,'Calculations 20to24'!E168,'Calculations 25to34'!E168,'Calculations 45to54'!E168,'Calculations 55to64'!E168,'Calculations 65plus'!E168)</f>
        <v>0.17213190143628779</v>
      </c>
      <c r="F213" s="28">
        <f>F168/SUM(F168,'Calculations 16to19'!F168,'Calculations 20to24'!F168,'Calculations 25to34'!F168,'Calculations 45to54'!F168,'Calculations 55to64'!F168,'Calculations 65plus'!F168)</f>
        <v>0.17727929592769096</v>
      </c>
      <c r="G213" s="28">
        <f>G168/SUM(G168,'Calculations 16to19'!G168,'Calculations 20to24'!G168,'Calculations 25to34'!G168,'Calculations 45to54'!G168,'Calculations 55to64'!G168,'Calculations 65plus'!G168)</f>
        <v>0.18273891897388353</v>
      </c>
      <c r="H213" s="28">
        <f>H168/SUM(H168,'Calculations 16to19'!H168,'Calculations 20to24'!H168,'Calculations 25to34'!H168,'Calculations 45to54'!H168,'Calculations 55to64'!H168,'Calculations 65plus'!H168)</f>
        <v>0.18882925014727778</v>
      </c>
      <c r="I213" s="28">
        <f>I168/SUM(I168,'Calculations 16to19'!I168,'Calculations 20to24'!I168,'Calculations 25to34'!I168,'Calculations 45to54'!I168,'Calculations 55to64'!I168,'Calculations 65plus'!I168)</f>
        <v>0.1941372596573199</v>
      </c>
      <c r="J213" s="28">
        <f>J168/SUM(J168,'Calculations 16to19'!J168,'Calculations 20to24'!J168,'Calculations 25to34'!J168,'Calculations 45to54'!J168,'Calculations 55to64'!J168,'Calculations 65plus'!J168)</f>
        <v>0.19862705957141483</v>
      </c>
      <c r="K213" s="28">
        <f>K168/SUM(K168,'Calculations 16to19'!K168,'Calculations 20to24'!K168,'Calculations 25to34'!K168,'Calculations 45to54'!K168,'Calculations 55to64'!K168,'Calculations 65plus'!K168)</f>
        <v>0.20299108932178572</v>
      </c>
      <c r="L213" s="28">
        <f>L168/SUM(L168,'Calculations 16to19'!L168,'Calculations 20to24'!L168,'Calculations 25to34'!L168,'Calculations 45to54'!L168,'Calculations 55to64'!L168,'Calculations 65plus'!L168)</f>
        <v>0.20869947518348281</v>
      </c>
      <c r="M213" s="28">
        <f>M168/SUM(M168,'Calculations 16to19'!M168,'Calculations 20to24'!M168,'Calculations 25to34'!M168,'Calculations 45to54'!M168,'Calculations 55to64'!M168,'Calculations 65plus'!M168)</f>
        <v>0.21380075661145914</v>
      </c>
      <c r="N213" s="28">
        <f>N168/SUM(N168,'Calculations 16to19'!N168,'Calculations 20to24'!N168,'Calculations 25to34'!N168,'Calculations 45to54'!N168,'Calculations 55to64'!N168,'Calculations 65plus'!N168)</f>
        <v>0.21888298882966709</v>
      </c>
      <c r="O213" s="28">
        <f>O168/SUM(O168,'Calculations 16to19'!O168,'Calculations 20to24'!O168,'Calculations 25to34'!O168,'Calculations 45to54'!O168,'Calculations 55to64'!O168,'Calculations 65plus'!O168)</f>
        <v>0.22394192699742008</v>
      </c>
      <c r="P213" s="28">
        <f>P168/SUM(P168,'Calculations 16to19'!P168,'Calculations 20to24'!P168,'Calculations 25to34'!P168,'Calculations 45to54'!P168,'Calculations 55to64'!P168,'Calculations 65plus'!P168)</f>
        <v>0.22897360878599854</v>
      </c>
      <c r="Q213" s="28">
        <f>Q168/SUM(Q168,'Calculations 16to19'!Q168,'Calculations 20to24'!Q168,'Calculations 25to34'!Q168,'Calculations 45to54'!Q168,'Calculations 55to64'!Q168,'Calculations 65plus'!Q168)</f>
        <v>0.23397434694648608</v>
      </c>
      <c r="R213" s="28">
        <f>R168/SUM(R168,'Calculations 16to19'!R168,'Calculations 20to24'!R168,'Calculations 25to34'!R168,'Calculations 45to54'!R168,'Calculations 55to64'!R168,'Calculations 65plus'!R168)</f>
        <v>0.23894072039120884</v>
      </c>
      <c r="S213" s="28">
        <f>S168/SUM(S168,'Calculations 16to19'!S168,'Calculations 20to24'!S168,'Calculations 25to34'!S168,'Calculations 45to54'!S168,'Calculations 55to64'!S168,'Calculations 65plus'!S168)</f>
        <v>0.24386956415989447</v>
      </c>
      <c r="T213" s="28">
        <f>T168/SUM(T168,'Calculations 16to19'!T168,'Calculations 20to24'!T168,'Calculations 25to34'!T168,'Calculations 45to54'!T168,'Calculations 55to64'!T168,'Calculations 65plus'!T168)</f>
        <v>0.24875795859657215</v>
      </c>
      <c r="U213" s="28">
        <f>U168/SUM(U168,'Calculations 16to19'!U168,'Calculations 20to24'!U168,'Calculations 25to34'!U168,'Calculations 45to54'!U168,'Calculations 55to64'!U168,'Calculations 65plus'!U168)</f>
        <v>0.25360321801868529</v>
      </c>
      <c r="V213" s="28">
        <f>V168/SUM(V168,'Calculations 16to19'!V168,'Calculations 20to24'!V168,'Calculations 25to34'!V168,'Calculations 45to54'!V168,'Calculations 55to64'!V168,'Calculations 65plus'!V168)</f>
        <v>0.25840287911725823</v>
      </c>
      <c r="W213" s="28">
        <f>W168/SUM(W168,'Calculations 16to19'!W168,'Calculations 20to24'!W168,'Calculations 25to34'!W168,'Calculations 45to54'!W168,'Calculations 55to64'!W168,'Calculations 65plus'!W168)</f>
        <v>0.26315468928705094</v>
      </c>
      <c r="X213" s="28">
        <f>X168/SUM(X168,'Calculations 16to19'!X168,'Calculations 20to24'!X168,'Calculations 25to34'!X168,'Calculations 45to54'!X168,'Calculations 55to64'!X168,'Calculations 65plus'!X168)</f>
        <v>0.26785659504909137</v>
      </c>
      <c r="Y213" s="28">
        <f>Y168/SUM(Y168,'Calculations 16to19'!Y168,'Calculations 20to24'!Y168,'Calculations 25to34'!Y168,'Calculations 45to54'!Y168,'Calculations 55to64'!Y168,'Calculations 65plus'!Y168)</f>
        <v>0.27250673069510739</v>
      </c>
      <c r="Z213" s="28">
        <f>Z168/SUM(Z168,'Calculations 16to19'!Z168,'Calculations 20to24'!Z168,'Calculations 25to34'!Z168,'Calculations 45to54'!Z168,'Calculations 55to64'!Z168,'Calculations 65plus'!Z168)</f>
        <v>0.27710340725430893</v>
      </c>
      <c r="AA213" s="28">
        <f>AA168/SUM(AA168,'Calculations 16to19'!AA168,'Calculations 20to24'!AA168,'Calculations 25to34'!AA168,'Calculations 45to54'!AA168,'Calculations 55to64'!AA168,'Calculations 65plus'!AA168)</f>
        <v>0.28164510185767461</v>
      </c>
      <c r="AB213" s="28">
        <f>AB168/SUM(AB168,'Calculations 16to19'!AB168,'Calculations 20to24'!AB168,'Calculations 25to34'!AB168,'Calculations 45to54'!AB168,'Calculations 55to64'!AB168,'Calculations 65plus'!AB168)</f>
        <v>0.28613044755320532</v>
      </c>
      <c r="AC213" s="28">
        <f>AC168/SUM(AC168,'Calculations 16to19'!AC168,'Calculations 20to24'!AC168,'Calculations 25to34'!AC168,'Calculations 45to54'!AC168,'Calculations 55to64'!AC168,'Calculations 65plus'!AC168)</f>
        <v>0.2905582236073212</v>
      </c>
      <c r="AD213" s="28">
        <f>AD168/SUM(AD168,'Calculations 16to19'!AD168,'Calculations 20to24'!AD168,'Calculations 25to34'!AD168,'Calculations 45to54'!AD168,'Calculations 55to64'!AD168,'Calculations 65plus'!AD168)</f>
        <v>0.29492734631238193</v>
      </c>
      <c r="AE213" s="28">
        <f>AE168/SUM(AE168,'Calculations 16to19'!AE168,'Calculations 20to24'!AE168,'Calculations 25to34'!AE168,'Calculations 45to54'!AE168,'Calculations 55to64'!AE168,'Calculations 65plus'!AE168)</f>
        <v>0.29923686030794011</v>
      </c>
      <c r="AF213" s="28">
        <f>AF168/SUM(AF168,'Calculations 16to19'!AF168,'Calculations 20to24'!AF168,'Calculations 25to34'!AF168,'Calculations 45to54'!AF168,'Calculations 55to64'!AF168,'Calculations 65plus'!AF168)</f>
        <v>0.30348593041340161</v>
      </c>
    </row>
    <row r="214" spans="1:32" x14ac:dyDescent="0.2">
      <c r="A214" s="6" t="s">
        <v>47</v>
      </c>
      <c r="B214" s="28">
        <f>B169/SUM(B169,'Calculations 16to19'!B169,'Calculations 20to24'!B169,'Calculations 25to34'!B169,'Calculations 45to54'!B169,'Calculations 55to64'!B169,'Calculations 65plus'!B169)</f>
        <v>0.23336371923427524</v>
      </c>
      <c r="C214" s="28">
        <f>C169/SUM(C169,'Calculations 16to19'!C169,'Calculations 20to24'!C169,'Calculations 25to34'!C169,'Calculations 45to54'!C169,'Calculations 55to64'!C169,'Calculations 65plus'!C169)</f>
        <v>0.23779134115119807</v>
      </c>
      <c r="D214" s="28">
        <f>D169/SUM(D169,'Calculations 16to19'!D169,'Calculations 20to24'!D169,'Calculations 25to34'!D169,'Calculations 45to54'!D169,'Calculations 55to64'!D169,'Calculations 65plus'!D169)</f>
        <v>0.2413000007600378</v>
      </c>
      <c r="E214" s="28">
        <f>E169/SUM(E169,'Calculations 16to19'!E169,'Calculations 20to24'!E169,'Calculations 25to34'!E169,'Calculations 45to54'!E169,'Calculations 55to64'!E169,'Calculations 65plus'!E169)</f>
        <v>0.24525637044423423</v>
      </c>
      <c r="F214" s="28">
        <f>F169/SUM(F169,'Calculations 16to19'!F169,'Calculations 20to24'!F169,'Calculations 25to34'!F169,'Calculations 45to54'!F169,'Calculations 55to64'!F169,'Calculations 65plus'!F169)</f>
        <v>0.24963215896967356</v>
      </c>
      <c r="G214" s="28">
        <f>G169/SUM(G169,'Calculations 16to19'!G169,'Calculations 20to24'!G169,'Calculations 25to34'!G169,'Calculations 45to54'!G169,'Calculations 55to64'!G169,'Calculations 65plus'!G169)</f>
        <v>0.25373864348538783</v>
      </c>
      <c r="H214" s="28">
        <f>H169/SUM(H169,'Calculations 16to19'!H169,'Calculations 20to24'!H169,'Calculations 25to34'!H169,'Calculations 45to54'!H169,'Calculations 55to64'!H169,'Calculations 65plus'!H169)</f>
        <v>0.25871649459203067</v>
      </c>
      <c r="I214" s="28">
        <f>I169/SUM(I169,'Calculations 16to19'!I169,'Calculations 20to24'!I169,'Calculations 25to34'!I169,'Calculations 45to54'!I169,'Calculations 55to64'!I169,'Calculations 65plus'!I169)</f>
        <v>0.2624963903719158</v>
      </c>
      <c r="J214" s="28">
        <f>J169/SUM(J169,'Calculations 16to19'!J169,'Calculations 20to24'!J169,'Calculations 25to34'!J169,'Calculations 45to54'!J169,'Calculations 55to64'!J169,'Calculations 65plus'!J169)</f>
        <v>0.26507952063395068</v>
      </c>
      <c r="K214" s="28">
        <f>K169/SUM(K169,'Calculations 16to19'!K169,'Calculations 20to24'!K169,'Calculations 25to34'!K169,'Calculations 45to54'!K169,'Calculations 55to64'!K169,'Calculations 65plus'!K169)</f>
        <v>0.26762937761007888</v>
      </c>
      <c r="L214" s="28">
        <f>L169/SUM(L169,'Calculations 16to19'!L169,'Calculations 20to24'!L169,'Calculations 25to34'!L169,'Calculations 45to54'!L169,'Calculations 55to64'!L169,'Calculations 65plus'!L169)</f>
        <v>0.2729994211294795</v>
      </c>
      <c r="M214" s="28">
        <f>M169/SUM(M169,'Calculations 16to19'!M169,'Calculations 20to24'!M169,'Calculations 25to34'!M169,'Calculations 45to54'!M169,'Calculations 55to64'!M169,'Calculations 65plus'!M169)</f>
        <v>0.276808789908085</v>
      </c>
      <c r="N214" s="28">
        <f>N169/SUM(N169,'Calculations 16to19'!N169,'Calculations 20to24'!N169,'Calculations 25to34'!N169,'Calculations 45to54'!N169,'Calculations 55to64'!N169,'Calculations 65plus'!N169)</f>
        <v>0.28058952371634355</v>
      </c>
      <c r="O214" s="28">
        <f>O169/SUM(O169,'Calculations 16to19'!O169,'Calculations 20to24'!O169,'Calculations 25to34'!O169,'Calculations 45to54'!O169,'Calculations 55to64'!O169,'Calculations 65plus'!O169)</f>
        <v>0.28434024210661829</v>
      </c>
      <c r="P214" s="28">
        <f>P169/SUM(P169,'Calculations 16to19'!P169,'Calculations 20to24'!P169,'Calculations 25to34'!P169,'Calculations 45to54'!P169,'Calculations 55to64'!P169,'Calculations 65plus'!P169)</f>
        <v>0.28805962237740629</v>
      </c>
      <c r="Q214" s="28">
        <f>Q169/SUM(Q169,'Calculations 16to19'!Q169,'Calculations 20to24'!Q169,'Calculations 25to34'!Q169,'Calculations 45to54'!Q169,'Calculations 55to64'!Q169,'Calculations 65plus'!Q169)</f>
        <v>0.2917464003028255</v>
      </c>
      <c r="R214" s="28">
        <f>R169/SUM(R169,'Calculations 16to19'!R169,'Calculations 20to24'!R169,'Calculations 25to34'!R169,'Calculations 45to54'!R169,'Calculations 55to64'!R169,'Calculations 65plus'!R169)</f>
        <v>0.29539937069222122</v>
      </c>
      <c r="S214" s="28">
        <f>S169/SUM(S169,'Calculations 16to19'!S169,'Calculations 20to24'!S169,'Calculations 25to34'!S169,'Calculations 45to54'!S169,'Calculations 55to64'!S169,'Calculations 65plus'!S169)</f>
        <v>0.29901738778459125</v>
      </c>
      <c r="T214" s="28">
        <f>T169/SUM(T169,'Calculations 16to19'!T169,'Calculations 20to24'!T169,'Calculations 25to34'!T169,'Calculations 45to54'!T169,'Calculations 55to64'!T169,'Calculations 65plus'!T169)</f>
        <v>0.30259936548310518</v>
      </c>
      <c r="U214" s="28">
        <f>U169/SUM(U169,'Calculations 16to19'!U169,'Calculations 20to24'!U169,'Calculations 25to34'!U169,'Calculations 45to54'!U169,'Calculations 55to64'!U169,'Calculations 65plus'!U169)</f>
        <v>0.30614427743540817</v>
      </c>
      <c r="V214" s="28">
        <f>V169/SUM(V169,'Calculations 16to19'!V169,'Calculations 20to24'!V169,'Calculations 25to34'!V169,'Calculations 45to54'!V169,'Calculations 55to64'!V169,'Calculations 65plus'!V169)</f>
        <v>0.30965115696584988</v>
      </c>
      <c r="W214" s="28">
        <f>W169/SUM(W169,'Calculations 16to19'!W169,'Calculations 20to24'!W169,'Calculations 25to34'!W169,'Calculations 45to54'!W169,'Calculations 55to64'!W169,'Calculations 65plus'!W169)</f>
        <v>0.313119096866118</v>
      </c>
      <c r="X214" s="28">
        <f>X169/SUM(X169,'Calculations 16to19'!X169,'Calculations 20to24'!X169,'Calculations 25to34'!X169,'Calculations 45to54'!X169,'Calculations 55to64'!X169,'Calculations 65plus'!X169)</f>
        <v>0.3165472490510578</v>
      </c>
      <c r="Y214" s="28">
        <f>Y169/SUM(Y169,'Calculations 16to19'!Y169,'Calculations 20to24'!Y169,'Calculations 25to34'!Y169,'Calculations 45to54'!Y169,'Calculations 55to64'!Y169,'Calculations 65plus'!Y169)</f>
        <v>0.31993482408670809</v>
      </c>
      <c r="Z214" s="28">
        <f>Z169/SUM(Z169,'Calculations 16to19'!Z169,'Calculations 20to24'!Z169,'Calculations 25to34'!Z169,'Calculations 45to54'!Z169,'Calculations 55to64'!Z169,'Calculations 65plus'!Z169)</f>
        <v>0.32328109059777604</v>
      </c>
      <c r="AA214" s="28">
        <f>AA169/SUM(AA169,'Calculations 16to19'!AA169,'Calculations 20to24'!AA169,'Calculations 25to34'!AA169,'Calculations 45to54'!AA169,'Calculations 55to64'!AA169,'Calculations 65plus'!AA169)</f>
        <v>0.32658537456192255</v>
      </c>
      <c r="AB214" s="28">
        <f>AB169/SUM(AB169,'Calculations 16to19'!AB169,'Calculations 20to24'!AB169,'Calculations 25to34'!AB169,'Calculations 45to54'!AB169,'Calculations 55to64'!AB169,'Calculations 65plus'!AB169)</f>
        <v>0.3298470584983188</v>
      </c>
      <c r="AC214" s="28">
        <f>AC169/SUM(AC169,'Calculations 16to19'!AC169,'Calculations 20to24'!AC169,'Calculations 25to34'!AC169,'Calculations 45to54'!AC169,'Calculations 55to64'!AC169,'Calculations 65plus'!AC169)</f>
        <v>0.33306558055798563</v>
      </c>
      <c r="AD214" s="28">
        <f>AD169/SUM(AD169,'Calculations 16to19'!AD169,'Calculations 20to24'!AD169,'Calculations 25to34'!AD169,'Calculations 45to54'!AD169,'Calculations 55to64'!AD169,'Calculations 65plus'!AD169)</f>
        <v>0.3362404335234444</v>
      </c>
      <c r="AE214" s="28">
        <f>AE169/SUM(AE169,'Calculations 16to19'!AE169,'Calculations 20to24'!AE169,'Calculations 25to34'!AE169,'Calculations 45to54'!AE169,'Calculations 55to64'!AE169,'Calculations 65plus'!AE169)</f>
        <v>0.33937116372516352</v>
      </c>
      <c r="AF214" s="28">
        <f>AF169/SUM(AF169,'Calculations 16to19'!AF169,'Calculations 20to24'!AF169,'Calculations 25to34'!AF169,'Calculations 45to54'!AF169,'Calculations 55to64'!AF169,'Calculations 65plus'!AF169)</f>
        <v>0.3424573698822212</v>
      </c>
    </row>
    <row r="215" spans="1:32" x14ac:dyDescent="0.2">
      <c r="A215" s="6" t="s">
        <v>48</v>
      </c>
      <c r="B215" s="28">
        <f>B170/SUM(B170,'Calculations 16to19'!B170,'Calculations 20to24'!B170,'Calculations 25to34'!B170,'Calculations 45to54'!B170,'Calculations 55to64'!B170,'Calculations 65plus'!B170)</f>
        <v>0.24662576687116561</v>
      </c>
      <c r="C215" s="28">
        <f>C170/SUM(C170,'Calculations 16to19'!C170,'Calculations 20to24'!C170,'Calculations 25to34'!C170,'Calculations 45to54'!C170,'Calculations 55to64'!C170,'Calculations 65plus'!C170)</f>
        <v>0.2517872941199148</v>
      </c>
      <c r="D215" s="28">
        <f>D170/SUM(D170,'Calculations 16to19'!D170,'Calculations 20to24'!D170,'Calculations 25to34'!D170,'Calculations 45to54'!D170,'Calculations 55to64'!D170,'Calculations 65plus'!D170)</f>
        <v>0.25581761742352499</v>
      </c>
      <c r="E215" s="28">
        <f>E170/SUM(E170,'Calculations 16to19'!E170,'Calculations 20to24'!E170,'Calculations 25to34'!E170,'Calculations 45to54'!E170,'Calculations 55to64'!E170,'Calculations 65plus'!E170)</f>
        <v>0.26020214294090444</v>
      </c>
      <c r="F215" s="28">
        <f>F170/SUM(F170,'Calculations 16to19'!F170,'Calculations 20to24'!F170,'Calculations 25to34'!F170,'Calculations 45to54'!F170,'Calculations 55to64'!F170,'Calculations 65plus'!F170)</f>
        <v>0.26486708627926397</v>
      </c>
      <c r="G215" s="28">
        <f>G170/SUM(G170,'Calculations 16to19'!G170,'Calculations 20to24'!G170,'Calculations 25to34'!G170,'Calculations 45to54'!G170,'Calculations 55to64'!G170,'Calculations 65plus'!G170)</f>
        <v>0.26894184135067079</v>
      </c>
      <c r="H215" s="28">
        <f>H170/SUM(H170,'Calculations 16to19'!H170,'Calculations 20to24'!H170,'Calculations 25to34'!H170,'Calculations 45to54'!H170,'Calculations 55to64'!H170,'Calculations 65plus'!H170)</f>
        <v>0.27387505066045942</v>
      </c>
      <c r="I215" s="28">
        <f>I170/SUM(I170,'Calculations 16to19'!I170,'Calculations 20to24'!I170,'Calculations 25to34'!I170,'Calculations 45to54'!I170,'Calculations 55to64'!I170,'Calculations 65plus'!I170)</f>
        <v>0.27727958798297825</v>
      </c>
      <c r="J215" s="28">
        <f>J170/SUM(J170,'Calculations 16to19'!J170,'Calculations 20to24'!J170,'Calculations 25to34'!J170,'Calculations 45to54'!J170,'Calculations 55to64'!J170,'Calculations 65plus'!J170)</f>
        <v>0.27934397395398464</v>
      </c>
      <c r="K215" s="28">
        <f>K170/SUM(K170,'Calculations 16to19'!K170,'Calculations 20to24'!K170,'Calculations 25to34'!K170,'Calculations 45to54'!K170,'Calculations 55to64'!K170,'Calculations 65plus'!K170)</f>
        <v>0.28140484626517587</v>
      </c>
      <c r="L215" s="28">
        <f>L170/SUM(L170,'Calculations 16to19'!L170,'Calculations 20to24'!L170,'Calculations 25to34'!L170,'Calculations 45to54'!L170,'Calculations 55to64'!L170,'Calculations 65plus'!L170)</f>
        <v>0.28820838794753162</v>
      </c>
      <c r="M215" s="28">
        <f>M170/SUM(M170,'Calculations 16to19'!M170,'Calculations 20to24'!M170,'Calculations 25to34'!M170,'Calculations 45to54'!M170,'Calculations 55to64'!M170,'Calculations 65plus'!M170)</f>
        <v>0.29218197860565037</v>
      </c>
      <c r="N215" s="28">
        <f>N170/SUM(N170,'Calculations 16to19'!N170,'Calculations 20to24'!N170,'Calculations 25to34'!N170,'Calculations 45to54'!N170,'Calculations 55to64'!N170,'Calculations 65plus'!N170)</f>
        <v>0.29613136017985237</v>
      </c>
      <c r="O215" s="28">
        <f>O170/SUM(O170,'Calculations 16to19'!O170,'Calculations 20to24'!O170,'Calculations 25to34'!O170,'Calculations 45to54'!O170,'Calculations 55to64'!O170,'Calculations 65plus'!O170)</f>
        <v>0.30005518953238891</v>
      </c>
      <c r="P215" s="28">
        <f>P170/SUM(P170,'Calculations 16to19'!P170,'Calculations 20to24'!P170,'Calculations 25to34'!P170,'Calculations 45to54'!P170,'Calculations 55to64'!P170,'Calculations 65plus'!P170)</f>
        <v>0.30395216950949105</v>
      </c>
      <c r="Q215" s="28">
        <f>Q170/SUM(Q170,'Calculations 16to19'!Q170,'Calculations 20to24'!Q170,'Calculations 25to34'!Q170,'Calculations 45to54'!Q170,'Calculations 55to64'!Q170,'Calculations 65plus'!Q170)</f>
        <v>0.30782104965916524</v>
      </c>
      <c r="R215" s="28">
        <f>R170/SUM(R170,'Calculations 16to19'!R170,'Calculations 20to24'!R170,'Calculations 25to34'!R170,'Calculations 45to54'!R170,'Calculations 55to64'!R170,'Calculations 65plus'!R170)</f>
        <v>0.31166062683022744</v>
      </c>
      <c r="S215" s="28">
        <f>S170/SUM(S170,'Calculations 16to19'!S170,'Calculations 20to24'!S170,'Calculations 25to34'!S170,'Calculations 45to54'!S170,'Calculations 55to64'!S170,'Calculations 65plus'!S170)</f>
        <v>0.31546974565539382</v>
      </c>
      <c r="T215" s="28">
        <f>T170/SUM(T170,'Calculations 16to19'!T170,'Calculations 20to24'!T170,'Calculations 25to34'!T170,'Calculations 45to54'!T170,'Calculations 55to64'!T170,'Calculations 65plus'!T170)</f>
        <v>0.31924729892157766</v>
      </c>
      <c r="U215" s="28">
        <f>U170/SUM(U170,'Calculations 16to19'!U170,'Calculations 20to24'!U170,'Calculations 25to34'!U170,'Calculations 45to54'!U170,'Calculations 55to64'!U170,'Calculations 65plus'!U170)</f>
        <v>0.32299222783076276</v>
      </c>
      <c r="V215" s="28">
        <f>V170/SUM(V170,'Calculations 16to19'!V170,'Calculations 20to24'!V170,'Calculations 25to34'!V170,'Calculations 45to54'!V170,'Calculations 55to64'!V170,'Calculations 65plus'!V170)</f>
        <v>0.32670352215507947</v>
      </c>
      <c r="W215" s="28">
        <f>W170/SUM(W170,'Calculations 16to19'!W170,'Calculations 20to24'!W170,'Calculations 25to34'!W170,'Calculations 45to54'!W170,'Calculations 55to64'!W170,'Calculations 65plus'!W170)</f>
        <v>0.33038022028990277</v>
      </c>
      <c r="X215" s="28">
        <f>X170/SUM(X170,'Calculations 16to19'!X170,'Calculations 20to24'!X170,'Calculations 25to34'!X170,'Calculations 45to54'!X170,'Calculations 55to64'!X170,'Calculations 65plus'!X170)</f>
        <v>0.33402140920897228</v>
      </c>
      <c r="Y215" s="28">
        <f>Y170/SUM(Y170,'Calculations 16to19'!Y170,'Calculations 20to24'!Y170,'Calculations 25to34'!Y170,'Calculations 45to54'!Y170,'Calculations 55to64'!Y170,'Calculations 65plus'!Y170)</f>
        <v>0.33762622432568146</v>
      </c>
      <c r="Z215" s="28">
        <f>Z170/SUM(Z170,'Calculations 16to19'!Z170,'Calculations 20to24'!Z170,'Calculations 25to34'!Z170,'Calculations 45to54'!Z170,'Calculations 55to64'!Z170,'Calculations 65plus'!Z170)</f>
        <v>0.34119384926480956</v>
      </c>
      <c r="AA215" s="28">
        <f>AA170/SUM(AA170,'Calculations 16to19'!AA170,'Calculations 20to24'!AA170,'Calculations 25to34'!AA170,'Calculations 45to54'!AA170,'Calculations 55to64'!AA170,'Calculations 65plus'!AA170)</f>
        <v>0.34472351554907393</v>
      </c>
      <c r="AB215" s="28">
        <f>AB170/SUM(AB170,'Calculations 16to19'!AB170,'Calculations 20to24'!AB170,'Calculations 25to34'!AB170,'Calculations 45to54'!AB170,'Calculations 55to64'!AB170,'Calculations 65plus'!AB170)</f>
        <v>0.34821450220494699</v>
      </c>
      <c r="AC215" s="28">
        <f>AC170/SUM(AC170,'Calculations 16to19'!AC170,'Calculations 20to24'!AC170,'Calculations 25to34'!AC170,'Calculations 45to54'!AC170,'Calculations 55to64'!AC170,'Calculations 65plus'!AC170)</f>
        <v>0.35166613529224044</v>
      </c>
      <c r="AD215" s="28">
        <f>AD170/SUM(AD170,'Calculations 16to19'!AD170,'Calculations 20to24'!AD170,'Calculations 25to34'!AD170,'Calculations 45to54'!AD170,'Calculations 55to64'!AD170,'Calculations 65plus'!AD170)</f>
        <v>0.35507778736199447</v>
      </c>
      <c r="AE215" s="28">
        <f>AE170/SUM(AE170,'Calculations 16to19'!AE170,'Calculations 20to24'!AE170,'Calculations 25to34'!AE170,'Calculations 45to54'!AE170,'Calculations 55to64'!AE170,'Calculations 65plus'!AE170)</f>
        <v>0.35844887684721294</v>
      </c>
      <c r="AF215" s="28">
        <f>AF170/SUM(AF170,'Calculations 16to19'!AF170,'Calculations 20to24'!AF170,'Calculations 25to34'!AF170,'Calculations 45to54'!AF170,'Calculations 55to64'!AF170,'Calculations 65plus'!AF170)</f>
        <v>0.36177886739097853</v>
      </c>
    </row>
    <row r="216" spans="1:32" x14ac:dyDescent="0.2">
      <c r="A216" s="6" t="s">
        <v>49</v>
      </c>
      <c r="B216" s="28">
        <f>B171/SUM(B171,'Calculations 16to19'!B171,'Calculations 20to24'!B171,'Calculations 25to34'!B171,'Calculations 45to54'!B171,'Calculations 55to64'!B171,'Calculations 65plus'!B171)</f>
        <v>0.21788617886178865</v>
      </c>
      <c r="C216" s="28">
        <f>C171/SUM(C171,'Calculations 16to19'!C171,'Calculations 20to24'!C171,'Calculations 25to34'!C171,'Calculations 45to54'!C171,'Calculations 55to64'!C171,'Calculations 65plus'!C171)</f>
        <v>0.2218695870056453</v>
      </c>
      <c r="D216" s="28">
        <f>D171/SUM(D171,'Calculations 16to19'!D171,'Calculations 20to24'!D171,'Calculations 25to34'!D171,'Calculations 45to54'!D171,'Calculations 55to64'!D171,'Calculations 65plus'!D171)</f>
        <v>0.2249576083315277</v>
      </c>
      <c r="E216" s="28">
        <f>E171/SUM(E171,'Calculations 16to19'!E171,'Calculations 20to24'!E171,'Calculations 25to34'!E171,'Calculations 45to54'!E171,'Calculations 55to64'!E171,'Calculations 65plus'!E171)</f>
        <v>0.22857091683655859</v>
      </c>
      <c r="F216" s="28">
        <f>F171/SUM(F171,'Calculations 16to19'!F171,'Calculations 20to24'!F171,'Calculations 25to34'!F171,'Calculations 45to54'!F171,'Calculations 55to64'!F171,'Calculations 65plus'!F171)</f>
        <v>0.23275620915730924</v>
      </c>
      <c r="G216" s="28">
        <f>G171/SUM(G171,'Calculations 16to19'!G171,'Calculations 20to24'!G171,'Calculations 25to34'!G171,'Calculations 45to54'!G171,'Calculations 55to64'!G171,'Calculations 65plus'!G171)</f>
        <v>0.23689697042006846</v>
      </c>
      <c r="H216" s="28">
        <f>H171/SUM(H171,'Calculations 16to19'!H171,'Calculations 20to24'!H171,'Calculations 25to34'!H171,'Calculations 45to54'!H171,'Calculations 55to64'!H171,'Calculations 65plus'!H171)</f>
        <v>0.24202330849489243</v>
      </c>
      <c r="I216" s="28">
        <f>I171/SUM(I171,'Calculations 16to19'!I171,'Calculations 20to24'!I171,'Calculations 25to34'!I171,'Calculations 45to54'!I171,'Calculations 55to64'!I171,'Calculations 65plus'!I171)</f>
        <v>0.24601564774978546</v>
      </c>
      <c r="J216" s="28">
        <f>J171/SUM(J171,'Calculations 16to19'!J171,'Calculations 20to24'!J171,'Calculations 25to34'!J171,'Calculations 45to54'!J171,'Calculations 55to64'!J171,'Calculations 65plus'!J171)</f>
        <v>0.24869939133912267</v>
      </c>
      <c r="K216" s="28">
        <f>K171/SUM(K171,'Calculations 16to19'!K171,'Calculations 20to24'!K171,'Calculations 25to34'!K171,'Calculations 45to54'!K171,'Calculations 55to64'!K171,'Calculations 65plus'!K171)</f>
        <v>0.251262522997452</v>
      </c>
      <c r="L216" s="28">
        <f>L171/SUM(L171,'Calculations 16to19'!L171,'Calculations 20to24'!L171,'Calculations 25to34'!L171,'Calculations 45to54'!L171,'Calculations 55to64'!L171,'Calculations 65plus'!L171)</f>
        <v>0.25612170179578592</v>
      </c>
      <c r="M216" s="28">
        <f>M171/SUM(M171,'Calculations 16to19'!M171,'Calculations 20to24'!M171,'Calculations 25to34'!M171,'Calculations 45to54'!M171,'Calculations 55to64'!M171,'Calculations 65plus'!M171)</f>
        <v>0.2598764344254621</v>
      </c>
      <c r="N216" s="28">
        <f>N171/SUM(N171,'Calculations 16to19'!N171,'Calculations 20to24'!N171,'Calculations 25to34'!N171,'Calculations 45to54'!N171,'Calculations 55to64'!N171,'Calculations 65plus'!N171)</f>
        <v>0.26361237183003633</v>
      </c>
      <c r="O216" s="28">
        <f>O171/SUM(O171,'Calculations 16to19'!O171,'Calculations 20to24'!O171,'Calculations 25to34'!O171,'Calculations 45to54'!O171,'Calculations 55to64'!O171,'Calculations 65plus'!O171)</f>
        <v>0.26732801524912814</v>
      </c>
      <c r="P216" s="28">
        <f>P171/SUM(P171,'Calculations 16to19'!P171,'Calculations 20to24'!P171,'Calculations 25to34'!P171,'Calculations 45to54'!P171,'Calculations 55to64'!P171,'Calculations 65plus'!P171)</f>
        <v>0.27102190802992027</v>
      </c>
      <c r="Q216" s="28">
        <f>Q171/SUM(Q171,'Calculations 16to19'!Q171,'Calculations 20to24'!Q171,'Calculations 25to34'!Q171,'Calculations 45to54'!Q171,'Calculations 55to64'!Q171,'Calculations 65plus'!Q171)</f>
        <v>0.27469263724417703</v>
      </c>
      <c r="R216" s="28">
        <f>R171/SUM(R171,'Calculations 16to19'!R171,'Calculations 20to24'!R171,'Calculations 25to34'!R171,'Calculations 45to54'!R171,'Calculations 55to64'!R171,'Calculations 65plus'!R171)</f>
        <v>0.27833883515303082</v>
      </c>
      <c r="S216" s="28">
        <f>S171/SUM(S171,'Calculations 16to19'!S171,'Calculations 20to24'!S171,'Calculations 25to34'!S171,'Calculations 45to54'!S171,'Calculations 55to64'!S171,'Calculations 65plus'!S171)</f>
        <v>0.28195918051928509</v>
      </c>
      <c r="T216" s="28">
        <f>T171/SUM(T171,'Calculations 16to19'!T171,'Calculations 20to24'!T171,'Calculations 25to34'!T171,'Calculations 45to54'!T171,'Calculations 55to64'!T171,'Calculations 65plus'!T171)</f>
        <v>0.28555239976773644</v>
      </c>
      <c r="U216" s="28">
        <f>U171/SUM(U171,'Calculations 16to19'!U171,'Calculations 20to24'!U171,'Calculations 25to34'!U171,'Calculations 45to54'!U171,'Calculations 55to64'!U171,'Calculations 65plus'!U171)</f>
        <v>0.28911726799463205</v>
      </c>
      <c r="V216" s="28">
        <f>V171/SUM(V171,'Calculations 16to19'!V171,'Calculations 20to24'!V171,'Calculations 25to34'!V171,'Calculations 45to54'!V171,'Calculations 55to64'!V171,'Calculations 65plus'!V171)</f>
        <v>0.29265260982805363</v>
      </c>
      <c r="W216" s="28">
        <f>W171/SUM(W171,'Calculations 16to19'!W171,'Calculations 20to24'!W171,'Calculations 25to34'!W171,'Calculations 45to54'!W171,'Calculations 55to64'!W171,'Calculations 65plus'!W171)</f>
        <v>0.29615730014159575</v>
      </c>
      <c r="X216" s="28">
        <f>X171/SUM(X171,'Calculations 16to19'!X171,'Calculations 20to24'!X171,'Calculations 25to34'!X171,'Calculations 45to54'!X171,'Calculations 55to64'!X171,'Calculations 65plus'!X171)</f>
        <v>0.29963026462425757</v>
      </c>
      <c r="Y216" s="28">
        <f>Y171/SUM(Y171,'Calculations 16to19'!Y171,'Calculations 20to24'!Y171,'Calculations 25to34'!Y171,'Calculations 45to54'!Y171,'Calculations 55to64'!Y171,'Calculations 65plus'!Y171)</f>
        <v>0.30307048020998545</v>
      </c>
      <c r="Z216" s="28">
        <f>Z171/SUM(Z171,'Calculations 16to19'!Z171,'Calculations 20to24'!Z171,'Calculations 25to34'!Z171,'Calculations 45to54'!Z171,'Calculations 55to64'!Z171,'Calculations 65plus'!Z171)</f>
        <v>0.30647697537076002</v>
      </c>
      <c r="AA216" s="28">
        <f>AA171/SUM(AA171,'Calculations 16to19'!AA171,'Calculations 20to24'!AA171,'Calculations 25to34'!AA171,'Calculations 45to54'!AA171,'Calculations 55to64'!AA171,'Calculations 65plus'!AA171)</f>
        <v>0.30984883027755722</v>
      </c>
      <c r="AB216" s="28">
        <f>AB171/SUM(AB171,'Calculations 16to19'!AB171,'Calculations 20to24'!AB171,'Calculations 25to34'!AB171,'Calculations 45to54'!AB171,'Calculations 55to64'!AB171,'Calculations 65plus'!AB171)</f>
        <v>0.31318517683387093</v>
      </c>
      <c r="AC216" s="28">
        <f>AC171/SUM(AC171,'Calculations 16to19'!AC171,'Calculations 20to24'!AC171,'Calculations 25to34'!AC171,'Calculations 45to54'!AC171,'Calculations 55to64'!AC171,'Calculations 65plus'!AC171)</f>
        <v>0.31648519858682861</v>
      </c>
      <c r="AD216" s="28">
        <f>AD171/SUM(AD171,'Calculations 16to19'!AD171,'Calculations 20to24'!AD171,'Calculations 25to34'!AD171,'Calculations 45to54'!AD171,'Calculations 55to64'!AD171,'Calculations 65plus'!AD171)</f>
        <v>0.31974813052121381</v>
      </c>
      <c r="AE216" s="28">
        <f>AE171/SUM(AE171,'Calculations 16to19'!AE171,'Calculations 20to24'!AE171,'Calculations 25to34'!AE171,'Calculations 45to54'!AE171,'Calculations 55to64'!AE171,'Calculations 65plus'!AE171)</f>
        <v>0.32297325874195543</v>
      </c>
      <c r="AF216" s="28">
        <f>AF171/SUM(AF171,'Calculations 16to19'!AF171,'Calculations 20to24'!AF171,'Calculations 25to34'!AF171,'Calculations 45to54'!AF171,'Calculations 55to64'!AF171,'Calculations 65plus'!AF171)</f>
        <v>0.32615992005083144</v>
      </c>
    </row>
    <row r="217" spans="1:32" x14ac:dyDescent="0.2">
      <c r="A217" s="6" t="s">
        <v>50</v>
      </c>
      <c r="B217" s="28">
        <f>B172/SUM(B172,'Calculations 16to19'!B172,'Calculations 20to24'!B172,'Calculations 25to34'!B172,'Calculations 45to54'!B172,'Calculations 55to64'!B172,'Calculations 65plus'!B172)</f>
        <v>0.23626084669997366</v>
      </c>
      <c r="C217" s="28">
        <f>C172/SUM(C172,'Calculations 16to19'!C172,'Calculations 20to24'!C172,'Calculations 25to34'!C172,'Calculations 45to54'!C172,'Calculations 55to64'!C172,'Calculations 65plus'!C172)</f>
        <v>0.24072852293866234</v>
      </c>
      <c r="D217" s="28">
        <f>D172/SUM(D172,'Calculations 16to19'!D172,'Calculations 20to24'!D172,'Calculations 25to34'!D172,'Calculations 45to54'!D172,'Calculations 55to64'!D172,'Calculations 65plus'!D172)</f>
        <v>0.24436470428008827</v>
      </c>
      <c r="E217" s="28">
        <f>E172/SUM(E172,'Calculations 16to19'!E172,'Calculations 20to24'!E172,'Calculations 25to34'!E172,'Calculations 45to54'!E172,'Calculations 55to64'!E172,'Calculations 65plus'!E172)</f>
        <v>0.24844957845489657</v>
      </c>
      <c r="F217" s="28">
        <f>F172/SUM(F172,'Calculations 16to19'!F172,'Calculations 20to24'!F172,'Calculations 25to34'!F172,'Calculations 45to54'!F172,'Calculations 55to64'!F172,'Calculations 65plus'!F172)</f>
        <v>0.25287498008821452</v>
      </c>
      <c r="G217" s="28">
        <f>G172/SUM(G172,'Calculations 16to19'!G172,'Calculations 20to24'!G172,'Calculations 25to34'!G172,'Calculations 45to54'!G172,'Calculations 55to64'!G172,'Calculations 65plus'!G172)</f>
        <v>0.25688351315990421</v>
      </c>
      <c r="H217" s="28">
        <f>H172/SUM(H172,'Calculations 16to19'!H172,'Calculations 20to24'!H172,'Calculations 25to34'!H172,'Calculations 45to54'!H172,'Calculations 55to64'!H172,'Calculations 65plus'!H172)</f>
        <v>0.26174629446817926</v>
      </c>
      <c r="I217" s="28">
        <f>I172/SUM(I172,'Calculations 16to19'!I172,'Calculations 20to24'!I172,'Calculations 25to34'!I172,'Calculations 45to54'!I172,'Calculations 55to64'!I172,'Calculations 65plus'!I172)</f>
        <v>0.26543528872019567</v>
      </c>
      <c r="J217" s="28">
        <f>J172/SUM(J172,'Calculations 16to19'!J172,'Calculations 20to24'!J172,'Calculations 25to34'!J172,'Calculations 45to54'!J172,'Calculations 55to64'!J172,'Calculations 65plus'!J172)</f>
        <v>0.26800171226944075</v>
      </c>
      <c r="K217" s="28">
        <f>K172/SUM(K172,'Calculations 16to19'!K172,'Calculations 20to24'!K172,'Calculations 25to34'!K172,'Calculations 45to54'!K172,'Calculations 55to64'!K172,'Calculations 65plus'!K172)</f>
        <v>0.27059629471478341</v>
      </c>
      <c r="L217" s="28">
        <f>L172/SUM(L172,'Calculations 16to19'!L172,'Calculations 20to24'!L172,'Calculations 25to34'!L172,'Calculations 45to54'!L172,'Calculations 55to64'!L172,'Calculations 65plus'!L172)</f>
        <v>0.27604332502816598</v>
      </c>
      <c r="M217" s="28">
        <f>M172/SUM(M172,'Calculations 16to19'!M172,'Calculations 20to24'!M172,'Calculations 25to34'!M172,'Calculations 45to54'!M172,'Calculations 55to64'!M172,'Calculations 65plus'!M172)</f>
        <v>0.27986026314441859</v>
      </c>
      <c r="N217" s="28">
        <f>N172/SUM(N172,'Calculations 16to19'!N172,'Calculations 20to24'!N172,'Calculations 25to34'!N172,'Calculations 45to54'!N172,'Calculations 55to64'!N172,'Calculations 65plus'!N172)</f>
        <v>0.28364986196665015</v>
      </c>
      <c r="O217" s="28">
        <f>O172/SUM(O172,'Calculations 16to19'!O172,'Calculations 20to24'!O172,'Calculations 25to34'!O172,'Calculations 45to54'!O172,'Calculations 55to64'!O172,'Calculations 65plus'!O172)</f>
        <v>0.28741073552742297</v>
      </c>
      <c r="P217" s="28">
        <f>P172/SUM(P172,'Calculations 16to19'!P172,'Calculations 20to24'!P172,'Calculations 25to34'!P172,'Calculations 45to54'!P172,'Calculations 55to64'!P172,'Calculations 65plus'!P172)</f>
        <v>0.29114155312580681</v>
      </c>
      <c r="Q217" s="28">
        <f>Q172/SUM(Q172,'Calculations 16to19'!Q172,'Calculations 20to24'!Q172,'Calculations 25to34'!Q172,'Calculations 45to54'!Q172,'Calculations 55to64'!Q172,'Calculations 65plus'!Q172)</f>
        <v>0.29484104010696299</v>
      </c>
      <c r="R217" s="28">
        <f>R172/SUM(R172,'Calculations 16to19'!R172,'Calculations 20to24'!R172,'Calculations 25to34'!R172,'Calculations 45to54'!R172,'Calculations 55to64'!R172,'Calculations 65plus'!R172)</f>
        <v>0.29850797847971855</v>
      </c>
      <c r="S217" s="28">
        <f>S172/SUM(S172,'Calculations 16to19'!S172,'Calculations 20to24'!S172,'Calculations 25to34'!S172,'Calculations 45to54'!S172,'Calculations 55to64'!S172,'Calculations 65plus'!S172)</f>
        <v>0.30214120737639666</v>
      </c>
      <c r="T217" s="28">
        <f>T172/SUM(T172,'Calculations 16to19'!T172,'Calculations 20to24'!T172,'Calculations 25to34'!T172,'Calculations 45to54'!T172,'Calculations 55to64'!T172,'Calculations 65plus'!T172)</f>
        <v>0.3057396233596964</v>
      </c>
      <c r="U217" s="28">
        <f>U172/SUM(U172,'Calculations 16to19'!U172,'Calculations 20to24'!U172,'Calculations 25to34'!U172,'Calculations 45to54'!U172,'Calculations 55to64'!U172,'Calculations 65plus'!U172)</f>
        <v>0.30930218058180464</v>
      </c>
      <c r="V217" s="28">
        <f>V172/SUM(V172,'Calculations 16to19'!V172,'Calculations 20to24'!V172,'Calculations 25to34'!V172,'Calculations 45to54'!V172,'Calculations 55to64'!V172,'Calculations 65plus'!V172)</f>
        <v>0.31282789080134393</v>
      </c>
      <c r="W217" s="28">
        <f>W172/SUM(W172,'Calculations 16to19'!W172,'Calculations 20to24'!W172,'Calculations 25to34'!W172,'Calculations 45to54'!W172,'Calculations 55to64'!W172,'Calculations 65plus'!W172)</f>
        <v>0.31631582326407615</v>
      </c>
      <c r="X217" s="28">
        <f>X172/SUM(X172,'Calculations 16to19'!X172,'Calculations 20to24'!X172,'Calculations 25to34'!X172,'Calculations 45to54'!X172,'Calculations 55to64'!X172,'Calculations 65plus'!X172)</f>
        <v>0.31976510445357431</v>
      </c>
      <c r="Y217" s="28">
        <f>Y172/SUM(Y172,'Calculations 16to19'!Y172,'Calculations 20to24'!Y172,'Calculations 25to34'!Y172,'Calculations 45to54'!Y172,'Calculations 55to64'!Y172,'Calculations 65plus'!Y172)</f>
        <v>0.32317491771830681</v>
      </c>
      <c r="Z217" s="28">
        <f>Z172/SUM(Z172,'Calculations 16to19'!Z172,'Calculations 20to24'!Z172,'Calculations 25to34'!Z172,'Calculations 45to54'!Z172,'Calculations 55to64'!Z172,'Calculations 65plus'!Z172)</f>
        <v>0.32654450278177177</v>
      </c>
      <c r="AA217" s="28">
        <f>AA172/SUM(AA172,'Calculations 16to19'!AA172,'Calculations 20to24'!AA172,'Calculations 25to34'!AA172,'Calculations 45to54'!AA172,'Calculations 55to64'!AA172,'Calculations 65plus'!AA172)</f>
        <v>0.32987315514246768</v>
      </c>
      <c r="AB217" s="28">
        <f>AB172/SUM(AB172,'Calculations 16to19'!AB172,'Calculations 20to24'!AB172,'Calculations 25to34'!AB172,'Calculations 45to54'!AB172,'Calculations 55to64'!AB172,'Calculations 65plus'!AB172)</f>
        <v>0.33316022537057821</v>
      </c>
      <c r="AC217" s="28">
        <f>AC172/SUM(AC172,'Calculations 16to19'!AC172,'Calculations 20to24'!AC172,'Calculations 25to34'!AC172,'Calculations 45to54'!AC172,'Calculations 55to64'!AC172,'Calculations 65plus'!AC172)</f>
        <v>0.33640511830831171</v>
      </c>
      <c r="AD217" s="28">
        <f>AD172/SUM(AD172,'Calculations 16to19'!AD172,'Calculations 20to24'!AD172,'Calculations 25to34'!AD172,'Calculations 45to54'!AD172,'Calculations 55to64'!AD172,'Calculations 65plus'!AD172)</f>
        <v>0.33960729218086816</v>
      </c>
      <c r="AE217" s="28">
        <f>AE172/SUM(AE172,'Calculations 16to19'!AE172,'Calculations 20to24'!AE172,'Calculations 25to34'!AE172,'Calculations 45to54'!AE172,'Calculations 55to64'!AE172,'Calculations 65plus'!AE172)</f>
        <v>0.34276625762497276</v>
      </c>
      <c r="AF217" s="28">
        <f>AF172/SUM(AF172,'Calculations 16to19'!AF172,'Calculations 20to24'!AF172,'Calculations 25to34'!AF172,'Calculations 45to54'!AF172,'Calculations 55to64'!AF172,'Calculations 65plus'!AF172)</f>
        <v>0.3458815766418783</v>
      </c>
    </row>
    <row r="218" spans="1:32" x14ac:dyDescent="0.2">
      <c r="A218" s="6" t="s">
        <v>51</v>
      </c>
      <c r="B218" s="28">
        <f>B173/SUM(B173,'Calculations 16to19'!B173,'Calculations 20to24'!B173,'Calculations 25to34'!B173,'Calculations 45to54'!B173,'Calculations 55to64'!B173,'Calculations 65plus'!B173)</f>
        <v>0.20496894409937882</v>
      </c>
      <c r="C218" s="28">
        <f>C173/SUM(C173,'Calculations 16to19'!C173,'Calculations 20to24'!C173,'Calculations 25to34'!C173,'Calculations 45to54'!C173,'Calculations 55to64'!C173,'Calculations 65plus'!C173)</f>
        <v>0.20875679911702119</v>
      </c>
      <c r="D218" s="28">
        <f>D173/SUM(D173,'Calculations 16to19'!D173,'Calculations 20to24'!D173,'Calculations 25to34'!D173,'Calculations 45to54'!D173,'Calculations 55to64'!D173,'Calculations 65plus'!D173)</f>
        <v>0.21187839955708596</v>
      </c>
      <c r="E218" s="28">
        <f>E173/SUM(E173,'Calculations 16to19'!E173,'Calculations 20to24'!E173,'Calculations 25to34'!E173,'Calculations 45to54'!E173,'Calculations 55to64'!E173,'Calculations 65plus'!E173)</f>
        <v>0.21533738225892995</v>
      </c>
      <c r="F218" s="28">
        <f>F173/SUM(F173,'Calculations 16to19'!F173,'Calculations 20to24'!F173,'Calculations 25to34'!F173,'Calculations 45to54'!F173,'Calculations 55to64'!F173,'Calculations 65plus'!F173)</f>
        <v>0.21895024356771137</v>
      </c>
      <c r="G218" s="28">
        <f>G173/SUM(G173,'Calculations 16to19'!G173,'Calculations 20to24'!G173,'Calculations 25to34'!G173,'Calculations 45to54'!G173,'Calculations 55to64'!G173,'Calculations 65plus'!G173)</f>
        <v>0.22190281997674371</v>
      </c>
      <c r="H218" s="28">
        <f>H173/SUM(H173,'Calculations 16to19'!H173,'Calculations 20to24'!H173,'Calculations 25to34'!H173,'Calculations 45to54'!H173,'Calculations 55to64'!H173,'Calculations 65plus'!H173)</f>
        <v>0.22554921650938339</v>
      </c>
      <c r="I218" s="28">
        <f>I173/SUM(I173,'Calculations 16to19'!I173,'Calculations 20to24'!I173,'Calculations 25to34'!I173,'Calculations 45to54'!I173,'Calculations 55to64'!I173,'Calculations 65plus'!I173)</f>
        <v>0.22830437491603811</v>
      </c>
      <c r="J218" s="28">
        <f>J173/SUM(J173,'Calculations 16to19'!J173,'Calculations 20to24'!J173,'Calculations 25to34'!J173,'Calculations 45to54'!J173,'Calculations 55to64'!J173,'Calculations 65plus'!J173)</f>
        <v>0.23025863877658723</v>
      </c>
      <c r="K218" s="28">
        <f>K173/SUM(K173,'Calculations 16to19'!K173,'Calculations 20to24'!K173,'Calculations 25to34'!K173,'Calculations 45to54'!K173,'Calculations 55to64'!K173,'Calculations 65plus'!K173)</f>
        <v>0.23229362963215075</v>
      </c>
      <c r="L218" s="28">
        <f>L173/SUM(L173,'Calculations 16to19'!L173,'Calculations 20to24'!L173,'Calculations 25to34'!L173,'Calculations 45to54'!L173,'Calculations 55to64'!L173,'Calculations 65plus'!L173)</f>
        <v>0.23672645612103124</v>
      </c>
      <c r="M218" s="28">
        <f>M173/SUM(M173,'Calculations 16to19'!M173,'Calculations 20to24'!M173,'Calculations 25to34'!M173,'Calculations 45to54'!M173,'Calculations 55to64'!M173,'Calculations 65plus'!M173)</f>
        <v>0.23968627967814615</v>
      </c>
      <c r="N218" s="28">
        <f>N173/SUM(N173,'Calculations 16to19'!N173,'Calculations 20to24'!N173,'Calculations 25to34'!N173,'Calculations 45to54'!N173,'Calculations 55to64'!N173,'Calculations 65plus'!N173)</f>
        <v>0.24261434255016207</v>
      </c>
      <c r="O218" s="28">
        <f>O173/SUM(O173,'Calculations 16to19'!O173,'Calculations 20to24'!O173,'Calculations 25to34'!O173,'Calculations 45to54'!O173,'Calculations 55to64'!O173,'Calculations 65plus'!O173)</f>
        <v>0.24550987699163934</v>
      </c>
      <c r="P218" s="28">
        <f>P173/SUM(P173,'Calculations 16to19'!P173,'Calculations 20to24'!P173,'Calculations 25to34'!P173,'Calculations 45to54'!P173,'Calculations 55to64'!P173,'Calculations 65plus'!P173)</f>
        <v>0.24837217630051589</v>
      </c>
      <c r="Q218" s="28">
        <f>Q173/SUM(Q173,'Calculations 16to19'!Q173,'Calculations 20to24'!Q173,'Calculations 25to34'!Q173,'Calculations 45to54'!Q173,'Calculations 55to64'!Q173,'Calculations 65plus'!Q173)</f>
        <v>0.25120059387490284</v>
      </c>
      <c r="R218" s="28">
        <f>R173/SUM(R173,'Calculations 16to19'!R173,'Calculations 20to24'!R173,'Calculations 25to34'!R173,'Calculations 45to54'!R173,'Calculations 55to64'!R173,'Calculations 65plus'!R173)</f>
        <v>0.25399454213368905</v>
      </c>
      <c r="S218" s="28">
        <f>S173/SUM(S173,'Calculations 16to19'!S173,'Calculations 20to24'!S173,'Calculations 25to34'!S173,'Calculations 45to54'!S173,'Calculations 55to64'!S173,'Calculations 65plus'!S173)</f>
        <v>0.25675349131313874</v>
      </c>
      <c r="T218" s="28">
        <f>T173/SUM(T173,'Calculations 16to19'!T173,'Calculations 20to24'!T173,'Calculations 25to34'!T173,'Calculations 45to54'!T173,'Calculations 55to64'!T173,'Calculations 65plus'!T173)</f>
        <v>0.25947696815158883</v>
      </c>
      <c r="U218" s="28">
        <f>U173/SUM(U173,'Calculations 16to19'!U173,'Calculations 20to24'!U173,'Calculations 25to34'!U173,'Calculations 45to54'!U173,'Calculations 55to64'!U173,'Calculations 65plus'!U173)</f>
        <v>0.26216455447411946</v>
      </c>
      <c r="V218" s="28">
        <f>V173/SUM(V173,'Calculations 16to19'!V173,'Calculations 20to24'!V173,'Calculations 25to34'!V173,'Calculations 45to54'!V173,'Calculations 55to64'!V173,'Calculations 65plus'!V173)</f>
        <v>0.26481588568883929</v>
      </c>
      <c r="W218" s="28">
        <f>W173/SUM(W173,'Calculations 16to19'!W173,'Calculations 20to24'!W173,'Calculations 25to34'!W173,'Calculations 45to54'!W173,'Calculations 55to64'!W173,'Calculations 65plus'!W173)</f>
        <v>0.26743064920609677</v>
      </c>
      <c r="X218" s="28">
        <f>X173/SUM(X173,'Calculations 16to19'!X173,'Calculations 20to24'!X173,'Calculations 25to34'!X173,'Calculations 45to54'!X173,'Calculations 55to64'!X173,'Calculations 65plus'!X173)</f>
        <v>0.27000858279155826</v>
      </c>
      <c r="Y218" s="28">
        <f>Y173/SUM(Y173,'Calculations 16to19'!Y173,'Calculations 20to24'!Y173,'Calculations 25to34'!Y173,'Calculations 45to54'!Y173,'Calculations 55to64'!Y173,'Calculations 65plus'!Y173)</f>
        <v>0.27254947286367859</v>
      </c>
      <c r="Z218" s="28">
        <f>Z173/SUM(Z173,'Calculations 16to19'!Z173,'Calculations 20to24'!Z173,'Calculations 25to34'!Z173,'Calculations 45to54'!Z173,'Calculations 55to64'!Z173,'Calculations 65plus'!Z173)</f>
        <v>0.27505315274564035</v>
      </c>
      <c r="AA218" s="28">
        <f>AA173/SUM(AA173,'Calculations 16to19'!AA173,'Calculations 20to24'!AA173,'Calculations 25to34'!AA173,'Calculations 45to54'!AA173,'Calculations 55to64'!AA173,'Calculations 65plus'!AA173)</f>
        <v>0.27751950088135496</v>
      </c>
      <c r="AB218" s="28">
        <f>AB173/SUM(AB173,'Calculations 16to19'!AB173,'Calculations 20to24'!AB173,'Calculations 25to34'!AB173,'Calculations 45to54'!AB173,'Calculations 55to64'!AB173,'Calculations 65plus'!AB173)</f>
        <v>0.27994843902461031</v>
      </c>
      <c r="AC218" s="28">
        <f>AC173/SUM(AC173,'Calculations 16to19'!AC173,'Calculations 20to24'!AC173,'Calculations 25to34'!AC173,'Calculations 45to54'!AC173,'Calculations 55to64'!AC173,'Calculations 65plus'!AC173)</f>
        <v>0.28233993040992755</v>
      </c>
      <c r="AD218" s="28">
        <f>AD173/SUM(AD173,'Calculations 16to19'!AD173,'Calculations 20to24'!AD173,'Calculations 25to34'!AD173,'Calculations 45to54'!AD173,'Calculations 55to64'!AD173,'Calculations 65plus'!AD173)</f>
        <v>0.28469397791316003</v>
      </c>
      <c r="AE218" s="28">
        <f>AE173/SUM(AE173,'Calculations 16to19'!AE173,'Calculations 20to24'!AE173,'Calculations 25to34'!AE173,'Calculations 45to54'!AE173,'Calculations 55to64'!AE173,'Calculations 65plus'!AE173)</f>
        <v>0.28701062220931833</v>
      </c>
      <c r="AF218" s="28">
        <f>AF173/SUM(AF173,'Calculations 16to19'!AF173,'Calculations 20to24'!AF173,'Calculations 25to34'!AF173,'Calculations 45to54'!AF173,'Calculations 55to64'!AF173,'Calculations 65plus'!AF173)</f>
        <v>0.28928993993456742</v>
      </c>
    </row>
    <row r="219" spans="1:32" x14ac:dyDescent="0.2">
      <c r="A219" s="6" t="s">
        <v>52</v>
      </c>
      <c r="B219" s="28">
        <f>B174/SUM(B174,'Calculations 16to19'!B174,'Calculations 20to24'!B174,'Calculations 25to34'!B174,'Calculations 45to54'!B174,'Calculations 55to64'!B174,'Calculations 65plus'!B174)</f>
        <v>0.23181165966944775</v>
      </c>
      <c r="C219" s="28">
        <f>C174/SUM(C174,'Calculations 16to19'!C174,'Calculations 20to24'!C174,'Calculations 25to34'!C174,'Calculations 45to54'!C174,'Calculations 55to64'!C174,'Calculations 65plus'!C174)</f>
        <v>0.23603092226380634</v>
      </c>
      <c r="D219" s="28">
        <f>D174/SUM(D174,'Calculations 16to19'!D174,'Calculations 20to24'!D174,'Calculations 25to34'!D174,'Calculations 45to54'!D174,'Calculations 55to64'!D174,'Calculations 65plus'!D174)</f>
        <v>0.23944292724171642</v>
      </c>
      <c r="E219" s="28">
        <f>E174/SUM(E174,'Calculations 16to19'!E174,'Calculations 20to24'!E174,'Calculations 25to34'!E174,'Calculations 45to54'!E174,'Calculations 55to64'!E174,'Calculations 65plus'!E174)</f>
        <v>0.24332098134027699</v>
      </c>
      <c r="F219" s="28">
        <f>F174/SUM(F174,'Calculations 16to19'!F174,'Calculations 20to24'!F174,'Calculations 25to34'!F174,'Calculations 45to54'!F174,'Calculations 55to64'!F174,'Calculations 65plus'!F174)</f>
        <v>0.24758750663542839</v>
      </c>
      <c r="G219" s="28">
        <f>G174/SUM(G174,'Calculations 16to19'!G174,'Calculations 20to24'!G174,'Calculations 25to34'!G174,'Calculations 45to54'!G174,'Calculations 55to64'!G174,'Calculations 65plus'!G174)</f>
        <v>0.25152764406848216</v>
      </c>
      <c r="H219" s="28">
        <f>H174/SUM(H174,'Calculations 16to19'!H174,'Calculations 20to24'!H174,'Calculations 25to34'!H174,'Calculations 45to54'!H174,'Calculations 55to64'!H174,'Calculations 65plus'!H174)</f>
        <v>0.25633283682182284</v>
      </c>
      <c r="I219" s="28">
        <f>I174/SUM(I174,'Calculations 16to19'!I174,'Calculations 20to24'!I174,'Calculations 25to34'!I174,'Calculations 45to54'!I174,'Calculations 55to64'!I174,'Calculations 65plus'!I174)</f>
        <v>0.26005312028901645</v>
      </c>
      <c r="J219" s="28">
        <f>J174/SUM(J174,'Calculations 16to19'!J174,'Calculations 20to24'!J174,'Calculations 25to34'!J174,'Calculations 45to54'!J174,'Calculations 55to64'!J174,'Calculations 65plus'!J174)</f>
        <v>0.26266627729179048</v>
      </c>
      <c r="K219" s="28">
        <f>K174/SUM(K174,'Calculations 16to19'!K174,'Calculations 20to24'!K174,'Calculations 25to34'!K174,'Calculations 45to54'!K174,'Calculations 55to64'!K174,'Calculations 65plus'!K174)</f>
        <v>0.26526943200355424</v>
      </c>
      <c r="L219" s="28">
        <f>L174/SUM(L174,'Calculations 16to19'!L174,'Calculations 20to24'!L174,'Calculations 25to34'!L174,'Calculations 45to54'!L174,'Calculations 55to64'!L174,'Calculations 65plus'!L174)</f>
        <v>0.27028129915718718</v>
      </c>
      <c r="M219" s="28">
        <f>M174/SUM(M174,'Calculations 16to19'!M174,'Calculations 20to24'!M174,'Calculations 25to34'!M174,'Calculations 45to54'!M174,'Calculations 55to64'!M174,'Calculations 65plus'!M174)</f>
        <v>0.27397000652610021</v>
      </c>
      <c r="N219" s="28">
        <f>N174/SUM(N174,'Calculations 16to19'!N174,'Calculations 20to24'!N174,'Calculations 25to34'!N174,'Calculations 45to54'!N174,'Calculations 55to64'!N174,'Calculations 65plus'!N174)</f>
        <v>0.27762939141181031</v>
      </c>
      <c r="O219" s="28">
        <f>O174/SUM(O174,'Calculations 16to19'!O174,'Calculations 20to24'!O174,'Calculations 25to34'!O174,'Calculations 45to54'!O174,'Calculations 55to64'!O174,'Calculations 65plus'!O174)</f>
        <v>0.28125813628769702</v>
      </c>
      <c r="P219" s="28">
        <f>P174/SUM(P174,'Calculations 16to19'!P174,'Calculations 20to24'!P174,'Calculations 25to34'!P174,'Calculations 45to54'!P174,'Calculations 55to64'!P174,'Calculations 65plus'!P174)</f>
        <v>0.28485498270863807</v>
      </c>
      <c r="Q219" s="28">
        <f>Q174/SUM(Q174,'Calculations 16to19'!Q174,'Calculations 20to24'!Q174,'Calculations 25to34'!Q174,'Calculations 45to54'!Q174,'Calculations 55to64'!Q174,'Calculations 65plus'!Q174)</f>
        <v>0.28841873189718176</v>
      </c>
      <c r="R219" s="28">
        <f>R174/SUM(R174,'Calculations 16to19'!R174,'Calculations 20to24'!R174,'Calculations 25to34'!R174,'Calculations 45to54'!R174,'Calculations 55to64'!R174,'Calculations 65plus'!R174)</f>
        <v>0.29194824515591716</v>
      </c>
      <c r="S219" s="28">
        <f>S174/SUM(S174,'Calculations 16to19'!S174,'Calculations 20to24'!S174,'Calculations 25to34'!S174,'Calculations 45to54'!S174,'Calculations 55to64'!S174,'Calculations 65plus'!S174)</f>
        <v>0.29544244411162957</v>
      </c>
      <c r="T219" s="28">
        <f>T174/SUM(T174,'Calculations 16to19'!T174,'Calculations 20to24'!T174,'Calculations 25to34'!T174,'Calculations 45to54'!T174,'Calculations 55to64'!T174,'Calculations 65plus'!T174)</f>
        <v>0.29890031079738805</v>
      </c>
      <c r="U219" s="28">
        <f>U174/SUM(U174,'Calculations 16to19'!U174,'Calculations 20to24'!U174,'Calculations 25to34'!U174,'Calculations 45to54'!U174,'Calculations 55to64'!U174,'Calculations 65plus'!U174)</f>
        <v>0.3023208875791164</v>
      </c>
      <c r="V219" s="28">
        <f>V174/SUM(V174,'Calculations 16to19'!V174,'Calculations 20to24'!V174,'Calculations 25to34'!V174,'Calculations 45to54'!V174,'Calculations 55to64'!V174,'Calculations 65plus'!V174)</f>
        <v>0.30570327693361449</v>
      </c>
      <c r="W219" s="28">
        <f>W174/SUM(W174,'Calculations 16to19'!W174,'Calculations 20to24'!W174,'Calculations 25to34'!W174,'Calculations 45to54'!W174,'Calculations 55to64'!W174,'Calculations 65plus'!W174)</f>
        <v>0.30904664108531182</v>
      </c>
      <c r="X219" s="28">
        <f>X174/SUM(X174,'Calculations 16to19'!X174,'Calculations 20to24'!X174,'Calculations 25to34'!X174,'Calculations 45to54'!X174,'Calculations 55to64'!X174,'Calculations 65plus'!X174)</f>
        <v>0.31235020150930309</v>
      </c>
      <c r="Y219" s="28">
        <f>Y174/SUM(Y174,'Calculations 16to19'!Y174,'Calculations 20to24'!Y174,'Calculations 25to34'!Y174,'Calculations 45to54'!Y174,'Calculations 55to64'!Y174,'Calculations 65plus'!Y174)</f>
        <v>0.31561323830842059</v>
      </c>
      <c r="Z219" s="28">
        <f>Z174/SUM(Z174,'Calculations 16to19'!Z174,'Calculations 20to24'!Z174,'Calculations 25to34'!Z174,'Calculations 45to54'!Z174,'Calculations 55to64'!Z174,'Calculations 65plus'!Z174)</f>
        <v>0.31883508947225392</v>
      </c>
      <c r="AA219" s="28">
        <f>AA174/SUM(AA174,'Calculations 16to19'!AA174,'Calculations 20to24'!AA174,'Calculations 25to34'!AA174,'Calculations 45to54'!AA174,'Calculations 55to64'!AA174,'Calculations 65plus'!AA174)</f>
        <v>0.32201515002612863</v>
      </c>
      <c r="AB219" s="28">
        <f>AB174/SUM(AB174,'Calculations 16to19'!AB174,'Calculations 20to24'!AB174,'Calculations 25to34'!AB174,'Calculations 45to54'!AB174,'Calculations 55to64'!AB174,'Calculations 65plus'!AB174)</f>
        <v>0.32515287107809526</v>
      </c>
      <c r="AC219" s="28">
        <f>AC174/SUM(AC174,'Calculations 16to19'!AC174,'Calculations 20to24'!AC174,'Calculations 25to34'!AC174,'Calculations 45to54'!AC174,'Calculations 55to64'!AC174,'Calculations 65plus'!AC174)</f>
        <v>0.3282477587719887</v>
      </c>
      <c r="AD219" s="28">
        <f>AD174/SUM(AD174,'Calculations 16to19'!AD174,'Calculations 20to24'!AD174,'Calculations 25to34'!AD174,'Calculations 45to54'!AD174,'Calculations 55to64'!AD174,'Calculations 65plus'!AD174)</f>
        <v>0.33129937315457475</v>
      </c>
      <c r="AE219" s="28">
        <f>AE174/SUM(AE174,'Calculations 16to19'!AE174,'Calculations 20to24'!AE174,'Calculations 25to34'!AE174,'Calculations 45to54'!AE174,'Calculations 55to64'!AE174,'Calculations 65plus'!AE174)</f>
        <v>0.33430732696471549</v>
      </c>
      <c r="AF219" s="28">
        <f>AF174/SUM(AF174,'Calculations 16to19'!AF174,'Calculations 20to24'!AF174,'Calculations 25to34'!AF174,'Calculations 45to54'!AF174,'Calculations 55to64'!AF174,'Calculations 65plus'!AF174)</f>
        <v>0.33727128435235942</v>
      </c>
    </row>
    <row r="220" spans="1:32" x14ac:dyDescent="0.2">
      <c r="A220" s="6" t="s">
        <v>53</v>
      </c>
      <c r="B220" s="28">
        <f>B175/SUM(B175,'Calculations 16to19'!B175,'Calculations 20to24'!B175,'Calculations 25to34'!B175,'Calculations 45to54'!B175,'Calculations 55to64'!B175,'Calculations 65plus'!B175)</f>
        <v>0.24180218608371104</v>
      </c>
      <c r="C220" s="28">
        <f>C175/SUM(C175,'Calculations 16to19'!C175,'Calculations 20to24'!C175,'Calculations 25to34'!C175,'Calculations 45to54'!C175,'Calculations 55to64'!C175,'Calculations 65plus'!C175)</f>
        <v>0.24651276740580577</v>
      </c>
      <c r="D220" s="28">
        <f>D175/SUM(D175,'Calculations 16to19'!D175,'Calculations 20to24'!D175,'Calculations 25to34'!D175,'Calculations 45to54'!D175,'Calculations 55to64'!D175,'Calculations 65plus'!D175)</f>
        <v>0.25031719117803936</v>
      </c>
      <c r="E220" s="28">
        <f>E175/SUM(E175,'Calculations 16to19'!E175,'Calculations 20to24'!E175,'Calculations 25to34'!E175,'Calculations 45to54'!E175,'Calculations 55to64'!E175,'Calculations 65plus'!E175)</f>
        <v>0.25451565032989126</v>
      </c>
      <c r="F220" s="28">
        <f>F175/SUM(F175,'Calculations 16to19'!F175,'Calculations 20to24'!F175,'Calculations 25to34'!F175,'Calculations 45to54'!F175,'Calculations 55to64'!F175,'Calculations 65plus'!F175)</f>
        <v>0.25895212462311723</v>
      </c>
      <c r="G220" s="28">
        <f>G175/SUM(G175,'Calculations 16to19'!G175,'Calculations 20to24'!G175,'Calculations 25to34'!G175,'Calculations 45to54'!G175,'Calculations 55to64'!G175,'Calculations 65plus'!G175)</f>
        <v>0.2627443682145536</v>
      </c>
      <c r="H220" s="28">
        <f>H175/SUM(H175,'Calculations 16to19'!H175,'Calculations 20to24'!H175,'Calculations 25to34'!H175,'Calculations 45to54'!H175,'Calculations 55to64'!H175,'Calculations 65plus'!H175)</f>
        <v>0.26736331237170979</v>
      </c>
      <c r="I220" s="28">
        <f>I175/SUM(I175,'Calculations 16to19'!I175,'Calculations 20to24'!I175,'Calculations 25to34'!I175,'Calculations 45to54'!I175,'Calculations 55to64'!I175,'Calculations 65plus'!I175)</f>
        <v>0.27078393212998181</v>
      </c>
      <c r="J220" s="28">
        <f>J175/SUM(J175,'Calculations 16to19'!J175,'Calculations 20to24'!J175,'Calculations 25to34'!J175,'Calculations 45to54'!J175,'Calculations 55to64'!J175,'Calculations 65plus'!J175)</f>
        <v>0.27309990302620091</v>
      </c>
      <c r="K220" s="28">
        <f>K175/SUM(K175,'Calculations 16to19'!K175,'Calculations 20to24'!K175,'Calculations 25to34'!K175,'Calculations 45to54'!K175,'Calculations 55to64'!K175,'Calculations 65plus'!K175)</f>
        <v>0.27542646572120233</v>
      </c>
      <c r="L220" s="28">
        <f>L175/SUM(L175,'Calculations 16to19'!L175,'Calculations 20to24'!L175,'Calculations 25to34'!L175,'Calculations 45to54'!L175,'Calculations 55to64'!L175,'Calculations 65plus'!L175)</f>
        <v>0.28125269407761772</v>
      </c>
      <c r="M220" s="28">
        <f>M175/SUM(M175,'Calculations 16to19'!M175,'Calculations 20to24'!M175,'Calculations 25to34'!M175,'Calculations 45to54'!M175,'Calculations 55to64'!M175,'Calculations 65plus'!M175)</f>
        <v>0.28499086903136289</v>
      </c>
      <c r="N220" s="28">
        <f>N175/SUM(N175,'Calculations 16to19'!N175,'Calculations 20to24'!N175,'Calculations 25to34'!N175,'Calculations 45to54'!N175,'Calculations 55to64'!N175,'Calculations 65plus'!N175)</f>
        <v>0.28869855990755472</v>
      </c>
      <c r="O220" s="28">
        <f>O175/SUM(O175,'Calculations 16to19'!O175,'Calculations 20to24'!O175,'Calculations 25to34'!O175,'Calculations 45to54'!O175,'Calculations 55to64'!O175,'Calculations 65plus'!O175)</f>
        <v>0.29237449069998367</v>
      </c>
      <c r="P220" s="28">
        <f>P175/SUM(P175,'Calculations 16to19'!P175,'Calculations 20to24'!P175,'Calculations 25to34'!P175,'Calculations 45to54'!P175,'Calculations 55to64'!P175,'Calculations 65plus'!P175)</f>
        <v>0.29601744420230186</v>
      </c>
      <c r="Q220" s="28">
        <f>Q175/SUM(Q175,'Calculations 16to19'!Q175,'Calculations 20to24'!Q175,'Calculations 25to34'!Q175,'Calculations 45to54'!Q175,'Calculations 55to64'!Q175,'Calculations 65plus'!Q175)</f>
        <v>0.29962626239252266</v>
      </c>
      <c r="R220" s="28">
        <f>R175/SUM(R175,'Calculations 16to19'!R175,'Calculations 20to24'!R175,'Calculations 25to34'!R175,'Calculations 45to54'!R175,'Calculations 55to64'!R175,'Calculations 65plus'!R175)</f>
        <v>0.3031998466578818</v>
      </c>
      <c r="S220" s="28">
        <f>S175/SUM(S175,'Calculations 16to19'!S175,'Calculations 20to24'!S175,'Calculations 25to34'!S175,'Calculations 45to54'!S175,'Calculations 55to64'!S175,'Calculations 65plus'!S175)</f>
        <v>0.30673715786611128</v>
      </c>
      <c r="T220" s="28">
        <f>T175/SUM(T175,'Calculations 16to19'!T175,'Calculations 20to24'!T175,'Calculations 25to34'!T175,'Calculations 45to54'!T175,'Calculations 55to64'!T175,'Calculations 65plus'!T175)</f>
        <v>0.31023721628958517</v>
      </c>
      <c r="U220" s="28">
        <f>U175/SUM(U175,'Calculations 16to19'!U175,'Calculations 20to24'!U175,'Calculations 25to34'!U175,'Calculations 45to54'!U175,'Calculations 55to64'!U175,'Calculations 65plus'!U175)</f>
        <v>0.31369910138906137</v>
      </c>
      <c r="V220" s="28">
        <f>V175/SUM(V175,'Calculations 16to19'!V175,'Calculations 20to24'!V175,'Calculations 25to34'!V175,'Calculations 45to54'!V175,'Calculations 55to64'!V175,'Calculations 65plus'!V175)</f>
        <v>0.31712195146403732</v>
      </c>
      <c r="W220" s="28">
        <f>W175/SUM(W175,'Calculations 16to19'!W175,'Calculations 20to24'!W175,'Calculations 25to34'!W175,'Calculations 45to54'!W175,'Calculations 55to64'!W175,'Calculations 65plus'!W175)</f>
        <v>0.32050496317692739</v>
      </c>
      <c r="X220" s="28">
        <f>X175/SUM(X175,'Calculations 16to19'!X175,'Calculations 20to24'!X175,'Calculations 25to34'!X175,'Calculations 45to54'!X175,'Calculations 55to64'!X175,'Calculations 65plus'!X175)</f>
        <v>0.32384739095841947</v>
      </c>
      <c r="Y220" s="28">
        <f>Y175/SUM(Y175,'Calculations 16to19'!Y175,'Calculations 20to24'!Y175,'Calculations 25to34'!Y175,'Calculations 45to54'!Y175,'Calculations 55to64'!Y175,'Calculations 65plus'!Y175)</f>
        <v>0.32714854630148865</v>
      </c>
      <c r="Z220" s="28">
        <f>Z175/SUM(Z175,'Calculations 16to19'!Z175,'Calculations 20to24'!Z175,'Calculations 25to34'!Z175,'Calculations 45to54'!Z175,'Calculations 55to64'!Z175,'Calculations 65plus'!Z175)</f>
        <v>0.33040779695159239</v>
      </c>
      <c r="AA220" s="28">
        <f>AA175/SUM(AA175,'Calculations 16to19'!AA175,'Calculations 20to24'!AA175,'Calculations 25to34'!AA175,'Calculations 45to54'!AA175,'Calculations 55to64'!AA175,'Calculations 65plus'!AA175)</f>
        <v>0.33362456600060175</v>
      </c>
      <c r="AB220" s="28">
        <f>AB175/SUM(AB175,'Calculations 16to19'!AB175,'Calculations 20to24'!AB175,'Calculations 25to34'!AB175,'Calculations 45to54'!AB175,'Calculations 55to64'!AB175,'Calculations 65plus'!AB175)</f>
        <v>0.3367983308919924</v>
      </c>
      <c r="AC220" s="28">
        <f>AC175/SUM(AC175,'Calculations 16to19'!AC175,'Calculations 20to24'!AC175,'Calculations 25to34'!AC175,'Calculations 45to54'!AC175,'Calculations 55to64'!AC175,'Calculations 65plus'!AC175)</f>
        <v>0.33992862234475879</v>
      </c>
      <c r="AD220" s="28">
        <f>AD175/SUM(AD175,'Calculations 16to19'!AD175,'Calculations 20to24'!AD175,'Calculations 25to34'!AD175,'Calculations 45to54'!AD175,'Calculations 55to64'!AD175,'Calculations 65plus'!AD175)</f>
        <v>0.34301502320343163</v>
      </c>
      <c r="AE220" s="28">
        <f>AE175/SUM(AE175,'Calculations 16to19'!AE175,'Calculations 20to24'!AE175,'Calculations 25to34'!AE175,'Calculations 45to54'!AE175,'Calculations 55to64'!AE175,'Calculations 65plus'!AE175)</f>
        <v>0.34605716722143948</v>
      </c>
      <c r="AF220" s="28">
        <f>AF175/SUM(AF175,'Calculations 16to19'!AF175,'Calculations 20to24'!AF175,'Calculations 25to34'!AF175,'Calculations 45to54'!AF175,'Calculations 55to64'!AF175,'Calculations 65plus'!AF175)</f>
        <v>0.34905473778490936</v>
      </c>
    </row>
    <row r="221" spans="1:32" x14ac:dyDescent="0.2">
      <c r="A221" s="6" t="s">
        <v>54</v>
      </c>
      <c r="B221" s="28">
        <f>B176/SUM(B176,'Calculations 16to19'!B176,'Calculations 20to24'!B176,'Calculations 25to34'!B176,'Calculations 45to54'!B176,'Calculations 55to64'!B176,'Calculations 65plus'!B176)</f>
        <v>0.23350785340314134</v>
      </c>
      <c r="C221" s="28">
        <f>C176/SUM(C176,'Calculations 16to19'!C176,'Calculations 20to24'!C176,'Calculations 25to34'!C176,'Calculations 45to54'!C176,'Calculations 55to64'!C176,'Calculations 65plus'!C176)</f>
        <v>0.23808611774544527</v>
      </c>
      <c r="D221" s="28">
        <f>D176/SUM(D176,'Calculations 16to19'!D176,'Calculations 20to24'!D176,'Calculations 25to34'!D176,'Calculations 45to54'!D176,'Calculations 55to64'!D176,'Calculations 65plus'!D176)</f>
        <v>0.24179768372867114</v>
      </c>
      <c r="E221" s="28">
        <f>E176/SUM(E176,'Calculations 16to19'!E176,'Calculations 20to24'!E176,'Calculations 25to34'!E176,'Calculations 45to54'!E176,'Calculations 55to64'!E176,'Calculations 65plus'!E176)</f>
        <v>0.2458978098102865</v>
      </c>
      <c r="F221" s="28">
        <f>F176/SUM(F176,'Calculations 16to19'!F176,'Calculations 20to24'!F176,'Calculations 25to34'!F176,'Calculations 45to54'!F176,'Calculations 55to64'!F176,'Calculations 65plus'!F176)</f>
        <v>0.25027519341249488</v>
      </c>
      <c r="G221" s="28">
        <f>G176/SUM(G176,'Calculations 16to19'!G176,'Calculations 20to24'!G176,'Calculations 25to34'!G176,'Calculations 45to54'!G176,'Calculations 55to64'!G176,'Calculations 65plus'!G176)</f>
        <v>0.25416968933710887</v>
      </c>
      <c r="H221" s="28">
        <f>H176/SUM(H176,'Calculations 16to19'!H176,'Calculations 20to24'!H176,'Calculations 25to34'!H176,'Calculations 45to54'!H176,'Calculations 55to64'!H176,'Calculations 65plus'!H176)</f>
        <v>0.25885222833446442</v>
      </c>
      <c r="I221" s="28">
        <f>I176/SUM(I176,'Calculations 16to19'!I176,'Calculations 20to24'!I176,'Calculations 25to34'!I176,'Calculations 45to54'!I176,'Calculations 55to64'!I176,'Calculations 65plus'!I176)</f>
        <v>0.26230594262032397</v>
      </c>
      <c r="J221" s="28">
        <f>J176/SUM(J176,'Calculations 16to19'!J176,'Calculations 20to24'!J176,'Calculations 25to34'!J176,'Calculations 45to54'!J176,'Calculations 55to64'!J176,'Calculations 65plus'!J176)</f>
        <v>0.26467677138807566</v>
      </c>
      <c r="K221" s="28">
        <f>K176/SUM(K176,'Calculations 16to19'!K176,'Calculations 20to24'!K176,'Calculations 25to34'!K176,'Calculations 45to54'!K176,'Calculations 55to64'!K176,'Calculations 65plus'!K176)</f>
        <v>0.26711643735103174</v>
      </c>
      <c r="L221" s="28">
        <f>L176/SUM(L176,'Calculations 16to19'!L176,'Calculations 20to24'!L176,'Calculations 25to34'!L176,'Calculations 45to54'!L176,'Calculations 55to64'!L176,'Calculations 65plus'!L176)</f>
        <v>0.27274943414137526</v>
      </c>
      <c r="M221" s="28">
        <f>M176/SUM(M176,'Calculations 16to19'!M176,'Calculations 20to24'!M176,'Calculations 25to34'!M176,'Calculations 45to54'!M176,'Calculations 55to64'!M176,'Calculations 65plus'!M176)</f>
        <v>0.27648597357448934</v>
      </c>
      <c r="N221" s="28">
        <f>N176/SUM(N176,'Calculations 16to19'!N176,'Calculations 20to24'!N176,'Calculations 25to34'!N176,'Calculations 45to54'!N176,'Calculations 55to64'!N176,'Calculations 65plus'!N176)</f>
        <v>0.28019305221771423</v>
      </c>
      <c r="O221" s="28">
        <f>O176/SUM(O176,'Calculations 16to19'!O176,'Calculations 20to24'!O176,'Calculations 25to34'!O176,'Calculations 45to54'!O176,'Calculations 55to64'!O176,'Calculations 65plus'!O176)</f>
        <v>0.28386935538413138</v>
      </c>
      <c r="P221" s="28">
        <f>P176/SUM(P176,'Calculations 16to19'!P176,'Calculations 20to24'!P176,'Calculations 25to34'!P176,'Calculations 45to54'!P176,'Calculations 55to64'!P176,'Calculations 65plus'!P176)</f>
        <v>0.28751362712915857</v>
      </c>
      <c r="Q221" s="28">
        <f>Q176/SUM(Q176,'Calculations 16to19'!Q176,'Calculations 20to24'!Q176,'Calculations 25to34'!Q176,'Calculations 45to54'!Q176,'Calculations 55to64'!Q176,'Calculations 65plus'!Q176)</f>
        <v>0.29112467075854137</v>
      </c>
      <c r="R221" s="28">
        <f>R176/SUM(R176,'Calculations 16to19'!R176,'Calculations 20to24'!R176,'Calculations 25to34'!R176,'Calculations 45to54'!R176,'Calculations 55to64'!R176,'Calculations 65plus'!R176)</f>
        <v>0.29470134917089175</v>
      </c>
      <c r="S221" s="28">
        <f>S176/SUM(S176,'Calculations 16to19'!S176,'Calculations 20to24'!S176,'Calculations 25to34'!S176,'Calculations 45to54'!S176,'Calculations 55to64'!S176,'Calculations 65plus'!S176)</f>
        <v>0.29824258504041862</v>
      </c>
      <c r="T221" s="28">
        <f>T176/SUM(T176,'Calculations 16to19'!T176,'Calculations 20to24'!T176,'Calculations 25to34'!T176,'Calculations 45to54'!T176,'Calculations 55to64'!T176,'Calculations 65plus'!T176)</f>
        <v>0.30174736084598375</v>
      </c>
      <c r="U221" s="28">
        <f>U176/SUM(U176,'Calculations 16to19'!U176,'Calculations 20to24'!U176,'Calculations 25to34'!U176,'Calculations 45to54'!U176,'Calculations 55to64'!U176,'Calculations 65plus'!U176)</f>
        <v>0.3052147187529467</v>
      </c>
      <c r="V221" s="28">
        <f>V176/SUM(V176,'Calculations 16to19'!V176,'Calculations 20to24'!V176,'Calculations 25to34'!V176,'Calculations 45to54'!V176,'Calculations 55to64'!V176,'Calculations 65plus'!V176)</f>
        <v>0.30864376035461544</v>
      </c>
      <c r="W221" s="28">
        <f>W176/SUM(W176,'Calculations 16to19'!W176,'Calculations 20to24'!W176,'Calculations 25to34'!W176,'Calculations 45to54'!W176,'Calculations 55to64'!W176,'Calculations 65plus'!W176)</f>
        <v>0.31203364628037761</v>
      </c>
      <c r="X221" s="28">
        <f>X176/SUM(X176,'Calculations 16to19'!X176,'Calculations 20to24'!X176,'Calculations 25to34'!X176,'Calculations 45to54'!X176,'Calculations 55to64'!X176,'Calculations 65plus'!X176)</f>
        <v>0.31538359567779745</v>
      </c>
      <c r="Y221" s="28">
        <f>Y176/SUM(Y176,'Calculations 16to19'!Y176,'Calculations 20to24'!Y176,'Calculations 25to34'!Y176,'Calculations 45to54'!Y176,'Calculations 55to64'!Y176,'Calculations 65plus'!Y176)</f>
        <v>0.31869288557612957</v>
      </c>
      <c r="Z221" s="28">
        <f>Z176/SUM(Z176,'Calculations 16to19'!Z176,'Calculations 20to24'!Z176,'Calculations 25to34'!Z176,'Calculations 45to54'!Z176,'Calculations 55to64'!Z176,'Calculations 65plus'!Z176)</f>
        <v>0.32196085013881082</v>
      </c>
      <c r="AA221" s="28">
        <f>AA176/SUM(AA176,'Calculations 16to19'!AA176,'Calculations 20to24'!AA176,'Calculations 25to34'!AA176,'Calculations 45to54'!AA176,'Calculations 55to64'!AA176,'Calculations 65plus'!AA176)</f>
        <v>0.32518687981256233</v>
      </c>
      <c r="AB221" s="28">
        <f>AB176/SUM(AB176,'Calculations 16to19'!AB176,'Calculations 20to24'!AB176,'Calculations 25to34'!AB176,'Calculations 45to54'!AB176,'Calculations 55to64'!AB176,'Calculations 65plus'!AB176)</f>
        <v>0.32837042038074543</v>
      </c>
      <c r="AC221" s="28">
        <f>AC176/SUM(AC176,'Calculations 16to19'!AC176,'Calculations 20to24'!AC176,'Calculations 25to34'!AC176,'Calculations 45to54'!AC176,'Calculations 55to64'!AC176,'Calculations 65plus'!AC176)</f>
        <v>0.33151097192860041</v>
      </c>
      <c r="AD221" s="28">
        <f>AD176/SUM(AD176,'Calculations 16to19'!AD176,'Calculations 20to24'!AD176,'Calculations 25to34'!AD176,'Calculations 45to54'!AD176,'Calculations 55to64'!AD176,'Calculations 65plus'!AD176)</f>
        <v>0.33460808772793921</v>
      </c>
      <c r="AE221" s="28">
        <f>AE176/SUM(AE176,'Calculations 16to19'!AE176,'Calculations 20to24'!AE176,'Calculations 25to34'!AE176,'Calculations 45to54'!AE176,'Calculations 55to64'!AE176,'Calculations 65plus'!AE176)</f>
        <v>0.33766137304876664</v>
      </c>
      <c r="AF221" s="28">
        <f>AF176/SUM(AF176,'Calculations 16to19'!AF176,'Calculations 20to24'!AF176,'Calculations 25to34'!AF176,'Calculations 45to54'!AF176,'Calculations 55to64'!AF176,'Calculations 65plus'!AF176)</f>
        <v>0.34067048390517068</v>
      </c>
    </row>
    <row r="222" spans="1:32" x14ac:dyDescent="0.2">
      <c r="A222" s="6" t="s">
        <v>55</v>
      </c>
      <c r="B222" s="28">
        <f>B177/SUM(B177,'Calculations 16to19'!B177,'Calculations 20to24'!B177,'Calculations 25to34'!B177,'Calculations 45to54'!B177,'Calculations 55to64'!B177,'Calculations 65plus'!B177)</f>
        <v>0.22372799614178926</v>
      </c>
      <c r="C222" s="28">
        <f>C177/SUM(C177,'Calculations 16to19'!C177,'Calculations 20to24'!C177,'Calculations 25to34'!C177,'Calculations 45to54'!C177,'Calculations 55to64'!C177,'Calculations 65plus'!C177)</f>
        <v>0.22800974007220259</v>
      </c>
      <c r="D222" s="28">
        <f>D177/SUM(D177,'Calculations 16to19'!D177,'Calculations 20to24'!D177,'Calculations 25to34'!D177,'Calculations 45to54'!D177,'Calculations 55to64'!D177,'Calculations 65plus'!D177)</f>
        <v>0.23151481156553133</v>
      </c>
      <c r="E222" s="28">
        <f>E177/SUM(E177,'Calculations 16to19'!E177,'Calculations 20to24'!E177,'Calculations 25to34'!E177,'Calculations 45to54'!E177,'Calculations 55to64'!E177,'Calculations 65plus'!E177)</f>
        <v>0.23547027667318296</v>
      </c>
      <c r="F222" s="28">
        <f>F177/SUM(F177,'Calculations 16to19'!F177,'Calculations 20to24'!F177,'Calculations 25to34'!F177,'Calculations 45to54'!F177,'Calculations 55to64'!F177,'Calculations 65plus'!F177)</f>
        <v>0.23978269180906314</v>
      </c>
      <c r="G222" s="28">
        <f>G177/SUM(G177,'Calculations 16to19'!G177,'Calculations 20to24'!G177,'Calculations 25to34'!G177,'Calculations 45to54'!G177,'Calculations 55to64'!G177,'Calculations 65plus'!G177)</f>
        <v>0.243755467067792</v>
      </c>
      <c r="H222" s="28">
        <f>H177/SUM(H177,'Calculations 16to19'!H177,'Calculations 20to24'!H177,'Calculations 25to34'!H177,'Calculations 45to54'!H177,'Calculations 55to64'!H177,'Calculations 65plus'!H177)</f>
        <v>0.24855623198132606</v>
      </c>
      <c r="I222" s="28">
        <f>I177/SUM(I177,'Calculations 16to19'!I177,'Calculations 20to24'!I177,'Calculations 25to34'!I177,'Calculations 45to54'!I177,'Calculations 55to64'!I177,'Calculations 65plus'!I177)</f>
        <v>0.25226484254425519</v>
      </c>
      <c r="J222" s="28">
        <f>J177/SUM(J177,'Calculations 16to19'!J177,'Calculations 20to24'!J177,'Calculations 25to34'!J177,'Calculations 45to54'!J177,'Calculations 55to64'!J177,'Calculations 65plus'!J177)</f>
        <v>0.25491778931894243</v>
      </c>
      <c r="K222" s="28">
        <f>K177/SUM(K177,'Calculations 16to19'!K177,'Calculations 20to24'!K177,'Calculations 25to34'!K177,'Calculations 45to54'!K177,'Calculations 55to64'!K177,'Calculations 65plus'!K177)</f>
        <v>0.25760874846415466</v>
      </c>
      <c r="L222" s="28">
        <f>L177/SUM(L177,'Calculations 16to19'!L177,'Calculations 20to24'!L177,'Calculations 25to34'!L177,'Calculations 45to54'!L177,'Calculations 55to64'!L177,'Calculations 65plus'!L177)</f>
        <v>0.2627293072169718</v>
      </c>
      <c r="M222" s="28">
        <f>M177/SUM(M177,'Calculations 16to19'!M177,'Calculations 20to24'!M177,'Calculations 25to34'!M177,'Calculations 45to54'!M177,'Calculations 55to64'!M177,'Calculations 65plus'!M177)</f>
        <v>0.26648742623594662</v>
      </c>
      <c r="N222" s="28">
        <f>N177/SUM(N177,'Calculations 16to19'!N177,'Calculations 20to24'!N177,'Calculations 25to34'!N177,'Calculations 45to54'!N177,'Calculations 55to64'!N177,'Calculations 65plus'!N177)</f>
        <v>0.27021960486509378</v>
      </c>
      <c r="O222" s="28">
        <f>O177/SUM(O177,'Calculations 16to19'!O177,'Calculations 20to24'!O177,'Calculations 25to34'!O177,'Calculations 45to54'!O177,'Calculations 55to64'!O177,'Calculations 65plus'!O177)</f>
        <v>0.27392441089288427</v>
      </c>
      <c r="P222" s="28">
        <f>P177/SUM(P177,'Calculations 16to19'!P177,'Calculations 20to24'!P177,'Calculations 25to34'!P177,'Calculations 45to54'!P177,'Calculations 55to64'!P177,'Calculations 65plus'!P177)</f>
        <v>0.27760046806903532</v>
      </c>
      <c r="Q222" s="28">
        <f>Q177/SUM(Q177,'Calculations 16to19'!Q177,'Calculations 20to24'!Q177,'Calculations 25to34'!Q177,'Calculations 45to54'!Q177,'Calculations 55to64'!Q177,'Calculations 65plus'!Q177)</f>
        <v>0.28124645705684986</v>
      </c>
      <c r="R222" s="28">
        <f>R177/SUM(R177,'Calculations 16to19'!R177,'Calculations 20to24'!R177,'Calculations 25to34'!R177,'Calculations 45to54'!R177,'Calculations 55to64'!R177,'Calculations 65plus'!R177)</f>
        <v>0.28486111620919408</v>
      </c>
      <c r="S222" s="28">
        <f>S177/SUM(S177,'Calculations 16to19'!S177,'Calculations 20to24'!S177,'Calculations 25to34'!S177,'Calculations 45to54'!S177,'Calculations 55to64'!S177,'Calculations 65plus'!S177)</f>
        <v>0.28844324217218092</v>
      </c>
      <c r="T222" s="28">
        <f>T177/SUM(T177,'Calculations 16to19'!T177,'Calculations 20to24'!T177,'Calculations 25to34'!T177,'Calculations 45to54'!T177,'Calculations 55to64'!T177,'Calculations 65plus'!T177)</f>
        <v>0.29199169032127731</v>
      </c>
      <c r="U222" s="28">
        <f>U177/SUM(U177,'Calculations 16to19'!U177,'Calculations 20to24'!U177,'Calculations 25to34'!U177,'Calculations 45to54'!U177,'Calculations 55to64'!U177,'Calculations 65plus'!U177)</f>
        <v>0.29550537503505042</v>
      </c>
      <c r="V222" s="28">
        <f>V177/SUM(V177,'Calculations 16to19'!V177,'Calculations 20to24'!V177,'Calculations 25to34'!V177,'Calculations 45to54'!V177,'Calculations 55to64'!V177,'Calculations 65plus'!V177)</f>
        <v>0.29898326981229012</v>
      </c>
      <c r="W222" s="28">
        <f>W177/SUM(W177,'Calculations 16to19'!W177,'Calculations 20to24'!W177,'Calculations 25to34'!W177,'Calculations 45to54'!W177,'Calculations 55to64'!W177,'Calculations 65plus'!W177)</f>
        <v>0.30242440723866448</v>
      </c>
      <c r="X222" s="28">
        <f>X177/SUM(X177,'Calculations 16to19'!X177,'Calculations 20to24'!X177,'Calculations 25to34'!X177,'Calculations 45to54'!X177,'Calculations 55to64'!X177,'Calculations 65plus'!X177)</f>
        <v>0.3058278788094308</v>
      </c>
      <c r="Y222" s="28">
        <f>Y177/SUM(Y177,'Calculations 16to19'!Y177,'Calculations 20to24'!Y177,'Calculations 25to34'!Y177,'Calculations 45to54'!Y177,'Calculations 55to64'!Y177,'Calculations 65plus'!Y177)</f>
        <v>0.30919283461505087</v>
      </c>
      <c r="Z222" s="28">
        <f>Z177/SUM(Z177,'Calculations 16to19'!Z177,'Calculations 20to24'!Z177,'Calculations 25to34'!Z177,'Calculations 45to54'!Z177,'Calculations 55to64'!Z177,'Calculations 65plus'!Z177)</f>
        <v>0.3125184828968085</v>
      </c>
      <c r="AA222" s="28">
        <f>AA177/SUM(AA177,'Calculations 16to19'!AA177,'Calculations 20to24'!AA177,'Calculations 25to34'!AA177,'Calculations 45to54'!AA177,'Calculations 55to64'!AA177,'Calculations 65plus'!AA177)</f>
        <v>0.31580408947974931</v>
      </c>
      <c r="AB222" s="28">
        <f>AB177/SUM(AB177,'Calculations 16to19'!AB177,'Calculations 20to24'!AB177,'Calculations 25to34'!AB177,'Calculations 45to54'!AB177,'Calculations 55to64'!AB177,'Calculations 65plus'!AB177)</f>
        <v>0.31904897709039348</v>
      </c>
      <c r="AC222" s="28">
        <f>AC177/SUM(AC177,'Calculations 16to19'!AC177,'Calculations 20to24'!AC177,'Calculations 25to34'!AC177,'Calculations 45to54'!AC177,'Calculations 55to64'!AC177,'Calculations 65plus'!AC177)</f>
        <v>0.32225252456679748</v>
      </c>
      <c r="AD222" s="28">
        <f>AD177/SUM(AD177,'Calculations 16to19'!AD177,'Calculations 20to24'!AD177,'Calculations 25to34'!AD177,'Calculations 45to54'!AD177,'Calculations 55to64'!AD177,'Calculations 65plus'!AD177)</f>
        <v>0.32541416596858669</v>
      </c>
      <c r="AE222" s="28">
        <f>AE177/SUM(AE177,'Calculations 16to19'!AE177,'Calculations 20to24'!AE177,'Calculations 25to34'!AE177,'Calculations 45to54'!AE177,'Calculations 55to64'!AE177,'Calculations 65plus'!AE177)</f>
        <v>0.32853338959459749</v>
      </c>
      <c r="AF222" s="28">
        <f>AF177/SUM(AF177,'Calculations 16to19'!AF177,'Calculations 20to24'!AF177,'Calculations 25to34'!AF177,'Calculations 45to54'!AF177,'Calculations 55to64'!AF177,'Calculations 65plus'!AF177)</f>
        <v>0.33160973691573381</v>
      </c>
    </row>
    <row r="223" spans="1:32" x14ac:dyDescent="0.2">
      <c r="A223" s="6" t="s">
        <v>56</v>
      </c>
      <c r="B223" s="28">
        <f>B178/SUM(B178,'Calculations 16to19'!B178,'Calculations 20to24'!B178,'Calculations 25to34'!B178,'Calculations 45to54'!B178,'Calculations 55to64'!B178,'Calculations 65plus'!B178)</f>
        <v>0.17179093005380469</v>
      </c>
      <c r="C223" s="28">
        <f>C178/SUM(C178,'Calculations 16to19'!C178,'Calculations 20to24'!C178,'Calculations 25to34'!C178,'Calculations 45to54'!C178,'Calculations 55to64'!C178,'Calculations 65plus'!C178)</f>
        <v>0.17585486272813752</v>
      </c>
      <c r="D223" s="28">
        <f>D178/SUM(D178,'Calculations 16to19'!D178,'Calculations 20to24'!D178,'Calculations 25to34'!D178,'Calculations 45to54'!D178,'Calculations 55to64'!D178,'Calculations 65plus'!D178)</f>
        <v>0.17916662379081016</v>
      </c>
      <c r="E223" s="28">
        <f>E178/SUM(E178,'Calculations 16to19'!E178,'Calculations 20to24'!E178,'Calculations 25to34'!E178,'Calculations 45to54'!E178,'Calculations 55to64'!E178,'Calculations 65plus'!E178)</f>
        <v>0.18286246260384806</v>
      </c>
      <c r="F223" s="28">
        <f>F178/SUM(F178,'Calculations 16to19'!F178,'Calculations 20to24'!F178,'Calculations 25to34'!F178,'Calculations 45to54'!F178,'Calculations 55to64'!F178,'Calculations 65plus'!F178)</f>
        <v>0.18693896539556551</v>
      </c>
      <c r="G223" s="28">
        <f>G178/SUM(G178,'Calculations 16to19'!G178,'Calculations 20to24'!G178,'Calculations 25to34'!G178,'Calculations 45to54'!G178,'Calculations 55to64'!G178,'Calculations 65plus'!G178)</f>
        <v>0.19093737431296534</v>
      </c>
      <c r="H223" s="28">
        <f>H178/SUM(H178,'Calculations 16to19'!H178,'Calculations 20to24'!H178,'Calculations 25to34'!H178,'Calculations 45to54'!H178,'Calculations 55to64'!H178,'Calculations 65plus'!H178)</f>
        <v>0.1955961898951718</v>
      </c>
      <c r="I223" s="28">
        <f>I178/SUM(I178,'Calculations 16to19'!I178,'Calculations 20to24'!I178,'Calculations 25to34'!I178,'Calculations 45to54'!I178,'Calculations 55to64'!I178,'Calculations 65plus'!I178)</f>
        <v>0.19939311987100516</v>
      </c>
      <c r="J223" s="28">
        <f>J178/SUM(J178,'Calculations 16to19'!J178,'Calculations 20to24'!J178,'Calculations 25to34'!J178,'Calculations 45to54'!J178,'Calculations 55to64'!J178,'Calculations 65plus'!J178)</f>
        <v>0.20236876634553444</v>
      </c>
      <c r="K223" s="28">
        <f>K178/SUM(K178,'Calculations 16to19'!K178,'Calculations 20to24'!K178,'Calculations 25to34'!K178,'Calculations 45to54'!K178,'Calculations 55to64'!K178,'Calculations 65plus'!K178)</f>
        <v>0.20538445930849797</v>
      </c>
      <c r="L223" s="28">
        <f>L178/SUM(L178,'Calculations 16to19'!L178,'Calculations 20to24'!L178,'Calculations 25to34'!L178,'Calculations 45to54'!L178,'Calculations 55to64'!L178,'Calculations 65plus'!L178)</f>
        <v>0.20985756398578567</v>
      </c>
      <c r="M223" s="28">
        <f>M178/SUM(M178,'Calculations 16to19'!M178,'Calculations 20to24'!M178,'Calculations 25to34'!M178,'Calculations 45to54'!M178,'Calculations 55to64'!M178,'Calculations 65plus'!M178)</f>
        <v>0.21355412620166309</v>
      </c>
      <c r="N223" s="28">
        <f>N178/SUM(N178,'Calculations 16to19'!N178,'Calculations 20to24'!N178,'Calculations 25to34'!N178,'Calculations 45to54'!N178,'Calculations 55to64'!N178,'Calculations 65plus'!N178)</f>
        <v>0.21722400975296488</v>
      </c>
      <c r="O223" s="28">
        <f>O178/SUM(O178,'Calculations 16to19'!O178,'Calculations 20to24'!O178,'Calculations 25to34'!O178,'Calculations 45to54'!O178,'Calculations 55to64'!O178,'Calculations 65plus'!O178)</f>
        <v>0.22086554980994041</v>
      </c>
      <c r="P223" s="28">
        <f>P178/SUM(P178,'Calculations 16to19'!P178,'Calculations 20to24'!P178,'Calculations 25to34'!P178,'Calculations 45to54'!P178,'Calculations 55to64'!P178,'Calculations 65plus'!P178)</f>
        <v>0.22447716816489663</v>
      </c>
      <c r="Q223" s="28">
        <f>Q178/SUM(Q178,'Calculations 16to19'!Q178,'Calculations 20to24'!Q178,'Calculations 25to34'!Q178,'Calculations 45to54'!Q178,'Calculations 55to64'!Q178,'Calculations 65plus'!Q178)</f>
        <v>0.22805737277484103</v>
      </c>
      <c r="R223" s="28">
        <f>R178/SUM(R178,'Calculations 16to19'!R178,'Calculations 20to24'!R178,'Calculations 25to34'!R178,'Calculations 45to54'!R178,'Calculations 55to64'!R178,'Calculations 65plus'!R178)</f>
        <v>0.2316047571108551</v>
      </c>
      <c r="S223" s="28">
        <f>S178/SUM(S178,'Calculations 16to19'!S178,'Calculations 20to24'!S178,'Calculations 25to34'!S178,'Calculations 45to54'!S178,'Calculations 55to64'!S178,'Calculations 65plus'!S178)</f>
        <v>0.2351179993263631</v>
      </c>
      <c r="T223" s="28">
        <f>T178/SUM(T178,'Calculations 16to19'!T178,'Calculations 20to24'!T178,'Calculations 25to34'!T178,'Calculations 45to54'!T178,'Calculations 55to64'!T178,'Calculations 65plus'!T178)</f>
        <v>0.23859586125624932</v>
      </c>
      <c r="U223" s="28">
        <f>U178/SUM(U178,'Calculations 16to19'!U178,'Calculations 20to24'!U178,'Calculations 25to34'!U178,'Calculations 45to54'!U178,'Calculations 55to64'!U178,'Calculations 65plus'!U178)</f>
        <v>0.24203718725851014</v>
      </c>
      <c r="V223" s="28">
        <f>V178/SUM(V178,'Calculations 16to19'!V178,'Calculations 20to24'!V178,'Calculations 25to34'!V178,'Calculations 45to54'!V178,'Calculations 55to64'!V178,'Calculations 65plus'!V178)</f>
        <v>0.24544090290996401</v>
      </c>
      <c r="W223" s="28">
        <f>W178/SUM(W178,'Calculations 16to19'!W178,'Calculations 20to24'!W178,'Calculations 25to34'!W178,'Calculations 45to54'!W178,'Calculations 55to64'!W178,'Calculations 65plus'!W178)</f>
        <v>0.24880601356733556</v>
      </c>
      <c r="X223" s="28">
        <f>X178/SUM(X178,'Calculations 16to19'!X178,'Calculations 20to24'!X178,'Calculations 25to34'!X178,'Calculations 45to54'!X178,'Calculations 55to64'!X178,'Calculations 65plus'!X178)</f>
        <v>0.25213160280484542</v>
      </c>
      <c r="Y223" s="28">
        <f>Y178/SUM(Y178,'Calculations 16to19'!Y178,'Calculations 20to24'!Y178,'Calculations 25to34'!Y178,'Calculations 45to54'!Y178,'Calculations 55to64'!Y178,'Calculations 65plus'!Y178)</f>
        <v>0.25541683073925248</v>
      </c>
      <c r="Z223" s="28">
        <f>Z178/SUM(Z178,'Calculations 16to19'!Z178,'Calculations 20to24'!Z178,'Calculations 25to34'!Z178,'Calculations 45to54'!Z178,'Calculations 55to64'!Z178,'Calculations 65plus'!Z178)</f>
        <v>0.25866093225308462</v>
      </c>
      <c r="AA223" s="28">
        <f>AA178/SUM(AA178,'Calculations 16to19'!AA178,'Calculations 20to24'!AA178,'Calculations 25to34'!AA178,'Calculations 45to54'!AA178,'Calculations 55to64'!AA178,'Calculations 65plus'!AA178)</f>
        <v>0.26186321512658944</v>
      </c>
      <c r="AB223" s="28">
        <f>AB178/SUM(AB178,'Calculations 16to19'!AB178,'Calculations 20to24'!AB178,'Calculations 25to34'!AB178,'Calculations 45to54'!AB178,'Calculations 55to64'!AB178,'Calculations 65plus'!AB178)</f>
        <v>0.26502305808868493</v>
      </c>
      <c r="AC223" s="28">
        <f>AC178/SUM(AC178,'Calculations 16to19'!AC178,'Calculations 20to24'!AC178,'Calculations 25to34'!AC178,'Calculations 45to54'!AC178,'Calculations 55to64'!AC178,'Calculations 65plus'!AC178)</f>
        <v>0.26813990879694377</v>
      </c>
      <c r="AD223" s="28">
        <f>AD178/SUM(AD178,'Calculations 16to19'!AD178,'Calculations 20to24'!AD178,'Calculations 25to34'!AD178,'Calculations 45to54'!AD178,'Calculations 55to64'!AD178,'Calculations 65plus'!AD178)</f>
        <v>0.2712132817563625</v>
      </c>
      <c r="AE223" s="28">
        <f>AE178/SUM(AE178,'Calculations 16to19'!AE178,'Calculations 20to24'!AE178,'Calculations 25to34'!AE178,'Calculations 45to54'!AE178,'Calculations 55to64'!AE178,'Calculations 65plus'!AE178)</f>
        <v>0.27424275618636934</v>
      </c>
      <c r="AF223" s="28">
        <f>AF178/SUM(AF178,'Calculations 16to19'!AF178,'Calculations 20to24'!AF178,'Calculations 25to34'!AF178,'Calculations 45to54'!AF178,'Calculations 55to64'!AF178,'Calculations 65plus'!AF178)</f>
        <v>0.27722797384519093</v>
      </c>
    </row>
    <row r="224" spans="1:32" x14ac:dyDescent="0.2">
      <c r="A224" s="6" t="s">
        <v>57</v>
      </c>
      <c r="B224" s="28">
        <f>B179/SUM(B179,'Calculations 16to19'!B179,'Calculations 20to24'!B179,'Calculations 25to34'!B179,'Calculations 45to54'!B179,'Calculations 55to64'!B179,'Calculations 65plus'!B179)</f>
        <v>0.17099236641221371</v>
      </c>
      <c r="C224" s="28">
        <f>C179/SUM(C179,'Calculations 16to19'!C179,'Calculations 20to24'!C179,'Calculations 25to34'!C179,'Calculations 45to54'!C179,'Calculations 55to64'!C179,'Calculations 65plus'!C179)</f>
        <v>0.1751497396389349</v>
      </c>
      <c r="D224" s="28">
        <f>D179/SUM(D179,'Calculations 16to19'!D179,'Calculations 20to24'!D179,'Calculations 25to34'!D179,'Calculations 45to54'!D179,'Calculations 55to64'!D179,'Calculations 65plus'!D179)</f>
        <v>0.17875937800637545</v>
      </c>
      <c r="E224" s="28">
        <f>E179/SUM(E179,'Calculations 16to19'!E179,'Calculations 20to24'!E179,'Calculations 25to34'!E179,'Calculations 45to54'!E179,'Calculations 55to64'!E179,'Calculations 65plus'!E179)</f>
        <v>0.18269097678315721</v>
      </c>
      <c r="F224" s="28">
        <f>F179/SUM(F179,'Calculations 16to19'!F179,'Calculations 20to24'!F179,'Calculations 25to34'!F179,'Calculations 45to54'!F179,'Calculations 55to64'!F179,'Calculations 65plus'!F179)</f>
        <v>0.1868169528078989</v>
      </c>
      <c r="G224" s="28">
        <f>G179/SUM(G179,'Calculations 16to19'!G179,'Calculations 20to24'!G179,'Calculations 25to34'!G179,'Calculations 45to54'!G179,'Calculations 55to64'!G179,'Calculations 65plus'!G179)</f>
        <v>0.19068071534137163</v>
      </c>
      <c r="H224" s="28">
        <f>H179/SUM(H179,'Calculations 16to19'!H179,'Calculations 20to24'!H179,'Calculations 25to34'!H179,'Calculations 45to54'!H179,'Calculations 55to64'!H179,'Calculations 65plus'!H179)</f>
        <v>0.19506001608119941</v>
      </c>
      <c r="I224" s="28">
        <f>I179/SUM(I179,'Calculations 16to19'!I179,'Calculations 20to24'!I179,'Calculations 25to34'!I179,'Calculations 45to54'!I179,'Calculations 55to64'!I179,'Calculations 65plus'!I179)</f>
        <v>0.19842747397508276</v>
      </c>
      <c r="J224" s="28">
        <f>J179/SUM(J179,'Calculations 16to19'!J179,'Calculations 20to24'!J179,'Calculations 25to34'!J179,'Calculations 45to54'!J179,'Calculations 55to64'!J179,'Calculations 65plus'!J179)</f>
        <v>0.20115897588525938</v>
      </c>
      <c r="K224" s="28">
        <f>K179/SUM(K179,'Calculations 16to19'!K179,'Calculations 20to24'!K179,'Calculations 25to34'!K179,'Calculations 45to54'!K179,'Calculations 55to64'!K179,'Calculations 65plus'!K179)</f>
        <v>0.20422930032933323</v>
      </c>
      <c r="L224" s="28">
        <f>L179/SUM(L179,'Calculations 16to19'!L179,'Calculations 20to24'!L179,'Calculations 25to34'!L179,'Calculations 45to54'!L179,'Calculations 55to64'!L179,'Calculations 65plus'!L179)</f>
        <v>0.20909368828315694</v>
      </c>
      <c r="M224" s="28">
        <f>M179/SUM(M179,'Calculations 16to19'!M179,'Calculations 20to24'!M179,'Calculations 25to34'!M179,'Calculations 45to54'!M179,'Calculations 55to64'!M179,'Calculations 65plus'!M179)</f>
        <v>0.21281005606743914</v>
      </c>
      <c r="N224" s="28">
        <f>N179/SUM(N179,'Calculations 16to19'!N179,'Calculations 20to24'!N179,'Calculations 25to34'!N179,'Calculations 45to54'!N179,'Calculations 55to64'!N179,'Calculations 65plus'!N179)</f>
        <v>0.21650884993092304</v>
      </c>
      <c r="O224" s="28">
        <f>O179/SUM(O179,'Calculations 16to19'!O179,'Calculations 20to24'!O179,'Calculations 25to34'!O179,'Calculations 45to54'!O179,'Calculations 55to64'!O179,'Calculations 65plus'!O179)</f>
        <v>0.22018827273517053</v>
      </c>
      <c r="P224" s="28">
        <f>P179/SUM(P179,'Calculations 16to19'!P179,'Calculations 20to24'!P179,'Calculations 25to34'!P179,'Calculations 45to54'!P179,'Calculations 55to64'!P179,'Calculations 65plus'!P179)</f>
        <v>0.22384658751416511</v>
      </c>
      <c r="Q224" s="28">
        <f>Q179/SUM(Q179,'Calculations 16to19'!Q179,'Calculations 20to24'!Q179,'Calculations 25to34'!Q179,'Calculations 45to54'!Q179,'Calculations 55to64'!Q179,'Calculations 65plus'!Q179)</f>
        <v>0.22748211922842729</v>
      </c>
      <c r="R224" s="28">
        <f>R179/SUM(R179,'Calculations 16to19'!R179,'Calculations 20to24'!R179,'Calculations 25to34'!R179,'Calculations 45to54'!R179,'Calculations 55to64'!R179,'Calculations 65plus'!R179)</f>
        <v>0.23109325628942759</v>
      </c>
      <c r="S224" s="28">
        <f>S179/SUM(S179,'Calculations 16to19'!S179,'Calculations 20to24'!S179,'Calculations 25to34'!S179,'Calculations 45to54'!S179,'Calculations 55to64'!S179,'Calculations 65plus'!S179)</f>
        <v>0.23467845185660469</v>
      </c>
      <c r="T224" s="28">
        <f>T179/SUM(T179,'Calculations 16to19'!T179,'Calculations 20to24'!T179,'Calculations 25to34'!T179,'Calculations 45to54'!T179,'Calculations 55to64'!T179,'Calculations 65plus'!T179)</f>
        <v>0.23823622491041177</v>
      </c>
      <c r="U224" s="28">
        <f>U179/SUM(U179,'Calculations 16to19'!U179,'Calculations 20to24'!U179,'Calculations 25to34'!U179,'Calculations 45to54'!U179,'Calculations 55to64'!U179,'Calculations 65plus'!U179)</f>
        <v>0.24176516110578833</v>
      </c>
      <c r="V224" s="28">
        <f>V179/SUM(V179,'Calculations 16to19'!V179,'Calculations 20to24'!V179,'Calculations 25to34'!V179,'Calculations 45to54'!V179,'Calculations 55to64'!V179,'Calculations 65plus'!V179)</f>
        <v>0.24526391341141249</v>
      </c>
      <c r="W224" s="28">
        <f>W179/SUM(W179,'Calculations 16to19'!W179,'Calculations 20to24'!W179,'Calculations 25to34'!W179,'Calculations 45to54'!W179,'Calculations 55to64'!W179,'Calculations 65plus'!W179)</f>
        <v>0.24873120254093378</v>
      </c>
      <c r="X224" s="28">
        <f>X179/SUM(X179,'Calculations 16to19'!X179,'Calculations 20to24'!X179,'Calculations 25to34'!X179,'Calculations 45to54'!X179,'Calculations 55to64'!X179,'Calculations 65plus'!X179)</f>
        <v>0.25216581718315645</v>
      </c>
      <c r="Y224" s="28">
        <f>Y179/SUM(Y179,'Calculations 16to19'!Y179,'Calculations 20to24'!Y179,'Calculations 25to34'!Y179,'Calculations 45to54'!Y179,'Calculations 55to64'!Y179,'Calculations 65plus'!Y179)</f>
        <v>0.25556661403883263</v>
      </c>
      <c r="Z224" s="28">
        <f>Z179/SUM(Z179,'Calculations 16to19'!Z179,'Calculations 20to24'!Z179,'Calculations 25to34'!Z179,'Calculations 45to54'!Z179,'Calculations 55to64'!Z179,'Calculations 65plus'!Z179)</f>
        <v>0.25893251767232311</v>
      </c>
      <c r="AA224" s="28">
        <f>AA179/SUM(AA179,'Calculations 16to19'!AA179,'Calculations 20to24'!AA179,'Calculations 25to34'!AA179,'Calculations 45to54'!AA179,'Calculations 55to64'!AA179,'Calculations 65plus'!AA179)</f>
        <v>0.26226252018690405</v>
      </c>
      <c r="AB224" s="28">
        <f>AB179/SUM(AB179,'Calculations 16to19'!AB179,'Calculations 20to24'!AB179,'Calculations 25to34'!AB179,'Calculations 45to54'!AB179,'Calculations 55to64'!AB179,'Calculations 65plus'!AB179)</f>
        <v>0.26555568073291697</v>
      </c>
      <c r="AC224" s="28">
        <f>AC179/SUM(AC179,'Calculations 16to19'!AC179,'Calculations 20to24'!AC179,'Calculations 25to34'!AC179,'Calculations 45to54'!AC179,'Calculations 55to64'!AC179,'Calculations 65plus'!AC179)</f>
        <v>0.26881112485831726</v>
      </c>
      <c r="AD224" s="28">
        <f>AD179/SUM(AD179,'Calculations 16to19'!AD179,'Calculations 20to24'!AD179,'Calculations 25to34'!AD179,'Calculations 45to54'!AD179,'Calculations 55to64'!AD179,'Calculations 65plus'!AD179)</f>
        <v>0.27202804371143796</v>
      </c>
      <c r="AE224" s="28">
        <f>AE179/SUM(AE179,'Calculations 16to19'!AE179,'Calculations 20to24'!AE179,'Calculations 25to34'!AE179,'Calculations 45to54'!AE179,'Calculations 55to64'!AE179,'Calculations 65plus'!AE179)</f>
        <v>0.27520569310597681</v>
      </c>
      <c r="AF224" s="28">
        <f>AF179/SUM(AF179,'Calculations 16to19'!AF179,'Calculations 20to24'!AF179,'Calculations 25to34'!AF179,'Calculations 45to54'!AF179,'Calculations 55to64'!AF179,'Calculations 65plus'!AF179)</f>
        <v>0.27834339245832518</v>
      </c>
    </row>
  </sheetData>
  <phoneticPr fontId="1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T18b'!G:G,MATCH($A3,'BLS CPS T18b'!K:K,0))/INDEX('BLS CPS T18b'!B:B,MATCH($A3,'BLS CPS T18b'!K:K,0))</f>
        <v>0.17411664538101321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T18b'!G:G,MATCH($A4,'BLS CPS T18b'!K:K,0))/INDEX('BLS CPS T18b'!B:B,MATCH($A4,'BLS CPS T18b'!K:K,0))</f>
        <v>0.23529411764705882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T18b'!G:G,MATCH($A5,'BLS CPS T18b'!K:K,0))/INDEX('BLS CPS T18b'!B:B,MATCH($A5,'BLS CPS T18b'!K:K,0))</f>
        <v>0.23711340206185566</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T18b'!G:G,MATCH($A6,'BLS CPS T18b'!K:K,0))/INDEX('BLS CPS T18b'!B:B,MATCH($A6,'BLS CPS T18b'!K:K,0))</f>
        <v>0.16867469879518071</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T18b'!G:G,MATCH($A7,'BLS CPS T18b'!K:K,0))/INDEX('BLS CPS T18b'!B:B,MATCH($A7,'BLS CPS T18b'!K:K,0))</f>
        <v>0.22062350119904076</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T18b'!G:G,MATCH($A8,'BLS CPS T18b'!K:K,0))/INDEX('BLS CPS T18b'!B:B,MATCH($A8,'BLS CPS T18b'!K:K,0))</f>
        <v>0.21257026060296372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T18b'!G:G,MATCH($A9,'BLS CPS T18b'!K:K,0))/INDEX('BLS CPS T18b'!B:B,MATCH($A9,'BLS CPS T18b'!K:K,0))</f>
        <v>0.20495495495495494</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T18b'!G:G,MATCH($A10,'BLS CPS T18b'!K:K,0))/INDEX('BLS CPS T18b'!B:B,MATCH($A10,'BLS CPS T18b'!K:K,0))</f>
        <v>0.21860465116279071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T18b'!G:G,MATCH($A11,'BLS CPS T18b'!K:K,0))/INDEX('BLS CPS T18b'!B:B,MATCH($A11,'BLS CPS T18b'!K:K,0))</f>
        <v>0.25218476903870163</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T18b'!G:G,MATCH($A12,'BLS CPS T18b'!K:K,0))/INDEX('BLS CPS T18b'!B:B,MATCH($A12,'BLS CPS T18b'!K:K,0))</f>
        <v>0.23711340206185566</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T18b'!G:G,MATCH($A13,'BLS CPS T18b'!K:K,0))/INDEX('BLS CPS T18b'!B:B,MATCH($A13,'BLS CPS T18b'!K:K,0))</f>
        <v>0.24567901234567902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T18b'!G:G,MATCH($A14,'BLS CPS T18b'!K:K,0))/INDEX('BLS CPS T18b'!B:B,MATCH($A14,'BLS CPS T18b'!K:K,0))</f>
        <v>0.2914798206278027</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T18b'!G:G,MATCH($A15,'BLS CPS T18b'!K:K,0))/INDEX('BLS CPS T18b'!B:B,MATCH($A15,'BLS CPS T18b'!K:K,0))</f>
        <v>0.21897810218978103</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T18b'!G:G,MATCH($A16,'BLS CPS T18b'!K:K,0))/INDEX('BLS CPS T18b'!B:B,MATCH($A16,'BLS CPS T18b'!K:K,0))</f>
        <v>0.25203252032520324</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T18b'!G:G,MATCH($A17,'BLS CPS T18b'!K:K,0))/INDEX('BLS CPS T18b'!B:B,MATCH($A17,'BLS CPS T18b'!K:K,0))</f>
        <v>0.20905923344947736</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T18b'!G:G,MATCH($A18,'BLS CPS T18b'!K:K,0))/INDEX('BLS CPS T18b'!B:B,MATCH($A18,'BLS CPS T18b'!K:K,0))</f>
        <v>0.19921875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T18b'!G:G,MATCH($A19,'BLS CPS T18b'!K:K,0))/INDEX('BLS CPS T18b'!B:B,MATCH($A19,'BLS CPS T18b'!K:K,0))</f>
        <v>0.28169014084507044</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T18b'!G:G,MATCH($A20,'BLS CPS T18b'!K:K,0))/INDEX('BLS CPS T18b'!B:B,MATCH($A20,'BLS CPS T18b'!K:K,0))</f>
        <v>0.21841332027424093</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T18b'!G:G,MATCH($A21,'BLS CPS T18b'!K:K,0))/INDEX('BLS CPS T18b'!B:B,MATCH($A21,'BLS CPS T18b'!K:K,0))</f>
        <v>0.24061597690086622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T18b'!G:G,MATCH($A22,'BLS CPS T18b'!K:K,0))/INDEX('BLS CPS T18b'!B:B,MATCH($A22,'BLS CPS T18b'!K:K,0))</f>
        <v>0.22340425531914893</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T18b'!G:G,MATCH($A23,'BLS CPS T18b'!K:K,0))/INDEX('BLS CPS T18b'!B:B,MATCH($A23,'BLS CPS T18b'!K:K,0))</f>
        <v>0.23324396782841822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T18b'!G:G,MATCH($A24,'BLS CPS T18b'!K:K,0))/INDEX('BLS CPS T18b'!B:B,MATCH($A24,'BLS CPS T18b'!K:K,0))</f>
        <v>0.2527646129541864</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T18b'!G:G,MATCH($A25,'BLS CPS T18b'!K:K,0))/INDEX('BLS CPS T18b'!B:B,MATCH($A25,'BLS CPS T18b'!K:K,0))</f>
        <v>0.22157996146435452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T18b'!G:G,MATCH($A26,'BLS CPS T18b'!K:K,0))/INDEX('BLS CPS T18b'!B:B,MATCH($A26,'BLS CPS T18b'!K:K,0))</f>
        <v>0.23850197109067017</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T18b'!G:G,MATCH($A27,'BLS CPS T18b'!K:K,0))/INDEX('BLS CPS T18b'!B:B,MATCH($A27,'BLS CPS T18b'!K:K,0))</f>
        <v>0.22402159244264508</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T18b'!G:G,MATCH($A28,'BLS CPS T18b'!K:K,0))/INDEX('BLS CPS T18b'!B:B,MATCH($A28,'BLS CPS T18b'!K:K,0))</f>
        <v>0.2</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T18b'!G:G,MATCH($A29,'BLS CPS T18b'!K:K,0))/INDEX('BLS CPS T18b'!B:B,MATCH($A29,'BLS CPS T18b'!K:K,0))</f>
        <v>0.24969987995198079</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T18b'!G:G,MATCH($A30,'BLS CPS T18b'!K:K,0))/INDEX('BLS CPS T18b'!B:B,MATCH($A30,'BLS CPS T18b'!K:K,0))</f>
        <v>0.21806044872983496</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T18b'!G:G,MATCH($A31,'BLS CPS T18b'!K:K,0))/INDEX('BLS CPS T18b'!B:B,MATCH($A31,'BLS CPS T18b'!K:K,0))</f>
        <v>0.17015114013376165</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T18b'!G:G,MATCH($A32,'BLS CPS T18b'!K:K,0))/INDEX('BLS CPS T18b'!B:B,MATCH($A32,'BLS CPS T18b'!K:K,0))</f>
        <v>0.2198047419804742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T18b'!G:G,MATCH($A33,'BLS CPS T18b'!K:K,0))/INDEX('BLS CPS T18b'!B:B,MATCH($A33,'BLS CPS T18b'!K:K,0))</f>
        <v>0.12411307579682397</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T18b'!G:G,MATCH($A34,'BLS CPS T18b'!K:K,0))/INDEX('BLS CPS T18b'!B:B,MATCH($A34,'BLS CPS T18b'!K:K,0))</f>
        <v>0.21076642335766424</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T18b'!G:G,MATCH($A35,'BLS CPS T18b'!K:K,0))/INDEX('BLS CPS T18b'!B:B,MATCH($A35,'BLS CPS T18b'!K:K,0))</f>
        <v>0.28588957055214725</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T18b'!G:G,MATCH($A36,'BLS CPS T18b'!K:K,0))/INDEX('BLS CPS T18b'!B:B,MATCH($A36,'BLS CPS T18b'!K:K,0))</f>
        <v>0.1941747572815534</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T18b'!G:G,MATCH($A37,'BLS CPS T18b'!K:K,0))/INDEX('BLS CPS T18b'!B:B,MATCH($A37,'BLS CPS T18b'!K:K,0))</f>
        <v>0.21998685075608151</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T18b'!G:G,MATCH($A38,'BLS CPS T18b'!K:K,0))/INDEX('BLS CPS T18b'!B:B,MATCH($A38,'BLS CPS T18b'!K:K,0))</f>
        <v>0.21292914536157778</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T18b'!G:G,MATCH($A39,'BLS CPS T18b'!K:K,0))/INDEX('BLS CPS T18b'!B:B,MATCH($A39,'BLS CPS T18b'!K:K,0))</f>
        <v>0.20062712585034015</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T18b'!G:G,MATCH($A40,'BLS CPS T18b'!K:K,0))/INDEX('BLS CPS T18b'!B:B,MATCH($A40,'BLS CPS T18b'!K:K,0))</f>
        <v>0.24703372883615518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T18b'!G:G,MATCH($A41,'BLS CPS T18b'!K:K,0))/INDEX('BLS CPS T18b'!B:B,MATCH($A41,'BLS CPS T18b'!K:K,0))</f>
        <v>0.23038372353953177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T18b'!G:G,MATCH($A42,'BLS CPS T18b'!K:K,0))/INDEX('BLS CPS T18b'!B:B,MATCH($A42,'BLS CPS T18b'!K:K,0))</f>
        <v>0.20452353395061729</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T18b'!G:G,MATCH($A43,'BLS CPS T18b'!K:K,0))/INDEX('BLS CPS T18b'!B:B,MATCH($A43,'BLS CPS T18b'!K:K,0))</f>
        <v>0.15532487504805845</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T18b'!G:G,MATCH($A44,'BLS CPS T18b'!K:K,0))/INDEX('BLS CPS T18b'!B:B,MATCH($A44,'BLS CPS T18b'!K:K,0))</f>
        <v>0.18042813455657492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0.33247603016531957</v>
      </c>
    </row>
    <row r="49" spans="1:2" x14ac:dyDescent="0.2">
      <c r="A49" s="6" t="s">
        <v>94</v>
      </c>
      <c r="B49" s="28">
        <f>('S Curve Equation'!$B$11-(LN(1/((B4/'S Curve Equation'!$B$14)-'S Curve Equation'!$B$13)-1)/'S Curve Equation'!$B$10))/'S Curve Equation'!$B$12</f>
        <v>0.37260004831249527</v>
      </c>
    </row>
    <row r="50" spans="1:2" x14ac:dyDescent="0.2">
      <c r="A50" s="6" t="s">
        <v>93</v>
      </c>
      <c r="B50" s="28">
        <f>('S Curve Equation'!$B$11-(LN(1/((B5/'S Curve Equation'!$B$14)-'S Curve Equation'!$B$13)-1)/'S Curve Equation'!$B$10))/'S Curve Equation'!$B$12</f>
        <v>0.37367781567102598</v>
      </c>
    </row>
    <row r="51" spans="1:2" x14ac:dyDescent="0.2">
      <c r="A51" s="6" t="s">
        <v>28</v>
      </c>
      <c r="B51" s="28">
        <f>('S Curve Equation'!$B$11-(LN(1/((B6/'S Curve Equation'!$B$14)-'S Curve Equation'!$B$13)-1)/'S Curve Equation'!$B$10))/'S Curve Equation'!$B$12</f>
        <v>0.32844494890549614</v>
      </c>
    </row>
    <row r="52" spans="1:2" x14ac:dyDescent="0.2">
      <c r="A52" s="6" t="s">
        <v>29</v>
      </c>
      <c r="B52" s="28">
        <f>('S Curve Equation'!$B$11-(LN(1/((B7/'S Curve Equation'!$B$14)-'S Curve Equation'!$B$13)-1)/'S Curve Equation'!$B$10))/'S Curve Equation'!$B$12</f>
        <v>0.36370187797808395</v>
      </c>
    </row>
    <row r="53" spans="1:2" x14ac:dyDescent="0.2">
      <c r="A53" s="6" t="s">
        <v>30</v>
      </c>
      <c r="B53" s="28">
        <f>('S Curve Equation'!$B$11-(LN(1/((B8/'S Curve Equation'!$B$14)-'S Curve Equation'!$B$13)-1)/'S Curve Equation'!$B$10))/'S Curve Equation'!$B$12</f>
        <v>0.35864790679876368</v>
      </c>
    </row>
    <row r="54" spans="1:2" x14ac:dyDescent="0.2">
      <c r="A54" s="6" t="s">
        <v>31</v>
      </c>
      <c r="B54" s="28">
        <f>('S Curve Equation'!$B$11-(LN(1/((B9/'S Curve Equation'!$B$14)-'S Curve Equation'!$B$13)-1)/'S Curve Equation'!$B$10))/'S Curve Equation'!$B$12</f>
        <v>0.353746913627075</v>
      </c>
    </row>
    <row r="55" spans="1:2" x14ac:dyDescent="0.2">
      <c r="A55" s="6" t="s">
        <v>32</v>
      </c>
      <c r="B55" s="28">
        <f>('S Curve Equation'!$B$11-(LN(1/((B10/'S Curve Equation'!$B$14)-'S Curve Equation'!$B$13)-1)/'S Curve Equation'!$B$10))/'S Curve Equation'!$B$12</f>
        <v>0.36244679967056126</v>
      </c>
    </row>
    <row r="56" spans="1:2" x14ac:dyDescent="0.2">
      <c r="A56" s="6" t="s">
        <v>33</v>
      </c>
      <c r="B56" s="28">
        <f>('S Curve Equation'!$B$11-(LN(1/((B11/'S Curve Equation'!$B$14)-'S Curve Equation'!$B$13)-1)/'S Curve Equation'!$B$10))/'S Curve Equation'!$B$12</f>
        <v>0.38240865461038409</v>
      </c>
    </row>
    <row r="57" spans="1:2" x14ac:dyDescent="0.2">
      <c r="A57" s="6" t="s">
        <v>34</v>
      </c>
      <c r="B57" s="28">
        <f>('S Curve Equation'!$B$11-(LN(1/((B12/'S Curve Equation'!$B$14)-'S Curve Equation'!$B$13)-1)/'S Curve Equation'!$B$10))/'S Curve Equation'!$B$12</f>
        <v>0.37367781567102598</v>
      </c>
    </row>
    <row r="58" spans="1:2" x14ac:dyDescent="0.2">
      <c r="A58" s="6" t="s">
        <v>92</v>
      </c>
      <c r="B58" s="28">
        <f>('S Curve Equation'!$B$11-(LN(1/((B13/'S Curve Equation'!$B$14)-'S Curve Equation'!$B$13)-1)/'S Curve Equation'!$B$10))/'S Curve Equation'!$B$12</f>
        <v>0.37868177480932003</v>
      </c>
    </row>
    <row r="59" spans="1:2" x14ac:dyDescent="0.2">
      <c r="A59" s="6" t="s">
        <v>89</v>
      </c>
      <c r="B59" s="28">
        <f>('S Curve Equation'!$B$11-(LN(1/((B14/'S Curve Equation'!$B$14)-'S Curve Equation'!$B$13)-1)/'S Curve Equation'!$B$10))/'S Curve Equation'!$B$12</f>
        <v>0.40376419331814323</v>
      </c>
    </row>
    <row r="60" spans="1:2" x14ac:dyDescent="0.2">
      <c r="A60" s="6" t="s">
        <v>35</v>
      </c>
      <c r="B60" s="28">
        <f>('S Curve Equation'!$B$11-(LN(1/((B15/'S Curve Equation'!$B$14)-'S Curve Equation'!$B$13)-1)/'S Curve Equation'!$B$10))/'S Curve Equation'!$B$12</f>
        <v>0.3626795539638682</v>
      </c>
    </row>
    <row r="61" spans="1:2" x14ac:dyDescent="0.2">
      <c r="A61" s="6" t="s">
        <v>98</v>
      </c>
      <c r="B61" s="28">
        <f>('S Curve Equation'!$B$11-(LN(1/((B16/'S Curve Equation'!$B$14)-'S Curve Equation'!$B$13)-1)/'S Curve Equation'!$B$10))/'S Curve Equation'!$B$12</f>
        <v>0.38232213263017112</v>
      </c>
    </row>
    <row r="62" spans="1:2" x14ac:dyDescent="0.2">
      <c r="A62" s="6" t="s">
        <v>97</v>
      </c>
      <c r="B62" s="28">
        <f>('S Curve Equation'!$B$11-(LN(1/((B17/'S Curve Equation'!$B$14)-'S Curve Equation'!$B$13)-1)/'S Curve Equation'!$B$10))/'S Curve Equation'!$B$12</f>
        <v>0.3564035953392648</v>
      </c>
    </row>
    <row r="63" spans="1:2" x14ac:dyDescent="0.2">
      <c r="A63" s="6" t="s">
        <v>101</v>
      </c>
      <c r="B63" s="28">
        <f>('S Curve Equation'!$B$11-(LN(1/((B18/'S Curve Equation'!$B$14)-'S Curve Equation'!$B$13)-1)/'S Curve Equation'!$B$10))/'S Curve Equation'!$B$12</f>
        <v>0.34997125687493835</v>
      </c>
    </row>
    <row r="64" spans="1:2" x14ac:dyDescent="0.2">
      <c r="A64" s="6" t="s">
        <v>104</v>
      </c>
      <c r="B64" s="28">
        <f>('S Curve Equation'!$B$11-(LN(1/((B19/'S Curve Equation'!$B$14)-'S Curve Equation'!$B$13)-1)/'S Curve Equation'!$B$10))/'S Curve Equation'!$B$12</f>
        <v>0.39861041762485605</v>
      </c>
    </row>
    <row r="65" spans="1:2" x14ac:dyDescent="0.2">
      <c r="A65" s="6" t="s">
        <v>36</v>
      </c>
      <c r="B65" s="28">
        <f>('S Curve Equation'!$B$11-(LN(1/((B20/'S Curve Equation'!$B$14)-'S Curve Equation'!$B$13)-1)/'S Curve Equation'!$B$10))/'S Curve Equation'!$B$12</f>
        <v>0.36232744818479179</v>
      </c>
    </row>
    <row r="66" spans="1:2" x14ac:dyDescent="0.2">
      <c r="A66" s="6" t="s">
        <v>37</v>
      </c>
      <c r="B66" s="28">
        <f>('S Curve Equation'!$B$11-(LN(1/((B21/'S Curve Equation'!$B$14)-'S Curve Equation'!$B$13)-1)/'S Curve Equation'!$B$10))/'S Curve Equation'!$B$12</f>
        <v>0.37573780067332152</v>
      </c>
    </row>
    <row r="67" spans="1:2" x14ac:dyDescent="0.2">
      <c r="A67" s="6" t="s">
        <v>38</v>
      </c>
      <c r="B67" s="28">
        <f>('S Curve Equation'!$B$11-(LN(1/((B22/'S Curve Equation'!$B$14)-'S Curve Equation'!$B$13)-1)/'S Curve Equation'!$B$10))/'S Curve Equation'!$B$12</f>
        <v>0.36541804025117286</v>
      </c>
    </row>
    <row r="68" spans="1:2" x14ac:dyDescent="0.2">
      <c r="A68" s="6" t="s">
        <v>39</v>
      </c>
      <c r="B68" s="28">
        <f>('S Curve Equation'!$B$11-(LN(1/((B23/'S Curve Equation'!$B$14)-'S Curve Equation'!$B$13)-1)/'S Curve Equation'!$B$10))/'S Curve Equation'!$B$12</f>
        <v>0.37137898891991894</v>
      </c>
    </row>
    <row r="69" spans="1:2" x14ac:dyDescent="0.2">
      <c r="A69" s="6" t="s">
        <v>40</v>
      </c>
      <c r="B69" s="28">
        <f>('S Curve Equation'!$B$11-(LN(1/((B24/'S Curve Equation'!$B$14)-'S Curve Equation'!$B$13)-1)/'S Curve Equation'!$B$10))/'S Curve Equation'!$B$12</f>
        <v>0.38273787768283996</v>
      </c>
    </row>
    <row r="70" spans="1:2" x14ac:dyDescent="0.2">
      <c r="A70" s="6" t="s">
        <v>41</v>
      </c>
      <c r="B70" s="28">
        <f>('S Curve Equation'!$B$11-(LN(1/((B25/'S Curve Equation'!$B$14)-'S Curve Equation'!$B$13)-1)/'S Curve Equation'!$B$10))/'S Curve Equation'!$B$12</f>
        <v>0.36429379271804097</v>
      </c>
    </row>
    <row r="71" spans="1:2" x14ac:dyDescent="0.2">
      <c r="A71" s="6" t="s">
        <v>42</v>
      </c>
      <c r="B71" s="28">
        <f>('S Curve Equation'!$B$11-(LN(1/((B26/'S Curve Equation'!$B$14)-'S Curve Equation'!$B$13)-1)/'S Curve Equation'!$B$10))/'S Curve Equation'!$B$12</f>
        <v>0.37449681751336883</v>
      </c>
    </row>
    <row r="72" spans="1:2" x14ac:dyDescent="0.2">
      <c r="A72" s="6" t="s">
        <v>105</v>
      </c>
      <c r="B72" s="28">
        <f>('S Curve Equation'!$B$11-(LN(1/((B27/'S Curve Equation'!$B$14)-'S Curve Equation'!$B$13)-1)/'S Curve Equation'!$B$10))/'S Curve Equation'!$B$12</f>
        <v>0.36579709171632002</v>
      </c>
    </row>
    <row r="73" spans="1:2" x14ac:dyDescent="0.2">
      <c r="A73" s="6" t="s">
        <v>106</v>
      </c>
      <c r="B73" s="28">
        <f>('S Curve Equation'!$B$11-(LN(1/((B28/'S Curve Equation'!$B$14)-'S Curve Equation'!$B$13)-1)/'S Curve Equation'!$B$10))/'S Curve Equation'!$B$12</f>
        <v>0.3504899169687915</v>
      </c>
    </row>
    <row r="74" spans="1:2" x14ac:dyDescent="0.2">
      <c r="A74" s="6" t="s">
        <v>107</v>
      </c>
      <c r="B74" s="28">
        <f>('S Curve Equation'!$B$11-(LN(1/((B29/'S Curve Equation'!$B$14)-'S Curve Equation'!$B$13)-1)/'S Curve Equation'!$B$10))/'S Curve Equation'!$B$12</f>
        <v>0.38099239353096603</v>
      </c>
    </row>
    <row r="75" spans="1:2" x14ac:dyDescent="0.2">
      <c r="A75" s="6" t="s">
        <v>43</v>
      </c>
      <c r="B75" s="28">
        <f>('S Curve Equation'!$B$11-(LN(1/((B30/'S Curve Equation'!$B$14)-'S Curve Equation'!$B$13)-1)/'S Curve Equation'!$B$10))/'S Curve Equation'!$B$12</f>
        <v>0.36210714282958939</v>
      </c>
    </row>
    <row r="76" spans="1:2" x14ac:dyDescent="0.2">
      <c r="A76" s="6" t="s">
        <v>44</v>
      </c>
      <c r="B76" s="28">
        <f>('S Curve Equation'!$B$11-(LN(1/((B31/'S Curve Equation'!$B$14)-'S Curve Equation'!$B$13)-1)/'S Curve Equation'!$B$10))/'S Curve Equation'!$B$12</f>
        <v>0.32954794885903849</v>
      </c>
    </row>
    <row r="77" spans="1:2" x14ac:dyDescent="0.2">
      <c r="A77" s="6" t="s">
        <v>45</v>
      </c>
      <c r="B77" s="28">
        <f>('S Curve Equation'!$B$11-(LN(1/((B32/'S Curve Equation'!$B$14)-'S Curve Equation'!$B$13)-1)/'S Curve Equation'!$B$10))/'S Curve Equation'!$B$12</f>
        <v>0.36319380856972266</v>
      </c>
    </row>
    <row r="78" spans="1:2" x14ac:dyDescent="0.2">
      <c r="A78" s="6" t="s">
        <v>46</v>
      </c>
      <c r="B78" s="28">
        <f>('S Curve Equation'!$B$11-(LN(1/((B33/'S Curve Equation'!$B$14)-'S Curve Equation'!$B$13)-1)/'S Curve Equation'!$B$10))/'S Curve Equation'!$B$12</f>
        <v>0.29109553452251358</v>
      </c>
    </row>
    <row r="79" spans="1:2" x14ac:dyDescent="0.2">
      <c r="A79" s="6" t="s">
        <v>47</v>
      </c>
      <c r="B79" s="28">
        <f>('S Curve Equation'!$B$11-(LN(1/((B34/'S Curve Equation'!$B$14)-'S Curve Equation'!$B$13)-1)/'S Curve Equation'!$B$10))/'S Curve Equation'!$B$12</f>
        <v>0.35749806515021987</v>
      </c>
    </row>
    <row r="80" spans="1:2" x14ac:dyDescent="0.2">
      <c r="A80" s="6" t="s">
        <v>48</v>
      </c>
      <c r="B80" s="28">
        <f>('S Curve Equation'!$B$11-(LN(1/((B35/'S Curve Equation'!$B$14)-'S Curve Equation'!$B$13)-1)/'S Curve Equation'!$B$10))/'S Curve Equation'!$B$12</f>
        <v>0.40083345396729131</v>
      </c>
    </row>
    <row r="81" spans="1:32" x14ac:dyDescent="0.2">
      <c r="A81" s="6" t="s">
        <v>49</v>
      </c>
      <c r="B81" s="28">
        <f>('S Curve Equation'!$B$11-(LN(1/((B36/'S Curve Equation'!$B$14)-'S Curve Equation'!$B$13)-1)/'S Curve Equation'!$B$10))/'S Curve Equation'!$B$12</f>
        <v>0.34658773017991351</v>
      </c>
    </row>
    <row r="82" spans="1:32" x14ac:dyDescent="0.2">
      <c r="A82" s="6" t="s">
        <v>50</v>
      </c>
      <c r="B82" s="28">
        <f>('S Curve Equation'!$B$11-(LN(1/((B37/'S Curve Equation'!$B$14)-'S Curve Equation'!$B$13)-1)/'S Curve Equation'!$B$10))/'S Curve Equation'!$B$12</f>
        <v>0.36330692361284556</v>
      </c>
    </row>
    <row r="83" spans="1:32" x14ac:dyDescent="0.2">
      <c r="A83" s="6" t="s">
        <v>51</v>
      </c>
      <c r="B83" s="28">
        <f>('S Curve Equation'!$B$11-(LN(1/((B38/'S Curve Equation'!$B$14)-'S Curve Equation'!$B$13)-1)/'S Curve Equation'!$B$10))/'S Curve Equation'!$B$12</f>
        <v>0.35887587792403969</v>
      </c>
    </row>
    <row r="84" spans="1:32" x14ac:dyDescent="0.2">
      <c r="A84" s="6" t="s">
        <v>52</v>
      </c>
      <c r="B84" s="28">
        <f>('S Curve Equation'!$B$11-(LN(1/((B39/'S Curve Equation'!$B$14)-'S Curve Equation'!$B$13)-1)/'S Curve Equation'!$B$10))/'S Curve Equation'!$B$12</f>
        <v>0.35090523067430124</v>
      </c>
    </row>
    <row r="85" spans="1:32" x14ac:dyDescent="0.2">
      <c r="A85" s="6" t="s">
        <v>53</v>
      </c>
      <c r="B85" s="28">
        <f>('S Curve Equation'!$B$11-(LN(1/((B40/'S Curve Equation'!$B$14)-'S Curve Equation'!$B$13)-1)/'S Curve Equation'!$B$10))/'S Curve Equation'!$B$12</f>
        <v>0.37946292603441101</v>
      </c>
    </row>
    <row r="86" spans="1:32" x14ac:dyDescent="0.2">
      <c r="A86" s="6" t="s">
        <v>54</v>
      </c>
      <c r="B86" s="28">
        <f>('S Curve Equation'!$B$11-(LN(1/((B41/'S Curve Equation'!$B$14)-'S Curve Equation'!$B$13)-1)/'S Curve Equation'!$B$10))/'S Curve Equation'!$B$12</f>
        <v>0.36966364510294836</v>
      </c>
    </row>
    <row r="87" spans="1:32" x14ac:dyDescent="0.2">
      <c r="A87" s="6" t="s">
        <v>55</v>
      </c>
      <c r="B87" s="28">
        <f>('S Curve Equation'!$B$11-(LN(1/((B42/'S Curve Equation'!$B$14)-'S Curve Equation'!$B$13)-1)/'S Curve Equation'!$B$10))/'S Curve Equation'!$B$12</f>
        <v>0.35346552439822854</v>
      </c>
    </row>
    <row r="88" spans="1:32" x14ac:dyDescent="0.2">
      <c r="A88" s="6" t="s">
        <v>56</v>
      </c>
      <c r="B88" s="28">
        <f>('S Curve Equation'!$B$11-(LN(1/((B43/'S Curve Equation'!$B$14)-'S Curve Equation'!$B$13)-1)/'S Curve Equation'!$B$10))/'S Curve Equation'!$B$12</f>
        <v>0.31813151559419595</v>
      </c>
    </row>
    <row r="89" spans="1:32" x14ac:dyDescent="0.2">
      <c r="A89" s="6" t="s">
        <v>57</v>
      </c>
      <c r="B89" s="28">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6" t="s">
        <v>94</v>
      </c>
      <c r="B94" s="28">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6" t="s">
        <v>93</v>
      </c>
      <c r="B95" s="28">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6" t="s">
        <v>28</v>
      </c>
      <c r="B96" s="28">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6" t="s">
        <v>29</v>
      </c>
      <c r="B97" s="28">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6" t="s">
        <v>30</v>
      </c>
      <c r="B98" s="28">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6" t="s">
        <v>31</v>
      </c>
      <c r="B99" s="28">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6" t="s">
        <v>32</v>
      </c>
      <c r="B100" s="28">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6" t="s">
        <v>33</v>
      </c>
      <c r="B101" s="28">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6" t="s">
        <v>34</v>
      </c>
      <c r="B102" s="28">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6" t="s">
        <v>92</v>
      </c>
      <c r="B103" s="28">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6" t="s">
        <v>89</v>
      </c>
      <c r="B104" s="28">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6" t="s">
        <v>35</v>
      </c>
      <c r="B105" s="28">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6" t="s">
        <v>98</v>
      </c>
      <c r="B106" s="28">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6" t="s">
        <v>97</v>
      </c>
      <c r="B107" s="28">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6" t="s">
        <v>101</v>
      </c>
      <c r="B108" s="28">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6" t="s">
        <v>104</v>
      </c>
      <c r="B109" s="28">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6" t="s">
        <v>36</v>
      </c>
      <c r="B110" s="28">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6" t="s">
        <v>37</v>
      </c>
      <c r="B111" s="28">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6" t="s">
        <v>38</v>
      </c>
      <c r="B112" s="28">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6" t="s">
        <v>39</v>
      </c>
      <c r="B113" s="28">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6" t="s">
        <v>40</v>
      </c>
      <c r="B114" s="28">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6" t="s">
        <v>41</v>
      </c>
      <c r="B115" s="28">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6" t="s">
        <v>42</v>
      </c>
      <c r="B116" s="28">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6" t="s">
        <v>105</v>
      </c>
      <c r="B117" s="28">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6" t="s">
        <v>106</v>
      </c>
      <c r="B118" s="28">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6" t="s">
        <v>107</v>
      </c>
      <c r="B119" s="28">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6" t="s">
        <v>43</v>
      </c>
      <c r="B120" s="28">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6" t="s">
        <v>44</v>
      </c>
      <c r="B121" s="28">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6" t="s">
        <v>45</v>
      </c>
      <c r="B122" s="28">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6" t="s">
        <v>46</v>
      </c>
      <c r="B123" s="28">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6" t="s">
        <v>47</v>
      </c>
      <c r="B124" s="28">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6" t="s">
        <v>48</v>
      </c>
      <c r="B125" s="28">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6" t="s">
        <v>49</v>
      </c>
      <c r="B126" s="28">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6" t="s">
        <v>50</v>
      </c>
      <c r="B127" s="28">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6" t="s">
        <v>51</v>
      </c>
      <c r="B128" s="28">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6" t="s">
        <v>52</v>
      </c>
      <c r="B129" s="28">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6" t="s">
        <v>53</v>
      </c>
      <c r="B130" s="28">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6" t="s">
        <v>54</v>
      </c>
      <c r="B131" s="28">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6" t="s">
        <v>55</v>
      </c>
      <c r="B132" s="28">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6" t="s">
        <v>56</v>
      </c>
      <c r="B133" s="28">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6" t="s">
        <v>57</v>
      </c>
      <c r="B134" s="28">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0.17411664538101315</v>
      </c>
      <c r="C138" s="28">
        <f>(1/(1+EXP(('S Curve Equation'!$B$11-C93*'S Curve Equation'!$B$12)*'S Curve Equation'!$B$10))+'S Curve Equation'!$B$13)*'S Curve Equation'!$B$14</f>
        <v>0.16845186301192908</v>
      </c>
      <c r="D138" s="28">
        <f>(1/(1+EXP(('S Curve Equation'!$B$11-D93*'S Curve Equation'!$B$12)*'S Curve Equation'!$B$10))+'S Curve Equation'!$B$13)*'S Curve Equation'!$B$14</f>
        <v>0.16551045918323032</v>
      </c>
      <c r="E138" s="28">
        <f>(1/(1+EXP(('S Curve Equation'!$B$11-E93*'S Curve Equation'!$B$12)*'S Curve Equation'!$B$10))+'S Curve Equation'!$B$13)*'S Curve Equation'!$B$14</f>
        <v>0.16324191137710295</v>
      </c>
      <c r="F138" s="28">
        <f>(1/(1+EXP(('S Curve Equation'!$B$11-F93*'S Curve Equation'!$B$12)*'S Curve Equation'!$B$10))+'S Curve Equation'!$B$13)*'S Curve Equation'!$B$14</f>
        <v>0.16115952921860291</v>
      </c>
      <c r="G138" s="28">
        <f>(1/(1+EXP(('S Curve Equation'!$B$11-G93*'S Curve Equation'!$B$12)*'S Curve Equation'!$B$10))+'S Curve Equation'!$B$13)*'S Curve Equation'!$B$14</f>
        <v>0.15989476239358663</v>
      </c>
      <c r="H138" s="28">
        <f>(1/(1+EXP(('S Curve Equation'!$B$11-H93*'S Curve Equation'!$B$12)*'S Curve Equation'!$B$10))+'S Curve Equation'!$B$13)*'S Curve Equation'!$B$14</f>
        <v>0.15838554959435458</v>
      </c>
      <c r="I138" s="28">
        <f>(1/(1+EXP(('S Curve Equation'!$B$11-I93*'S Curve Equation'!$B$12)*'S Curve Equation'!$B$10))+'S Curve Equation'!$B$13)*'S Curve Equation'!$B$14</f>
        <v>0.15973988078251408</v>
      </c>
      <c r="J138" s="28">
        <f>(1/(1+EXP(('S Curve Equation'!$B$11-J93*'S Curve Equation'!$B$12)*'S Curve Equation'!$B$10))+'S Curve Equation'!$B$13)*'S Curve Equation'!$B$14</f>
        <v>0.1630017418891338</v>
      </c>
      <c r="K138" s="28">
        <f>(1/(1+EXP(('S Curve Equation'!$B$11-K93*'S Curve Equation'!$B$12)*'S Curve Equation'!$B$10))+'S Curve Equation'!$B$13)*'S Curve Equation'!$B$14</f>
        <v>0.16639549579069415</v>
      </c>
      <c r="L138" s="28">
        <f>(1/(1+EXP(('S Curve Equation'!$B$11-L93*'S Curve Equation'!$B$12)*'S Curve Equation'!$B$10))+'S Curve Equation'!$B$13)*'S Curve Equation'!$B$14</f>
        <v>0.15715166901703304</v>
      </c>
      <c r="M138" s="28">
        <f>(1/(1+EXP(('S Curve Equation'!$B$11-M93*'S Curve Equation'!$B$12)*'S Curve Equation'!$B$10))+'S Curve Equation'!$B$13)*'S Curve Equation'!$B$14</f>
        <v>0.1558474747443892</v>
      </c>
      <c r="N138" s="28">
        <f>(1/(1+EXP(('S Curve Equation'!$B$11-N93*'S Curve Equation'!$B$12)*'S Curve Equation'!$B$10))+'S Curve Equation'!$B$13)*'S Curve Equation'!$B$14</f>
        <v>0.15456325915972288</v>
      </c>
      <c r="O138" s="28">
        <f>(1/(1+EXP(('S Curve Equation'!$B$11-O93*'S Curve Equation'!$B$12)*'S Curve Equation'!$B$10))+'S Curve Equation'!$B$13)*'S Curve Equation'!$B$14</f>
        <v>0.15329861997933975</v>
      </c>
      <c r="P138" s="28">
        <f>(1/(1+EXP(('S Curve Equation'!$B$11-P93*'S Curve Equation'!$B$12)*'S Curve Equation'!$B$10))+'S Curve Equation'!$B$13)*'S Curve Equation'!$B$14</f>
        <v>0.15205316450044964</v>
      </c>
      <c r="Q138" s="28">
        <f>(1/(1+EXP(('S Curve Equation'!$B$11-Q93*'S Curve Equation'!$B$12)*'S Curve Equation'!$B$10))+'S Curve Equation'!$B$13)*'S Curve Equation'!$B$14</f>
        <v>0.15082650935105354</v>
      </c>
      <c r="R138" s="28">
        <f>(1/(1+EXP(('S Curve Equation'!$B$11-R93*'S Curve Equation'!$B$12)*'S Curve Equation'!$B$10))+'S Curve Equation'!$B$13)*'S Curve Equation'!$B$14</f>
        <v>0.14961828024635879</v>
      </c>
      <c r="S138" s="28">
        <f>(1/(1+EXP(('S Curve Equation'!$B$11-S93*'S Curve Equation'!$B$12)*'S Curve Equation'!$B$10))+'S Curve Equation'!$B$13)*'S Curve Equation'!$B$14</f>
        <v>0.14842811175159229</v>
      </c>
      <c r="T138" s="28">
        <f>(1/(1+EXP(('S Curve Equation'!$B$11-T93*'S Curve Equation'!$B$12)*'S Curve Equation'!$B$10))+'S Curve Equation'!$B$13)*'S Curve Equation'!$B$14</f>
        <v>0.14725564705106703</v>
      </c>
      <c r="U138" s="28">
        <f>(1/(1+EXP(('S Curve Equation'!$B$11-U93*'S Curve Equation'!$B$12)*'S Curve Equation'!$B$10))+'S Curve Equation'!$B$13)*'S Curve Equation'!$B$14</f>
        <v>0.1461005377233737</v>
      </c>
      <c r="V138" s="28">
        <f>(1/(1+EXP(('S Curve Equation'!$B$11-V93*'S Curve Equation'!$B$12)*'S Curve Equation'!$B$10))+'S Curve Equation'!$B$13)*'S Curve Equation'!$B$14</f>
        <v>0.1449624435225467</v>
      </c>
      <c r="W138" s="28">
        <f>(1/(1+EXP(('S Curve Equation'!$B$11-W93*'S Curve Equation'!$B$12)*'S Curve Equation'!$B$10))+'S Curve Equation'!$B$13)*'S Curve Equation'!$B$14</f>
        <v>0.14384103216508473</v>
      </c>
      <c r="X138" s="28">
        <f>(1/(1+EXP(('S Curve Equation'!$B$11-X93*'S Curve Equation'!$B$12)*'S Curve Equation'!$B$10))+'S Curve Equation'!$B$13)*'S Curve Equation'!$B$14</f>
        <v>0.14273597912267078</v>
      </c>
      <c r="Y138" s="28">
        <f>(1/(1+EXP(('S Curve Equation'!$B$11-Y93*'S Curve Equation'!$B$12)*'S Curve Equation'!$B$10))+'S Curve Equation'!$B$13)*'S Curve Equation'!$B$14</f>
        <v>0.14164696742047006</v>
      </c>
      <c r="Z138" s="28">
        <f>(1/(1+EXP(('S Curve Equation'!$B$11-Z93*'S Curve Equation'!$B$12)*'S Curve Equation'!$B$10))+'S Curve Equation'!$B$13)*'S Curve Equation'!$B$14</f>
        <v>0.14057368744086232</v>
      </c>
      <c r="AA138" s="28">
        <f>(1/(1+EXP(('S Curve Equation'!$B$11-AA93*'S Curve Equation'!$B$12)*'S Curve Equation'!$B$10))+'S Curve Equation'!$B$13)*'S Curve Equation'!$B$14</f>
        <v>0.13951583673248244</v>
      </c>
      <c r="AB138" s="28">
        <f>(1/(1+EXP(('S Curve Equation'!$B$11-AB93*'S Curve Equation'!$B$12)*'S Curve Equation'!$B$10))+'S Curve Equation'!$B$13)*'S Curve Equation'!$B$14</f>
        <v>0.13847311982443039</v>
      </c>
      <c r="AC138" s="28">
        <f>(1/(1+EXP(('S Curve Equation'!$B$11-AC93*'S Curve Equation'!$B$12)*'S Curve Equation'!$B$10))+'S Curve Equation'!$B$13)*'S Curve Equation'!$B$14</f>
        <v>0.1374452480455281</v>
      </c>
      <c r="AD138" s="28">
        <f>(1/(1+EXP(('S Curve Equation'!$B$11-AD93*'S Curve Equation'!$B$12)*'S Curve Equation'!$B$10))+'S Curve Equation'!$B$13)*'S Curve Equation'!$B$14</f>
        <v>0.13643193934848841</v>
      </c>
      <c r="AE138" s="28">
        <f>(1/(1+EXP(('S Curve Equation'!$B$11-AE93*'S Curve Equation'!$B$12)*'S Curve Equation'!$B$10))+'S Curve Equation'!$B$13)*'S Curve Equation'!$B$14</f>
        <v>0.1354329181388757</v>
      </c>
      <c r="AF138" s="28">
        <f>(1/(1+EXP(('S Curve Equation'!$B$11-AF93*'S Curve Equation'!$B$12)*'S Curve Equation'!$B$10))+'S Curve Equation'!$B$13)*'S Curve Equation'!$B$14</f>
        <v>0.13444791510873055</v>
      </c>
    </row>
    <row r="139" spans="1:32" x14ac:dyDescent="0.2">
      <c r="A139" s="6" t="s">
        <v>94</v>
      </c>
      <c r="B139" s="28">
        <f>(1/(1+EXP(('S Curve Equation'!$B$11-B94*'S Curve Equation'!$B$12)*'S Curve Equation'!$B$10))+'S Curve Equation'!$B$13)*'S Curve Equation'!$B$14</f>
        <v>0.23529411764705871</v>
      </c>
      <c r="C139" s="28">
        <f>(1/(1+EXP(('S Curve Equation'!$B$11-C94*'S Curve Equation'!$B$12)*'S Curve Equation'!$B$10))+'S Curve Equation'!$B$13)*'S Curve Equation'!$B$14</f>
        <v>0.22745926806522448</v>
      </c>
      <c r="D139" s="28">
        <f>(1/(1+EXP(('S Curve Equation'!$B$11-D94*'S Curve Equation'!$B$12)*'S Curve Equation'!$B$10))+'S Curve Equation'!$B$13)*'S Curve Equation'!$B$14</f>
        <v>0.22338493793631556</v>
      </c>
      <c r="E139" s="28">
        <f>(1/(1+EXP(('S Curve Equation'!$B$11-E94*'S Curve Equation'!$B$12)*'S Curve Equation'!$B$10))+'S Curve Equation'!$B$13)*'S Curve Equation'!$B$14</f>
        <v>0.220239930360034</v>
      </c>
      <c r="F139" s="28">
        <f>(1/(1+EXP(('S Curve Equation'!$B$11-F94*'S Curve Equation'!$B$12)*'S Curve Equation'!$B$10))+'S Curve Equation'!$B$13)*'S Curve Equation'!$B$14</f>
        <v>0.21735103852259052</v>
      </c>
      <c r="G139" s="28">
        <f>(1/(1+EXP(('S Curve Equation'!$B$11-G94*'S Curve Equation'!$B$12)*'S Curve Equation'!$B$10))+'S Curve Equation'!$B$13)*'S Curve Equation'!$B$14</f>
        <v>0.21559553563817704</v>
      </c>
      <c r="H139" s="28">
        <f>(1/(1+EXP(('S Curve Equation'!$B$11-H94*'S Curve Equation'!$B$12)*'S Curve Equation'!$B$10))+'S Curve Equation'!$B$13)*'S Curve Equation'!$B$14</f>
        <v>0.21349988912548373</v>
      </c>
      <c r="I139" s="28">
        <f>(1/(1+EXP(('S Curve Equation'!$B$11-I94*'S Curve Equation'!$B$12)*'S Curve Equation'!$B$10))+'S Curve Equation'!$B$13)*'S Curve Equation'!$B$14</f>
        <v>0.21538051402303435</v>
      </c>
      <c r="J139" s="28">
        <f>(1/(1+EXP(('S Curve Equation'!$B$11-J94*'S Curve Equation'!$B$12)*'S Curve Equation'!$B$10))+'S Curve Equation'!$B$13)*'S Curve Equation'!$B$14</f>
        <v>0.21990683781641482</v>
      </c>
      <c r="K139" s="28">
        <f>(1/(1+EXP(('S Curve Equation'!$B$11-K94*'S Curve Equation'!$B$12)*'S Curve Equation'!$B$10))+'S Curve Equation'!$B$13)*'S Curve Equation'!$B$14</f>
        <v>0.22461128237403166</v>
      </c>
      <c r="L139" s="28">
        <f>(1/(1+EXP(('S Curve Equation'!$B$11-L94*'S Curve Equation'!$B$12)*'S Curve Equation'!$B$10))+'S Curve Equation'!$B$13)*'S Curve Equation'!$B$14</f>
        <v>0.2117858917209228</v>
      </c>
      <c r="M139" s="28">
        <f>(1/(1+EXP(('S Curve Equation'!$B$11-M94*'S Curve Equation'!$B$12)*'S Curve Equation'!$B$10))+'S Curve Equation'!$B$13)*'S Curve Equation'!$B$14</f>
        <v>0.2099735863076943</v>
      </c>
      <c r="N139" s="28">
        <f>(1/(1+EXP(('S Curve Equation'!$B$11-N94*'S Curve Equation'!$B$12)*'S Curve Equation'!$B$10))+'S Curve Equation'!$B$13)*'S Curve Equation'!$B$14</f>
        <v>0.20818842492994027</v>
      </c>
      <c r="O139" s="28">
        <f>(1/(1+EXP(('S Curve Equation'!$B$11-O94*'S Curve Equation'!$B$12)*'S Curve Equation'!$B$10))+'S Curve Equation'!$B$13)*'S Curve Equation'!$B$14</f>
        <v>0.20642989539251042</v>
      </c>
      <c r="P139" s="28">
        <f>(1/(1+EXP(('S Curve Equation'!$B$11-P94*'S Curve Equation'!$B$12)*'S Curve Equation'!$B$10))+'S Curve Equation'!$B$13)*'S Curve Equation'!$B$14</f>
        <v>0.20469749620474226</v>
      </c>
      <c r="Q139" s="28">
        <f>(1/(1+EXP(('S Curve Equation'!$B$11-Q94*'S Curve Equation'!$B$12)*'S Curve Equation'!$B$10))+'S Curve Equation'!$B$13)*'S Curve Equation'!$B$14</f>
        <v>0.20299073636899367</v>
      </c>
      <c r="R139" s="28">
        <f>(1/(1+EXP(('S Curve Equation'!$B$11-R94*'S Curve Equation'!$B$12)*'S Curve Equation'!$B$10))+'S Curve Equation'!$B$13)*'S Curve Equation'!$B$14</f>
        <v>0.20130913517121993</v>
      </c>
      <c r="S139" s="28">
        <f>(1/(1+EXP(('S Curve Equation'!$B$11-S94*'S Curve Equation'!$B$12)*'S Curve Equation'!$B$10))+'S Curve Equation'!$B$13)*'S Curve Equation'!$B$14</f>
        <v>0.19965222197378291</v>
      </c>
      <c r="T139" s="28">
        <f>(1/(1+EXP(('S Curve Equation'!$B$11-T94*'S Curve Equation'!$B$12)*'S Curve Equation'!$B$10))+'S Curve Equation'!$B$13)*'S Curve Equation'!$B$14</f>
        <v>0.19801953601063219</v>
      </c>
      <c r="U139" s="28">
        <f>(1/(1+EXP(('S Curve Equation'!$B$11-U94*'S Curve Equation'!$B$12)*'S Curve Equation'!$B$10))+'S Curve Equation'!$B$13)*'S Curve Equation'!$B$14</f>
        <v>0.19641062618500507</v>
      </c>
      <c r="V139" s="28">
        <f>(1/(1+EXP(('S Curve Equation'!$B$11-V94*'S Curve Equation'!$B$12)*'S Curve Equation'!$B$10))+'S Curve Equation'!$B$13)*'S Curve Equation'!$B$14</f>
        <v>0.1948250508697465</v>
      </c>
      <c r="W139" s="28">
        <f>(1/(1+EXP(('S Curve Equation'!$B$11-W94*'S Curve Equation'!$B$12)*'S Curve Equation'!$B$10))+'S Curve Equation'!$B$13)*'S Curve Equation'!$B$14</f>
        <v>0.19326237771037511</v>
      </c>
      <c r="X139" s="28">
        <f>(1/(1+EXP(('S Curve Equation'!$B$11-X94*'S Curve Equation'!$B$12)*'S Curve Equation'!$B$10))+'S Curve Equation'!$B$13)*'S Curve Equation'!$B$14</f>
        <v>0.19172218343095918</v>
      </c>
      <c r="Y139" s="28">
        <f>(1/(1+EXP(('S Curve Equation'!$B$11-Y94*'S Curve Equation'!$B$12)*'S Curve Equation'!$B$10))+'S Curve Equation'!$B$13)*'S Curve Equation'!$B$14</f>
        <v>0.19020405364289605</v>
      </c>
      <c r="Z139" s="28">
        <f>(1/(1+EXP(('S Curve Equation'!$B$11-Z94*'S Curve Equation'!$B$12)*'S Curve Equation'!$B$10))+'S Curve Equation'!$B$13)*'S Curve Equation'!$B$14</f>
        <v>0.18870758265664833</v>
      </c>
      <c r="AA139" s="28">
        <f>(1/(1+EXP(('S Curve Equation'!$B$11-AA94*'S Curve Equation'!$B$12)*'S Curve Equation'!$B$10))+'S Curve Equation'!$B$13)*'S Curve Equation'!$B$14</f>
        <v>0.187232373296498</v>
      </c>
      <c r="AB139" s="28">
        <f>(1/(1+EXP(('S Curve Equation'!$B$11-AB94*'S Curve Equation'!$B$12)*'S Curve Equation'!$B$10))+'S Curve Equation'!$B$13)*'S Curve Equation'!$B$14</f>
        <v>0.18577803671835072</v>
      </c>
      <c r="AC139" s="28">
        <f>(1/(1+EXP(('S Curve Equation'!$B$11-AC94*'S Curve Equation'!$B$12)*'S Curve Equation'!$B$10))+'S Curve Equation'!$B$13)*'S Curve Equation'!$B$14</f>
        <v>0.18434419223063445</v>
      </c>
      <c r="AD139" s="28">
        <f>(1/(1+EXP(('S Curve Equation'!$B$11-AD94*'S Curve Equation'!$B$12)*'S Curve Equation'!$B$10))+'S Curve Equation'!$B$13)*'S Curve Equation'!$B$14</f>
        <v>0.18293046711830788</v>
      </c>
      <c r="AE139" s="28">
        <f>(1/(1+EXP(('S Curve Equation'!$B$11-AE94*'S Curve Equation'!$B$12)*'S Curve Equation'!$B$10))+'S Curve Equation'!$B$13)*'S Curve Equation'!$B$14</f>
        <v>0.18153649647000344</v>
      </c>
      <c r="AF139" s="28">
        <f>(1/(1+EXP(('S Curve Equation'!$B$11-AF94*'S Curve Equation'!$B$12)*'S Curve Equation'!$B$10))+'S Curve Equation'!$B$13)*'S Curve Equation'!$B$14</f>
        <v>0.18016192300830847</v>
      </c>
    </row>
    <row r="140" spans="1:32" x14ac:dyDescent="0.2">
      <c r="A140" s="6" t="s">
        <v>93</v>
      </c>
      <c r="B140" s="28">
        <f>(1/(1+EXP(('S Curve Equation'!$B$11-B95*'S Curve Equation'!$B$12)*'S Curve Equation'!$B$10))+'S Curve Equation'!$B$13)*'S Curve Equation'!$B$14</f>
        <v>0.23711340206185572</v>
      </c>
      <c r="C140" s="28">
        <f>(1/(1+EXP(('S Curve Equation'!$B$11-C95*'S Curve Equation'!$B$12)*'S Curve Equation'!$B$10))+'S Curve Equation'!$B$13)*'S Curve Equation'!$B$14</f>
        <v>0.22921612730418139</v>
      </c>
      <c r="D140" s="28">
        <f>(1/(1+EXP(('S Curve Equation'!$B$11-D95*'S Curve Equation'!$B$12)*'S Curve Equation'!$B$10))+'S Curve Equation'!$B$13)*'S Curve Equation'!$B$14</f>
        <v>0.22510907728515037</v>
      </c>
      <c r="E140" s="28">
        <f>(1/(1+EXP(('S Curve Equation'!$B$11-E95*'S Curve Equation'!$B$12)*'S Curve Equation'!$B$10))+'S Curve Equation'!$B$13)*'S Curve Equation'!$B$14</f>
        <v>0.22193869763037835</v>
      </c>
      <c r="F140" s="28">
        <f>(1/(1+EXP(('S Curve Equation'!$B$11-F95*'S Curve Equation'!$B$12)*'S Curve Equation'!$B$10))+'S Curve Equation'!$B$13)*'S Curve Equation'!$B$14</f>
        <v>0.21902641399799441</v>
      </c>
      <c r="G140" s="28">
        <f>(1/(1+EXP(('S Curve Equation'!$B$11-G95*'S Curve Equation'!$B$12)*'S Curve Equation'!$B$10))+'S Curve Equation'!$B$13)*'S Curve Equation'!$B$14</f>
        <v>0.21725665732733732</v>
      </c>
      <c r="H140" s="28">
        <f>(1/(1+EXP(('S Curve Equation'!$B$11-H95*'S Curve Equation'!$B$12)*'S Curve Equation'!$B$10))+'S Curve Equation'!$B$13)*'S Curve Equation'!$B$14</f>
        <v>0.21514395726273672</v>
      </c>
      <c r="I140" s="28">
        <f>(1/(1+EXP(('S Curve Equation'!$B$11-I95*'S Curve Equation'!$B$12)*'S Curve Equation'!$B$10))+'S Curve Equation'!$B$13)*'S Curve Equation'!$B$14</f>
        <v>0.21703988784055012</v>
      </c>
      <c r="J140" s="28">
        <f>(1/(1+EXP(('S Curve Equation'!$B$11-J95*'S Curve Equation'!$B$12)*'S Curve Equation'!$B$10))+'S Curve Equation'!$B$13)*'S Curve Equation'!$B$14</f>
        <v>0.22160291213671254</v>
      </c>
      <c r="K140" s="28">
        <f>(1/(1+EXP(('S Curve Equation'!$B$11-K95*'S Curve Equation'!$B$12)*'S Curve Equation'!$B$10))+'S Curve Equation'!$B$13)*'S Curve Equation'!$B$14</f>
        <v>0.2263452881455997</v>
      </c>
      <c r="L140" s="28">
        <f>(1/(1+EXP(('S Curve Equation'!$B$11-L95*'S Curve Equation'!$B$12)*'S Curve Equation'!$B$10))+'S Curve Equation'!$B$13)*'S Curve Equation'!$B$14</f>
        <v>0.21341598186514679</v>
      </c>
      <c r="M140" s="28">
        <f>(1/(1+EXP(('S Curve Equation'!$B$11-M95*'S Curve Equation'!$B$12)*'S Curve Equation'!$B$10))+'S Curve Equation'!$B$13)*'S Curve Equation'!$B$14</f>
        <v>0.21158886779774197</v>
      </c>
      <c r="N140" s="28">
        <f>(1/(1+EXP(('S Curve Equation'!$B$11-N95*'S Curve Equation'!$B$12)*'S Curve Equation'!$B$10))+'S Curve Equation'!$B$13)*'S Curve Equation'!$B$14</f>
        <v>0.20978909103153645</v>
      </c>
      <c r="O140" s="28">
        <f>(1/(1+EXP(('S Curve Equation'!$B$11-O95*'S Curve Equation'!$B$12)*'S Curve Equation'!$B$10))+'S Curve Equation'!$B$13)*'S Curve Equation'!$B$14</f>
        <v>0.20801613700076332</v>
      </c>
      <c r="P140" s="28">
        <f>(1/(1+EXP(('S Curve Equation'!$B$11-P95*'S Curve Equation'!$B$12)*'S Curve Equation'!$B$10))+'S Curve Equation'!$B$13)*'S Curve Equation'!$B$14</f>
        <v>0.2062695018391954</v>
      </c>
      <c r="Q140" s="28">
        <f>(1/(1+EXP(('S Curve Equation'!$B$11-Q95*'S Curve Equation'!$B$12)*'S Curve Equation'!$B$10))+'S Curve Equation'!$B$13)*'S Curve Equation'!$B$14</f>
        <v>0.20454869217143151</v>
      </c>
      <c r="R140" s="28">
        <f>(1/(1+EXP(('S Curve Equation'!$B$11-R95*'S Curve Equation'!$B$12)*'S Curve Equation'!$B$10))+'S Curve Equation'!$B$13)*'S Curve Equation'!$B$14</f>
        <v>0.2028532249060335</v>
      </c>
      <c r="S140" s="28">
        <f>(1/(1+EXP(('S Curve Equation'!$B$11-S95*'S Curve Equation'!$B$12)*'S Curve Equation'!$B$10))+'S Curve Equation'!$B$13)*'S Curve Equation'!$B$14</f>
        <v>0.20118262703070683</v>
      </c>
      <c r="T140" s="28">
        <f>(1/(1+EXP(('S Curve Equation'!$B$11-T95*'S Curve Equation'!$B$12)*'S Curve Equation'!$B$10))+'S Curve Equation'!$B$13)*'S Curve Equation'!$B$14</f>
        <v>0.19953643540967889</v>
      </c>
      <c r="U140" s="28">
        <f>(1/(1+EXP(('S Curve Equation'!$B$11-U95*'S Curve Equation'!$B$12)*'S Curve Equation'!$B$10))+'S Curve Equation'!$B$13)*'S Curve Equation'!$B$14</f>
        <v>0.19791419658343101</v>
      </c>
      <c r="V140" s="28">
        <f>(1/(1+EXP(('S Curve Equation'!$B$11-V95*'S Curve Equation'!$B$12)*'S Curve Equation'!$B$10))+'S Curve Equation'!$B$13)*'S Curve Equation'!$B$14</f>
        <v>0.19631546657089505</v>
      </c>
      <c r="W140" s="28">
        <f>(1/(1+EXP(('S Curve Equation'!$B$11-W95*'S Curve Equation'!$B$12)*'S Curve Equation'!$B$10))+'S Curve Equation'!$B$13)*'S Curve Equation'!$B$14</f>
        <v>0.19473981067424959</v>
      </c>
      <c r="X140" s="28">
        <f>(1/(1+EXP(('S Curve Equation'!$B$11-X95*'S Curve Equation'!$B$12)*'S Curve Equation'!$B$10))+'S Curve Equation'!$B$13)*'S Curve Equation'!$B$14</f>
        <v>0.19318680328638921</v>
      </c>
      <c r="Y140" s="28">
        <f>(1/(1+EXP(('S Curve Equation'!$B$11-Y95*'S Curve Equation'!$B$12)*'S Curve Equation'!$B$10))+'S Curve Equation'!$B$13)*'S Curve Equation'!$B$14</f>
        <v>0.19165602770116738</v>
      </c>
      <c r="Z140" s="28">
        <f>(1/(1+EXP(('S Curve Equation'!$B$11-Z95*'S Curve Equation'!$B$12)*'S Curve Equation'!$B$10))+'S Curve Equation'!$B$13)*'S Curve Equation'!$B$14</f>
        <v>0.19014707592647556</v>
      </c>
      <c r="AA140" s="28">
        <f>(1/(1+EXP(('S Curve Equation'!$B$11-AA95*'S Curve Equation'!$B$12)*'S Curve Equation'!$B$10))+'S Curve Equation'!$B$13)*'S Curve Equation'!$B$14</f>
        <v>0.18865954850022446</v>
      </c>
      <c r="AB140" s="28">
        <f>(1/(1+EXP(('S Curve Equation'!$B$11-AB95*'S Curve Equation'!$B$12)*'S Curve Equation'!$B$10))+'S Curve Equation'!$B$13)*'S Curve Equation'!$B$14</f>
        <v>0.18719305430927</v>
      </c>
      <c r="AC140" s="28">
        <f>(1/(1+EXP(('S Curve Equation'!$B$11-AC95*'S Curve Equation'!$B$12)*'S Curve Equation'!$B$10))+'S Curve Equation'!$B$13)*'S Curve Equation'!$B$14</f>
        <v>0.1857472104113331</v>
      </c>
      <c r="AD140" s="28">
        <f>(1/(1+EXP(('S Curve Equation'!$B$11-AD95*'S Curve Equation'!$B$12)*'S Curve Equation'!$B$10))+'S Curve Equation'!$B$13)*'S Curve Equation'!$B$14</f>
        <v>0.18432164185993277</v>
      </c>
      <c r="AE140" s="28">
        <f>(1/(1+EXP(('S Curve Equation'!$B$11-AE95*'S Curve Equation'!$B$12)*'S Curve Equation'!$B$10))+'S Curve Equation'!$B$13)*'S Curve Equation'!$B$14</f>
        <v>0.18291598153236791</v>
      </c>
      <c r="AF140" s="28">
        <f>(1/(1+EXP(('S Curve Equation'!$B$11-AF95*'S Curve Equation'!$B$12)*'S Curve Equation'!$B$10))+'S Curve Equation'!$B$13)*'S Curve Equation'!$B$14</f>
        <v>0.18152986996075313</v>
      </c>
    </row>
    <row r="141" spans="1:32" x14ac:dyDescent="0.2">
      <c r="A141" s="6" t="s">
        <v>28</v>
      </c>
      <c r="B141" s="28">
        <f>(1/(1+EXP(('S Curve Equation'!$B$11-B96*'S Curve Equation'!$B$12)*'S Curve Equation'!$B$10))+'S Curve Equation'!$B$13)*'S Curve Equation'!$B$14</f>
        <v>0.16867469879518068</v>
      </c>
      <c r="C141" s="28">
        <f>(1/(1+EXP(('S Curve Equation'!$B$11-C96*'S Curve Equation'!$B$12)*'S Curve Equation'!$B$10))+'S Curve Equation'!$B$13)*'S Curve Equation'!$B$14</f>
        <v>0.16320785967581958</v>
      </c>
      <c r="D141" s="28">
        <f>(1/(1+EXP(('S Curve Equation'!$B$11-D96*'S Curve Equation'!$B$12)*'S Curve Equation'!$B$10))+'S Curve Equation'!$B$13)*'S Curve Equation'!$B$14</f>
        <v>0.16036942987557007</v>
      </c>
      <c r="E141" s="28">
        <f>(1/(1+EXP(('S Curve Equation'!$B$11-E96*'S Curve Equation'!$B$12)*'S Curve Equation'!$B$10))+'S Curve Equation'!$B$13)*'S Curve Equation'!$B$14</f>
        <v>0.15818037921706946</v>
      </c>
      <c r="F141" s="28">
        <f>(1/(1+EXP(('S Curve Equation'!$B$11-F96*'S Curve Equation'!$B$12)*'S Curve Equation'!$B$10))+'S Curve Equation'!$B$13)*'S Curve Equation'!$B$14</f>
        <v>0.1561710247112584</v>
      </c>
      <c r="G141" s="28">
        <f>(1/(1+EXP(('S Curve Equation'!$B$11-G96*'S Curve Equation'!$B$12)*'S Curve Equation'!$B$10))+'S Curve Equation'!$B$13)*'S Curve Equation'!$B$14</f>
        <v>0.15495063552809107</v>
      </c>
      <c r="H141" s="28">
        <f>(1/(1+EXP(('S Curve Equation'!$B$11-H96*'S Curve Equation'!$B$12)*'S Curve Equation'!$B$10))+'S Curve Equation'!$B$13)*'S Curve Equation'!$B$14</f>
        <v>0.15349439838525483</v>
      </c>
      <c r="I141" s="28">
        <f>(1/(1+EXP(('S Curve Equation'!$B$11-I96*'S Curve Equation'!$B$12)*'S Curve Equation'!$B$10))+'S Curve Equation'!$B$13)*'S Curve Equation'!$B$14</f>
        <v>0.15480118947305554</v>
      </c>
      <c r="J141" s="28">
        <f>(1/(1+EXP(('S Curve Equation'!$B$11-J96*'S Curve Equation'!$B$12)*'S Curve Equation'!$B$10))+'S Curve Equation'!$B$13)*'S Curve Equation'!$B$14</f>
        <v>0.15794862975029877</v>
      </c>
      <c r="K141" s="28">
        <f>(1/(1+EXP(('S Curve Equation'!$B$11-K96*'S Curve Equation'!$B$12)*'S Curve Equation'!$B$10))+'S Curve Equation'!$B$13)*'S Curve Equation'!$B$14</f>
        <v>0.16122347006216994</v>
      </c>
      <c r="L141" s="28">
        <f>(1/(1+EXP(('S Curve Equation'!$B$11-L96*'S Curve Equation'!$B$12)*'S Curve Equation'!$B$10))+'S Curve Equation'!$B$13)*'S Curve Equation'!$B$14</f>
        <v>0.15230384455151846</v>
      </c>
      <c r="M141" s="28">
        <f>(1/(1+EXP(('S Curve Equation'!$B$11-M96*'S Curve Equation'!$B$12)*'S Curve Equation'!$B$10))+'S Curve Equation'!$B$13)*'S Curve Equation'!$B$14</f>
        <v>0.15104546004866728</v>
      </c>
      <c r="N141" s="28">
        <f>(1/(1+EXP(('S Curve Equation'!$B$11-N96*'S Curve Equation'!$B$12)*'S Curve Equation'!$B$10))+'S Curve Equation'!$B$13)*'S Curve Equation'!$B$14</f>
        <v>0.14980636530566258</v>
      </c>
      <c r="O141" s="28">
        <f>(1/(1+EXP(('S Curve Equation'!$B$11-O96*'S Curve Equation'!$B$12)*'S Curve Equation'!$B$10))+'S Curve Equation'!$B$13)*'S Curve Equation'!$B$14</f>
        <v>0.14858617034547295</v>
      </c>
      <c r="P141" s="28">
        <f>(1/(1+EXP(('S Curve Equation'!$B$11-P96*'S Curve Equation'!$B$12)*'S Curve Equation'!$B$10))+'S Curve Equation'!$B$13)*'S Curve Equation'!$B$14</f>
        <v>0.1473844945569534</v>
      </c>
      <c r="Q141" s="28">
        <f>(1/(1+EXP(('S Curve Equation'!$B$11-Q96*'S Curve Equation'!$B$12)*'S Curve Equation'!$B$10))+'S Curve Equation'!$B$13)*'S Curve Equation'!$B$14</f>
        <v>0.14620096644647623</v>
      </c>
      <c r="R141" s="28">
        <f>(1/(1+EXP(('S Curve Equation'!$B$11-R96*'S Curve Equation'!$B$12)*'S Curve Equation'!$B$10))+'S Curve Equation'!$B$13)*'S Curve Equation'!$B$14</f>
        <v>0.14503522339625546</v>
      </c>
      <c r="S141" s="28">
        <f>(1/(1+EXP(('S Curve Equation'!$B$11-S96*'S Curve Equation'!$B$12)*'S Curve Equation'!$B$10))+'S Curve Equation'!$B$13)*'S Curve Equation'!$B$14</f>
        <v>0.14388691142922125</v>
      </c>
      <c r="T141" s="28">
        <f>(1/(1+EXP(('S Curve Equation'!$B$11-T96*'S Curve Equation'!$B$12)*'S Curve Equation'!$B$10))+'S Curve Equation'!$B$13)*'S Curve Equation'!$B$14</f>
        <v>0.14275568498028063</v>
      </c>
      <c r="U141" s="28">
        <f>(1/(1+EXP(('S Curve Equation'!$B$11-U96*'S Curve Equation'!$B$12)*'S Curve Equation'!$B$10))+'S Curve Equation'!$B$13)*'S Curve Equation'!$B$14</f>
        <v>0.14164120667382227</v>
      </c>
      <c r="V141" s="28">
        <f>(1/(1+EXP(('S Curve Equation'!$B$11-V96*'S Curve Equation'!$B$12)*'S Curve Equation'!$B$10))+'S Curve Equation'!$B$13)*'S Curve Equation'!$B$14</f>
        <v>0.14054314710730043</v>
      </c>
      <c r="W141" s="28">
        <f>(1/(1+EXP(('S Curve Equation'!$B$11-W96*'S Curve Equation'!$B$12)*'S Curve Equation'!$B$10))+'S Curve Equation'!$B$13)*'S Curve Equation'!$B$14</f>
        <v>0.13946118464076443</v>
      </c>
      <c r="X141" s="28">
        <f>(1/(1+EXP(('S Curve Equation'!$B$11-X96*'S Curve Equation'!$B$12)*'S Curve Equation'!$B$10))+'S Curve Equation'!$B$13)*'S Curve Equation'!$B$14</f>
        <v>0.13839500519216855</v>
      </c>
      <c r="Y141" s="28">
        <f>(1/(1+EXP(('S Curve Equation'!$B$11-Y96*'S Curve Equation'!$B$12)*'S Curve Equation'!$B$10))+'S Curve Equation'!$B$13)*'S Curve Equation'!$B$14</f>
        <v>0.13734430203832695</v>
      </c>
      <c r="Z141" s="28">
        <f>(1/(1+EXP(('S Curve Equation'!$B$11-Z96*'S Curve Equation'!$B$12)*'S Curve Equation'!$B$10))+'S Curve Equation'!$B$13)*'S Curve Equation'!$B$14</f>
        <v>0.13630877562136268</v>
      </c>
      <c r="AA141" s="28">
        <f>(1/(1+EXP(('S Curve Equation'!$B$11-AA96*'S Curve Equation'!$B$12)*'S Curve Equation'!$B$10))+'S Curve Equation'!$B$13)*'S Curve Equation'!$B$14</f>
        <v>0.13528813336051321</v>
      </c>
      <c r="AB141" s="28">
        <f>(1/(1+EXP(('S Curve Equation'!$B$11-AB96*'S Curve Equation'!$B$12)*'S Curve Equation'!$B$10))+'S Curve Equation'!$B$13)*'S Curve Equation'!$B$14</f>
        <v>0.13428208946914677</v>
      </c>
      <c r="AC141" s="28">
        <f>(1/(1+EXP(('S Curve Equation'!$B$11-AC96*'S Curve Equation'!$B$12)*'S Curve Equation'!$B$10))+'S Curve Equation'!$B$13)*'S Curve Equation'!$B$14</f>
        <v>0.1332903647768566</v>
      </c>
      <c r="AD141" s="28">
        <f>(1/(1+EXP(('S Curve Equation'!$B$11-AD96*'S Curve Equation'!$B$12)*'S Curve Equation'!$B$10))+'S Curve Equation'!$B$13)*'S Curve Equation'!$B$14</f>
        <v>0.13231268655649381</v>
      </c>
      <c r="AE141" s="28">
        <f>(1/(1+EXP(('S Curve Equation'!$B$11-AE96*'S Curve Equation'!$B$12)*'S Curve Equation'!$B$10))+'S Curve Equation'!$B$13)*'S Curve Equation'!$B$14</f>
        <v>0.13134878835601019</v>
      </c>
      <c r="AF141" s="28">
        <f>(1/(1+EXP(('S Curve Equation'!$B$11-AF96*'S Curve Equation'!$B$12)*'S Curve Equation'!$B$10))+'S Curve Equation'!$B$13)*'S Curve Equation'!$B$14</f>
        <v>0.13039840983497658</v>
      </c>
    </row>
    <row r="142" spans="1:32" x14ac:dyDescent="0.2">
      <c r="A142" s="6" t="s">
        <v>29</v>
      </c>
      <c r="B142" s="28">
        <f>(1/(1+EXP(('S Curve Equation'!$B$11-B97*'S Curve Equation'!$B$12)*'S Curve Equation'!$B$10))+'S Curve Equation'!$B$13)*'S Curve Equation'!$B$14</f>
        <v>0.2206235011990407</v>
      </c>
      <c r="C142" s="28">
        <f>(1/(1+EXP(('S Curve Equation'!$B$11-C97*'S Curve Equation'!$B$12)*'S Curve Equation'!$B$10))+'S Curve Equation'!$B$13)*'S Curve Equation'!$B$14</f>
        <v>0.21329722573674179</v>
      </c>
      <c r="D142" s="28">
        <f>(1/(1+EXP(('S Curve Equation'!$B$11-D97*'S Curve Equation'!$B$12)*'S Curve Equation'!$B$10))+'S Curve Equation'!$B$13)*'S Curve Equation'!$B$14</f>
        <v>0.20948916121723957</v>
      </c>
      <c r="E142" s="28">
        <f>(1/(1+EXP(('S Curve Equation'!$B$11-E97*'S Curve Equation'!$B$12)*'S Curve Equation'!$B$10))+'S Curve Equation'!$B$13)*'S Curve Equation'!$B$14</f>
        <v>0.20655048720794861</v>
      </c>
      <c r="F142" s="28">
        <f>(1/(1+EXP(('S Curve Equation'!$B$11-F97*'S Curve Equation'!$B$12)*'S Curve Equation'!$B$10))+'S Curve Equation'!$B$13)*'S Curve Equation'!$B$14</f>
        <v>0.20385172082173106</v>
      </c>
      <c r="G142" s="28">
        <f>(1/(1+EXP(('S Curve Equation'!$B$11-G97*'S Curve Equation'!$B$12)*'S Curve Equation'!$B$10))+'S Curve Equation'!$B$13)*'S Curve Equation'!$B$14</f>
        <v>0.20221202293006577</v>
      </c>
      <c r="H142" s="28">
        <f>(1/(1+EXP(('S Curve Equation'!$B$11-H97*'S Curve Equation'!$B$12)*'S Curve Equation'!$B$10))+'S Curve Equation'!$B$13)*'S Curve Equation'!$B$14</f>
        <v>0.20025488123921531</v>
      </c>
      <c r="I142" s="28">
        <f>(1/(1+EXP(('S Curve Equation'!$B$11-I97*'S Curve Equation'!$B$12)*'S Curve Equation'!$B$10))+'S Curve Equation'!$B$13)*'S Curve Equation'!$B$14</f>
        <v>0.20201119944338816</v>
      </c>
      <c r="J142" s="28">
        <f>(1/(1+EXP(('S Curve Equation'!$B$11-J97*'S Curve Equation'!$B$12)*'S Curve Equation'!$B$10))+'S Curve Equation'!$B$13)*'S Curve Equation'!$B$14</f>
        <v>0.20623928764124277</v>
      </c>
      <c r="K142" s="28">
        <f>(1/(1+EXP(('S Curve Equation'!$B$11-K97*'S Curve Equation'!$B$12)*'S Curve Equation'!$B$10))+'S Curve Equation'!$B$13)*'S Curve Equation'!$B$14</f>
        <v>0.2106352366438376</v>
      </c>
      <c r="L142" s="28">
        <f>(1/(1+EXP(('S Curve Equation'!$B$11-L97*'S Curve Equation'!$B$12)*'S Curve Equation'!$B$10))+'S Curve Equation'!$B$13)*'S Curve Equation'!$B$14</f>
        <v>0.19865437214298245</v>
      </c>
      <c r="M142" s="28">
        <f>(1/(1+EXP(('S Curve Equation'!$B$11-M97*'S Curve Equation'!$B$12)*'S Curve Equation'!$B$10))+'S Curve Equation'!$B$13)*'S Curve Equation'!$B$14</f>
        <v>0.19696226282895454</v>
      </c>
      <c r="N142" s="28">
        <f>(1/(1+EXP(('S Curve Equation'!$B$11-N97*'S Curve Equation'!$B$12)*'S Curve Equation'!$B$10))+'S Curve Equation'!$B$13)*'S Curve Equation'!$B$14</f>
        <v>0.1952956926497634</v>
      </c>
      <c r="O142" s="28">
        <f>(1/(1+EXP(('S Curve Equation'!$B$11-O97*'S Curve Equation'!$B$12)*'S Curve Equation'!$B$10))+'S Curve Equation'!$B$13)*'S Curve Equation'!$B$14</f>
        <v>0.19365417054087711</v>
      </c>
      <c r="P142" s="28">
        <f>(1/(1+EXP(('S Curve Equation'!$B$11-P97*'S Curve Equation'!$B$12)*'S Curve Equation'!$B$10))+'S Curve Equation'!$B$13)*'S Curve Equation'!$B$14</f>
        <v>0.19203721609950325</v>
      </c>
      <c r="Q142" s="28">
        <f>(1/(1+EXP(('S Curve Equation'!$B$11-Q97*'S Curve Equation'!$B$12)*'S Curve Equation'!$B$10))+'S Curve Equation'!$B$13)*'S Curve Equation'!$B$14</f>
        <v>0.19044435935418097</v>
      </c>
      <c r="R142" s="28">
        <f>(1/(1+EXP(('S Curve Equation'!$B$11-R97*'S Curve Equation'!$B$12)*'S Curve Equation'!$B$10))+'S Curve Equation'!$B$13)*'S Curve Equation'!$B$14</f>
        <v>0.18887514053789345</v>
      </c>
      <c r="S142" s="28">
        <f>(1/(1+EXP(('S Curve Equation'!$B$11-S97*'S Curve Equation'!$B$12)*'S Curve Equation'!$B$10))+'S Curve Equation'!$B$13)*'S Curve Equation'!$B$14</f>
        <v>0.18732910986479409</v>
      </c>
      <c r="T142" s="28">
        <f>(1/(1+EXP(('S Curve Equation'!$B$11-T97*'S Curve Equation'!$B$12)*'S Curve Equation'!$B$10))+'S Curve Equation'!$B$13)*'S Curve Equation'!$B$14</f>
        <v>0.1858058273106043</v>
      </c>
      <c r="U142" s="28">
        <f>(1/(1+EXP(('S Curve Equation'!$B$11-U97*'S Curve Equation'!$B$12)*'S Curve Equation'!$B$10))+'S Curve Equation'!$B$13)*'S Curve Equation'!$B$14</f>
        <v>0.18430486239675145</v>
      </c>
      <c r="V142" s="28">
        <f>(1/(1+EXP(('S Curve Equation'!$B$11-V97*'S Curve Equation'!$B$12)*'S Curve Equation'!$B$10))+'S Curve Equation'!$B$13)*'S Curve Equation'!$B$14</f>
        <v>0.18282579397827317</v>
      </c>
      <c r="W142" s="28">
        <f>(1/(1+EXP(('S Curve Equation'!$B$11-W97*'S Curve Equation'!$B$12)*'S Curve Equation'!$B$10))+'S Curve Equation'!$B$13)*'S Curve Equation'!$B$14</f>
        <v>0.18136821003554099</v>
      </c>
      <c r="X142" s="28">
        <f>(1/(1+EXP(('S Curve Equation'!$B$11-X97*'S Curve Equation'!$B$12)*'S Curve Equation'!$B$10))+'S Curve Equation'!$B$13)*'S Curve Equation'!$B$14</f>
        <v>0.17993170746980414</v>
      </c>
      <c r="Y142" s="28">
        <f>(1/(1+EXP(('S Curve Equation'!$B$11-Y97*'S Curve Equation'!$B$12)*'S Curve Equation'!$B$10))+'S Curve Equation'!$B$13)*'S Curve Equation'!$B$14</f>
        <v>0.17851589190258085</v>
      </c>
      <c r="Z142" s="28">
        <f>(1/(1+EXP(('S Curve Equation'!$B$11-Z97*'S Curve Equation'!$B$12)*'S Curve Equation'!$B$10))+'S Curve Equation'!$B$13)*'S Curve Equation'!$B$14</f>
        <v>0.17712037747889262</v>
      </c>
      <c r="AA142" s="28">
        <f>(1/(1+EXP(('S Curve Equation'!$B$11-AA97*'S Curve Equation'!$B$12)*'S Curve Equation'!$B$10))+'S Curve Equation'!$B$13)*'S Curve Equation'!$B$14</f>
        <v>0.17574478667434534</v>
      </c>
      <c r="AB142" s="28">
        <f>(1/(1+EXP(('S Curve Equation'!$B$11-AB97*'S Curve Equation'!$B$12)*'S Curve Equation'!$B$10))+'S Curve Equation'!$B$13)*'S Curve Equation'!$B$14</f>
        <v>0.17438875010603752</v>
      </c>
      <c r="AC142" s="28">
        <f>(1/(1+EXP(('S Curve Equation'!$B$11-AC97*'S Curve Equation'!$B$12)*'S Curve Equation'!$B$10))+'S Curve Equation'!$B$13)*'S Curve Equation'!$B$14</f>
        <v>0.17305190634728917</v>
      </c>
      <c r="AD142" s="28">
        <f>(1/(1+EXP(('S Curve Equation'!$B$11-AD97*'S Curve Equation'!$B$12)*'S Curve Equation'!$B$10))+'S Curve Equation'!$B$13)*'S Curve Equation'!$B$14</f>
        <v>0.17173390174615902</v>
      </c>
      <c r="AE142" s="28">
        <f>(1/(1+EXP(('S Curve Equation'!$B$11-AE97*'S Curve Equation'!$B$12)*'S Curve Equation'!$B$10))+'S Curve Equation'!$B$13)*'S Curve Equation'!$B$14</f>
        <v>0.17043439024773194</v>
      </c>
      <c r="AF142" s="28">
        <f>(1/(1+EXP(('S Curve Equation'!$B$11-AF97*'S Curve Equation'!$B$12)*'S Curve Equation'!$B$10))+'S Curve Equation'!$B$13)*'S Curve Equation'!$B$14</f>
        <v>0.16915303322013669</v>
      </c>
    </row>
    <row r="143" spans="1:32" x14ac:dyDescent="0.2">
      <c r="A143" s="6" t="s">
        <v>30</v>
      </c>
      <c r="B143" s="28">
        <f>(1/(1+EXP(('S Curve Equation'!$B$11-B98*'S Curve Equation'!$B$12)*'S Curve Equation'!$B$10))+'S Curve Equation'!$B$13)*'S Curve Equation'!$B$14</f>
        <v>0.21257026060296375</v>
      </c>
      <c r="C143" s="28">
        <f>(1/(1+EXP(('S Curve Equation'!$B$11-C98*'S Curve Equation'!$B$12)*'S Curve Equation'!$B$10))+'S Curve Equation'!$B$13)*'S Curve Equation'!$B$14</f>
        <v>0.20552680448477567</v>
      </c>
      <c r="D143" s="28">
        <f>(1/(1+EXP(('S Curve Equation'!$B$11-D98*'S Curve Equation'!$B$12)*'S Curve Equation'!$B$10))+'S Curve Equation'!$B$13)*'S Curve Equation'!$B$14</f>
        <v>0.20186659172526777</v>
      </c>
      <c r="E143" s="28">
        <f>(1/(1+EXP(('S Curve Equation'!$B$11-E98*'S Curve Equation'!$B$12)*'S Curve Equation'!$B$10))+'S Curve Equation'!$B$13)*'S Curve Equation'!$B$14</f>
        <v>0.19904239049931796</v>
      </c>
      <c r="F143" s="28">
        <f>(1/(1+EXP(('S Curve Equation'!$B$11-F98*'S Curve Equation'!$B$12)*'S Curve Equation'!$B$10))+'S Curve Equation'!$B$13)*'S Curve Equation'!$B$14</f>
        <v>0.19644902930733502</v>
      </c>
      <c r="G143" s="28">
        <f>(1/(1+EXP(('S Curve Equation'!$B$11-G98*'S Curve Equation'!$B$12)*'S Curve Equation'!$B$10))+'S Curve Equation'!$B$13)*'S Curve Equation'!$B$14</f>
        <v>0.1948734987057284</v>
      </c>
      <c r="H143" s="28">
        <f>(1/(1+EXP(('S Curve Equation'!$B$11-H98*'S Curve Equation'!$B$12)*'S Curve Equation'!$B$10))+'S Curve Equation'!$B$13)*'S Curve Equation'!$B$14</f>
        <v>0.19299306821487294</v>
      </c>
      <c r="I143" s="28">
        <f>(1/(1+EXP(('S Curve Equation'!$B$11-I98*'S Curve Equation'!$B$12)*'S Curve Equation'!$B$10))+'S Curve Equation'!$B$13)*'S Curve Equation'!$B$14</f>
        <v>0.19468054057987474</v>
      </c>
      <c r="J143" s="28">
        <f>(1/(1+EXP(('S Curve Equation'!$B$11-J98*'S Curve Equation'!$B$12)*'S Curve Equation'!$B$10))+'S Curve Equation'!$B$13)*'S Curve Equation'!$B$14</f>
        <v>0.19874333201191346</v>
      </c>
      <c r="K143" s="28">
        <f>(1/(1+EXP(('S Curve Equation'!$B$11-K98*'S Curve Equation'!$B$12)*'S Curve Equation'!$B$10))+'S Curve Equation'!$B$13)*'S Curve Equation'!$B$14</f>
        <v>0.20296811090285119</v>
      </c>
      <c r="L143" s="28">
        <f>(1/(1+EXP(('S Curve Equation'!$B$11-L98*'S Curve Equation'!$B$12)*'S Curve Equation'!$B$10))+'S Curve Equation'!$B$13)*'S Curve Equation'!$B$14</f>
        <v>0.19145538762550129</v>
      </c>
      <c r="M143" s="28">
        <f>(1/(1+EXP(('S Curve Equation'!$B$11-M98*'S Curve Equation'!$B$12)*'S Curve Equation'!$B$10))+'S Curve Equation'!$B$13)*'S Curve Equation'!$B$14</f>
        <v>0.18982979394652016</v>
      </c>
      <c r="N143" s="28">
        <f>(1/(1+EXP(('S Curve Equation'!$B$11-N98*'S Curve Equation'!$B$12)*'S Curve Equation'!$B$10))+'S Curve Equation'!$B$13)*'S Curve Equation'!$B$14</f>
        <v>0.18822882500931271</v>
      </c>
      <c r="O143" s="28">
        <f>(1/(1+EXP(('S Curve Equation'!$B$11-O98*'S Curve Equation'!$B$12)*'S Curve Equation'!$B$10))+'S Curve Equation'!$B$13)*'S Curve Equation'!$B$14</f>
        <v>0.18665200283100838</v>
      </c>
      <c r="P143" s="28">
        <f>(1/(1+EXP(('S Curve Equation'!$B$11-P98*'S Curve Equation'!$B$12)*'S Curve Equation'!$B$10))+'S Curve Equation'!$B$13)*'S Curve Equation'!$B$14</f>
        <v>0.18509886000482875</v>
      </c>
      <c r="Q143" s="28">
        <f>(1/(1+EXP(('S Curve Equation'!$B$11-Q98*'S Curve Equation'!$B$12)*'S Curve Equation'!$B$10))+'S Curve Equation'!$B$13)*'S Curve Equation'!$B$14</f>
        <v>0.18356893946182762</v>
      </c>
      <c r="R143" s="28">
        <f>(1/(1+EXP(('S Curve Equation'!$B$11-R98*'S Curve Equation'!$B$12)*'S Curve Equation'!$B$10))+'S Curve Equation'!$B$13)*'S Curve Equation'!$B$14</f>
        <v>0.18206179423686247</v>
      </c>
      <c r="S143" s="28">
        <f>(1/(1+EXP(('S Curve Equation'!$B$11-S98*'S Curve Equation'!$B$12)*'S Curve Equation'!$B$10))+'S Curve Equation'!$B$13)*'S Curve Equation'!$B$14</f>
        <v>0.18057698723884297</v>
      </c>
      <c r="T143" s="28">
        <f>(1/(1+EXP(('S Curve Equation'!$B$11-T98*'S Curve Equation'!$B$12)*'S Curve Equation'!$B$10))+'S Curve Equation'!$B$13)*'S Curve Equation'!$B$14</f>
        <v>0.17911409102527501</v>
      </c>
      <c r="U143" s="28">
        <f>(1/(1+EXP(('S Curve Equation'!$B$11-U98*'S Curve Equation'!$B$12)*'S Curve Equation'!$B$10))+'S Curve Equation'!$B$13)*'S Curve Equation'!$B$14</f>
        <v>0.17767268758112378</v>
      </c>
      <c r="V143" s="28">
        <f>(1/(1+EXP(('S Curve Equation'!$B$11-V98*'S Curve Equation'!$B$12)*'S Curve Equation'!$B$10))+'S Curve Equation'!$B$13)*'S Curve Equation'!$B$14</f>
        <v>0.17625236810198805</v>
      </c>
      <c r="W143" s="28">
        <f>(1/(1+EXP(('S Curve Equation'!$B$11-W98*'S Curve Equation'!$B$12)*'S Curve Equation'!$B$10))+'S Curve Equation'!$B$13)*'S Curve Equation'!$B$14</f>
        <v>0.17485273278159996</v>
      </c>
      <c r="X143" s="28">
        <f>(1/(1+EXP(('S Curve Equation'!$B$11-X98*'S Curve Equation'!$B$12)*'S Curve Equation'!$B$10))+'S Curve Equation'!$B$13)*'S Curve Equation'!$B$14</f>
        <v>0.17347339060361944</v>
      </c>
      <c r="Y143" s="28">
        <f>(1/(1+EXP(('S Curve Equation'!$B$11-Y98*'S Curve Equation'!$B$12)*'S Curve Equation'!$B$10))+'S Curve Equation'!$B$13)*'S Curve Equation'!$B$14</f>
        <v>0.17211395913771674</v>
      </c>
      <c r="Z143" s="28">
        <f>(1/(1+EXP(('S Curve Equation'!$B$11-Z98*'S Curve Equation'!$B$12)*'S Curve Equation'!$B$10))+'S Curve Equation'!$B$13)*'S Curve Equation'!$B$14</f>
        <v>0.17077406433991132</v>
      </c>
      <c r="AA143" s="28">
        <f>(1/(1+EXP(('S Curve Equation'!$B$11-AA98*'S Curve Equation'!$B$12)*'S Curve Equation'!$B$10))+'S Curve Equation'!$B$13)*'S Curve Equation'!$B$14</f>
        <v>0.16945334035713924</v>
      </c>
      <c r="AB143" s="28">
        <f>(1/(1+EXP(('S Curve Equation'!$B$11-AB98*'S Curve Equation'!$B$12)*'S Curve Equation'!$B$10))+'S Curve Equation'!$B$13)*'S Curve Equation'!$B$14</f>
        <v>0.16815142933600649</v>
      </c>
      <c r="AC143" s="28">
        <f>(1/(1+EXP(('S Curve Equation'!$B$11-AC98*'S Curve Equation'!$B$12)*'S Curve Equation'!$B$10))+'S Curve Equation'!$B$13)*'S Curve Equation'!$B$14</f>
        <v>0.16686798123569402</v>
      </c>
      <c r="AD143" s="28">
        <f>(1/(1+EXP(('S Curve Equation'!$B$11-AD98*'S Curve Equation'!$B$12)*'S Curve Equation'!$B$10))+'S Curve Equation'!$B$13)*'S Curve Equation'!$B$14</f>
        <v>0.16560265364496116</v>
      </c>
      <c r="AE143" s="28">
        <f>(1/(1+EXP(('S Curve Equation'!$B$11-AE98*'S Curve Equation'!$B$12)*'S Curve Equation'!$B$10))+'S Curve Equation'!$B$13)*'S Curve Equation'!$B$14</f>
        <v>0.1643551116032046</v>
      </c>
      <c r="AF143" s="28">
        <f>(1/(1+EXP(('S Curve Equation'!$B$11-AF98*'S Curve Equation'!$B$12)*'S Curve Equation'!$B$10))+'S Curve Equation'!$B$13)*'S Curve Equation'!$B$14</f>
        <v>0.16312502742551574</v>
      </c>
    </row>
    <row r="144" spans="1:32" x14ac:dyDescent="0.2">
      <c r="A144" s="6" t="s">
        <v>31</v>
      </c>
      <c r="B144" s="28">
        <f>(1/(1+EXP(('S Curve Equation'!$B$11-B99*'S Curve Equation'!$B$12)*'S Curve Equation'!$B$10))+'S Curve Equation'!$B$13)*'S Curve Equation'!$B$14</f>
        <v>0.20495495495495497</v>
      </c>
      <c r="C144" s="28">
        <f>(1/(1+EXP(('S Curve Equation'!$B$11-C99*'S Curve Equation'!$B$12)*'S Curve Equation'!$B$10))+'S Curve Equation'!$B$13)*'S Curve Equation'!$B$14</f>
        <v>0.19818108260193887</v>
      </c>
      <c r="D144" s="28">
        <f>(1/(1+EXP(('S Curve Equation'!$B$11-D99*'S Curve Equation'!$B$12)*'S Curve Equation'!$B$10))+'S Curve Equation'!$B$13)*'S Curve Equation'!$B$14</f>
        <v>0.19466166676205515</v>
      </c>
      <c r="E144" s="28">
        <f>(1/(1+EXP(('S Curve Equation'!$B$11-E99*'S Curve Equation'!$B$12)*'S Curve Equation'!$B$10))+'S Curve Equation'!$B$13)*'S Curve Equation'!$B$14</f>
        <v>0.19194641443119462</v>
      </c>
      <c r="F144" s="28">
        <f>(1/(1+EXP(('S Curve Equation'!$B$11-F99*'S Curve Equation'!$B$12)*'S Curve Equation'!$B$10))+'S Curve Equation'!$B$13)*'S Curve Equation'!$B$14</f>
        <v>0.18945332556134958</v>
      </c>
      <c r="G144" s="28">
        <f>(1/(1+EXP(('S Curve Equation'!$B$11-G99*'S Curve Equation'!$B$12)*'S Curve Equation'!$B$10))+'S Curve Equation'!$B$13)*'S Curve Equation'!$B$14</f>
        <v>0.18793881607153501</v>
      </c>
      <c r="H144" s="28">
        <f>(1/(1+EXP(('S Curve Equation'!$B$11-H99*'S Curve Equation'!$B$12)*'S Curve Equation'!$B$10))+'S Curve Equation'!$B$13)*'S Curve Equation'!$B$14</f>
        <v>0.18613131459919227</v>
      </c>
      <c r="I144" s="28">
        <f>(1/(1+EXP(('S Curve Equation'!$B$11-I99*'S Curve Equation'!$B$12)*'S Curve Equation'!$B$10))+'S Curve Equation'!$B$13)*'S Curve Equation'!$B$14</f>
        <v>0.18775333655695534</v>
      </c>
      <c r="J144" s="28">
        <f>(1/(1+EXP(('S Curve Equation'!$B$11-J99*'S Curve Equation'!$B$12)*'S Curve Equation'!$B$10))+'S Curve Equation'!$B$13)*'S Curve Equation'!$B$14</f>
        <v>0.19165890804933067</v>
      </c>
      <c r="K144" s="28">
        <f>(1/(1+EXP(('S Curve Equation'!$B$11-K99*'S Curve Equation'!$B$12)*'S Curve Equation'!$B$10))+'S Curve Equation'!$B$13)*'S Curve Equation'!$B$14</f>
        <v>0.19572076528058593</v>
      </c>
      <c r="L144" s="28">
        <f>(1/(1+EXP(('S Curve Equation'!$B$11-L99*'S Curve Equation'!$B$12)*'S Curve Equation'!$B$10))+'S Curve Equation'!$B$13)*'S Curve Equation'!$B$14</f>
        <v>0.18465334802928707</v>
      </c>
      <c r="M144" s="28">
        <f>(1/(1+EXP(('S Curve Equation'!$B$11-M99*'S Curve Equation'!$B$12)*'S Curve Equation'!$B$10))+'S Curve Equation'!$B$13)*'S Curve Equation'!$B$14</f>
        <v>0.18309095647877907</v>
      </c>
      <c r="N144" s="28">
        <f>(1/(1+EXP(('S Curve Equation'!$B$11-N99*'S Curve Equation'!$B$12)*'S Curve Equation'!$B$10))+'S Curve Equation'!$B$13)*'S Curve Equation'!$B$14</f>
        <v>0.18155230467587694</v>
      </c>
      <c r="O144" s="28">
        <f>(1/(1+EXP(('S Curve Equation'!$B$11-O99*'S Curve Equation'!$B$12)*'S Curve Equation'!$B$10))+'S Curve Equation'!$B$13)*'S Curve Equation'!$B$14</f>
        <v>0.18003692793724113</v>
      </c>
      <c r="P144" s="28">
        <f>(1/(1+EXP(('S Curve Equation'!$B$11-P99*'S Curve Equation'!$B$12)*'S Curve Equation'!$B$10))+'S Curve Equation'!$B$13)*'S Curve Equation'!$B$14</f>
        <v>0.17854437203458087</v>
      </c>
      <c r="Q144" s="28">
        <f>(1/(1+EXP(('S Curve Equation'!$B$11-Q99*'S Curve Equation'!$B$12)*'S Curve Equation'!$B$10))+'S Curve Equation'!$B$13)*'S Curve Equation'!$B$14</f>
        <v>0.17707419295066676</v>
      </c>
      <c r="R144" s="28">
        <f>(1/(1+EXP(('S Curve Equation'!$B$11-R99*'S Curve Equation'!$B$12)*'S Curve Equation'!$B$10))+'S Curve Equation'!$B$13)*'S Curve Equation'!$B$14</f>
        <v>0.17562595664017591</v>
      </c>
      <c r="S144" s="28">
        <f>(1/(1+EXP(('S Curve Equation'!$B$11-S99*'S Curve Equation'!$B$12)*'S Curve Equation'!$B$10))+'S Curve Equation'!$B$13)*'S Curve Equation'!$B$14</f>
        <v>0.17419923879537738</v>
      </c>
      <c r="T144" s="28">
        <f>(1/(1+EXP(('S Curve Equation'!$B$11-T99*'S Curve Equation'!$B$12)*'S Curve Equation'!$B$10))+'S Curve Equation'!$B$13)*'S Curve Equation'!$B$14</f>
        <v>0.17279362461663525</v>
      </c>
      <c r="U144" s="28">
        <f>(1/(1+EXP(('S Curve Equation'!$B$11-U99*'S Curve Equation'!$B$12)*'S Curve Equation'!$B$10))+'S Curve Equation'!$B$13)*'S Curve Equation'!$B$14</f>
        <v>0.17140870858771995</v>
      </c>
      <c r="V144" s="28">
        <f>(1/(1+EXP(('S Curve Equation'!$B$11-V99*'S Curve Equation'!$B$12)*'S Curve Equation'!$B$10))+'S Curve Equation'!$B$13)*'S Curve Equation'!$B$14</f>
        <v>0.17004409425588454</v>
      </c>
      <c r="W144" s="28">
        <f>(1/(1+EXP(('S Curve Equation'!$B$11-W99*'S Curve Equation'!$B$12)*'S Curve Equation'!$B$10))+'S Curve Equation'!$B$13)*'S Curve Equation'!$B$14</f>
        <v>0.16869939401668857</v>
      </c>
      <c r="X144" s="28">
        <f>(1/(1+EXP(('S Curve Equation'!$B$11-X99*'S Curve Equation'!$B$12)*'S Curve Equation'!$B$10))+'S Curve Equation'!$B$13)*'S Curve Equation'!$B$14</f>
        <v>0.16737422890350959</v>
      </c>
      <c r="Y144" s="28">
        <f>(1/(1+EXP(('S Curve Equation'!$B$11-Y99*'S Curve Equation'!$B$12)*'S Curve Equation'!$B$10))+'S Curve Equation'!$B$13)*'S Curve Equation'!$B$14</f>
        <v>0.16606822838170765</v>
      </c>
      <c r="Z144" s="28">
        <f>(1/(1+EXP(('S Curve Equation'!$B$11-Z99*'S Curve Equation'!$B$12)*'S Curve Equation'!$B$10))+'S Curve Equation'!$B$13)*'S Curve Equation'!$B$14</f>
        <v>0.16478103014738404</v>
      </c>
      <c r="AA144" s="28">
        <f>(1/(1+EXP(('S Curve Equation'!$B$11-AA99*'S Curve Equation'!$B$12)*'S Curve Equation'!$B$10))+'S Curve Equation'!$B$13)*'S Curve Equation'!$B$14</f>
        <v>0.16351227993068321</v>
      </c>
      <c r="AB144" s="28">
        <f>(1/(1+EXP(('S Curve Equation'!$B$11-AB99*'S Curve Equation'!$B$12)*'S Curve Equation'!$B$10))+'S Curve Equation'!$B$13)*'S Curve Equation'!$B$14</f>
        <v>0.16226163130357091</v>
      </c>
      <c r="AC144" s="28">
        <f>(1/(1+EXP(('S Curve Equation'!$B$11-AC99*'S Curve Equation'!$B$12)*'S Curve Equation'!$B$10))+'S Curve Equation'!$B$13)*'S Curve Equation'!$B$14</f>
        <v>0.16102874549203325</v>
      </c>
      <c r="AD144" s="28">
        <f>(1/(1+EXP(('S Curve Equation'!$B$11-AD99*'S Curve Equation'!$B$12)*'S Curve Equation'!$B$10))+'S Curve Equation'!$B$13)*'S Curve Equation'!$B$14</f>
        <v>0.15981329119262308</v>
      </c>
      <c r="AE144" s="28">
        <f>(1/(1+EXP(('S Curve Equation'!$B$11-AE99*'S Curve Equation'!$B$12)*'S Curve Equation'!$B$10))+'S Curve Equation'!$B$13)*'S Curve Equation'!$B$14</f>
        <v>0.15861494439329146</v>
      </c>
      <c r="AF144" s="28">
        <f>(1/(1+EXP(('S Curve Equation'!$B$11-AF99*'S Curve Equation'!$B$12)*'S Curve Equation'!$B$10))+'S Curve Equation'!$B$13)*'S Curve Equation'!$B$14</f>
        <v>0.15743338819842995</v>
      </c>
    </row>
    <row r="145" spans="1:32" x14ac:dyDescent="0.2">
      <c r="A145" s="6" t="s">
        <v>32</v>
      </c>
      <c r="B145" s="28">
        <f>(1/(1+EXP(('S Curve Equation'!$B$11-B100*'S Curve Equation'!$B$12)*'S Curve Equation'!$B$10))+'S Curve Equation'!$B$13)*'S Curve Equation'!$B$14</f>
        <v>0.21860465116279068</v>
      </c>
      <c r="C145" s="28">
        <f>(1/(1+EXP(('S Curve Equation'!$B$11-C100*'S Curve Equation'!$B$12)*'S Curve Equation'!$B$10))+'S Curve Equation'!$B$13)*'S Curve Equation'!$B$14</f>
        <v>0.21134904525098028</v>
      </c>
      <c r="D145" s="28">
        <f>(1/(1+EXP(('S Curve Equation'!$B$11-D100*'S Curve Equation'!$B$12)*'S Curve Equation'!$B$10))+'S Curve Equation'!$B$13)*'S Curve Equation'!$B$14</f>
        <v>0.20757793933266183</v>
      </c>
      <c r="E145" s="28">
        <f>(1/(1+EXP(('S Curve Equation'!$B$11-E100*'S Curve Equation'!$B$12)*'S Curve Equation'!$B$10))+'S Curve Equation'!$B$13)*'S Curve Equation'!$B$14</f>
        <v>0.20466788659305268</v>
      </c>
      <c r="F145" s="28">
        <f>(1/(1+EXP(('S Curve Equation'!$B$11-F100*'S Curve Equation'!$B$12)*'S Curve Equation'!$B$10))+'S Curve Equation'!$B$13)*'S Curve Equation'!$B$14</f>
        <v>0.20199547918851651</v>
      </c>
      <c r="G145" s="28">
        <f>(1/(1+EXP(('S Curve Equation'!$B$11-G100*'S Curve Equation'!$B$12)*'S Curve Equation'!$B$10))+'S Curve Equation'!$B$13)*'S Curve Equation'!$B$14</f>
        <v>0.20037183003467607</v>
      </c>
      <c r="H145" s="28">
        <f>(1/(1+EXP(('S Curve Equation'!$B$11-H100*'S Curve Equation'!$B$12)*'S Curve Equation'!$B$10))+'S Curve Equation'!$B$13)*'S Curve Equation'!$B$14</f>
        <v>0.19843387659949566</v>
      </c>
      <c r="I145" s="28">
        <f>(1/(1+EXP(('S Curve Equation'!$B$11-I100*'S Curve Equation'!$B$12)*'S Curve Equation'!$B$10))+'S Curve Equation'!$B$13)*'S Curve Equation'!$B$14</f>
        <v>0.20017297385108951</v>
      </c>
      <c r="J145" s="28">
        <f>(1/(1+EXP(('S Curve Equation'!$B$11-J100*'S Curve Equation'!$B$12)*'S Curve Equation'!$B$10))+'S Curve Equation'!$B$13)*'S Curve Equation'!$B$14</f>
        <v>0.20435972294593396</v>
      </c>
      <c r="K145" s="28">
        <f>(1/(1+EXP(('S Curve Equation'!$B$11-K100*'S Curve Equation'!$B$12)*'S Curve Equation'!$B$10))+'S Curve Equation'!$B$13)*'S Curve Equation'!$B$14</f>
        <v>0.20871287600883551</v>
      </c>
      <c r="L145" s="28">
        <f>(1/(1+EXP(('S Curve Equation'!$B$11-L100*'S Curve Equation'!$B$12)*'S Curve Equation'!$B$10))+'S Curve Equation'!$B$13)*'S Curve Equation'!$B$14</f>
        <v>0.19684908494599004</v>
      </c>
      <c r="M145" s="28">
        <f>(1/(1+EXP(('S Curve Equation'!$B$11-M100*'S Curve Equation'!$B$12)*'S Curve Equation'!$B$10))+'S Curve Equation'!$B$13)*'S Curve Equation'!$B$14</f>
        <v>0.19517361715939879</v>
      </c>
      <c r="N145" s="28">
        <f>(1/(1+EXP(('S Curve Equation'!$B$11-N100*'S Curve Equation'!$B$12)*'S Curve Equation'!$B$10))+'S Curve Equation'!$B$13)*'S Curve Equation'!$B$14</f>
        <v>0.19352346142434435</v>
      </c>
      <c r="O145" s="28">
        <f>(1/(1+EXP(('S Curve Equation'!$B$11-O100*'S Curve Equation'!$B$12)*'S Curve Equation'!$B$10))+'S Curve Equation'!$B$13)*'S Curve Equation'!$B$14</f>
        <v>0.19189812985902713</v>
      </c>
      <c r="P145" s="28">
        <f>(1/(1+EXP(('S Curve Equation'!$B$11-P100*'S Curve Equation'!$B$12)*'S Curve Equation'!$B$10))+'S Curve Equation'!$B$13)*'S Curve Equation'!$B$14</f>
        <v>0.19029714522603253</v>
      </c>
      <c r="Q145" s="28">
        <f>(1/(1+EXP(('S Curve Equation'!$B$11-Q100*'S Curve Equation'!$B$12)*'S Curve Equation'!$B$10))+'S Curve Equation'!$B$13)*'S Curve Equation'!$B$14</f>
        <v>0.18872004069978404</v>
      </c>
      <c r="R145" s="28">
        <f>(1/(1+EXP(('S Curve Equation'!$B$11-R100*'S Curve Equation'!$B$12)*'S Curve Equation'!$B$10))+'S Curve Equation'!$B$13)*'S Curve Equation'!$B$14</f>
        <v>0.18716635963770031</v>
      </c>
      <c r="S145" s="28">
        <f>(1/(1+EXP(('S Curve Equation'!$B$11-S100*'S Curve Equation'!$B$12)*'S Curve Equation'!$B$10))+'S Curve Equation'!$B$13)*'S Curve Equation'!$B$14</f>
        <v>0.18563565535513857</v>
      </c>
      <c r="T145" s="28">
        <f>(1/(1+EXP(('S Curve Equation'!$B$11-T100*'S Curve Equation'!$B$12)*'S Curve Equation'!$B$10))+'S Curve Equation'!$B$13)*'S Curve Equation'!$B$14</f>
        <v>0.18412749090417396</v>
      </c>
      <c r="U145" s="28">
        <f>(1/(1+EXP(('S Curve Equation'!$B$11-U100*'S Curve Equation'!$B$12)*'S Curve Equation'!$B$10))+'S Curve Equation'!$B$13)*'S Curve Equation'!$B$14</f>
        <v>0.18264143885626852</v>
      </c>
      <c r="V145" s="28">
        <f>(1/(1+EXP(('S Curve Equation'!$B$11-V100*'S Curve Equation'!$B$12)*'S Curve Equation'!$B$10))+'S Curve Equation'!$B$13)*'S Curve Equation'!$B$14</f>
        <v>0.18117708108884992</v>
      </c>
      <c r="W145" s="28">
        <f>(1/(1+EXP(('S Curve Equation'!$B$11-W100*'S Curve Equation'!$B$12)*'S Curve Equation'!$B$10))+'S Curve Equation'!$B$13)*'S Curve Equation'!$B$14</f>
        <v>0.1797340085758426</v>
      </c>
      <c r="X145" s="28">
        <f>(1/(1+EXP(('S Curve Equation'!$B$11-X100*'S Curve Equation'!$B$12)*'S Curve Equation'!$B$10))+'S Curve Equation'!$B$13)*'S Curve Equation'!$B$14</f>
        <v>0.17831182118214212</v>
      </c>
      <c r="Y145" s="28">
        <f>(1/(1+EXP(('S Curve Equation'!$B$11-Y100*'S Curve Equation'!$B$12)*'S Curve Equation'!$B$10))+'S Curve Equation'!$B$13)*'S Curve Equation'!$B$14</f>
        <v>0.17691012746205437</v>
      </c>
      <c r="Z145" s="28">
        <f>(1/(1+EXP(('S Curve Equation'!$B$11-Z100*'S Curve Equation'!$B$12)*'S Curve Equation'!$B$10))+'S Curve Equation'!$B$13)*'S Curve Equation'!$B$14</f>
        <v>0.17552854446168531</v>
      </c>
      <c r="AA145" s="28">
        <f>(1/(1+EXP(('S Curve Equation'!$B$11-AA100*'S Curve Equation'!$B$12)*'S Curve Equation'!$B$10))+'S Curve Equation'!$B$13)*'S Curve Equation'!$B$14</f>
        <v>0.17416669752527822</v>
      </c>
      <c r="AB145" s="28">
        <f>(1/(1+EXP(('S Curve Equation'!$B$11-AB100*'S Curve Equation'!$B$12)*'S Curve Equation'!$B$10))+'S Curve Equation'!$B$13)*'S Curve Equation'!$B$14</f>
        <v>0.1728242201054738</v>
      </c>
      <c r="AC145" s="28">
        <f>(1/(1+EXP(('S Curve Equation'!$B$11-AC100*'S Curve Equation'!$B$12)*'S Curve Equation'!$B$10))+'S Curve Equation'!$B$13)*'S Curve Equation'!$B$14</f>
        <v>0.17150075357747704</v>
      </c>
      <c r="AD145" s="28">
        <f>(1/(1+EXP(('S Curve Equation'!$B$11-AD100*'S Curve Equation'!$B$12)*'S Curve Equation'!$B$10))+'S Curve Equation'!$B$13)*'S Curve Equation'!$B$14</f>
        <v>0.17019594705709545</v>
      </c>
      <c r="AE145" s="28">
        <f>(1/(1+EXP(('S Curve Equation'!$B$11-AE100*'S Curve Equation'!$B$12)*'S Curve Equation'!$B$10))+'S Curve Equation'!$B$13)*'S Curve Equation'!$B$14</f>
        <v>0.16890945722262257</v>
      </c>
      <c r="AF145" s="28">
        <f>(1/(1+EXP(('S Curve Equation'!$B$11-AF100*'S Curve Equation'!$B$12)*'S Curve Equation'!$B$10))+'S Curve Equation'!$B$13)*'S Curve Equation'!$B$14</f>
        <v>0.16764094814052377</v>
      </c>
    </row>
    <row r="146" spans="1:32" x14ac:dyDescent="0.2">
      <c r="A146" s="6" t="s">
        <v>33</v>
      </c>
      <c r="B146" s="28">
        <f>(1/(1+EXP(('S Curve Equation'!$B$11-B101*'S Curve Equation'!$B$12)*'S Curve Equation'!$B$10))+'S Curve Equation'!$B$13)*'S Curve Equation'!$B$14</f>
        <v>0.25218476903870163</v>
      </c>
      <c r="C146" s="28">
        <f>(1/(1+EXP(('S Curve Equation'!$B$11-C101*'S Curve Equation'!$B$12)*'S Curve Equation'!$B$10))+'S Curve Equation'!$B$13)*'S Curve Equation'!$B$14</f>
        <v>0.24377626696654406</v>
      </c>
      <c r="D146" s="28">
        <f>(1/(1+EXP(('S Curve Equation'!$B$11-D101*'S Curve Equation'!$B$12)*'S Curve Equation'!$B$10))+'S Curve Equation'!$B$13)*'S Curve Equation'!$B$14</f>
        <v>0.23940093180624294</v>
      </c>
      <c r="E146" s="28">
        <f>(1/(1+EXP(('S Curve Equation'!$B$11-E101*'S Curve Equation'!$B$12)*'S Curve Equation'!$B$10))+'S Curve Equation'!$B$13)*'S Curve Equation'!$B$14</f>
        <v>0.23602236515537423</v>
      </c>
      <c r="F146" s="28">
        <f>(1/(1+EXP(('S Curve Equation'!$B$11-F101*'S Curve Equation'!$B$12)*'S Curve Equation'!$B$10))+'S Curve Equation'!$B$13)*'S Curve Equation'!$B$14</f>
        <v>0.23291803010922088</v>
      </c>
      <c r="G146" s="28">
        <f>(1/(1+EXP(('S Curve Equation'!$B$11-G101*'S Curve Equation'!$B$12)*'S Curve Equation'!$B$10))+'S Curve Equation'!$B$13)*'S Curve Equation'!$B$14</f>
        <v>0.23103119456156618</v>
      </c>
      <c r="H146" s="28">
        <f>(1/(1+EXP(('S Curve Equation'!$B$11-H101*'S Curve Equation'!$B$12)*'S Curve Equation'!$B$10))+'S Curve Equation'!$B$13)*'S Curve Equation'!$B$14</f>
        <v>0.22877836736767998</v>
      </c>
      <c r="I146" s="28">
        <f>(1/(1+EXP(('S Curve Equation'!$B$11-I101*'S Curve Equation'!$B$12)*'S Curve Equation'!$B$10))+'S Curve Equation'!$B$13)*'S Curve Equation'!$B$14</f>
        <v>0.23080006556850607</v>
      </c>
      <c r="J146" s="28">
        <f>(1/(1+EXP(('S Curve Equation'!$B$11-J101*'S Curve Equation'!$B$12)*'S Curve Equation'!$B$10))+'S Curve Equation'!$B$13)*'S Curve Equation'!$B$14</f>
        <v>0.2356644754871822</v>
      </c>
      <c r="K146" s="28">
        <f>(1/(1+EXP(('S Curve Equation'!$B$11-K101*'S Curve Equation'!$B$12)*'S Curve Equation'!$B$10))+'S Curve Equation'!$B$13)*'S Curve Equation'!$B$14</f>
        <v>0.24071806507464216</v>
      </c>
      <c r="L146" s="28">
        <f>(1/(1+EXP(('S Curve Equation'!$B$11-L101*'S Curve Equation'!$B$12)*'S Curve Equation'!$B$10))+'S Curve Equation'!$B$13)*'S Curve Equation'!$B$14</f>
        <v>0.22693549520736592</v>
      </c>
      <c r="M146" s="28">
        <f>(1/(1+EXP(('S Curve Equation'!$B$11-M101*'S Curve Equation'!$B$12)*'S Curve Equation'!$B$10))+'S Curve Equation'!$B$13)*'S Curve Equation'!$B$14</f>
        <v>0.22498661655897131</v>
      </c>
      <c r="N146" s="28">
        <f>(1/(1+EXP(('S Curve Equation'!$B$11-N101*'S Curve Equation'!$B$12)*'S Curve Equation'!$B$10))+'S Curve Equation'!$B$13)*'S Curve Equation'!$B$14</f>
        <v>0.22306662456794304</v>
      </c>
      <c r="O146" s="28">
        <f>(1/(1+EXP(('S Curve Equation'!$B$11-O101*'S Curve Equation'!$B$12)*'S Curve Equation'!$B$10))+'S Curve Equation'!$B$13)*'S Curve Equation'!$B$14</f>
        <v>0.22117498721282894</v>
      </c>
      <c r="P146" s="28">
        <f>(1/(1+EXP(('S Curve Equation'!$B$11-P101*'S Curve Equation'!$B$12)*'S Curve Equation'!$B$10))+'S Curve Equation'!$B$13)*'S Curve Equation'!$B$14</f>
        <v>0.2193111830436634</v>
      </c>
      <c r="Q146" s="28">
        <f>(1/(1+EXP(('S Curve Equation'!$B$11-Q101*'S Curve Equation'!$B$12)*'S Curve Equation'!$B$10))+'S Curve Equation'!$B$13)*'S Curve Equation'!$B$14</f>
        <v>0.21747470099940344</v>
      </c>
      <c r="R146" s="28">
        <f>(1/(1+EXP(('S Curve Equation'!$B$11-R101*'S Curve Equation'!$B$12)*'S Curve Equation'!$B$10))+'S Curve Equation'!$B$13)*'S Curve Equation'!$B$14</f>
        <v>0.21566504022546504</v>
      </c>
      <c r="S146" s="28">
        <f>(1/(1+EXP(('S Curve Equation'!$B$11-S101*'S Curve Equation'!$B$12)*'S Curve Equation'!$B$10))+'S Curve Equation'!$B$13)*'S Curve Equation'!$B$14</f>
        <v>0.21388170989165373</v>
      </c>
      <c r="T146" s="28">
        <f>(1/(1+EXP(('S Curve Equation'!$B$11-T101*'S Curve Equation'!$B$12)*'S Curve Equation'!$B$10))+'S Curve Equation'!$B$13)*'S Curve Equation'!$B$14</f>
        <v>0.21212422901073266</v>
      </c>
      <c r="U146" s="28">
        <f>(1/(1+EXP(('S Curve Equation'!$B$11-U101*'S Curve Equation'!$B$12)*'S Curve Equation'!$B$10))+'S Curve Equation'!$B$13)*'S Curve Equation'!$B$14</f>
        <v>0.2103921262578724</v>
      </c>
      <c r="V146" s="28">
        <f>(1/(1+EXP(('S Curve Equation'!$B$11-V101*'S Curve Equation'!$B$12)*'S Curve Equation'!$B$10))+'S Curve Equation'!$B$13)*'S Curve Equation'!$B$14</f>
        <v>0.2086849397911763</v>
      </c>
      <c r="W146" s="28">
        <f>(1/(1+EXP(('S Curve Equation'!$B$11-W101*'S Curve Equation'!$B$12)*'S Curve Equation'!$B$10))+'S Curve Equation'!$B$13)*'S Curve Equation'!$B$14</f>
        <v>0.2070022170734957</v>
      </c>
      <c r="X146" s="28">
        <f>(1/(1+EXP(('S Curve Equation'!$B$11-X101*'S Curve Equation'!$B$12)*'S Curve Equation'!$B$10))+'S Curve Equation'!$B$13)*'S Curve Equation'!$B$14</f>
        <v>0.20534351469568002</v>
      </c>
      <c r="Y146" s="28">
        <f>(1/(1+EXP(('S Curve Equation'!$B$11-Y101*'S Curve Equation'!$B$12)*'S Curve Equation'!$B$10))+'S Curve Equation'!$B$13)*'S Curve Equation'!$B$14</f>
        <v>0.20370839820143888</v>
      </c>
      <c r="Z146" s="28">
        <f>(1/(1+EXP(('S Curve Equation'!$B$11-Z101*'S Curve Equation'!$B$12)*'S Curve Equation'!$B$10))+'S Curve Equation'!$B$13)*'S Curve Equation'!$B$14</f>
        <v>0.20209644191393925</v>
      </c>
      <c r="AA146" s="28">
        <f>(1/(1+EXP(('S Curve Equation'!$B$11-AA101*'S Curve Equation'!$B$12)*'S Curve Equation'!$B$10))+'S Curve Equation'!$B$13)*'S Curve Equation'!$B$14</f>
        <v>0.2005072287642731</v>
      </c>
      <c r="AB146" s="28">
        <f>(1/(1+EXP(('S Curve Equation'!$B$11-AB101*'S Curve Equation'!$B$12)*'S Curve Equation'!$B$10))+'S Curve Equation'!$B$13)*'S Curve Equation'!$B$14</f>
        <v>0.1989403501218954</v>
      </c>
      <c r="AC146" s="28">
        <f>(1/(1+EXP(('S Curve Equation'!$B$11-AC101*'S Curve Equation'!$B$12)*'S Curve Equation'!$B$10))+'S Curve Equation'!$B$13)*'S Curve Equation'!$B$14</f>
        <v>0.19739540562713823</v>
      </c>
      <c r="AD146" s="28">
        <f>(1/(1+EXP(('S Curve Equation'!$B$11-AD101*'S Curve Equation'!$B$12)*'S Curve Equation'!$B$10))+'S Curve Equation'!$B$13)*'S Curve Equation'!$B$14</f>
        <v>0.19587200302587784</v>
      </c>
      <c r="AE146" s="28">
        <f>(1/(1+EXP(('S Curve Equation'!$B$11-AE101*'S Curve Equation'!$B$12)*'S Curve Equation'!$B$10))+'S Curve Equation'!$B$13)*'S Curve Equation'!$B$14</f>
        <v>0.19436975800643783</v>
      </c>
      <c r="AF146" s="28">
        <f>(1/(1+EXP(('S Curve Equation'!$B$11-AF101*'S Curve Equation'!$B$12)*'S Curve Equation'!$B$10))+'S Curve Equation'!$B$13)*'S Curve Equation'!$B$14</f>
        <v>0.19288829403878474</v>
      </c>
    </row>
    <row r="147" spans="1:32" x14ac:dyDescent="0.2">
      <c r="A147" s="6" t="s">
        <v>34</v>
      </c>
      <c r="B147" s="28">
        <f>(1/(1+EXP(('S Curve Equation'!$B$11-B102*'S Curve Equation'!$B$12)*'S Curve Equation'!$B$10))+'S Curve Equation'!$B$13)*'S Curve Equation'!$B$14</f>
        <v>0.23711340206185572</v>
      </c>
      <c r="C147" s="28">
        <f>(1/(1+EXP(('S Curve Equation'!$B$11-C102*'S Curve Equation'!$B$12)*'S Curve Equation'!$B$10))+'S Curve Equation'!$B$13)*'S Curve Equation'!$B$14</f>
        <v>0.22921612730418139</v>
      </c>
      <c r="D147" s="28">
        <f>(1/(1+EXP(('S Curve Equation'!$B$11-D102*'S Curve Equation'!$B$12)*'S Curve Equation'!$B$10))+'S Curve Equation'!$B$13)*'S Curve Equation'!$B$14</f>
        <v>0.22510907728515037</v>
      </c>
      <c r="E147" s="28">
        <f>(1/(1+EXP(('S Curve Equation'!$B$11-E102*'S Curve Equation'!$B$12)*'S Curve Equation'!$B$10))+'S Curve Equation'!$B$13)*'S Curve Equation'!$B$14</f>
        <v>0.22193869763037835</v>
      </c>
      <c r="F147" s="28">
        <f>(1/(1+EXP(('S Curve Equation'!$B$11-F102*'S Curve Equation'!$B$12)*'S Curve Equation'!$B$10))+'S Curve Equation'!$B$13)*'S Curve Equation'!$B$14</f>
        <v>0.21902641399799441</v>
      </c>
      <c r="G147" s="28">
        <f>(1/(1+EXP(('S Curve Equation'!$B$11-G102*'S Curve Equation'!$B$12)*'S Curve Equation'!$B$10))+'S Curve Equation'!$B$13)*'S Curve Equation'!$B$14</f>
        <v>0.21725665732733732</v>
      </c>
      <c r="H147" s="28">
        <f>(1/(1+EXP(('S Curve Equation'!$B$11-H102*'S Curve Equation'!$B$12)*'S Curve Equation'!$B$10))+'S Curve Equation'!$B$13)*'S Curve Equation'!$B$14</f>
        <v>0.21514395726273672</v>
      </c>
      <c r="I147" s="28">
        <f>(1/(1+EXP(('S Curve Equation'!$B$11-I102*'S Curve Equation'!$B$12)*'S Curve Equation'!$B$10))+'S Curve Equation'!$B$13)*'S Curve Equation'!$B$14</f>
        <v>0.21703988784055012</v>
      </c>
      <c r="J147" s="28">
        <f>(1/(1+EXP(('S Curve Equation'!$B$11-J102*'S Curve Equation'!$B$12)*'S Curve Equation'!$B$10))+'S Curve Equation'!$B$13)*'S Curve Equation'!$B$14</f>
        <v>0.22160291213671254</v>
      </c>
      <c r="K147" s="28">
        <f>(1/(1+EXP(('S Curve Equation'!$B$11-K102*'S Curve Equation'!$B$12)*'S Curve Equation'!$B$10))+'S Curve Equation'!$B$13)*'S Curve Equation'!$B$14</f>
        <v>0.2263452881455997</v>
      </c>
      <c r="L147" s="28">
        <f>(1/(1+EXP(('S Curve Equation'!$B$11-L102*'S Curve Equation'!$B$12)*'S Curve Equation'!$B$10))+'S Curve Equation'!$B$13)*'S Curve Equation'!$B$14</f>
        <v>0.21341598186514679</v>
      </c>
      <c r="M147" s="28">
        <f>(1/(1+EXP(('S Curve Equation'!$B$11-M102*'S Curve Equation'!$B$12)*'S Curve Equation'!$B$10))+'S Curve Equation'!$B$13)*'S Curve Equation'!$B$14</f>
        <v>0.21158886779774197</v>
      </c>
      <c r="N147" s="28">
        <f>(1/(1+EXP(('S Curve Equation'!$B$11-N102*'S Curve Equation'!$B$12)*'S Curve Equation'!$B$10))+'S Curve Equation'!$B$13)*'S Curve Equation'!$B$14</f>
        <v>0.20978909103153645</v>
      </c>
      <c r="O147" s="28">
        <f>(1/(1+EXP(('S Curve Equation'!$B$11-O102*'S Curve Equation'!$B$12)*'S Curve Equation'!$B$10))+'S Curve Equation'!$B$13)*'S Curve Equation'!$B$14</f>
        <v>0.20801613700076332</v>
      </c>
      <c r="P147" s="28">
        <f>(1/(1+EXP(('S Curve Equation'!$B$11-P102*'S Curve Equation'!$B$12)*'S Curve Equation'!$B$10))+'S Curve Equation'!$B$13)*'S Curve Equation'!$B$14</f>
        <v>0.2062695018391954</v>
      </c>
      <c r="Q147" s="28">
        <f>(1/(1+EXP(('S Curve Equation'!$B$11-Q102*'S Curve Equation'!$B$12)*'S Curve Equation'!$B$10))+'S Curve Equation'!$B$13)*'S Curve Equation'!$B$14</f>
        <v>0.20454869217143151</v>
      </c>
      <c r="R147" s="28">
        <f>(1/(1+EXP(('S Curve Equation'!$B$11-R102*'S Curve Equation'!$B$12)*'S Curve Equation'!$B$10))+'S Curve Equation'!$B$13)*'S Curve Equation'!$B$14</f>
        <v>0.2028532249060335</v>
      </c>
      <c r="S147" s="28">
        <f>(1/(1+EXP(('S Curve Equation'!$B$11-S102*'S Curve Equation'!$B$12)*'S Curve Equation'!$B$10))+'S Curve Equation'!$B$13)*'S Curve Equation'!$B$14</f>
        <v>0.20118262703070683</v>
      </c>
      <c r="T147" s="28">
        <f>(1/(1+EXP(('S Curve Equation'!$B$11-T102*'S Curve Equation'!$B$12)*'S Curve Equation'!$B$10))+'S Curve Equation'!$B$13)*'S Curve Equation'!$B$14</f>
        <v>0.19953643540967889</v>
      </c>
      <c r="U147" s="28">
        <f>(1/(1+EXP(('S Curve Equation'!$B$11-U102*'S Curve Equation'!$B$12)*'S Curve Equation'!$B$10))+'S Curve Equation'!$B$13)*'S Curve Equation'!$B$14</f>
        <v>0.19791419658343101</v>
      </c>
      <c r="V147" s="28">
        <f>(1/(1+EXP(('S Curve Equation'!$B$11-V102*'S Curve Equation'!$B$12)*'S Curve Equation'!$B$10))+'S Curve Equation'!$B$13)*'S Curve Equation'!$B$14</f>
        <v>0.19631546657089505</v>
      </c>
      <c r="W147" s="28">
        <f>(1/(1+EXP(('S Curve Equation'!$B$11-W102*'S Curve Equation'!$B$12)*'S Curve Equation'!$B$10))+'S Curve Equation'!$B$13)*'S Curve Equation'!$B$14</f>
        <v>0.19473981067424959</v>
      </c>
      <c r="X147" s="28">
        <f>(1/(1+EXP(('S Curve Equation'!$B$11-X102*'S Curve Equation'!$B$12)*'S Curve Equation'!$B$10))+'S Curve Equation'!$B$13)*'S Curve Equation'!$B$14</f>
        <v>0.19318680328638921</v>
      </c>
      <c r="Y147" s="28">
        <f>(1/(1+EXP(('S Curve Equation'!$B$11-Y102*'S Curve Equation'!$B$12)*'S Curve Equation'!$B$10))+'S Curve Equation'!$B$13)*'S Curve Equation'!$B$14</f>
        <v>0.19165602770116738</v>
      </c>
      <c r="Z147" s="28">
        <f>(1/(1+EXP(('S Curve Equation'!$B$11-Z102*'S Curve Equation'!$B$12)*'S Curve Equation'!$B$10))+'S Curve Equation'!$B$13)*'S Curve Equation'!$B$14</f>
        <v>0.19014707592647556</v>
      </c>
      <c r="AA147" s="28">
        <f>(1/(1+EXP(('S Curve Equation'!$B$11-AA102*'S Curve Equation'!$B$12)*'S Curve Equation'!$B$10))+'S Curve Equation'!$B$13)*'S Curve Equation'!$B$14</f>
        <v>0.18865954850022446</v>
      </c>
      <c r="AB147" s="28">
        <f>(1/(1+EXP(('S Curve Equation'!$B$11-AB102*'S Curve Equation'!$B$12)*'S Curve Equation'!$B$10))+'S Curve Equation'!$B$13)*'S Curve Equation'!$B$14</f>
        <v>0.18719305430927</v>
      </c>
      <c r="AC147" s="28">
        <f>(1/(1+EXP(('S Curve Equation'!$B$11-AC102*'S Curve Equation'!$B$12)*'S Curve Equation'!$B$10))+'S Curve Equation'!$B$13)*'S Curve Equation'!$B$14</f>
        <v>0.1857472104113331</v>
      </c>
      <c r="AD147" s="28">
        <f>(1/(1+EXP(('S Curve Equation'!$B$11-AD102*'S Curve Equation'!$B$12)*'S Curve Equation'!$B$10))+'S Curve Equation'!$B$13)*'S Curve Equation'!$B$14</f>
        <v>0.18432164185993277</v>
      </c>
      <c r="AE147" s="28">
        <f>(1/(1+EXP(('S Curve Equation'!$B$11-AE102*'S Curve Equation'!$B$12)*'S Curve Equation'!$B$10))+'S Curve Equation'!$B$13)*'S Curve Equation'!$B$14</f>
        <v>0.18291598153236791</v>
      </c>
      <c r="AF147" s="28">
        <f>(1/(1+EXP(('S Curve Equation'!$B$11-AF102*'S Curve Equation'!$B$12)*'S Curve Equation'!$B$10))+'S Curve Equation'!$B$13)*'S Curve Equation'!$B$14</f>
        <v>0.18152986996075313</v>
      </c>
    </row>
    <row r="148" spans="1:32" x14ac:dyDescent="0.2">
      <c r="A148" s="6" t="s">
        <v>92</v>
      </c>
      <c r="B148" s="28">
        <f>(1/(1+EXP(('S Curve Equation'!$B$11-B103*'S Curve Equation'!$B$12)*'S Curve Equation'!$B$10))+'S Curve Equation'!$B$13)*'S Curve Equation'!$B$14</f>
        <v>0.24567901234567904</v>
      </c>
      <c r="C148" s="28">
        <f>(1/(1+EXP(('S Curve Equation'!$B$11-C103*'S Curve Equation'!$B$12)*'S Curve Equation'!$B$10))+'S Curve Equation'!$B$13)*'S Curve Equation'!$B$14</f>
        <v>0.2374898606349953</v>
      </c>
      <c r="D148" s="28">
        <f>(1/(1+EXP(('S Curve Equation'!$B$11-D103*'S Curve Equation'!$B$12)*'S Curve Equation'!$B$10))+'S Curve Equation'!$B$13)*'S Curve Equation'!$B$14</f>
        <v>0.2332297107981515</v>
      </c>
      <c r="E148" s="28">
        <f>(1/(1+EXP(('S Curve Equation'!$B$11-E103*'S Curve Equation'!$B$12)*'S Curve Equation'!$B$10))+'S Curve Equation'!$B$13)*'S Curve Equation'!$B$14</f>
        <v>0.22994056048391873</v>
      </c>
      <c r="F148" s="28">
        <f>(1/(1+EXP(('S Curve Equation'!$B$11-F103*'S Curve Equation'!$B$12)*'S Curve Equation'!$B$10))+'S Curve Equation'!$B$13)*'S Curve Equation'!$B$14</f>
        <v>0.22691873687406139</v>
      </c>
      <c r="G148" s="28">
        <f>(1/(1+EXP(('S Curve Equation'!$B$11-G103*'S Curve Equation'!$B$12)*'S Curve Equation'!$B$10))+'S Curve Equation'!$B$13)*'S Curve Equation'!$B$14</f>
        <v>0.22508221386561589</v>
      </c>
      <c r="H148" s="28">
        <f>(1/(1+EXP(('S Curve Equation'!$B$11-H103*'S Curve Equation'!$B$12)*'S Curve Equation'!$B$10))+'S Curve Equation'!$B$13)*'S Curve Equation'!$B$14</f>
        <v>0.22288961524869394</v>
      </c>
      <c r="I148" s="28">
        <f>(1/(1+EXP(('S Curve Equation'!$B$11-I103*'S Curve Equation'!$B$12)*'S Curve Equation'!$B$10))+'S Curve Equation'!$B$13)*'S Curve Equation'!$B$14</f>
        <v>0.2248572562150325</v>
      </c>
      <c r="J148" s="28">
        <f>(1/(1+EXP(('S Curve Equation'!$B$11-J103*'S Curve Equation'!$B$12)*'S Curve Equation'!$B$10))+'S Curve Equation'!$B$13)*'S Curve Equation'!$B$14</f>
        <v>0.22959216624911943</v>
      </c>
      <c r="K148" s="28">
        <f>(1/(1+EXP(('S Curve Equation'!$B$11-K103*'S Curve Equation'!$B$12)*'S Curve Equation'!$B$10))+'S Curve Equation'!$B$13)*'S Curve Equation'!$B$14</f>
        <v>0.23451209573115037</v>
      </c>
      <c r="L148" s="28">
        <f>(1/(1+EXP(('S Curve Equation'!$B$11-L103*'S Curve Equation'!$B$12)*'S Curve Equation'!$B$10))+'S Curve Equation'!$B$13)*'S Curve Equation'!$B$14</f>
        <v>0.22109613650104162</v>
      </c>
      <c r="M148" s="28">
        <f>(1/(1+EXP(('S Curve Equation'!$B$11-M103*'S Curve Equation'!$B$12)*'S Curve Equation'!$B$10))+'S Curve Equation'!$B$13)*'S Curve Equation'!$B$14</f>
        <v>0.21919961261810608</v>
      </c>
      <c r="N148" s="28">
        <f>(1/(1+EXP(('S Curve Equation'!$B$11-N103*'S Curve Equation'!$B$12)*'S Curve Equation'!$B$10))+'S Curve Equation'!$B$13)*'S Curve Equation'!$B$14</f>
        <v>0.21733131810745068</v>
      </c>
      <c r="O148" s="28">
        <f>(1/(1+EXP(('S Curve Equation'!$B$11-O103*'S Curve Equation'!$B$12)*'S Curve Equation'!$B$10))+'S Curve Equation'!$B$13)*'S Curve Equation'!$B$14</f>
        <v>0.2154907280005868</v>
      </c>
      <c r="P148" s="28">
        <f>(1/(1+EXP(('S Curve Equation'!$B$11-P103*'S Curve Equation'!$B$12)*'S Curve Equation'!$B$10))+'S Curve Equation'!$B$13)*'S Curve Equation'!$B$14</f>
        <v>0.2136773279748258</v>
      </c>
      <c r="Q148" s="28">
        <f>(1/(1+EXP(('S Curve Equation'!$B$11-Q103*'S Curve Equation'!$B$12)*'S Curve Equation'!$B$10))+'S Curve Equation'!$B$13)*'S Curve Equation'!$B$14</f>
        <v>0.21189061415871221</v>
      </c>
      <c r="R148" s="28">
        <f>(1/(1+EXP(('S Curve Equation'!$B$11-R103*'S Curve Equation'!$B$12)*'S Curve Equation'!$B$10))+'S Curve Equation'!$B$13)*'S Curve Equation'!$B$14</f>
        <v>0.21013009293833515</v>
      </c>
      <c r="S148" s="28">
        <f>(1/(1+EXP(('S Curve Equation'!$B$11-S103*'S Curve Equation'!$B$12)*'S Curve Equation'!$B$10))+'S Curve Equation'!$B$13)*'S Curve Equation'!$B$14</f>
        <v>0.20839528076476982</v>
      </c>
      <c r="T148" s="28">
        <f>(1/(1+EXP(('S Curve Equation'!$B$11-T103*'S Curve Equation'!$B$12)*'S Curve Equation'!$B$10))+'S Curve Equation'!$B$13)*'S Curve Equation'!$B$14</f>
        <v>0.20668570396285274</v>
      </c>
      <c r="U148" s="28">
        <f>(1/(1+EXP(('S Curve Equation'!$B$11-U103*'S Curve Equation'!$B$12)*'S Curve Equation'!$B$10))+'S Curve Equation'!$B$13)*'S Curve Equation'!$B$14</f>
        <v>0.20500089854149484</v>
      </c>
      <c r="V148" s="28">
        <f>(1/(1+EXP(('S Curve Equation'!$B$11-V103*'S Curve Equation'!$B$12)*'S Curve Equation'!$B$10))+'S Curve Equation'!$B$13)*'S Curve Equation'!$B$14</f>
        <v>0.20334041000569342</v>
      </c>
      <c r="W148" s="28">
        <f>(1/(1+EXP(('S Curve Equation'!$B$11-W103*'S Curve Equation'!$B$12)*'S Curve Equation'!$B$10))+'S Curve Equation'!$B$13)*'S Curve Equation'!$B$14</f>
        <v>0.20170379317041859</v>
      </c>
      <c r="X148" s="28">
        <f>(1/(1+EXP(('S Curve Equation'!$B$11-X103*'S Curve Equation'!$B$12)*'S Curve Equation'!$B$10))+'S Curve Equation'!$B$13)*'S Curve Equation'!$B$14</f>
        <v>0.20009061197649081</v>
      </c>
      <c r="Y148" s="28">
        <f>(1/(1+EXP(('S Curve Equation'!$B$11-Y103*'S Curve Equation'!$B$12)*'S Curve Equation'!$B$10))+'S Curve Equation'!$B$13)*'S Curve Equation'!$B$14</f>
        <v>0.19850043930859146</v>
      </c>
      <c r="Z148" s="28">
        <f>(1/(1+EXP(('S Curve Equation'!$B$11-Z103*'S Curve Equation'!$B$12)*'S Curve Equation'!$B$10))+'S Curve Equation'!$B$13)*'S Curve Equation'!$B$14</f>
        <v>0.19693285681550285</v>
      </c>
      <c r="AA148" s="28">
        <f>(1/(1+EXP(('S Curve Equation'!$B$11-AA103*'S Curve Equation'!$B$12)*'S Curve Equation'!$B$10))+'S Curve Equation'!$B$13)*'S Curve Equation'!$B$14</f>
        <v>0.19538745473268446</v>
      </c>
      <c r="AB148" s="28">
        <f>(1/(1+EXP(('S Curve Equation'!$B$11-AB103*'S Curve Equation'!$B$12)*'S Curve Equation'!$B$10))+'S Curve Equation'!$B$13)*'S Curve Equation'!$B$14</f>
        <v>0.19386383170725663</v>
      </c>
      <c r="AC148" s="28">
        <f>(1/(1+EXP(('S Curve Equation'!$B$11-AC103*'S Curve Equation'!$B$12)*'S Curve Equation'!$B$10))+'S Curve Equation'!$B$13)*'S Curve Equation'!$B$14</f>
        <v>0.1923615946254757</v>
      </c>
      <c r="AD148" s="28">
        <f>(1/(1+EXP(('S Curve Equation'!$B$11-AD103*'S Curve Equation'!$B$12)*'S Curve Equation'!$B$10))+'S Curve Equation'!$B$13)*'S Curve Equation'!$B$14</f>
        <v>0.19088035844275031</v>
      </c>
      <c r="AE148" s="28">
        <f>(1/(1+EXP(('S Curve Equation'!$B$11-AE103*'S Curve Equation'!$B$12)*'S Curve Equation'!$B$10))+'S Curve Equation'!$B$13)*'S Curve Equation'!$B$14</f>
        <v>0.18941974601626158</v>
      </c>
      <c r="AF148" s="28">
        <f>(1/(1+EXP(('S Curve Equation'!$B$11-AF103*'S Curve Equation'!$B$12)*'S Curve Equation'!$B$10))+'S Curve Equation'!$B$13)*'S Curve Equation'!$B$14</f>
        <v>0.18797938794022021</v>
      </c>
    </row>
    <row r="149" spans="1:32" x14ac:dyDescent="0.2">
      <c r="A149" s="6" t="s">
        <v>89</v>
      </c>
      <c r="B149" s="28">
        <f>(1/(1+EXP(('S Curve Equation'!$B$11-B104*'S Curve Equation'!$B$12)*'S Curve Equation'!$B$10))+'S Curve Equation'!$B$13)*'S Curve Equation'!$B$14</f>
        <v>0.29147982062780264</v>
      </c>
      <c r="C149" s="28">
        <f>(1/(1+EXP(('S Curve Equation'!$B$11-C104*'S Curve Equation'!$B$12)*'S Curve Equation'!$B$10))+'S Curve Equation'!$B$13)*'S Curve Equation'!$B$14</f>
        <v>0.28179445405711817</v>
      </c>
      <c r="D149" s="28">
        <f>(1/(1+EXP(('S Curve Equation'!$B$11-D104*'S Curve Equation'!$B$12)*'S Curve Equation'!$B$10))+'S Curve Equation'!$B$13)*'S Curve Equation'!$B$14</f>
        <v>0.27674613118564367</v>
      </c>
      <c r="E149" s="28">
        <f>(1/(1+EXP(('S Curve Equation'!$B$11-E104*'S Curve Equation'!$B$12)*'S Curve Equation'!$B$10))+'S Curve Equation'!$B$13)*'S Curve Equation'!$B$14</f>
        <v>0.27284399702549561</v>
      </c>
      <c r="F149" s="28">
        <f>(1/(1+EXP(('S Curve Equation'!$B$11-F104*'S Curve Equation'!$B$12)*'S Curve Equation'!$B$10))+'S Curve Equation'!$B$13)*'S Curve Equation'!$B$14</f>
        <v>0.26925566172979232</v>
      </c>
      <c r="G149" s="28">
        <f>(1/(1+EXP(('S Curve Equation'!$B$11-G104*'S Curve Equation'!$B$12)*'S Curve Equation'!$B$10))+'S Curve Equation'!$B$13)*'S Curve Equation'!$B$14</f>
        <v>0.26707330020267939</v>
      </c>
      <c r="H149" s="28">
        <f>(1/(1+EXP(('S Curve Equation'!$B$11-H104*'S Curve Equation'!$B$12)*'S Curve Equation'!$B$10))+'S Curve Equation'!$B$13)*'S Curve Equation'!$B$14</f>
        <v>0.26446630977387398</v>
      </c>
      <c r="I149" s="28">
        <f>(1/(1+EXP(('S Curve Equation'!$B$11-I104*'S Curve Equation'!$B$12)*'S Curve Equation'!$B$10))+'S Curve Equation'!$B$13)*'S Curve Equation'!$B$14</f>
        <v>0.26680590132391208</v>
      </c>
      <c r="J149" s="28">
        <f>(1/(1+EXP(('S Curve Equation'!$B$11-J104*'S Curve Equation'!$B$12)*'S Curve Equation'!$B$10))+'S Curve Equation'!$B$13)*'S Curve Equation'!$B$14</f>
        <v>0.27243045039003722</v>
      </c>
      <c r="K149" s="28">
        <f>(1/(1+EXP(('S Curve Equation'!$B$11-K104*'S Curve Equation'!$B$12)*'S Curve Equation'!$B$10))+'S Curve Equation'!$B$13)*'S Curve Equation'!$B$14</f>
        <v>0.27826646257777987</v>
      </c>
      <c r="L149" s="28">
        <f>(1/(1+EXP(('S Curve Equation'!$B$11-L104*'S Curve Equation'!$B$12)*'S Curve Equation'!$B$10))+'S Curve Equation'!$B$13)*'S Curve Equation'!$B$14</f>
        <v>0.26233267342582239</v>
      </c>
      <c r="M149" s="28">
        <f>(1/(1+EXP(('S Curve Equation'!$B$11-M104*'S Curve Equation'!$B$12)*'S Curve Equation'!$B$10))+'S Curve Equation'!$B$13)*'S Curve Equation'!$B$14</f>
        <v>0.26007529181548494</v>
      </c>
      <c r="N149" s="28">
        <f>(1/(1+EXP(('S Curve Equation'!$B$11-N104*'S Curve Equation'!$B$12)*'S Curve Equation'!$B$10))+'S Curve Equation'!$B$13)*'S Curve Equation'!$B$14</f>
        <v>0.25785036444820392</v>
      </c>
      <c r="O149" s="28">
        <f>(1/(1+EXP(('S Curve Equation'!$B$11-O104*'S Curve Equation'!$B$12)*'S Curve Equation'!$B$10))+'S Curve Equation'!$B$13)*'S Curve Equation'!$B$14</f>
        <v>0.25565733281084818</v>
      </c>
      <c r="P149" s="28">
        <f>(1/(1+EXP(('S Curve Equation'!$B$11-P104*'S Curve Equation'!$B$12)*'S Curve Equation'!$B$10))+'S Curve Equation'!$B$13)*'S Curve Equation'!$B$14</f>
        <v>0.25349564790963347</v>
      </c>
      <c r="Q149" s="28">
        <f>(1/(1+EXP(('S Curve Equation'!$B$11-Q104*'S Curve Equation'!$B$12)*'S Curve Equation'!$B$10))+'S Curve Equation'!$B$13)*'S Curve Equation'!$B$14</f>
        <v>0.2513647701808906</v>
      </c>
      <c r="R149" s="28">
        <f>(1/(1+EXP(('S Curve Equation'!$B$11-R104*'S Curve Equation'!$B$12)*'S Curve Equation'!$B$10))+'S Curve Equation'!$B$13)*'S Curve Equation'!$B$14</f>
        <v>0.2492641693966729</v>
      </c>
      <c r="S149" s="28">
        <f>(1/(1+EXP(('S Curve Equation'!$B$11-S104*'S Curve Equation'!$B$12)*'S Curve Equation'!$B$10))+'S Curve Equation'!$B$13)*'S Curve Equation'!$B$14</f>
        <v>0.2471933245657521</v>
      </c>
      <c r="T149" s="28">
        <f>(1/(1+EXP(('S Curve Equation'!$B$11-T104*'S Curve Equation'!$B$12)*'S Curve Equation'!$B$10))+'S Curve Equation'!$B$13)*'S Curve Equation'!$B$14</f>
        <v>0.24515172383048867</v>
      </c>
      <c r="U149" s="28">
        <f>(1/(1+EXP(('S Curve Equation'!$B$11-U104*'S Curve Equation'!$B$12)*'S Curve Equation'!$B$10))+'S Curve Equation'!$B$13)*'S Curve Equation'!$B$14</f>
        <v>0.243138864360056</v>
      </c>
      <c r="V149" s="28">
        <f>(1/(1+EXP(('S Curve Equation'!$B$11-V104*'S Curve Equation'!$B$12)*'S Curve Equation'!$B$10))+'S Curve Equation'!$B$13)*'S Curve Equation'!$B$14</f>
        <v>0.24115425224043285</v>
      </c>
      <c r="W149" s="28">
        <f>(1/(1+EXP(('S Curve Equation'!$B$11-W104*'S Curve Equation'!$B$12)*'S Curve Equation'!$B$10))+'S Curve Equation'!$B$13)*'S Curve Equation'!$B$14</f>
        <v>0.239197402361598</v>
      </c>
      <c r="X149" s="28">
        <f>(1/(1+EXP(('S Curve Equation'!$B$11-X104*'S Curve Equation'!$B$12)*'S Curve Equation'!$B$10))+'S Curve Equation'!$B$13)*'S Curve Equation'!$B$14</f>
        <v>0.23726783830227136</v>
      </c>
      <c r="Y149" s="28">
        <f>(1/(1+EXP(('S Curve Equation'!$B$11-Y104*'S Curve Equation'!$B$12)*'S Curve Equation'!$B$10))+'S Curve Equation'!$B$13)*'S Curve Equation'!$B$14</f>
        <v>0.23536509221257804</v>
      </c>
      <c r="Z149" s="28">
        <f>(1/(1+EXP(('S Curve Equation'!$B$11-Z104*'S Curve Equation'!$B$12)*'S Curve Equation'!$B$10))+'S Curve Equation'!$B$13)*'S Curve Equation'!$B$14</f>
        <v>0.23348870469494448</v>
      </c>
      <c r="AA149" s="28">
        <f>(1/(1+EXP(('S Curve Equation'!$B$11-AA104*'S Curve Equation'!$B$12)*'S Curve Equation'!$B$10))+'S Curve Equation'!$B$13)*'S Curve Equation'!$B$14</f>
        <v>0.23163822468354214</v>
      </c>
      <c r="AB149" s="28">
        <f>(1/(1+EXP(('S Curve Equation'!$B$11-AB104*'S Curve Equation'!$B$12)*'S Curve Equation'!$B$10))+'S Curve Equation'!$B$13)*'S Curve Equation'!$B$14</f>
        <v>0.22981320932254698</v>
      </c>
      <c r="AC149" s="28">
        <f>(1/(1+EXP(('S Curve Equation'!$B$11-AC104*'S Curve Equation'!$B$12)*'S Curve Equation'!$B$10))+'S Curve Equation'!$B$13)*'S Curve Equation'!$B$14</f>
        <v>0.22801322384348599</v>
      </c>
      <c r="AD149" s="28">
        <f>(1/(1+EXP(('S Curve Equation'!$B$11-AD104*'S Curve Equation'!$B$12)*'S Curve Equation'!$B$10))+'S Curve Equation'!$B$13)*'S Curve Equation'!$B$14</f>
        <v>0.22623784144190234</v>
      </c>
      <c r="AE149" s="28">
        <f>(1/(1+EXP(('S Curve Equation'!$B$11-AE104*'S Curve Equation'!$B$12)*'S Curve Equation'!$B$10))+'S Curve Equation'!$B$13)*'S Curve Equation'!$B$14</f>
        <v>0.22448664315356959</v>
      </c>
      <c r="AF149" s="28">
        <f>(1/(1+EXP(('S Curve Equation'!$B$11-AF104*'S Curve Equation'!$B$12)*'S Curve Equation'!$B$10))+'S Curve Equation'!$B$13)*'S Curve Equation'!$B$14</f>
        <v>0.22275921773045365</v>
      </c>
    </row>
    <row r="150" spans="1:32" x14ac:dyDescent="0.2">
      <c r="A150" s="6" t="s">
        <v>35</v>
      </c>
      <c r="B150" s="28">
        <f>(1/(1+EXP(('S Curve Equation'!$B$11-B105*'S Curve Equation'!$B$12)*'S Curve Equation'!$B$10))+'S Curve Equation'!$B$13)*'S Curve Equation'!$B$14</f>
        <v>0.21897810218978095</v>
      </c>
      <c r="C150" s="28">
        <f>(1/(1+EXP(('S Curve Equation'!$B$11-C105*'S Curve Equation'!$B$12)*'S Curve Equation'!$B$10))+'S Curve Equation'!$B$13)*'S Curve Equation'!$B$14</f>
        <v>0.21170941183328512</v>
      </c>
      <c r="D150" s="28">
        <f>(1/(1+EXP(('S Curve Equation'!$B$11-D105*'S Curve Equation'!$B$12)*'S Curve Equation'!$B$10))+'S Curve Equation'!$B$13)*'S Curve Equation'!$B$14</f>
        <v>0.20793146376176208</v>
      </c>
      <c r="E150" s="28">
        <f>(1/(1+EXP(('S Curve Equation'!$B$11-E105*'S Curve Equation'!$B$12)*'S Curve Equation'!$B$10))+'S Curve Equation'!$B$13)*'S Curve Equation'!$B$14</f>
        <v>0.20501611268916367</v>
      </c>
      <c r="F150" s="28">
        <f>(1/(1+EXP(('S Curve Equation'!$B$11-F105*'S Curve Equation'!$B$12)*'S Curve Equation'!$B$10))+'S Curve Equation'!$B$13)*'S Curve Equation'!$B$14</f>
        <v>0.20233882599125264</v>
      </c>
      <c r="G150" s="28">
        <f>(1/(1+EXP(('S Curve Equation'!$B$11-G105*'S Curve Equation'!$B$12)*'S Curve Equation'!$B$10))+'S Curve Equation'!$B$13)*'S Curve Equation'!$B$14</f>
        <v>0.20071220618061386</v>
      </c>
      <c r="H150" s="28">
        <f>(1/(1+EXP(('S Curve Equation'!$B$11-H105*'S Curve Equation'!$B$12)*'S Curve Equation'!$B$10))+'S Curve Equation'!$B$13)*'S Curve Equation'!$B$14</f>
        <v>0.19877070106870293</v>
      </c>
      <c r="I150" s="28">
        <f>(1/(1+EXP(('S Curve Equation'!$B$11-I105*'S Curve Equation'!$B$12)*'S Curve Equation'!$B$10))+'S Curve Equation'!$B$13)*'S Curve Equation'!$B$14</f>
        <v>0.20051298585076627</v>
      </c>
      <c r="J150" s="28">
        <f>(1/(1+EXP(('S Curve Equation'!$B$11-J105*'S Curve Equation'!$B$12)*'S Curve Equation'!$B$10))+'S Curve Equation'!$B$13)*'S Curve Equation'!$B$14</f>
        <v>0.20470738705300395</v>
      </c>
      <c r="K150" s="28">
        <f>(1/(1+EXP(('S Curve Equation'!$B$11-K105*'S Curve Equation'!$B$12)*'S Curve Equation'!$B$10))+'S Curve Equation'!$B$13)*'S Curve Equation'!$B$14</f>
        <v>0.20906846250620553</v>
      </c>
      <c r="L150" s="28">
        <f>(1/(1+EXP(('S Curve Equation'!$B$11-L105*'S Curve Equation'!$B$12)*'S Curve Equation'!$B$10))+'S Curve Equation'!$B$13)*'S Curve Equation'!$B$14</f>
        <v>0.19718300026288851</v>
      </c>
      <c r="M150" s="28">
        <f>(1/(1+EXP(('S Curve Equation'!$B$11-M105*'S Curve Equation'!$B$12)*'S Curve Equation'!$B$10))+'S Curve Equation'!$B$13)*'S Curve Equation'!$B$14</f>
        <v>0.19550445237119704</v>
      </c>
      <c r="N150" s="28">
        <f>(1/(1+EXP(('S Curve Equation'!$B$11-N105*'S Curve Equation'!$B$12)*'S Curve Equation'!$B$10))+'S Curve Equation'!$B$13)*'S Curve Equation'!$B$14</f>
        <v>0.19385125864710642</v>
      </c>
      <c r="O150" s="28">
        <f>(1/(1+EXP(('S Curve Equation'!$B$11-O105*'S Curve Equation'!$B$12)*'S Curve Equation'!$B$10))+'S Curve Equation'!$B$13)*'S Curve Equation'!$B$14</f>
        <v>0.19222293061515125</v>
      </c>
      <c r="P150" s="28">
        <f>(1/(1+EXP(('S Curve Equation'!$B$11-P105*'S Curve Equation'!$B$12)*'S Curve Equation'!$B$10))+'S Curve Equation'!$B$13)*'S Curve Equation'!$B$14</f>
        <v>0.1906189904476697</v>
      </c>
      <c r="Q150" s="28">
        <f>(1/(1+EXP(('S Curve Equation'!$B$11-Q105*'S Curve Equation'!$B$12)*'S Curve Equation'!$B$10))+'S Curve Equation'!$B$13)*'S Curve Equation'!$B$14</f>
        <v>0.18903897073264361</v>
      </c>
      <c r="R150" s="28">
        <f>(1/(1+EXP(('S Curve Equation'!$B$11-R105*'S Curve Equation'!$B$12)*'S Curve Equation'!$B$10))+'S Curve Equation'!$B$13)*'S Curve Equation'!$B$14</f>
        <v>0.18748241424520873</v>
      </c>
      <c r="S150" s="28">
        <f>(1/(1+EXP(('S Curve Equation'!$B$11-S105*'S Curve Equation'!$B$12)*'S Curve Equation'!$B$10))+'S Curve Equation'!$B$13)*'S Curve Equation'!$B$14</f>
        <v>0.18594887372292024</v>
      </c>
      <c r="T150" s="28">
        <f>(1/(1+EXP(('S Curve Equation'!$B$11-T105*'S Curve Equation'!$B$12)*'S Curve Equation'!$B$10))+'S Curve Equation'!$B$13)*'S Curve Equation'!$B$14</f>
        <v>0.18443791164482379</v>
      </c>
      <c r="U150" s="28">
        <f>(1/(1+EXP(('S Curve Equation'!$B$11-U105*'S Curve Equation'!$B$12)*'S Curve Equation'!$B$10))+'S Curve Equation'!$B$13)*'S Curve Equation'!$B$14</f>
        <v>0.18294910001438897</v>
      </c>
      <c r="V150" s="28">
        <f>(1/(1+EXP(('S Curve Equation'!$B$11-V105*'S Curve Equation'!$B$12)*'S Curve Equation'!$B$10))+'S Curve Equation'!$B$13)*'S Curve Equation'!$B$14</f>
        <v>0.18148202014632589</v>
      </c>
      <c r="W150" s="28">
        <f>(1/(1+EXP(('S Curve Equation'!$B$11-W105*'S Curve Equation'!$B$12)*'S Curve Equation'!$B$10))+'S Curve Equation'!$B$13)*'S Curve Equation'!$B$14</f>
        <v>0.18003626245733051</v>
      </c>
      <c r="X150" s="28">
        <f>(1/(1+EXP(('S Curve Equation'!$B$11-X105*'S Curve Equation'!$B$12)*'S Curve Equation'!$B$10))+'S Curve Equation'!$B$13)*'S Curve Equation'!$B$14</f>
        <v>0.17861142626075011</v>
      </c>
      <c r="Y150" s="28">
        <f>(1/(1+EXP(('S Curve Equation'!$B$11-Y105*'S Curve Equation'!$B$12)*'S Curve Equation'!$B$10))+'S Curve Equation'!$B$13)*'S Curve Equation'!$B$14</f>
        <v>0.17720711956519236</v>
      </c>
      <c r="Z150" s="28">
        <f>(1/(1+EXP(('S Curve Equation'!$B$11-Z105*'S Curve Equation'!$B$12)*'S Curve Equation'!$B$10))+'S Curve Equation'!$B$13)*'S Curve Equation'!$B$14</f>
        <v>0.17582295887706567</v>
      </c>
      <c r="AA150" s="28">
        <f>(1/(1+EXP(('S Curve Equation'!$B$11-AA105*'S Curve Equation'!$B$12)*'S Curve Equation'!$B$10))+'S Curve Equation'!$B$13)*'S Curve Equation'!$B$14</f>
        <v>0.17445856900704779</v>
      </c>
      <c r="AB150" s="28">
        <f>(1/(1+EXP(('S Curve Equation'!$B$11-AB105*'S Curve Equation'!$B$12)*'S Curve Equation'!$B$10))+'S Curve Equation'!$B$13)*'S Curve Equation'!$B$14</f>
        <v>0.17311358288046108</v>
      </c>
      <c r="AC150" s="28">
        <f>(1/(1+EXP(('S Curve Equation'!$B$11-AC105*'S Curve Equation'!$B$12)*'S Curve Equation'!$B$10))+'S Curve Equation'!$B$13)*'S Curve Equation'!$B$14</f>
        <v>0.1717876413515371</v>
      </c>
      <c r="AD150" s="28">
        <f>(1/(1+EXP(('S Curve Equation'!$B$11-AD105*'S Curve Equation'!$B$12)*'S Curve Equation'!$B$10))+'S Curve Equation'!$B$13)*'S Curve Equation'!$B$14</f>
        <v>0.17048039302153933</v>
      </c>
      <c r="AE150" s="28">
        <f>(1/(1+EXP(('S Curve Equation'!$B$11-AE105*'S Curve Equation'!$B$12)*'S Curve Equation'!$B$10))+'S Curve Equation'!$B$13)*'S Curve Equation'!$B$14</f>
        <v>0.16919149406071582</v>
      </c>
      <c r="AF150" s="28">
        <f>(1/(1+EXP(('S Curve Equation'!$B$11-AF105*'S Curve Equation'!$B$12)*'S Curve Equation'!$B$10))+'S Curve Equation'!$B$13)*'S Curve Equation'!$B$14</f>
        <v>0.16792060803404246</v>
      </c>
    </row>
    <row r="151" spans="1:32" x14ac:dyDescent="0.2">
      <c r="A151" s="6" t="s">
        <v>98</v>
      </c>
      <c r="B151" s="28">
        <f>(1/(1+EXP(('S Curve Equation'!$B$11-B106*'S Curve Equation'!$B$12)*'S Curve Equation'!$B$10))+'S Curve Equation'!$B$13)*'S Curve Equation'!$B$14</f>
        <v>0.25203252032520324</v>
      </c>
      <c r="C151" s="28">
        <f>(1/(1+EXP(('S Curve Equation'!$B$11-C106*'S Curve Equation'!$B$12)*'S Curve Equation'!$B$10))+'S Curve Equation'!$B$13)*'S Curve Equation'!$B$14</f>
        <v>0.24362912768384956</v>
      </c>
      <c r="D151" s="28">
        <f>(1/(1+EXP(('S Curve Equation'!$B$11-D106*'S Curve Equation'!$B$12)*'S Curve Equation'!$B$10))+'S Curve Equation'!$B$13)*'S Curve Equation'!$B$14</f>
        <v>0.23925647688529292</v>
      </c>
      <c r="E151" s="28">
        <f>(1/(1+EXP(('S Curve Equation'!$B$11-E106*'S Curve Equation'!$B$12)*'S Curve Equation'!$B$10))+'S Curve Equation'!$B$13)*'S Curve Equation'!$B$14</f>
        <v>0.23587999465032916</v>
      </c>
      <c r="F151" s="28">
        <f>(1/(1+EXP(('S Curve Equation'!$B$11-F106*'S Curve Equation'!$B$12)*'S Curve Equation'!$B$10))+'S Curve Equation'!$B$13)*'S Curve Equation'!$B$14</f>
        <v>0.23277758350627067</v>
      </c>
      <c r="G151" s="28">
        <f>(1/(1+EXP(('S Curve Equation'!$B$11-G106*'S Curve Equation'!$B$12)*'S Curve Equation'!$B$10))+'S Curve Equation'!$B$13)*'S Curve Equation'!$B$14</f>
        <v>0.23089192129310027</v>
      </c>
      <c r="H151" s="28">
        <f>(1/(1+EXP(('S Curve Equation'!$B$11-H106*'S Curve Equation'!$B$12)*'S Curve Equation'!$B$10))+'S Curve Equation'!$B$13)*'S Curve Equation'!$B$14</f>
        <v>0.2286404988880256</v>
      </c>
      <c r="I151" s="28">
        <f>(1/(1+EXP(('S Curve Equation'!$B$11-I106*'S Curve Equation'!$B$12)*'S Curve Equation'!$B$10))+'S Curve Equation'!$B$13)*'S Curve Equation'!$B$14</f>
        <v>0.23066093623208839</v>
      </c>
      <c r="J151" s="28">
        <f>(1/(1+EXP(('S Curve Equation'!$B$11-J106*'S Curve Equation'!$B$12)*'S Curve Equation'!$B$10))+'S Curve Equation'!$B$13)*'S Curve Equation'!$B$14</f>
        <v>0.23552232636344664</v>
      </c>
      <c r="K151" s="28">
        <f>(1/(1+EXP(('S Curve Equation'!$B$11-K106*'S Curve Equation'!$B$12)*'S Curve Equation'!$B$10))+'S Curve Equation'!$B$13)*'S Curve Equation'!$B$14</f>
        <v>0.24057280026186023</v>
      </c>
      <c r="L151" s="28">
        <f>(1/(1+EXP(('S Curve Equation'!$B$11-L106*'S Curve Equation'!$B$12)*'S Curve Equation'!$B$10))+'S Curve Equation'!$B$13)*'S Curve Equation'!$B$14</f>
        <v>0.22679877895705197</v>
      </c>
      <c r="M151" s="28">
        <f>(1/(1+EXP(('S Curve Equation'!$B$11-M106*'S Curve Equation'!$B$12)*'S Curve Equation'!$B$10))+'S Curve Equation'!$B$13)*'S Curve Equation'!$B$14</f>
        <v>0.22485112177742078</v>
      </c>
      <c r="N151" s="28">
        <f>(1/(1+EXP(('S Curve Equation'!$B$11-N106*'S Curve Equation'!$B$12)*'S Curve Equation'!$B$10))+'S Curve Equation'!$B$13)*'S Curve Equation'!$B$14</f>
        <v>0.2229323360779478</v>
      </c>
      <c r="O151" s="28">
        <f>(1/(1+EXP(('S Curve Equation'!$B$11-O106*'S Curve Equation'!$B$12)*'S Curve Equation'!$B$10))+'S Curve Equation'!$B$13)*'S Curve Equation'!$B$14</f>
        <v>0.22104188999377244</v>
      </c>
      <c r="P151" s="28">
        <f>(1/(1+EXP(('S Curve Equation'!$B$11-P106*'S Curve Equation'!$B$12)*'S Curve Equation'!$B$10))+'S Curve Equation'!$B$13)*'S Curve Equation'!$B$14</f>
        <v>0.21917926223358952</v>
      </c>
      <c r="Q151" s="28">
        <f>(1/(1+EXP(('S Curve Equation'!$B$11-Q106*'S Curve Equation'!$B$12)*'S Curve Equation'!$B$10))+'S Curve Equation'!$B$13)*'S Curve Equation'!$B$14</f>
        <v>0.21734394189679196</v>
      </c>
      <c r="R151" s="28">
        <f>(1/(1+EXP(('S Curve Equation'!$B$11-R106*'S Curve Equation'!$B$12)*'S Curve Equation'!$B$10))+'S Curve Equation'!$B$13)*'S Curve Equation'!$B$14</f>
        <v>0.21553542829073277</v>
      </c>
      <c r="S151" s="28">
        <f>(1/(1+EXP(('S Curve Equation'!$B$11-S106*'S Curve Equation'!$B$12)*'S Curve Equation'!$B$10))+'S Curve Equation'!$B$13)*'S Curve Equation'!$B$14</f>
        <v>0.21375323074839925</v>
      </c>
      <c r="T151" s="28">
        <f>(1/(1+EXP(('S Curve Equation'!$B$11-T106*'S Curve Equation'!$B$12)*'S Curve Equation'!$B$10))+'S Curve Equation'!$B$13)*'S Curve Equation'!$B$14</f>
        <v>0.21199686844674048</v>
      </c>
      <c r="U151" s="28">
        <f>(1/(1+EXP(('S Curve Equation'!$B$11-U106*'S Curve Equation'!$B$12)*'S Curve Equation'!$B$10))+'S Curve Equation'!$B$13)*'S Curve Equation'!$B$14</f>
        <v>0.2102658702258926</v>
      </c>
      <c r="V151" s="28">
        <f>(1/(1+EXP(('S Curve Equation'!$B$11-V106*'S Curve Equation'!$B$12)*'S Curve Equation'!$B$10))+'S Curve Equation'!$B$13)*'S Curve Equation'!$B$14</f>
        <v>0.20855977440949483</v>
      </c>
      <c r="W151" s="28">
        <f>(1/(1+EXP(('S Curve Equation'!$B$11-W106*'S Curve Equation'!$B$12)*'S Curve Equation'!$B$10))+'S Curve Equation'!$B$13)*'S Curve Equation'!$B$14</f>
        <v>0.2068781286263093</v>
      </c>
      <c r="X151" s="28">
        <f>(1/(1+EXP(('S Curve Equation'!$B$11-X106*'S Curve Equation'!$B$12)*'S Curve Equation'!$B$10))+'S Curve Equation'!$B$13)*'S Curve Equation'!$B$14</f>
        <v>0.20522048963328876</v>
      </c>
      <c r="Y151" s="28">
        <f>(1/(1+EXP(('S Curve Equation'!$B$11-Y106*'S Curve Equation'!$B$12)*'S Curve Equation'!$B$10))+'S Curve Equation'!$B$13)*'S Curve Equation'!$B$14</f>
        <v>0.20358642314026928</v>
      </c>
      <c r="Z151" s="28">
        <f>(1/(1+EXP(('S Curve Equation'!$B$11-Z106*'S Curve Equation'!$B$12)*'S Curve Equation'!$B$10))+'S Curve Equation'!$B$13)*'S Curve Equation'!$B$14</f>
        <v>0.20197550363640937</v>
      </c>
      <c r="AA151" s="28">
        <f>(1/(1+EXP(('S Curve Equation'!$B$11-AA106*'S Curve Equation'!$B$12)*'S Curve Equation'!$B$10))+'S Curve Equation'!$B$13)*'S Curve Equation'!$B$14</f>
        <v>0.2003873142185118</v>
      </c>
      <c r="AB151" s="28">
        <f>(1/(1+EXP(('S Curve Equation'!$B$11-AB106*'S Curve Equation'!$B$12)*'S Curve Equation'!$B$10))+'S Curve Equation'!$B$13)*'S Curve Equation'!$B$14</f>
        <v>0.19882144642132504</v>
      </c>
      <c r="AC151" s="28">
        <f>(1/(1+EXP(('S Curve Equation'!$B$11-AC106*'S Curve Equation'!$B$12)*'S Curve Equation'!$B$10))+'S Curve Equation'!$B$13)*'S Curve Equation'!$B$14</f>
        <v>0.19727750004993122</v>
      </c>
      <c r="AD151" s="28">
        <f>(1/(1+EXP(('S Curve Equation'!$B$11-AD106*'S Curve Equation'!$B$12)*'S Curve Equation'!$B$10))+'S Curve Equation'!$B$13)*'S Curve Equation'!$B$14</f>
        <v>0.19575508301429773</v>
      </c>
      <c r="AE151" s="28">
        <f>(1/(1+EXP(('S Curve Equation'!$B$11-AE106*'S Curve Equation'!$B$12)*'S Curve Equation'!$B$10))+'S Curve Equation'!$B$13)*'S Curve Equation'!$B$14</f>
        <v>0.19425381116607135</v>
      </c>
      <c r="AF151" s="28">
        <f>(1/(1+EXP(('S Curve Equation'!$B$11-AF106*'S Curve Equation'!$B$12)*'S Curve Equation'!$B$10))+'S Curve Equation'!$B$13)*'S Curve Equation'!$B$14</f>
        <v>0.1927733081376756</v>
      </c>
    </row>
    <row r="152" spans="1:32" x14ac:dyDescent="0.2">
      <c r="A152" s="6" t="s">
        <v>97</v>
      </c>
      <c r="B152" s="28">
        <f>(1/(1+EXP(('S Curve Equation'!$B$11-B107*'S Curve Equation'!$B$12)*'S Curve Equation'!$B$10))+'S Curve Equation'!$B$13)*'S Curve Equation'!$B$14</f>
        <v>0.20905923344947744</v>
      </c>
      <c r="C152" s="28">
        <f>(1/(1+EXP(('S Curve Equation'!$B$11-C107*'S Curve Equation'!$B$12)*'S Curve Equation'!$B$10))+'S Curve Equation'!$B$13)*'S Curve Equation'!$B$14</f>
        <v>0.20213982075863504</v>
      </c>
      <c r="D152" s="28">
        <f>(1/(1+EXP(('S Curve Equation'!$B$11-D107*'S Curve Equation'!$B$12)*'S Curve Equation'!$B$10))+'S Curve Equation'!$B$13)*'S Curve Equation'!$B$14</f>
        <v>0.19854440878088214</v>
      </c>
      <c r="E152" s="28">
        <f>(1/(1+EXP(('S Curve Equation'!$B$11-E107*'S Curve Equation'!$B$12)*'S Curve Equation'!$B$10))+'S Curve Equation'!$B$13)*'S Curve Equation'!$B$14</f>
        <v>0.19577035778465204</v>
      </c>
      <c r="F152" s="28">
        <f>(1/(1+EXP(('S Curve Equation'!$B$11-F107*'S Curve Equation'!$B$12)*'S Curve Equation'!$B$10))+'S Curve Equation'!$B$13)*'S Curve Equation'!$B$14</f>
        <v>0.19322315839460041</v>
      </c>
      <c r="G152" s="28">
        <f>(1/(1+EXP(('S Curve Equation'!$B$11-G107*'S Curve Equation'!$B$12)*'S Curve Equation'!$B$10))+'S Curve Equation'!$B$13)*'S Curve Equation'!$B$14</f>
        <v>0.19167572226394128</v>
      </c>
      <c r="H152" s="28">
        <f>(1/(1+EXP(('S Curve Equation'!$B$11-H107*'S Curve Equation'!$B$12)*'S Curve Equation'!$B$10))+'S Curve Equation'!$B$13)*'S Curve Equation'!$B$14</f>
        <v>0.18982887118193803</v>
      </c>
      <c r="I152" s="28">
        <f>(1/(1+EXP(('S Curve Equation'!$B$11-I107*'S Curve Equation'!$B$12)*'S Curve Equation'!$B$10))+'S Curve Equation'!$B$13)*'S Curve Equation'!$B$14</f>
        <v>0.19148620746379458</v>
      </c>
      <c r="J152" s="28">
        <f>(1/(1+EXP(('S Curve Equation'!$B$11-J107*'S Curve Equation'!$B$12)*'S Curve Equation'!$B$10))+'S Curve Equation'!$B$13)*'S Curve Equation'!$B$14</f>
        <v>0.19547661720901985</v>
      </c>
      <c r="K152" s="28">
        <f>(1/(1+EXP(('S Curve Equation'!$B$11-K107*'S Curve Equation'!$B$12)*'S Curve Equation'!$B$10))+'S Curve Equation'!$B$13)*'S Curve Equation'!$B$14</f>
        <v>0.19962640302485471</v>
      </c>
      <c r="L152" s="28">
        <f>(1/(1+EXP(('S Curve Equation'!$B$11-L107*'S Curve Equation'!$B$12)*'S Curve Equation'!$B$10))+'S Curve Equation'!$B$13)*'S Curve Equation'!$B$14</f>
        <v>0.18831868726855883</v>
      </c>
      <c r="M152" s="28">
        <f>(1/(1+EXP(('S Curve Equation'!$B$11-M107*'S Curve Equation'!$B$12)*'S Curve Equation'!$B$10))+'S Curve Equation'!$B$13)*'S Curve Equation'!$B$14</f>
        <v>0.18672219835724224</v>
      </c>
      <c r="N152" s="28">
        <f>(1/(1+EXP(('S Curve Equation'!$B$11-N107*'S Curve Equation'!$B$12)*'S Curve Equation'!$B$10))+'S Curve Equation'!$B$13)*'S Curve Equation'!$B$14</f>
        <v>0.18514992854690665</v>
      </c>
      <c r="O152" s="28">
        <f>(1/(1+EXP(('S Curve Equation'!$B$11-O107*'S Curve Equation'!$B$12)*'S Curve Equation'!$B$10))+'S Curve Equation'!$B$13)*'S Curve Equation'!$B$14</f>
        <v>0.18360140587605767</v>
      </c>
      <c r="P152" s="28">
        <f>(1/(1+EXP(('S Curve Equation'!$B$11-P107*'S Curve Equation'!$B$12)*'S Curve Equation'!$B$10))+'S Curve Equation'!$B$13)*'S Curve Equation'!$B$14</f>
        <v>0.18207616890829184</v>
      </c>
      <c r="Q152" s="28">
        <f>(1/(1+EXP(('S Curve Equation'!$B$11-Q107*'S Curve Equation'!$B$12)*'S Curve Equation'!$B$10))+'S Curve Equation'!$B$13)*'S Curve Equation'!$B$14</f>
        <v>0.18057376649119103</v>
      </c>
      <c r="R152" s="28">
        <f>(1/(1+EXP(('S Curve Equation'!$B$11-R107*'S Curve Equation'!$B$12)*'S Curve Equation'!$B$10))+'S Curve Equation'!$B$13)*'S Curve Equation'!$B$14</f>
        <v>0.17909375751973219</v>
      </c>
      <c r="S152" s="28">
        <f>(1/(1+EXP(('S Curve Equation'!$B$11-S107*'S Curve Equation'!$B$12)*'S Curve Equation'!$B$10))+'S Curve Equation'!$B$13)*'S Curve Equation'!$B$14</f>
        <v>0.17763571070424314</v>
      </c>
      <c r="T152" s="28">
        <f>(1/(1+EXP(('S Curve Equation'!$B$11-T107*'S Curve Equation'!$B$12)*'S Curve Equation'!$B$10))+'S Curve Equation'!$B$13)*'S Curve Equation'!$B$14</f>
        <v>0.17619920434290157</v>
      </c>
      <c r="U152" s="28">
        <f>(1/(1+EXP(('S Curve Equation'!$B$11-U107*'S Curve Equation'!$B$12)*'S Curve Equation'!$B$10))+'S Curve Equation'!$B$13)*'S Curve Equation'!$B$14</f>
        <v>0.17478382609878712</v>
      </c>
      <c r="V152" s="28">
        <f>(1/(1+EXP(('S Curve Equation'!$B$11-V107*'S Curve Equation'!$B$12)*'S Curve Equation'!$B$10))+'S Curve Equation'!$B$13)*'S Curve Equation'!$B$14</f>
        <v>0.17338917278146074</v>
      </c>
      <c r="W152" s="28">
        <f>(1/(1+EXP(('S Curve Equation'!$B$11-W107*'S Curve Equation'!$B$12)*'S Curve Equation'!$B$10))+'S Curve Equation'!$B$13)*'S Curve Equation'!$B$14</f>
        <v>0.17201485013307141</v>
      </c>
      <c r="X152" s="28">
        <f>(1/(1+EXP(('S Curve Equation'!$B$11-X107*'S Curve Equation'!$B$12)*'S Curve Equation'!$B$10))+'S Curve Equation'!$B$13)*'S Curve Equation'!$B$14</f>
        <v>0.17066047261894504</v>
      </c>
      <c r="Y152" s="28">
        <f>(1/(1+EXP(('S Curve Equation'!$B$11-Y107*'S Curve Equation'!$B$12)*'S Curve Equation'!$B$10))+'S Curve Equation'!$B$13)*'S Curve Equation'!$B$14</f>
        <v>0.16932566322263737</v>
      </c>
      <c r="Z152" s="28">
        <f>(1/(1+EXP(('S Curve Equation'!$B$11-Z107*'S Curve Equation'!$B$12)*'S Curve Equation'!$B$10))+'S Curve Equation'!$B$13)*'S Curve Equation'!$B$14</f>
        <v>0.1680100532454033</v>
      </c>
      <c r="AA152" s="28">
        <f>(1/(1+EXP(('S Curve Equation'!$B$11-AA107*'S Curve Equation'!$B$12)*'S Curve Equation'!$B$10))+'S Curve Equation'!$B$13)*'S Curve Equation'!$B$14</f>
        <v>0.16671328211004741</v>
      </c>
      <c r="AB152" s="28">
        <f>(1/(1+EXP(('S Curve Equation'!$B$11-AB107*'S Curve Equation'!$B$12)*'S Curve Equation'!$B$10))+'S Curve Equation'!$B$13)*'S Curve Equation'!$B$14</f>
        <v>0.16543499716909996</v>
      </c>
      <c r="AC152" s="28">
        <f>(1/(1+EXP(('S Curve Equation'!$B$11-AC107*'S Curve Equation'!$B$12)*'S Curve Equation'!$B$10))+'S Curve Equation'!$B$13)*'S Curve Equation'!$B$14</f>
        <v>0.1641748535172729</v>
      </c>
      <c r="AD152" s="28">
        <f>(1/(1+EXP(('S Curve Equation'!$B$11-AD107*'S Curve Equation'!$B$12)*'S Curve Equation'!$B$10))+'S Curve Equation'!$B$13)*'S Curve Equation'!$B$14</f>
        <v>0.16293251380813564</v>
      </c>
      <c r="AE152" s="28">
        <f>(1/(1+EXP(('S Curve Equation'!$B$11-AE107*'S Curve Equation'!$B$12)*'S Curve Equation'!$B$10))+'S Curve Equation'!$B$13)*'S Curve Equation'!$B$14</f>
        <v>0.16170764807495683</v>
      </c>
      <c r="AF152" s="28">
        <f>(1/(1+EXP(('S Curve Equation'!$B$11-AF107*'S Curve Equation'!$B$12)*'S Curve Equation'!$B$10))+'S Curve Equation'!$B$13)*'S Curve Equation'!$B$14</f>
        <v>0.16049993355564693</v>
      </c>
    </row>
    <row r="153" spans="1:32" x14ac:dyDescent="0.2">
      <c r="A153" s="6" t="s">
        <v>101</v>
      </c>
      <c r="B153" s="28">
        <f>(1/(1+EXP(('S Curve Equation'!$B$11-B108*'S Curve Equation'!$B$12)*'S Curve Equation'!$B$10))+'S Curve Equation'!$B$13)*'S Curve Equation'!$B$14</f>
        <v>0.19921874999999994</v>
      </c>
      <c r="C153" s="28">
        <f>(1/(1+EXP(('S Curve Equation'!$B$11-C108*'S Curve Equation'!$B$12)*'S Curve Equation'!$B$10))+'S Curve Equation'!$B$13)*'S Curve Equation'!$B$14</f>
        <v>0.19264920591942397</v>
      </c>
      <c r="D153" s="28">
        <f>(1/(1+EXP(('S Curve Equation'!$B$11-D108*'S Curve Equation'!$B$12)*'S Curve Equation'!$B$10))+'S Curve Equation'!$B$13)*'S Curve Equation'!$B$14</f>
        <v>0.18923642206739244</v>
      </c>
      <c r="E153" s="28">
        <f>(1/(1+EXP(('S Curve Equation'!$B$11-E108*'S Curve Equation'!$B$12)*'S Curve Equation'!$B$10))+'S Curve Equation'!$B$13)*'S Curve Equation'!$B$14</f>
        <v>0.18660364370653951</v>
      </c>
      <c r="F153" s="28">
        <f>(1/(1+EXP(('S Curve Equation'!$B$11-F108*'S Curve Equation'!$B$12)*'S Curve Equation'!$B$10))+'S Curve Equation'!$B$13)*'S Curve Equation'!$B$14</f>
        <v>0.184186432015151</v>
      </c>
      <c r="G153" s="28">
        <f>(1/(1+EXP(('S Curve Equation'!$B$11-G108*'S Curve Equation'!$B$12)*'S Curve Equation'!$B$10))+'S Curve Equation'!$B$13)*'S Curve Equation'!$B$14</f>
        <v>0.18271808467835524</v>
      </c>
      <c r="H153" s="28">
        <f>(1/(1+EXP(('S Curve Equation'!$B$11-H108*'S Curve Equation'!$B$12)*'S Curve Equation'!$B$10))+'S Curve Equation'!$B$13)*'S Curve Equation'!$B$14</f>
        <v>0.18096574073556171</v>
      </c>
      <c r="I153" s="28">
        <f>(1/(1+EXP(('S Curve Equation'!$B$11-I108*'S Curve Equation'!$B$12)*'S Curve Equation'!$B$10))+'S Curve Equation'!$B$13)*'S Curve Equation'!$B$14</f>
        <v>0.18253826201508419</v>
      </c>
      <c r="J153" s="28">
        <f>(1/(1+EXP(('S Curve Equation'!$B$11-J108*'S Curve Equation'!$B$12)*'S Curve Equation'!$B$10))+'S Curve Equation'!$B$13)*'S Curve Equation'!$B$14</f>
        <v>0.18632488031955347</v>
      </c>
      <c r="K153" s="28">
        <f>(1/(1+EXP(('S Curve Equation'!$B$11-K108*'S Curve Equation'!$B$12)*'S Curve Equation'!$B$10))+'S Curve Equation'!$B$13)*'S Curve Equation'!$B$14</f>
        <v>0.19026339936176789</v>
      </c>
      <c r="L153" s="28">
        <f>(1/(1+EXP(('S Curve Equation'!$B$11-L108*'S Curve Equation'!$B$12)*'S Curve Equation'!$B$10))+'S Curve Equation'!$B$13)*'S Curve Equation'!$B$14</f>
        <v>0.17953292663842382</v>
      </c>
      <c r="M153" s="28">
        <f>(1/(1+EXP(('S Curve Equation'!$B$11-M108*'S Curve Equation'!$B$12)*'S Curve Equation'!$B$10))+'S Curve Equation'!$B$13)*'S Curve Equation'!$B$14</f>
        <v>0.178018315097414</v>
      </c>
      <c r="N153" s="28">
        <f>(1/(1+EXP(('S Curve Equation'!$B$11-N108*'S Curve Equation'!$B$12)*'S Curve Equation'!$B$10))+'S Curve Equation'!$B$13)*'S Curve Equation'!$B$14</f>
        <v>0.17652676434017564</v>
      </c>
      <c r="O153" s="28">
        <f>(1/(1+EXP(('S Curve Equation'!$B$11-O108*'S Curve Equation'!$B$12)*'S Curve Equation'!$B$10))+'S Curve Equation'!$B$13)*'S Curve Equation'!$B$14</f>
        <v>0.17505782027867195</v>
      </c>
      <c r="P153" s="28">
        <f>(1/(1+EXP(('S Curve Equation'!$B$11-P108*'S Curve Equation'!$B$12)*'S Curve Equation'!$B$10))+'S Curve Equation'!$B$13)*'S Curve Equation'!$B$14</f>
        <v>0.1736110391633662</v>
      </c>
      <c r="Q153" s="28">
        <f>(1/(1+EXP(('S Curve Equation'!$B$11-Q108*'S Curve Equation'!$B$12)*'S Curve Equation'!$B$10))+'S Curve Equation'!$B$13)*'S Curve Equation'!$B$14</f>
        <v>0.17218598733601834</v>
      </c>
      <c r="R153" s="28">
        <f>(1/(1+EXP(('S Curve Equation'!$B$11-R108*'S Curve Equation'!$B$12)*'S Curve Equation'!$B$10))+'S Curve Equation'!$B$13)*'S Curve Equation'!$B$14</f>
        <v>0.17078224098772352</v>
      </c>
      <c r="S153" s="28">
        <f>(1/(1+EXP(('S Curve Equation'!$B$11-S108*'S Curve Equation'!$B$12)*'S Curve Equation'!$B$10))+'S Curve Equation'!$B$13)*'S Curve Equation'!$B$14</f>
        <v>0.16939938592216769</v>
      </c>
      <c r="T153" s="28">
        <f>(1/(1+EXP(('S Curve Equation'!$B$11-T108*'S Curve Equation'!$B$12)*'S Curve Equation'!$B$10))+'S Curve Equation'!$B$13)*'S Curve Equation'!$B$14</f>
        <v>0.16803701732405485</v>
      </c>
      <c r="U153" s="28">
        <f>(1/(1+EXP(('S Curve Equation'!$B$11-U108*'S Curve Equation'!$B$12)*'S Curve Equation'!$B$10))+'S Curve Equation'!$B$13)*'S Curve Equation'!$B$14</f>
        <v>0.16669473953266609</v>
      </c>
      <c r="V153" s="28">
        <f>(1/(1+EXP(('S Curve Equation'!$B$11-V108*'S Curve Equation'!$B$12)*'S Curve Equation'!$B$10))+'S Curve Equation'!$B$13)*'S Curve Equation'!$B$14</f>
        <v>0.16537216582048828</v>
      </c>
      <c r="W153" s="28">
        <f>(1/(1+EXP(('S Curve Equation'!$B$11-W108*'S Curve Equation'!$B$12)*'S Curve Equation'!$B$10))+'S Curve Equation'!$B$13)*'S Curve Equation'!$B$14</f>
        <v>0.1640689181768695</v>
      </c>
      <c r="X153" s="28">
        <f>(1/(1+EXP(('S Curve Equation'!$B$11-X108*'S Curve Equation'!$B$12)*'S Curve Equation'!$B$10))+'S Curve Equation'!$B$13)*'S Curve Equation'!$B$14</f>
        <v>0.16278462709662161</v>
      </c>
      <c r="Y153" s="28">
        <f>(1/(1+EXP(('S Curve Equation'!$B$11-Y108*'S Curve Equation'!$B$12)*'S Curve Equation'!$B$10))+'S Curve Equation'!$B$13)*'S Curve Equation'!$B$14</f>
        <v>0.16151893137351636</v>
      </c>
      <c r="Z153" s="28">
        <f>(1/(1+EXP(('S Curve Equation'!$B$11-Z108*'S Curve Equation'!$B$12)*'S Curve Equation'!$B$10))+'S Curve Equation'!$B$13)*'S Curve Equation'!$B$14</f>
        <v>0.16027147789859558</v>
      </c>
      <c r="AA153" s="28">
        <f>(1/(1+EXP(('S Curve Equation'!$B$11-AA108*'S Curve Equation'!$B$12)*'S Curve Equation'!$B$10))+'S Curve Equation'!$B$13)*'S Curve Equation'!$B$14</f>
        <v>0.15904192146323046</v>
      </c>
      <c r="AB153" s="28">
        <f>(1/(1+EXP(('S Curve Equation'!$B$11-AB108*'S Curve Equation'!$B$12)*'S Curve Equation'!$B$10))+'S Curve Equation'!$B$13)*'S Curve Equation'!$B$14</f>
        <v>0.15782992456684458</v>
      </c>
      <c r="AC153" s="28">
        <f>(1/(1+EXP(('S Curve Equation'!$B$11-AC108*'S Curve Equation'!$B$12)*'S Curve Equation'!$B$10))+'S Curve Equation'!$B$13)*'S Curve Equation'!$B$14</f>
        <v>0.15663515722923094</v>
      </c>
      <c r="AD153" s="28">
        <f>(1/(1+EXP(('S Curve Equation'!$B$11-AD108*'S Curve Equation'!$B$12)*'S Curve Equation'!$B$10))+'S Curve Equation'!$B$13)*'S Curve Equation'!$B$14</f>
        <v>0.15545729680737541</v>
      </c>
      <c r="AE153" s="28">
        <f>(1/(1+EXP(('S Curve Equation'!$B$11-AE108*'S Curve Equation'!$B$12)*'S Curve Equation'!$B$10))+'S Curve Equation'!$B$13)*'S Curve Equation'!$B$14</f>
        <v>0.15429602781671209</v>
      </c>
      <c r="AF153" s="28">
        <f>(1/(1+EXP(('S Curve Equation'!$B$11-AF108*'S Curve Equation'!$B$12)*'S Curve Equation'!$B$10))+'S Curve Equation'!$B$13)*'S Curve Equation'!$B$14</f>
        <v>0.15315104175672173</v>
      </c>
    </row>
    <row r="154" spans="1:32" x14ac:dyDescent="0.2">
      <c r="A154" s="6" t="s">
        <v>104</v>
      </c>
      <c r="B154" s="28">
        <f>(1/(1+EXP(('S Curve Equation'!$B$11-B109*'S Curve Equation'!$B$12)*'S Curve Equation'!$B$10))+'S Curve Equation'!$B$13)*'S Curve Equation'!$B$14</f>
        <v>0.28169014084507044</v>
      </c>
      <c r="C154" s="28">
        <f>(1/(1+EXP(('S Curve Equation'!$B$11-C109*'S Curve Equation'!$B$12)*'S Curve Equation'!$B$10))+'S Curve Equation'!$B$13)*'S Curve Equation'!$B$14</f>
        <v>0.27231465551824208</v>
      </c>
      <c r="D154" s="28">
        <f>(1/(1+EXP(('S Curve Equation'!$B$11-D109*'S Curve Equation'!$B$12)*'S Curve Equation'!$B$10))+'S Curve Equation'!$B$13)*'S Curve Equation'!$B$14</f>
        <v>0.26743008252882688</v>
      </c>
      <c r="E154" s="28">
        <f>(1/(1+EXP(('S Curve Equation'!$B$11-E109*'S Curve Equation'!$B$12)*'S Curve Equation'!$B$10))+'S Curve Equation'!$B$13)*'S Curve Equation'!$B$14</f>
        <v>0.26365553576562417</v>
      </c>
      <c r="F154" s="28">
        <f>(1/(1+EXP(('S Curve Equation'!$B$11-F109*'S Curve Equation'!$B$12)*'S Curve Equation'!$B$10))+'S Curve Equation'!$B$13)*'S Curve Equation'!$B$14</f>
        <v>0.26018529292173781</v>
      </c>
      <c r="G154" s="28">
        <f>(1/(1+EXP(('S Curve Equation'!$B$11-G109*'S Curve Equation'!$B$12)*'S Curve Equation'!$B$10))+'S Curve Equation'!$B$13)*'S Curve Equation'!$B$14</f>
        <v>0.2580751056344372</v>
      </c>
      <c r="H154" s="28">
        <f>(1/(1+EXP(('S Curve Equation'!$B$11-H109*'S Curve Equation'!$B$12)*'S Curve Equation'!$B$10))+'S Curve Equation'!$B$13)*'S Curve Equation'!$B$14</f>
        <v>0.2555546768441963</v>
      </c>
      <c r="I154" s="28">
        <f>(1/(1+EXP(('S Curve Equation'!$B$11-I109*'S Curve Equation'!$B$12)*'S Curve Equation'!$B$10))+'S Curve Equation'!$B$13)*'S Curve Equation'!$B$14</f>
        <v>0.2578165682084374</v>
      </c>
      <c r="J154" s="28">
        <f>(1/(1+EXP(('S Curve Equation'!$B$11-J109*'S Curve Equation'!$B$12)*'S Curve Equation'!$B$10))+'S Curve Equation'!$B$13)*'S Curve Equation'!$B$14</f>
        <v>0.26325556188718735</v>
      </c>
      <c r="K154" s="28">
        <f>(1/(1+EXP(('S Curve Equation'!$B$11-K109*'S Curve Equation'!$B$12)*'S Curve Equation'!$B$10))+'S Curve Equation'!$B$13)*'S Curve Equation'!$B$14</f>
        <v>0.26890094228391576</v>
      </c>
      <c r="L154" s="28">
        <f>(1/(1+EXP(('S Curve Equation'!$B$11-L109*'S Curve Equation'!$B$12)*'S Curve Equation'!$B$10))+'S Curve Equation'!$B$13)*'S Curve Equation'!$B$14</f>
        <v>0.25349216034396393</v>
      </c>
      <c r="M154" s="28">
        <f>(1/(1+EXP(('S Curve Equation'!$B$11-M109*'S Curve Equation'!$B$12)*'S Curve Equation'!$B$10))+'S Curve Equation'!$B$13)*'S Curve Equation'!$B$14</f>
        <v>0.25131028956670237</v>
      </c>
      <c r="N154" s="28">
        <f>(1/(1+EXP(('S Curve Equation'!$B$11-N109*'S Curve Equation'!$B$12)*'S Curve Equation'!$B$10))+'S Curve Equation'!$B$13)*'S Curve Equation'!$B$14</f>
        <v>0.24916005184345169</v>
      </c>
      <c r="O154" s="28">
        <f>(1/(1+EXP(('S Curve Equation'!$B$11-O109*'S Curve Equation'!$B$12)*'S Curve Equation'!$B$10))+'S Curve Equation'!$B$13)*'S Curve Equation'!$B$14</f>
        <v>0.24704089263095674</v>
      </c>
      <c r="P154" s="28">
        <f>(1/(1+EXP(('S Curve Equation'!$B$11-P109*'S Curve Equation'!$B$12)*'S Curve Equation'!$B$10))+'S Curve Equation'!$B$13)*'S Curve Equation'!$B$14</f>
        <v>0.24495226726234995</v>
      </c>
      <c r="Q154" s="28">
        <f>(1/(1+EXP(('S Curve Equation'!$B$11-Q109*'S Curve Equation'!$B$12)*'S Curve Equation'!$B$10))+'S Curve Equation'!$B$13)*'S Curve Equation'!$B$14</f>
        <v>0.24289364083159676</v>
      </c>
      <c r="R154" s="28">
        <f>(1/(1+EXP(('S Curve Equation'!$B$11-R109*'S Curve Equation'!$B$12)*'S Curve Equation'!$B$10))+'S Curve Equation'!$B$13)*'S Curve Equation'!$B$14</f>
        <v>0.24086448807415992</v>
      </c>
      <c r="S154" s="28">
        <f>(1/(1+EXP(('S Curve Equation'!$B$11-S109*'S Curve Equation'!$B$12)*'S Curve Equation'!$B$10))+'S Curve Equation'!$B$13)*'S Curve Equation'!$B$14</f>
        <v>0.238864293244369</v>
      </c>
      <c r="T154" s="28">
        <f>(1/(1+EXP(('S Curve Equation'!$B$11-T109*'S Curve Equation'!$B$12)*'S Curve Equation'!$B$10))+'S Curve Equation'!$B$13)*'S Curve Equation'!$B$14</f>
        <v>0.23689254998992051</v>
      </c>
      <c r="U154" s="28">
        <f>(1/(1+EXP(('S Curve Equation'!$B$11-U109*'S Curve Equation'!$B$12)*'S Curve Equation'!$B$10))+'S Curve Equation'!$B$13)*'S Curve Equation'!$B$14</f>
        <v>0.23494876122393321</v>
      </c>
      <c r="V154" s="28">
        <f>(1/(1+EXP(('S Curve Equation'!$B$11-V109*'S Curve Equation'!$B$12)*'S Curve Equation'!$B$10))+'S Curve Equation'!$B$13)*'S Curve Equation'!$B$14</f>
        <v>0.23303243899491585</v>
      </c>
      <c r="W154" s="28">
        <f>(1/(1+EXP(('S Curve Equation'!$B$11-W109*'S Curve Equation'!$B$12)*'S Curve Equation'!$B$10))+'S Curve Equation'!$B$13)*'S Curve Equation'!$B$14</f>
        <v>0.23114310435502702</v>
      </c>
      <c r="X154" s="28">
        <f>(1/(1+EXP(('S Curve Equation'!$B$11-X109*'S Curve Equation'!$B$12)*'S Curve Equation'!$B$10))+'S Curve Equation'!$B$13)*'S Curve Equation'!$B$14</f>
        <v>0.22928028722692403</v>
      </c>
      <c r="Y154" s="28">
        <f>(1/(1+EXP(('S Curve Equation'!$B$11-Y109*'S Curve Equation'!$B$12)*'S Curve Equation'!$B$10))+'S Curve Equation'!$B$13)*'S Curve Equation'!$B$14</f>
        <v>0.22744352626952458</v>
      </c>
      <c r="Z154" s="28">
        <f>(1/(1+EXP(('S Curve Equation'!$B$11-Z109*'S Curve Equation'!$B$12)*'S Curve Equation'!$B$10))+'S Curve Equation'!$B$13)*'S Curve Equation'!$B$14</f>
        <v>0.22563236874294543</v>
      </c>
      <c r="AA154" s="28">
        <f>(1/(1+EXP(('S Curve Equation'!$B$11-AA109*'S Curve Equation'!$B$12)*'S Curve Equation'!$B$10))+'S Curve Equation'!$B$13)*'S Curve Equation'!$B$14</f>
        <v>0.22384637037288649</v>
      </c>
      <c r="AB154" s="28">
        <f>(1/(1+EXP(('S Curve Equation'!$B$11-AB109*'S Curve Equation'!$B$12)*'S Curve Equation'!$B$10))+'S Curve Equation'!$B$13)*'S Curve Equation'!$B$14</f>
        <v>0.22208509521468792</v>
      </c>
      <c r="AC154" s="28">
        <f>(1/(1+EXP(('S Curve Equation'!$B$11-AC109*'S Curve Equation'!$B$12)*'S Curve Equation'!$B$10))+'S Curve Equation'!$B$13)*'S Curve Equation'!$B$14</f>
        <v>0.22034811551728695</v>
      </c>
      <c r="AD154" s="28">
        <f>(1/(1+EXP(('S Curve Equation'!$B$11-AD109*'S Curve Equation'!$B$12)*'S Curve Equation'!$B$10))+'S Curve Equation'!$B$13)*'S Curve Equation'!$B$14</f>
        <v>0.21863501158726875</v>
      </c>
      <c r="AE154" s="28">
        <f>(1/(1+EXP(('S Curve Equation'!$B$11-AE109*'S Curve Equation'!$B$12)*'S Curve Equation'!$B$10))+'S Curve Equation'!$B$13)*'S Curve Equation'!$B$14</f>
        <v>0.21694537165320196</v>
      </c>
      <c r="AF154" s="28">
        <f>(1/(1+EXP(('S Curve Equation'!$B$11-AF109*'S Curve Equation'!$B$12)*'S Curve Equation'!$B$10))+'S Curve Equation'!$B$13)*'S Curve Equation'!$B$14</f>
        <v>0.21527879173042239</v>
      </c>
    </row>
    <row r="155" spans="1:32" x14ac:dyDescent="0.2">
      <c r="A155" s="6" t="s">
        <v>36</v>
      </c>
      <c r="B155" s="28">
        <f>(1/(1+EXP(('S Curve Equation'!$B$11-B110*'S Curve Equation'!$B$12)*'S Curve Equation'!$B$10))+'S Curve Equation'!$B$13)*'S Curve Equation'!$B$14</f>
        <v>0.21841332027424096</v>
      </c>
      <c r="C155" s="28">
        <f>(1/(1+EXP(('S Curve Equation'!$B$11-C110*'S Curve Equation'!$B$12)*'S Curve Equation'!$B$10))+'S Curve Equation'!$B$13)*'S Curve Equation'!$B$14</f>
        <v>0.21116442000933605</v>
      </c>
      <c r="D155" s="28">
        <f>(1/(1+EXP(('S Curve Equation'!$B$11-D110*'S Curve Equation'!$B$12)*'S Curve Equation'!$B$10))+'S Curve Equation'!$B$13)*'S Curve Equation'!$B$14</f>
        <v>0.20739682049989563</v>
      </c>
      <c r="E155" s="28">
        <f>(1/(1+EXP(('S Curve Equation'!$B$11-E110*'S Curve Equation'!$B$12)*'S Curve Equation'!$B$10))+'S Curve Equation'!$B$13)*'S Curve Equation'!$B$14</f>
        <v>0.20448948294769712</v>
      </c>
      <c r="F155" s="28">
        <f>(1/(1+EXP(('S Curve Equation'!$B$11-F110*'S Curve Equation'!$B$12)*'S Curve Equation'!$B$10))+'S Curve Equation'!$B$13)*'S Curve Equation'!$B$14</f>
        <v>0.20181957594584304</v>
      </c>
      <c r="G155" s="28">
        <f>(1/(1+EXP(('S Curve Equation'!$B$11-G110*'S Curve Equation'!$B$12)*'S Curve Equation'!$B$10))+'S Curve Equation'!$B$13)*'S Curve Equation'!$B$14</f>
        <v>0.20019744909041631</v>
      </c>
      <c r="H155" s="28">
        <f>(1/(1+EXP(('S Curve Equation'!$B$11-H110*'S Curve Equation'!$B$12)*'S Curve Equation'!$B$10))+'S Curve Equation'!$B$13)*'S Curve Equation'!$B$14</f>
        <v>0.19826131567487301</v>
      </c>
      <c r="I155" s="28">
        <f>(1/(1+EXP(('S Curve Equation'!$B$11-I110*'S Curve Equation'!$B$12)*'S Curve Equation'!$B$10))+'S Curve Equation'!$B$13)*'S Curve Equation'!$B$14</f>
        <v>0.19999877951075337</v>
      </c>
      <c r="J155" s="28">
        <f>(1/(1+EXP(('S Curve Equation'!$B$11-J110*'S Curve Equation'!$B$12)*'S Curve Equation'!$B$10))+'S Curve Equation'!$B$13)*'S Curve Equation'!$B$14</f>
        <v>0.20418160729497842</v>
      </c>
      <c r="K155" s="28">
        <f>(1/(1+EXP(('S Curve Equation'!$B$11-K110*'S Curve Equation'!$B$12)*'S Curve Equation'!$B$10))+'S Curve Equation'!$B$13)*'S Curve Equation'!$B$14</f>
        <v>0.20853070043364341</v>
      </c>
      <c r="L155" s="28">
        <f>(1/(1+EXP(('S Curve Equation'!$B$11-L110*'S Curve Equation'!$B$12)*'S Curve Equation'!$B$10))+'S Curve Equation'!$B$13)*'S Curve Equation'!$B$14</f>
        <v>0.19667801477040175</v>
      </c>
      <c r="M155" s="28">
        <f>(1/(1+EXP(('S Curve Equation'!$B$11-M110*'S Curve Equation'!$B$12)*'S Curve Equation'!$B$10))+'S Curve Equation'!$B$13)*'S Curve Equation'!$B$14</f>
        <v>0.19500412531971439</v>
      </c>
      <c r="N155" s="28">
        <f>(1/(1+EXP(('S Curve Equation'!$B$11-N110*'S Curve Equation'!$B$12)*'S Curve Equation'!$B$10))+'S Curve Equation'!$B$13)*'S Curve Equation'!$B$14</f>
        <v>0.19335552632395786</v>
      </c>
      <c r="O155" s="28">
        <f>(1/(1+EXP(('S Curve Equation'!$B$11-O110*'S Curve Equation'!$B$12)*'S Curve Equation'!$B$10))+'S Curve Equation'!$B$13)*'S Curve Equation'!$B$14</f>
        <v>0.19173173020634873</v>
      </c>
      <c r="P155" s="28">
        <f>(1/(1+EXP(('S Curve Equation'!$B$11-P110*'S Curve Equation'!$B$12)*'S Curve Equation'!$B$10))+'S Curve Equation'!$B$13)*'S Curve Equation'!$B$14</f>
        <v>0.19013226003270076</v>
      </c>
      <c r="Q155" s="28">
        <f>(1/(1+EXP(('S Curve Equation'!$B$11-Q110*'S Curve Equation'!$B$12)*'S Curve Equation'!$B$10))+'S Curve Equation'!$B$13)*'S Curve Equation'!$B$14</f>
        <v>0.1885566492786811</v>
      </c>
      <c r="R155" s="28">
        <f>(1/(1+EXP(('S Curve Equation'!$B$11-R110*'S Curve Equation'!$B$12)*'S Curve Equation'!$B$10))+'S Curve Equation'!$B$13)*'S Curve Equation'!$B$14</f>
        <v>0.18700444160078722</v>
      </c>
      <c r="S155" s="28">
        <f>(1/(1+EXP(('S Curve Equation'!$B$11-S110*'S Curve Equation'!$B$12)*'S Curve Equation'!$B$10))+'S Curve Equation'!$B$13)*'S Curve Equation'!$B$14</f>
        <v>0.18547519061112799</v>
      </c>
      <c r="T155" s="28">
        <f>(1/(1+EXP(('S Curve Equation'!$B$11-T110*'S Curve Equation'!$B$12)*'S Curve Equation'!$B$10))+'S Curve Equation'!$B$13)*'S Curve Equation'!$B$14</f>
        <v>0.18396845965605368</v>
      </c>
      <c r="U155" s="28">
        <f>(1/(1+EXP(('S Curve Equation'!$B$11-U110*'S Curve Equation'!$B$12)*'S Curve Equation'!$B$10))+'S Curve Equation'!$B$13)*'S Curve Equation'!$B$14</f>
        <v>0.18248382159869156</v>
      </c>
      <c r="V155" s="28">
        <f>(1/(1+EXP(('S Curve Equation'!$B$11-V110*'S Curve Equation'!$B$12)*'S Curve Equation'!$B$10))+'S Curve Equation'!$B$13)*'S Curve Equation'!$B$14</f>
        <v>0.18102085860540346</v>
      </c>
      <c r="W155" s="28">
        <f>(1/(1+EXP(('S Curve Equation'!$B$11-W110*'S Curve Equation'!$B$12)*'S Curve Equation'!$B$10))+'S Curve Equation'!$B$13)*'S Curve Equation'!$B$14</f>
        <v>0.17957916193620893</v>
      </c>
      <c r="X155" s="28">
        <f>(1/(1+EXP(('S Curve Equation'!$B$11-X110*'S Curve Equation'!$B$12)*'S Curve Equation'!$B$10))+'S Curve Equation'!$B$13)*'S Curve Equation'!$B$14</f>
        <v>0.17815833173916232</v>
      </c>
      <c r="Y155" s="28">
        <f>(1/(1+EXP(('S Curve Equation'!$B$11-Y110*'S Curve Equation'!$B$12)*'S Curve Equation'!$B$10))+'S Curve Equation'!$B$13)*'S Curve Equation'!$B$14</f>
        <v>0.17675797684870603</v>
      </c>
      <c r="Z155" s="28">
        <f>(1/(1+EXP(('S Curve Equation'!$B$11-Z110*'S Curve Equation'!$B$12)*'S Curve Equation'!$B$10))+'S Curve Equation'!$B$13)*'S Curve Equation'!$B$14</f>
        <v>0.17537771458798448</v>
      </c>
      <c r="AA155" s="28">
        <f>(1/(1+EXP(('S Curve Equation'!$B$11-AA110*'S Curve Equation'!$B$12)*'S Curve Equation'!$B$10))+'S Curve Equation'!$B$13)*'S Curve Equation'!$B$14</f>
        <v>0.17401717057511518</v>
      </c>
      <c r="AB155" s="28">
        <f>(1/(1+EXP(('S Curve Equation'!$B$11-AB110*'S Curve Equation'!$B$12)*'S Curve Equation'!$B$10))+'S Curve Equation'!$B$13)*'S Curve Equation'!$B$14</f>
        <v>0.17267597853339034</v>
      </c>
      <c r="AC155" s="28">
        <f>(1/(1+EXP(('S Curve Equation'!$B$11-AC110*'S Curve Equation'!$B$12)*'S Curve Equation'!$B$10))+'S Curve Equation'!$B$13)*'S Curve Equation'!$B$14</f>
        <v>0.17135378010539465</v>
      </c>
      <c r="AD155" s="28">
        <f>(1/(1+EXP(('S Curve Equation'!$B$11-AD110*'S Curve Equation'!$B$12)*'S Curve Equation'!$B$10))+'S Curve Equation'!$B$13)*'S Curve Equation'!$B$14</f>
        <v>0.17005022467100137</v>
      </c>
      <c r="AE155" s="28">
        <f>(1/(1+EXP(('S Curve Equation'!$B$11-AE110*'S Curve Equation'!$B$12)*'S Curve Equation'!$B$10))+'S Curve Equation'!$B$13)*'S Curve Equation'!$B$14</f>
        <v>0.16876496916922124</v>
      </c>
      <c r="AF155" s="28">
        <f>(1/(1+EXP(('S Curve Equation'!$B$11-AF110*'S Curve Equation'!$B$12)*'S Curve Equation'!$B$10))+'S Curve Equation'!$B$13)*'S Curve Equation'!$B$14</f>
        <v>0.16749767792385942</v>
      </c>
    </row>
    <row r="156" spans="1:32" x14ac:dyDescent="0.2">
      <c r="A156" s="6" t="s">
        <v>37</v>
      </c>
      <c r="B156" s="28">
        <f>(1/(1+EXP(('S Curve Equation'!$B$11-B111*'S Curve Equation'!$B$12)*'S Curve Equation'!$B$10))+'S Curve Equation'!$B$13)*'S Curve Equation'!$B$14</f>
        <v>0.24061597690086622</v>
      </c>
      <c r="C156" s="28">
        <f>(1/(1+EXP(('S Curve Equation'!$B$11-C111*'S Curve Equation'!$B$12)*'S Curve Equation'!$B$10))+'S Curve Equation'!$B$13)*'S Curve Equation'!$B$14</f>
        <v>0.23259893925989897</v>
      </c>
      <c r="D156" s="28">
        <f>(1/(1+EXP(('S Curve Equation'!$B$11-D111*'S Curve Equation'!$B$12)*'S Curve Equation'!$B$10))+'S Curve Equation'!$B$13)*'S Curve Equation'!$B$14</f>
        <v>0.22842909231486166</v>
      </c>
      <c r="E156" s="28">
        <f>(1/(1+EXP(('S Curve Equation'!$B$11-E111*'S Curve Equation'!$B$12)*'S Curve Equation'!$B$10))+'S Curve Equation'!$B$13)*'S Curve Equation'!$B$14</f>
        <v>0.22521000701484359</v>
      </c>
      <c r="F156" s="28">
        <f>(1/(1+EXP(('S Curve Equation'!$B$11-F111*'S Curve Equation'!$B$12)*'S Curve Equation'!$B$10))+'S Curve Equation'!$B$13)*'S Curve Equation'!$B$14</f>
        <v>0.222252811002737</v>
      </c>
      <c r="G156" s="28">
        <f>(1/(1+EXP(('S Curve Equation'!$B$11-G111*'S Curve Equation'!$B$12)*'S Curve Equation'!$B$10))+'S Curve Equation'!$B$13)*'S Curve Equation'!$B$14</f>
        <v>0.22045568319557859</v>
      </c>
      <c r="H156" s="28">
        <f>(1/(1+EXP(('S Curve Equation'!$B$11-H111*'S Curve Equation'!$B$12)*'S Curve Equation'!$B$10))+'S Curve Equation'!$B$13)*'S Curve Equation'!$B$14</f>
        <v>0.21831023197787047</v>
      </c>
      <c r="I156" s="28">
        <f>(1/(1+EXP(('S Curve Equation'!$B$11-I111*'S Curve Equation'!$B$12)*'S Curve Equation'!$B$10))+'S Curve Equation'!$B$13)*'S Curve Equation'!$B$14</f>
        <v>0.22023555712599227</v>
      </c>
      <c r="J156" s="28">
        <f>(1/(1+EXP(('S Curve Equation'!$B$11-J111*'S Curve Equation'!$B$12)*'S Curve Equation'!$B$10))+'S Curve Equation'!$B$13)*'S Curve Equation'!$B$14</f>
        <v>0.22486905143898955</v>
      </c>
      <c r="K156" s="28">
        <f>(1/(1+EXP(('S Curve Equation'!$B$11-K111*'S Curve Equation'!$B$12)*'S Curve Equation'!$B$10))+'S Curve Equation'!$B$13)*'S Curve Equation'!$B$14</f>
        <v>0.22968424076504612</v>
      </c>
      <c r="L156" s="28">
        <f>(1/(1+EXP(('S Curve Equation'!$B$11-L111*'S Curve Equation'!$B$12)*'S Curve Equation'!$B$10))+'S Curve Equation'!$B$13)*'S Curve Equation'!$B$14</f>
        <v>0.21655540903108972</v>
      </c>
      <c r="M156" s="28">
        <f>(1/(1+EXP(('S Curve Equation'!$B$11-M111*'S Curve Equation'!$B$12)*'S Curve Equation'!$B$10))+'S Curve Equation'!$B$13)*'S Curve Equation'!$B$14</f>
        <v>0.21469984908070794</v>
      </c>
      <c r="N156" s="28">
        <f>(1/(1+EXP(('S Curve Equation'!$B$11-N111*'S Curve Equation'!$B$12)*'S Curve Equation'!$B$10))+'S Curve Equation'!$B$13)*'S Curve Equation'!$B$14</f>
        <v>0.21287199480455257</v>
      </c>
      <c r="O156" s="28">
        <f>(1/(1+EXP(('S Curve Equation'!$B$11-O111*'S Curve Equation'!$B$12)*'S Curve Equation'!$B$10))+'S Curve Equation'!$B$13)*'S Curve Equation'!$B$14</f>
        <v>0.21107132723110741</v>
      </c>
      <c r="P156" s="28">
        <f>(1/(1+EXP(('S Curve Equation'!$B$11-P111*'S Curve Equation'!$B$12)*'S Curve Equation'!$B$10))+'S Curve Equation'!$B$13)*'S Curve Equation'!$B$14</f>
        <v>0.20929733807248754</v>
      </c>
      <c r="Q156" s="28">
        <f>(1/(1+EXP(('S Curve Equation'!$B$11-Q111*'S Curve Equation'!$B$12)*'S Curve Equation'!$B$10))+'S Curve Equation'!$B$13)*'S Curve Equation'!$B$14</f>
        <v>0.20754952952127953</v>
      </c>
      <c r="R156" s="28">
        <f>(1/(1+EXP(('S Curve Equation'!$B$11-R111*'S Curve Equation'!$B$12)*'S Curve Equation'!$B$10))+'S Curve Equation'!$B$13)*'S Curve Equation'!$B$14</f>
        <v>0.20582741404884103</v>
      </c>
      <c r="S156" s="28">
        <f>(1/(1+EXP(('S Curve Equation'!$B$11-S111*'S Curve Equation'!$B$12)*'S Curve Equation'!$B$10))+'S Curve Equation'!$B$13)*'S Curve Equation'!$B$14</f>
        <v>0.20413051420527972</v>
      </c>
      <c r="T156" s="28">
        <f>(1/(1+EXP(('S Curve Equation'!$B$11-T111*'S Curve Equation'!$B$12)*'S Curve Equation'!$B$10))+'S Curve Equation'!$B$13)*'S Curve Equation'!$B$14</f>
        <v>0.20245836242128246</v>
      </c>
      <c r="U156" s="28">
        <f>(1/(1+EXP(('S Curve Equation'!$B$11-U111*'S Curve Equation'!$B$12)*'S Curve Equation'!$B$10))+'S Curve Equation'!$B$13)*'S Curve Equation'!$B$14</f>
        <v>0.20081050081197319</v>
      </c>
      <c r="V156" s="28">
        <f>(1/(1+EXP(('S Curve Equation'!$B$11-V111*'S Curve Equation'!$B$12)*'S Curve Equation'!$B$10))+'S Curve Equation'!$B$13)*'S Curve Equation'!$B$14</f>
        <v>0.19918648098292865</v>
      </c>
      <c r="W156" s="28">
        <f>(1/(1+EXP(('S Curve Equation'!$B$11-W111*'S Curve Equation'!$B$12)*'S Curve Equation'!$B$10))+'S Curve Equation'!$B$13)*'S Curve Equation'!$B$14</f>
        <v>0.19758586383850521</v>
      </c>
      <c r="X156" s="28">
        <f>(1/(1+EXP(('S Curve Equation'!$B$11-X111*'S Curve Equation'!$B$12)*'S Curve Equation'!$B$10))+'S Curve Equation'!$B$13)*'S Curve Equation'!$B$14</f>
        <v>0.1960082193925651</v>
      </c>
      <c r="Y156" s="28">
        <f>(1/(1+EXP(('S Curve Equation'!$B$11-Y111*'S Curve Equation'!$B$12)*'S Curve Equation'!$B$10))+'S Curve Equation'!$B$13)*'S Curve Equation'!$B$14</f>
        <v>0.19445312658172267</v>
      </c>
      <c r="Z156" s="28">
        <f>(1/(1+EXP(('S Curve Equation'!$B$11-Z111*'S Curve Equation'!$B$12)*'S Curve Equation'!$B$10))+'S Curve Equation'!$B$13)*'S Curve Equation'!$B$14</f>
        <v>0.19292017308118337</v>
      </c>
      <c r="AA156" s="28">
        <f>(1/(1+EXP(('S Curve Equation'!$B$11-AA111*'S Curve Equation'!$B$12)*'S Curve Equation'!$B$10))+'S Curve Equation'!$B$13)*'S Curve Equation'!$B$14</f>
        <v>0.19140895512326145</v>
      </c>
      <c r="AB156" s="28">
        <f>(1/(1+EXP(('S Curve Equation'!$B$11-AB111*'S Curve Equation'!$B$12)*'S Curve Equation'!$B$10))+'S Curve Equation'!$B$13)*'S Curve Equation'!$B$14</f>
        <v>0.18991907731862775</v>
      </c>
      <c r="AC156" s="28">
        <f>(1/(1+EXP(('S Curve Equation'!$B$11-AC111*'S Curve Equation'!$B$12)*'S Curve Equation'!$B$10))+'S Curve Equation'!$B$13)*'S Curve Equation'!$B$14</f>
        <v>0.18845015248035082</v>
      </c>
      <c r="AD156" s="28">
        <f>(1/(1+EXP(('S Curve Equation'!$B$11-AD111*'S Curve Equation'!$B$12)*'S Curve Equation'!$B$10))+'S Curve Equation'!$B$13)*'S Curve Equation'!$B$14</f>
        <v>0.18700180145076647</v>
      </c>
      <c r="AE156" s="28">
        <f>(1/(1+EXP(('S Curve Equation'!$B$11-AE111*'S Curve Equation'!$B$12)*'S Curve Equation'!$B$10))+'S Curve Equation'!$B$13)*'S Curve Equation'!$B$14</f>
        <v>0.18557365293121686</v>
      </c>
      <c r="AF156" s="28">
        <f>(1/(1+EXP(('S Curve Equation'!$B$11-AF111*'S Curve Equation'!$B$12)*'S Curve Equation'!$B$10))+'S Curve Equation'!$B$13)*'S Curve Equation'!$B$14</f>
        <v>0.18416534331468007</v>
      </c>
    </row>
    <row r="157" spans="1:32" x14ac:dyDescent="0.2">
      <c r="A157" s="6" t="s">
        <v>38</v>
      </c>
      <c r="B157" s="28">
        <f>(1/(1+EXP(('S Curve Equation'!$B$11-B112*'S Curve Equation'!$B$12)*'S Curve Equation'!$B$10))+'S Curve Equation'!$B$13)*'S Curve Equation'!$B$14</f>
        <v>0.22340425531914887</v>
      </c>
      <c r="C157" s="28">
        <f>(1/(1+EXP(('S Curve Equation'!$B$11-C112*'S Curve Equation'!$B$12)*'S Curve Equation'!$B$10))+'S Curve Equation'!$B$13)*'S Curve Equation'!$B$14</f>
        <v>0.21598090100101675</v>
      </c>
      <c r="D157" s="28">
        <f>(1/(1+EXP(('S Curve Equation'!$B$11-D112*'S Curve Equation'!$B$12)*'S Curve Equation'!$B$10))+'S Curve Equation'!$B$13)*'S Curve Equation'!$B$14</f>
        <v>0.21212205067481121</v>
      </c>
      <c r="E157" s="28">
        <f>(1/(1+EXP(('S Curve Equation'!$B$11-E112*'S Curve Equation'!$B$12)*'S Curve Equation'!$B$10))+'S Curve Equation'!$B$13)*'S Curve Equation'!$B$14</f>
        <v>0.20914404023455946</v>
      </c>
      <c r="F157" s="28">
        <f>(1/(1+EXP(('S Curve Equation'!$B$11-F112*'S Curve Equation'!$B$12)*'S Curve Equation'!$B$10))+'S Curve Equation'!$B$13)*'S Curve Equation'!$B$14</f>
        <v>0.20640904124034409</v>
      </c>
      <c r="G157" s="28">
        <f>(1/(1+EXP(('S Curve Equation'!$B$11-G112*'S Curve Equation'!$B$12)*'S Curve Equation'!$B$10))+'S Curve Equation'!$B$13)*'S Curve Equation'!$B$14</f>
        <v>0.20474728052846461</v>
      </c>
      <c r="H157" s="28">
        <f>(1/(1+EXP(('S Curve Equation'!$B$11-H112*'S Curve Equation'!$B$12)*'S Curve Equation'!$B$10))+'S Curve Equation'!$B$13)*'S Curve Equation'!$B$14</f>
        <v>0.20276375755738651</v>
      </c>
      <c r="I157" s="28">
        <f>(1/(1+EXP(('S Curve Equation'!$B$11-I112*'S Curve Equation'!$B$12)*'S Curve Equation'!$B$10))+'S Curve Equation'!$B$13)*'S Curve Equation'!$B$14</f>
        <v>0.20454375238554093</v>
      </c>
      <c r="J157" s="28">
        <f>(1/(1+EXP(('S Curve Equation'!$B$11-J112*'S Curve Equation'!$B$12)*'S Curve Equation'!$B$10))+'S Curve Equation'!$B$13)*'S Curve Equation'!$B$14</f>
        <v>0.20882866780688802</v>
      </c>
      <c r="K157" s="28">
        <f>(1/(1+EXP(('S Curve Equation'!$B$11-K112*'S Curve Equation'!$B$12)*'S Curve Equation'!$B$10))+'S Curve Equation'!$B$13)*'S Curve Equation'!$B$14</f>
        <v>0.21328343326788582</v>
      </c>
      <c r="L157" s="28">
        <f>(1/(1+EXP(('S Curve Equation'!$B$11-L112*'S Curve Equation'!$B$12)*'S Curve Equation'!$B$10))+'S Curve Equation'!$B$13)*'S Curve Equation'!$B$14</f>
        <v>0.20114163712641853</v>
      </c>
      <c r="M157" s="28">
        <f>(1/(1+EXP(('S Curve Equation'!$B$11-M112*'S Curve Equation'!$B$12)*'S Curve Equation'!$B$10))+'S Curve Equation'!$B$13)*'S Curve Equation'!$B$14</f>
        <v>0.19942664397399862</v>
      </c>
      <c r="N157" s="28">
        <f>(1/(1+EXP(('S Curve Equation'!$B$11-N112*'S Curve Equation'!$B$12)*'S Curve Equation'!$B$10))+'S Curve Equation'!$B$13)*'S Curve Equation'!$B$14</f>
        <v>0.19773750033312731</v>
      </c>
      <c r="O157" s="28">
        <f>(1/(1+EXP(('S Curve Equation'!$B$11-O112*'S Curve Equation'!$B$12)*'S Curve Equation'!$B$10))+'S Curve Equation'!$B$13)*'S Curve Equation'!$B$14</f>
        <v>0.19607371086279066</v>
      </c>
      <c r="P157" s="28">
        <f>(1/(1+EXP(('S Curve Equation'!$B$11-P112*'S Curve Equation'!$B$12)*'S Curve Equation'!$B$10))+'S Curve Equation'!$B$13)*'S Curve Equation'!$B$14</f>
        <v>0.1944347909030876</v>
      </c>
      <c r="Q157" s="28">
        <f>(1/(1+EXP(('S Curve Equation'!$B$11-Q112*'S Curve Equation'!$B$12)*'S Curve Equation'!$B$10))+'S Curve Equation'!$B$13)*'S Curve Equation'!$B$14</f>
        <v>0.19282026624795662</v>
      </c>
      <c r="R157" s="28">
        <f>(1/(1+EXP(('S Curve Equation'!$B$11-R112*'S Curve Equation'!$B$12)*'S Curve Equation'!$B$10))+'S Curve Equation'!$B$13)*'S Curve Equation'!$B$14</f>
        <v>0.19122967292116055</v>
      </c>
      <c r="S157" s="28">
        <f>(1/(1+EXP(('S Curve Equation'!$B$11-S112*'S Curve Equation'!$B$12)*'S Curve Equation'!$B$10))+'S Curve Equation'!$B$13)*'S Curve Equation'!$B$14</f>
        <v>0.18966255695563961</v>
      </c>
      <c r="T157" s="28">
        <f>(1/(1+EXP(('S Curve Equation'!$B$11-T112*'S Curve Equation'!$B$12)*'S Curve Equation'!$B$10))+'S Curve Equation'!$B$13)*'S Curve Equation'!$B$14</f>
        <v>0.18811847417630592</v>
      </c>
      <c r="U157" s="28">
        <f>(1/(1+EXP(('S Curve Equation'!$B$11-U112*'S Curve Equation'!$B$12)*'S Curve Equation'!$B$10))+'S Curve Equation'!$B$13)*'S Curve Equation'!$B$14</f>
        <v>0.18659698998636251</v>
      </c>
      <c r="V157" s="28">
        <f>(1/(1+EXP(('S Curve Equation'!$B$11-V112*'S Curve Equation'!$B$12)*'S Curve Equation'!$B$10))+'S Curve Equation'!$B$13)*'S Curve Equation'!$B$14</f>
        <v>0.18509767915718553</v>
      </c>
      <c r="W157" s="28">
        <f>(1/(1+EXP(('S Curve Equation'!$B$11-W112*'S Curve Equation'!$B$12)*'S Curve Equation'!$B$10))+'S Curve Equation'!$B$13)*'S Curve Equation'!$B$14</f>
        <v>0.18362012562183863</v>
      </c>
      <c r="X157" s="28">
        <f>(1/(1+EXP(('S Curve Equation'!$B$11-X112*'S Curve Equation'!$B$12)*'S Curve Equation'!$B$10))+'S Curve Equation'!$B$13)*'S Curve Equation'!$B$14</f>
        <v>0.18216392227222894</v>
      </c>
      <c r="Y157" s="28">
        <f>(1/(1+EXP(('S Curve Equation'!$B$11-Y112*'S Curve Equation'!$B$12)*'S Curve Equation'!$B$10))+'S Curve Equation'!$B$13)*'S Curve Equation'!$B$14</f>
        <v>0.18072867075994514</v>
      </c>
      <c r="Z157" s="28">
        <f>(1/(1+EXP(('S Curve Equation'!$B$11-Z112*'S Curve Equation'!$B$12)*'S Curve Equation'!$B$10))+'S Curve Equation'!$B$13)*'S Curve Equation'!$B$14</f>
        <v>0.17931398130078502</v>
      </c>
      <c r="AA157" s="28">
        <f>(1/(1+EXP(('S Curve Equation'!$B$11-AA112*'S Curve Equation'!$B$12)*'S Curve Equation'!$B$10))+'S Curve Equation'!$B$13)*'S Curve Equation'!$B$14</f>
        <v>0.17791947248298368</v>
      </c>
      <c r="AB157" s="28">
        <f>(1/(1+EXP(('S Curve Equation'!$B$11-AB112*'S Curve Equation'!$B$12)*'S Curve Equation'!$B$10))+'S Curve Equation'!$B$13)*'S Curve Equation'!$B$14</f>
        <v>0.17654477107913585</v>
      </c>
      <c r="AC157" s="28">
        <f>(1/(1+EXP(('S Curve Equation'!$B$11-AC112*'S Curve Equation'!$B$12)*'S Curve Equation'!$B$10))+'S Curve Equation'!$B$13)*'S Curve Equation'!$B$14</f>
        <v>0.17518951186181103</v>
      </c>
      <c r="AD157" s="28">
        <f>(1/(1+EXP(('S Curve Equation'!$B$11-AD112*'S Curve Equation'!$B$12)*'S Curve Equation'!$B$10))+'S Curve Equation'!$B$13)*'S Curve Equation'!$B$14</f>
        <v>0.17385333742284112</v>
      </c>
      <c r="AE157" s="28">
        <f>(1/(1+EXP(('S Curve Equation'!$B$11-AE112*'S Curve Equation'!$B$12)*'S Curve Equation'!$B$10))+'S Curve Equation'!$B$13)*'S Curve Equation'!$B$14</f>
        <v>0.17253589799626787</v>
      </c>
      <c r="AF157" s="28">
        <f>(1/(1+EXP(('S Curve Equation'!$B$11-AF112*'S Curve Equation'!$B$12)*'S Curve Equation'!$B$10))+'S Curve Equation'!$B$13)*'S Curve Equation'!$B$14</f>
        <v>0.17123685128492</v>
      </c>
    </row>
    <row r="158" spans="1:32" x14ac:dyDescent="0.2">
      <c r="A158" s="6" t="s">
        <v>39</v>
      </c>
      <c r="B158" s="28">
        <f>(1/(1+EXP(('S Curve Equation'!$B$11-B113*'S Curve Equation'!$B$12)*'S Curve Equation'!$B$10))+'S Curve Equation'!$B$13)*'S Curve Equation'!$B$14</f>
        <v>0.23324396782841827</v>
      </c>
      <c r="C158" s="28">
        <f>(1/(1+EXP(('S Curve Equation'!$B$11-C113*'S Curve Equation'!$B$12)*'S Curve Equation'!$B$10))+'S Curve Equation'!$B$13)*'S Curve Equation'!$B$14</f>
        <v>0.22547964094746512</v>
      </c>
      <c r="D158" s="28">
        <f>(1/(1+EXP(('S Curve Equation'!$B$11-D113*'S Curve Equation'!$B$12)*'S Curve Equation'!$B$10))+'S Curve Equation'!$B$13)*'S Curve Equation'!$B$14</f>
        <v>0.2214422649723819</v>
      </c>
      <c r="E158" s="28">
        <f>(1/(1+EXP(('S Curve Equation'!$B$11-E113*'S Curve Equation'!$B$12)*'S Curve Equation'!$B$10))+'S Curve Equation'!$B$13)*'S Curve Equation'!$B$14</f>
        <v>0.21832590828404866</v>
      </c>
      <c r="F158" s="28">
        <f>(1/(1+EXP(('S Curve Equation'!$B$11-F113*'S Curve Equation'!$B$12)*'S Curve Equation'!$B$10))+'S Curve Equation'!$B$13)*'S Curve Equation'!$B$14</f>
        <v>0.21546342768229163</v>
      </c>
      <c r="G158" s="28">
        <f>(1/(1+EXP(('S Curve Equation'!$B$11-G113*'S Curve Equation'!$B$12)*'S Curve Equation'!$B$10))+'S Curve Equation'!$B$13)*'S Curve Equation'!$B$14</f>
        <v>0.21372401688294124</v>
      </c>
      <c r="H158" s="28">
        <f>(1/(1+EXP(('S Curve Equation'!$B$11-H113*'S Curve Equation'!$B$12)*'S Curve Equation'!$B$10))+'S Curve Equation'!$B$13)*'S Curve Equation'!$B$14</f>
        <v>0.21164762174111426</v>
      </c>
      <c r="I158" s="28">
        <f>(1/(1+EXP(('S Curve Equation'!$B$11-I113*'S Curve Equation'!$B$12)*'S Curve Equation'!$B$10))+'S Curve Equation'!$B$13)*'S Curve Equation'!$B$14</f>
        <v>0.2135109684787122</v>
      </c>
      <c r="J158" s="28">
        <f>(1/(1+EXP(('S Curve Equation'!$B$11-J113*'S Curve Equation'!$B$12)*'S Curve Equation'!$B$10))+'S Curve Equation'!$B$13)*'S Curve Equation'!$B$14</f>
        <v>0.21799585646728234</v>
      </c>
      <c r="K158" s="28">
        <f>(1/(1+EXP(('S Curve Equation'!$B$11-K113*'S Curve Equation'!$B$12)*'S Curve Equation'!$B$10))+'S Curve Equation'!$B$13)*'S Curve Equation'!$B$14</f>
        <v>0.2226574668864201</v>
      </c>
      <c r="L158" s="28">
        <f>(1/(1+EXP(('S Curve Equation'!$B$11-L113*'S Curve Equation'!$B$12)*'S Curve Equation'!$B$10))+'S Curve Equation'!$B$13)*'S Curve Equation'!$B$14</f>
        <v>0.20994940252517488</v>
      </c>
      <c r="M158" s="28">
        <f>(1/(1+EXP(('S Curve Equation'!$B$11-M113*'S Curve Equation'!$B$12)*'S Curve Equation'!$B$10))+'S Curve Equation'!$B$13)*'S Curve Equation'!$B$14</f>
        <v>0.20815381172602571</v>
      </c>
      <c r="N158" s="28">
        <f>(1/(1+EXP(('S Curve Equation'!$B$11-N113*'S Curve Equation'!$B$12)*'S Curve Equation'!$B$10))+'S Curve Equation'!$B$13)*'S Curve Equation'!$B$14</f>
        <v>0.20638514561259019</v>
      </c>
      <c r="O158" s="28">
        <f>(1/(1+EXP(('S Curve Equation'!$B$11-O113*'S Curve Equation'!$B$12)*'S Curve Equation'!$B$10))+'S Curve Equation'!$B$13)*'S Curve Equation'!$B$14</f>
        <v>0.20464289472806127</v>
      </c>
      <c r="P158" s="28">
        <f>(1/(1+EXP(('S Curve Equation'!$B$11-P113*'S Curve Equation'!$B$12)*'S Curve Equation'!$B$10))+'S Curve Equation'!$B$13)*'S Curve Equation'!$B$14</f>
        <v>0.20292656032298276</v>
      </c>
      <c r="Q158" s="28">
        <f>(1/(1+EXP(('S Curve Equation'!$B$11-Q113*'S Curve Equation'!$B$12)*'S Curve Equation'!$B$10))+'S Curve Equation'!$B$13)*'S Curve Equation'!$B$14</f>
        <v>0.20123565414078154</v>
      </c>
      <c r="R158" s="28">
        <f>(1/(1+EXP(('S Curve Equation'!$B$11-R113*'S Curve Equation'!$B$12)*'S Curve Equation'!$B$10))+'S Curve Equation'!$B$13)*'S Curve Equation'!$B$14</f>
        <v>0.19956969820556456</v>
      </c>
      <c r="S158" s="28">
        <f>(1/(1+EXP(('S Curve Equation'!$B$11-S113*'S Curve Equation'!$B$12)*'S Curve Equation'!$B$10))+'S Curve Equation'!$B$13)*'S Curve Equation'!$B$14</f>
        <v>0.19792822461235349</v>
      </c>
      <c r="T158" s="28">
        <f>(1/(1+EXP(('S Curve Equation'!$B$11-T113*'S Curve Equation'!$B$12)*'S Curve Equation'!$B$10))+'S Curve Equation'!$B$13)*'S Curve Equation'!$B$14</f>
        <v>0.19631077531988533</v>
      </c>
      <c r="U158" s="28">
        <f>(1/(1+EXP(('S Curve Equation'!$B$11-U113*'S Curve Equation'!$B$12)*'S Curve Equation'!$B$10))+'S Curve Equation'!$B$13)*'S Curve Equation'!$B$14</f>
        <v>0.19471690194611321</v>
      </c>
      <c r="V158" s="28">
        <f>(1/(1+EXP(('S Curve Equation'!$B$11-V113*'S Curve Equation'!$B$12)*'S Curve Equation'!$B$10))+'S Curve Equation'!$B$13)*'S Curve Equation'!$B$14</f>
        <v>0.19314616556650169</v>
      </c>
      <c r="W158" s="28">
        <f>(1/(1+EXP(('S Curve Equation'!$B$11-W113*'S Curve Equation'!$B$12)*'S Curve Equation'!$B$10))+'S Curve Equation'!$B$13)*'S Curve Equation'!$B$14</f>
        <v>0.19159813651522573</v>
      </c>
      <c r="X158" s="28">
        <f>(1/(1+EXP(('S Curve Equation'!$B$11-X113*'S Curve Equation'!$B$12)*'S Curve Equation'!$B$10))+'S Curve Equation'!$B$13)*'S Curve Equation'!$B$14</f>
        <v>0.1900723941893348</v>
      </c>
      <c r="Y158" s="28">
        <f>(1/(1+EXP(('S Curve Equation'!$B$11-Y113*'S Curve Equation'!$B$12)*'S Curve Equation'!$B$10))+'S Curve Equation'!$B$13)*'S Curve Equation'!$B$14</f>
        <v>0.18856852685596057</v>
      </c>
      <c r="Z158" s="28">
        <f>(1/(1+EXP(('S Curve Equation'!$B$11-Z113*'S Curve Equation'!$B$12)*'S Curve Equation'!$B$10))+'S Curve Equation'!$B$13)*'S Curve Equation'!$B$14</f>
        <v>0.18708613146261696</v>
      </c>
      <c r="AA158" s="28">
        <f>(1/(1+EXP(('S Curve Equation'!$B$11-AA113*'S Curve Equation'!$B$12)*'S Curve Equation'!$B$10))+'S Curve Equation'!$B$13)*'S Curve Equation'!$B$14</f>
        <v>0.18562481345064222</v>
      </c>
      <c r="AB158" s="28">
        <f>(1/(1+EXP(('S Curve Equation'!$B$11-AB113*'S Curve Equation'!$B$12)*'S Curve Equation'!$B$10))+'S Curve Equation'!$B$13)*'S Curve Equation'!$B$14</f>
        <v>0.18418418657181032</v>
      </c>
      <c r="AC158" s="28">
        <f>(1/(1+EXP(('S Curve Equation'!$B$11-AC113*'S Curve Equation'!$B$12)*'S Curve Equation'!$B$10))+'S Curve Equation'!$B$13)*'S Curve Equation'!$B$14</f>
        <v>0.18276387270814745</v>
      </c>
      <c r="AD158" s="28">
        <f>(1/(1+EXP(('S Curve Equation'!$B$11-AD113*'S Curve Equation'!$B$12)*'S Curve Equation'!$B$10))+'S Curve Equation'!$B$13)*'S Curve Equation'!$B$14</f>
        <v>0.1813635016949601</v>
      </c>
      <c r="AE158" s="28">
        <f>(1/(1+EXP(('S Curve Equation'!$B$11-AE113*'S Curve Equation'!$B$12)*'S Curve Equation'!$B$10))+'S Curve Equation'!$B$13)*'S Curve Equation'!$B$14</f>
        <v>0.17998271114709741</v>
      </c>
      <c r="AF158" s="28">
        <f>(1/(1+EXP(('S Curve Equation'!$B$11-AF113*'S Curve Equation'!$B$12)*'S Curve Equation'!$B$10))+'S Curve Equation'!$B$13)*'S Curve Equation'!$B$14</f>
        <v>0.17862114628844108</v>
      </c>
    </row>
    <row r="159" spans="1:32" x14ac:dyDescent="0.2">
      <c r="A159" s="6" t="s">
        <v>40</v>
      </c>
      <c r="B159" s="28">
        <f>(1/(1+EXP(('S Curve Equation'!$B$11-B114*'S Curve Equation'!$B$12)*'S Curve Equation'!$B$10))+'S Curve Equation'!$B$13)*'S Curve Equation'!$B$14</f>
        <v>0.25276461295418634</v>
      </c>
      <c r="C159" s="28">
        <f>(1/(1+EXP(('S Curve Equation'!$B$11-C114*'S Curve Equation'!$B$12)*'S Curve Equation'!$B$10))+'S Curve Equation'!$B$13)*'S Curve Equation'!$B$14</f>
        <v>0.24433666208148483</v>
      </c>
      <c r="D159" s="28">
        <f>(1/(1+EXP(('S Curve Equation'!$B$11-D114*'S Curve Equation'!$B$12)*'S Curve Equation'!$B$10))+'S Curve Equation'!$B$13)*'S Curve Equation'!$B$14</f>
        <v>0.23995110845359688</v>
      </c>
      <c r="E159" s="28">
        <f>(1/(1+EXP(('S Curve Equation'!$B$11-E114*'S Curve Equation'!$B$12)*'S Curve Equation'!$B$10))+'S Curve Equation'!$B$13)*'S Curve Equation'!$B$14</f>
        <v>0.23656460686523381</v>
      </c>
      <c r="F159" s="28">
        <f>(1/(1+EXP(('S Curve Equation'!$B$11-F114*'S Curve Equation'!$B$12)*'S Curve Equation'!$B$10))+'S Curve Equation'!$B$13)*'S Curve Equation'!$B$14</f>
        <v>0.23345294772517516</v>
      </c>
      <c r="G159" s="28">
        <f>(1/(1+EXP(('S Curve Equation'!$B$11-G114*'S Curve Equation'!$B$12)*'S Curve Equation'!$B$10))+'S Curve Equation'!$B$13)*'S Curve Equation'!$B$14</f>
        <v>0.23156164532393347</v>
      </c>
      <c r="H159" s="28">
        <f>(1/(1+EXP(('S Curve Equation'!$B$11-H114*'S Curve Equation'!$B$12)*'S Curve Equation'!$B$10))+'S Curve Equation'!$B$13)*'S Curve Equation'!$B$14</f>
        <v>0.22930347004573656</v>
      </c>
      <c r="I159" s="28">
        <f>(1/(1+EXP(('S Curve Equation'!$B$11-I114*'S Curve Equation'!$B$12)*'S Curve Equation'!$B$10))+'S Curve Equation'!$B$13)*'S Curve Equation'!$B$14</f>
        <v>0.23132996838060027</v>
      </c>
      <c r="J159" s="28">
        <f>(1/(1+EXP(('S Curve Equation'!$B$11-J114*'S Curve Equation'!$B$12)*'S Curve Equation'!$B$10))+'S Curve Equation'!$B$13)*'S Curve Equation'!$B$14</f>
        <v>0.23620587443121394</v>
      </c>
      <c r="K159" s="28">
        <f>(1/(1+EXP(('S Curve Equation'!$B$11-K114*'S Curve Equation'!$B$12)*'S Curve Equation'!$B$10))+'S Curve Equation'!$B$13)*'S Curve Equation'!$B$14</f>
        <v>0.24127132475001745</v>
      </c>
      <c r="L159" s="28">
        <f>(1/(1+EXP(('S Curve Equation'!$B$11-L114*'S Curve Equation'!$B$12)*'S Curve Equation'!$B$10))+'S Curve Equation'!$B$13)*'S Curve Equation'!$B$14</f>
        <v>0.22745621123225676</v>
      </c>
      <c r="M159" s="28">
        <f>(1/(1+EXP(('S Curve Equation'!$B$11-M114*'S Curve Equation'!$B$12)*'S Curve Equation'!$B$10))+'S Curve Equation'!$B$13)*'S Curve Equation'!$B$14</f>
        <v>0.22550268225904246</v>
      </c>
      <c r="N159" s="28">
        <f>(1/(1+EXP(('S Curve Equation'!$B$11-N114*'S Curve Equation'!$B$12)*'S Curve Equation'!$B$10))+'S Curve Equation'!$B$13)*'S Curve Equation'!$B$14</f>
        <v>0.22357809765526329</v>
      </c>
      <c r="O159" s="28">
        <f>(1/(1+EXP(('S Curve Equation'!$B$11-O114*'S Curve Equation'!$B$12)*'S Curve Equation'!$B$10))+'S Curve Equation'!$B$13)*'S Curve Equation'!$B$14</f>
        <v>0.22168192480681614</v>
      </c>
      <c r="P159" s="28">
        <f>(1/(1+EXP(('S Curve Equation'!$B$11-P114*'S Curve Equation'!$B$12)*'S Curve Equation'!$B$10))+'S Curve Equation'!$B$13)*'S Curve Equation'!$B$14</f>
        <v>0.21981364166306083</v>
      </c>
      <c r="Q159" s="28">
        <f>(1/(1+EXP(('S Curve Equation'!$B$11-Q114*'S Curve Equation'!$B$12)*'S Curve Equation'!$B$10))+'S Curve Equation'!$B$13)*'S Curve Equation'!$B$14</f>
        <v>0.21797273655537841</v>
      </c>
      <c r="R159" s="28">
        <f>(1/(1+EXP(('S Curve Equation'!$B$11-R114*'S Curve Equation'!$B$12)*'S Curve Equation'!$B$10))+'S Curve Equation'!$B$13)*'S Curve Equation'!$B$14</f>
        <v>0.21615870801575679</v>
      </c>
      <c r="S159" s="28">
        <f>(1/(1+EXP(('S Curve Equation'!$B$11-S114*'S Curve Equation'!$B$12)*'S Curve Equation'!$B$10))+'S Curve Equation'!$B$13)*'S Curve Equation'!$B$14</f>
        <v>0.21437106459570487</v>
      </c>
      <c r="T159" s="28">
        <f>(1/(1+EXP(('S Curve Equation'!$B$11-T114*'S Curve Equation'!$B$12)*'S Curve Equation'!$B$10))+'S Curve Equation'!$B$13)*'S Curve Equation'!$B$14</f>
        <v>0.21260932468574067</v>
      </c>
      <c r="U159" s="28">
        <f>(1/(1+EXP(('S Curve Equation'!$B$11-U114*'S Curve Equation'!$B$12)*'S Curve Equation'!$B$10))+'S Curve Equation'!$B$13)*'S Curve Equation'!$B$14</f>
        <v>0.21087301633569963</v>
      </c>
      <c r="V159" s="28">
        <f>(1/(1+EXP(('S Curve Equation'!$B$11-V114*'S Curve Equation'!$B$12)*'S Curve Equation'!$B$10))+'S Curve Equation'!$B$13)*'S Curve Equation'!$B$14</f>
        <v>0.20916167707606323</v>
      </c>
      <c r="W159" s="28">
        <f>(1/(1+EXP(('S Curve Equation'!$B$11-W114*'S Curve Equation'!$B$12)*'S Curve Equation'!$B$10))+'S Curve Equation'!$B$13)*'S Curve Equation'!$B$14</f>
        <v>0.20747485374052207</v>
      </c>
      <c r="X159" s="28">
        <f>(1/(1+EXP(('S Curve Equation'!$B$11-X114*'S Curve Equation'!$B$12)*'S Curve Equation'!$B$10))+'S Curve Equation'!$B$13)*'S Curve Equation'!$B$14</f>
        <v>0.20581210228992522</v>
      </c>
      <c r="Y159" s="28">
        <f>(1/(1+EXP(('S Curve Equation'!$B$11-Y114*'S Curve Equation'!$B$12)*'S Curve Equation'!$B$10))+'S Curve Equation'!$B$13)*'S Curve Equation'!$B$14</f>
        <v>0.20417298763779057</v>
      </c>
      <c r="Z159" s="28">
        <f>(1/(1+EXP(('S Curve Equation'!$B$11-Z114*'S Curve Equation'!$B$12)*'S Curve Equation'!$B$10))+'S Curve Equation'!$B$13)*'S Curve Equation'!$B$14</f>
        <v>0.20255708347750809</v>
      </c>
      <c r="AA159" s="28">
        <f>(1/(1+EXP(('S Curve Equation'!$B$11-AA114*'S Curve Equation'!$B$12)*'S Curve Equation'!$B$10))+'S Curve Equation'!$B$13)*'S Curve Equation'!$B$14</f>
        <v>0.20096397211136852</v>
      </c>
      <c r="AB159" s="28">
        <f>(1/(1+EXP(('S Curve Equation'!$B$11-AB114*'S Curve Equation'!$B$12)*'S Curve Equation'!$B$10))+'S Curve Equation'!$B$13)*'S Curve Equation'!$B$14</f>
        <v>0.19939324428152252</v>
      </c>
      <c r="AC159" s="28">
        <f>(1/(1+EXP(('S Curve Equation'!$B$11-AC114*'S Curve Equation'!$B$12)*'S Curve Equation'!$B$10))+'S Curve Equation'!$B$13)*'S Curve Equation'!$B$14</f>
        <v>0.19784449900297826</v>
      </c>
      <c r="AD159" s="28">
        <f>(1/(1+EXP(('S Curve Equation'!$B$11-AD114*'S Curve Equation'!$B$12)*'S Curve Equation'!$B$10))+'S Curve Equation'!$B$13)*'S Curve Equation'!$B$14</f>
        <v>0.19631734339871593</v>
      </c>
      <c r="AE159" s="28">
        <f>(1/(1+EXP(('S Curve Equation'!$B$11-AE114*'S Curve Equation'!$B$12)*'S Curve Equation'!$B$10))+'S Curve Equation'!$B$13)*'S Curve Equation'!$B$14</f>
        <v>0.19481139253700425</v>
      </c>
      <c r="AF159" s="28">
        <f>(1/(1+EXP(('S Curve Equation'!$B$11-AF114*'S Curve Equation'!$B$12)*'S Curve Equation'!$B$10))+'S Curve Equation'!$B$13)*'S Curve Equation'!$B$14</f>
        <v>0.19332626927097721</v>
      </c>
    </row>
    <row r="160" spans="1:32" x14ac:dyDescent="0.2">
      <c r="A160" s="6" t="s">
        <v>41</v>
      </c>
      <c r="B160" s="28">
        <f>(1/(1+EXP(('S Curve Equation'!$B$11-B115*'S Curve Equation'!$B$12)*'S Curve Equation'!$B$10))+'S Curve Equation'!$B$13)*'S Curve Equation'!$B$14</f>
        <v>0.22157996146435455</v>
      </c>
      <c r="C160" s="28">
        <f>(1/(1+EXP(('S Curve Equation'!$B$11-C115*'S Curve Equation'!$B$12)*'S Curve Equation'!$B$10))+'S Curve Equation'!$B$13)*'S Curve Equation'!$B$14</f>
        <v>0.21422026058151711</v>
      </c>
      <c r="D160" s="28">
        <f>(1/(1+EXP(('S Curve Equation'!$B$11-D115*'S Curve Equation'!$B$12)*'S Curve Equation'!$B$10))+'S Curve Equation'!$B$13)*'S Curve Equation'!$B$14</f>
        <v>0.21039471196581955</v>
      </c>
      <c r="E160" s="28">
        <f>(1/(1+EXP(('S Curve Equation'!$B$11-E115*'S Curve Equation'!$B$12)*'S Curve Equation'!$B$10))+'S Curve Equation'!$B$13)*'S Curve Equation'!$B$14</f>
        <v>0.20744249649602031</v>
      </c>
      <c r="F160" s="28">
        <f>(1/(1+EXP(('S Curve Equation'!$B$11-F115*'S Curve Equation'!$B$12)*'S Curve Equation'!$B$10))+'S Curve Equation'!$B$13)*'S Curve Equation'!$B$14</f>
        <v>0.2047312578444532</v>
      </c>
      <c r="G160" s="28">
        <f>(1/(1+EXP(('S Curve Equation'!$B$11-G115*'S Curve Equation'!$B$12)*'S Curve Equation'!$B$10))+'S Curve Equation'!$B$13)*'S Curve Equation'!$B$14</f>
        <v>0.20308396564880479</v>
      </c>
      <c r="H160" s="28">
        <f>(1/(1+EXP(('S Curve Equation'!$B$11-H115*'S Curve Equation'!$B$12)*'S Curve Equation'!$B$10))+'S Curve Equation'!$B$13)*'S Curve Equation'!$B$14</f>
        <v>0.20111774350647305</v>
      </c>
      <c r="I160" s="28">
        <f>(1/(1+EXP(('S Curve Equation'!$B$11-I115*'S Curve Equation'!$B$12)*'S Curve Equation'!$B$10))+'S Curve Equation'!$B$13)*'S Curve Equation'!$B$14</f>
        <v>0.20288221120189281</v>
      </c>
      <c r="J160" s="28">
        <f>(1/(1+EXP(('S Curve Equation'!$B$11-J115*'S Curve Equation'!$B$12)*'S Curve Equation'!$B$10))+'S Curve Equation'!$B$13)*'S Curve Equation'!$B$14</f>
        <v>0.20712986048067686</v>
      </c>
      <c r="K160" s="28">
        <f>(1/(1+EXP(('S Curve Equation'!$B$11-K115*'S Curve Equation'!$B$12)*'S Curve Equation'!$B$10))+'S Curve Equation'!$B$13)*'S Curve Equation'!$B$14</f>
        <v>0.21154605706459445</v>
      </c>
      <c r="L160" s="28">
        <f>(1/(1+EXP(('S Curve Equation'!$B$11-L115*'S Curve Equation'!$B$12)*'S Curve Equation'!$B$10))+'S Curve Equation'!$B$13)*'S Curve Equation'!$B$14</f>
        <v>0.19950979603419061</v>
      </c>
      <c r="M160" s="28">
        <f>(1/(1+EXP(('S Curve Equation'!$B$11-M115*'S Curve Equation'!$B$12)*'S Curve Equation'!$B$10))+'S Curve Equation'!$B$13)*'S Curve Equation'!$B$14</f>
        <v>0.19780981061225661</v>
      </c>
      <c r="N160" s="28">
        <f>(1/(1+EXP(('S Curve Equation'!$B$11-N115*'S Curve Equation'!$B$12)*'S Curve Equation'!$B$10))+'S Curve Equation'!$B$13)*'S Curve Equation'!$B$14</f>
        <v>0.19613547139813725</v>
      </c>
      <c r="O160" s="28">
        <f>(1/(1+EXP(('S Curve Equation'!$B$11-O115*'S Curve Equation'!$B$12)*'S Curve Equation'!$B$10))+'S Curve Equation'!$B$13)*'S Curve Equation'!$B$14</f>
        <v>0.19448628584228203</v>
      </c>
      <c r="P160" s="28">
        <f>(1/(1+EXP(('S Curve Equation'!$B$11-P115*'S Curve Equation'!$B$12)*'S Curve Equation'!$B$10))+'S Curve Equation'!$B$13)*'S Curve Equation'!$B$14</f>
        <v>0.19286177206413616</v>
      </c>
      <c r="Q160" s="28">
        <f>(1/(1+EXP(('S Curve Equation'!$B$11-Q115*'S Curve Equation'!$B$12)*'S Curve Equation'!$B$10))+'S Curve Equation'!$B$13)*'S Curve Equation'!$B$14</f>
        <v>0.19126145862278679</v>
      </c>
      <c r="R160" s="28">
        <f>(1/(1+EXP(('S Curve Equation'!$B$11-R115*'S Curve Equation'!$B$12)*'S Curve Equation'!$B$10))+'S Curve Equation'!$B$13)*'S Curve Equation'!$B$14</f>
        <v>0.18968488429103983</v>
      </c>
      <c r="S160" s="28">
        <f>(1/(1+EXP(('S Curve Equation'!$B$11-S115*'S Curve Equation'!$B$12)*'S Curve Equation'!$B$10))+'S Curve Equation'!$B$13)*'S Curve Equation'!$B$14</f>
        <v>0.18813159783302716</v>
      </c>
      <c r="T160" s="28">
        <f>(1/(1+EXP(('S Curve Equation'!$B$11-T115*'S Curve Equation'!$B$12)*'S Curve Equation'!$B$10))+'S Curve Equation'!$B$13)*'S Curve Equation'!$B$14</f>
        <v>0.18660115778540728</v>
      </c>
      <c r="U160" s="28">
        <f>(1/(1+EXP(('S Curve Equation'!$B$11-U115*'S Curve Equation'!$B$12)*'S Curve Equation'!$B$10))+'S Curve Equation'!$B$13)*'S Curve Equation'!$B$14</f>
        <v>0.1850931322422327</v>
      </c>
      <c r="V160" s="28">
        <f>(1/(1+EXP(('S Curve Equation'!$B$11-V115*'S Curve Equation'!$B$12)*'S Curve Equation'!$B$10))+'S Curve Equation'!$B$13)*'S Curve Equation'!$B$14</f>
        <v>0.1836070986435144</v>
      </c>
      <c r="W160" s="28">
        <f>(1/(1+EXP(('S Curve Equation'!$B$11-W115*'S Curve Equation'!$B$12)*'S Curve Equation'!$B$10))+'S Curve Equation'!$B$13)*'S Curve Equation'!$B$14</f>
        <v>0.18214264356754264</v>
      </c>
      <c r="X160" s="28">
        <f>(1/(1+EXP(('S Curve Equation'!$B$11-X115*'S Curve Equation'!$B$12)*'S Curve Equation'!$B$10))+'S Curve Equation'!$B$13)*'S Curve Equation'!$B$14</f>
        <v>0.18069936252696672</v>
      </c>
      <c r="Y160" s="28">
        <f>(1/(1+EXP(('S Curve Equation'!$B$11-Y115*'S Curve Equation'!$B$12)*'S Curve Equation'!$B$10))+'S Curve Equation'!$B$13)*'S Curve Equation'!$B$14</f>
        <v>0.17927685976866617</v>
      </c>
      <c r="Z160" s="28">
        <f>(1/(1+EXP(('S Curve Equation'!$B$11-Z115*'S Curve Equation'!$B$12)*'S Curve Equation'!$B$10))+'S Curve Equation'!$B$13)*'S Curve Equation'!$B$14</f>
        <v>0.17787474807741324</v>
      </c>
      <c r="AA160" s="28">
        <f>(1/(1+EXP(('S Curve Equation'!$B$11-AA115*'S Curve Equation'!$B$12)*'S Curve Equation'!$B$10))+'S Curve Equation'!$B$13)*'S Curve Equation'!$B$14</f>
        <v>0.17649264858333211</v>
      </c>
      <c r="AB160" s="28">
        <f>(1/(1+EXP(('S Curve Equation'!$B$11-AB115*'S Curve Equation'!$B$12)*'S Curve Equation'!$B$10))+'S Curve Equation'!$B$13)*'S Curve Equation'!$B$14</f>
        <v>0.17513019057314036</v>
      </c>
      <c r="AC160" s="28">
        <f>(1/(1+EXP(('S Curve Equation'!$B$11-AC115*'S Curve Equation'!$B$12)*'S Curve Equation'!$B$10))+'S Curve Equation'!$B$13)*'S Curve Equation'!$B$14</f>
        <v>0.17378701130516805</v>
      </c>
      <c r="AD160" s="28">
        <f>(1/(1+EXP(('S Curve Equation'!$B$11-AD115*'S Curve Equation'!$B$12)*'S Curve Equation'!$B$10))+'S Curve Equation'!$B$13)*'S Curve Equation'!$B$14</f>
        <v>0.17246275582812529</v>
      </c>
      <c r="AE160" s="28">
        <f>(1/(1+EXP(('S Curve Equation'!$B$11-AE115*'S Curve Equation'!$B$12)*'S Curve Equation'!$B$10))+'S Curve Equation'!$B$13)*'S Curve Equation'!$B$14</f>
        <v>0.17115707680360298</v>
      </c>
      <c r="AF160" s="28">
        <f>(1/(1+EXP(('S Curve Equation'!$B$11-AF115*'S Curve Equation'!$B$12)*'S Curve Equation'!$B$10))+'S Curve Equation'!$B$13)*'S Curve Equation'!$B$14</f>
        <v>0.16986963433227012</v>
      </c>
    </row>
    <row r="161" spans="1:32" x14ac:dyDescent="0.2">
      <c r="A161" s="6" t="s">
        <v>42</v>
      </c>
      <c r="B161" s="28">
        <f>(1/(1+EXP(('S Curve Equation'!$B$11-B116*'S Curve Equation'!$B$12)*'S Curve Equation'!$B$10))+'S Curve Equation'!$B$13)*'S Curve Equation'!$B$14</f>
        <v>0.23850197109067017</v>
      </c>
      <c r="C161" s="28">
        <f>(1/(1+EXP(('S Curve Equation'!$B$11-C116*'S Curve Equation'!$B$12)*'S Curve Equation'!$B$10))+'S Curve Equation'!$B$13)*'S Curve Equation'!$B$14</f>
        <v>0.23055715039779062</v>
      </c>
      <c r="D161" s="28">
        <f>(1/(1+EXP(('S Curve Equation'!$B$11-D116*'S Curve Equation'!$B$12)*'S Curve Equation'!$B$10))+'S Curve Equation'!$B$13)*'S Curve Equation'!$B$14</f>
        <v>0.22642517372284715</v>
      </c>
      <c r="E161" s="28">
        <f>(1/(1+EXP(('S Curve Equation'!$B$11-E116*'S Curve Equation'!$B$12)*'S Curve Equation'!$B$10))+'S Curve Equation'!$B$13)*'S Curve Equation'!$B$14</f>
        <v>0.22323546253412108</v>
      </c>
      <c r="F161" s="28">
        <f>(1/(1+EXP(('S Curve Equation'!$B$11-F116*'S Curve Equation'!$B$12)*'S Curve Equation'!$B$10))+'S Curve Equation'!$B$13)*'S Curve Equation'!$B$14</f>
        <v>0.22030535423462821</v>
      </c>
      <c r="G161" s="28">
        <f>(1/(1+EXP(('S Curve Equation'!$B$11-G116*'S Curve Equation'!$B$12)*'S Curve Equation'!$B$10))+'S Curve Equation'!$B$13)*'S Curve Equation'!$B$14</f>
        <v>0.21852473520375454</v>
      </c>
      <c r="H161" s="28">
        <f>(1/(1+EXP(('S Curve Equation'!$B$11-H116*'S Curve Equation'!$B$12)*'S Curve Equation'!$B$10))+'S Curve Equation'!$B$13)*'S Curve Equation'!$B$14</f>
        <v>0.21639903828241769</v>
      </c>
      <c r="I161" s="28">
        <f>(1/(1+EXP(('S Curve Equation'!$B$11-I116*'S Curve Equation'!$B$12)*'S Curve Equation'!$B$10))+'S Curve Equation'!$B$13)*'S Curve Equation'!$B$14</f>
        <v>0.21830663367270928</v>
      </c>
      <c r="J161" s="28">
        <f>(1/(1+EXP(('S Curve Equation'!$B$11-J116*'S Curve Equation'!$B$12)*'S Curve Equation'!$B$10))+'S Curve Equation'!$B$13)*'S Curve Equation'!$B$14</f>
        <v>0.22289762509347741</v>
      </c>
      <c r="K161" s="28">
        <f>(1/(1+EXP(('S Curve Equation'!$B$11-K116*'S Curve Equation'!$B$12)*'S Curve Equation'!$B$10))+'S Curve Equation'!$B$13)*'S Curve Equation'!$B$14</f>
        <v>0.22766890141780924</v>
      </c>
      <c r="L161" s="28">
        <f>(1/(1+EXP(('S Curve Equation'!$B$11-L116*'S Curve Equation'!$B$12)*'S Curve Equation'!$B$10))+'S Curve Equation'!$B$13)*'S Curve Equation'!$B$14</f>
        <v>0.21466040926536728</v>
      </c>
      <c r="M161" s="28">
        <f>(1/(1+EXP(('S Curve Equation'!$B$11-M116*'S Curve Equation'!$B$12)*'S Curve Equation'!$B$10))+'S Curve Equation'!$B$13)*'S Curve Equation'!$B$14</f>
        <v>0.21282200778595919</v>
      </c>
      <c r="N161" s="28">
        <f>(1/(1+EXP(('S Curve Equation'!$B$11-N116*'S Curve Equation'!$B$12)*'S Curve Equation'!$B$10))+'S Curve Equation'!$B$13)*'S Curve Equation'!$B$14</f>
        <v>0.21101109023422615</v>
      </c>
      <c r="O161" s="28">
        <f>(1/(1+EXP(('S Curve Equation'!$B$11-O116*'S Curve Equation'!$B$12)*'S Curve Equation'!$B$10))+'S Curve Equation'!$B$13)*'S Curve Equation'!$B$14</f>
        <v>0.20922714027277772</v>
      </c>
      <c r="P161" s="28">
        <f>(1/(1+EXP(('S Curve Equation'!$B$11-P116*'S Curve Equation'!$B$12)*'S Curve Equation'!$B$10))+'S Curve Equation'!$B$13)*'S Curve Equation'!$B$14</f>
        <v>0.20746965225846117</v>
      </c>
      <c r="Q161" s="28">
        <f>(1/(1+EXP(('S Curve Equation'!$B$11-Q116*'S Curve Equation'!$B$12)*'S Curve Equation'!$B$10))+'S Curve Equation'!$B$13)*'S Curve Equation'!$B$14</f>
        <v>0.2057381310358104</v>
      </c>
      <c r="R161" s="28">
        <f>(1/(1+EXP(('S Curve Equation'!$B$11-R116*'S Curve Equation'!$B$12)*'S Curve Equation'!$B$10))+'S Curve Equation'!$B$13)*'S Curve Equation'!$B$14</f>
        <v>0.20403209173219294</v>
      </c>
      <c r="S161" s="28">
        <f>(1/(1+EXP(('S Curve Equation'!$B$11-S116*'S Curve Equation'!$B$12)*'S Curve Equation'!$B$10))+'S Curve Equation'!$B$13)*'S Curve Equation'!$B$14</f>
        <v>0.20235105955485599</v>
      </c>
      <c r="T161" s="28">
        <f>(1/(1+EXP(('S Curve Equation'!$B$11-T116*'S Curve Equation'!$B$12)*'S Curve Equation'!$B$10))+'S Curve Equation'!$B$13)*'S Curve Equation'!$B$14</f>
        <v>0.20069456959003493</v>
      </c>
      <c r="U161" s="28">
        <f>(1/(1+EXP(('S Curve Equation'!$B$11-U116*'S Curve Equation'!$B$12)*'S Curve Equation'!$B$10))+'S Curve Equation'!$B$13)*'S Curve Equation'!$B$14</f>
        <v>0.19906216660428699</v>
      </c>
      <c r="V161" s="28">
        <f>(1/(1+EXP(('S Curve Equation'!$B$11-V116*'S Curve Equation'!$B$12)*'S Curve Equation'!$B$10))+'S Curve Equation'!$B$13)*'S Curve Equation'!$B$14</f>
        <v>0.19745340484816995</v>
      </c>
      <c r="W161" s="28">
        <f>(1/(1+EXP(('S Curve Equation'!$B$11-W116*'S Curve Equation'!$B$12)*'S Curve Equation'!$B$10))+'S Curve Equation'!$B$13)*'S Curve Equation'!$B$14</f>
        <v>0.19586784786240669</v>
      </c>
      <c r="X161" s="28">
        <f>(1/(1+EXP(('S Curve Equation'!$B$11-X116*'S Curve Equation'!$B$12)*'S Curve Equation'!$B$10))+'S Curve Equation'!$B$13)*'S Curve Equation'!$B$14</f>
        <v>0.1943050682866154</v>
      </c>
      <c r="Y161" s="28">
        <f>(1/(1+EXP(('S Curve Equation'!$B$11-Y116*'S Curve Equation'!$B$12)*'S Curve Equation'!$B$10))+'S Curve Equation'!$B$13)*'S Curve Equation'!$B$14</f>
        <v>0.1927646476707148</v>
      </c>
      <c r="Z161" s="28">
        <f>(1/(1+EXP(('S Curve Equation'!$B$11-Z116*'S Curve Equation'!$B$12)*'S Curve Equation'!$B$10))+'S Curve Equation'!$B$13)*'S Curve Equation'!$B$14</f>
        <v>0.19124617628906884</v>
      </c>
      <c r="AA161" s="28">
        <f>(1/(1+EXP(('S Curve Equation'!$B$11-AA116*'S Curve Equation'!$B$12)*'S Curve Equation'!$B$10))+'S Curve Equation'!$B$13)*'S Curve Equation'!$B$14</f>
        <v>0.18974925295744707</v>
      </c>
      <c r="AB161" s="28">
        <f>(1/(1+EXP(('S Curve Equation'!$B$11-AB116*'S Curve Equation'!$B$12)*'S Curve Equation'!$B$10))+'S Curve Equation'!$B$13)*'S Curve Equation'!$B$14</f>
        <v>0.18827348485284559</v>
      </c>
      <c r="AC161" s="28">
        <f>(1/(1+EXP(('S Curve Equation'!$B$11-AC116*'S Curve Equation'!$B$12)*'S Curve Equation'!$B$10))+'S Curve Equation'!$B$13)*'S Curve Equation'!$B$14</f>
        <v>0.18681848733622228</v>
      </c>
      <c r="AD161" s="28">
        <f>(1/(1+EXP(('S Curve Equation'!$B$11-AD116*'S Curve Equation'!$B$12)*'S Curve Equation'!$B$10))+'S Curve Equation'!$B$13)*'S Curve Equation'!$B$14</f>
        <v>0.18538388377817444</v>
      </c>
      <c r="AE161" s="28">
        <f>(1/(1+EXP(('S Curve Equation'!$B$11-AE116*'S Curve Equation'!$B$12)*'S Curve Equation'!$B$10))+'S Curve Equation'!$B$13)*'S Curve Equation'!$B$14</f>
        <v>0.18396930538759387</v>
      </c>
      <c r="AF161" s="28">
        <f>(1/(1+EXP(('S Curve Equation'!$B$11-AF116*'S Curve Equation'!$B$12)*'S Curve Equation'!$B$10))+'S Curve Equation'!$B$13)*'S Curve Equation'!$B$14</f>
        <v>0.18257439104331277</v>
      </c>
    </row>
    <row r="162" spans="1:32" x14ac:dyDescent="0.2">
      <c r="A162" s="6" t="s">
        <v>105</v>
      </c>
      <c r="B162" s="28">
        <f>(1/(1+EXP(('S Curve Equation'!$B$11-B117*'S Curve Equation'!$B$12)*'S Curve Equation'!$B$10))+'S Curve Equation'!$B$13)*'S Curve Equation'!$B$14</f>
        <v>0.22402159244264508</v>
      </c>
      <c r="C162" s="28">
        <f>(1/(1+EXP(('S Curve Equation'!$B$11-C117*'S Curve Equation'!$B$12)*'S Curve Equation'!$B$10))+'S Curve Equation'!$B$13)*'S Curve Equation'!$B$14</f>
        <v>0.21657672802205244</v>
      </c>
      <c r="D162" s="28">
        <f>(1/(1+EXP(('S Curve Equation'!$B$11-D117*'S Curve Equation'!$B$12)*'S Curve Equation'!$B$10))+'S Curve Equation'!$B$13)*'S Curve Equation'!$B$14</f>
        <v>0.21270662241113233</v>
      </c>
      <c r="E162" s="28">
        <f>(1/(1+EXP(('S Curve Equation'!$B$11-E117*'S Curve Equation'!$B$12)*'S Curve Equation'!$B$10))+'S Curve Equation'!$B$13)*'S Curve Equation'!$B$14</f>
        <v>0.20971989298834764</v>
      </c>
      <c r="F162" s="28">
        <f>(1/(1+EXP(('S Curve Equation'!$B$11-F117*'S Curve Equation'!$B$12)*'S Curve Equation'!$B$10))+'S Curve Equation'!$B$13)*'S Curve Equation'!$B$14</f>
        <v>0.20697686211944791</v>
      </c>
      <c r="G162" s="28">
        <f>(1/(1+EXP(('S Curve Equation'!$B$11-G117*'S Curve Equation'!$B$12)*'S Curve Equation'!$B$10))+'S Curve Equation'!$B$13)*'S Curve Equation'!$B$14</f>
        <v>0.20531021022847823</v>
      </c>
      <c r="H162" s="28">
        <f>(1/(1+EXP(('S Curve Equation'!$B$11-H117*'S Curve Equation'!$B$12)*'S Curve Equation'!$B$10))+'S Curve Equation'!$B$13)*'S Curve Equation'!$B$14</f>
        <v>0.20332083831682074</v>
      </c>
      <c r="I162" s="28">
        <f>(1/(1+EXP(('S Curve Equation'!$B$11-I117*'S Curve Equation'!$B$12)*'S Curve Equation'!$B$10))+'S Curve Equation'!$B$13)*'S Curve Equation'!$B$14</f>
        <v>0.20510608246100542</v>
      </c>
      <c r="J162" s="28">
        <f>(1/(1+EXP(('S Curve Equation'!$B$11-J117*'S Curve Equation'!$B$12)*'S Curve Equation'!$B$10))+'S Curve Equation'!$B$13)*'S Curve Equation'!$B$14</f>
        <v>0.20940359558207777</v>
      </c>
      <c r="K162" s="28">
        <f>(1/(1+EXP(('S Curve Equation'!$B$11-K117*'S Curve Equation'!$B$12)*'S Curve Equation'!$B$10))+'S Curve Equation'!$B$13)*'S Curve Equation'!$B$14</f>
        <v>0.21387139759507942</v>
      </c>
      <c r="L162" s="28">
        <f>(1/(1+EXP(('S Curve Equation'!$B$11-L117*'S Curve Equation'!$B$12)*'S Curve Equation'!$B$10))+'S Curve Equation'!$B$13)*'S Curve Equation'!$B$14</f>
        <v>0.20169392616956336</v>
      </c>
      <c r="M162" s="28">
        <f>(1/(1+EXP(('S Curve Equation'!$B$11-M117*'S Curve Equation'!$B$12)*'S Curve Equation'!$B$10))+'S Curve Equation'!$B$13)*'S Curve Equation'!$B$14</f>
        <v>0.19997385885729788</v>
      </c>
      <c r="N162" s="28">
        <f>(1/(1+EXP(('S Curve Equation'!$B$11-N117*'S Curve Equation'!$B$12)*'S Curve Equation'!$B$10))+'S Curve Equation'!$B$13)*'S Curve Equation'!$B$14</f>
        <v>0.1982797095785559</v>
      </c>
      <c r="O162" s="28">
        <f>(1/(1+EXP(('S Curve Equation'!$B$11-O117*'S Curve Equation'!$B$12)*'S Curve Equation'!$B$10))+'S Curve Equation'!$B$13)*'S Curve Equation'!$B$14</f>
        <v>0.19661098205992153</v>
      </c>
      <c r="P162" s="28">
        <f>(1/(1+EXP(('S Curve Equation'!$B$11-P117*'S Curve Equation'!$B$12)*'S Curve Equation'!$B$10))+'S Curve Equation'!$B$13)*'S Curve Equation'!$B$14</f>
        <v>0.19496719071267915</v>
      </c>
      <c r="Q162" s="28">
        <f>(1/(1+EXP(('S Curve Equation'!$B$11-Q117*'S Curve Equation'!$B$12)*'S Curve Equation'!$B$10))+'S Curve Equation'!$B$13)*'S Curve Equation'!$B$14</f>
        <v>0.1933478604062662</v>
      </c>
      <c r="R162" s="28">
        <f>(1/(1+EXP(('S Curve Equation'!$B$11-R117*'S Curve Equation'!$B$12)*'S Curve Equation'!$B$10))+'S Curve Equation'!$B$13)*'S Curve Equation'!$B$14</f>
        <v>0.19175252624492284</v>
      </c>
      <c r="S162" s="28">
        <f>(1/(1+EXP(('S Curve Equation'!$B$11-S117*'S Curve Equation'!$B$12)*'S Curve Equation'!$B$10))+'S Curve Equation'!$B$13)*'S Curve Equation'!$B$14</f>
        <v>0.19018073334765517</v>
      </c>
      <c r="T162" s="28">
        <f>(1/(1+EXP(('S Curve Equation'!$B$11-T117*'S Curve Equation'!$B$12)*'S Curve Equation'!$B$10))+'S Curve Equation'!$B$13)*'S Curve Equation'!$B$14</f>
        <v>0.18863203663158834</v>
      </c>
      <c r="U162" s="28">
        <f>(1/(1+EXP(('S Curve Equation'!$B$11-U117*'S Curve Equation'!$B$12)*'S Curve Equation'!$B$10))+'S Curve Equation'!$B$13)*'S Curve Equation'!$B$14</f>
        <v>0.18710600059879398</v>
      </c>
      <c r="V162" s="28">
        <f>(1/(1+EXP(('S Curve Equation'!$B$11-V117*'S Curve Equation'!$B$12)*'S Curve Equation'!$B$10))+'S Curve Equation'!$B$13)*'S Curve Equation'!$B$14</f>
        <v>0.1856021991266362</v>
      </c>
      <c r="W162" s="28">
        <f>(1/(1+EXP(('S Curve Equation'!$B$11-W117*'S Curve Equation'!$B$12)*'S Curve Equation'!$B$10))+'S Curve Equation'!$B$13)*'S Curve Equation'!$B$14</f>
        <v>0.18412021526170555</v>
      </c>
      <c r="X162" s="28">
        <f>(1/(1+EXP(('S Curve Equation'!$B$11-X117*'S Curve Equation'!$B$12)*'S Curve Equation'!$B$10))+'S Curve Equation'!$B$13)*'S Curve Equation'!$B$14</f>
        <v>0.18265964101735571</v>
      </c>
      <c r="Y162" s="28">
        <f>(1/(1+EXP(('S Curve Equation'!$B$11-Y117*'S Curve Equation'!$B$12)*'S Curve Equation'!$B$10))+'S Curve Equation'!$B$13)*'S Curve Equation'!$B$14</f>
        <v>0.181220077174884</v>
      </c>
      <c r="Z162" s="28">
        <f>(1/(1+EXP(('S Curve Equation'!$B$11-Z117*'S Curve Equation'!$B$12)*'S Curve Equation'!$B$10))+'S Curve Equation'!$B$13)*'S Curve Equation'!$B$14</f>
        <v>0.17980113308836559</v>
      </c>
      <c r="AA162" s="28">
        <f>(1/(1+EXP(('S Curve Equation'!$B$11-AA117*'S Curve Equation'!$B$12)*'S Curve Equation'!$B$10))+'S Curve Equation'!$B$13)*'S Curve Equation'!$B$14</f>
        <v>0.17840242649315677</v>
      </c>
      <c r="AB162" s="28">
        <f>(1/(1+EXP(('S Curve Equation'!$B$11-AB117*'S Curve Equation'!$B$12)*'S Curve Equation'!$B$10))+'S Curve Equation'!$B$13)*'S Curve Equation'!$B$14</f>
        <v>0.17702358331806028</v>
      </c>
      <c r="AC162" s="28">
        <f>(1/(1+EXP(('S Curve Equation'!$B$11-AC117*'S Curve Equation'!$B$12)*'S Curve Equation'!$B$10))+'S Curve Equation'!$B$13)*'S Curve Equation'!$B$14</f>
        <v>0.17566423750115559</v>
      </c>
      <c r="AD162" s="28">
        <f>(1/(1+EXP(('S Curve Equation'!$B$11-AD117*'S Curve Equation'!$B$12)*'S Curve Equation'!$B$10))+'S Curve Equation'!$B$13)*'S Curve Equation'!$B$14</f>
        <v>0.1743240308092748</v>
      </c>
      <c r="AE162" s="28">
        <f>(1/(1+EXP(('S Curve Equation'!$B$11-AE117*'S Curve Equation'!$B$12)*'S Curve Equation'!$B$10))+'S Curve Equation'!$B$13)*'S Curve Equation'!$B$14</f>
        <v>0.17300261266111322</v>
      </c>
      <c r="AF162" s="28">
        <f>(1/(1+EXP(('S Curve Equation'!$B$11-AF117*'S Curve Equation'!$B$12)*'S Curve Equation'!$B$10))+'S Curve Equation'!$B$13)*'S Curve Equation'!$B$14</f>
        <v>0.17169963995394599</v>
      </c>
    </row>
    <row r="163" spans="1:32" x14ac:dyDescent="0.2">
      <c r="A163" s="6" t="s">
        <v>106</v>
      </c>
      <c r="B163" s="28">
        <f>(1/(1+EXP(('S Curve Equation'!$B$11-B118*'S Curve Equation'!$B$12)*'S Curve Equation'!$B$10))+'S Curve Equation'!$B$13)*'S Curve Equation'!$B$14</f>
        <v>0.20000000000000007</v>
      </c>
      <c r="C163" s="28">
        <f>(1/(1+EXP(('S Curve Equation'!$B$11-C118*'S Curve Equation'!$B$12)*'S Curve Equation'!$B$10))+'S Curve Equation'!$B$13)*'S Curve Equation'!$B$14</f>
        <v>0.19340256662297686</v>
      </c>
      <c r="D163" s="28">
        <f>(1/(1+EXP(('S Curve Equation'!$B$11-D118*'S Curve Equation'!$B$12)*'S Curve Equation'!$B$10))+'S Curve Equation'!$B$13)*'S Curve Equation'!$B$14</f>
        <v>0.18997523240951683</v>
      </c>
      <c r="E163" s="28">
        <f>(1/(1+EXP(('S Curve Equation'!$B$11-E118*'S Curve Equation'!$B$12)*'S Curve Equation'!$B$10))+'S Curve Equation'!$B$13)*'S Curve Equation'!$B$14</f>
        <v>0.18733120201740974</v>
      </c>
      <c r="F163" s="28">
        <f>(1/(1+EXP(('S Curve Equation'!$B$11-F118*'S Curve Equation'!$B$12)*'S Curve Equation'!$B$10))+'S Curve Equation'!$B$13)*'S Curve Equation'!$B$14</f>
        <v>0.18490363971310866</v>
      </c>
      <c r="G163" s="28">
        <f>(1/(1+EXP(('S Curve Equation'!$B$11-G118*'S Curve Equation'!$B$12)*'S Curve Equation'!$B$10))+'S Curve Equation'!$B$13)*'S Curve Equation'!$B$14</f>
        <v>0.18342899592020559</v>
      </c>
      <c r="H163" s="28">
        <f>(1/(1+EXP(('S Curve Equation'!$B$11-H118*'S Curve Equation'!$B$12)*'S Curve Equation'!$B$10))+'S Curve Equation'!$B$13)*'S Curve Equation'!$B$14</f>
        <v>0.18166912919783618</v>
      </c>
      <c r="I163" s="28">
        <f>(1/(1+EXP(('S Curve Equation'!$B$11-I118*'S Curve Equation'!$B$12)*'S Curve Equation'!$B$10))+'S Curve Equation'!$B$13)*'S Curve Equation'!$B$14</f>
        <v>0.18324840170335621</v>
      </c>
      <c r="J163" s="28">
        <f>(1/(1+EXP(('S Curve Equation'!$B$11-J118*'S Curve Equation'!$B$12)*'S Curve Equation'!$B$10))+'S Curve Equation'!$B$13)*'S Curve Equation'!$B$14</f>
        <v>0.18705124590633401</v>
      </c>
      <c r="K163" s="28">
        <f>(1/(1+EXP(('S Curve Equation'!$B$11-K118*'S Curve Equation'!$B$12)*'S Curve Equation'!$B$10))+'S Curve Equation'!$B$13)*'S Curve Equation'!$B$14</f>
        <v>0.19100659248336369</v>
      </c>
      <c r="L163" s="28">
        <f>(1/(1+EXP(('S Curve Equation'!$B$11-L118*'S Curve Equation'!$B$12)*'S Curve Equation'!$B$10))+'S Curve Equation'!$B$13)*'S Curve Equation'!$B$14</f>
        <v>0.18023015738958725</v>
      </c>
      <c r="M163" s="28">
        <f>(1/(1+EXP(('S Curve Equation'!$B$11-M118*'S Curve Equation'!$B$12)*'S Curve Equation'!$B$10))+'S Curve Equation'!$B$13)*'S Curve Equation'!$B$14</f>
        <v>0.17870903029513951</v>
      </c>
      <c r="N163" s="28">
        <f>(1/(1+EXP(('S Curve Equation'!$B$11-N118*'S Curve Equation'!$B$12)*'S Curve Equation'!$B$10))+'S Curve Equation'!$B$13)*'S Curve Equation'!$B$14</f>
        <v>0.17721105705919599</v>
      </c>
      <c r="O163" s="28">
        <f>(1/(1+EXP(('S Curve Equation'!$B$11-O118*'S Curve Equation'!$B$12)*'S Curve Equation'!$B$10))+'S Curve Equation'!$B$13)*'S Curve Equation'!$B$14</f>
        <v>0.17573578212209143</v>
      </c>
      <c r="P163" s="28">
        <f>(1/(1+EXP(('S Curve Equation'!$B$11-P118*'S Curve Equation'!$B$12)*'S Curve Equation'!$B$10))+'S Curve Equation'!$B$13)*'S Curve Equation'!$B$14</f>
        <v>0.1742827602798043</v>
      </c>
      <c r="Q163" s="28">
        <f>(1/(1+EXP(('S Curve Equation'!$B$11-Q118*'S Curve Equation'!$B$12)*'S Curve Equation'!$B$10))+'S Curve Equation'!$B$13)*'S Curve Equation'!$B$14</f>
        <v>0.17285155643713651</v>
      </c>
      <c r="R163" s="28">
        <f>(1/(1+EXP(('S Curve Equation'!$B$11-R118*'S Curve Equation'!$B$12)*'S Curve Equation'!$B$10))+'S Curve Equation'!$B$13)*'S Curve Equation'!$B$14</f>
        <v>0.1714417453660802</v>
      </c>
      <c r="S163" s="28">
        <f>(1/(1+EXP(('S Curve Equation'!$B$11-S118*'S Curve Equation'!$B$12)*'S Curve Equation'!$B$10))+'S Curve Equation'!$B$13)*'S Curve Equation'!$B$14</f>
        <v>0.17005291146935325</v>
      </c>
      <c r="T163" s="28">
        <f>(1/(1+EXP(('S Curve Equation'!$B$11-T118*'S Curve Equation'!$B$12)*'S Curve Equation'!$B$10))+'S Curve Equation'!$B$13)*'S Curve Equation'!$B$14</f>
        <v>0.16868464854906023</v>
      </c>
      <c r="U163" s="28">
        <f>(1/(1+EXP(('S Curve Equation'!$B$11-U118*'S Curve Equation'!$B$12)*'S Curve Equation'!$B$10))+'S Curve Equation'!$B$13)*'S Curve Equation'!$B$14</f>
        <v>0.16733655958044405</v>
      </c>
      <c r="V163" s="28">
        <f>(1/(1+EXP(('S Curve Equation'!$B$11-V118*'S Curve Equation'!$B$12)*'S Curve Equation'!$B$10))+'S Curve Equation'!$B$13)*'S Curve Equation'!$B$14</f>
        <v>0.16600825649066581</v>
      </c>
      <c r="W163" s="28">
        <f>(1/(1+EXP(('S Curve Equation'!$B$11-W118*'S Curve Equation'!$B$12)*'S Curve Equation'!$B$10))+'S Curve Equation'!$B$13)*'S Curve Equation'!$B$14</f>
        <v>0.16469935994257784</v>
      </c>
      <c r="X163" s="28">
        <f>(1/(1+EXP(('S Curve Equation'!$B$11-X118*'S Curve Equation'!$B$12)*'S Curve Equation'!$B$10))+'S Curve Equation'!$B$13)*'S Curve Equation'!$B$14</f>
        <v>0.16340949912340844</v>
      </c>
      <c r="Y163" s="28">
        <f>(1/(1+EXP(('S Curve Equation'!$B$11-Y118*'S Curve Equation'!$B$12)*'S Curve Equation'!$B$10))+'S Curve Equation'!$B$13)*'S Curve Equation'!$B$14</f>
        <v>0.16213831153830993</v>
      </c>
      <c r="Z163" s="28">
        <f>(1/(1+EXP(('S Curve Equation'!$B$11-Z118*'S Curve Equation'!$B$12)*'S Curve Equation'!$B$10))+'S Curve Equation'!$B$13)*'S Curve Equation'!$B$14</f>
        <v>0.16088544280869282</v>
      </c>
      <c r="AA163" s="28">
        <f>(1/(1+EXP(('S Curve Equation'!$B$11-AA118*'S Curve Equation'!$B$12)*'S Curve Equation'!$B$10))+'S Curve Equation'!$B$13)*'S Curve Equation'!$B$14</f>
        <v>0.15965054647528218</v>
      </c>
      <c r="AB163" s="28">
        <f>(1/(1+EXP(('S Curve Equation'!$B$11-AB118*'S Curve Equation'!$B$12)*'S Curve Equation'!$B$10))+'S Curve Equation'!$B$13)*'S Curve Equation'!$B$14</f>
        <v>0.1584332838058139</v>
      </c>
      <c r="AC163" s="28">
        <f>(1/(1+EXP(('S Curve Equation'!$B$11-AC118*'S Curve Equation'!$B$12)*'S Curve Equation'!$B$10))+'S Curve Equation'!$B$13)*'S Curve Equation'!$B$14</f>
        <v>0.15723332360730322</v>
      </c>
      <c r="AD163" s="28">
        <f>(1/(1+EXP(('S Curve Equation'!$B$11-AD118*'S Curve Equation'!$B$12)*'S Curve Equation'!$B$10))+'S Curve Equation'!$B$13)*'S Curve Equation'!$B$14</f>
        <v>0.15605034204279911</v>
      </c>
      <c r="AE163" s="28">
        <f>(1/(1+EXP(('S Curve Equation'!$B$11-AE118*'S Curve Equation'!$B$12)*'S Curve Equation'!$B$10))+'S Curve Equation'!$B$13)*'S Curve Equation'!$B$14</f>
        <v>0.15488402245255173</v>
      </c>
      <c r="AF163" s="28">
        <f>(1/(1+EXP(('S Curve Equation'!$B$11-AF118*'S Curve Equation'!$B$12)*'S Curve Equation'!$B$10))+'S Curve Equation'!$B$13)*'S Curve Equation'!$B$14</f>
        <v>0.15373405517950714</v>
      </c>
    </row>
    <row r="164" spans="1:32" x14ac:dyDescent="0.2">
      <c r="A164" s="6" t="s">
        <v>107</v>
      </c>
      <c r="B164" s="28">
        <f>(1/(1+EXP(('S Curve Equation'!$B$11-B119*'S Curve Equation'!$B$12)*'S Curve Equation'!$B$10))+'S Curve Equation'!$B$13)*'S Curve Equation'!$B$14</f>
        <v>0.24969987995198073</v>
      </c>
      <c r="C164" s="28">
        <f>(1/(1+EXP(('S Curve Equation'!$B$11-C119*'S Curve Equation'!$B$12)*'S Curve Equation'!$B$10))+'S Curve Equation'!$B$13)*'S Curve Equation'!$B$14</f>
        <v>0.24137491428404398</v>
      </c>
      <c r="D164" s="28">
        <f>(1/(1+EXP(('S Curve Equation'!$B$11-D119*'S Curve Equation'!$B$12)*'S Curve Equation'!$B$10))+'S Curve Equation'!$B$13)*'S Curve Equation'!$B$14</f>
        <v>0.23704345914395378</v>
      </c>
      <c r="E164" s="28">
        <f>(1/(1+EXP(('S Curve Equation'!$B$11-E119*'S Curve Equation'!$B$12)*'S Curve Equation'!$B$10))+'S Curve Equation'!$B$13)*'S Curve Equation'!$B$14</f>
        <v>0.2336989618933186</v>
      </c>
      <c r="F164" s="28">
        <f>(1/(1+EXP(('S Curve Equation'!$B$11-F119*'S Curve Equation'!$B$12)*'S Curve Equation'!$B$10))+'S Curve Equation'!$B$13)*'S Curve Equation'!$B$14</f>
        <v>0.2306260699679708</v>
      </c>
      <c r="G164" s="28">
        <f>(1/(1+EXP(('S Curve Equation'!$B$11-G119*'S Curve Equation'!$B$12)*'S Curve Equation'!$B$10))+'S Curve Equation'!$B$13)*'S Curve Equation'!$B$14</f>
        <v>0.2287584094543289</v>
      </c>
      <c r="H164" s="28">
        <f>(1/(1+EXP(('S Curve Equation'!$B$11-H119*'S Curve Equation'!$B$12)*'S Curve Equation'!$B$10))+'S Curve Equation'!$B$13)*'S Curve Equation'!$B$14</f>
        <v>0.22652853857296801</v>
      </c>
      <c r="I164" s="28">
        <f>(1/(1+EXP(('S Curve Equation'!$B$11-I119*'S Curve Equation'!$B$12)*'S Curve Equation'!$B$10))+'S Curve Equation'!$B$13)*'S Curve Equation'!$B$14</f>
        <v>0.22852963258354131</v>
      </c>
      <c r="J164" s="28">
        <f>(1/(1+EXP(('S Curve Equation'!$B$11-J119*'S Curve Equation'!$B$12)*'S Curve Equation'!$B$10))+'S Curve Equation'!$B$13)*'S Curve Equation'!$B$14</f>
        <v>0.2333446904819608</v>
      </c>
      <c r="K164" s="28">
        <f>(1/(1+EXP(('S Curve Equation'!$B$11-K119*'S Curve Equation'!$B$12)*'S Curve Equation'!$B$10))+'S Curve Equation'!$B$13)*'S Curve Equation'!$B$14</f>
        <v>0.23834735403822357</v>
      </c>
      <c r="L164" s="28">
        <f>(1/(1+EXP(('S Curve Equation'!$B$11-L119*'S Curve Equation'!$B$12)*'S Curve Equation'!$B$10))+'S Curve Equation'!$B$13)*'S Curve Equation'!$B$14</f>
        <v>0.22470449454787769</v>
      </c>
      <c r="M164" s="28">
        <f>(1/(1+EXP(('S Curve Equation'!$B$11-M119*'S Curve Equation'!$B$12)*'S Curve Equation'!$B$10))+'S Curve Equation'!$B$13)*'S Curve Equation'!$B$14</f>
        <v>0.22277557449413068</v>
      </c>
      <c r="N164" s="28">
        <f>(1/(1+EXP(('S Curve Equation'!$B$11-N119*'S Curve Equation'!$B$12)*'S Curve Equation'!$B$10))+'S Curve Equation'!$B$13)*'S Curve Equation'!$B$14</f>
        <v>0.22087529215270821</v>
      </c>
      <c r="O164" s="28">
        <f>(1/(1+EXP(('S Curve Equation'!$B$11-O119*'S Curve Equation'!$B$12)*'S Curve Equation'!$B$10))+'S Curve Equation'!$B$13)*'S Curve Equation'!$B$14</f>
        <v>0.21900311810878587</v>
      </c>
      <c r="P164" s="28">
        <f>(1/(1+EXP(('S Curve Equation'!$B$11-P119*'S Curve Equation'!$B$12)*'S Curve Equation'!$B$10))+'S Curve Equation'!$B$13)*'S Curve Equation'!$B$14</f>
        <v>0.21715853355081691</v>
      </c>
      <c r="Q164" s="28">
        <f>(1/(1+EXP(('S Curve Equation'!$B$11-Q119*'S Curve Equation'!$B$12)*'S Curve Equation'!$B$10))+'S Curve Equation'!$B$13)*'S Curve Equation'!$B$14</f>
        <v>0.21534103008325714</v>
      </c>
      <c r="R164" s="28">
        <f>(1/(1+EXP(('S Curve Equation'!$B$11-R119*'S Curve Equation'!$B$12)*'S Curve Equation'!$B$10))+'S Curve Equation'!$B$13)*'S Curve Equation'!$B$14</f>
        <v>0.21355010953969264</v>
      </c>
      <c r="S164" s="28">
        <f>(1/(1+EXP(('S Curve Equation'!$B$11-S119*'S Curve Equation'!$B$12)*'S Curve Equation'!$B$10))+'S Curve Equation'!$B$13)*'S Curve Equation'!$B$14</f>
        <v>0.21178528379664602</v>
      </c>
      <c r="T164" s="28">
        <f>(1/(1+EXP(('S Curve Equation'!$B$11-T119*'S Curve Equation'!$B$12)*'S Curve Equation'!$B$10))+'S Curve Equation'!$B$13)*'S Curve Equation'!$B$14</f>
        <v>0.21004607458829017</v>
      </c>
      <c r="U164" s="28">
        <f>(1/(1+EXP(('S Curve Equation'!$B$11-U119*'S Curve Equation'!$B$12)*'S Curve Equation'!$B$10))+'S Curve Equation'!$B$13)*'S Curve Equation'!$B$14</f>
        <v>0.20833201332229798</v>
      </c>
      <c r="V164" s="28">
        <f>(1/(1+EXP(('S Curve Equation'!$B$11-V119*'S Curve Equation'!$B$12)*'S Curve Equation'!$B$10))+'S Curve Equation'!$B$13)*'S Curve Equation'!$B$14</f>
        <v>0.20664264089700932</v>
      </c>
      <c r="W164" s="28">
        <f>(1/(1+EXP(('S Curve Equation'!$B$11-W119*'S Curve Equation'!$B$12)*'S Curve Equation'!$B$10))+'S Curve Equation'!$B$13)*'S Curve Equation'!$B$14</f>
        <v>0.20497750752011504</v>
      </c>
      <c r="X164" s="28">
        <f>(1/(1+EXP(('S Curve Equation'!$B$11-X119*'S Curve Equation'!$B$12)*'S Curve Equation'!$B$10))+'S Curve Equation'!$B$13)*'S Curve Equation'!$B$14</f>
        <v>0.20333617252899186</v>
      </c>
      <c r="Y164" s="28">
        <f>(1/(1+EXP(('S Curve Equation'!$B$11-Y119*'S Curve Equation'!$B$12)*'S Curve Equation'!$B$10))+'S Curve Equation'!$B$13)*'S Curve Equation'!$B$14</f>
        <v>0.20171820421285139</v>
      </c>
      <c r="Z164" s="28">
        <f>(1/(1+EXP(('S Curve Equation'!$B$11-Z119*'S Curve Equation'!$B$12)*'S Curve Equation'!$B$10))+'S Curve Equation'!$B$13)*'S Curve Equation'!$B$14</f>
        <v>0.20012317963681664</v>
      </c>
      <c r="AA164" s="28">
        <f>(1/(1+EXP(('S Curve Equation'!$B$11-AA119*'S Curve Equation'!$B$12)*'S Curve Equation'!$B$10))+'S Curve Equation'!$B$13)*'S Curve Equation'!$B$14</f>
        <v>0.19855068446805066</v>
      </c>
      <c r="AB164" s="28">
        <f>(1/(1+EXP(('S Curve Equation'!$B$11-AB119*'S Curve Equation'!$B$12)*'S Curve Equation'!$B$10))+'S Curve Equation'!$B$13)*'S Curve Equation'!$B$14</f>
        <v>0.19700031280402422</v>
      </c>
      <c r="AC164" s="28">
        <f>(1/(1+EXP(('S Curve Equation'!$B$11-AC119*'S Curve Equation'!$B$12)*'S Curve Equation'!$B$10))+'S Curve Equation'!$B$13)*'S Curve Equation'!$B$14</f>
        <v>0.19547166700302307</v>
      </c>
      <c r="AD164" s="28">
        <f>(1/(1+EXP(('S Curve Equation'!$B$11-AD119*'S Curve Equation'!$B$12)*'S Curve Equation'!$B$10))+'S Curve Equation'!$B$13)*'S Curve Equation'!$B$14</f>
        <v>0.19396435751695887</v>
      </c>
      <c r="AE164" s="28">
        <f>(1/(1+EXP(('S Curve Equation'!$B$11-AE119*'S Curve Equation'!$B$12)*'S Curve Equation'!$B$10))+'S Curve Equation'!$B$13)*'S Curve Equation'!$B$14</f>
        <v>0.19247800272655866</v>
      </c>
      <c r="AF164" s="28">
        <f>(1/(1+EXP(('S Curve Equation'!$B$11-AF119*'S Curve Equation'!$B$12)*'S Curve Equation'!$B$10))+'S Curve Equation'!$B$13)*'S Curve Equation'!$B$14</f>
        <v>0.19101222877898236</v>
      </c>
    </row>
    <row r="165" spans="1:32" x14ac:dyDescent="0.2">
      <c r="A165" s="6" t="s">
        <v>43</v>
      </c>
      <c r="B165" s="28">
        <f>(1/(1+EXP(('S Curve Equation'!$B$11-B120*'S Curve Equation'!$B$12)*'S Curve Equation'!$B$10))+'S Curve Equation'!$B$13)*'S Curve Equation'!$B$14</f>
        <v>0.21806044872983496</v>
      </c>
      <c r="C165" s="28">
        <f>(1/(1+EXP(('S Curve Equation'!$B$11-C120*'S Curve Equation'!$B$12)*'S Curve Equation'!$B$10))+'S Curve Equation'!$B$13)*'S Curve Equation'!$B$14</f>
        <v>0.21082391935280803</v>
      </c>
      <c r="D165" s="28">
        <f>(1/(1+EXP(('S Curve Equation'!$B$11-D120*'S Curve Equation'!$B$12)*'S Curve Equation'!$B$10))+'S Curve Equation'!$B$13)*'S Curve Equation'!$B$14</f>
        <v>0.20706278840498824</v>
      </c>
      <c r="E165" s="28">
        <f>(1/(1+EXP(('S Curve Equation'!$B$11-E120*'S Curve Equation'!$B$12)*'S Curve Equation'!$B$10))+'S Curve Equation'!$B$13)*'S Curve Equation'!$B$14</f>
        <v>0.20416045968085197</v>
      </c>
      <c r="F165" s="28">
        <f>(1/(1+EXP(('S Curve Equation'!$B$11-F120*'S Curve Equation'!$B$12)*'S Curve Equation'!$B$10))+'S Curve Equation'!$B$13)*'S Curve Equation'!$B$14</f>
        <v>0.20149516520703589</v>
      </c>
      <c r="G165" s="28">
        <f>(1/(1+EXP(('S Curve Equation'!$B$11-G120*'S Curve Equation'!$B$12)*'S Curve Equation'!$B$10))+'S Curve Equation'!$B$13)*'S Curve Equation'!$B$14</f>
        <v>0.19987584652141815</v>
      </c>
      <c r="H165" s="28">
        <f>(1/(1+EXP(('S Curve Equation'!$B$11-H120*'S Curve Equation'!$B$12)*'S Curve Equation'!$B$10))+'S Curve Equation'!$B$13)*'S Curve Equation'!$B$14</f>
        <v>0.19794307044454487</v>
      </c>
      <c r="I165" s="28">
        <f>(1/(1+EXP(('S Curve Equation'!$B$11-I120*'S Curve Equation'!$B$12)*'S Curve Equation'!$B$10))+'S Curve Equation'!$B$13)*'S Curve Equation'!$B$14</f>
        <v>0.1996775211664592</v>
      </c>
      <c r="J165" s="28">
        <f>(1/(1+EXP(('S Curve Equation'!$B$11-J120*'S Curve Equation'!$B$12)*'S Curve Equation'!$B$10))+'S Curve Equation'!$B$13)*'S Curve Equation'!$B$14</f>
        <v>0.20385311529919042</v>
      </c>
      <c r="K165" s="28">
        <f>(1/(1+EXP(('S Curve Equation'!$B$11-K120*'S Curve Equation'!$B$12)*'S Curve Equation'!$B$10))+'S Curve Equation'!$B$13)*'S Curve Equation'!$B$14</f>
        <v>0.20819471889463295</v>
      </c>
      <c r="L165" s="28">
        <f>(1/(1+EXP(('S Curve Equation'!$B$11-L120*'S Curve Equation'!$B$12)*'S Curve Equation'!$B$10))+'S Curve Equation'!$B$13)*'S Curve Equation'!$B$14</f>
        <v>0.19636251945477984</v>
      </c>
      <c r="M165" s="28">
        <f>(1/(1+EXP(('S Curve Equation'!$B$11-M120*'S Curve Equation'!$B$12)*'S Curve Equation'!$B$10))+'S Curve Equation'!$B$13)*'S Curve Equation'!$B$14</f>
        <v>0.19469154145924791</v>
      </c>
      <c r="N165" s="28">
        <f>(1/(1+EXP(('S Curve Equation'!$B$11-N120*'S Curve Equation'!$B$12)*'S Curve Equation'!$B$10))+'S Curve Equation'!$B$13)*'S Curve Equation'!$B$14</f>
        <v>0.19304581405397617</v>
      </c>
      <c r="O165" s="28">
        <f>(1/(1+EXP(('S Curve Equation'!$B$11-O120*'S Curve Equation'!$B$12)*'S Curve Equation'!$B$10))+'S Curve Equation'!$B$13)*'S Curve Equation'!$B$14</f>
        <v>0.19142485022625311</v>
      </c>
      <c r="P165" s="28">
        <f>(1/(1+EXP(('S Curve Equation'!$B$11-P120*'S Curve Equation'!$B$12)*'S Curve Equation'!$B$10))+'S Curve Equation'!$B$13)*'S Curve Equation'!$B$14</f>
        <v>0.18982817360260201</v>
      </c>
      <c r="Q165" s="28">
        <f>(1/(1+EXP(('S Curve Equation'!$B$11-Q120*'S Curve Equation'!$B$12)*'S Curve Equation'!$B$10))+'S Curve Equation'!$B$13)*'S Curve Equation'!$B$14</f>
        <v>0.18825531821567681</v>
      </c>
      <c r="R165" s="28">
        <f>(1/(1+EXP(('S Curve Equation'!$B$11-R120*'S Curve Equation'!$B$12)*'S Curve Equation'!$B$10))+'S Curve Equation'!$B$13)*'S Curve Equation'!$B$14</f>
        <v>0.18670582827491047</v>
      </c>
      <c r="S165" s="28">
        <f>(1/(1+EXP(('S Curve Equation'!$B$11-S120*'S Curve Equation'!$B$12)*'S Curve Equation'!$B$10))+'S Curve Equation'!$B$13)*'S Curve Equation'!$B$14</f>
        <v>0.1851792579409966</v>
      </c>
      <c r="T165" s="28">
        <f>(1/(1+EXP(('S Curve Equation'!$B$11-T120*'S Curve Equation'!$B$12)*'S Curve Equation'!$B$10))+'S Curve Equation'!$B$13)*'S Curve Equation'!$B$14</f>
        <v>0.18367517110424897</v>
      </c>
      <c r="U165" s="28">
        <f>(1/(1+EXP(('S Curve Equation'!$B$11-U120*'S Curve Equation'!$B$12)*'S Curve Equation'!$B$10))+'S Curve Equation'!$B$13)*'S Curve Equation'!$B$14</f>
        <v>0.18219314116689223</v>
      </c>
      <c r="V165" s="28">
        <f>(1/(1+EXP(('S Curve Equation'!$B$11-V120*'S Curve Equation'!$B$12)*'S Curve Equation'!$B$10))+'S Curve Equation'!$B$13)*'S Curve Equation'!$B$14</f>
        <v>0.18073275082929843</v>
      </c>
      <c r="W165" s="28">
        <f>(1/(1+EXP(('S Curve Equation'!$B$11-W120*'S Curve Equation'!$B$12)*'S Curve Equation'!$B$10))+'S Curve Equation'!$B$13)*'S Curve Equation'!$B$14</f>
        <v>0.17929359188021257</v>
      </c>
      <c r="X165" s="28">
        <f>(1/(1+EXP(('S Curve Equation'!$B$11-X120*'S Curve Equation'!$B$12)*'S Curve Equation'!$B$10))+'S Curve Equation'!$B$13)*'S Curve Equation'!$B$14</f>
        <v>0.17787526499095327</v>
      </c>
      <c r="Y165" s="28">
        <f>(1/(1+EXP(('S Curve Equation'!$B$11-Y120*'S Curve Equation'!$B$12)*'S Curve Equation'!$B$10))+'S Curve Equation'!$B$13)*'S Curve Equation'!$B$14</f>
        <v>0.17647737951360909</v>
      </c>
      <c r="Z165" s="28">
        <f>(1/(1+EXP(('S Curve Equation'!$B$11-Z120*'S Curve Equation'!$B$12)*'S Curve Equation'!$B$10))+'S Curve Equation'!$B$13)*'S Curve Equation'!$B$14</f>
        <v>0.17509955328321461</v>
      </c>
      <c r="AA165" s="28">
        <f>(1/(1+EXP(('S Curve Equation'!$B$11-AA120*'S Curve Equation'!$B$12)*'S Curve Equation'!$B$10))+'S Curve Equation'!$B$13)*'S Curve Equation'!$B$14</f>
        <v>0.17374141242390012</v>
      </c>
      <c r="AB165" s="28">
        <f>(1/(1+EXP(('S Curve Equation'!$B$11-AB120*'S Curve Equation'!$B$12)*'S Curve Equation'!$B$10))+'S Curve Equation'!$B$13)*'S Curve Equation'!$B$14</f>
        <v>0.17240259115898918</v>
      </c>
      <c r="AC165" s="28">
        <f>(1/(1+EXP(('S Curve Equation'!$B$11-AC120*'S Curve Equation'!$B$12)*'S Curve Equation'!$B$10))+'S Curve Equation'!$B$13)*'S Curve Equation'!$B$14</f>
        <v>0.17108273162502607</v>
      </c>
      <c r="AD165" s="28">
        <f>(1/(1+EXP(('S Curve Equation'!$B$11-AD120*'S Curve Equation'!$B$12)*'S Curve Equation'!$B$10))+'S Curve Equation'!$B$13)*'S Curve Equation'!$B$14</f>
        <v>0.16978148368969617</v>
      </c>
      <c r="AE165" s="28">
        <f>(1/(1+EXP(('S Curve Equation'!$B$11-AE120*'S Curve Equation'!$B$12)*'S Curve Equation'!$B$10))+'S Curve Equation'!$B$13)*'S Curve Equation'!$B$14</f>
        <v>0.1684985047736122</v>
      </c>
      <c r="AF165" s="28">
        <f>(1/(1+EXP(('S Curve Equation'!$B$11-AF120*'S Curve Equation'!$B$12)*'S Curve Equation'!$B$10))+'S Curve Equation'!$B$13)*'S Curve Equation'!$B$14</f>
        <v>0.16723345967592007</v>
      </c>
    </row>
    <row r="166" spans="1:32" x14ac:dyDescent="0.2">
      <c r="A166" s="6" t="s">
        <v>44</v>
      </c>
      <c r="B166" s="28">
        <f>(1/(1+EXP(('S Curve Equation'!$B$11-B121*'S Curve Equation'!$B$12)*'S Curve Equation'!$B$10))+'S Curve Equation'!$B$13)*'S Curve Equation'!$B$14</f>
        <v>0.1701511401337617</v>
      </c>
      <c r="C166" s="28">
        <f>(1/(1+EXP(('S Curve Equation'!$B$11-C121*'S Curve Equation'!$B$12)*'S Curve Equation'!$B$10))+'S Curve Equation'!$B$13)*'S Curve Equation'!$B$14</f>
        <v>0.16463054865176288</v>
      </c>
      <c r="D166" s="28">
        <f>(1/(1+EXP(('S Curve Equation'!$B$11-D121*'S Curve Equation'!$B$12)*'S Curve Equation'!$B$10))+'S Curve Equation'!$B$13)*'S Curve Equation'!$B$14</f>
        <v>0.16176416081573675</v>
      </c>
      <c r="E166" s="28">
        <f>(1/(1+EXP(('S Curve Equation'!$B$11-E121*'S Curve Equation'!$B$12)*'S Curve Equation'!$B$10))+'S Curve Equation'!$B$13)*'S Curve Equation'!$B$14</f>
        <v>0.15955352849559257</v>
      </c>
      <c r="F166" s="28">
        <f>(1/(1+EXP(('S Curve Equation'!$B$11-F121*'S Curve Equation'!$B$12)*'S Curve Equation'!$B$10))+'S Curve Equation'!$B$13)*'S Curve Equation'!$B$14</f>
        <v>0.15752435034738727</v>
      </c>
      <c r="G166" s="28">
        <f>(1/(1+EXP(('S Curve Equation'!$B$11-G121*'S Curve Equation'!$B$12)*'S Curve Equation'!$B$10))+'S Curve Equation'!$B$13)*'S Curve Equation'!$B$14</f>
        <v>0.15629191545909182</v>
      </c>
      <c r="H166" s="28">
        <f>(1/(1+EXP(('S Curve Equation'!$B$11-H121*'S Curve Equation'!$B$12)*'S Curve Equation'!$B$10))+'S Curve Equation'!$B$13)*'S Curve Equation'!$B$14</f>
        <v>0.15482129955613613</v>
      </c>
      <c r="I166" s="28">
        <f>(1/(1+EXP(('S Curve Equation'!$B$11-I121*'S Curve Equation'!$B$12)*'S Curve Equation'!$B$10))+'S Curve Equation'!$B$13)*'S Curve Equation'!$B$14</f>
        <v>0.15614099403658732</v>
      </c>
      <c r="J166" s="28">
        <f>(1/(1+EXP(('S Curve Equation'!$B$11-J121*'S Curve Equation'!$B$12)*'S Curve Equation'!$B$10))+'S Curve Equation'!$B$13)*'S Curve Equation'!$B$14</f>
        <v>0.15931949329881073</v>
      </c>
      <c r="K166" s="28">
        <f>(1/(1+EXP(('S Curve Equation'!$B$11-K121*'S Curve Equation'!$B$12)*'S Curve Equation'!$B$10))+'S Curve Equation'!$B$13)*'S Curve Equation'!$B$14</f>
        <v>0.16262661635499698</v>
      </c>
      <c r="L166" s="28">
        <f>(1/(1+EXP(('S Curve Equation'!$B$11-L121*'S Curve Equation'!$B$12)*'S Curve Equation'!$B$10))+'S Curve Equation'!$B$13)*'S Curve Equation'!$B$14</f>
        <v>0.15361898649487227</v>
      </c>
      <c r="M166" s="28">
        <f>(1/(1+EXP(('S Curve Equation'!$B$11-M121*'S Curve Equation'!$B$12)*'S Curve Equation'!$B$10))+'S Curve Equation'!$B$13)*'S Curve Equation'!$B$14</f>
        <v>0.1523481694347083</v>
      </c>
      <c r="N166" s="28">
        <f>(1/(1+EXP(('S Curve Equation'!$B$11-N121*'S Curve Equation'!$B$12)*'S Curve Equation'!$B$10))+'S Curve Equation'!$B$13)*'S Curve Equation'!$B$14</f>
        <v>0.15109682968438662</v>
      </c>
      <c r="O166" s="28">
        <f>(1/(1+EXP(('S Curve Equation'!$B$11-O121*'S Curve Equation'!$B$12)*'S Curve Equation'!$B$10))+'S Curve Equation'!$B$13)*'S Curve Equation'!$B$14</f>
        <v>0.14986457389295016</v>
      </c>
      <c r="P166" s="28">
        <f>(1/(1+EXP(('S Curve Equation'!$B$11-P121*'S Curve Equation'!$B$12)*'S Curve Equation'!$B$10))+'S Curve Equation'!$B$13)*'S Curve Equation'!$B$14</f>
        <v>0.14865101813537179</v>
      </c>
      <c r="Q166" s="28">
        <f>(1/(1+EXP(('S Curve Equation'!$B$11-Q121*'S Curve Equation'!$B$12)*'S Curve Equation'!$B$10))+'S Curve Equation'!$B$13)*'S Curve Equation'!$B$14</f>
        <v>0.14745578766362968</v>
      </c>
      <c r="R166" s="28">
        <f>(1/(1+EXP(('S Curve Equation'!$B$11-R121*'S Curve Equation'!$B$12)*'S Curve Equation'!$B$10))+'S Curve Equation'!$B$13)*'S Curve Equation'!$B$14</f>
        <v>0.146278516664436</v>
      </c>
      <c r="S166" s="28">
        <f>(1/(1+EXP(('S Curve Equation'!$B$11-S121*'S Curve Equation'!$B$12)*'S Curve Equation'!$B$10))+'S Curve Equation'!$B$13)*'S Curve Equation'!$B$14</f>
        <v>0.14511884802347721</v>
      </c>
      <c r="T166" s="28">
        <f>(1/(1+EXP(('S Curve Equation'!$B$11-T121*'S Curve Equation'!$B$12)*'S Curve Equation'!$B$10))+'S Curve Equation'!$B$13)*'S Curve Equation'!$B$14</f>
        <v>0.14397643309600885</v>
      </c>
      <c r="U166" s="28">
        <f>(1/(1+EXP(('S Curve Equation'!$B$11-U121*'S Curve Equation'!$B$12)*'S Curve Equation'!$B$10))+'S Curve Equation'!$B$13)*'S Curve Equation'!$B$14</f>
        <v>0.14285093148366546</v>
      </c>
      <c r="V166" s="28">
        <f>(1/(1+EXP(('S Curve Equation'!$B$11-V121*'S Curve Equation'!$B$12)*'S Curve Equation'!$B$10))+'S Curve Equation'!$B$13)*'S Curve Equation'!$B$14</f>
        <v>0.14174201081732418</v>
      </c>
      <c r="W166" s="28">
        <f>(1/(1+EXP(('S Curve Equation'!$B$11-W121*'S Curve Equation'!$B$12)*'S Curve Equation'!$B$10))+'S Curve Equation'!$B$13)*'S Curve Equation'!$B$14</f>
        <v>0.14064934654589273</v>
      </c>
      <c r="X166" s="28">
        <f>(1/(1+EXP(('S Curve Equation'!$B$11-X121*'S Curve Equation'!$B$12)*'S Curve Equation'!$B$10))+'S Curve Equation'!$B$13)*'S Curve Equation'!$B$14</f>
        <v>0.1395726217308583</v>
      </c>
      <c r="Y166" s="28">
        <f>(1/(1+EXP(('S Curve Equation'!$B$11-Y121*'S Curve Equation'!$B$12)*'S Curve Equation'!$B$10))+'S Curve Equation'!$B$13)*'S Curve Equation'!$B$14</f>
        <v>0.13851152684646661</v>
      </c>
      <c r="Z166" s="28">
        <f>(1/(1+EXP(('S Curve Equation'!$B$11-Z121*'S Curve Equation'!$B$12)*'S Curve Equation'!$B$10))+'S Curve Equation'!$B$13)*'S Curve Equation'!$B$14</f>
        <v>0.13746575958538113</v>
      </c>
      <c r="AA166" s="28">
        <f>(1/(1+EXP(('S Curve Equation'!$B$11-AA121*'S Curve Equation'!$B$12)*'S Curve Equation'!$B$10))+'S Curve Equation'!$B$13)*'S Curve Equation'!$B$14</f>
        <v>0.1364350246696886</v>
      </c>
      <c r="AB166" s="28">
        <f>(1/(1+EXP(('S Curve Equation'!$B$11-AB121*'S Curve Equation'!$B$12)*'S Curve Equation'!$B$10))+'S Curve Equation'!$B$13)*'S Curve Equation'!$B$14</f>
        <v>0.13541903366710589</v>
      </c>
      <c r="AC166" s="28">
        <f>(1/(1+EXP(('S Curve Equation'!$B$11-AC121*'S Curve Equation'!$B$12)*'S Curve Equation'!$B$10))+'S Curve Equation'!$B$13)*'S Curve Equation'!$B$14</f>
        <v>0.13441750481225978</v>
      </c>
      <c r="AD166" s="28">
        <f>(1/(1+EXP(('S Curve Equation'!$B$11-AD121*'S Curve Equation'!$B$12)*'S Curve Equation'!$B$10))+'S Curve Equation'!$B$13)*'S Curve Equation'!$B$14</f>
        <v>0.13343016283289935</v>
      </c>
      <c r="AE166" s="28">
        <f>(1/(1+EXP(('S Curve Equation'!$B$11-AE121*'S Curve Equation'!$B$12)*'S Curve Equation'!$B$10))+'S Curve Equation'!$B$13)*'S Curve Equation'!$B$14</f>
        <v>0.13245673878091541</v>
      </c>
      <c r="AF166" s="28">
        <f>(1/(1+EXP(('S Curve Equation'!$B$11-AF121*'S Curve Equation'!$B$12)*'S Curve Equation'!$B$10))+'S Curve Equation'!$B$13)*'S Curve Equation'!$B$14</f>
        <v>0.13149696986803544</v>
      </c>
    </row>
    <row r="167" spans="1:32" x14ac:dyDescent="0.2">
      <c r="A167" s="6" t="s">
        <v>45</v>
      </c>
      <c r="B167" s="28">
        <f>(1/(1+EXP(('S Curve Equation'!$B$11-B122*'S Curve Equation'!$B$12)*'S Curve Equation'!$B$10))+'S Curve Equation'!$B$13)*'S Curve Equation'!$B$14</f>
        <v>0.21980474198047417</v>
      </c>
      <c r="C167" s="28">
        <f>(1/(1+EXP(('S Curve Equation'!$B$11-C122*'S Curve Equation'!$B$12)*'S Curve Equation'!$B$10))+'S Curve Equation'!$B$13)*'S Curve Equation'!$B$14</f>
        <v>0.21250710807071704</v>
      </c>
      <c r="D167" s="28">
        <f>(1/(1+EXP(('S Curve Equation'!$B$11-D122*'S Curve Equation'!$B$12)*'S Curve Equation'!$B$10))+'S Curve Equation'!$B$13)*'S Curve Equation'!$B$14</f>
        <v>0.20871402359792582</v>
      </c>
      <c r="E167" s="28">
        <f>(1/(1+EXP(('S Curve Equation'!$B$11-E122*'S Curve Equation'!$B$12)*'S Curve Equation'!$B$10))+'S Curve Equation'!$B$13)*'S Curve Equation'!$B$14</f>
        <v>0.20578695087687865</v>
      </c>
      <c r="F167" s="28">
        <f>(1/(1+EXP(('S Curve Equation'!$B$11-F122*'S Curve Equation'!$B$12)*'S Curve Equation'!$B$10))+'S Curve Equation'!$B$13)*'S Curve Equation'!$B$14</f>
        <v>0.20309886918423292</v>
      </c>
      <c r="G167" s="28">
        <f>(1/(1+EXP(('S Curve Equation'!$B$11-G122*'S Curve Equation'!$B$12)*'S Curve Equation'!$B$10))+'S Curve Equation'!$B$13)*'S Curve Equation'!$B$14</f>
        <v>0.20146567688031225</v>
      </c>
      <c r="H167" s="28">
        <f>(1/(1+EXP(('S Curve Equation'!$B$11-H122*'S Curve Equation'!$B$12)*'S Curve Equation'!$B$10))+'S Curve Equation'!$B$13)*'S Curve Equation'!$B$14</f>
        <v>0.19951631360504563</v>
      </c>
      <c r="I167" s="28">
        <f>(1/(1+EXP(('S Curve Equation'!$B$11-I122*'S Curve Equation'!$B$12)*'S Curve Equation'!$B$10))+'S Curve Equation'!$B$13)*'S Curve Equation'!$B$14</f>
        <v>0.20126565087778592</v>
      </c>
      <c r="J167" s="28">
        <f>(1/(1+EXP(('S Curve Equation'!$B$11-J122*'S Curve Equation'!$B$12)*'S Curve Equation'!$B$10))+'S Curve Equation'!$B$13)*'S Curve Equation'!$B$14</f>
        <v>0.20547698191020755</v>
      </c>
      <c r="K167" s="28">
        <f>(1/(1+EXP(('S Curve Equation'!$B$11-K122*'S Curve Equation'!$B$12)*'S Curve Equation'!$B$10))+'S Curve Equation'!$B$13)*'S Curve Equation'!$B$14</f>
        <v>0.20985558418892675</v>
      </c>
      <c r="L167" s="28">
        <f>(1/(1+EXP(('S Curve Equation'!$B$11-L122*'S Curve Equation'!$B$12)*'S Curve Equation'!$B$10))+'S Curve Equation'!$B$13)*'S Curve Equation'!$B$14</f>
        <v>0.19792217609115878</v>
      </c>
      <c r="M167" s="28">
        <f>(1/(1+EXP(('S Curve Equation'!$B$11-M122*'S Curve Equation'!$B$12)*'S Curve Equation'!$B$10))+'S Curve Equation'!$B$13)*'S Curve Equation'!$B$14</f>
        <v>0.19623681310640204</v>
      </c>
      <c r="N167" s="28">
        <f>(1/(1+EXP(('S Curve Equation'!$B$11-N122*'S Curve Equation'!$B$12)*'S Curve Equation'!$B$10))+'S Curve Equation'!$B$13)*'S Curve Equation'!$B$14</f>
        <v>0.19457689733699571</v>
      </c>
      <c r="O167" s="28">
        <f>(1/(1+EXP(('S Curve Equation'!$B$11-O122*'S Curve Equation'!$B$12)*'S Curve Equation'!$B$10))+'S Curve Equation'!$B$13)*'S Curve Equation'!$B$14</f>
        <v>0.19294193900131654</v>
      </c>
      <c r="P167" s="28">
        <f>(1/(1+EXP(('S Curve Equation'!$B$11-P122*'S Curve Equation'!$B$12)*'S Curve Equation'!$B$10))+'S Curve Equation'!$B$13)*'S Curve Equation'!$B$14</f>
        <v>0.1913314589727754</v>
      </c>
      <c r="Q167" s="28">
        <f>(1/(1+EXP(('S Curve Equation'!$B$11-Q122*'S Curve Equation'!$B$12)*'S Curve Equation'!$B$10))+'S Curve Equation'!$B$13)*'S Curve Equation'!$B$14</f>
        <v>0.18974498854852856</v>
      </c>
      <c r="R167" s="28">
        <f>(1/(1+EXP(('S Curve Equation'!$B$11-R122*'S Curve Equation'!$B$12)*'S Curve Equation'!$B$10))+'S Curve Equation'!$B$13)*'S Curve Equation'!$B$14</f>
        <v>0.18818206922178352</v>
      </c>
      <c r="S167" s="28">
        <f>(1/(1+EXP(('S Curve Equation'!$B$11-S122*'S Curve Equation'!$B$12)*'S Curve Equation'!$B$10))+'S Curve Equation'!$B$13)*'S Curve Equation'!$B$14</f>
        <v>0.1866422524577892</v>
      </c>
      <c r="T167" s="28">
        <f>(1/(1+EXP(('S Curve Equation'!$B$11-T122*'S Curve Equation'!$B$12)*'S Curve Equation'!$B$10))+'S Curve Equation'!$B$13)*'S Curve Equation'!$B$14</f>
        <v>0.18512509947356603</v>
      </c>
      <c r="U167" s="28">
        <f>(1/(1+EXP(('S Curve Equation'!$B$11-U122*'S Curve Equation'!$B$12)*'S Curve Equation'!$B$10))+'S Curve Equation'!$B$13)*'S Curve Equation'!$B$14</f>
        <v>0.18363018102143558</v>
      </c>
      <c r="V167" s="28">
        <f>(1/(1+EXP(('S Curve Equation'!$B$11-V122*'S Curve Equation'!$B$12)*'S Curve Equation'!$B$10))+'S Curve Equation'!$B$13)*'S Curve Equation'!$B$14</f>
        <v>0.18215707717637625</v>
      </c>
      <c r="W167" s="28">
        <f>(1/(1+EXP(('S Curve Equation'!$B$11-W122*'S Curve Equation'!$B$12)*'S Curve Equation'!$B$10))+'S Curve Equation'!$B$13)*'S Curve Equation'!$B$14</f>
        <v>0.18070537712725279</v>
      </c>
      <c r="X167" s="28">
        <f>(1/(1+EXP(('S Curve Equation'!$B$11-X122*'S Curve Equation'!$B$12)*'S Curve Equation'!$B$10))+'S Curve Equation'!$B$13)*'S Curve Equation'!$B$14</f>
        <v>0.17927467897191565</v>
      </c>
      <c r="Y167" s="28">
        <f>(1/(1+EXP(('S Curve Equation'!$B$11-Y122*'S Curve Equation'!$B$12)*'S Curve Equation'!$B$10))+'S Curve Equation'!$B$13)*'S Curve Equation'!$B$14</f>
        <v>0.17786458951619621</v>
      </c>
      <c r="Z167" s="28">
        <f>(1/(1+EXP(('S Curve Equation'!$B$11-Z122*'S Curve Equation'!$B$12)*'S Curve Equation'!$B$10))+'S Curve Equation'!$B$13)*'S Curve Equation'!$B$14</f>
        <v>0.17647472407678938</v>
      </c>
      <c r="AA167" s="28">
        <f>(1/(1+EXP(('S Curve Equation'!$B$11-AA122*'S Curve Equation'!$B$12)*'S Curve Equation'!$B$10))+'S Curve Equation'!$B$13)*'S Curve Equation'!$B$14</f>
        <v>0.17510470628802327</v>
      </c>
      <c r="AB167" s="28">
        <f>(1/(1+EXP(('S Curve Equation'!$B$11-AB122*'S Curve Equation'!$B$12)*'S Curve Equation'!$B$10))+'S Curve Equation'!$B$13)*'S Curve Equation'!$B$14</f>
        <v>0.17375416791249668</v>
      </c>
      <c r="AC167" s="28">
        <f>(1/(1+EXP(('S Curve Equation'!$B$11-AC122*'S Curve Equation'!$B$12)*'S Curve Equation'!$B$10))+'S Curve Equation'!$B$13)*'S Curve Equation'!$B$14</f>
        <v>0.17242274865557092</v>
      </c>
      <c r="AD167" s="28">
        <f>(1/(1+EXP(('S Curve Equation'!$B$11-AD122*'S Curve Equation'!$B$12)*'S Curve Equation'!$B$10))+'S Curve Equation'!$B$13)*'S Curve Equation'!$B$14</f>
        <v>0.17111009598368479</v>
      </c>
      <c r="AE167" s="28">
        <f>(1/(1+EXP(('S Curve Equation'!$B$11-AE122*'S Curve Equation'!$B$12)*'S Curve Equation'!$B$10))+'S Curve Equation'!$B$13)*'S Curve Equation'!$B$14</f>
        <v>0.16981586494647077</v>
      </c>
      <c r="AF167" s="28">
        <f>(1/(1+EXP(('S Curve Equation'!$B$11-AF122*'S Curve Equation'!$B$12)*'S Curve Equation'!$B$10))+'S Curve Equation'!$B$13)*'S Curve Equation'!$B$14</f>
        <v>0.16853971800263071</v>
      </c>
    </row>
    <row r="168" spans="1:32" x14ac:dyDescent="0.2">
      <c r="A168" s="6" t="s">
        <v>46</v>
      </c>
      <c r="B168" s="28">
        <f>(1/(1+EXP(('S Curve Equation'!$B$11-B123*'S Curve Equation'!$B$12)*'S Curve Equation'!$B$10))+'S Curve Equation'!$B$13)*'S Curve Equation'!$B$14</f>
        <v>0.124113075796824</v>
      </c>
      <c r="C168" s="28">
        <f>(1/(1+EXP(('S Curve Equation'!$B$11-C123*'S Curve Equation'!$B$12)*'S Curve Equation'!$B$10))+'S Curve Equation'!$B$13)*'S Curve Equation'!$B$14</f>
        <v>0.12027538154835117</v>
      </c>
      <c r="D168" s="28">
        <f>(1/(1+EXP(('S Curve Equation'!$B$11-D123*'S Curve Equation'!$B$12)*'S Curve Equation'!$B$10))+'S Curve Equation'!$B$13)*'S Curve Equation'!$B$14</f>
        <v>0.11828282641203919</v>
      </c>
      <c r="E168" s="28">
        <f>(1/(1+EXP(('S Curve Equation'!$B$11-E123*'S Curve Equation'!$B$12)*'S Curve Equation'!$B$10))+'S Curve Equation'!$B$13)*'S Curve Equation'!$B$14</f>
        <v>0.11674606467730937</v>
      </c>
      <c r="F168" s="28">
        <f>(1/(1+EXP(('S Curve Equation'!$B$11-F123*'S Curve Equation'!$B$12)*'S Curve Equation'!$B$10))+'S Curve Equation'!$B$13)*'S Curve Equation'!$B$14</f>
        <v>0.11533536647632928</v>
      </c>
      <c r="G168" s="28">
        <f>(1/(1+EXP(('S Curve Equation'!$B$11-G123*'S Curve Equation'!$B$12)*'S Curve Equation'!$B$10))+'S Curve Equation'!$B$13)*'S Curve Equation'!$B$14</f>
        <v>0.11447851927744307</v>
      </c>
      <c r="H168" s="28">
        <f>(1/(1+EXP(('S Curve Equation'!$B$11-H123*'S Curve Equation'!$B$12)*'S Curve Equation'!$B$10))+'S Curve Equation'!$B$13)*'S Curve Equation'!$B$14</f>
        <v>0.11345601553814966</v>
      </c>
      <c r="I168" s="28">
        <f>(1/(1+EXP(('S Curve Equation'!$B$11-I123*'S Curve Equation'!$B$12)*'S Curve Equation'!$B$10))+'S Curve Equation'!$B$13)*'S Curve Equation'!$B$14</f>
        <v>0.11437358847832524</v>
      </c>
      <c r="J168" s="28">
        <f>(1/(1+EXP(('S Curve Equation'!$B$11-J123*'S Curve Equation'!$B$12)*'S Curve Equation'!$B$10))+'S Curve Equation'!$B$13)*'S Curve Equation'!$B$14</f>
        <v>0.11658336628474837</v>
      </c>
      <c r="K168" s="28">
        <f>(1/(1+EXP(('S Curve Equation'!$B$11-K123*'S Curve Equation'!$B$12)*'S Curve Equation'!$B$10))+'S Curve Equation'!$B$13)*'S Curve Equation'!$B$14</f>
        <v>0.11888236276544385</v>
      </c>
      <c r="L168" s="28">
        <f>(1/(1+EXP(('S Curve Equation'!$B$11-L123*'S Curve Equation'!$B$12)*'S Curve Equation'!$B$10))+'S Curve Equation'!$B$13)*'S Curve Equation'!$B$14</f>
        <v>0.1126200017682798</v>
      </c>
      <c r="M168" s="28">
        <f>(1/(1+EXP(('S Curve Equation'!$B$11-M123*'S Curve Equation'!$B$12)*'S Curve Equation'!$B$10))+'S Curve Equation'!$B$13)*'S Curve Equation'!$B$14</f>
        <v>0.11173628947885923</v>
      </c>
      <c r="N168" s="28">
        <f>(1/(1+EXP(('S Curve Equation'!$B$11-N123*'S Curve Equation'!$B$12)*'S Curve Equation'!$B$10))+'S Curve Equation'!$B$13)*'S Curve Equation'!$B$14</f>
        <v>0.11086604824053137</v>
      </c>
      <c r="O168" s="28">
        <f>(1/(1+EXP(('S Curve Equation'!$B$11-O123*'S Curve Equation'!$B$12)*'S Curve Equation'!$B$10))+'S Curve Equation'!$B$13)*'S Curve Equation'!$B$14</f>
        <v>0.11000900005119782</v>
      </c>
      <c r="P168" s="28">
        <f>(1/(1+EXP(('S Curve Equation'!$B$11-P123*'S Curve Equation'!$B$12)*'S Curve Equation'!$B$10))+'S Curve Equation'!$B$13)*'S Curve Equation'!$B$14</f>
        <v>0.10916487393302887</v>
      </c>
      <c r="Q168" s="28">
        <f>(1/(1+EXP(('S Curve Equation'!$B$11-Q123*'S Curve Equation'!$B$12)*'S Curve Equation'!$B$10))+'S Curve Equation'!$B$13)*'S Curve Equation'!$B$14</f>
        <v>0.10833340572767661</v>
      </c>
      <c r="R168" s="28">
        <f>(1/(1+EXP(('S Curve Equation'!$B$11-R123*'S Curve Equation'!$B$12)*'S Curve Equation'!$B$10))+'S Curve Equation'!$B$13)*'S Curve Equation'!$B$14</f>
        <v>0.10751433789806936</v>
      </c>
      <c r="S168" s="28">
        <f>(1/(1+EXP(('S Curve Equation'!$B$11-S123*'S Curve Equation'!$B$12)*'S Curve Equation'!$B$10))+'S Curve Equation'!$B$13)*'S Curve Equation'!$B$14</f>
        <v>0.10670741933657024</v>
      </c>
      <c r="T168" s="28">
        <f>(1/(1+EXP(('S Curve Equation'!$B$11-T123*'S Curve Equation'!$B$12)*'S Curve Equation'!$B$10))+'S Curve Equation'!$B$13)*'S Curve Equation'!$B$14</f>
        <v>0.10591240517927956</v>
      </c>
      <c r="U168" s="28">
        <f>(1/(1+EXP(('S Curve Equation'!$B$11-U123*'S Curve Equation'!$B$12)*'S Curve Equation'!$B$10))+'S Curve Equation'!$B$13)*'S Curve Equation'!$B$14</f>
        <v>0.1051290566262774</v>
      </c>
      <c r="V168" s="28">
        <f>(1/(1+EXP(('S Curve Equation'!$B$11-V123*'S Curve Equation'!$B$12)*'S Curve Equation'!$B$10))+'S Curve Equation'!$B$13)*'S Curve Equation'!$B$14</f>
        <v>0.10435714076759836</v>
      </c>
      <c r="W168" s="28">
        <f>(1/(1+EXP(('S Curve Equation'!$B$11-W123*'S Curve Equation'!$B$12)*'S Curve Equation'!$B$10))+'S Curve Equation'!$B$13)*'S Curve Equation'!$B$14</f>
        <v>0.10359643041475369</v>
      </c>
      <c r="X168" s="28">
        <f>(1/(1+EXP(('S Curve Equation'!$B$11-X123*'S Curve Equation'!$B$12)*'S Curve Equation'!$B$10))+'S Curve Equation'!$B$13)*'S Curve Equation'!$B$14</f>
        <v>0.10284670393760194</v>
      </c>
      <c r="Y168" s="28">
        <f>(1/(1+EXP(('S Curve Equation'!$B$11-Y123*'S Curve Equation'!$B$12)*'S Curve Equation'!$B$10))+'S Curve Equation'!$B$13)*'S Curve Equation'!$B$14</f>
        <v>0.10210774510639517</v>
      </c>
      <c r="Z168" s="28">
        <f>(1/(1+EXP(('S Curve Equation'!$B$11-Z123*'S Curve Equation'!$B$12)*'S Curve Equation'!$B$10))+'S Curve Equation'!$B$13)*'S Curve Equation'!$B$14</f>
        <v>0.1013793429388205</v>
      </c>
      <c r="AA168" s="28">
        <f>(1/(1+EXP(('S Curve Equation'!$B$11-AA123*'S Curve Equation'!$B$12)*'S Curve Equation'!$B$10))+'S Curve Equation'!$B$13)*'S Curve Equation'!$B$14</f>
        <v>0.10066129155187102</v>
      </c>
      <c r="AB168" s="28">
        <f>(1/(1+EXP(('S Curve Equation'!$B$11-AB123*'S Curve Equation'!$B$12)*'S Curve Equation'!$B$10))+'S Curve Equation'!$B$13)*'S Curve Equation'!$B$14</f>
        <v>9.9953390018379232E-2</v>
      </c>
      <c r="AC168" s="28">
        <f>(1/(1+EXP(('S Curve Equation'!$B$11-AC123*'S Curve Equation'!$B$12)*'S Curve Equation'!$B$10))+'S Curve Equation'!$B$13)*'S Curve Equation'!$B$14</f>
        <v>9.9255442228059307E-2</v>
      </c>
      <c r="AD168" s="28">
        <f>(1/(1+EXP(('S Curve Equation'!$B$11-AD123*'S Curve Equation'!$B$12)*'S Curve Equation'!$B$10))+'S Curve Equation'!$B$13)*'S Curve Equation'!$B$14</f>
        <v>9.8567256752901566E-2</v>
      </c>
      <c r="AE168" s="28">
        <f>(1/(1+EXP(('S Curve Equation'!$B$11-AE123*'S Curve Equation'!$B$12)*'S Curve Equation'!$B$10))+'S Curve Equation'!$B$13)*'S Curve Equation'!$B$14</f>
        <v>9.7888646716776856E-2</v>
      </c>
      <c r="AF168" s="28">
        <f>(1/(1+EXP(('S Curve Equation'!$B$11-AF123*'S Curve Equation'!$B$12)*'S Curve Equation'!$B$10))+'S Curve Equation'!$B$13)*'S Curve Equation'!$B$14</f>
        <v>9.7219429669104698E-2</v>
      </c>
    </row>
    <row r="169" spans="1:32" x14ac:dyDescent="0.2">
      <c r="A169" s="6" t="s">
        <v>47</v>
      </c>
      <c r="B169" s="28">
        <f>(1/(1+EXP(('S Curve Equation'!$B$11-B124*'S Curve Equation'!$B$12)*'S Curve Equation'!$B$10))+'S Curve Equation'!$B$13)*'S Curve Equation'!$B$14</f>
        <v>0.21076642335766432</v>
      </c>
      <c r="C169" s="28">
        <f>(1/(1+EXP(('S Curve Equation'!$B$11-C124*'S Curve Equation'!$B$12)*'S Curve Equation'!$B$10))+'S Curve Equation'!$B$13)*'S Curve Equation'!$B$14</f>
        <v>0.20378664203848143</v>
      </c>
      <c r="D169" s="28">
        <f>(1/(1+EXP(('S Curve Equation'!$B$11-D124*'S Curve Equation'!$B$12)*'S Curve Equation'!$B$10))+'S Curve Equation'!$B$13)*'S Curve Equation'!$B$14</f>
        <v>0.20015969669849687</v>
      </c>
      <c r="E169" s="28">
        <f>(1/(1+EXP(('S Curve Equation'!$B$11-E124*'S Curve Equation'!$B$12)*'S Curve Equation'!$B$10))+'S Curve Equation'!$B$13)*'S Curve Equation'!$B$14</f>
        <v>0.19736124316476208</v>
      </c>
      <c r="F169" s="28">
        <f>(1/(1+EXP(('S Curve Equation'!$B$11-F124*'S Curve Equation'!$B$12)*'S Curve Equation'!$B$10))+'S Curve Equation'!$B$13)*'S Curve Equation'!$B$14</f>
        <v>0.19479158314607706</v>
      </c>
      <c r="G169" s="28">
        <f>(1/(1+EXP(('S Curve Equation'!$B$11-G124*'S Curve Equation'!$B$12)*'S Curve Equation'!$B$10))+'S Curve Equation'!$B$13)*'S Curve Equation'!$B$14</f>
        <v>0.19323047782915229</v>
      </c>
      <c r="H169" s="28">
        <f>(1/(1+EXP(('S Curve Equation'!$B$11-H124*'S Curve Equation'!$B$12)*'S Curve Equation'!$B$10))+'S Curve Equation'!$B$13)*'S Curve Equation'!$B$14</f>
        <v>0.19136728943294834</v>
      </c>
      <c r="I169" s="28">
        <f>(1/(1+EXP(('S Curve Equation'!$B$11-I124*'S Curve Equation'!$B$12)*'S Curve Equation'!$B$10))+'S Curve Equation'!$B$13)*'S Curve Equation'!$B$14</f>
        <v>0.19303928772887932</v>
      </c>
      <c r="J169" s="28">
        <f>(1/(1+EXP(('S Curve Equation'!$B$11-J124*'S Curve Equation'!$B$12)*'S Curve Equation'!$B$10))+'S Curve Equation'!$B$13)*'S Curve Equation'!$B$14</f>
        <v>0.19706491503216217</v>
      </c>
      <c r="K169" s="28">
        <f>(1/(1+EXP(('S Curve Equation'!$B$11-K124*'S Curve Equation'!$B$12)*'S Curve Equation'!$B$10))+'S Curve Equation'!$B$13)*'S Curve Equation'!$B$14</f>
        <v>0.20125119192401847</v>
      </c>
      <c r="L169" s="28">
        <f>(1/(1+EXP(('S Curve Equation'!$B$11-L124*'S Curve Equation'!$B$12)*'S Curve Equation'!$B$10))+'S Curve Equation'!$B$13)*'S Curve Equation'!$B$14</f>
        <v>0.18984372805092048</v>
      </c>
      <c r="M169" s="28">
        <f>(1/(1+EXP(('S Curve Equation'!$B$11-M124*'S Curve Equation'!$B$12)*'S Curve Equation'!$B$10))+'S Curve Equation'!$B$13)*'S Curve Equation'!$B$14</f>
        <v>0.18823307972828027</v>
      </c>
      <c r="N169" s="28">
        <f>(1/(1+EXP(('S Curve Equation'!$B$11-N124*'S Curve Equation'!$B$12)*'S Curve Equation'!$B$10))+'S Curve Equation'!$B$13)*'S Curve Equation'!$B$14</f>
        <v>0.18664684826128283</v>
      </c>
      <c r="O169" s="28">
        <f>(1/(1+EXP(('S Curve Equation'!$B$11-O124*'S Curve Equation'!$B$12)*'S Curve Equation'!$B$10))+'S Curve Equation'!$B$13)*'S Curve Equation'!$B$14</f>
        <v>0.18508455873683013</v>
      </c>
      <c r="P169" s="28">
        <f>(1/(1+EXP(('S Curve Equation'!$B$11-P124*'S Curve Equation'!$B$12)*'S Curve Equation'!$B$10))+'S Curve Equation'!$B$13)*'S Curve Equation'!$B$14</f>
        <v>0.18354574679274421</v>
      </c>
      <c r="Q169" s="28">
        <f>(1/(1+EXP(('S Curve Equation'!$B$11-Q124*'S Curve Equation'!$B$12)*'S Curve Equation'!$B$10))+'S Curve Equation'!$B$13)*'S Curve Equation'!$B$14</f>
        <v>0.18202995837800165</v>
      </c>
      <c r="R169" s="28">
        <f>(1/(1+EXP(('S Curve Equation'!$B$11-R124*'S Curve Equation'!$B$12)*'S Curve Equation'!$B$10))+'S Curve Equation'!$B$13)*'S Curve Equation'!$B$14</f>
        <v>0.1805367495173468</v>
      </c>
      <c r="S169" s="28">
        <f>(1/(1+EXP(('S Curve Equation'!$B$11-S124*'S Curve Equation'!$B$12)*'S Curve Equation'!$B$10))+'S Curve Equation'!$B$13)*'S Curve Equation'!$B$14</f>
        <v>0.17906568608032189</v>
      </c>
      <c r="T169" s="28">
        <f>(1/(1+EXP(('S Curve Equation'!$B$11-T124*'S Curve Equation'!$B$12)*'S Curve Equation'!$B$10))+'S Curve Equation'!$B$13)*'S Curve Equation'!$B$14</f>
        <v>0.1776163435547217</v>
      </c>
      <c r="U169" s="28">
        <f>(1/(1+EXP(('S Curve Equation'!$B$11-U124*'S Curve Equation'!$B$12)*'S Curve Equation'!$B$10))+'S Curve Equation'!$B$13)*'S Curve Equation'!$B$14</f>
        <v>0.17618830682448922</v>
      </c>
      <c r="V169" s="28">
        <f>(1/(1+EXP(('S Curve Equation'!$B$11-V124*'S Curve Equation'!$B$12)*'S Curve Equation'!$B$10))+'S Curve Equation'!$B$13)*'S Curve Equation'!$B$14</f>
        <v>0.17478116995203474</v>
      </c>
      <c r="W169" s="28">
        <f>(1/(1+EXP(('S Curve Equation'!$B$11-W124*'S Curve Equation'!$B$12)*'S Curve Equation'!$B$10))+'S Curve Equation'!$B$13)*'S Curve Equation'!$B$14</f>
        <v>0.17339453596498614</v>
      </c>
      <c r="X169" s="28">
        <f>(1/(1+EXP(('S Curve Equation'!$B$11-X124*'S Curve Equation'!$B$12)*'S Curve Equation'!$B$10))+'S Curve Equation'!$B$13)*'S Curve Equation'!$B$14</f>
        <v>0.17202801664733117</v>
      </c>
      <c r="Y169" s="28">
        <f>(1/(1+EXP(('S Curve Equation'!$B$11-Y124*'S Curve Equation'!$B$12)*'S Curve Equation'!$B$10))+'S Curve Equation'!$B$13)*'S Curve Equation'!$B$14</f>
        <v>0.1706812323349399</v>
      </c>
      <c r="Z169" s="28">
        <f>(1/(1+EXP(('S Curve Equation'!$B$11-Z124*'S Curve Equation'!$B$12)*'S Curve Equation'!$B$10))+'S Curve Equation'!$B$13)*'S Curve Equation'!$B$14</f>
        <v>0.16935381171542657</v>
      </c>
      <c r="AA169" s="28">
        <f>(1/(1+EXP(('S Curve Equation'!$B$11-AA124*'S Curve Equation'!$B$12)*'S Curve Equation'!$B$10))+'S Curve Equation'!$B$13)*'S Curve Equation'!$B$14</f>
        <v>0.16804539163232063</v>
      </c>
      <c r="AB169" s="28">
        <f>(1/(1+EXP(('S Curve Equation'!$B$11-AB124*'S Curve Equation'!$B$12)*'S Curve Equation'!$B$10))+'S Curve Equation'!$B$13)*'S Curve Equation'!$B$14</f>
        <v>0.16675561689349533</v>
      </c>
      <c r="AC169" s="28">
        <f>(1/(1+EXP(('S Curve Equation'!$B$11-AC124*'S Curve Equation'!$B$12)*'S Curve Equation'!$B$10))+'S Curve Equation'!$B$13)*'S Curve Equation'!$B$14</f>
        <v>0.16548414008381659</v>
      </c>
      <c r="AD169" s="28">
        <f>(1/(1+EXP(('S Curve Equation'!$B$11-AD124*'S Curve Equation'!$B$12)*'S Curve Equation'!$B$10))+'S Curve Equation'!$B$13)*'S Curve Equation'!$B$14</f>
        <v>0.16423062138195219</v>
      </c>
      <c r="AE169" s="28">
        <f>(1/(1+EXP(('S Curve Equation'!$B$11-AE124*'S Curve Equation'!$B$12)*'S Curve Equation'!$B$10))+'S Curve Equation'!$B$13)*'S Curve Equation'!$B$14</f>
        <v>0.16299472838129567</v>
      </c>
      <c r="AF169" s="28">
        <f>(1/(1+EXP(('S Curve Equation'!$B$11-AF124*'S Curve Equation'!$B$12)*'S Curve Equation'!$B$10))+'S Curve Equation'!$B$13)*'S Curve Equation'!$B$14</f>
        <v>0.16177613591494114</v>
      </c>
    </row>
    <row r="170" spans="1:32" x14ac:dyDescent="0.2">
      <c r="A170" s="6" t="s">
        <v>48</v>
      </c>
      <c r="B170" s="28">
        <f>(1/(1+EXP(('S Curve Equation'!$B$11-B125*'S Curve Equation'!$B$12)*'S Curve Equation'!$B$10))+'S Curve Equation'!$B$13)*'S Curve Equation'!$B$14</f>
        <v>0.28588957055214725</v>
      </c>
      <c r="C170" s="28">
        <f>(1/(1+EXP(('S Curve Equation'!$B$11-C125*'S Curve Equation'!$B$12)*'S Curve Equation'!$B$10))+'S Curve Equation'!$B$13)*'S Curve Equation'!$B$14</f>
        <v>0.27638045037831066</v>
      </c>
      <c r="D170" s="28">
        <f>(1/(1+EXP(('S Curve Equation'!$B$11-D125*'S Curve Equation'!$B$12)*'S Curve Equation'!$B$10))+'S Curve Equation'!$B$13)*'S Curve Equation'!$B$14</f>
        <v>0.27142529700128282</v>
      </c>
      <c r="E170" s="28">
        <f>(1/(1+EXP(('S Curve Equation'!$B$11-E125*'S Curve Equation'!$B$12)*'S Curve Equation'!$B$10))+'S Curve Equation'!$B$13)*'S Curve Equation'!$B$14</f>
        <v>0.26759577332149193</v>
      </c>
      <c r="F170" s="28">
        <f>(1/(1+EXP(('S Curve Equation'!$B$11-F125*'S Curve Equation'!$B$12)*'S Curve Equation'!$B$10))+'S Curve Equation'!$B$13)*'S Curve Equation'!$B$14</f>
        <v>0.26407465741858493</v>
      </c>
      <c r="G170" s="28">
        <f>(1/(1+EXP(('S Curve Equation'!$B$11-G125*'S Curve Equation'!$B$12)*'S Curve Equation'!$B$10))+'S Curve Equation'!$B$13)*'S Curve Equation'!$B$14</f>
        <v>0.26193338398009725</v>
      </c>
      <c r="H170" s="28">
        <f>(1/(1+EXP(('S Curve Equation'!$B$11-H125*'S Curve Equation'!$B$12)*'S Curve Equation'!$B$10))+'S Curve Equation'!$B$13)*'S Curve Equation'!$B$14</f>
        <v>0.25937567793517791</v>
      </c>
      <c r="I170" s="28">
        <f>(1/(1+EXP(('S Curve Equation'!$B$11-I125*'S Curve Equation'!$B$12)*'S Curve Equation'!$B$10))+'S Curve Equation'!$B$13)*'S Curve Equation'!$B$14</f>
        <v>0.26167103013865256</v>
      </c>
      <c r="J170" s="28">
        <f>(1/(1+EXP(('S Curve Equation'!$B$11-J125*'S Curve Equation'!$B$12)*'S Curve Equation'!$B$10))+'S Curve Equation'!$B$13)*'S Curve Equation'!$B$14</f>
        <v>0.26718995182747568</v>
      </c>
      <c r="K170" s="28">
        <f>(1/(1+EXP(('S Curve Equation'!$B$11-K125*'S Curve Equation'!$B$12)*'S Curve Equation'!$B$10))+'S Curve Equation'!$B$13)*'S Curve Equation'!$B$14</f>
        <v>0.27291747775376429</v>
      </c>
      <c r="L170" s="28">
        <f>(1/(1+EXP(('S Curve Equation'!$B$11-L125*'S Curve Equation'!$B$12)*'S Curve Equation'!$B$10))+'S Curve Equation'!$B$13)*'S Curve Equation'!$B$14</f>
        <v>0.25728253866655498</v>
      </c>
      <c r="M170" s="28">
        <f>(1/(1+EXP(('S Curve Equation'!$B$11-M125*'S Curve Equation'!$B$12)*'S Curve Equation'!$B$10))+'S Curve Equation'!$B$13)*'S Curve Equation'!$B$14</f>
        <v>0.25506815889306278</v>
      </c>
      <c r="N170" s="28">
        <f>(1/(1+EXP(('S Curve Equation'!$B$11-N125*'S Curve Equation'!$B$12)*'S Curve Equation'!$B$10))+'S Curve Equation'!$B$13)*'S Curve Equation'!$B$14</f>
        <v>0.25288577014569785</v>
      </c>
      <c r="O170" s="28">
        <f>(1/(1+EXP(('S Curve Equation'!$B$11-O125*'S Curve Equation'!$B$12)*'S Curve Equation'!$B$10))+'S Curve Equation'!$B$13)*'S Curve Equation'!$B$14</f>
        <v>0.25073481596194797</v>
      </c>
      <c r="P170" s="28">
        <f>(1/(1+EXP(('S Curve Equation'!$B$11-P125*'S Curve Equation'!$B$12)*'S Curve Equation'!$B$10))+'S Curve Equation'!$B$13)*'S Curve Equation'!$B$14</f>
        <v>0.24861474961005559</v>
      </c>
      <c r="Q170" s="28">
        <f>(1/(1+EXP(('S Curve Equation'!$B$11-Q125*'S Curve Equation'!$B$12)*'S Curve Equation'!$B$10))+'S Curve Equation'!$B$13)*'S Curve Equation'!$B$14</f>
        <v>0.24652503398452916</v>
      </c>
      <c r="R170" s="28">
        <f>(1/(1+EXP(('S Curve Equation'!$B$11-R125*'S Curve Equation'!$B$12)*'S Curve Equation'!$B$10))+'S Curve Equation'!$B$13)*'S Curve Equation'!$B$14</f>
        <v>0.24446514149728332</v>
      </c>
      <c r="S170" s="28">
        <f>(1/(1+EXP(('S Curve Equation'!$B$11-S125*'S Curve Equation'!$B$12)*'S Curve Equation'!$B$10))+'S Curve Equation'!$B$13)*'S Curve Equation'!$B$14</f>
        <v>0.24243455396492447</v>
      </c>
      <c r="T170" s="28">
        <f>(1/(1+EXP(('S Curve Equation'!$B$11-T125*'S Curve Equation'!$B$12)*'S Curve Equation'!$B$10))+'S Curve Equation'!$B$13)*'S Curve Equation'!$B$14</f>
        <v>0.24043276249263307</v>
      </c>
      <c r="U170" s="28">
        <f>(1/(1+EXP(('S Curve Equation'!$B$11-U125*'S Curve Equation'!$B$12)*'S Curve Equation'!$B$10))+'S Curve Equation'!$B$13)*'S Curve Equation'!$B$14</f>
        <v>0.23845926735508821</v>
      </c>
      <c r="V170" s="28">
        <f>(1/(1+EXP(('S Curve Equation'!$B$11-V125*'S Curve Equation'!$B$12)*'S Curve Equation'!$B$10))+'S Curve Equation'!$B$13)*'S Curve Equation'!$B$14</f>
        <v>0.23651357787481991</v>
      </c>
      <c r="W170" s="28">
        <f>(1/(1+EXP(('S Curve Equation'!$B$11-W125*'S Curve Equation'!$B$12)*'S Curve Equation'!$B$10))+'S Curve Equation'!$B$13)*'S Curve Equation'!$B$14</f>
        <v>0.23459521229839089</v>
      </c>
      <c r="X170" s="28">
        <f>(1/(1+EXP(('S Curve Equation'!$B$11-X125*'S Curve Equation'!$B$12)*'S Curve Equation'!$B$10))+'S Curve Equation'!$B$13)*'S Curve Equation'!$B$14</f>
        <v>0.23270369767072338</v>
      </c>
      <c r="Y170" s="28">
        <f>(1/(1+EXP(('S Curve Equation'!$B$11-Y125*'S Curve Equation'!$B$12)*'S Curve Equation'!$B$10))+'S Curve Equation'!$B$13)*'S Curve Equation'!$B$14</f>
        <v>0.23083856970791997</v>
      </c>
      <c r="Z170" s="28">
        <f>(1/(1+EXP(('S Curve Equation'!$B$11-Z125*'S Curve Equation'!$B$12)*'S Curve Equation'!$B$10))+'S Curve Equation'!$B$13)*'S Curve Equation'!$B$14</f>
        <v>0.22899937266886045</v>
      </c>
      <c r="AA170" s="28">
        <f>(1/(1+EXP(('S Curve Equation'!$B$11-AA125*'S Curve Equation'!$B$12)*'S Curve Equation'!$B$10))+'S Curve Equation'!$B$13)*'S Curve Equation'!$B$14</f>
        <v>0.22718565922586442</v>
      </c>
      <c r="AB170" s="28">
        <f>(1/(1+EXP(('S Curve Equation'!$B$11-AB125*'S Curve Equation'!$B$12)*'S Curve Equation'!$B$10))+'S Curve Equation'!$B$13)*'S Curve Equation'!$B$14</f>
        <v>0.22539699033466293</v>
      </c>
      <c r="AC170" s="28">
        <f>(1/(1+EXP(('S Curve Equation'!$B$11-AC125*'S Curve Equation'!$B$12)*'S Curve Equation'!$B$10))+'S Curve Equation'!$B$13)*'S Curve Equation'!$B$14</f>
        <v>0.2236329351039274</v>
      </c>
      <c r="AD170" s="28">
        <f>(1/(1+EXP(('S Curve Equation'!$B$11-AD125*'S Curve Equation'!$B$12)*'S Curve Equation'!$B$10))+'S Curve Equation'!$B$13)*'S Curve Equation'!$B$14</f>
        <v>0.22189307066456329</v>
      </c>
      <c r="AE170" s="28">
        <f>(1/(1+EXP(('S Curve Equation'!$B$11-AE125*'S Curve Equation'!$B$12)*'S Curve Equation'!$B$10))+'S Curve Equation'!$B$13)*'S Curve Equation'!$B$14</f>
        <v>0.22017698203897876</v>
      </c>
      <c r="AF170" s="28">
        <f>(1/(1+EXP(('S Curve Equation'!$B$11-AF125*'S Curve Equation'!$B$12)*'S Curve Equation'!$B$10))+'S Curve Equation'!$B$13)*'S Curve Equation'!$B$14</f>
        <v>0.2184842620105053</v>
      </c>
    </row>
    <row r="171" spans="1:32" x14ac:dyDescent="0.2">
      <c r="A171" s="6" t="s">
        <v>49</v>
      </c>
      <c r="B171" s="28">
        <f>(1/(1+EXP(('S Curve Equation'!$B$11-B126*'S Curve Equation'!$B$12)*'S Curve Equation'!$B$10))+'S Curve Equation'!$B$13)*'S Curve Equation'!$B$14</f>
        <v>0.19417475728155337</v>
      </c>
      <c r="C171" s="28">
        <f>(1/(1+EXP(('S Curve Equation'!$B$11-C126*'S Curve Equation'!$B$12)*'S Curve Equation'!$B$10))+'S Curve Equation'!$B$13)*'S Curve Equation'!$B$14</f>
        <v>0.18778571177742318</v>
      </c>
      <c r="D171" s="28">
        <f>(1/(1+EXP(('S Curve Equation'!$B$11-D126*'S Curve Equation'!$B$12)*'S Curve Equation'!$B$10))+'S Curve Equation'!$B$13)*'S Curve Equation'!$B$14</f>
        <v>0.18446706677232999</v>
      </c>
      <c r="E171" s="28">
        <f>(1/(1+EXP(('S Curve Equation'!$B$11-E126*'S Curve Equation'!$B$12)*'S Curve Equation'!$B$10))+'S Curve Equation'!$B$13)*'S Curve Equation'!$B$14</f>
        <v>0.18190707360647274</v>
      </c>
      <c r="F171" s="28">
        <f>(1/(1+EXP(('S Curve Equation'!$B$11-F126*'S Curve Equation'!$B$12)*'S Curve Equation'!$B$10))+'S Curve Equation'!$B$13)*'S Curve Equation'!$B$14</f>
        <v>0.17955680570522212</v>
      </c>
      <c r="G171" s="28">
        <f>(1/(1+EXP(('S Curve Equation'!$B$11-G126*'S Curve Equation'!$B$12)*'S Curve Equation'!$B$10))+'S Curve Equation'!$B$13)*'S Curve Equation'!$B$14</f>
        <v>0.17812917661101954</v>
      </c>
      <c r="H171" s="28">
        <f>(1/(1+EXP(('S Curve Equation'!$B$11-H126*'S Curve Equation'!$B$12)*'S Curve Equation'!$B$10))+'S Curve Equation'!$B$13)*'S Curve Equation'!$B$14</f>
        <v>0.17642547665861011</v>
      </c>
      <c r="I171" s="28">
        <f>(1/(1+EXP(('S Curve Equation'!$B$11-I126*'S Curve Equation'!$B$12)*'S Curve Equation'!$B$10))+'S Curve Equation'!$B$13)*'S Curve Equation'!$B$14</f>
        <v>0.17795434322185541</v>
      </c>
      <c r="J171" s="28">
        <f>(1/(1+EXP(('S Curve Equation'!$B$11-J126*'S Curve Equation'!$B$12)*'S Curve Equation'!$B$10))+'S Curve Equation'!$B$13)*'S Curve Equation'!$B$14</f>
        <v>0.18163602480808871</v>
      </c>
      <c r="K171" s="28">
        <f>(1/(1+EXP(('S Curve Equation'!$B$11-K126*'S Curve Equation'!$B$12)*'S Curve Equation'!$B$10))+'S Curve Equation'!$B$13)*'S Curve Equation'!$B$14</f>
        <v>0.18546569023919993</v>
      </c>
      <c r="L171" s="28">
        <f>(1/(1+EXP(('S Curve Equation'!$B$11-L126*'S Curve Equation'!$B$12)*'S Curve Equation'!$B$10))+'S Curve Equation'!$B$13)*'S Curve Equation'!$B$14</f>
        <v>0.1750324759502524</v>
      </c>
      <c r="M171" s="28">
        <f>(1/(1+EXP(('S Curve Equation'!$B$11-M126*'S Curve Equation'!$B$12)*'S Curve Equation'!$B$10))+'S Curve Equation'!$B$13)*'S Curve Equation'!$B$14</f>
        <v>0.17355998783192503</v>
      </c>
      <c r="N171" s="28">
        <f>(1/(1+EXP(('S Curve Equation'!$B$11-N126*'S Curve Equation'!$B$12)*'S Curve Equation'!$B$10))+'S Curve Equation'!$B$13)*'S Curve Equation'!$B$14</f>
        <v>0.17210995515132987</v>
      </c>
      <c r="O171" s="28">
        <f>(1/(1+EXP(('S Curve Equation'!$B$11-O126*'S Curve Equation'!$B$12)*'S Curve Equation'!$B$10))+'S Curve Equation'!$B$13)*'S Curve Equation'!$B$14</f>
        <v>0.17068193353457223</v>
      </c>
      <c r="P171" s="28">
        <f>(1/(1+EXP(('S Curve Equation'!$B$11-P126*'S Curve Equation'!$B$12)*'S Curve Equation'!$B$10))+'S Curve Equation'!$B$13)*'S Curve Equation'!$B$14</f>
        <v>0.16927548882601381</v>
      </c>
      <c r="Q171" s="28">
        <f>(1/(1+EXP(('S Curve Equation'!$B$11-Q126*'S Curve Equation'!$B$12)*'S Curve Equation'!$B$10))+'S Curve Equation'!$B$13)*'S Curve Equation'!$B$14</f>
        <v>0.16789019683902809</v>
      </c>
      <c r="R171" s="28">
        <f>(1/(1+EXP(('S Curve Equation'!$B$11-R126*'S Curve Equation'!$B$12)*'S Curve Equation'!$B$10))+'S Curve Equation'!$B$13)*'S Curve Equation'!$B$14</f>
        <v>0.16652564311231965</v>
      </c>
      <c r="S171" s="28">
        <f>(1/(1+EXP(('S Curve Equation'!$B$11-S126*'S Curve Equation'!$B$12)*'S Curve Equation'!$B$10))+'S Curve Equation'!$B$13)*'S Curve Equation'!$B$14</f>
        <v>0.16518142267176308</v>
      </c>
      <c r="T171" s="28">
        <f>(1/(1+EXP(('S Curve Equation'!$B$11-T126*'S Curve Equation'!$B$12)*'S Curve Equation'!$B$10))+'S Curve Equation'!$B$13)*'S Curve Equation'!$B$14</f>
        <v>0.16385713979768934</v>
      </c>
      <c r="U171" s="28">
        <f>(1/(1+EXP(('S Curve Equation'!$B$11-U126*'S Curve Equation'!$B$12)*'S Curve Equation'!$B$10))+'S Curve Equation'!$B$13)*'S Curve Equation'!$B$14</f>
        <v>0.16255240779756236</v>
      </c>
      <c r="V171" s="28">
        <f>(1/(1+EXP(('S Curve Equation'!$B$11-V126*'S Curve Equation'!$B$12)*'S Curve Equation'!$B$10))+'S Curve Equation'!$B$13)*'S Curve Equation'!$B$14</f>
        <v>0.161266848783962</v>
      </c>
      <c r="W171" s="28">
        <f>(1/(1+EXP(('S Curve Equation'!$B$11-W126*'S Curve Equation'!$B$12)*'S Curve Equation'!$B$10))+'S Curve Equation'!$B$13)*'S Curve Equation'!$B$14</f>
        <v>0.16000009345781255</v>
      </c>
      <c r="X171" s="28">
        <f>(1/(1+EXP(('S Curve Equation'!$B$11-X126*'S Curve Equation'!$B$12)*'S Curve Equation'!$B$10))+'S Curve Equation'!$B$13)*'S Curve Equation'!$B$14</f>
        <v>0.15875178089675956</v>
      </c>
      <c r="Y171" s="28">
        <f>(1/(1+EXP(('S Curve Equation'!$B$11-Y126*'S Curve Equation'!$B$12)*'S Curve Equation'!$B$10))+'S Curve Equation'!$B$13)*'S Curve Equation'!$B$14</f>
        <v>0.15752155834862677</v>
      </c>
      <c r="Z171" s="28">
        <f>(1/(1+EXP(('S Curve Equation'!$B$11-Z126*'S Curve Equation'!$B$12)*'S Curve Equation'!$B$10))+'S Curve Equation'!$B$13)*'S Curve Equation'!$B$14</f>
        <v>0.15630908102985686</v>
      </c>
      <c r="AA171" s="28">
        <f>(1/(1+EXP(('S Curve Equation'!$B$11-AA126*'S Curve Equation'!$B$12)*'S Curve Equation'!$B$10))+'S Curve Equation'!$B$13)*'S Curve Equation'!$B$14</f>
        <v>0.15511401192885779</v>
      </c>
      <c r="AB171" s="28">
        <f>(1/(1+EXP(('S Curve Equation'!$B$11-AB126*'S Curve Equation'!$B$12)*'S Curve Equation'!$B$10))+'S Curve Equation'!$B$13)*'S Curve Equation'!$B$14</f>
        <v>0.15393602161415637</v>
      </c>
      <c r="AC171" s="28">
        <f>(1/(1+EXP(('S Curve Equation'!$B$11-AC126*'S Curve Equation'!$B$12)*'S Curve Equation'!$B$10))+'S Curve Equation'!$B$13)*'S Curve Equation'!$B$14</f>
        <v>0.15277478804727693</v>
      </c>
      <c r="AD171" s="28">
        <f>(1/(1+EXP(('S Curve Equation'!$B$11-AD126*'S Curve Equation'!$B$12)*'S Curve Equation'!$B$10))+'S Curve Equation'!$B$13)*'S Curve Equation'!$B$14</f>
        <v>0.15162999640024585</v>
      </c>
      <c r="AE171" s="28">
        <f>(1/(1+EXP(('S Curve Equation'!$B$11-AE126*'S Curve Equation'!$B$12)*'S Curve Equation'!$B$10))+'S Curve Equation'!$B$13)*'S Curve Equation'!$B$14</f>
        <v>0.15050133887763689</v>
      </c>
      <c r="AF171" s="28">
        <f>(1/(1+EXP(('S Curve Equation'!$B$11-AF126*'S Curve Equation'!$B$12)*'S Curve Equation'!$B$10))+'S Curve Equation'!$B$13)*'S Curve Equation'!$B$14</f>
        <v>0.14938851454305901</v>
      </c>
    </row>
    <row r="172" spans="1:32" x14ac:dyDescent="0.2">
      <c r="A172" s="6" t="s">
        <v>50</v>
      </c>
      <c r="B172" s="28">
        <f>(1/(1+EXP(('S Curve Equation'!$B$11-B127*'S Curve Equation'!$B$12)*'S Curve Equation'!$B$10))+'S Curve Equation'!$B$13)*'S Curve Equation'!$B$14</f>
        <v>0.21998685075608154</v>
      </c>
      <c r="C172" s="28">
        <f>(1/(1+EXP(('S Curve Equation'!$B$11-C127*'S Curve Equation'!$B$12)*'S Curve Equation'!$B$10))+'S Curve Equation'!$B$13)*'S Curve Equation'!$B$14</f>
        <v>0.21268284412856328</v>
      </c>
      <c r="D172" s="28">
        <f>(1/(1+EXP(('S Curve Equation'!$B$11-D127*'S Curve Equation'!$B$12)*'S Curve Equation'!$B$10))+'S Curve Equation'!$B$13)*'S Curve Equation'!$B$14</f>
        <v>0.2088864267461821</v>
      </c>
      <c r="E172" s="28">
        <f>(1/(1+EXP(('S Curve Equation'!$B$11-E127*'S Curve Equation'!$B$12)*'S Curve Equation'!$B$10))+'S Curve Equation'!$B$13)*'S Curve Equation'!$B$14</f>
        <v>0.20595677291747272</v>
      </c>
      <c r="F172" s="28">
        <f>(1/(1+EXP(('S Curve Equation'!$B$11-F127*'S Curve Equation'!$B$12)*'S Curve Equation'!$B$10))+'S Curve Equation'!$B$13)*'S Curve Equation'!$B$14</f>
        <v>0.20326631409225668</v>
      </c>
      <c r="G172" s="28">
        <f>(1/(1+EXP(('S Curve Equation'!$B$11-G127*'S Curve Equation'!$B$12)*'S Curve Equation'!$B$10))+'S Curve Equation'!$B$13)*'S Curve Equation'!$B$14</f>
        <v>0.20163167444563243</v>
      </c>
      <c r="H172" s="28">
        <f>(1/(1+EXP(('S Curve Equation'!$B$11-H127*'S Curve Equation'!$B$12)*'S Curve Equation'!$B$10))+'S Curve Equation'!$B$13)*'S Curve Equation'!$B$14</f>
        <v>0.19968058067409344</v>
      </c>
      <c r="I172" s="28">
        <f>(1/(1+EXP(('S Curve Equation'!$B$11-I127*'S Curve Equation'!$B$12)*'S Curve Equation'!$B$10))+'S Curve Equation'!$B$13)*'S Curve Equation'!$B$14</f>
        <v>0.20143147102245434</v>
      </c>
      <c r="J172" s="28">
        <f>(1/(1+EXP(('S Curve Equation'!$B$11-J127*'S Curve Equation'!$B$12)*'S Curve Equation'!$B$10))+'S Curve Equation'!$B$13)*'S Curve Equation'!$B$14</f>
        <v>0.2056465301644079</v>
      </c>
      <c r="K172" s="28">
        <f>(1/(1+EXP(('S Curve Equation'!$B$11-K127*'S Curve Equation'!$B$12)*'S Curve Equation'!$B$10))+'S Curve Equation'!$B$13)*'S Curve Equation'!$B$14</f>
        <v>0.21002899183303039</v>
      </c>
      <c r="L172" s="28">
        <f>(1/(1+EXP(('S Curve Equation'!$B$11-L127*'S Curve Equation'!$B$12)*'S Curve Equation'!$B$10))+'S Curve Equation'!$B$13)*'S Curve Equation'!$B$14</f>
        <v>0.19808502566489297</v>
      </c>
      <c r="M172" s="28">
        <f>(1/(1+EXP(('S Curve Equation'!$B$11-M127*'S Curve Equation'!$B$12)*'S Curve Equation'!$B$10))+'S Curve Equation'!$B$13)*'S Curve Equation'!$B$14</f>
        <v>0.19639816183074207</v>
      </c>
      <c r="N172" s="28">
        <f>(1/(1+EXP(('S Curve Equation'!$B$11-N127*'S Curve Equation'!$B$12)*'S Curve Equation'!$B$10))+'S Curve Equation'!$B$13)*'S Curve Equation'!$B$14</f>
        <v>0.19473676567751846</v>
      </c>
      <c r="O172" s="28">
        <f>(1/(1+EXP(('S Curve Equation'!$B$11-O127*'S Curve Equation'!$B$12)*'S Curve Equation'!$B$10))+'S Curve Equation'!$B$13)*'S Curve Equation'!$B$14</f>
        <v>0.19310034713732369</v>
      </c>
      <c r="P172" s="28">
        <f>(1/(1+EXP(('S Curve Equation'!$B$11-P127*'S Curve Equation'!$B$12)*'S Curve Equation'!$B$10))+'S Curve Equation'!$B$13)*'S Curve Equation'!$B$14</f>
        <v>0.19148842679882369</v>
      </c>
      <c r="Q172" s="28">
        <f>(1/(1+EXP(('S Curve Equation'!$B$11-Q127*'S Curve Equation'!$B$12)*'S Curve Equation'!$B$10))+'S Curve Equation'!$B$13)*'S Curve Equation'!$B$14</f>
        <v>0.18990053567615497</v>
      </c>
      <c r="R172" s="28">
        <f>(1/(1+EXP(('S Curve Equation'!$B$11-R127*'S Curve Equation'!$B$12)*'S Curve Equation'!$B$10))+'S Curve Equation'!$B$13)*'S Curve Equation'!$B$14</f>
        <v>0.1883362149814081</v>
      </c>
      <c r="S172" s="28">
        <f>(1/(1+EXP(('S Curve Equation'!$B$11-S127*'S Curve Equation'!$B$12)*'S Curve Equation'!$B$10))+'S Curve Equation'!$B$13)*'S Curve Equation'!$B$14</f>
        <v>0.18679501590078038</v>
      </c>
      <c r="T172" s="28">
        <f>(1/(1+EXP(('S Curve Equation'!$B$11-T127*'S Curve Equation'!$B$12)*'S Curve Equation'!$B$10))+'S Curve Equation'!$B$13)*'S Curve Equation'!$B$14</f>
        <v>0.18527649937445234</v>
      </c>
      <c r="U172" s="28">
        <f>(1/(1+EXP(('S Curve Equation'!$B$11-U127*'S Curve Equation'!$B$12)*'S Curve Equation'!$B$10))+'S Curve Equation'!$B$13)*'S Curve Equation'!$B$14</f>
        <v>0.18378023588025202</v>
      </c>
      <c r="V172" s="28">
        <f>(1/(1+EXP(('S Curve Equation'!$B$11-V127*'S Curve Equation'!$B$12)*'S Curve Equation'!$B$10))+'S Curve Equation'!$B$13)*'S Curve Equation'!$B$14</f>
        <v>0.18230580522113088</v>
      </c>
      <c r="W172" s="28">
        <f>(1/(1+EXP(('S Curve Equation'!$B$11-W127*'S Curve Equation'!$B$12)*'S Curve Equation'!$B$10))+'S Curve Equation'!$B$13)*'S Curve Equation'!$B$14</f>
        <v>0.18085279631650217</v>
      </c>
      <c r="X172" s="28">
        <f>(1/(1+EXP(('S Curve Equation'!$B$11-X127*'S Curve Equation'!$B$12)*'S Curve Equation'!$B$10))+'S Curve Equation'!$B$13)*'S Curve Equation'!$B$14</f>
        <v>0.17942080699743782</v>
      </c>
      <c r="Y172" s="28">
        <f>(1/(1+EXP(('S Curve Equation'!$B$11-Y127*'S Curve Equation'!$B$12)*'S Curve Equation'!$B$10))+'S Curve Equation'!$B$13)*'S Curve Equation'!$B$14</f>
        <v>0.17800944380575068</v>
      </c>
      <c r="Z172" s="28">
        <f>(1/(1+EXP(('S Curve Equation'!$B$11-Z127*'S Curve Equation'!$B$12)*'S Curve Equation'!$B$10))+'S Curve Equation'!$B$13)*'S Curve Equation'!$B$14</f>
        <v>0.17661832179695405</v>
      </c>
      <c r="AA172" s="28">
        <f>(1/(1+EXP(('S Curve Equation'!$B$11-AA127*'S Curve Equation'!$B$12)*'S Curve Equation'!$B$10))+'S Curve Equation'!$B$13)*'S Curve Equation'!$B$14</f>
        <v>0.17524706434709988</v>
      </c>
      <c r="AB172" s="28">
        <f>(1/(1+EXP(('S Curve Equation'!$B$11-AB127*'S Curve Equation'!$B$12)*'S Curve Equation'!$B$10))+'S Curve Equation'!$B$13)*'S Curve Equation'!$B$14</f>
        <v>0.17389530296347491</v>
      </c>
      <c r="AC172" s="28">
        <f>(1/(1+EXP(('S Curve Equation'!$B$11-AC127*'S Curve Equation'!$B$12)*'S Curve Equation'!$B$10))+'S Curve Equation'!$B$13)*'S Curve Equation'!$B$14</f>
        <v>0.17256267709914472</v>
      </c>
      <c r="AD172" s="28">
        <f>(1/(1+EXP(('S Curve Equation'!$B$11-AD127*'S Curve Equation'!$B$12)*'S Curve Equation'!$B$10))+'S Curve Equation'!$B$13)*'S Curve Equation'!$B$14</f>
        <v>0.17124883397131252</v>
      </c>
      <c r="AE172" s="28">
        <f>(1/(1+EXP(('S Curve Equation'!$B$11-AE127*'S Curve Equation'!$B$12)*'S Curve Equation'!$B$10))+'S Curve Equation'!$B$13)*'S Curve Equation'!$B$14</f>
        <v>0.16995342838347258</v>
      </c>
      <c r="AF172" s="28">
        <f>(1/(1+EXP(('S Curve Equation'!$B$11-AF127*'S Curve Equation'!$B$12)*'S Curve Equation'!$B$10))+'S Curve Equation'!$B$13)*'S Curve Equation'!$B$14</f>
        <v>0.16867612255131634</v>
      </c>
    </row>
    <row r="173" spans="1:32" x14ac:dyDescent="0.2">
      <c r="A173" s="6" t="s">
        <v>51</v>
      </c>
      <c r="B173" s="28">
        <f>(1/(1+EXP(('S Curve Equation'!$B$11-B128*'S Curve Equation'!$B$12)*'S Curve Equation'!$B$10))+'S Curve Equation'!$B$13)*'S Curve Equation'!$B$14</f>
        <v>0.21292914536157787</v>
      </c>
      <c r="C173" s="28">
        <f>(1/(1+EXP(('S Curve Equation'!$B$11-C128*'S Curve Equation'!$B$12)*'S Curve Equation'!$B$10))+'S Curve Equation'!$B$13)*'S Curve Equation'!$B$14</f>
        <v>0.2058730345969367</v>
      </c>
      <c r="D173" s="28">
        <f>(1/(1+EXP(('S Curve Equation'!$B$11-D128*'S Curve Equation'!$B$12)*'S Curve Equation'!$B$10))+'S Curve Equation'!$B$13)*'S Curve Equation'!$B$14</f>
        <v>0.20220620943862649</v>
      </c>
      <c r="E173" s="28">
        <f>(1/(1+EXP(('S Curve Equation'!$B$11-E128*'S Curve Equation'!$B$12)*'S Curve Equation'!$B$10))+'S Curve Equation'!$B$13)*'S Curve Equation'!$B$14</f>
        <v>0.19937689007368536</v>
      </c>
      <c r="F173" s="28">
        <f>(1/(1+EXP(('S Curve Equation'!$B$11-F128*'S Curve Equation'!$B$12)*'S Curve Equation'!$B$10))+'S Curve Equation'!$B$13)*'S Curve Equation'!$B$14</f>
        <v>0.19677881725007426</v>
      </c>
      <c r="G173" s="28">
        <f>(1/(1+EXP(('S Curve Equation'!$B$11-G128*'S Curve Equation'!$B$12)*'S Curve Equation'!$B$10))+'S Curve Equation'!$B$13)*'S Curve Equation'!$B$14</f>
        <v>0.19520041886162889</v>
      </c>
      <c r="H173" s="28">
        <f>(1/(1+EXP(('S Curve Equation'!$B$11-H128*'S Curve Equation'!$B$12)*'S Curve Equation'!$B$10))+'S Curve Equation'!$B$13)*'S Curve Equation'!$B$14</f>
        <v>0.19331656045876594</v>
      </c>
      <c r="I173" s="28">
        <f>(1/(1+EXP(('S Curve Equation'!$B$11-I128*'S Curve Equation'!$B$12)*'S Curve Equation'!$B$10))+'S Curve Equation'!$B$13)*'S Curve Equation'!$B$14</f>
        <v>0.19500710924022191</v>
      </c>
      <c r="J173" s="28">
        <f>(1/(1+EXP(('S Curve Equation'!$B$11-J128*'S Curve Equation'!$B$12)*'S Curve Equation'!$B$10))+'S Curve Equation'!$B$13)*'S Curve Equation'!$B$14</f>
        <v>0.19907728882493836</v>
      </c>
      <c r="K173" s="28">
        <f>(1/(1+EXP(('S Curve Equation'!$B$11-K128*'S Curve Equation'!$B$12)*'S Curve Equation'!$B$10))+'S Curve Equation'!$B$13)*'S Curve Equation'!$B$14</f>
        <v>0.20330972108884332</v>
      </c>
      <c r="L173" s="28">
        <f>(1/(1+EXP(('S Curve Equation'!$B$11-L128*'S Curve Equation'!$B$12)*'S Curve Equation'!$B$10))+'S Curve Equation'!$B$13)*'S Curve Equation'!$B$14</f>
        <v>0.19177607271217431</v>
      </c>
      <c r="M173" s="28">
        <f>(1/(1+EXP(('S Curve Equation'!$B$11-M128*'S Curve Equation'!$B$12)*'S Curve Equation'!$B$10))+'S Curve Equation'!$B$13)*'S Curve Equation'!$B$14</f>
        <v>0.19014750751740669</v>
      </c>
      <c r="N173" s="28">
        <f>(1/(1+EXP(('S Curve Equation'!$B$11-N128*'S Curve Equation'!$B$12)*'S Curve Equation'!$B$10))+'S Curve Equation'!$B$13)*'S Curve Equation'!$B$14</f>
        <v>0.18854360829302561</v>
      </c>
      <c r="O173" s="28">
        <f>(1/(1+EXP(('S Curve Equation'!$B$11-O128*'S Curve Equation'!$B$12)*'S Curve Equation'!$B$10))+'S Curve Equation'!$B$13)*'S Curve Equation'!$B$14</f>
        <v>0.18696389645144046</v>
      </c>
      <c r="P173" s="28">
        <f>(1/(1+EXP(('S Curve Equation'!$B$11-P128*'S Curve Equation'!$B$12)*'S Curve Equation'!$B$10))+'S Curve Equation'!$B$13)*'S Curve Equation'!$B$14</f>
        <v>0.18540790398589979</v>
      </c>
      <c r="Q173" s="28">
        <f>(1/(1+EXP(('S Curve Equation'!$B$11-Q128*'S Curve Equation'!$B$12)*'S Curve Equation'!$B$10))+'S Curve Equation'!$B$13)*'S Curve Equation'!$B$14</f>
        <v>0.18387517323254321</v>
      </c>
      <c r="R173" s="28">
        <f>(1/(1+EXP(('S Curve Equation'!$B$11-R128*'S Curve Equation'!$B$12)*'S Curve Equation'!$B$10))+'S Curve Equation'!$B$13)*'S Curve Equation'!$B$14</f>
        <v>0.18236525663665309</v>
      </c>
      <c r="S173" s="28">
        <f>(1/(1+EXP(('S Curve Equation'!$B$11-S128*'S Curve Equation'!$B$12)*'S Curve Equation'!$B$10))+'S Curve Equation'!$B$13)*'S Curve Equation'!$B$14</f>
        <v>0.18087771652315587</v>
      </c>
      <c r="T173" s="28">
        <f>(1/(1+EXP(('S Curve Equation'!$B$11-T128*'S Curve Equation'!$B$12)*'S Curve Equation'!$B$10))+'S Curve Equation'!$B$13)*'S Curve Equation'!$B$14</f>
        <v>0.17941212487139238</v>
      </c>
      <c r="U173" s="28">
        <f>(1/(1+EXP(('S Curve Equation'!$B$11-U128*'S Curve Equation'!$B$12)*'S Curve Equation'!$B$10))+'S Curve Equation'!$B$13)*'S Curve Equation'!$B$14</f>
        <v>0.177968063094183</v>
      </c>
      <c r="V173" s="28">
        <f>(1/(1+EXP(('S Curve Equation'!$B$11-V128*'S Curve Equation'!$B$12)*'S Curve Equation'!$B$10))+'S Curve Equation'!$B$13)*'S Curve Equation'!$B$14</f>
        <v>0.17654512182118026</v>
      </c>
      <c r="W173" s="28">
        <f>(1/(1+EXP(('S Curve Equation'!$B$11-W128*'S Curve Equation'!$B$12)*'S Curve Equation'!$B$10))+'S Curve Equation'!$B$13)*'S Curve Equation'!$B$14</f>
        <v>0.17514290068652769</v>
      </c>
      <c r="X173" s="28">
        <f>(1/(1+EXP(('S Curve Equation'!$B$11-X128*'S Curve Equation'!$B$12)*'S Curve Equation'!$B$10))+'S Curve Equation'!$B$13)*'S Curve Equation'!$B$14</f>
        <v>0.17376100812079098</v>
      </c>
      <c r="Y173" s="28">
        <f>(1/(1+EXP(('S Curve Equation'!$B$11-Y128*'S Curve Equation'!$B$12)*'S Curve Equation'!$B$10))+'S Curve Equation'!$B$13)*'S Curve Equation'!$B$14</f>
        <v>0.17239906114716075</v>
      </c>
      <c r="Z173" s="28">
        <f>(1/(1+EXP(('S Curve Equation'!$B$11-Z128*'S Curve Equation'!$B$12)*'S Curve Equation'!$B$10))+'S Curve Equation'!$B$13)*'S Curve Equation'!$B$14</f>
        <v>0.17105668518189285</v>
      </c>
      <c r="AA173" s="28">
        <f>(1/(1+EXP(('S Curve Equation'!$B$11-AA128*'S Curve Equation'!$B$12)*'S Curve Equation'!$B$10))+'S Curve Equation'!$B$13)*'S Curve Equation'!$B$14</f>
        <v>0.16973351383896268</v>
      </c>
      <c r="AB173" s="28">
        <f>(1/(1+EXP(('S Curve Equation'!$B$11-AB128*'S Curve Equation'!$B$12)*'S Curve Equation'!$B$10))+'S Curve Equation'!$B$13)*'S Curve Equation'!$B$14</f>
        <v>0.16842918873888982</v>
      </c>
      <c r="AC173" s="28">
        <f>(1/(1+EXP(('S Curve Equation'!$B$11-AC128*'S Curve Equation'!$B$12)*'S Curve Equation'!$B$10))+'S Curve Equation'!$B$13)*'S Curve Equation'!$B$14</f>
        <v>0.16714335932170069</v>
      </c>
      <c r="AD173" s="28">
        <f>(1/(1+EXP(('S Curve Equation'!$B$11-AD128*'S Curve Equation'!$B$12)*'S Curve Equation'!$B$10))+'S Curve Equation'!$B$13)*'S Curve Equation'!$B$14</f>
        <v>0.16587568266397654</v>
      </c>
      <c r="AE173" s="28">
        <f>(1/(1+EXP(('S Curve Equation'!$B$11-AE128*'S Curve Equation'!$B$12)*'S Curve Equation'!$B$10))+'S Curve Equation'!$B$13)*'S Curve Equation'!$B$14</f>
        <v>0.1646258232999461</v>
      </c>
      <c r="AF173" s="28">
        <f>(1/(1+EXP(('S Curve Equation'!$B$11-AF128*'S Curve Equation'!$B$12)*'S Curve Equation'!$B$10))+'S Curve Equation'!$B$13)*'S Curve Equation'!$B$14</f>
        <v>0.1633934530465643</v>
      </c>
    </row>
    <row r="174" spans="1:32" x14ac:dyDescent="0.2">
      <c r="A174" s="6" t="s">
        <v>52</v>
      </c>
      <c r="B174" s="28">
        <f>(1/(1+EXP(('S Curve Equation'!$B$11-B129*'S Curve Equation'!$B$12)*'S Curve Equation'!$B$10))+'S Curve Equation'!$B$13)*'S Curve Equation'!$B$14</f>
        <v>0.20062712585034018</v>
      </c>
      <c r="C174" s="28">
        <f>(1/(1+EXP(('S Curve Equation'!$B$11-C129*'S Curve Equation'!$B$12)*'S Curve Equation'!$B$10))+'S Curve Equation'!$B$13)*'S Curve Equation'!$B$14</f>
        <v>0.19400731868622981</v>
      </c>
      <c r="D174" s="28">
        <f>(1/(1+EXP(('S Curve Equation'!$B$11-D129*'S Curve Equation'!$B$12)*'S Curve Equation'!$B$10))+'S Curve Equation'!$B$13)*'S Curve Equation'!$B$14</f>
        <v>0.19056831072435584</v>
      </c>
      <c r="E174" s="28">
        <f>(1/(1+EXP(('S Curve Equation'!$B$11-E129*'S Curve Equation'!$B$12)*'S Curve Equation'!$B$10))+'S Curve Equation'!$B$13)*'S Curve Equation'!$B$14</f>
        <v>0.18791525240960227</v>
      </c>
      <c r="F174" s="28">
        <f>(1/(1+EXP(('S Curve Equation'!$B$11-F129*'S Curve Equation'!$B$12)*'S Curve Equation'!$B$10))+'S Curve Equation'!$B$13)*'S Curve Equation'!$B$14</f>
        <v>0.18547938510558482</v>
      </c>
      <c r="G174" s="28">
        <f>(1/(1+EXP(('S Curve Equation'!$B$11-G129*'S Curve Equation'!$B$12)*'S Curve Equation'!$B$10))+'S Curve Equation'!$B$13)*'S Curve Equation'!$B$14</f>
        <v>0.18399968909164796</v>
      </c>
      <c r="H174" s="28">
        <f>(1/(1+EXP(('S Curve Equation'!$B$11-H129*'S Curve Equation'!$B$12)*'S Curve Equation'!$B$10))+'S Curve Equation'!$B$13)*'S Curve Equation'!$B$14</f>
        <v>0.18223378601385976</v>
      </c>
      <c r="I174" s="28">
        <f>(1/(1+EXP(('S Curve Equation'!$B$11-I129*'S Curve Equation'!$B$12)*'S Curve Equation'!$B$10))+'S Curve Equation'!$B$13)*'S Curve Equation'!$B$14</f>
        <v>0.18381847577944402</v>
      </c>
      <c r="J174" s="28">
        <f>(1/(1+EXP(('S Curve Equation'!$B$11-J129*'S Curve Equation'!$B$12)*'S Curve Equation'!$B$10))+'S Curve Equation'!$B$13)*'S Curve Equation'!$B$14</f>
        <v>0.18763433931041934</v>
      </c>
      <c r="K174" s="28">
        <f>(1/(1+EXP(('S Curve Equation'!$B$11-K129*'S Curve Equation'!$B$12)*'S Curve Equation'!$B$10))+'S Curve Equation'!$B$13)*'S Curve Equation'!$B$14</f>
        <v>0.19160318716576308</v>
      </c>
      <c r="L174" s="28">
        <f>(1/(1+EXP(('S Curve Equation'!$B$11-L129*'S Curve Equation'!$B$12)*'S Curve Equation'!$B$10))+'S Curve Equation'!$B$13)*'S Curve Equation'!$B$14</f>
        <v>0.18078987308056982</v>
      </c>
      <c r="M174" s="28">
        <f>(1/(1+EXP(('S Curve Equation'!$B$11-M129*'S Curve Equation'!$B$12)*'S Curve Equation'!$B$10))+'S Curve Equation'!$B$13)*'S Curve Equation'!$B$14</f>
        <v>0.17926351760728007</v>
      </c>
      <c r="N174" s="28">
        <f>(1/(1+EXP(('S Curve Equation'!$B$11-N129*'S Curve Equation'!$B$12)*'S Curve Equation'!$B$10))+'S Curve Equation'!$B$13)*'S Curve Equation'!$B$14</f>
        <v>0.17776039056984416</v>
      </c>
      <c r="O174" s="28">
        <f>(1/(1+EXP(('S Curve Equation'!$B$11-O129*'S Curve Equation'!$B$12)*'S Curve Equation'!$B$10))+'S Curve Equation'!$B$13)*'S Curve Equation'!$B$14</f>
        <v>0.17628003523376315</v>
      </c>
      <c r="P174" s="28">
        <f>(1/(1+EXP(('S Curve Equation'!$B$11-P129*'S Curve Equation'!$B$12)*'S Curve Equation'!$B$10))+'S Curve Equation'!$B$13)*'S Curve Equation'!$B$14</f>
        <v>0.17482200523365504</v>
      </c>
      <c r="Q174" s="28">
        <f>(1/(1+EXP(('S Curve Equation'!$B$11-Q129*'S Curve Equation'!$B$12)*'S Curve Equation'!$B$10))+'S Curve Equation'!$B$13)*'S Curve Equation'!$B$14</f>
        <v>0.17338586432675349</v>
      </c>
      <c r="R174" s="28">
        <f>(1/(1+EXP(('S Curve Equation'!$B$11-R129*'S Curve Equation'!$B$12)*'S Curve Equation'!$B$10))+'S Curve Equation'!$B$13)*'S Curve Equation'!$B$14</f>
        <v>0.17197118615155135</v>
      </c>
      <c r="S174" s="28">
        <f>(1/(1+EXP(('S Curve Equation'!$B$11-S129*'S Curve Equation'!$B$12)*'S Curve Equation'!$B$10))+'S Curve Equation'!$B$13)*'S Curve Equation'!$B$14</f>
        <v>0.17057755399157232</v>
      </c>
      <c r="T174" s="28">
        <f>(1/(1+EXP(('S Curve Equation'!$B$11-T129*'S Curve Equation'!$B$12)*'S Curve Equation'!$B$10))+'S Curve Equation'!$B$13)*'S Curve Equation'!$B$14</f>
        <v>0.16920456054423083</v>
      </c>
      <c r="U174" s="28">
        <f>(1/(1+EXP(('S Curve Equation'!$B$11-U129*'S Curve Equation'!$B$12)*'S Curve Equation'!$B$10))+'S Curve Equation'!$B$13)*'S Curve Equation'!$B$14</f>
        <v>0.16785180769474792</v>
      </c>
      <c r="V174" s="28">
        <f>(1/(1+EXP(('S Curve Equation'!$B$11-V129*'S Curve Equation'!$B$12)*'S Curve Equation'!$B$10))+'S Curve Equation'!$B$13)*'S Curve Equation'!$B$14</f>
        <v>0.16651890629506422</v>
      </c>
      <c r="W174" s="28">
        <f>(1/(1+EXP(('S Curve Equation'!$B$11-W129*'S Curve Equation'!$B$12)*'S Curve Equation'!$B$10))+'S Curve Equation'!$B$13)*'S Curve Equation'!$B$14</f>
        <v>0.16520547594771595</v>
      </c>
      <c r="X174" s="28">
        <f>(1/(1+EXP(('S Curve Equation'!$B$11-X129*'S Curve Equation'!$B$12)*'S Curve Equation'!$B$10))+'S Curve Equation'!$B$13)*'S Curve Equation'!$B$14</f>
        <v>0.16391114479459537</v>
      </c>
      <c r="Y174" s="28">
        <f>(1/(1+EXP(('S Curve Equation'!$B$11-Y129*'S Curve Equation'!$B$12)*'S Curve Equation'!$B$10))+'S Curve Equation'!$B$13)*'S Curve Equation'!$B$14</f>
        <v>0.16263554931054955</v>
      </c>
      <c r="Z174" s="28">
        <f>(1/(1+EXP(('S Curve Equation'!$B$11-Z129*'S Curve Equation'!$B$12)*'S Curve Equation'!$B$10))+'S Curve Equation'!$B$13)*'S Curve Equation'!$B$14</f>
        <v>0.16137833410174221</v>
      </c>
      <c r="AA174" s="28">
        <f>(1/(1+EXP(('S Curve Equation'!$B$11-AA129*'S Curve Equation'!$B$12)*'S Curve Equation'!$B$10))+'S Curve Equation'!$B$13)*'S Curve Equation'!$B$14</f>
        <v>0.16013915170871551</v>
      </c>
      <c r="AB174" s="28">
        <f>(1/(1+EXP(('S Curve Equation'!$B$11-AB129*'S Curve Equation'!$B$12)*'S Curve Equation'!$B$10))+'S Curve Equation'!$B$13)*'S Curve Equation'!$B$14</f>
        <v>0.15891766241407346</v>
      </c>
      <c r="AC174" s="28">
        <f>(1/(1+EXP(('S Curve Equation'!$B$11-AC129*'S Curve Equation'!$B$12)*'S Curve Equation'!$B$10))+'S Curve Equation'!$B$13)*'S Curve Equation'!$B$14</f>
        <v>0.15771353405471814</v>
      </c>
      <c r="AD174" s="28">
        <f>(1/(1+EXP(('S Curve Equation'!$B$11-AD129*'S Curve Equation'!$B$12)*'S Curve Equation'!$B$10))+'S Curve Equation'!$B$13)*'S Curve Equation'!$B$14</f>
        <v>0.15652644183855607</v>
      </c>
      <c r="AE174" s="28">
        <f>(1/(1+EXP(('S Curve Equation'!$B$11-AE129*'S Curve Equation'!$B$12)*'S Curve Equation'!$B$10))+'S Curve Equation'!$B$13)*'S Curve Equation'!$B$14</f>
        <v>0.15535606816560218</v>
      </c>
      <c r="AF174" s="28">
        <f>(1/(1+EXP(('S Curve Equation'!$B$11-AF129*'S Curve Equation'!$B$12)*'S Curve Equation'!$B$10))+'S Curve Equation'!$B$13)*'S Curve Equation'!$B$14</f>
        <v>0.15420210245339724</v>
      </c>
    </row>
    <row r="175" spans="1:32" x14ac:dyDescent="0.2">
      <c r="A175" s="6" t="s">
        <v>53</v>
      </c>
      <c r="B175" s="28">
        <f>(1/(1+EXP(('S Curve Equation'!$B$11-B130*'S Curve Equation'!$B$12)*'S Curve Equation'!$B$10))+'S Curve Equation'!$B$13)*'S Curve Equation'!$B$14</f>
        <v>0.24703372883615515</v>
      </c>
      <c r="C175" s="28">
        <f>(1/(1+EXP(('S Curve Equation'!$B$11-C130*'S Curve Equation'!$B$12)*'S Curve Equation'!$B$10))+'S Curve Equation'!$B$13)*'S Curve Equation'!$B$14</f>
        <v>0.23879873094318319</v>
      </c>
      <c r="D175" s="28">
        <f>(1/(1+EXP(('S Curve Equation'!$B$11-D130*'S Curve Equation'!$B$12)*'S Curve Equation'!$B$10))+'S Curve Equation'!$B$13)*'S Curve Equation'!$B$14</f>
        <v>0.23451451565582673</v>
      </c>
      <c r="E175" s="28">
        <f>(1/(1+EXP(('S Curve Equation'!$B$11-E130*'S Curve Equation'!$B$12)*'S Curve Equation'!$B$10))+'S Curve Equation'!$B$13)*'S Curve Equation'!$B$14</f>
        <v>0.23120668801580591</v>
      </c>
      <c r="F175" s="28">
        <f>(1/(1+EXP(('S Curve Equation'!$B$11-F130*'S Curve Equation'!$B$12)*'S Curve Equation'!$B$10))+'S Curve Equation'!$B$13)*'S Curve Equation'!$B$14</f>
        <v>0.22816763260037692</v>
      </c>
      <c r="G175" s="28">
        <f>(1/(1+EXP(('S Curve Equation'!$B$11-G130*'S Curve Equation'!$B$12)*'S Curve Equation'!$B$10))+'S Curve Equation'!$B$13)*'S Curve Equation'!$B$14</f>
        <v>0.22632060373834628</v>
      </c>
      <c r="H175" s="28">
        <f>(1/(1+EXP(('S Curve Equation'!$B$11-H130*'S Curve Equation'!$B$12)*'S Curve Equation'!$B$10))+'S Curve Equation'!$B$13)*'S Curve Equation'!$B$14</f>
        <v>0.22411543014021471</v>
      </c>
      <c r="I175" s="28">
        <f>(1/(1+EXP(('S Curve Equation'!$B$11-I130*'S Curve Equation'!$B$12)*'S Curve Equation'!$B$10))+'S Curve Equation'!$B$13)*'S Curve Equation'!$B$14</f>
        <v>0.22609435751513787</v>
      </c>
      <c r="J175" s="28">
        <f>(1/(1+EXP(('S Curve Equation'!$B$11-J130*'S Curve Equation'!$B$12)*'S Curve Equation'!$B$10))+'S Curve Equation'!$B$13)*'S Curve Equation'!$B$14</f>
        <v>0.23085631058511386</v>
      </c>
      <c r="K175" s="28">
        <f>(1/(1+EXP(('S Curve Equation'!$B$11-K130*'S Curve Equation'!$B$12)*'S Curve Equation'!$B$10))+'S Curve Equation'!$B$13)*'S Curve Equation'!$B$14</f>
        <v>0.23580415983467365</v>
      </c>
      <c r="L175" s="28">
        <f>(1/(1+EXP(('S Curve Equation'!$B$11-L130*'S Curve Equation'!$B$12)*'S Curve Equation'!$B$10))+'S Curve Equation'!$B$13)*'S Curve Equation'!$B$14</f>
        <v>0.22231163982928029</v>
      </c>
      <c r="M175" s="28">
        <f>(1/(1+EXP(('S Curve Equation'!$B$11-M130*'S Curve Equation'!$B$12)*'S Curve Equation'!$B$10))+'S Curve Equation'!$B$13)*'S Curve Equation'!$B$14</f>
        <v>0.22040418729417971</v>
      </c>
      <c r="N175" s="28">
        <f>(1/(1+EXP(('S Curve Equation'!$B$11-N130*'S Curve Equation'!$B$12)*'S Curve Equation'!$B$10))+'S Curve Equation'!$B$13)*'S Curve Equation'!$B$14</f>
        <v>0.21852510246528442</v>
      </c>
      <c r="O175" s="28">
        <f>(1/(1+EXP(('S Curve Equation'!$B$11-O130*'S Curve Equation'!$B$12)*'S Curve Equation'!$B$10))+'S Curve Equation'!$B$13)*'S Curve Equation'!$B$14</f>
        <v>0.21667385884461232</v>
      </c>
      <c r="P175" s="28">
        <f>(1/(1+EXP(('S Curve Equation'!$B$11-P130*'S Curve Equation'!$B$12)*'S Curve Equation'!$B$10))+'S Curve Equation'!$B$13)*'S Curve Equation'!$B$14</f>
        <v>0.21484994056688697</v>
      </c>
      <c r="Q175" s="28">
        <f>(1/(1+EXP(('S Curve Equation'!$B$11-Q130*'S Curve Equation'!$B$12)*'S Curve Equation'!$B$10))+'S Curve Equation'!$B$13)*'S Curve Equation'!$B$14</f>
        <v>0.21305284220738233</v>
      </c>
      <c r="R175" s="28">
        <f>(1/(1+EXP(('S Curve Equation'!$B$11-R130*'S Curve Equation'!$B$12)*'S Curve Equation'!$B$10))+'S Curve Equation'!$B$13)*'S Curve Equation'!$B$14</f>
        <v>0.21128206859048601</v>
      </c>
      <c r="S175" s="28">
        <f>(1/(1+EXP(('S Curve Equation'!$B$11-S130*'S Curve Equation'!$B$12)*'S Curve Equation'!$B$10))+'S Curve Equation'!$B$13)*'S Curve Equation'!$B$14</f>
        <v>0.20953713459924259</v>
      </c>
      <c r="T175" s="28">
        <f>(1/(1+EXP(('S Curve Equation'!$B$11-T130*'S Curve Equation'!$B$12)*'S Curve Equation'!$B$10))+'S Curve Equation'!$B$13)*'S Curve Equation'!$B$14</f>
        <v>0.20781756498608717</v>
      </c>
      <c r="U175" s="28">
        <f>(1/(1+EXP(('S Curve Equation'!$B$11-U130*'S Curve Equation'!$B$12)*'S Curve Equation'!$B$10))+'S Curve Equation'!$B$13)*'S Curve Equation'!$B$14</f>
        <v>0.20612289418498539</v>
      </c>
      <c r="V175" s="28">
        <f>(1/(1+EXP(('S Curve Equation'!$B$11-V130*'S Curve Equation'!$B$12)*'S Curve Equation'!$B$10))+'S Curve Equation'!$B$13)*'S Curve Equation'!$B$14</f>
        <v>0.20445266612514199</v>
      </c>
      <c r="W175" s="28">
        <f>(1/(1+EXP(('S Curve Equation'!$B$11-W130*'S Curve Equation'!$B$12)*'S Curve Equation'!$B$10))+'S Curve Equation'!$B$13)*'S Curve Equation'!$B$14</f>
        <v>0.20280643404646684</v>
      </c>
      <c r="X175" s="28">
        <f>(1/(1+EXP(('S Curve Equation'!$B$11-X130*'S Curve Equation'!$B$12)*'S Curve Equation'!$B$10))+'S Curve Equation'!$B$13)*'S Curve Equation'!$B$14</f>
        <v>0.20118376031691845</v>
      </c>
      <c r="Y175" s="28">
        <f>(1/(1+EXP(('S Curve Equation'!$B$11-Y130*'S Curve Equation'!$B$12)*'S Curve Equation'!$B$10))+'S Curve Equation'!$B$13)*'S Curve Equation'!$B$14</f>
        <v>0.19958421625187342</v>
      </c>
      <c r="Z175" s="28">
        <f>(1/(1+EXP(('S Curve Equation'!$B$11-Z130*'S Curve Equation'!$B$12)*'S Curve Equation'!$B$10))+'S Curve Equation'!$B$13)*'S Curve Equation'!$B$14</f>
        <v>0.19800738193562598</v>
      </c>
      <c r="AA175" s="28">
        <f>(1/(1+EXP(('S Curve Equation'!$B$11-AA130*'S Curve Equation'!$B$12)*'S Curve Equation'!$B$10))+'S Curve Equation'!$B$13)*'S Curve Equation'!$B$14</f>
        <v>0.196452846045128</v>
      </c>
      <c r="AB175" s="28">
        <f>(1/(1+EXP(('S Curve Equation'!$B$11-AB130*'S Curve Equation'!$B$12)*'S Curve Equation'!$B$10))+'S Curve Equation'!$B$13)*'S Curve Equation'!$B$14</f>
        <v>0.19492020567604912</v>
      </c>
      <c r="AC175" s="28">
        <f>(1/(1+EXP(('S Curve Equation'!$B$11-AC130*'S Curve Equation'!$B$12)*'S Curve Equation'!$B$10))+'S Curve Equation'!$B$13)*'S Curve Equation'!$B$14</f>
        <v>0.1934090661712419</v>
      </c>
      <c r="AD175" s="28">
        <f>(1/(1+EXP(('S Curve Equation'!$B$11-AD130*'S Curve Equation'!$B$12)*'S Curve Equation'!$B$10))+'S Curve Equation'!$B$13)*'S Curve Equation'!$B$14</f>
        <v>0.19191904095167178</v>
      </c>
      <c r="AE175" s="28">
        <f>(1/(1+EXP(('S Curve Equation'!$B$11-AE130*'S Curve Equation'!$B$12)*'S Curve Equation'!$B$10))+'S Curve Equation'!$B$13)*'S Curve Equation'!$B$14</f>
        <v>0.19044975134987471</v>
      </c>
      <c r="AF175" s="28">
        <f>(1/(1+EXP(('S Curve Equation'!$B$11-AF130*'S Curve Equation'!$B$12)*'S Curve Equation'!$B$10))+'S Curve Equation'!$B$13)*'S Curve Equation'!$B$14</f>
        <v>0.18900082644598246</v>
      </c>
    </row>
    <row r="176" spans="1:32" x14ac:dyDescent="0.2">
      <c r="A176" s="6" t="s">
        <v>54</v>
      </c>
      <c r="B176" s="28">
        <f>(1/(1+EXP(('S Curve Equation'!$B$11-B131*'S Curve Equation'!$B$12)*'S Curve Equation'!$B$10))+'S Curve Equation'!$B$13)*'S Curve Equation'!$B$14</f>
        <v>0.23038372353953185</v>
      </c>
      <c r="C176" s="28">
        <f>(1/(1+EXP(('S Curve Equation'!$B$11-C131*'S Curve Equation'!$B$12)*'S Curve Equation'!$B$10))+'S Curve Equation'!$B$13)*'S Curve Equation'!$B$14</f>
        <v>0.22271809140376175</v>
      </c>
      <c r="D176" s="28">
        <f>(1/(1+EXP(('S Curve Equation'!$B$11-D131*'S Curve Equation'!$B$12)*'S Curve Equation'!$B$10))+'S Curve Equation'!$B$13)*'S Curve Equation'!$B$14</f>
        <v>0.21873241426725801</v>
      </c>
      <c r="E176" s="28">
        <f>(1/(1+EXP(('S Curve Equation'!$B$11-E131*'S Curve Equation'!$B$12)*'S Curve Equation'!$B$10))+'S Curve Equation'!$B$13)*'S Curve Equation'!$B$14</f>
        <v>0.21565613212853338</v>
      </c>
      <c r="F176" s="28">
        <f>(1/(1+EXP(('S Curve Equation'!$B$11-F131*'S Curve Equation'!$B$12)*'S Curve Equation'!$B$10))+'S Curve Equation'!$B$13)*'S Curve Equation'!$B$14</f>
        <v>0.21283058736990559</v>
      </c>
      <c r="G176" s="28">
        <f>(1/(1+EXP(('S Curve Equation'!$B$11-G131*'S Curve Equation'!$B$12)*'S Curve Equation'!$B$10))+'S Curve Equation'!$B$13)*'S Curve Equation'!$B$14</f>
        <v>0.21111367838869249</v>
      </c>
      <c r="H176" s="28">
        <f>(1/(1+EXP(('S Curve Equation'!$B$11-H131*'S Curve Equation'!$B$12)*'S Curve Equation'!$B$10))+'S Curve Equation'!$B$13)*'S Curve Equation'!$B$14</f>
        <v>0.20906420000549944</v>
      </c>
      <c r="I176" s="28">
        <f>(1/(1+EXP(('S Curve Equation'!$B$11-I131*'S Curve Equation'!$B$12)*'S Curve Equation'!$B$10))+'S Curve Equation'!$B$13)*'S Curve Equation'!$B$14</f>
        <v>0.21090338901247616</v>
      </c>
      <c r="J176" s="28">
        <f>(1/(1+EXP(('S Curve Equation'!$B$11-J131*'S Curve Equation'!$B$12)*'S Curve Equation'!$B$10))+'S Curve Equation'!$B$13)*'S Curve Equation'!$B$14</f>
        <v>0.21533033303094559</v>
      </c>
      <c r="K176" s="28">
        <f>(1/(1+EXP(('S Curve Equation'!$B$11-K131*'S Curve Equation'!$B$12)*'S Curve Equation'!$B$10))+'S Curve Equation'!$B$13)*'S Curve Equation'!$B$14</f>
        <v>0.2199320290381622</v>
      </c>
      <c r="L176" s="28">
        <f>(1/(1+EXP(('S Curve Equation'!$B$11-L131*'S Curve Equation'!$B$12)*'S Curve Equation'!$B$10))+'S Curve Equation'!$B$13)*'S Curve Equation'!$B$14</f>
        <v>0.2073880392412549</v>
      </c>
      <c r="M176" s="28">
        <f>(1/(1+EXP(('S Curve Equation'!$B$11-M131*'S Curve Equation'!$B$12)*'S Curve Equation'!$B$10))+'S Curve Equation'!$B$13)*'S Curve Equation'!$B$14</f>
        <v>0.20561581392108624</v>
      </c>
      <c r="N176" s="28">
        <f>(1/(1+EXP(('S Curve Equation'!$B$11-N131*'S Curve Equation'!$B$12)*'S Curve Equation'!$B$10))+'S Curve Equation'!$B$13)*'S Curve Equation'!$B$14</f>
        <v>0.20387020453750881</v>
      </c>
      <c r="O176" s="28">
        <f>(1/(1+EXP(('S Curve Equation'!$B$11-O131*'S Curve Equation'!$B$12)*'S Curve Equation'!$B$10))+'S Curve Equation'!$B$13)*'S Curve Equation'!$B$14</f>
        <v>0.20215070557175158</v>
      </c>
      <c r="P176" s="28">
        <f>(1/(1+EXP(('S Curve Equation'!$B$11-P131*'S Curve Equation'!$B$12)*'S Curve Equation'!$B$10))+'S Curve Equation'!$B$13)*'S Curve Equation'!$B$14</f>
        <v>0.20045682221158406</v>
      </c>
      <c r="Q176" s="28">
        <f>(1/(1+EXP(('S Curve Equation'!$B$11-Q131*'S Curve Equation'!$B$12)*'S Curve Equation'!$B$10))+'S Curve Equation'!$B$13)*'S Curve Equation'!$B$14</f>
        <v>0.19878807013285363</v>
      </c>
      <c r="R176" s="28">
        <f>(1/(1+EXP(('S Curve Equation'!$B$11-R131*'S Curve Equation'!$B$12)*'S Curve Equation'!$B$10))+'S Curve Equation'!$B$13)*'S Curve Equation'!$B$14</f>
        <v>0.19714397528358579</v>
      </c>
      <c r="S176" s="28">
        <f>(1/(1+EXP(('S Curve Equation'!$B$11-S131*'S Curve Equation'!$B$12)*'S Curve Equation'!$B$10))+'S Curve Equation'!$B$13)*'S Curve Equation'!$B$14</f>
        <v>0.19552407367080296</v>
      </c>
      <c r="T176" s="28">
        <f>(1/(1+EXP(('S Curve Equation'!$B$11-T131*'S Curve Equation'!$B$12)*'S Curve Equation'!$B$10))+'S Curve Equation'!$B$13)*'S Curve Equation'!$B$14</f>
        <v>0.19392791115017285</v>
      </c>
      <c r="U176" s="28">
        <f>(1/(1+EXP(('S Curve Equation'!$B$11-U131*'S Curve Equation'!$B$12)*'S Curve Equation'!$B$10))+'S Curve Equation'!$B$13)*'S Curve Equation'!$B$14</f>
        <v>0.19235504321860677</v>
      </c>
      <c r="V176" s="28">
        <f>(1/(1+EXP(('S Curve Equation'!$B$11-V131*'S Curve Equation'!$B$12)*'S Curve Equation'!$B$10))+'S Curve Equation'!$B$13)*'S Curve Equation'!$B$14</f>
        <v>0.19080503480988323</v>
      </c>
      <c r="W176" s="28">
        <f>(1/(1+EXP(('S Curve Equation'!$B$11-W131*'S Curve Equation'!$B$12)*'S Curve Equation'!$B$10))+'S Curve Equation'!$B$13)*'S Curve Equation'!$B$14</f>
        <v>0.18927746009339777</v>
      </c>
      <c r="X176" s="28">
        <f>(1/(1+EXP(('S Curve Equation'!$B$11-X131*'S Curve Equation'!$B$12)*'S Curve Equation'!$B$10))+'S Curve Equation'!$B$13)*'S Curve Equation'!$B$14</f>
        <v>0.18777190227608057</v>
      </c>
      <c r="Y176" s="28">
        <f>(1/(1+EXP(('S Curve Equation'!$B$11-Y131*'S Curve Equation'!$B$12)*'S Curve Equation'!$B$10))+'S Curve Equation'!$B$13)*'S Curve Equation'!$B$14</f>
        <v>0.18628795340755361</v>
      </c>
      <c r="Z176" s="28">
        <f>(1/(1+EXP(('S Curve Equation'!$B$11-Z131*'S Curve Equation'!$B$12)*'S Curve Equation'!$B$10))+'S Curve Equation'!$B$13)*'S Curve Equation'!$B$14</f>
        <v>0.18482521418856018</v>
      </c>
      <c r="AA176" s="28">
        <f>(1/(1+EXP(('S Curve Equation'!$B$11-AA131*'S Curve Equation'!$B$12)*'S Curve Equation'!$B$10))+'S Curve Equation'!$B$13)*'S Curve Equation'!$B$14</f>
        <v>0.18338329378270665</v>
      </c>
      <c r="AB176" s="28">
        <f>(1/(1+EXP(('S Curve Equation'!$B$11-AB131*'S Curve Equation'!$B$12)*'S Curve Equation'!$B$10))+'S Curve Equation'!$B$13)*'S Curve Equation'!$B$14</f>
        <v>0.18196180963153399</v>
      </c>
      <c r="AC176" s="28">
        <f>(1/(1+EXP(('S Curve Equation'!$B$11-AC131*'S Curve Equation'!$B$12)*'S Curve Equation'!$B$10))+'S Curve Equation'!$B$13)*'S Curve Equation'!$B$14</f>
        <v>0.18056038727294196</v>
      </c>
      <c r="AD176" s="28">
        <f>(1/(1+EXP(('S Curve Equation'!$B$11-AD131*'S Curve Equation'!$B$12)*'S Curve Equation'!$B$10))+'S Curve Equation'!$B$13)*'S Curve Equation'!$B$14</f>
        <v>0.17917866016296774</v>
      </c>
      <c r="AE176" s="28">
        <f>(1/(1+EXP(('S Curve Equation'!$B$11-AE131*'S Curve Equation'!$B$12)*'S Curve Equation'!$B$10))+'S Curve Equation'!$B$13)*'S Curve Equation'!$B$14</f>
        <v>0.17781626950092641</v>
      </c>
      <c r="AF176" s="28">
        <f>(1/(1+EXP(('S Curve Equation'!$B$11-AF131*'S Curve Equation'!$B$12)*'S Curve Equation'!$B$10))+'S Curve Equation'!$B$13)*'S Curve Equation'!$B$14</f>
        <v>0.17647286405790463</v>
      </c>
    </row>
    <row r="177" spans="1:32" x14ac:dyDescent="0.2">
      <c r="A177" s="6" t="s">
        <v>55</v>
      </c>
      <c r="B177" s="28">
        <f>(1/(1+EXP(('S Curve Equation'!$B$11-B132*'S Curve Equation'!$B$12)*'S Curve Equation'!$B$10))+'S Curve Equation'!$B$13)*'S Curve Equation'!$B$14</f>
        <v>0.20452353395061723</v>
      </c>
      <c r="C177" s="28">
        <f>(1/(1+EXP(('S Curve Equation'!$B$11-C132*'S Curve Equation'!$B$12)*'S Curve Equation'!$B$10))+'S Curve Equation'!$B$13)*'S Curve Equation'!$B$14</f>
        <v>0.197764992638368</v>
      </c>
      <c r="D177" s="28">
        <f>(1/(1+EXP(('S Curve Equation'!$B$11-D132*'S Curve Equation'!$B$12)*'S Curve Equation'!$B$10))+'S Curve Equation'!$B$13)*'S Curve Equation'!$B$14</f>
        <v>0.19425357999952825</v>
      </c>
      <c r="E177" s="28">
        <f>(1/(1+EXP(('S Curve Equation'!$B$11-E132*'S Curve Equation'!$B$12)*'S Curve Equation'!$B$10))+'S Curve Equation'!$B$13)*'S Curve Equation'!$B$14</f>
        <v>0.19154451881942591</v>
      </c>
      <c r="F177" s="28">
        <f>(1/(1+EXP(('S Curve Equation'!$B$11-F132*'S Curve Equation'!$B$12)*'S Curve Equation'!$B$10))+'S Curve Equation'!$B$13)*'S Curve Equation'!$B$14</f>
        <v>0.1890571267329561</v>
      </c>
      <c r="G177" s="28">
        <f>(1/(1+EXP(('S Curve Equation'!$B$11-G132*'S Curve Equation'!$B$12)*'S Curve Equation'!$B$10))+'S Curve Equation'!$B$13)*'S Curve Equation'!$B$14</f>
        <v>0.18754608343885965</v>
      </c>
      <c r="H177" s="28">
        <f>(1/(1+EXP(('S Curve Equation'!$B$11-H132*'S Curve Equation'!$B$12)*'S Curve Equation'!$B$10))+'S Curve Equation'!$B$13)*'S Curve Equation'!$B$14</f>
        <v>0.1857427239796115</v>
      </c>
      <c r="I177" s="28">
        <f>(1/(1+EXP(('S Curve Equation'!$B$11-I132*'S Curve Equation'!$B$12)*'S Curve Equation'!$B$10))+'S Curve Equation'!$B$13)*'S Curve Equation'!$B$14</f>
        <v>0.18736102870241012</v>
      </c>
      <c r="J177" s="28">
        <f>(1/(1+EXP(('S Curve Equation'!$B$11-J132*'S Curve Equation'!$B$12)*'S Curve Equation'!$B$10))+'S Curve Equation'!$B$13)*'S Curve Equation'!$B$14</f>
        <v>0.19125766881223447</v>
      </c>
      <c r="K177" s="28">
        <f>(1/(1+EXP(('S Curve Equation'!$B$11-K132*'S Curve Equation'!$B$12)*'S Curve Equation'!$B$10))+'S Curve Equation'!$B$13)*'S Curve Equation'!$B$14</f>
        <v>0.19531026750564986</v>
      </c>
      <c r="L177" s="28">
        <f>(1/(1+EXP(('S Curve Equation'!$B$11-L132*'S Curve Equation'!$B$12)*'S Curve Equation'!$B$10))+'S Curve Equation'!$B$13)*'S Curve Equation'!$B$14</f>
        <v>0.18426814840301753</v>
      </c>
      <c r="M177" s="28">
        <f>(1/(1+EXP(('S Curve Equation'!$B$11-M132*'S Curve Equation'!$B$12)*'S Curve Equation'!$B$10))+'S Curve Equation'!$B$13)*'S Curve Equation'!$B$14</f>
        <v>0.1827093454688874</v>
      </c>
      <c r="N177" s="28">
        <f>(1/(1+EXP(('S Curve Equation'!$B$11-N132*'S Curve Equation'!$B$12)*'S Curve Equation'!$B$10))+'S Curve Equation'!$B$13)*'S Curve Equation'!$B$14</f>
        <v>0.18117423157815227</v>
      </c>
      <c r="O177" s="28">
        <f>(1/(1+EXP(('S Curve Equation'!$B$11-O132*'S Curve Equation'!$B$12)*'S Curve Equation'!$B$10))+'S Curve Equation'!$B$13)*'S Curve Equation'!$B$14</f>
        <v>0.17966234282731533</v>
      </c>
      <c r="P177" s="28">
        <f>(1/(1+EXP(('S Curve Equation'!$B$11-P132*'S Curve Equation'!$B$12)*'S Curve Equation'!$B$10))+'S Curve Equation'!$B$13)*'S Curve Equation'!$B$14</f>
        <v>0.17817322575991668</v>
      </c>
      <c r="Q177" s="28">
        <f>(1/(1+EXP(('S Curve Equation'!$B$11-Q132*'S Curve Equation'!$B$12)*'S Curve Equation'!$B$10))+'S Curve Equation'!$B$13)*'S Curve Equation'!$B$14</f>
        <v>0.17670643712227108</v>
      </c>
      <c r="R177" s="28">
        <f>(1/(1+EXP(('S Curve Equation'!$B$11-R132*'S Curve Equation'!$B$12)*'S Curve Equation'!$B$10))+'S Curve Equation'!$B$13)*'S Curve Equation'!$B$14</f>
        <v>0.17526154362407059</v>
      </c>
      <c r="S177" s="28">
        <f>(1/(1+EXP(('S Curve Equation'!$B$11-S132*'S Curve Equation'!$B$12)*'S Curve Equation'!$B$10))+'S Curve Equation'!$B$13)*'S Curve Equation'!$B$14</f>
        <v>0.17383812170385704</v>
      </c>
      <c r="T177" s="28">
        <f>(1/(1+EXP(('S Curve Equation'!$B$11-T132*'S Curve Equation'!$B$12)*'S Curve Equation'!$B$10))+'S Curve Equation'!$B$13)*'S Curve Equation'!$B$14</f>
        <v>0.17243575729934035</v>
      </c>
      <c r="U177" s="28">
        <f>(1/(1+EXP(('S Curve Equation'!$B$11-U132*'S Curve Equation'!$B$12)*'S Curve Equation'!$B$10))+'S Curve Equation'!$B$13)*'S Curve Equation'!$B$14</f>
        <v>0.17105404562254997</v>
      </c>
      <c r="V177" s="28">
        <f>(1/(1+EXP(('S Curve Equation'!$B$11-V132*'S Curve Equation'!$B$12)*'S Curve Equation'!$B$10))+'S Curve Equation'!$B$13)*'S Curve Equation'!$B$14</f>
        <v>0.16969259093977573</v>
      </c>
      <c r="W177" s="28">
        <f>(1/(1+EXP(('S Curve Equation'!$B$11-W132*'S Curve Equation'!$B$12)*'S Curve Equation'!$B$10))+'S Curve Equation'!$B$13)*'S Curve Equation'!$B$14</f>
        <v>0.16835100635627942</v>
      </c>
      <c r="X177" s="28">
        <f>(1/(1+EXP(('S Curve Equation'!$B$11-X132*'S Curve Equation'!$B$12)*'S Curve Equation'!$B$10))+'S Curve Equation'!$B$13)*'S Curve Equation'!$B$14</f>
        <v>0.16702891360571256</v>
      </c>
      <c r="Y177" s="28">
        <f>(1/(1+EXP(('S Curve Equation'!$B$11-Y132*'S Curve Equation'!$B$12)*'S Curve Equation'!$B$10))+'S Curve Equation'!$B$13)*'S Curve Equation'!$B$14</f>
        <v>0.16572594284420841</v>
      </c>
      <c r="Z177" s="28">
        <f>(1/(1+EXP(('S Curve Equation'!$B$11-Z132*'S Curve Equation'!$B$12)*'S Curve Equation'!$B$10))+'S Curve Equation'!$B$13)*'S Curve Equation'!$B$14</f>
        <v>0.16444173244908422</v>
      </c>
      <c r="AA177" s="28">
        <f>(1/(1+EXP(('S Curve Equation'!$B$11-AA132*'S Curve Equation'!$B$12)*'S Curve Equation'!$B$10))+'S Curve Equation'!$B$13)*'S Curve Equation'!$B$14</f>
        <v>0.16317592882210402</v>
      </c>
      <c r="AB177" s="28">
        <f>(1/(1+EXP(('S Curve Equation'!$B$11-AB132*'S Curve Equation'!$B$12)*'S Curve Equation'!$B$10))+'S Curve Equation'!$B$13)*'S Curve Equation'!$B$14</f>
        <v>0.16192818619723226</v>
      </c>
      <c r="AC177" s="28">
        <f>(1/(1+EXP(('S Curve Equation'!$B$11-AC132*'S Curve Equation'!$B$12)*'S Curve Equation'!$B$10))+'S Curve Equation'!$B$13)*'S Curve Equation'!$B$14</f>
        <v>0.16069816645282248</v>
      </c>
      <c r="AD177" s="28">
        <f>(1/(1+EXP(('S Curve Equation'!$B$11-AD132*'S Curve Equation'!$B$12)*'S Curve Equation'!$B$10))+'S Curve Equation'!$B$13)*'S Curve Equation'!$B$14</f>
        <v>0.15948553892816583</v>
      </c>
      <c r="AE177" s="28">
        <f>(1/(1+EXP(('S Curve Equation'!$B$11-AE132*'S Curve Equation'!$B$12)*'S Curve Equation'!$B$10))+'S Curve Equation'!$B$13)*'S Curve Equation'!$B$14</f>
        <v>0.15828998024433705</v>
      </c>
      <c r="AF177" s="28">
        <f>(1/(1+EXP(('S Curve Equation'!$B$11-AF132*'S Curve Equation'!$B$12)*'S Curve Equation'!$B$10))+'S Curve Equation'!$B$13)*'S Curve Equation'!$B$14</f>
        <v>0.15711117412926126</v>
      </c>
    </row>
    <row r="178" spans="1:32" x14ac:dyDescent="0.2">
      <c r="A178" s="6" t="s">
        <v>56</v>
      </c>
      <c r="B178" s="28">
        <f>(1/(1+EXP(('S Curve Equation'!$B$11-B133*'S Curve Equation'!$B$12)*'S Curve Equation'!$B$10))+'S Curve Equation'!$B$13)*'S Curve Equation'!$B$14</f>
        <v>0.15532487504805845</v>
      </c>
      <c r="C178" s="28">
        <f>(1/(1+EXP(('S Curve Equation'!$B$11-C133*'S Curve Equation'!$B$12)*'S Curve Equation'!$B$10))+'S Curve Equation'!$B$13)*'S Curve Equation'!$B$14</f>
        <v>0.15034536443272553</v>
      </c>
      <c r="D178" s="28">
        <f>(1/(1+EXP(('S Curve Equation'!$B$11-D133*'S Curve Equation'!$B$12)*'S Curve Equation'!$B$10))+'S Curve Equation'!$B$13)*'S Curve Equation'!$B$14</f>
        <v>0.14776024671854221</v>
      </c>
      <c r="E178" s="28">
        <f>(1/(1+EXP(('S Curve Equation'!$B$11-E133*'S Curve Equation'!$B$12)*'S Curve Equation'!$B$10))+'S Curve Equation'!$B$13)*'S Curve Equation'!$B$14</f>
        <v>0.1457666630320836</v>
      </c>
      <c r="F178" s="28">
        <f>(1/(1+EXP(('S Curve Equation'!$B$11-F133*'S Curve Equation'!$B$12)*'S Curve Equation'!$B$10))+'S Curve Equation'!$B$13)*'S Curve Equation'!$B$14</f>
        <v>0.14393679882266408</v>
      </c>
      <c r="G178" s="28">
        <f>(1/(1+EXP(('S Curve Equation'!$B$11-G133*'S Curve Equation'!$B$12)*'S Curve Equation'!$B$10))+'S Curve Equation'!$B$13)*'S Curve Equation'!$B$14</f>
        <v>0.14282545091743171</v>
      </c>
      <c r="H178" s="28">
        <f>(1/(1+EXP(('S Curve Equation'!$B$11-H133*'S Curve Equation'!$B$12)*'S Curve Equation'!$B$10))+'S Curve Equation'!$B$13)*'S Curve Equation'!$B$14</f>
        <v>0.14149935043432882</v>
      </c>
      <c r="I178" s="28">
        <f>(1/(1+EXP(('S Curve Equation'!$B$11-I133*'S Curve Equation'!$B$12)*'S Curve Equation'!$B$10))+'S Curve Equation'!$B$13)*'S Curve Equation'!$B$14</f>
        <v>0.14268935905133337</v>
      </c>
      <c r="J178" s="28">
        <f>(1/(1+EXP(('S Curve Equation'!$B$11-J133*'S Curve Equation'!$B$12)*'S Curve Equation'!$B$10))+'S Curve Equation'!$B$13)*'S Curve Equation'!$B$14</f>
        <v>0.14555561199690562</v>
      </c>
      <c r="K178" s="28">
        <f>(1/(1+EXP(('S Curve Equation'!$B$11-K133*'S Curve Equation'!$B$12)*'S Curve Equation'!$B$10))+'S Curve Equation'!$B$13)*'S Curve Equation'!$B$14</f>
        <v>0.14853805136632317</v>
      </c>
      <c r="L178" s="28">
        <f>(1/(1+EXP(('S Curve Equation'!$B$11-L133*'S Curve Equation'!$B$12)*'S Curve Equation'!$B$10))+'S Curve Equation'!$B$13)*'S Curve Equation'!$B$14</f>
        <v>0.14041520565341564</v>
      </c>
      <c r="M178" s="28">
        <f>(1/(1+EXP(('S Curve Equation'!$B$11-M133*'S Curve Equation'!$B$12)*'S Curve Equation'!$B$10))+'S Curve Equation'!$B$13)*'S Curve Equation'!$B$14</f>
        <v>0.13926930463751927</v>
      </c>
      <c r="N178" s="28">
        <f>(1/(1+EXP(('S Curve Equation'!$B$11-N133*'S Curve Equation'!$B$12)*'S Curve Equation'!$B$10))+'S Curve Equation'!$B$13)*'S Curve Equation'!$B$14</f>
        <v>0.13814097819817442</v>
      </c>
      <c r="O178" s="28">
        <f>(1/(1+EXP(('S Curve Equation'!$B$11-O133*'S Curve Equation'!$B$12)*'S Curve Equation'!$B$10))+'S Curve Equation'!$B$13)*'S Curve Equation'!$B$14</f>
        <v>0.13702986797878933</v>
      </c>
      <c r="P178" s="28">
        <f>(1/(1+EXP(('S Curve Equation'!$B$11-P133*'S Curve Equation'!$B$12)*'S Curve Equation'!$B$10))+'S Curve Equation'!$B$13)*'S Curve Equation'!$B$14</f>
        <v>0.13593562439020382</v>
      </c>
      <c r="Q178" s="28">
        <f>(1/(1+EXP(('S Curve Equation'!$B$11-Q133*'S Curve Equation'!$B$12)*'S Curve Equation'!$B$10))+'S Curve Equation'!$B$13)*'S Curve Equation'!$B$14</f>
        <v>0.13485790637006143</v>
      </c>
      <c r="R178" s="28">
        <f>(1/(1+EXP(('S Curve Equation'!$B$11-R133*'S Curve Equation'!$B$12)*'S Curve Equation'!$B$10))+'S Curve Equation'!$B$13)*'S Curve Equation'!$B$14</f>
        <v>0.13379638114911854</v>
      </c>
      <c r="S178" s="28">
        <f>(1/(1+EXP(('S Curve Equation'!$B$11-S133*'S Curve Equation'!$B$12)*'S Curve Equation'!$B$10))+'S Curve Equation'!$B$13)*'S Curve Equation'!$B$14</f>
        <v>0.1327507240243084</v>
      </c>
      <c r="T178" s="28">
        <f>(1/(1+EXP(('S Curve Equation'!$B$11-T133*'S Curve Equation'!$B$12)*'S Curve Equation'!$B$10))+'S Curve Equation'!$B$13)*'S Curve Equation'!$B$14</f>
        <v>0.1317206181383668</v>
      </c>
      <c r="U178" s="28">
        <f>(1/(1+EXP(('S Curve Equation'!$B$11-U133*'S Curve Equation'!$B$12)*'S Curve Equation'!$B$10))+'S Curve Equation'!$B$13)*'S Curve Equation'!$B$14</f>
        <v>0.13070575426584535</v>
      </c>
      <c r="V178" s="28">
        <f>(1/(1+EXP(('S Curve Equation'!$B$11-V133*'S Curve Equation'!$B$12)*'S Curve Equation'!$B$10))+'S Curve Equation'!$B$13)*'S Curve Equation'!$B$14</f>
        <v>0.1297058306053222</v>
      </c>
      <c r="W178" s="28">
        <f>(1/(1+EXP(('S Curve Equation'!$B$11-W133*'S Curve Equation'!$B$12)*'S Curve Equation'!$B$10))+'S Curve Equation'!$B$13)*'S Curve Equation'!$B$14</f>
        <v>0.12872055257764953</v>
      </c>
      <c r="X178" s="28">
        <f>(1/(1+EXP(('S Curve Equation'!$B$11-X133*'S Curve Equation'!$B$12)*'S Curve Equation'!$B$10))+'S Curve Equation'!$B$13)*'S Curve Equation'!$B$14</f>
        <v>0.12774963263005218</v>
      </c>
      <c r="Y178" s="28">
        <f>(1/(1+EXP(('S Curve Equation'!$B$11-Y133*'S Curve Equation'!$B$12)*'S Curve Equation'!$B$10))+'S Curve Equation'!$B$13)*'S Curve Equation'!$B$14</f>
        <v>0.12679279004591906</v>
      </c>
      <c r="Z178" s="28">
        <f>(1/(1+EXP(('S Curve Equation'!$B$11-Z133*'S Curve Equation'!$B$12)*'S Curve Equation'!$B$10))+'S Curve Equation'!$B$13)*'S Curve Equation'!$B$14</f>
        <v>0.12584975076011914</v>
      </c>
      <c r="AA178" s="28">
        <f>(1/(1+EXP(('S Curve Equation'!$B$11-AA133*'S Curve Equation'!$B$12)*'S Curve Equation'!$B$10))+'S Curve Equation'!$B$13)*'S Curve Equation'!$B$14</f>
        <v>0.12492024717968564</v>
      </c>
      <c r="AB178" s="28">
        <f>(1/(1+EXP(('S Curve Equation'!$B$11-AB133*'S Curve Equation'!$B$12)*'S Curve Equation'!$B$10))+'S Curve Equation'!$B$13)*'S Curve Equation'!$B$14</f>
        <v>0.12400401800970708</v>
      </c>
      <c r="AC178" s="28">
        <f>(1/(1+EXP(('S Curve Equation'!$B$11-AC133*'S Curve Equation'!$B$12)*'S Curve Equation'!$B$10))+'S Curve Equation'!$B$13)*'S Curve Equation'!$B$14</f>
        <v>0.1231008080842797</v>
      </c>
      <c r="AD178" s="28">
        <f>(1/(1+EXP(('S Curve Equation'!$B$11-AD133*'S Curve Equation'!$B$12)*'S Curve Equation'!$B$10))+'S Curve Equation'!$B$13)*'S Curve Equation'!$B$14</f>
        <v>0.12221036820236569</v>
      </c>
      <c r="AE178" s="28">
        <f>(1/(1+EXP(('S Curve Equation'!$B$11-AE133*'S Curve Equation'!$B$12)*'S Curve Equation'!$B$10))+'S Curve Equation'!$B$13)*'S Curve Equation'!$B$14</f>
        <v>0.12133245496841975</v>
      </c>
      <c r="AF178" s="28">
        <f>(1/(1+EXP(('S Curve Equation'!$B$11-AF133*'S Curve Equation'!$B$12)*'S Curve Equation'!$B$10))+'S Curve Equation'!$B$13)*'S Curve Equation'!$B$14</f>
        <v>0.12046683063763736</v>
      </c>
    </row>
    <row r="179" spans="1:32" x14ac:dyDescent="0.2">
      <c r="A179" s="6" t="s">
        <v>57</v>
      </c>
      <c r="B179" s="28">
        <f>(1/(1+EXP(('S Curve Equation'!$B$11-B134*'S Curve Equation'!$B$12)*'S Curve Equation'!$B$10))+'S Curve Equation'!$B$13)*'S Curve Equation'!$B$14</f>
        <v>0.18042813455657492</v>
      </c>
      <c r="C179" s="28">
        <f>(1/(1+EXP(('S Curve Equation'!$B$11-C134*'S Curve Equation'!$B$12)*'S Curve Equation'!$B$10))+'S Curve Equation'!$B$13)*'S Curve Equation'!$B$14</f>
        <v>0.17453446682251877</v>
      </c>
      <c r="D179" s="28">
        <f>(1/(1+EXP(('S Curve Equation'!$B$11-D134*'S Curve Equation'!$B$12)*'S Curve Equation'!$B$10))+'S Curve Equation'!$B$13)*'S Curve Equation'!$B$14</f>
        <v>0.17147392698149549</v>
      </c>
      <c r="E179" s="28">
        <f>(1/(1+EXP(('S Curve Equation'!$B$11-E134*'S Curve Equation'!$B$12)*'S Curve Equation'!$B$10))+'S Curve Equation'!$B$13)*'S Curve Equation'!$B$14</f>
        <v>0.16911337524686751</v>
      </c>
      <c r="F179" s="28">
        <f>(1/(1+EXP(('S Curve Equation'!$B$11-F134*'S Curve Equation'!$B$12)*'S Curve Equation'!$B$10))+'S Curve Equation'!$B$13)*'S Curve Equation'!$B$14</f>
        <v>0.16694645430221544</v>
      </c>
      <c r="G179" s="28">
        <f>(1/(1+EXP(('S Curve Equation'!$B$11-G134*'S Curve Equation'!$B$12)*'S Curve Equation'!$B$10))+'S Curve Equation'!$B$13)*'S Curve Equation'!$B$14</f>
        <v>0.16563030454474073</v>
      </c>
      <c r="H179" s="28">
        <f>(1/(1+EXP(('S Curve Equation'!$B$11-H134*'S Curve Equation'!$B$12)*'S Curve Equation'!$B$10))+'S Curve Equation'!$B$13)*'S Curve Equation'!$B$14</f>
        <v>0.16405974364057616</v>
      </c>
      <c r="I179" s="28">
        <f>(1/(1+EXP(('S Curve Equation'!$B$11-I134*'S Curve Equation'!$B$12)*'S Curve Equation'!$B$10))+'S Curve Equation'!$B$13)*'S Curve Equation'!$B$14</f>
        <v>0.16546912881830794</v>
      </c>
      <c r="J179" s="28">
        <f>(1/(1+EXP(('S Curve Equation'!$B$11-J134*'S Curve Equation'!$B$12)*'S Curve Equation'!$B$10))+'S Curve Equation'!$B$13)*'S Curve Equation'!$B$14</f>
        <v>0.16886345958786922</v>
      </c>
      <c r="K179" s="28">
        <f>(1/(1+EXP(('S Curve Equation'!$B$11-K134*'S Curve Equation'!$B$12)*'S Curve Equation'!$B$10))+'S Curve Equation'!$B$13)*'S Curve Equation'!$B$14</f>
        <v>0.17239482955038707</v>
      </c>
      <c r="L179" s="28">
        <f>(1/(1+EXP(('S Curve Equation'!$B$11-L134*'S Curve Equation'!$B$12)*'S Curve Equation'!$B$10))+'S Curve Equation'!$B$13)*'S Curve Equation'!$B$14</f>
        <v>0.16277568091177749</v>
      </c>
      <c r="M179" s="28">
        <f>(1/(1+EXP(('S Curve Equation'!$B$11-M134*'S Curve Equation'!$B$12)*'S Curve Equation'!$B$10))+'S Curve Equation'!$B$13)*'S Curve Equation'!$B$14</f>
        <v>0.16141842095473863</v>
      </c>
      <c r="N179" s="28">
        <f>(1/(1+EXP(('S Curve Equation'!$B$11-N134*'S Curve Equation'!$B$12)*'S Curve Equation'!$B$10))+'S Curve Equation'!$B$13)*'S Curve Equation'!$B$14</f>
        <v>0.16008193017379749</v>
      </c>
      <c r="O179" s="28">
        <f>(1/(1+EXP(('S Curve Equation'!$B$11-O134*'S Curve Equation'!$B$12)*'S Curve Equation'!$B$10))+'S Curve Equation'!$B$13)*'S Curve Equation'!$B$14</f>
        <v>0.15876579246956482</v>
      </c>
      <c r="P179" s="28">
        <f>(1/(1+EXP(('S Curve Equation'!$B$11-P134*'S Curve Equation'!$B$12)*'S Curve Equation'!$B$10))+'S Curve Equation'!$B$13)*'S Curve Equation'!$B$14</f>
        <v>0.15746960155089668</v>
      </c>
      <c r="Q179" s="28">
        <f>(1/(1+EXP(('S Curve Equation'!$B$11-Q134*'S Curve Equation'!$B$12)*'S Curve Equation'!$B$10))+'S Curve Equation'!$B$13)*'S Curve Equation'!$B$14</f>
        <v>0.15619296068381086</v>
      </c>
      <c r="R179" s="28">
        <f>(1/(1+EXP(('S Curve Equation'!$B$11-R134*'S Curve Equation'!$B$12)*'S Curve Equation'!$B$10))+'S Curve Equation'!$B$13)*'S Curve Equation'!$B$14</f>
        <v>0.15493548244668551</v>
      </c>
      <c r="S179" s="28">
        <f>(1/(1+EXP(('S Curve Equation'!$B$11-S134*'S Curve Equation'!$B$12)*'S Curve Equation'!$B$10))+'S Curve Equation'!$B$13)*'S Curve Equation'!$B$14</f>
        <v>0.1536967884916336</v>
      </c>
      <c r="T179" s="28">
        <f>(1/(1+EXP(('S Curve Equation'!$B$11-T134*'S Curve Equation'!$B$12)*'S Curve Equation'!$B$10))+'S Curve Equation'!$B$13)*'S Curve Equation'!$B$14</f>
        <v>0.15247650931193096</v>
      </c>
      <c r="U179" s="28">
        <f>(1/(1+EXP(('S Curve Equation'!$B$11-U134*'S Curve Equation'!$B$12)*'S Curve Equation'!$B$10))+'S Curve Equation'!$B$13)*'S Curve Equation'!$B$14</f>
        <v>0.15127428401538739</v>
      </c>
      <c r="V179" s="28">
        <f>(1/(1+EXP(('S Curve Equation'!$B$11-V134*'S Curve Equation'!$B$12)*'S Curve Equation'!$B$10))+'S Curve Equation'!$B$13)*'S Curve Equation'!$B$14</f>
        <v>0.15008976010353065</v>
      </c>
      <c r="W179" s="28">
        <f>(1/(1+EXP(('S Curve Equation'!$B$11-W134*'S Curve Equation'!$B$12)*'S Curve Equation'!$B$10))+'S Curve Equation'!$B$13)*'S Curve Equation'!$B$14</f>
        <v>0.14892259325649768</v>
      </c>
      <c r="X179" s="28">
        <f>(1/(1+EXP(('S Curve Equation'!$B$11-X134*'S Curve Equation'!$B$12)*'S Curve Equation'!$B$10))+'S Curve Equation'!$B$13)*'S Curve Equation'!$B$14</f>
        <v>0.14777244712349735</v>
      </c>
      <c r="Y179" s="28">
        <f>(1/(1+EXP(('S Curve Equation'!$B$11-Y134*'S Curve Equation'!$B$12)*'S Curve Equation'!$B$10))+'S Curve Equation'!$B$13)*'S Curve Equation'!$B$14</f>
        <v>0.14663899311873438</v>
      </c>
      <c r="Z179" s="28">
        <f>(1/(1+EXP(('S Curve Equation'!$B$11-Z134*'S Curve Equation'!$B$12)*'S Curve Equation'!$B$10))+'S Curve Equation'!$B$13)*'S Curve Equation'!$B$14</f>
        <v>0.14552191022266633</v>
      </c>
      <c r="AA179" s="28">
        <f>(1/(1+EXP(('S Curve Equation'!$B$11-AA134*'S Curve Equation'!$B$12)*'S Curve Equation'!$B$10))+'S Curve Equation'!$B$13)*'S Curve Equation'!$B$14</f>
        <v>0.14442088478847989</v>
      </c>
      <c r="AB179" s="28">
        <f>(1/(1+EXP(('S Curve Equation'!$B$11-AB134*'S Curve Equation'!$B$12)*'S Curve Equation'!$B$10))+'S Curve Equation'!$B$13)*'S Curve Equation'!$B$14</f>
        <v>0.14333561035365877</v>
      </c>
      <c r="AC179" s="28">
        <f>(1/(1+EXP(('S Curve Equation'!$B$11-AC134*'S Curve Equation'!$B$12)*'S Curve Equation'!$B$10))+'S Curve Equation'!$B$13)*'S Curve Equation'!$B$14</f>
        <v>0.14226578745653098</v>
      </c>
      <c r="AD179" s="28">
        <f>(1/(1+EXP(('S Curve Equation'!$B$11-AD134*'S Curve Equation'!$B$12)*'S Curve Equation'!$B$10))+'S Curve Equation'!$B$13)*'S Curve Equation'!$B$14</f>
        <v>0.14121112345767181</v>
      </c>
      <c r="AE179" s="28">
        <f>(1/(1+EXP(('S Curve Equation'!$B$11-AE134*'S Curve Equation'!$B$12)*'S Curve Equation'!$B$10))+'S Curve Equation'!$B$13)*'S Curve Equation'!$B$14</f>
        <v>0.14017133236605051</v>
      </c>
      <c r="AF179" s="28">
        <f>(1/(1+EXP(('S Curve Equation'!$B$11-AF134*'S Curve Equation'!$B$12)*'S Curve Equation'!$B$10))+'S Curve Equation'!$B$13)*'S Curve Equation'!$B$14</f>
        <v>0.13914613466980019</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16to19'!B138,'Calculations 20to24'!B138,'Calculations 25to34'!B138,'Calculations 35to44'!B138,'Calculations 55to64'!B138,'Calculations 65plus'!B138)</f>
        <v>0.17411664538101318</v>
      </c>
      <c r="C183" s="28">
        <f>C138/SUM(C138,'Calculations 16to19'!C138,'Calculations 20to24'!C138,'Calculations 25to34'!C138,'Calculations 35to44'!C138,'Calculations 55to64'!C138,'Calculations 65plus'!C138)</f>
        <v>0.16954560140093719</v>
      </c>
      <c r="D183" s="28">
        <f>D138/SUM(D138,'Calculations 16to19'!D138,'Calculations 20to24'!D138,'Calculations 25to34'!D138,'Calculations 35to44'!D138,'Calculations 55to64'!D138,'Calculations 65plus'!D138)</f>
        <v>0.16756046752200471</v>
      </c>
      <c r="E183" s="28">
        <f>E138/SUM(E138,'Calculations 16to19'!E138,'Calculations 20to24'!E138,'Calculations 25to34'!E138,'Calculations 35to44'!E138,'Calculations 55to64'!E138,'Calculations 65plus'!E138)</f>
        <v>0.16625293603560501</v>
      </c>
      <c r="F183" s="28">
        <f>F138/SUM(F138,'Calculations 16to19'!F138,'Calculations 20to24'!F138,'Calculations 25to34'!F138,'Calculations 35to44'!F138,'Calculations 55to64'!F138,'Calculations 65plus'!F138)</f>
        <v>0.16503404250886375</v>
      </c>
      <c r="G183" s="28">
        <f>G138/SUM(G138,'Calculations 16to19'!G138,'Calculations 20to24'!G138,'Calculations 25to34'!G138,'Calculations 35to44'!G138,'Calculations 55to64'!G138,'Calculations 65plus'!G138)</f>
        <v>0.16446025541788611</v>
      </c>
      <c r="H183" s="28">
        <f>H138/SUM(H138,'Calculations 16to19'!H138,'Calculations 20to24'!H138,'Calculations 25to34'!H138,'Calculations 35to44'!H138,'Calculations 55to64'!H138,'Calculations 65plus'!H138)</f>
        <v>0.16362738514056593</v>
      </c>
      <c r="I183" s="28">
        <f>I138/SUM(I138,'Calculations 16to19'!I138,'Calculations 20to24'!I138,'Calculations 25to34'!I138,'Calculations 35to44'!I138,'Calculations 55to64'!I138,'Calculations 65plus'!I138)</f>
        <v>0.16569366799970883</v>
      </c>
      <c r="J183" s="28">
        <f>J138/SUM(J138,'Calculations 16to19'!J138,'Calculations 20to24'!J138,'Calculations 25to34'!J138,'Calculations 35to44'!J138,'Calculations 55to64'!J138,'Calculations 65plus'!J138)</f>
        <v>0.16970770717383205</v>
      </c>
      <c r="K183" s="28">
        <f>K138/SUM(K138,'Calculations 16to19'!K138,'Calculations 20to24'!K138,'Calculations 25to34'!K138,'Calculations 35to44'!K138,'Calculations 55to64'!K138,'Calculations 65plus'!K138)</f>
        <v>0.173838707072619</v>
      </c>
      <c r="L183" s="28">
        <f>L138/SUM(L138,'Calculations 16to19'!L138,'Calculations 20to24'!L138,'Calculations 25to34'!L138,'Calculations 35to44'!L138,'Calculations 55to64'!L138,'Calculations 65plus'!L138)</f>
        <v>0.16497207599292221</v>
      </c>
      <c r="M183" s="28">
        <f>M138/SUM(M138,'Calculations 16to19'!M138,'Calculations 20to24'!M138,'Calculations 25to34'!M138,'Calculations 35to44'!M138,'Calculations 55to64'!M138,'Calculations 65plus'!M138)</f>
        <v>0.16418159116262937</v>
      </c>
      <c r="N183" s="28">
        <f>N138/SUM(N138,'Calculations 16to19'!N138,'Calculations 20to24'!N138,'Calculations 25to34'!N138,'Calculations 35to44'!N138,'Calculations 55to64'!N138,'Calculations 65plus'!N138)</f>
        <v>0.16337118886780522</v>
      </c>
      <c r="O183" s="28">
        <f>O138/SUM(O138,'Calculations 16to19'!O138,'Calculations 20to24'!O138,'Calculations 25to34'!O138,'Calculations 35to44'!O138,'Calculations 55to64'!O138,'Calculations 65plus'!O138)</f>
        <v>0.16254194982986972</v>
      </c>
      <c r="P183" s="28">
        <f>P138/SUM(P138,'Calculations 16to19'!P138,'Calculations 20to24'!P138,'Calculations 25to34'!P138,'Calculations 35to44'!P138,'Calculations 55to64'!P138,'Calculations 65plus'!P138)</f>
        <v>0.16169494088965294</v>
      </c>
      <c r="Q183" s="28">
        <f>Q138/SUM(Q138,'Calculations 16to19'!Q138,'Calculations 20to24'!Q138,'Calculations 25to34'!Q138,'Calculations 35to44'!Q138,'Calculations 55to64'!Q138,'Calculations 65plus'!Q138)</f>
        <v>0.16083121326367425</v>
      </c>
      <c r="R183" s="28">
        <f>R138/SUM(R138,'Calculations 16to19'!R138,'Calculations 20to24'!R138,'Calculations 25to34'!R138,'Calculations 35to44'!R138,'Calculations 55to64'!R138,'Calculations 65plus'!R138)</f>
        <v>0.1599518009519364</v>
      </c>
      <c r="S183" s="28">
        <f>S138/SUM(S138,'Calculations 16to19'!S138,'Calculations 20to24'!S138,'Calculations 25to34'!S138,'Calculations 35to44'!S138,'Calculations 55to64'!S138,'Calculations 65plus'!S138)</f>
        <v>0.15905771929396406</v>
      </c>
      <c r="T183" s="28">
        <f>T138/SUM(T138,'Calculations 16to19'!T138,'Calculations 20to24'!T138,'Calculations 25to34'!T138,'Calculations 35to44'!T138,'Calculations 55to64'!T138,'Calculations 65plus'!T138)</f>
        <v>0.15814996366925649</v>
      </c>
      <c r="U183" s="28">
        <f>U138/SUM(U138,'Calculations 16to19'!U138,'Calculations 20to24'!U138,'Calculations 25to34'!U138,'Calculations 35to44'!U138,'Calculations 55to64'!U138,'Calculations 65plus'!U138)</f>
        <v>0.1572295083378534</v>
      </c>
      <c r="V183" s="28">
        <f>V138/SUM(V138,'Calculations 16to19'!V138,'Calculations 20to24'!V138,'Calculations 25to34'!V138,'Calculations 35to44'!V138,'Calculations 55to64'!V138,'Calculations 65plus'!V138)</f>
        <v>0.15629730541627146</v>
      </c>
      <c r="W183" s="28">
        <f>W138/SUM(W138,'Calculations 16to19'!W138,'Calculations 20to24'!W138,'Calculations 25to34'!W138,'Calculations 35to44'!W138,'Calculations 55to64'!W138,'Calculations 65plus'!W138)</f>
        <v>0.15535428398374404</v>
      </c>
      <c r="X183" s="28">
        <f>X138/SUM(X138,'Calculations 16to19'!X138,'Calculations 20to24'!X138,'Calculations 25to34'!X138,'Calculations 35to44'!X138,'Calculations 55to64'!X138,'Calculations 65plus'!X138)</f>
        <v>0.15440134931336089</v>
      </c>
      <c r="Y183" s="28">
        <f>Y138/SUM(Y138,'Calculations 16to19'!Y138,'Calculations 20to24'!Y138,'Calculations 25to34'!Y138,'Calculations 35to44'!Y138,'Calculations 55to64'!Y138,'Calculations 65plus'!Y138)</f>
        <v>0.15343938222250447</v>
      </c>
      <c r="Z183" s="28">
        <f>Z138/SUM(Z138,'Calculations 16to19'!Z138,'Calculations 20to24'!Z138,'Calculations 25to34'!Z138,'Calculations 35to44'!Z138,'Calculations 55to64'!Z138,'Calculations 65plus'!Z138)</f>
        <v>0.15246923853676944</v>
      </c>
      <c r="AA183" s="28">
        <f>AA138/SUM(AA138,'Calculations 16to19'!AA138,'Calculations 20to24'!AA138,'Calculations 25to34'!AA138,'Calculations 35to44'!AA138,'Calculations 55to64'!AA138,'Calculations 65plus'!AA138)</f>
        <v>0.15149174866144274</v>
      </c>
      <c r="AB183" s="28">
        <f>AB138/SUM(AB138,'Calculations 16to19'!AB138,'Calculations 20to24'!AB138,'Calculations 25to34'!AB138,'Calculations 35to44'!AB138,'Calculations 55to64'!AB138,'Calculations 65plus'!AB138)</f>
        <v>0.15050771725452325</v>
      </c>
      <c r="AC183" s="28">
        <f>AC138/SUM(AC138,'Calculations 16to19'!AC138,'Calculations 20to24'!AC138,'Calculations 25to34'!AC138,'Calculations 35to44'!AC138,'Calculations 55to64'!AC138,'Calculations 65plus'!AC138)</f>
        <v>0.14951792299523886</v>
      </c>
      <c r="AD183" s="28">
        <f>AD138/SUM(AD138,'Calculations 16to19'!AD138,'Calculations 20to24'!AD138,'Calculations 25to34'!AD138,'Calculations 35to44'!AD138,'Calculations 55to64'!AD138,'Calculations 65plus'!AD138)</f>
        <v>0.14852311844201246</v>
      </c>
      <c r="AE183" s="28">
        <f>AE138/SUM(AE138,'Calculations 16to19'!AE138,'Calculations 20to24'!AE138,'Calculations 25to34'!AE138,'Calculations 35to44'!AE138,'Calculations 55to64'!AE138,'Calculations 65plus'!AE138)</f>
        <v>0.14752402997387976</v>
      </c>
      <c r="AF183" s="28">
        <f>AF138/SUM(AF138,'Calculations 16to19'!AF138,'Calculations 20to24'!AF138,'Calculations 25to34'!AF138,'Calculations 35to44'!AF138,'Calculations 55to64'!AF138,'Calculations 65plus'!AF138)</f>
        <v>0.14652135780943226</v>
      </c>
    </row>
    <row r="184" spans="1:32" x14ac:dyDescent="0.2">
      <c r="A184" s="6" t="s">
        <v>94</v>
      </c>
      <c r="B184" s="28">
        <f>B139/SUM(B139,'Calculations 16to19'!B139,'Calculations 20to24'!B139,'Calculations 25to34'!B139,'Calculations 35to44'!B139,'Calculations 55to64'!B139,'Calculations 65plus'!B139)</f>
        <v>0.23529411764705879</v>
      </c>
      <c r="C184" s="28">
        <f>C139/SUM(C139,'Calculations 16to19'!C139,'Calculations 20to24'!C139,'Calculations 25to34'!C139,'Calculations 35to44'!C139,'Calculations 55to64'!C139,'Calculations 65plus'!C139)</f>
        <v>0.22929717812982542</v>
      </c>
      <c r="D184" s="28">
        <f>D139/SUM(D139,'Calculations 16to19'!D139,'Calculations 20to24'!D139,'Calculations 25to34'!D139,'Calculations 35to44'!D139,'Calculations 55to64'!D139,'Calculations 65plus'!D139)</f>
        <v>0.22675509180812733</v>
      </c>
      <c r="E184" s="28">
        <f>E139/SUM(E139,'Calculations 16to19'!E139,'Calculations 20to24'!E139,'Calculations 25to34'!E139,'Calculations 35to44'!E139,'Calculations 55to64'!E139,'Calculations 65plus'!E139)</f>
        <v>0.22516043917045434</v>
      </c>
      <c r="F184" s="28">
        <f>F139/SUM(F139,'Calculations 16to19'!F139,'Calculations 20to24'!F139,'Calculations 25to34'!F139,'Calculations 35to44'!F139,'Calculations 55to64'!F139,'Calculations 65plus'!F139)</f>
        <v>0.22369775484375384</v>
      </c>
      <c r="G184" s="28">
        <f>G139/SUM(G139,'Calculations 16to19'!G139,'Calculations 20to24'!G139,'Calculations 25to34'!G139,'Calculations 35to44'!G139,'Calculations 55to64'!G139,'Calculations 65plus'!G139)</f>
        <v>0.22310828966826896</v>
      </c>
      <c r="H184" s="28">
        <f>H139/SUM(H139,'Calculations 16to19'!H139,'Calculations 20to24'!H139,'Calculations 25to34'!H139,'Calculations 35to44'!H139,'Calculations 55to64'!H139,'Calculations 65plus'!H139)</f>
        <v>0.22222211239544673</v>
      </c>
      <c r="I184" s="28">
        <f>I139/SUM(I139,'Calculations 16to19'!I139,'Calculations 20to24'!I139,'Calculations 25to34'!I139,'Calculations 35to44'!I139,'Calculations 55to64'!I139,'Calculations 65plus'!I139)</f>
        <v>0.22515903727087563</v>
      </c>
      <c r="J184" s="28">
        <f>J139/SUM(J139,'Calculations 16to19'!J139,'Calculations 20to24'!J139,'Calculations 25to34'!J139,'Calculations 35to44'!J139,'Calculations 55to64'!J139,'Calculations 65plus'!J139)</f>
        <v>0.23061105270968424</v>
      </c>
      <c r="K184" s="28">
        <f>K139/SUM(K139,'Calculations 16to19'!K139,'Calculations 20to24'!K139,'Calculations 25to34'!K139,'Calculations 35to44'!K139,'Calculations 55to64'!K139,'Calculations 65plus'!K139)</f>
        <v>0.23618298672762633</v>
      </c>
      <c r="L184" s="28">
        <f>L139/SUM(L139,'Calculations 16to19'!L139,'Calculations 20to24'!L139,'Calculations 25to34'!L139,'Calculations 35to44'!L139,'Calculations 55to64'!L139,'Calculations 65plus'!L139)</f>
        <v>0.22470342499767648</v>
      </c>
      <c r="M184" s="28">
        <f>M139/SUM(M139,'Calculations 16to19'!M139,'Calculations 20to24'!M139,'Calculations 25to34'!M139,'Calculations 35to44'!M139,'Calculations 55to64'!M139,'Calculations 65plus'!M139)</f>
        <v>0.22387132303508145</v>
      </c>
      <c r="N184" s="28">
        <f>N139/SUM(N139,'Calculations 16to19'!N139,'Calculations 20to24'!N139,'Calculations 25to34'!N139,'Calculations 35to44'!N139,'Calculations 55to64'!N139,'Calculations 65plus'!N139)</f>
        <v>0.22302131991947607</v>
      </c>
      <c r="O184" s="28">
        <f>O139/SUM(O139,'Calculations 16to19'!O139,'Calculations 20to24'!O139,'Calculations 25to34'!O139,'Calculations 35to44'!O139,'Calculations 55to64'!O139,'Calculations 65plus'!O139)</f>
        <v>0.22215398726086591</v>
      </c>
      <c r="P184" s="28">
        <f>P139/SUM(P139,'Calculations 16to19'!P139,'Calculations 20to24'!P139,'Calculations 25to34'!P139,'Calculations 35to44'!P139,'Calculations 55to64'!P139,'Calculations 65plus'!P139)</f>
        <v>0.22126990122048065</v>
      </c>
      <c r="Q184" s="28">
        <f>Q139/SUM(Q139,'Calculations 16to19'!Q139,'Calculations 20to24'!Q139,'Calculations 25to34'!Q139,'Calculations 35to44'!Q139,'Calculations 55to64'!Q139,'Calculations 65plus'!Q139)</f>
        <v>0.22036964136392495</v>
      </c>
      <c r="R184" s="28">
        <f>R139/SUM(R139,'Calculations 16to19'!R139,'Calculations 20to24'!R139,'Calculations 25to34'!R139,'Calculations 35to44'!R139,'Calculations 55to64'!R139,'Calculations 65plus'!R139)</f>
        <v>0.21945378956430828</v>
      </c>
      <c r="S184" s="28">
        <f>S139/SUM(S139,'Calculations 16to19'!S139,'Calculations 20to24'!S139,'Calculations 25to34'!S139,'Calculations 35to44'!S139,'Calculations 55to64'!S139,'Calculations 65plus'!S139)</f>
        <v>0.21852292895557704</v>
      </c>
      <c r="T184" s="28">
        <f>T139/SUM(T139,'Calculations 16to19'!T139,'Calculations 20to24'!T139,'Calculations 25to34'!T139,'Calculations 35to44'!T139,'Calculations 55to64'!T139,'Calculations 65plus'!T139)</f>
        <v>0.21757764293605811</v>
      </c>
      <c r="U184" s="28">
        <f>U139/SUM(U139,'Calculations 16to19'!U139,'Calculations 20to24'!U139,'Calculations 25to34'!U139,'Calculations 35to44'!U139,'Calculations 55to64'!U139,'Calculations 65plus'!U139)</f>
        <v>0.21661851422207018</v>
      </c>
      <c r="V184" s="28">
        <f>V139/SUM(V139,'Calculations 16to19'!V139,'Calculations 20to24'!V139,'Calculations 25to34'!V139,'Calculations 35to44'!V139,'Calculations 55to64'!V139,'Calculations 65plus'!V139)</f>
        <v>0.21564612395126442</v>
      </c>
      <c r="W184" s="28">
        <f>W139/SUM(W139,'Calculations 16to19'!W139,'Calculations 20to24'!W139,'Calculations 25to34'!W139,'Calculations 35to44'!W139,'Calculations 55to64'!W139,'Calculations 65plus'!W139)</f>
        <v>0.21466105083524833</v>
      </c>
      <c r="X184" s="28">
        <f>X139/SUM(X139,'Calculations 16to19'!X139,'Calculations 20to24'!X139,'Calculations 25to34'!X139,'Calculations 35to44'!X139,'Calculations 55to64'!X139,'Calculations 65plus'!X139)</f>
        <v>0.2136638703608571</v>
      </c>
      <c r="Y184" s="28">
        <f>Y139/SUM(Y139,'Calculations 16to19'!Y139,'Calculations 20to24'!Y139,'Calculations 25to34'!Y139,'Calculations 35to44'!Y139,'Calculations 55to64'!Y139,'Calculations 65plus'!Y139)</f>
        <v>0.2126551540393597</v>
      </c>
      <c r="Z184" s="28">
        <f>Z139/SUM(Z139,'Calculations 16to19'!Z139,'Calculations 20to24'!Z139,'Calculations 25to34'!Z139,'Calculations 35to44'!Z139,'Calculations 55to64'!Z139,'Calculations 65plus'!Z139)</f>
        <v>0.21163546870273942</v>
      </c>
      <c r="AA184" s="28">
        <f>AA139/SUM(AA139,'Calculations 16to19'!AA139,'Calculations 20to24'!AA139,'Calculations 25to34'!AA139,'Calculations 35to44'!AA139,'Calculations 55to64'!AA139,'Calculations 65plus'!AA139)</f>
        <v>0.21060537584611191</v>
      </c>
      <c r="AB184" s="28">
        <f>AB139/SUM(AB139,'Calculations 16to19'!AB139,'Calculations 20to24'!AB139,'Calculations 25to34'!AB139,'Calculations 35to44'!AB139,'Calculations 55to64'!AB139,'Calculations 65plus'!AB139)</f>
        <v>0.20956543101523104</v>
      </c>
      <c r="AC184" s="28">
        <f>AC139/SUM(AC139,'Calculations 16to19'!AC139,'Calculations 20to24'!AC139,'Calculations 25to34'!AC139,'Calculations 35to44'!AC139,'Calculations 55to64'!AC139,'Calculations 65plus'!AC139)</f>
        <v>0.20851618323797794</v>
      </c>
      <c r="AD184" s="28">
        <f>AD139/SUM(AD139,'Calculations 16to19'!AD139,'Calculations 20to24'!AD139,'Calculations 25to34'!AD139,'Calculations 35to44'!AD139,'Calculations 55to64'!AD139,'Calculations 65plus'!AD139)</f>
        <v>0.20745817449863868</v>
      </c>
      <c r="AE184" s="28">
        <f>AE139/SUM(AE139,'Calculations 16to19'!AE139,'Calculations 20to24'!AE139,'Calculations 25to34'!AE139,'Calculations 35to44'!AE139,'Calculations 55to64'!AE139,'Calculations 65plus'!AE139)</f>
        <v>0.20639193925373303</v>
      </c>
      <c r="AF184" s="28">
        <f>AF139/SUM(AF139,'Calculations 16to19'!AF139,'Calculations 20to24'!AF139,'Calculations 25to34'!AF139,'Calculations 35to44'!AF139,'Calculations 55to64'!AF139,'Calculations 65plus'!AF139)</f>
        <v>0.2053180039880973</v>
      </c>
    </row>
    <row r="185" spans="1:32" x14ac:dyDescent="0.2">
      <c r="A185" s="6" t="s">
        <v>93</v>
      </c>
      <c r="B185" s="28">
        <f>B140/SUM(B140,'Calculations 16to19'!B140,'Calculations 20to24'!B140,'Calculations 25to34'!B140,'Calculations 35to44'!B140,'Calculations 55to64'!B140,'Calculations 65plus'!B140)</f>
        <v>0.23469387755102042</v>
      </c>
      <c r="C185" s="28">
        <f>C140/SUM(C140,'Calculations 16to19'!C140,'Calculations 20to24'!C140,'Calculations 25to34'!C140,'Calculations 35to44'!C140,'Calculations 55to64'!C140,'Calculations 65plus'!C140)</f>
        <v>0.22824428532202623</v>
      </c>
      <c r="D185" s="28">
        <f>D140/SUM(D140,'Calculations 16to19'!D140,'Calculations 20to24'!D140,'Calculations 25to34'!D140,'Calculations 35to44'!D140,'Calculations 55to64'!D140,'Calculations 65plus'!D140)</f>
        <v>0.22509251812931574</v>
      </c>
      <c r="E185" s="28">
        <f>E140/SUM(E140,'Calculations 16to19'!E140,'Calculations 20to24'!E140,'Calculations 25to34'!E140,'Calculations 35to44'!E140,'Calculations 55to64'!E140,'Calculations 65plus'!E140)</f>
        <v>0.22290507269850565</v>
      </c>
      <c r="F185" s="28">
        <f>F140/SUM(F140,'Calculations 16to19'!F140,'Calculations 20to24'!F140,'Calculations 25to34'!F140,'Calculations 35to44'!F140,'Calculations 55to64'!F140,'Calculations 65plus'!F140)</f>
        <v>0.22101224145079587</v>
      </c>
      <c r="G185" s="28">
        <f>G140/SUM(G140,'Calculations 16to19'!G140,'Calculations 20to24'!G140,'Calculations 25to34'!G140,'Calculations 35to44'!G140,'Calculations 55to64'!G140,'Calculations 65plus'!G140)</f>
        <v>0.22015986168781276</v>
      </c>
      <c r="H185" s="28">
        <f>H140/SUM(H140,'Calculations 16to19'!H140,'Calculations 20to24'!H140,'Calculations 25to34'!H140,'Calculations 35to44'!H140,'Calculations 55to64'!H140,'Calculations 65plus'!H140)</f>
        <v>0.21910837725283203</v>
      </c>
      <c r="I185" s="28">
        <f>I140/SUM(I140,'Calculations 16to19'!I140,'Calculations 20to24'!I140,'Calculations 25to34'!I140,'Calculations 35to44'!I140,'Calculations 55to64'!I140,'Calculations 65plus'!I140)</f>
        <v>0.22172295114471824</v>
      </c>
      <c r="J185" s="28">
        <f>J140/SUM(J140,'Calculations 16to19'!J140,'Calculations 20to24'!J140,'Calculations 25to34'!J140,'Calculations 35to44'!J140,'Calculations 55to64'!J140,'Calculations 65plus'!J140)</f>
        <v>0.22658559865319278</v>
      </c>
      <c r="K185" s="28">
        <f>K140/SUM(K140,'Calculations 16to19'!K140,'Calculations 20to24'!K140,'Calculations 25to34'!K140,'Calculations 35to44'!K140,'Calculations 55to64'!K140,'Calculations 65plus'!K140)</f>
        <v>0.23143259243502176</v>
      </c>
      <c r="L185" s="28">
        <f>L140/SUM(L140,'Calculations 16to19'!L140,'Calculations 20to24'!L140,'Calculations 25to34'!L140,'Calculations 35to44'!L140,'Calculations 55to64'!L140,'Calculations 65plus'!L140)</f>
        <v>0.21983615155927241</v>
      </c>
      <c r="M185" s="28">
        <f>M140/SUM(M140,'Calculations 16to19'!M140,'Calculations 20to24'!M140,'Calculations 25to34'!M140,'Calculations 35to44'!M140,'Calculations 55to64'!M140,'Calculations 65plus'!M140)</f>
        <v>0.21862062793485129</v>
      </c>
      <c r="N185" s="28">
        <f>N140/SUM(N140,'Calculations 16to19'!N140,'Calculations 20to24'!N140,'Calculations 25to34'!N140,'Calculations 35to44'!N140,'Calculations 55to64'!N140,'Calculations 65plus'!N140)</f>
        <v>0.21739250269749369</v>
      </c>
      <c r="O185" s="28">
        <f>O140/SUM(O140,'Calculations 16to19'!O140,'Calculations 20to24'!O140,'Calculations 25to34'!O140,'Calculations 35to44'!O140,'Calculations 55to64'!O140,'Calculations 65plus'!O140)</f>
        <v>0.21615252291038264</v>
      </c>
      <c r="P185" s="28">
        <f>P140/SUM(P140,'Calculations 16to19'!P140,'Calculations 20to24'!P140,'Calculations 25to34'!P140,'Calculations 35to44'!P140,'Calculations 55to64'!P140,'Calculations 65plus'!P140)</f>
        <v>0.21490142979085938</v>
      </c>
      <c r="Q185" s="28">
        <f>Q140/SUM(Q140,'Calculations 16to19'!Q140,'Calculations 20to24'!Q140,'Calculations 25to34'!Q140,'Calculations 35to44'!Q140,'Calculations 55to64'!Q140,'Calculations 65plus'!Q140)</f>
        <v>0.21363995761187032</v>
      </c>
      <c r="R185" s="28">
        <f>R140/SUM(R140,'Calculations 16to19'!R140,'Calculations 20to24'!R140,'Calculations 25to34'!R140,'Calculations 35to44'!R140,'Calculations 55to64'!R140,'Calculations 65plus'!R140)</f>
        <v>0.21236883267271003</v>
      </c>
      <c r="S185" s="28">
        <f>S140/SUM(S140,'Calculations 16to19'!S140,'Calculations 20to24'!S140,'Calculations 25to34'!S140,'Calculations 35to44'!S140,'Calculations 55to64'!S140,'Calculations 65plus'!S140)</f>
        <v>0.211088772338553</v>
      </c>
      <c r="T185" s="28">
        <f>T140/SUM(T140,'Calculations 16to19'!T140,'Calculations 20to24'!T140,'Calculations 25to34'!T140,'Calculations 35to44'!T140,'Calculations 55to64'!T140,'Calculations 65plus'!T140)</f>
        <v>0.20980048414800975</v>
      </c>
      <c r="U185" s="28">
        <f>U140/SUM(U140,'Calculations 16to19'!U140,'Calculations 20to24'!U140,'Calculations 25to34'!U140,'Calculations 35to44'!U140,'Calculations 55to64'!U140,'Calculations 65plus'!U140)</f>
        <v>0.20850466498773704</v>
      </c>
      <c r="V185" s="28">
        <f>V140/SUM(V140,'Calculations 16to19'!V140,'Calculations 20to24'!V140,'Calculations 25to34'!V140,'Calculations 35to44'!V140,'Calculations 55to64'!V140,'Calculations 65plus'!V140)</f>
        <v>0.20720200033290093</v>
      </c>
      <c r="W185" s="28">
        <f>W140/SUM(W140,'Calculations 16to19'!W140,'Calculations 20to24'!W140,'Calculations 25to34'!W140,'Calculations 35to44'!W140,'Calculations 55to64'!W140,'Calculations 65plus'!W140)</f>
        <v>0.20589316355214685</v>
      </c>
      <c r="X185" s="28">
        <f>X140/SUM(X140,'Calculations 16to19'!X140,'Calculations 20to24'!X140,'Calculations 25to34'!X140,'Calculations 35to44'!X140,'Calculations 55to64'!X140,'Calculations 65plus'!X140)</f>
        <v>0.20457881527551658</v>
      </c>
      <c r="Y185" s="28">
        <f>Y140/SUM(Y140,'Calculations 16to19'!Y140,'Calculations 20to24'!Y140,'Calculations 25to34'!Y140,'Calculations 35to44'!Y140,'Calculations 55to64'!Y140,'Calculations 65plus'!Y140)</f>
        <v>0.20325960282365002</v>
      </c>
      <c r="Z185" s="28">
        <f>Z140/SUM(Z140,'Calculations 16to19'!Z140,'Calculations 20to24'!Z140,'Calculations 25to34'!Z140,'Calculations 35to44'!Z140,'Calculations 55to64'!Z140,'Calculations 65plus'!Z140)</f>
        <v>0.20193615969644843</v>
      </c>
      <c r="AA185" s="28">
        <f>AA140/SUM(AA140,'Calculations 16to19'!AA140,'Calculations 20to24'!AA140,'Calculations 25to34'!AA140,'Calculations 35to44'!AA140,'Calculations 55to64'!AA140,'Calculations 65plus'!AA140)</f>
        <v>0.20060910511928631</v>
      </c>
      <c r="AB185" s="28">
        <f>AB140/SUM(AB140,'Calculations 16to19'!AB140,'Calculations 20to24'!AB140,'Calculations 25to34'!AB140,'Calculations 35to44'!AB140,'Calculations 55to64'!AB140,'Calculations 65plus'!AB140)</f>
        <v>0.19927904364474783</v>
      </c>
      <c r="AC185" s="28">
        <f>AC140/SUM(AC140,'Calculations 16to19'!AC140,'Calculations 20to24'!AC140,'Calculations 25to34'!AC140,'Calculations 35to44'!AC140,'Calculations 55to64'!AC140,'Calculations 65plus'!AC140)</f>
        <v>0.19794656480780118</v>
      </c>
      <c r="AD185" s="28">
        <f>AD140/SUM(AD140,'Calculations 16to19'!AD140,'Calculations 20to24'!AD140,'Calculations 25to34'!AD140,'Calculations 35to44'!AD140,'Calculations 55to64'!AD140,'Calculations 65plus'!AD140)</f>
        <v>0.19661224283224632</v>
      </c>
      <c r="AE185" s="28">
        <f>AE140/SUM(AE140,'Calculations 16to19'!AE140,'Calculations 20to24'!AE140,'Calculations 25to34'!AE140,'Calculations 35to44'!AE140,'Calculations 55to64'!AE140,'Calculations 65plus'!AE140)</f>
        <v>0.19527663638623763</v>
      </c>
      <c r="AF185" s="28">
        <f>AF140/SUM(AF140,'Calculations 16to19'!AF140,'Calculations 20to24'!AF140,'Calculations 25to34'!AF140,'Calculations 35to44'!AF140,'Calculations 55to64'!AF140,'Calculations 65plus'!AF140)</f>
        <v>0.19394028838463656</v>
      </c>
    </row>
    <row r="186" spans="1:32" x14ac:dyDescent="0.2">
      <c r="A186" s="6" t="s">
        <v>28</v>
      </c>
      <c r="B186" s="28">
        <f>B141/SUM(B141,'Calculations 16to19'!B141,'Calculations 20to24'!B141,'Calculations 25to34'!B141,'Calculations 35to44'!B141,'Calculations 55to64'!B141,'Calculations 65plus'!B141)</f>
        <v>0.17073170731707318</v>
      </c>
      <c r="C186" s="28">
        <f>C141/SUM(C141,'Calculations 16to19'!C141,'Calculations 20to24'!C141,'Calculations 25to34'!C141,'Calculations 35to44'!C141,'Calculations 55to64'!C141,'Calculations 65plus'!C141)</f>
        <v>0.16632056409226378</v>
      </c>
      <c r="D186" s="28">
        <f>D141/SUM(D141,'Calculations 16to19'!D141,'Calculations 20to24'!D141,'Calculations 25to34'!D141,'Calculations 35to44'!D141,'Calculations 55to64'!D141,'Calculations 65plus'!D141)</f>
        <v>0.16472920690503773</v>
      </c>
      <c r="E186" s="28">
        <f>E141/SUM(E141,'Calculations 16to19'!E141,'Calculations 20to24'!E141,'Calculations 25to34'!E141,'Calculations 35to44'!E141,'Calculations 55to64'!E141,'Calculations 65plus'!E141)</f>
        <v>0.16378990448019035</v>
      </c>
      <c r="F186" s="28">
        <f>F141/SUM(F141,'Calculations 16to19'!F141,'Calculations 20to24'!F141,'Calculations 25to34'!F141,'Calculations 35to44'!F141,'Calculations 55to64'!F141,'Calculations 65plus'!F141)</f>
        <v>0.16279920247110885</v>
      </c>
      <c r="G186" s="28">
        <f>G141/SUM(G141,'Calculations 16to19'!G141,'Calculations 20to24'!G141,'Calculations 25to34'!G141,'Calculations 35to44'!G141,'Calculations 55to64'!G141,'Calculations 65plus'!G141)</f>
        <v>0.16238153771378461</v>
      </c>
      <c r="H186" s="28">
        <f>H141/SUM(H141,'Calculations 16to19'!H141,'Calculations 20to24'!H141,'Calculations 25to34'!H141,'Calculations 35to44'!H141,'Calculations 55to64'!H141,'Calculations 65plus'!H141)</f>
        <v>0.16159714409262671</v>
      </c>
      <c r="I186" s="28">
        <f>I141/SUM(I141,'Calculations 16to19'!I141,'Calculations 20to24'!I141,'Calculations 25to34'!I141,'Calculations 35to44'!I141,'Calculations 55to64'!I141,'Calculations 65plus'!I141)</f>
        <v>0.16362229170227496</v>
      </c>
      <c r="J186" s="28">
        <f>J141/SUM(J141,'Calculations 16to19'!J141,'Calculations 20to24'!J141,'Calculations 25to34'!J141,'Calculations 35to44'!J141,'Calculations 55to64'!J141,'Calculations 65plus'!J141)</f>
        <v>0.16775907027709863</v>
      </c>
      <c r="K186" s="28">
        <f>K141/SUM(K141,'Calculations 16to19'!K141,'Calculations 20to24'!K141,'Calculations 25to34'!K141,'Calculations 35to44'!K141,'Calculations 55to64'!K141,'Calculations 65plus'!K141)</f>
        <v>0.17228689587038318</v>
      </c>
      <c r="L186" s="28">
        <f>L141/SUM(L141,'Calculations 16to19'!L141,'Calculations 20to24'!L141,'Calculations 25to34'!L141,'Calculations 35to44'!L141,'Calculations 55to64'!L141,'Calculations 65plus'!L141)</f>
        <v>0.16362693313525759</v>
      </c>
      <c r="M186" s="28">
        <f>M141/SUM(M141,'Calculations 16to19'!M141,'Calculations 20to24'!M141,'Calculations 25to34'!M141,'Calculations 35to44'!M141,'Calculations 55to64'!M141,'Calculations 65plus'!M141)</f>
        <v>0.16303592171536888</v>
      </c>
      <c r="N186" s="28">
        <f>N141/SUM(N141,'Calculations 16to19'!N141,'Calculations 20to24'!N141,'Calculations 25to34'!N141,'Calculations 35to44'!N141,'Calculations 55to64'!N141,'Calculations 65plus'!N141)</f>
        <v>0.16242568626150947</v>
      </c>
      <c r="O186" s="28">
        <f>O141/SUM(O141,'Calculations 16to19'!O141,'Calculations 20to24'!O141,'Calculations 25to34'!O141,'Calculations 35to44'!O141,'Calculations 55to64'!O141,'Calculations 65plus'!O141)</f>
        <v>0.16179679877660699</v>
      </c>
      <c r="P186" s="28">
        <f>P141/SUM(P141,'Calculations 16to19'!P141,'Calculations 20to24'!P141,'Calculations 25to34'!P141,'Calculations 35to44'!P141,'Calculations 55to64'!P141,'Calculations 65plus'!P141)</f>
        <v>0.16114984529459903</v>
      </c>
      <c r="Q186" s="28">
        <f>Q141/SUM(Q141,'Calculations 16to19'!Q141,'Calculations 20to24'!Q141,'Calculations 25to34'!Q141,'Calculations 35to44'!Q141,'Calculations 55to64'!Q141,'Calculations 65plus'!Q141)</f>
        <v>0.16048542402258387</v>
      </c>
      <c r="R186" s="28">
        <f>R141/SUM(R141,'Calculations 16to19'!R141,'Calculations 20to24'!R141,'Calculations 25to34'!R141,'Calculations 35to44'!R141,'Calculations 55to64'!R141,'Calculations 65plus'!R141)</f>
        <v>0.15980414352918171</v>
      </c>
      <c r="S186" s="28">
        <f>S141/SUM(S141,'Calculations 16to19'!S141,'Calculations 20to24'!S141,'Calculations 25to34'!S141,'Calculations 35to44'!S141,'Calculations 55to64'!S141,'Calculations 65plus'!S141)</f>
        <v>0.15910662098413295</v>
      </c>
      <c r="T186" s="28">
        <f>T141/SUM(T141,'Calculations 16to19'!T141,'Calculations 20to24'!T141,'Calculations 25to34'!T141,'Calculations 35to44'!T141,'Calculations 55to64'!T141,'Calculations 65plus'!T141)</f>
        <v>0.15839348045358889</v>
      </c>
      <c r="U186" s="28">
        <f>U141/SUM(U141,'Calculations 16to19'!U141,'Calculations 20to24'!U141,'Calculations 25to34'!U141,'Calculations 35to44'!U141,'Calculations 55to64'!U141,'Calculations 65plus'!U141)</f>
        <v>0.15766535125501777</v>
      </c>
      <c r="V186" s="28">
        <f>V141/SUM(V141,'Calculations 16to19'!V141,'Calculations 20to24'!V141,'Calculations 25to34'!V141,'Calculations 35to44'!V141,'Calculations 55to64'!V141,'Calculations 65plus'!V141)</f>
        <v>0.15692286637508199</v>
      </c>
      <c r="W186" s="28">
        <f>W141/SUM(W141,'Calculations 16to19'!W141,'Calculations 20to24'!W141,'Calculations 25to34'!W141,'Calculations 35to44'!W141,'Calculations 55to64'!W141,'Calculations 65plus'!W141)</f>
        <v>0.15616666095335222</v>
      </c>
      <c r="X186" s="28">
        <f>X141/SUM(X141,'Calculations 16to19'!X141,'Calculations 20to24'!X141,'Calculations 25to34'!X141,'Calculations 35to44'!X141,'Calculations 55to64'!X141,'Calculations 65plus'!X141)</f>
        <v>0.1553973708341721</v>
      </c>
      <c r="Y186" s="28">
        <f>Y141/SUM(Y141,'Calculations 16to19'!Y141,'Calculations 20to24'!Y141,'Calculations 25to34'!Y141,'Calculations 35to44'!Y141,'Calculations 55to64'!Y141,'Calculations 65plus'!Y141)</f>
        <v>0.15461563118853214</v>
      </c>
      <c r="Z186" s="28">
        <f>Z141/SUM(Z141,'Calculations 16to19'!Z141,'Calculations 20to24'!Z141,'Calculations 25to34'!Z141,'Calculations 35to44'!Z141,'Calculations 55to64'!Z141,'Calculations 65plus'!Z141)</f>
        <v>0.15382207520732036</v>
      </c>
      <c r="AA186" s="28">
        <f>AA141/SUM(AA141,'Calculations 16to19'!AA141,'Calculations 20to24'!AA141,'Calculations 25to34'!AA141,'Calculations 35to44'!AA141,'Calculations 55to64'!AA141,'Calculations 65plus'!AA141)</f>
        <v>0.15301733286688751</v>
      </c>
      <c r="AB186" s="28">
        <f>AB141/SUM(AB141,'Calculations 16to19'!AB141,'Calculations 20to24'!AB141,'Calculations 25to34'!AB141,'Calculations 35to44'!AB141,'Calculations 55to64'!AB141,'Calculations 65plus'!AB141)</f>
        <v>0.15220202976743163</v>
      </c>
      <c r="AC186" s="28">
        <f>AC141/SUM(AC141,'Calculations 16to19'!AC141,'Calculations 20to24'!AC141,'Calculations 25to34'!AC141,'Calculations 35to44'!AC141,'Calculations 55to64'!AC141,'Calculations 65plus'!AC141)</f>
        <v>0.15137678604432894</v>
      </c>
      <c r="AD186" s="28">
        <f>AD141/SUM(AD141,'Calculations 16to19'!AD141,'Calculations 20to24'!AD141,'Calculations 25to34'!AD141,'Calculations 35to44'!AD141,'Calculations 55to64'!AD141,'Calculations 65plus'!AD141)</f>
        <v>0.15054221535216156</v>
      </c>
      <c r="AE186" s="28">
        <f>AE141/SUM(AE141,'Calculations 16to19'!AE141,'Calculations 20to24'!AE141,'Calculations 25to34'!AE141,'Calculations 35to44'!AE141,'Calculations 55to64'!AE141,'Calculations 65plus'!AE141)</f>
        <v>0.14969892392086562</v>
      </c>
      <c r="AF186" s="28">
        <f>AF141/SUM(AF141,'Calculations 16to19'!AF141,'Calculations 20to24'!AF141,'Calculations 25to34'!AF141,'Calculations 35to44'!AF141,'Calculations 55to64'!AF141,'Calculations 65plus'!AF141)</f>
        <v>0.14884750968310814</v>
      </c>
    </row>
    <row r="187" spans="1:32" x14ac:dyDescent="0.2">
      <c r="A187" s="6" t="s">
        <v>29</v>
      </c>
      <c r="B187" s="28">
        <f>B142/SUM(B142,'Calculations 16to19'!B142,'Calculations 20to24'!B142,'Calculations 25to34'!B142,'Calculations 35to44'!B142,'Calculations 55to64'!B142,'Calculations 65plus'!B142)</f>
        <v>0.22009569377990423</v>
      </c>
      <c r="C187" s="28">
        <f>C142/SUM(C142,'Calculations 16to19'!C142,'Calculations 20to24'!C142,'Calculations 25to34'!C142,'Calculations 35to44'!C142,'Calculations 55to64'!C142,'Calculations 65plus'!C142)</f>
        <v>0.21428074596035185</v>
      </c>
      <c r="D187" s="28">
        <f>D142/SUM(D142,'Calculations 16to19'!D142,'Calculations 20to24'!D142,'Calculations 25to34'!D142,'Calculations 35to44'!D142,'Calculations 55to64'!D142,'Calculations 65plus'!D142)</f>
        <v>0.21162753987679031</v>
      </c>
      <c r="E187" s="28">
        <f>E142/SUM(E142,'Calculations 16to19'!E142,'Calculations 20to24'!E142,'Calculations 25to34'!E142,'Calculations 35to44'!E142,'Calculations 55to64'!E142,'Calculations 65plus'!E142)</f>
        <v>0.20985892420716137</v>
      </c>
      <c r="F187" s="28">
        <f>F142/SUM(F142,'Calculations 16to19'!F142,'Calculations 20to24'!F142,'Calculations 25to34'!F142,'Calculations 35to44'!F142,'Calculations 55to64'!F142,'Calculations 65plus'!F142)</f>
        <v>0.20832421583132527</v>
      </c>
      <c r="G187" s="28">
        <f>G142/SUM(G142,'Calculations 16to19'!G142,'Calculations 20to24'!G142,'Calculations 25to34'!G142,'Calculations 35to44'!G142,'Calculations 55to64'!G142,'Calculations 65plus'!G142)</f>
        <v>0.20781755868103818</v>
      </c>
      <c r="H187" s="28">
        <f>H142/SUM(H142,'Calculations 16to19'!H142,'Calculations 20to24'!H142,'Calculations 25to34'!H142,'Calculations 35to44'!H142,'Calculations 55to64'!H142,'Calculations 65plus'!H142)</f>
        <v>0.2070437054446515</v>
      </c>
      <c r="I187" s="28">
        <f>I142/SUM(I142,'Calculations 16to19'!I142,'Calculations 20to24'!I142,'Calculations 25to34'!I142,'Calculations 35to44'!I142,'Calculations 55to64'!I142,'Calculations 65plus'!I142)</f>
        <v>0.20968744589932123</v>
      </c>
      <c r="J187" s="28">
        <f>J142/SUM(J142,'Calculations 16to19'!J142,'Calculations 20to24'!J142,'Calculations 25to34'!J142,'Calculations 35to44'!J142,'Calculations 55to64'!J142,'Calculations 65plus'!J142)</f>
        <v>0.21454585969283907</v>
      </c>
      <c r="K187" s="28">
        <f>K142/SUM(K142,'Calculations 16to19'!K142,'Calculations 20to24'!K142,'Calculations 25to34'!K142,'Calculations 35to44'!K142,'Calculations 55to64'!K142,'Calculations 65plus'!K142)</f>
        <v>0.21951031339501451</v>
      </c>
      <c r="L187" s="28">
        <f>L142/SUM(L142,'Calculations 16to19'!L142,'Calculations 20to24'!L142,'Calculations 25to34'!L142,'Calculations 35to44'!L142,'Calculations 55to64'!L142,'Calculations 65plus'!L142)</f>
        <v>0.20872212674130358</v>
      </c>
      <c r="M187" s="28">
        <f>M142/SUM(M142,'Calculations 16to19'!M142,'Calculations 20to24'!M142,'Calculations 25to34'!M142,'Calculations 35to44'!M142,'Calculations 55to64'!M142,'Calculations 65plus'!M142)</f>
        <v>0.20781817463089886</v>
      </c>
      <c r="N187" s="28">
        <f>N142/SUM(N142,'Calculations 16to19'!N142,'Calculations 20to24'!N142,'Calculations 25to34'!N142,'Calculations 35to44'!N142,'Calculations 55to64'!N142,'Calculations 65plus'!N142)</f>
        <v>0.20689857181458926</v>
      </c>
      <c r="O187" s="28">
        <f>O142/SUM(O142,'Calculations 16to19'!O142,'Calculations 20to24'!O142,'Calculations 25to34'!O142,'Calculations 35to44'!O142,'Calculations 55to64'!O142,'Calculations 65plus'!O142)</f>
        <v>0.20596393952448244</v>
      </c>
      <c r="P187" s="28">
        <f>P142/SUM(P142,'Calculations 16to19'!P142,'Calculations 20to24'!P142,'Calculations 25to34'!P142,'Calculations 35to44'!P142,'Calculations 55to64'!P142,'Calculations 65plus'!P142)</f>
        <v>0.20501489852807506</v>
      </c>
      <c r="Q187" s="28">
        <f>Q142/SUM(Q142,'Calculations 16to19'!Q142,'Calculations 20to24'!Q142,'Calculations 25to34'!Q142,'Calculations 35to44'!Q142,'Calculations 55to64'!Q142,'Calculations 65plus'!Q142)</f>
        <v>0.20405206818277846</v>
      </c>
      <c r="R187" s="28">
        <f>R142/SUM(R142,'Calculations 16to19'!R142,'Calculations 20to24'!R142,'Calculations 25to34'!R142,'Calculations 35to44'!R142,'Calculations 55to64'!R142,'Calculations 65plus'!R142)</f>
        <v>0.2030760655352794</v>
      </c>
      <c r="S187" s="28">
        <f>S142/SUM(S142,'Calculations 16to19'!S142,'Calculations 20to24'!S142,'Calculations 25to34'!S142,'Calculations 35to44'!S142,'Calculations 55to64'!S142,'Calculations 65plus'!S142)</f>
        <v>0.20208750446593371</v>
      </c>
      <c r="T187" s="28">
        <f>T142/SUM(T142,'Calculations 16to19'!T142,'Calculations 20to24'!T142,'Calculations 25to34'!T142,'Calculations 35to44'!T142,'Calculations 55to64'!T142,'Calculations 65plus'!T142)</f>
        <v>0.20108699487820689</v>
      </c>
      <c r="U187" s="28">
        <f>U142/SUM(U142,'Calculations 16to19'!U142,'Calculations 20to24'!U142,'Calculations 25to34'!U142,'Calculations 35to44'!U142,'Calculations 55to64'!U142,'Calculations 65plus'!U142)</f>
        <v>0.20007514193304313</v>
      </c>
      <c r="V187" s="28">
        <f>V142/SUM(V142,'Calculations 16to19'!V142,'Calculations 20to24'!V142,'Calculations 25to34'!V142,'Calculations 35to44'!V142,'Calculations 55to64'!V142,'Calculations 65plus'!V142)</f>
        <v>0.19905254532786926</v>
      </c>
      <c r="W187" s="28">
        <f>W142/SUM(W142,'Calculations 16to19'!W142,'Calculations 20to24'!W142,'Calculations 25to34'!W142,'Calculations 35to44'!W142,'Calculations 55to64'!W142,'Calculations 65plus'!W142)</f>
        <v>0.19801979861984331</v>
      </c>
      <c r="X187" s="28">
        <f>X142/SUM(X142,'Calculations 16to19'!X142,'Calculations 20to24'!X142,'Calculations 25to34'!X142,'Calculations 35to44'!X142,'Calculations 55to64'!X142,'Calculations 65plus'!X142)</f>
        <v>0.1969774885927903</v>
      </c>
      <c r="Y187" s="28">
        <f>Y142/SUM(Y142,'Calculations 16to19'!Y142,'Calculations 20to24'!Y142,'Calculations 25to34'!Y142,'Calculations 35to44'!Y142,'Calculations 55to64'!Y142,'Calculations 65plus'!Y142)</f>
        <v>0.19592619466719013</v>
      </c>
      <c r="Z187" s="28">
        <f>Z142/SUM(Z142,'Calculations 16to19'!Z142,'Calculations 20to24'!Z142,'Calculations 25to34'!Z142,'Calculations 35to44'!Z142,'Calculations 55to64'!Z142,'Calculations 65plus'!Z142)</f>
        <v>0.19486648835245282</v>
      </c>
      <c r="AA187" s="28">
        <f>AA142/SUM(AA142,'Calculations 16to19'!AA142,'Calculations 20to24'!AA142,'Calculations 25to34'!AA142,'Calculations 35to44'!AA142,'Calculations 55to64'!AA142,'Calculations 65plus'!AA142)</f>
        <v>0.19379893274063939</v>
      </c>
      <c r="AB187" s="28">
        <f>AB142/SUM(AB142,'Calculations 16to19'!AB142,'Calculations 20to24'!AB142,'Calculations 25to34'!AB142,'Calculations 35to44'!AB142,'Calculations 55to64'!AB142,'Calculations 65plus'!AB142)</f>
        <v>0.19272408204068395</v>
      </c>
      <c r="AC187" s="28">
        <f>AC142/SUM(AC142,'Calculations 16to19'!AC142,'Calculations 20to24'!AC142,'Calculations 25to34'!AC142,'Calculations 35to44'!AC142,'Calculations 55to64'!AC142,'Calculations 65plus'!AC142)</f>
        <v>0.19164248115211641</v>
      </c>
      <c r="AD187" s="28">
        <f>AD142/SUM(AD142,'Calculations 16to19'!AD142,'Calculations 20to24'!AD142,'Calculations 25to34'!AD142,'Calculations 35to44'!AD142,'Calculations 55to64'!AD142,'Calculations 65plus'!AD142)</f>
        <v>0.19055466527719997</v>
      </c>
      <c r="AE187" s="28">
        <f>AE142/SUM(AE142,'Calculations 16to19'!AE142,'Calculations 20to24'!AE142,'Calculations 25to34'!AE142,'Calculations 35to44'!AE142,'Calculations 55to64'!AE142,'Calculations 65plus'!AE142)</f>
        <v>0.1894611595703552</v>
      </c>
      <c r="AF187" s="28">
        <f>AF142/SUM(AF142,'Calculations 16to19'!AF142,'Calculations 20to24'!AF142,'Calculations 25to34'!AF142,'Calculations 35to44'!AF142,'Calculations 55to64'!AF142,'Calculations 65plus'!AF142)</f>
        <v>0.18836247882368137</v>
      </c>
    </row>
    <row r="188" spans="1:32" x14ac:dyDescent="0.2">
      <c r="A188" s="6" t="s">
        <v>30</v>
      </c>
      <c r="B188" s="28">
        <f>B143/SUM(B143,'Calculations 16to19'!B143,'Calculations 20to24'!B143,'Calculations 25to34'!B143,'Calculations 35to44'!B143,'Calculations 55to64'!B143,'Calculations 65plus'!B143)</f>
        <v>0.21267893660531706</v>
      </c>
      <c r="C188" s="28">
        <f>C143/SUM(C143,'Calculations 16to19'!C143,'Calculations 20to24'!C143,'Calculations 25to34'!C143,'Calculations 35to44'!C143,'Calculations 55to64'!C143,'Calculations 65plus'!C143)</f>
        <v>0.20735261963930329</v>
      </c>
      <c r="D188" s="28">
        <f>D143/SUM(D143,'Calculations 16to19'!D143,'Calculations 20to24'!D143,'Calculations 25to34'!D143,'Calculations 35to44'!D143,'Calculations 55to64'!D143,'Calculations 65plus'!D143)</f>
        <v>0.20510486193979693</v>
      </c>
      <c r="E188" s="28">
        <f>E143/SUM(E143,'Calculations 16to19'!E143,'Calculations 20to24'!E143,'Calculations 25to34'!E143,'Calculations 35to44'!E143,'Calculations 55to64'!E143,'Calculations 65plus'!E143)</f>
        <v>0.20375637672569469</v>
      </c>
      <c r="F188" s="28">
        <f>F143/SUM(F143,'Calculations 16to19'!F143,'Calculations 20to24'!F143,'Calculations 25to34'!F143,'Calculations 35to44'!F143,'Calculations 55to64'!F143,'Calculations 65plus'!F143)</f>
        <v>0.20264717169239591</v>
      </c>
      <c r="G188" s="28">
        <f>G143/SUM(G143,'Calculations 16to19'!G143,'Calculations 20to24'!G143,'Calculations 25to34'!G143,'Calculations 35to44'!G143,'Calculations 55to64'!G143,'Calculations 65plus'!G143)</f>
        <v>0.20255388758198226</v>
      </c>
      <c r="H188" s="28">
        <f>H143/SUM(H143,'Calculations 16to19'!H143,'Calculations 20to24'!H143,'Calculations 25to34'!H143,'Calculations 35to44'!H143,'Calculations 55to64'!H143,'Calculations 65plus'!H143)</f>
        <v>0.20221629138793099</v>
      </c>
      <c r="I188" s="28">
        <f>I143/SUM(I143,'Calculations 16to19'!I143,'Calculations 20to24'!I143,'Calculations 25to34'!I143,'Calculations 35to44'!I143,'Calculations 55to64'!I143,'Calculations 65plus'!I143)</f>
        <v>0.20525690556611756</v>
      </c>
      <c r="J188" s="28">
        <f>J143/SUM(J143,'Calculations 16to19'!J143,'Calculations 20to24'!J143,'Calculations 25to34'!J143,'Calculations 35to44'!J143,'Calculations 55to64'!J143,'Calculations 65plus'!J143)</f>
        <v>0.2105021999969735</v>
      </c>
      <c r="K188" s="28">
        <f>K143/SUM(K143,'Calculations 16to19'!K143,'Calculations 20to24'!K143,'Calculations 25to34'!K143,'Calculations 35to44'!K143,'Calculations 55to64'!K143,'Calculations 65plus'!K143)</f>
        <v>0.21587853394504425</v>
      </c>
      <c r="L188" s="28">
        <f>L143/SUM(L143,'Calculations 16to19'!L143,'Calculations 20to24'!L143,'Calculations 25to34'!L143,'Calculations 35to44'!L143,'Calculations 55to64'!L143,'Calculations 65plus'!L143)</f>
        <v>0.2053862737514576</v>
      </c>
      <c r="M188" s="28">
        <f>M143/SUM(M143,'Calculations 16to19'!M143,'Calculations 20to24'!M143,'Calculations 25to34'!M143,'Calculations 35to44'!M143,'Calculations 55to64'!M143,'Calculations 65plus'!M143)</f>
        <v>0.20483637761660428</v>
      </c>
      <c r="N188" s="28">
        <f>N143/SUM(N143,'Calculations 16to19'!N143,'Calculations 20to24'!N143,'Calculations 25to34'!N143,'Calculations 35to44'!N143,'Calculations 55to64'!N143,'Calculations 65plus'!N143)</f>
        <v>0.2042612053267345</v>
      </c>
      <c r="O188" s="28">
        <f>O143/SUM(O143,'Calculations 16to19'!O143,'Calculations 20to24'!O143,'Calculations 25to34'!O143,'Calculations 35to44'!O143,'Calculations 55to64'!O143,'Calculations 65plus'!O143)</f>
        <v>0.20366135844920125</v>
      </c>
      <c r="P188" s="28">
        <f>P143/SUM(P143,'Calculations 16to19'!P143,'Calculations 20to24'!P143,'Calculations 25to34'!P143,'Calculations 35to44'!P143,'Calculations 55to64'!P143,'Calculations 65plus'!P143)</f>
        <v>0.20303745274708607</v>
      </c>
      <c r="Q188" s="28">
        <f>Q143/SUM(Q143,'Calculations 16to19'!Q143,'Calculations 20to24'!Q143,'Calculations 25to34'!Q143,'Calculations 35to44'!Q143,'Calculations 55to64'!Q143,'Calculations 65plus'!Q143)</f>
        <v>0.20239011674598015</v>
      </c>
      <c r="R188" s="28">
        <f>R143/SUM(R143,'Calculations 16to19'!R143,'Calculations 20to24'!R143,'Calculations 25to34'!R143,'Calculations 35to44'!R143,'Calculations 55to64'!R143,'Calculations 65plus'!R143)</f>
        <v>0.20171999031891166</v>
      </c>
      <c r="S188" s="28">
        <f>S143/SUM(S143,'Calculations 16to19'!S143,'Calculations 20to24'!S143,'Calculations 25to34'!S143,'Calculations 35to44'!S143,'Calculations 55to64'!S143,'Calculations 65plus'!S143)</f>
        <v>0.20102772329319835</v>
      </c>
      <c r="T188" s="28">
        <f>T143/SUM(T143,'Calculations 16to19'!T143,'Calculations 20to24'!T143,'Calculations 25to34'!T143,'Calculations 35to44'!T143,'Calculations 55to64'!T143,'Calculations 65plus'!T143)</f>
        <v>0.20031397408274138</v>
      </c>
      <c r="U188" s="28">
        <f>U143/SUM(U143,'Calculations 16to19'!U143,'Calculations 20to24'!U143,'Calculations 25to34'!U143,'Calculations 35to44'!U143,'Calculations 55to64'!U143,'Calculations 65plus'!U143)</f>
        <v>0.1995794083490352</v>
      </c>
      <c r="V188" s="28">
        <f>V143/SUM(V143,'Calculations 16to19'!V143,'Calculations 20to24'!V143,'Calculations 25to34'!V143,'Calculations 35to44'!V143,'Calculations 55to64'!V143,'Calculations 65plus'!V143)</f>
        <v>0.19882469769388619</v>
      </c>
      <c r="W188" s="28">
        <f>W143/SUM(W143,'Calculations 16to19'!W143,'Calculations 20to24'!W143,'Calculations 25to34'!W143,'Calculations 35to44'!W143,'Calculations 55to64'!W143,'Calculations 65plus'!W143)</f>
        <v>0.19805051838660204</v>
      </c>
      <c r="X188" s="28">
        <f>X143/SUM(X143,'Calculations 16to19'!X143,'Calculations 20to24'!X143,'Calculations 25to34'!X143,'Calculations 35to44'!X143,'Calculations 55to64'!X143,'Calculations 65plus'!X143)</f>
        <v>0.19725755012810692</v>
      </c>
      <c r="Y188" s="28">
        <f>Y143/SUM(Y143,'Calculations 16to19'!Y143,'Calculations 20to24'!Y143,'Calculations 25to34'!Y143,'Calculations 35to44'!Y143,'Calculations 55to64'!Y143,'Calculations 65plus'!Y143)</f>
        <v>0.19644647485421429</v>
      </c>
      <c r="Z188" s="28">
        <f>Z143/SUM(Z143,'Calculations 16to19'!Z143,'Calculations 20to24'!Z143,'Calculations 25to34'!Z143,'Calculations 35to44'!Z143,'Calculations 55to64'!Z143,'Calculations 65plus'!Z143)</f>
        <v>0.19561797557999963</v>
      </c>
      <c r="AA188" s="28">
        <f>AA143/SUM(AA143,'Calculations 16to19'!AA143,'Calculations 20to24'!AA143,'Calculations 25to34'!AA143,'Calculations 35to44'!AA143,'Calculations 55to64'!AA143,'Calculations 65plus'!AA143)</f>
        <v>0.19477273528697481</v>
      </c>
      <c r="AB188" s="28">
        <f>AB143/SUM(AB143,'Calculations 16to19'!AB143,'Calculations 20to24'!AB143,'Calculations 25to34'!AB143,'Calculations 35to44'!AB143,'Calculations 55to64'!AB143,'Calculations 65plus'!AB143)</f>
        <v>0.19391143585450266</v>
      </c>
      <c r="AC188" s="28">
        <f>AC143/SUM(AC143,'Calculations 16to19'!AC143,'Calculations 20to24'!AC143,'Calculations 25to34'!AC143,'Calculations 35to44'!AC143,'Calculations 55to64'!AC143,'Calculations 65plus'!AC143)</f>
        <v>0.19303475703665429</v>
      </c>
      <c r="AD188" s="28">
        <f>AD143/SUM(AD143,'Calculations 16to19'!AD143,'Calculations 20to24'!AD143,'Calculations 25to34'!AD143,'Calculations 35to44'!AD143,'Calculations 55to64'!AD143,'Calculations 65plus'!AD143)</f>
        <v>0.1921433754854654</v>
      </c>
      <c r="AE188" s="28">
        <f>AE143/SUM(AE143,'Calculations 16to19'!AE143,'Calculations 20to24'!AE143,'Calculations 25to34'!AE143,'Calculations 35to44'!AE143,'Calculations 55to64'!AE143,'Calculations 65plus'!AE143)</f>
        <v>0.19123796382132521</v>
      </c>
      <c r="AF188" s="28">
        <f>AF143/SUM(AF143,'Calculations 16to19'!AF143,'Calculations 20to24'!AF143,'Calculations 25to34'!AF143,'Calculations 35to44'!AF143,'Calculations 55to64'!AF143,'Calculations 65plus'!AF143)</f>
        <v>0.19031918975100892</v>
      </c>
    </row>
    <row r="189" spans="1:32" x14ac:dyDescent="0.2">
      <c r="A189" s="6" t="s">
        <v>31</v>
      </c>
      <c r="B189" s="28">
        <f>B144/SUM(B144,'Calculations 16to19'!B144,'Calculations 20to24'!B144,'Calculations 25to34'!B144,'Calculations 35to44'!B144,'Calculations 55to64'!B144,'Calculations 65plus'!B144)</f>
        <v>0.20541760722347632</v>
      </c>
      <c r="C189" s="28">
        <f>C144/SUM(C144,'Calculations 16to19'!C144,'Calculations 20to24'!C144,'Calculations 25to34'!C144,'Calculations 35to44'!C144,'Calculations 55to64'!C144,'Calculations 65plus'!C144)</f>
        <v>0.20009287274728246</v>
      </c>
      <c r="D189" s="28">
        <f>D144/SUM(D144,'Calculations 16to19'!D144,'Calculations 20to24'!D144,'Calculations 25to34'!D144,'Calculations 35to44'!D144,'Calculations 55to64'!D144,'Calculations 65plus'!D144)</f>
        <v>0.19786354419672136</v>
      </c>
      <c r="E189" s="28">
        <f>E144/SUM(E144,'Calculations 16to19'!E144,'Calculations 20to24'!E144,'Calculations 25to34'!E144,'Calculations 35to44'!E144,'Calculations 55to64'!E144,'Calculations 65plus'!E144)</f>
        <v>0.1964902390130806</v>
      </c>
      <c r="F189" s="28">
        <f>F144/SUM(F144,'Calculations 16to19'!F144,'Calculations 20to24'!F144,'Calculations 25to34'!F144,'Calculations 35to44'!F144,'Calculations 55to64'!F144,'Calculations 65plus'!F144)</f>
        <v>0.19526608615428001</v>
      </c>
      <c r="G189" s="28">
        <f>G144/SUM(G144,'Calculations 16to19'!G144,'Calculations 20to24'!G144,'Calculations 25to34'!G144,'Calculations 35to44'!G144,'Calculations 55to64'!G144,'Calculations 65plus'!G144)</f>
        <v>0.19488117136978572</v>
      </c>
      <c r="H189" s="28">
        <f>H144/SUM(H144,'Calculations 16to19'!H144,'Calculations 20to24'!H144,'Calculations 25to34'!H144,'Calculations 35to44'!H144,'Calculations 55to64'!H144,'Calculations 65plus'!H144)</f>
        <v>0.19423520618136281</v>
      </c>
      <c r="I189" s="28">
        <f>I144/SUM(I144,'Calculations 16to19'!I144,'Calculations 20to24'!I144,'Calculations 25to34'!I144,'Calculations 35to44'!I144,'Calculations 55to64'!I144,'Calculations 65plus'!I144)</f>
        <v>0.19693484506803693</v>
      </c>
      <c r="J189" s="28">
        <f>J144/SUM(J144,'Calculations 16to19'!J144,'Calculations 20to24'!J144,'Calculations 25to34'!J144,'Calculations 35to44'!J144,'Calculations 55to64'!J144,'Calculations 65plus'!J144)</f>
        <v>0.20186656877618325</v>
      </c>
      <c r="K189" s="28">
        <f>K144/SUM(K144,'Calculations 16to19'!K144,'Calculations 20to24'!K144,'Calculations 25to34'!K144,'Calculations 35to44'!K144,'Calculations 55to64'!K144,'Calculations 65plus'!K144)</f>
        <v>0.20697048984067704</v>
      </c>
      <c r="L189" s="28">
        <f>L144/SUM(L144,'Calculations 16to19'!L144,'Calculations 20to24'!L144,'Calculations 25to34'!L144,'Calculations 35to44'!L144,'Calculations 55to64'!L144,'Calculations 65plus'!L144)</f>
        <v>0.19664579632964188</v>
      </c>
      <c r="M189" s="28">
        <f>M144/SUM(M144,'Calculations 16to19'!M144,'Calculations 20to24'!M144,'Calculations 25to34'!M144,'Calculations 35to44'!M144,'Calculations 55to64'!M144,'Calculations 65plus'!M144)</f>
        <v>0.19593796461756746</v>
      </c>
      <c r="N189" s="28">
        <f>N144/SUM(N144,'Calculations 16to19'!N144,'Calculations 20to24'!N144,'Calculations 25to34'!N144,'Calculations 35to44'!N144,'Calculations 55to64'!N144,'Calculations 65plus'!N144)</f>
        <v>0.19520737352577497</v>
      </c>
      <c r="O189" s="28">
        <f>O144/SUM(O144,'Calculations 16to19'!O144,'Calculations 20to24'!O144,'Calculations 25to34'!O144,'Calculations 35to44'!O144,'Calculations 55to64'!O144,'Calculations 65plus'!O144)</f>
        <v>0.19445471721441385</v>
      </c>
      <c r="P189" s="28">
        <f>P144/SUM(P144,'Calculations 16to19'!P144,'Calculations 20to24'!P144,'Calculations 25to34'!P144,'Calculations 35to44'!P144,'Calculations 55to64'!P144,'Calculations 65plus'!P144)</f>
        <v>0.1936807021909086</v>
      </c>
      <c r="Q189" s="28">
        <f>Q144/SUM(Q144,'Calculations 16to19'!Q144,'Calculations 20to24'!Q144,'Calculations 25to34'!Q144,'Calculations 35to44'!Q144,'Calculations 55to64'!Q144,'Calculations 65plus'!Q144)</f>
        <v>0.1928860454714679</v>
      </c>
      <c r="R189" s="28">
        <f>R144/SUM(R144,'Calculations 16to19'!R144,'Calculations 20to24'!R144,'Calculations 25to34'!R144,'Calculations 35to44'!R144,'Calculations 55to64'!R144,'Calculations 65plus'!R144)</f>
        <v>0.19207147278933714</v>
      </c>
      <c r="S189" s="28">
        <f>S144/SUM(S144,'Calculations 16to19'!S144,'Calculations 20to24'!S144,'Calculations 25to34'!S144,'Calculations 35to44'!S144,'Calculations 55to64'!S144,'Calculations 65plus'!S144)</f>
        <v>0.19123771685409802</v>
      </c>
      <c r="T189" s="28">
        <f>T144/SUM(T144,'Calculations 16to19'!T144,'Calculations 20to24'!T144,'Calculations 25to34'!T144,'Calculations 35to44'!T144,'Calculations 55to64'!T144,'Calculations 65plus'!T144)</f>
        <v>0.19038551566585288</v>
      </c>
      <c r="U189" s="28">
        <f>U144/SUM(U144,'Calculations 16to19'!U144,'Calculations 20to24'!U144,'Calculations 25to34'!U144,'Calculations 35to44'!U144,'Calculations 55to64'!U144,'Calculations 65plus'!U144)</f>
        <v>0.18951561088770025</v>
      </c>
      <c r="V189" s="28">
        <f>V144/SUM(V144,'Calculations 16to19'!V144,'Calculations 20to24'!V144,'Calculations 25to34'!V144,'Calculations 35to44'!V144,'Calculations 55to64'!V144,'Calculations 65plus'!V144)</f>
        <v>0.18862874627943663</v>
      </c>
      <c r="W189" s="28">
        <f>W144/SUM(W144,'Calculations 16to19'!W144,'Calculations 20to24'!W144,'Calculations 25to34'!W144,'Calculations 35to44'!W144,'Calculations 55to64'!W144,'Calculations 65plus'!W144)</f>
        <v>0.18772566619502237</v>
      </c>
      <c r="X189" s="28">
        <f>X144/SUM(X144,'Calculations 16to19'!X144,'Calculations 20to24'!X144,'Calculations 25to34'!X144,'Calculations 35to44'!X144,'Calculations 55to64'!X144,'Calculations 65plus'!X144)</f>
        <v>0.18680711414587894</v>
      </c>
      <c r="Y189" s="28">
        <f>Y144/SUM(Y144,'Calculations 16to19'!Y144,'Calculations 20to24'!Y144,'Calculations 25to34'!Y144,'Calculations 35to44'!Y144,'Calculations 55to64'!Y144,'Calculations 65plus'!Y144)</f>
        <v>0.18587383143171368</v>
      </c>
      <c r="Z189" s="28">
        <f>Z144/SUM(Z144,'Calculations 16to19'!Z144,'Calculations 20to24'!Z144,'Calculations 25to34'!Z144,'Calculations 35to44'!Z144,'Calculations 55to64'!Z144,'Calculations 65plus'!Z144)</f>
        <v>0.18492655584014239</v>
      </c>
      <c r="AA189" s="28">
        <f>AA144/SUM(AA144,'Calculations 16to19'!AA144,'Calculations 20to24'!AA144,'Calculations 25to34'!AA144,'Calculations 35to44'!AA144,'Calculations 55to64'!AA144,'Calculations 65plus'!AA144)</f>
        <v>0.18396602041602081</v>
      </c>
      <c r="AB189" s="28">
        <f>AB144/SUM(AB144,'Calculations 16to19'!AB144,'Calculations 20to24'!AB144,'Calculations 25to34'!AB144,'Calculations 35to44'!AB144,'Calculations 55to64'!AB144,'Calculations 65plus'!AB144)</f>
        <v>0.18299295230101573</v>
      </c>
      <c r="AC189" s="28">
        <f>AC144/SUM(AC144,'Calculations 16to19'!AC144,'Calculations 20to24'!AC144,'Calculations 25to34'!AC144,'Calculations 35to44'!AC144,'Calculations 55to64'!AC144,'Calculations 65plus'!AC144)</f>
        <v>0.18200807164362384</v>
      </c>
      <c r="AD189" s="28">
        <f>AD144/SUM(AD144,'Calculations 16to19'!AD144,'Calculations 20to24'!AD144,'Calculations 25to34'!AD144,'Calculations 35to44'!AD144,'Calculations 55to64'!AD144,'Calculations 65plus'!AD144)</f>
        <v>0.18101209057950898</v>
      </c>
      <c r="AE189" s="28">
        <f>AE144/SUM(AE144,'Calculations 16to19'!AE144,'Calculations 20to24'!AE144,'Calculations 25to34'!AE144,'Calculations 35to44'!AE144,'Calculations 55to64'!AE144,'Calculations 65plus'!AE144)</f>
        <v>0.18000571228174186</v>
      </c>
      <c r="AF189" s="28">
        <f>AF144/SUM(AF144,'Calculations 16to19'!AF144,'Calculations 20to24'!AF144,'Calculations 25to34'!AF144,'Calculations 35to44'!AF144,'Calculations 55to64'!AF144,'Calculations 65plus'!AF144)</f>
        <v>0.17898963008024077</v>
      </c>
    </row>
    <row r="190" spans="1:32" x14ac:dyDescent="0.2">
      <c r="A190" s="6" t="s">
        <v>32</v>
      </c>
      <c r="B190" s="28">
        <f>B145/SUM(B145,'Calculations 16to19'!B145,'Calculations 20to24'!B145,'Calculations 25to34'!B145,'Calculations 35to44'!B145,'Calculations 55to64'!B145,'Calculations 65plus'!B145)</f>
        <v>0.21860465116279071</v>
      </c>
      <c r="C190" s="28">
        <f>C145/SUM(C145,'Calculations 16to19'!C145,'Calculations 20to24'!C145,'Calculations 25to34'!C145,'Calculations 35to44'!C145,'Calculations 55to64'!C145,'Calculations 65plus'!C145)</f>
        <v>0.21307803803342265</v>
      </c>
      <c r="D190" s="28">
        <f>D145/SUM(D145,'Calculations 16to19'!D145,'Calculations 20to24'!D145,'Calculations 25to34'!D145,'Calculations 35to44'!D145,'Calculations 55to64'!D145,'Calculations 65plus'!D145)</f>
        <v>0.21074501386483602</v>
      </c>
      <c r="E190" s="28">
        <f>E145/SUM(E145,'Calculations 16to19'!E145,'Calculations 20to24'!E145,'Calculations 25to34'!E145,'Calculations 35to44'!E145,'Calculations 55to64'!E145,'Calculations 65plus'!E145)</f>
        <v>0.20930725686926308</v>
      </c>
      <c r="F190" s="28">
        <f>F145/SUM(F145,'Calculations 16to19'!F145,'Calculations 20to24'!F145,'Calculations 25to34'!F145,'Calculations 35to44'!F145,'Calculations 55to64'!F145,'Calculations 65plus'!F145)</f>
        <v>0.20806598343440602</v>
      </c>
      <c r="G190" s="28">
        <f>G145/SUM(G145,'Calculations 16to19'!G145,'Calculations 20to24'!G145,'Calculations 25to34'!G145,'Calculations 35to44'!G145,'Calculations 55to64'!G145,'Calculations 65plus'!G145)</f>
        <v>0.20780366233472738</v>
      </c>
      <c r="H190" s="28">
        <f>H145/SUM(H145,'Calculations 16to19'!H145,'Calculations 20to24'!H145,'Calculations 25to34'!H145,'Calculations 35to44'!H145,'Calculations 55to64'!H145,'Calculations 65plus'!H145)</f>
        <v>0.20726095714924159</v>
      </c>
      <c r="I190" s="28">
        <f>I145/SUM(I145,'Calculations 16to19'!I145,'Calculations 20to24'!I145,'Calculations 25to34'!I145,'Calculations 35to44'!I145,'Calculations 55to64'!I145,'Calculations 65plus'!I145)</f>
        <v>0.21017560740856128</v>
      </c>
      <c r="J190" s="28">
        <f>J145/SUM(J145,'Calculations 16to19'!J145,'Calculations 20to24'!J145,'Calculations 25to34'!J145,'Calculations 35to44'!J145,'Calculations 55to64'!J145,'Calculations 65plus'!J145)</f>
        <v>0.21538655632144899</v>
      </c>
      <c r="K190" s="28">
        <f>K145/SUM(K145,'Calculations 16to19'!K145,'Calculations 20to24'!K145,'Calculations 25to34'!K145,'Calculations 35to44'!K145,'Calculations 55to64'!K145,'Calculations 65plus'!K145)</f>
        <v>0.22076729406254647</v>
      </c>
      <c r="L190" s="28">
        <f>L145/SUM(L145,'Calculations 16to19'!L145,'Calculations 20to24'!L145,'Calculations 25to34'!L145,'Calculations 35to44'!L145,'Calculations 55to64'!L145,'Calculations 65plus'!L145)</f>
        <v>0.21000756305471616</v>
      </c>
      <c r="M190" s="28">
        <f>M145/SUM(M145,'Calculations 16to19'!M145,'Calculations 20to24'!M145,'Calculations 25to34'!M145,'Calculations 35to44'!M145,'Calculations 55to64'!M145,'Calculations 65plus'!M145)</f>
        <v>0.20932776819480259</v>
      </c>
      <c r="N190" s="28">
        <f>N145/SUM(N145,'Calculations 16to19'!N145,'Calculations 20to24'!N145,'Calculations 25to34'!N145,'Calculations 35to44'!N145,'Calculations 55to64'!N145,'Calculations 65plus'!N145)</f>
        <v>0.20862327904338007</v>
      </c>
      <c r="O190" s="28">
        <f>O145/SUM(O145,'Calculations 16to19'!O145,'Calculations 20to24'!O145,'Calculations 25to34'!O145,'Calculations 35to44'!O145,'Calculations 55to64'!O145,'Calculations 65plus'!O145)</f>
        <v>0.20789478899151556</v>
      </c>
      <c r="P190" s="28">
        <f>P145/SUM(P145,'Calculations 16to19'!P145,'Calculations 20to24'!P145,'Calculations 25to34'!P145,'Calculations 35to44'!P145,'Calculations 55to64'!P145,'Calculations 65plus'!P145)</f>
        <v>0.20714300325635907</v>
      </c>
      <c r="Q190" s="28">
        <f>Q145/SUM(Q145,'Calculations 16to19'!Q145,'Calculations 20to24'!Q145,'Calculations 25to34'!Q145,'Calculations 35to44'!Q145,'Calculations 55to64'!Q145,'Calculations 65plus'!Q145)</f>
        <v>0.20636863726507271</v>
      </c>
      <c r="R190" s="28">
        <f>R145/SUM(R145,'Calculations 16to19'!R145,'Calculations 20to24'!R145,'Calculations 25to34'!R145,'Calculations 35to44'!R145,'Calculations 55to64'!R145,'Calculations 65plus'!R145)</f>
        <v>0.20557241507375093</v>
      </c>
      <c r="S190" s="28">
        <f>S145/SUM(S145,'Calculations 16to19'!S145,'Calculations 20to24'!S145,'Calculations 25to34'!S145,'Calculations 35to44'!S145,'Calculations 55to64'!S145,'Calculations 65plus'!S145)</f>
        <v>0.20475506782502695</v>
      </c>
      <c r="T190" s="28">
        <f>T145/SUM(T145,'Calculations 16to19'!T145,'Calculations 20to24'!T145,'Calculations 25to34'!T145,'Calculations 35to44'!T145,'Calculations 55to64'!T145,'Calculations 65plus'!T145)</f>
        <v>0.2039173322477105</v>
      </c>
      <c r="U190" s="28">
        <f>U145/SUM(U145,'Calculations 16to19'!U145,'Calculations 20to24'!U145,'Calculations 25to34'!U145,'Calculations 35to44'!U145,'Calculations 55to64'!U145,'Calculations 65plus'!U145)</f>
        <v>0.20305994920148637</v>
      </c>
      <c r="V190" s="28">
        <f>V145/SUM(V145,'Calculations 16to19'!V145,'Calculations 20to24'!V145,'Calculations 25to34'!V145,'Calculations 35to44'!V145,'Calculations 55to64'!V145,'Calculations 65plus'!V145)</f>
        <v>0.20218366226934628</v>
      </c>
      <c r="W190" s="28">
        <f>W145/SUM(W145,'Calculations 16to19'!W145,'Calculations 20to24'!W145,'Calculations 25to34'!W145,'Calculations 35to44'!W145,'Calculations 55to64'!W145,'Calculations 65plus'!W145)</f>
        <v>0.20128921640013642</v>
      </c>
      <c r="X190" s="28">
        <f>X145/SUM(X145,'Calculations 16to19'!X145,'Calculations 20to24'!X145,'Calculations 25to34'!X145,'Calculations 35to44'!X145,'Calculations 55to64'!X145,'Calculations 65plus'!X145)</f>
        <v>0.20037735660322967</v>
      </c>
      <c r="Y190" s="28">
        <f>Y145/SUM(Y145,'Calculations 16to19'!Y145,'Calculations 20to24'!Y145,'Calculations 25to34'!Y145,'Calculations 35to44'!Y145,'Calculations 55to64'!Y145,'Calculations 65plus'!Y145)</f>
        <v>0.1994488266970634</v>
      </c>
      <c r="Z190" s="28">
        <f>Z145/SUM(Z145,'Calculations 16to19'!Z145,'Calculations 20to24'!Z145,'Calculations 25to34'!Z145,'Calculations 35to44'!Z145,'Calculations 55to64'!Z145,'Calculations 65plus'!Z145)</f>
        <v>0.19850436811293898</v>
      </c>
      <c r="AA190" s="28">
        <f>AA145/SUM(AA145,'Calculations 16to19'!AA145,'Calculations 20to24'!AA145,'Calculations 25to34'!AA145,'Calculations 35to44'!AA145,'Calculations 55to64'!AA145,'Calculations 65plus'!AA145)</f>
        <v>0.19754471875520643</v>
      </c>
      <c r="AB190" s="28">
        <f>AB145/SUM(AB145,'Calculations 16to19'!AB145,'Calculations 20to24'!AB145,'Calculations 25to34'!AB145,'Calculations 35to44'!AB145,'Calculations 55to64'!AB145,'Calculations 65plus'!AB145)</f>
        <v>0.19657061191865202</v>
      </c>
      <c r="AC190" s="28">
        <f>AC145/SUM(AC145,'Calculations 16to19'!AC145,'Calculations 20to24'!AC145,'Calculations 25to34'!AC145,'Calculations 35to44'!AC145,'Calculations 55to64'!AC145,'Calculations 65plus'!AC145)</f>
        <v>0.19558277526364773</v>
      </c>
      <c r="AD190" s="28">
        <f>AD145/SUM(AD145,'Calculations 16to19'!AD145,'Calculations 20to24'!AD145,'Calculations 25to34'!AD145,'Calculations 35to44'!AD145,'Calculations 55to64'!AD145,'Calculations 65plus'!AD145)</f>
        <v>0.19458192984934752</v>
      </c>
      <c r="AE190" s="28">
        <f>AE145/SUM(AE145,'Calculations 16to19'!AE145,'Calculations 20to24'!AE145,'Calculations 25to34'!AE145,'Calculations 35to44'!AE145,'Calculations 55to64'!AE145,'Calculations 65plus'!AE145)</f>
        <v>0.19356878922497989</v>
      </c>
      <c r="AF190" s="28">
        <f>AF145/SUM(AF145,'Calculations 16to19'!AF145,'Calculations 20to24'!AF145,'Calculations 25to34'!AF145,'Calculations 35to44'!AF145,'Calculations 55to64'!AF145,'Calculations 65plus'!AF145)</f>
        <v>0.19254405857904547</v>
      </c>
    </row>
    <row r="191" spans="1:32" x14ac:dyDescent="0.2">
      <c r="A191" s="6" t="s">
        <v>33</v>
      </c>
      <c r="B191" s="28">
        <f>B146/SUM(B146,'Calculations 16to19'!B146,'Calculations 20to24'!B146,'Calculations 25to34'!B146,'Calculations 35to44'!B146,'Calculations 55to64'!B146,'Calculations 65plus'!B146)</f>
        <v>0.25218476903870168</v>
      </c>
      <c r="C191" s="28">
        <f>C146/SUM(C146,'Calculations 16to19'!C146,'Calculations 20to24'!C146,'Calculations 25to34'!C146,'Calculations 35to44'!C146,'Calculations 55to64'!C146,'Calculations 65plus'!C146)</f>
        <v>0.24596642205120556</v>
      </c>
      <c r="D191" s="28">
        <f>D146/SUM(D146,'Calculations 16to19'!D146,'Calculations 20to24'!D146,'Calculations 25to34'!D146,'Calculations 35to44'!D146,'Calculations 55to64'!D146,'Calculations 65plus'!D146)</f>
        <v>0.2434282936522523</v>
      </c>
      <c r="E191" s="28">
        <f>E146/SUM(E146,'Calculations 16to19'!E146,'Calculations 20to24'!E146,'Calculations 25to34'!E146,'Calculations 35to44'!E146,'Calculations 55to64'!E146,'Calculations 65plus'!E146)</f>
        <v>0.24191245570935904</v>
      </c>
      <c r="F191" s="28">
        <f>F146/SUM(F146,'Calculations 16to19'!F146,'Calculations 20to24'!F146,'Calculations 25to34'!F146,'Calculations 35to44'!F146,'Calculations 55to64'!F146,'Calculations 65plus'!F146)</f>
        <v>0.24051563691941202</v>
      </c>
      <c r="G191" s="28">
        <f>G146/SUM(G146,'Calculations 16to19'!G146,'Calculations 20to24'!G146,'Calculations 25to34'!G146,'Calculations 35to44'!G146,'Calculations 55to64'!G146,'Calculations 65plus'!G146)</f>
        <v>0.23997302201779297</v>
      </c>
      <c r="H191" s="28">
        <f>H146/SUM(H146,'Calculations 16to19'!H146,'Calculations 20to24'!H146,'Calculations 25to34'!H146,'Calculations 35to44'!H146,'Calculations 55to64'!H146,'Calculations 65plus'!H146)</f>
        <v>0.23913402817298893</v>
      </c>
      <c r="I191" s="28">
        <f>I146/SUM(I146,'Calculations 16to19'!I146,'Calculations 20to24'!I146,'Calculations 25to34'!I146,'Calculations 35to44'!I146,'Calculations 55to64'!I146,'Calculations 65plus'!I146)</f>
        <v>0.24238676585408031</v>
      </c>
      <c r="J191" s="28">
        <f>J146/SUM(J146,'Calculations 16to19'!J146,'Calculations 20to24'!J146,'Calculations 25to34'!J146,'Calculations 35to44'!J146,'Calculations 55to64'!J146,'Calculations 65plus'!J146)</f>
        <v>0.24834509320344081</v>
      </c>
      <c r="K191" s="28">
        <f>K146/SUM(K146,'Calculations 16to19'!K146,'Calculations 20to24'!K146,'Calculations 25to34'!K146,'Calculations 35to44'!K146,'Calculations 55to64'!K146,'Calculations 65plus'!K146)</f>
        <v>0.25446121452691783</v>
      </c>
      <c r="L191" s="28">
        <f>L146/SUM(L146,'Calculations 16to19'!L146,'Calculations 20to24'!L146,'Calculations 25to34'!L146,'Calculations 35to44'!L146,'Calculations 55to64'!L146,'Calculations 65plus'!L146)</f>
        <v>0.24222386172711224</v>
      </c>
      <c r="M191" s="28">
        <f>M146/SUM(M146,'Calculations 16to19'!M146,'Calculations 20to24'!M146,'Calculations 25to34'!M146,'Calculations 35to44'!M146,'Calculations 55to64'!M146,'Calculations 65plus'!M146)</f>
        <v>0.24141555434517262</v>
      </c>
      <c r="N191" s="28">
        <f>N146/SUM(N146,'Calculations 16to19'!N146,'Calculations 20to24'!N146,'Calculations 25to34'!N146,'Calculations 35to44'!N146,'Calculations 55to64'!N146,'Calculations 65plus'!N146)</f>
        <v>0.24057945256112881</v>
      </c>
      <c r="O191" s="28">
        <f>O146/SUM(O146,'Calculations 16to19'!O146,'Calculations 20to24'!O146,'Calculations 25to34'!O146,'Calculations 35to44'!O146,'Calculations 55to64'!O146,'Calculations 65plus'!O146)</f>
        <v>0.23971627817499291</v>
      </c>
      <c r="P191" s="28">
        <f>P146/SUM(P146,'Calculations 16to19'!P146,'Calculations 20to24'!P146,'Calculations 25to34'!P146,'Calculations 35to44'!P146,'Calculations 55to64'!P146,'Calculations 65plus'!P146)</f>
        <v>0.23882677273212188</v>
      </c>
      <c r="Q191" s="28">
        <f>Q146/SUM(Q146,'Calculations 16to19'!Q146,'Calculations 20to24'!Q146,'Calculations 25to34'!Q146,'Calculations 35to44'!Q146,'Calculations 55to64'!Q146,'Calculations 65plus'!Q146)</f>
        <v>0.23791169540883156</v>
      </c>
      <c r="R191" s="28">
        <f>R146/SUM(R146,'Calculations 16to19'!R146,'Calculations 20to24'!R146,'Calculations 25to34'!R146,'Calculations 35to44'!R146,'Calculations 55to64'!R146,'Calculations 65plus'!R146)</f>
        <v>0.2369718209361118</v>
      </c>
      <c r="S191" s="28">
        <f>S146/SUM(S146,'Calculations 16to19'!S146,'Calculations 20to24'!S146,'Calculations 25to34'!S146,'Calculations 35to44'!S146,'Calculations 55to64'!S146,'Calculations 65plus'!S146)</f>
        <v>0.23600793756679525</v>
      </c>
      <c r="T191" s="28">
        <f>T146/SUM(T146,'Calculations 16to19'!T146,'Calculations 20to24'!T146,'Calculations 25to34'!T146,'Calculations 35to44'!T146,'Calculations 55to64'!T146,'Calculations 65plus'!T146)</f>
        <v>0.23502084509107046</v>
      </c>
      <c r="U191" s="28">
        <f>U146/SUM(U146,'Calculations 16to19'!U146,'Calculations 20to24'!U146,'Calculations 25to34'!U146,'Calculations 35to44'!U146,'Calculations 55to64'!U146,'Calculations 65plus'!U146)</f>
        <v>0.23401135290480637</v>
      </c>
      <c r="V191" s="28">
        <f>V146/SUM(V146,'Calculations 16to19'!V146,'Calculations 20to24'!V146,'Calculations 25to34'!V146,'Calculations 35to44'!V146,'Calculations 55to64'!V146,'Calculations 65plus'!V146)</f>
        <v>0.23298027813467914</v>
      </c>
      <c r="W191" s="28">
        <f>W146/SUM(W146,'Calculations 16to19'!W146,'Calculations 20to24'!W146,'Calculations 25to34'!W146,'Calculations 35to44'!W146,'Calculations 55to64'!W146,'Calculations 65plus'!W146)</f>
        <v>0.23192844382369354</v>
      </c>
      <c r="X191" s="28">
        <f>X146/SUM(X146,'Calculations 16to19'!X146,'Calculations 20to24'!X146,'Calculations 25to34'!X146,'Calculations 35to44'!X146,'Calculations 55to64'!X146,'Calculations 65plus'!X146)</f>
        <v>0.23085667718019728</v>
      </c>
      <c r="Y191" s="28">
        <f>Y146/SUM(Y146,'Calculations 16to19'!Y146,'Calculations 20to24'!Y146,'Calculations 25to34'!Y146,'Calculations 35to44'!Y146,'Calculations 55to64'!Y146,'Calculations 65plus'!Y146)</f>
        <v>0.22976580789311088</v>
      </c>
      <c r="Z191" s="28">
        <f>Z146/SUM(Z146,'Calculations 16to19'!Z146,'Calculations 20to24'!Z146,'Calculations 25to34'!Z146,'Calculations 35to44'!Z146,'Calculations 55to64'!Z146,'Calculations 65plus'!Z146)</f>
        <v>0.22865666651563182</v>
      </c>
      <c r="AA191" s="28">
        <f>AA146/SUM(AA146,'Calculations 16to19'!AA146,'Calculations 20to24'!AA146,'Calculations 25to34'!AA146,'Calculations 35to44'!AA146,'Calculations 55to64'!AA146,'Calculations 65plus'!AA146)</f>
        <v>0.22753008291929716</v>
      </c>
      <c r="AB191" s="28">
        <f>AB146/SUM(AB146,'Calculations 16to19'!AB146,'Calculations 20to24'!AB146,'Calculations 25to34'!AB146,'Calculations 35to44'!AB146,'Calculations 55to64'!AB146,'Calculations 65plus'!AB146)</f>
        <v>0.22638688481986591</v>
      </c>
      <c r="AC191" s="28">
        <f>AC146/SUM(AC146,'Calculations 16to19'!AC146,'Calculations 20to24'!AC146,'Calculations 25to34'!AC146,'Calculations 35to44'!AC146,'Calculations 55to64'!AC146,'Calculations 65plus'!AC146)</f>
        <v>0.22522789637612906</v>
      </c>
      <c r="AD191" s="28">
        <f>AD146/SUM(AD146,'Calculations 16to19'!AD146,'Calculations 20to24'!AD146,'Calculations 25to34'!AD146,'Calculations 35to44'!AD146,'Calculations 55to64'!AD146,'Calculations 65plus'!AD146)</f>
        <v>0.22405393686237246</v>
      </c>
      <c r="AE191" s="28">
        <f>AE146/SUM(AE146,'Calculations 16to19'!AE146,'Calculations 20to24'!AE146,'Calculations 25to34'!AE146,'Calculations 35to44'!AE146,'Calculations 55to64'!AE146,'Calculations 65plus'!AE146)</f>
        <v>0.22286581941489156</v>
      </c>
      <c r="AF191" s="28">
        <f>AF146/SUM(AF146,'Calculations 16to19'!AF146,'Calculations 20to24'!AF146,'Calculations 25to34'!AF146,'Calculations 35to44'!AF146,'Calculations 55to64'!AF146,'Calculations 65plus'!AF146)</f>
        <v>0.22166434985262073</v>
      </c>
    </row>
    <row r="192" spans="1:32" x14ac:dyDescent="0.2">
      <c r="A192" s="6" t="s">
        <v>34</v>
      </c>
      <c r="B192" s="28">
        <f>B147/SUM(B147,'Calculations 16to19'!B147,'Calculations 20to24'!B147,'Calculations 25to34'!B147,'Calculations 35to44'!B147,'Calculations 55to64'!B147,'Calculations 65plus'!B147)</f>
        <v>0.23834196891191711</v>
      </c>
      <c r="C192" s="28">
        <f>C147/SUM(C147,'Calculations 16to19'!C147,'Calculations 20to24'!C147,'Calculations 25to34'!C147,'Calculations 35to44'!C147,'Calculations 55to64'!C147,'Calculations 65plus'!C147)</f>
        <v>0.23211328030347608</v>
      </c>
      <c r="D192" s="28">
        <f>D147/SUM(D147,'Calculations 16to19'!D147,'Calculations 20to24'!D147,'Calculations 25to34'!D147,'Calculations 35to44'!D147,'Calculations 55to64'!D147,'Calculations 65plus'!D147)</f>
        <v>0.22926022715431418</v>
      </c>
      <c r="E192" s="28">
        <f>E147/SUM(E147,'Calculations 16to19'!E147,'Calculations 20to24'!E147,'Calculations 25to34'!E147,'Calculations 35to44'!E147,'Calculations 55to64'!E147,'Calculations 65plus'!E147)</f>
        <v>0.22735832874529247</v>
      </c>
      <c r="F192" s="28">
        <f>F147/SUM(F147,'Calculations 16to19'!F147,'Calculations 20to24'!F147,'Calculations 25to34'!F147,'Calculations 35to44'!F147,'Calculations 55to64'!F147,'Calculations 65plus'!F147)</f>
        <v>0.22569461110951669</v>
      </c>
      <c r="G192" s="28">
        <f>G147/SUM(G147,'Calculations 16to19'!G147,'Calculations 20to24'!G147,'Calculations 25to34'!G147,'Calculations 35to44'!G147,'Calculations 55to64'!G147,'Calculations 65plus'!G147)</f>
        <v>0.22508039326804893</v>
      </c>
      <c r="H192" s="28">
        <f>H147/SUM(H147,'Calculations 16to19'!H147,'Calculations 20to24'!H147,'Calculations 25to34'!H147,'Calculations 35to44'!H147,'Calculations 55to64'!H147,'Calculations 65plus'!H147)</f>
        <v>0.22419608291674742</v>
      </c>
      <c r="I192" s="28">
        <f>I147/SUM(I147,'Calculations 16to19'!I147,'Calculations 20to24'!I147,'Calculations 25to34'!I147,'Calculations 35to44'!I147,'Calculations 55to64'!I147,'Calculations 65plus'!I147)</f>
        <v>0.2270100216275541</v>
      </c>
      <c r="J192" s="28">
        <f>J147/SUM(J147,'Calculations 16to19'!J147,'Calculations 20to24'!J147,'Calculations 25to34'!J147,'Calculations 35to44'!J147,'Calculations 55to64'!J147,'Calculations 65plus'!J147)</f>
        <v>0.23219419387172335</v>
      </c>
      <c r="K192" s="28">
        <f>K147/SUM(K147,'Calculations 16to19'!K147,'Calculations 20to24'!K147,'Calculations 25to34'!K147,'Calculations 35to44'!K147,'Calculations 55to64'!K147,'Calculations 65plus'!K147)</f>
        <v>0.23745715275770002</v>
      </c>
      <c r="L192" s="28">
        <f>L147/SUM(L147,'Calculations 16to19'!L147,'Calculations 20to24'!L147,'Calculations 25to34'!L147,'Calculations 35to44'!L147,'Calculations 55to64'!L147,'Calculations 65plus'!L147)</f>
        <v>0.22590267012197718</v>
      </c>
      <c r="M192" s="28">
        <f>M147/SUM(M147,'Calculations 16to19'!M147,'Calculations 20to24'!M147,'Calculations 25to34'!M147,'Calculations 35to44'!M147,'Calculations 55to64'!M147,'Calculations 65plus'!M147)</f>
        <v>0.22490693146359877</v>
      </c>
      <c r="N192" s="28">
        <f>N147/SUM(N147,'Calculations 16to19'!N147,'Calculations 20to24'!N147,'Calculations 25to34'!N147,'Calculations 35to44'!N147,'Calculations 55to64'!N147,'Calculations 65plus'!N147)</f>
        <v>0.2238947599883159</v>
      </c>
      <c r="O192" s="28">
        <f>O147/SUM(O147,'Calculations 16to19'!O147,'Calculations 20to24'!O147,'Calculations 25to34'!O147,'Calculations 35to44'!O147,'Calculations 55to64'!O147,'Calculations 65plus'!O147)</f>
        <v>0.2228668163425763</v>
      </c>
      <c r="P192" s="28">
        <f>P147/SUM(P147,'Calculations 16to19'!P147,'Calculations 20to24'!P147,'Calculations 25to34'!P147,'Calculations 35to44'!P147,'Calculations 55to64'!P147,'Calculations 65plus'!P147)</f>
        <v>0.22182376059980696</v>
      </c>
      <c r="Q192" s="28">
        <f>Q147/SUM(Q147,'Calculations 16to19'!Q147,'Calculations 20to24'!Q147,'Calculations 25to34'!Q147,'Calculations 35to44'!Q147,'Calculations 55to64'!Q147,'Calculations 65plus'!Q147)</f>
        <v>0.22076625125493948</v>
      </c>
      <c r="R192" s="28">
        <f>R147/SUM(R147,'Calculations 16to19'!R147,'Calculations 20to24'!R147,'Calculations 25to34'!R147,'Calculations 35to44'!R147,'Calculations 55to64'!R147,'Calculations 65plus'!R147)</f>
        <v>0.21969494426775002</v>
      </c>
      <c r="S192" s="28">
        <f>S147/SUM(S147,'Calculations 16to19'!S147,'Calculations 20to24'!S147,'Calculations 25to34'!S147,'Calculations 35to44'!S147,'Calculations 55to64'!S147,'Calculations 65plus'!S147)</f>
        <v>0.21861049215506195</v>
      </c>
      <c r="T192" s="28">
        <f>T147/SUM(T147,'Calculations 16to19'!T147,'Calculations 20to24'!T147,'Calculations 25to34'!T147,'Calculations 35to44'!T147,'Calculations 55to64'!T147,'Calculations 65plus'!T147)</f>
        <v>0.21751354313167939</v>
      </c>
      <c r="U192" s="28">
        <f>U147/SUM(U147,'Calculations 16to19'!U147,'Calculations 20to24'!U147,'Calculations 25to34'!U147,'Calculations 35to44'!U147,'Calculations 55to64'!U147,'Calculations 65plus'!U147)</f>
        <v>0.21640474029978274</v>
      </c>
      <c r="V192" s="28">
        <f>V147/SUM(V147,'Calculations 16to19'!V147,'Calculations 20to24'!V147,'Calculations 25to34'!V147,'Calculations 35to44'!V147,'Calculations 55to64'!V147,'Calculations 65plus'!V147)</f>
        <v>0.21528472088634806</v>
      </c>
      <c r="W192" s="28">
        <f>W147/SUM(W147,'Calculations 16to19'!W147,'Calculations 20to24'!W147,'Calculations 25to34'!W147,'Calculations 35to44'!W147,'Calculations 55to64'!W147,'Calculations 65plus'!W147)</f>
        <v>0.21415411552805855</v>
      </c>
      <c r="X192" s="28">
        <f>X147/SUM(X147,'Calculations 16to19'!X147,'Calculations 20to24'!X147,'Calculations 25to34'!X147,'Calculations 35to44'!X147,'Calculations 55to64'!X147,'Calculations 65plus'!X147)</f>
        <v>0.21301354760300648</v>
      </c>
      <c r="Y192" s="28">
        <f>Y147/SUM(Y147,'Calculations 16to19'!Y147,'Calculations 20to24'!Y147,'Calculations 25to34'!Y147,'Calculations 35to44'!Y147,'Calculations 55to64'!Y147,'Calculations 65plus'!Y147)</f>
        <v>0.21186363260841493</v>
      </c>
      <c r="Z192" s="28">
        <f>Z147/SUM(Z147,'Calculations 16to19'!Z147,'Calculations 20to24'!Z147,'Calculations 25to34'!Z147,'Calculations 35to44'!Z147,'Calculations 55to64'!Z147,'Calculations 65plus'!Z147)</f>
        <v>0.21070497758347806</v>
      </c>
      <c r="AA192" s="28">
        <f>AA147/SUM(AA147,'Calculations 16to19'!AA147,'Calculations 20to24'!AA147,'Calculations 25to34'!AA147,'Calculations 35to44'!AA147,'Calculations 55to64'!AA147,'Calculations 65plus'!AA147)</f>
        <v>0.20953818057634591</v>
      </c>
      <c r="AB192" s="28">
        <f>AB147/SUM(AB147,'Calculations 16to19'!AB147,'Calculations 20to24'!AB147,'Calculations 25to34'!AB147,'Calculations 35to44'!AB147,'Calculations 55to64'!AB147,'Calculations 65plus'!AB147)</f>
        <v>0.20836383015418303</v>
      </c>
      <c r="AC192" s="28">
        <f>AC147/SUM(AC147,'Calculations 16to19'!AC147,'Calculations 20to24'!AC147,'Calculations 25to34'!AC147,'Calculations 35to44'!AC147,'Calculations 55to64'!AC147,'Calculations 65plus'!AC147)</f>
        <v>0.20718250495517315</v>
      </c>
      <c r="AD192" s="28">
        <f>AD147/SUM(AD147,'Calculations 16to19'!AD147,'Calculations 20to24'!AD147,'Calculations 25to34'!AD147,'Calculations 35to44'!AD147,'Calculations 55to64'!AD147,'Calculations 65plus'!AD147)</f>
        <v>0.20599477328126328</v>
      </c>
      <c r="AE192" s="28">
        <f>AE147/SUM(AE147,'Calculations 16to19'!AE147,'Calculations 20to24'!AE147,'Calculations 25to34'!AE147,'Calculations 35to44'!AE147,'Calculations 55to64'!AE147,'Calculations 65plus'!AE147)</f>
        <v>0.20480119273040268</v>
      </c>
      <c r="AF192" s="28">
        <f>AF147/SUM(AF147,'Calculations 16to19'!AF147,'Calculations 20to24'!AF147,'Calculations 25to34'!AF147,'Calculations 35to44'!AF147,'Calculations 55to64'!AF147,'Calculations 65plus'!AF147)</f>
        <v>0.20360230986697309</v>
      </c>
    </row>
    <row r="193" spans="1:32" x14ac:dyDescent="0.2">
      <c r="A193" s="6" t="s">
        <v>92</v>
      </c>
      <c r="B193" s="28">
        <f>B148/SUM(B148,'Calculations 16to19'!B148,'Calculations 20to24'!B148,'Calculations 25to34'!B148,'Calculations 35to44'!B148,'Calculations 55to64'!B148,'Calculations 65plus'!B148)</f>
        <v>0.24537607891491997</v>
      </c>
      <c r="C193" s="28">
        <f>C148/SUM(C148,'Calculations 16to19'!C148,'Calculations 20to24'!C148,'Calculations 25to34'!C148,'Calculations 35to44'!C148,'Calculations 55to64'!C148,'Calculations 65plus'!C148)</f>
        <v>0.2393299499276057</v>
      </c>
      <c r="D193" s="28">
        <f>D148/SUM(D148,'Calculations 16to19'!D148,'Calculations 20to24'!D148,'Calculations 25to34'!D148,'Calculations 35to44'!D148,'Calculations 55to64'!D148,'Calculations 65plus'!D148)</f>
        <v>0.23691323152979274</v>
      </c>
      <c r="E193" s="28">
        <f>E148/SUM(E148,'Calculations 16to19'!E148,'Calculations 20to24'!E148,'Calculations 25to34'!E148,'Calculations 35to44'!E148,'Calculations 55to64'!E148,'Calculations 65plus'!E148)</f>
        <v>0.23549875554143843</v>
      </c>
      <c r="F193" s="28">
        <f>F148/SUM(F148,'Calculations 16to19'!F148,'Calculations 20to24'!F148,'Calculations 25to34'!F148,'Calculations 35to44'!F148,'Calculations 55to64'!F148,'Calculations 65plus'!F148)</f>
        <v>0.23418971574713363</v>
      </c>
      <c r="G193" s="28">
        <f>G148/SUM(G148,'Calculations 16to19'!G148,'Calculations 20to24'!G148,'Calculations 25to34'!G148,'Calculations 35to44'!G148,'Calculations 55to64'!G148,'Calculations 65plus'!G148)</f>
        <v>0.23371515134354817</v>
      </c>
      <c r="H193" s="28">
        <f>H148/SUM(H148,'Calculations 16to19'!H148,'Calculations 20to24'!H148,'Calculations 25to34'!H148,'Calculations 35to44'!H148,'Calculations 55to64'!H148,'Calculations 65plus'!H148)</f>
        <v>0.2329390057705093</v>
      </c>
      <c r="I193" s="28">
        <f>I148/SUM(I148,'Calculations 16to19'!I148,'Calculations 20to24'!I148,'Calculations 25to34'!I148,'Calculations 35to44'!I148,'Calculations 55to64'!I148,'Calculations 65plus'!I148)</f>
        <v>0.23616901930126072</v>
      </c>
      <c r="J193" s="28">
        <f>J148/SUM(J148,'Calculations 16to19'!J148,'Calculations 20to24'!J148,'Calculations 25to34'!J148,'Calculations 35to44'!J148,'Calculations 55to64'!J148,'Calculations 65plus'!J148)</f>
        <v>0.24207543719820507</v>
      </c>
      <c r="K193" s="28">
        <f>K148/SUM(K148,'Calculations 16to19'!K148,'Calculations 20to24'!K148,'Calculations 25to34'!K148,'Calculations 35to44'!K148,'Calculations 55to64'!K148,'Calculations 65plus'!K148)</f>
        <v>0.24816934634853846</v>
      </c>
      <c r="L193" s="28">
        <f>L148/SUM(L148,'Calculations 16to19'!L148,'Calculations 20to24'!L148,'Calculations 25to34'!L148,'Calculations 35to44'!L148,'Calculations 55to64'!L148,'Calculations 65plus'!L148)</f>
        <v>0.23619533219561456</v>
      </c>
      <c r="M193" s="28">
        <f>M148/SUM(M148,'Calculations 16to19'!M148,'Calculations 20to24'!M148,'Calculations 25to34'!M148,'Calculations 35to44'!M148,'Calculations 55to64'!M148,'Calculations 65plus'!M148)</f>
        <v>0.23545813204435403</v>
      </c>
      <c r="N193" s="28">
        <f>N148/SUM(N148,'Calculations 16to19'!N148,'Calculations 20to24'!N148,'Calculations 25to34'!N148,'Calculations 35to44'!N148,'Calculations 55to64'!N148,'Calculations 65plus'!N148)</f>
        <v>0.23469309078382231</v>
      </c>
      <c r="O193" s="28">
        <f>O148/SUM(O148,'Calculations 16to19'!O148,'Calculations 20to24'!O148,'Calculations 25to34'!O148,'Calculations 35to44'!O148,'Calculations 55to64'!O148,'Calculations 65plus'!O148)</f>
        <v>0.23390087485480032</v>
      </c>
      <c r="P193" s="28">
        <f>P148/SUM(P148,'Calculations 16to19'!P148,'Calculations 20to24'!P148,'Calculations 25to34'!P148,'Calculations 35to44'!P148,'Calculations 55to64'!P148,'Calculations 65plus'!P148)</f>
        <v>0.2330821725407706</v>
      </c>
      <c r="Q193" s="28">
        <f>Q148/SUM(Q148,'Calculations 16to19'!Q148,'Calculations 20to24'!Q148,'Calculations 25to34'!Q148,'Calculations 35to44'!Q148,'Calculations 55to64'!Q148,'Calculations 65plus'!Q148)</f>
        <v>0.232237691892349</v>
      </c>
      <c r="R193" s="28">
        <f>R148/SUM(R148,'Calculations 16to19'!R148,'Calculations 20to24'!R148,'Calculations 25to34'!R148,'Calculations 35to44'!R148,'Calculations 55to64'!R148,'Calculations 65plus'!R148)</f>
        <v>0.23136815868086305</v>
      </c>
      <c r="S193" s="28">
        <f>S148/SUM(S148,'Calculations 16to19'!S148,'Calculations 20to24'!S148,'Calculations 25to34'!S148,'Calculations 35to44'!S148,'Calculations 55to64'!S148,'Calculations 65plus'!S148)</f>
        <v>0.23047431438678823</v>
      </c>
      <c r="T193" s="28">
        <f>T148/SUM(T148,'Calculations 16to19'!T148,'Calculations 20to24'!T148,'Calculations 25to34'!T148,'Calculations 35to44'!T148,'Calculations 55to64'!T148,'Calculations 65plus'!T148)</f>
        <v>0.2295569142283149</v>
      </c>
      <c r="U193" s="28">
        <f>U148/SUM(U148,'Calculations 16to19'!U148,'Calculations 20to24'!U148,'Calculations 25to34'!U148,'Calculations 35to44'!U148,'Calculations 55to64'!U148,'Calculations 65plus'!U148)</f>
        <v>0.22861672523491644</v>
      </c>
      <c r="V193" s="28">
        <f>V148/SUM(V148,'Calculations 16to19'!V148,'Calculations 20to24'!V148,'Calculations 25to34'!V148,'Calculations 35to44'!V148,'Calculations 55to64'!V148,'Calculations 65plus'!V148)</f>
        <v>0.22765452437032951</v>
      </c>
      <c r="W193" s="28">
        <f>W148/SUM(W148,'Calculations 16to19'!W148,'Calculations 20to24'!W148,'Calculations 25to34'!W148,'Calculations 35to44'!W148,'Calculations 55to64'!W148,'Calculations 65plus'!W148)</f>
        <v>0.22667109670896923</v>
      </c>
      <c r="X193" s="28">
        <f>X148/SUM(X148,'Calculations 16to19'!X148,'Calculations 20to24'!X148,'Calculations 25to34'!X148,'Calculations 35to44'!X148,'Calculations 55to64'!X148,'Calculations 65plus'!X148)</f>
        <v>0.22566723366932087</v>
      </c>
      <c r="Y193" s="28">
        <f>Y148/SUM(Y148,'Calculations 16to19'!Y148,'Calculations 20to24'!Y148,'Calculations 25to34'!Y148,'Calculations 35to44'!Y148,'Calculations 55to64'!Y148,'Calculations 65plus'!Y148)</f>
        <v>0.22464373130747572</v>
      </c>
      <c r="Z193" s="28">
        <f>Z148/SUM(Z148,'Calculations 16to19'!Z148,'Calculations 20to24'!Z148,'Calculations 25to34'!Z148,'Calculations 35to44'!Z148,'Calculations 55to64'!Z148,'Calculations 65plus'!Z148)</f>
        <v>0.22360138867352247</v>
      </c>
      <c r="AA193" s="28">
        <f>AA148/SUM(AA148,'Calculations 16to19'!AA148,'Calculations 20to24'!AA148,'Calculations 25to34'!AA148,'Calculations 35to44'!AA148,'Calculations 55to64'!AA148,'Calculations 65plus'!AA148)</f>
        <v>0.22254100623312592</v>
      </c>
      <c r="AB193" s="28">
        <f>AB148/SUM(AB148,'Calculations 16to19'!AB148,'Calculations 20to24'!AB148,'Calculations 25to34'!AB148,'Calculations 35to44'!AB148,'Calculations 55to64'!AB148,'Calculations 65plus'!AB148)</f>
        <v>0.22146338435620219</v>
      </c>
      <c r="AC193" s="28">
        <f>AC148/SUM(AC148,'Calculations 16to19'!AC148,'Calculations 20to24'!AC148,'Calculations 25to34'!AC148,'Calculations 35to44'!AC148,'Calculations 55to64'!AC148,'Calculations 65plus'!AC148)</f>
        <v>0.22036932187423927</v>
      </c>
      <c r="AD193" s="28">
        <f>AD148/SUM(AD148,'Calculations 16to19'!AD148,'Calculations 20to24'!AD148,'Calculations 25to34'!AD148,'Calculations 35to44'!AD148,'Calculations 55to64'!AD148,'Calculations 65plus'!AD148)</f>
        <v>0.21925961470742256</v>
      </c>
      <c r="AE193" s="28">
        <f>AE148/SUM(AE148,'Calculations 16to19'!AE148,'Calculations 20to24'!AE148,'Calculations 25to34'!AE148,'Calculations 35to44'!AE148,'Calculations 55to64'!AE148,'Calculations 65plus'!AE148)</f>
        <v>0.21813505456238627</v>
      </c>
      <c r="AF193" s="28">
        <f>AF148/SUM(AF148,'Calculations 16to19'!AF148,'Calculations 20to24'!AF148,'Calculations 25to34'!AF148,'Calculations 35to44'!AF148,'Calculations 55to64'!AF148,'Calculations 65plus'!AF148)</f>
        <v>0.21699642770106656</v>
      </c>
    </row>
    <row r="194" spans="1:32" x14ac:dyDescent="0.2">
      <c r="A194" s="6" t="s">
        <v>89</v>
      </c>
      <c r="B194" s="28">
        <f>B149/SUM(B149,'Calculations 16to19'!B149,'Calculations 20to24'!B149,'Calculations 25to34'!B149,'Calculations 35to44'!B149,'Calculations 55to64'!B149,'Calculations 65plus'!B149)</f>
        <v>0.29235382308845576</v>
      </c>
      <c r="C194" s="28">
        <f>C149/SUM(C149,'Calculations 16to19'!C149,'Calculations 20to24'!C149,'Calculations 25to34'!C149,'Calculations 35to44'!C149,'Calculations 55to64'!C149,'Calculations 65plus'!C149)</f>
        <v>0.28536121432666212</v>
      </c>
      <c r="D194" s="28">
        <f>D149/SUM(D149,'Calculations 16to19'!D149,'Calculations 20to24'!D149,'Calculations 25to34'!D149,'Calculations 35to44'!D149,'Calculations 55to64'!D149,'Calculations 65plus'!D149)</f>
        <v>0.28227003333496431</v>
      </c>
      <c r="E194" s="28">
        <f>E149/SUM(E149,'Calculations 16to19'!E149,'Calculations 20to24'!E149,'Calculations 25to34'!E149,'Calculations 35to44'!E149,'Calculations 55to64'!E149,'Calculations 65plus'!E149)</f>
        <v>0.28031416621323269</v>
      </c>
      <c r="F194" s="28">
        <f>F149/SUM(F149,'Calculations 16to19'!F149,'Calculations 20to24'!F149,'Calculations 25to34'!F149,'Calculations 35to44'!F149,'Calculations 55to64'!F149,'Calculations 65plus'!F149)</f>
        <v>0.27862470961650765</v>
      </c>
      <c r="G194" s="28">
        <f>G149/SUM(G149,'Calculations 16to19'!G149,'Calculations 20to24'!G149,'Calculations 25to34'!G149,'Calculations 35to44'!G149,'Calculations 55to64'!G149,'Calculations 65plus'!G149)</f>
        <v>0.27810846348537549</v>
      </c>
      <c r="H194" s="28">
        <f>H149/SUM(H149,'Calculations 16to19'!H149,'Calculations 20to24'!H149,'Calculations 25to34'!H149,'Calculations 35to44'!H149,'Calculations 55to64'!H149,'Calculations 65plus'!H149)</f>
        <v>0.27730842884676826</v>
      </c>
      <c r="I194" s="28">
        <f>I149/SUM(I149,'Calculations 16to19'!I149,'Calculations 20to24'!I149,'Calculations 25to34'!I149,'Calculations 35to44'!I149,'Calculations 55to64'!I149,'Calculations 65plus'!I149)</f>
        <v>0.28086694737916235</v>
      </c>
      <c r="J194" s="28">
        <f>J149/SUM(J149,'Calculations 16to19'!J149,'Calculations 20to24'!J149,'Calculations 25to34'!J149,'Calculations 35to44'!J149,'Calculations 55to64'!J149,'Calculations 65plus'!J149)</f>
        <v>0.28718910488650057</v>
      </c>
      <c r="K194" s="28">
        <f>K149/SUM(K149,'Calculations 16to19'!K149,'Calculations 20to24'!K149,'Calculations 25to34'!K149,'Calculations 35to44'!K149,'Calculations 55to64'!K149,'Calculations 65plus'!K149)</f>
        <v>0.29357856020101214</v>
      </c>
      <c r="L194" s="28">
        <f>L149/SUM(L149,'Calculations 16to19'!L149,'Calculations 20to24'!L149,'Calculations 25to34'!L149,'Calculations 35to44'!L149,'Calculations 55to64'!L149,'Calculations 65plus'!L149)</f>
        <v>0.28020073372791765</v>
      </c>
      <c r="M194" s="28">
        <f>M149/SUM(M149,'Calculations 16to19'!M149,'Calculations 20to24'!M149,'Calculations 25to34'!M149,'Calculations 35to44'!M149,'Calculations 55to64'!M149,'Calculations 65plus'!M149)</f>
        <v>0.27923144325940868</v>
      </c>
      <c r="N194" s="28">
        <f>N149/SUM(N149,'Calculations 16to19'!N149,'Calculations 20to24'!N149,'Calculations 25to34'!N149,'Calculations 35to44'!N149,'Calculations 55to64'!N149,'Calculations 65plus'!N149)</f>
        <v>0.27823571897068589</v>
      </c>
      <c r="O194" s="28">
        <f>O149/SUM(O149,'Calculations 16to19'!O149,'Calculations 20to24'!O149,'Calculations 25to34'!O149,'Calculations 35to44'!O149,'Calculations 55to64'!O149,'Calculations 65plus'!O149)</f>
        <v>0.27721430702916516</v>
      </c>
      <c r="P194" s="28">
        <f>P149/SUM(P149,'Calculations 16to19'!P149,'Calculations 20to24'!P149,'Calculations 25to34'!P149,'Calculations 35to44'!P149,'Calculations 55to64'!P149,'Calculations 65plus'!P149)</f>
        <v>0.2761679630244695</v>
      </c>
      <c r="Q194" s="28">
        <f>Q149/SUM(Q149,'Calculations 16to19'!Q149,'Calculations 20to24'!Q149,'Calculations 25to34'!Q149,'Calculations 35to44'!Q149,'Calculations 55to64'!Q149,'Calculations 65plus'!Q149)</f>
        <v>0.27509745052302631</v>
      </c>
      <c r="R194" s="28">
        <f>R149/SUM(R149,'Calculations 16to19'!R149,'Calculations 20to24'!R149,'Calculations 25to34'!R149,'Calculations 35to44'!R149,'Calculations 55to64'!R149,'Calculations 65plus'!R149)</f>
        <v>0.27400353966263197</v>
      </c>
      <c r="S194" s="28">
        <f>S149/SUM(S149,'Calculations 16to19'!S149,'Calculations 20to24'!S149,'Calculations 25to34'!S149,'Calculations 35to44'!S149,'Calculations 55to64'!S149,'Calculations 65plus'!S149)</f>
        <v>0.27288700578883462</v>
      </c>
      <c r="T194" s="28">
        <f>T149/SUM(T149,'Calculations 16to19'!T149,'Calculations 20to24'!T149,'Calculations 25to34'!T149,'Calculations 35to44'!T149,'Calculations 55to64'!T149,'Calculations 65plus'!T149)</f>
        <v>0.27174862813474915</v>
      </c>
      <c r="U194" s="28">
        <f>U149/SUM(U149,'Calculations 16to19'!U149,'Calculations 20to24'!U149,'Calculations 25to34'!U149,'Calculations 35to44'!U149,'Calculations 55to64'!U149,'Calculations 65plus'!U149)</f>
        <v>0.27058918854573211</v>
      </c>
      <c r="V194" s="28">
        <f>V149/SUM(V149,'Calculations 16to19'!V149,'Calculations 20to24'!V149,'Calculations 25to34'!V149,'Calculations 35to44'!V149,'Calculations 55to64'!V149,'Calculations 65plus'!V149)</f>
        <v>0.26940947025010581</v>
      </c>
      <c r="W194" s="28">
        <f>W149/SUM(W149,'Calculations 16to19'!W149,'Calculations 20to24'!W149,'Calculations 25to34'!W149,'Calculations 35to44'!W149,'Calculations 55to64'!W149,'Calculations 65plus'!W149)</f>
        <v>0.26821025667696907</v>
      </c>
      <c r="X194" s="28">
        <f>X149/SUM(X149,'Calculations 16to19'!X149,'Calculations 20to24'!X149,'Calculations 25to34'!X149,'Calculations 35to44'!X149,'Calculations 55to64'!X149,'Calculations 65plus'!X149)</f>
        <v>0.26699233032187608</v>
      </c>
      <c r="Y194" s="28">
        <f>Y149/SUM(Y149,'Calculations 16to19'!Y149,'Calculations 20to24'!Y149,'Calculations 25to34'!Y149,'Calculations 35to44'!Y149,'Calculations 55to64'!Y149,'Calculations 65plus'!Y149)</f>
        <v>0.26575647166103872</v>
      </c>
      <c r="Z194" s="28">
        <f>Z149/SUM(Z149,'Calculations 16to19'!Z149,'Calculations 20to24'!Z149,'Calculations 25to34'!Z149,'Calculations 35to44'!Z149,'Calculations 55to64'!Z149,'Calculations 65plus'!Z149)</f>
        <v>0.26450345811447884</v>
      </c>
      <c r="AA194" s="28">
        <f>AA149/SUM(AA149,'Calculations 16to19'!AA149,'Calculations 20to24'!AA149,'Calculations 25to34'!AA149,'Calculations 35to44'!AA149,'Calculations 55to64'!AA149,'Calculations 65plus'!AA149)</f>
        <v>0.26323406305842001</v>
      </c>
      <c r="AB194" s="28">
        <f>AB149/SUM(AB149,'Calculations 16to19'!AB149,'Calculations 20to24'!AB149,'Calculations 25to34'!AB149,'Calculations 35to44'!AB149,'Calculations 55to64'!AB149,'Calculations 65plus'!AB149)</f>
        <v>0.26194905488701498</v>
      </c>
      <c r="AC194" s="28">
        <f>AC149/SUM(AC149,'Calculations 16to19'!AC149,'Calculations 20to24'!AC149,'Calculations 25to34'!AC149,'Calculations 35to44'!AC149,'Calculations 55to64'!AC149,'Calculations 65plus'!AC149)</f>
        <v>0.26064919612337228</v>
      </c>
      <c r="AD194" s="28">
        <f>AD149/SUM(AD149,'Calculations 16to19'!AD149,'Calculations 20to24'!AD149,'Calculations 25to34'!AD149,'Calculations 35to44'!AD149,'Calculations 55to64'!AD149,'Calculations 65plus'!AD149)</f>
        <v>0.25933524257968038</v>
      </c>
      <c r="AE194" s="28">
        <f>AE149/SUM(AE149,'Calculations 16to19'!AE149,'Calculations 20to24'!AE149,'Calculations 25to34'!AE149,'Calculations 35to44'!AE149,'Calculations 55to64'!AE149,'Calculations 65plus'!AE149)</f>
        <v>0.25800794256609938</v>
      </c>
      <c r="AF194" s="28">
        <f>AF149/SUM(AF149,'Calculations 16to19'!AF149,'Calculations 20to24'!AF149,'Calculations 25to34'!AF149,'Calculations 35to44'!AF149,'Calculations 55to64'!AF149,'Calculations 65plus'!AF149)</f>
        <v>0.25666803614795519</v>
      </c>
    </row>
    <row r="195" spans="1:32" x14ac:dyDescent="0.2">
      <c r="A195" s="6" t="s">
        <v>35</v>
      </c>
      <c r="B195" s="28">
        <f>B150/SUM(B150,'Calculations 16to19'!B150,'Calculations 20to24'!B150,'Calculations 25to34'!B150,'Calculations 35to44'!B150,'Calculations 55to64'!B150,'Calculations 65plus'!B150)</f>
        <v>0.21857923497267756</v>
      </c>
      <c r="C195" s="28">
        <f>C150/SUM(C150,'Calculations 16to19'!C150,'Calculations 20to24'!C150,'Calculations 25to34'!C150,'Calculations 35to44'!C150,'Calculations 55to64'!C150,'Calculations 65plus'!C150)</f>
        <v>0.21318264938809789</v>
      </c>
      <c r="D195" s="28">
        <f>D150/SUM(D150,'Calculations 16to19'!D150,'Calculations 20to24'!D150,'Calculations 25to34'!D150,'Calculations 35to44'!D150,'Calculations 55to64'!D150,'Calculations 65plus'!D150)</f>
        <v>0.21110379308571067</v>
      </c>
      <c r="E195" s="28">
        <f>E150/SUM(E150,'Calculations 16to19'!E150,'Calculations 20to24'!E150,'Calculations 25to34'!E150,'Calculations 35to44'!E150,'Calculations 55to64'!E150,'Calculations 65plus'!E150)</f>
        <v>0.20995972037838459</v>
      </c>
      <c r="F195" s="28">
        <f>F150/SUM(F150,'Calculations 16to19'!F150,'Calculations 20to24'!F150,'Calculations 25to34'!F150,'Calculations 35to44'!F150,'Calculations 55to64'!F150,'Calculations 65plus'!F150)</f>
        <v>0.20892671772340021</v>
      </c>
      <c r="G195" s="28">
        <f>G150/SUM(G150,'Calculations 16to19'!G150,'Calculations 20to24'!G150,'Calculations 25to34'!G150,'Calculations 35to44'!G150,'Calculations 55to64'!G150,'Calculations 65plus'!G150)</f>
        <v>0.2086845810814994</v>
      </c>
      <c r="H195" s="28">
        <f>H150/SUM(H150,'Calculations 16to19'!H150,'Calculations 20to24'!H150,'Calculations 25to34'!H150,'Calculations 35to44'!H150,'Calculations 55to64'!H150,'Calculations 65plus'!H150)</f>
        <v>0.20817154647520728</v>
      </c>
      <c r="I195" s="28">
        <f>I150/SUM(I150,'Calculations 16to19'!I150,'Calculations 20to24'!I150,'Calculations 25to34'!I150,'Calculations 35to44'!I150,'Calculations 55to64'!I150,'Calculations 65plus'!I150)</f>
        <v>0.21134177135735419</v>
      </c>
      <c r="J195" s="28">
        <f>J150/SUM(J150,'Calculations 16to19'!J150,'Calculations 20to24'!J150,'Calculations 25to34'!J150,'Calculations 35to44'!J150,'Calculations 55to64'!J150,'Calculations 65plus'!J150)</f>
        <v>0.21697861295317006</v>
      </c>
      <c r="K195" s="28">
        <f>K150/SUM(K150,'Calculations 16to19'!K150,'Calculations 20to24'!K150,'Calculations 25to34'!K150,'Calculations 35to44'!K150,'Calculations 55to64'!K150,'Calculations 65plus'!K150)</f>
        <v>0.22279104677538211</v>
      </c>
      <c r="L195" s="28">
        <f>L150/SUM(L150,'Calculations 16to19'!L150,'Calculations 20to24'!L150,'Calculations 25to34'!L150,'Calculations 35to44'!L150,'Calculations 55to64'!L150,'Calculations 65plus'!L150)</f>
        <v>0.21190067850941921</v>
      </c>
      <c r="M195" s="28">
        <f>M150/SUM(M150,'Calculations 16to19'!M150,'Calculations 20to24'!M150,'Calculations 25to34'!M150,'Calculations 35to44'!M150,'Calculations 55to64'!M150,'Calculations 65plus'!M150)</f>
        <v>0.2114072301488322</v>
      </c>
      <c r="N195" s="28">
        <f>N150/SUM(N150,'Calculations 16to19'!N150,'Calculations 20to24'!N150,'Calculations 25to34'!N150,'Calculations 35to44'!N150,'Calculations 55to64'!N150,'Calculations 65plus'!N150)</f>
        <v>0.210888474672416</v>
      </c>
      <c r="O195" s="28">
        <f>O150/SUM(O150,'Calculations 16to19'!O150,'Calculations 20to24'!O150,'Calculations 25to34'!O150,'Calculations 35to44'!O150,'Calculations 55to64'!O150,'Calculations 65plus'!O150)</f>
        <v>0.21034485311946655</v>
      </c>
      <c r="P195" s="28">
        <f>P150/SUM(P150,'Calculations 16to19'!P150,'Calculations 20to24'!P150,'Calculations 25to34'!P150,'Calculations 35to44'!P150,'Calculations 55to64'!P150,'Calculations 65plus'!P150)</f>
        <v>0.20977682971930176</v>
      </c>
      <c r="Q195" s="28">
        <f>Q150/SUM(Q150,'Calculations 16to19'!Q150,'Calculations 20to24'!Q150,'Calculations 25to34'!Q150,'Calculations 35to44'!Q150,'Calculations 55to64'!Q150,'Calculations 65plus'!Q150)</f>
        <v>0.20918489028771087</v>
      </c>
      <c r="R195" s="28">
        <f>R150/SUM(R150,'Calculations 16to19'!R150,'Calculations 20to24'!R150,'Calculations 25to34'!R150,'Calculations 35to44'!R150,'Calculations 55to64'!R150,'Calculations 65plus'!R150)</f>
        <v>0.20856954063077082</v>
      </c>
      <c r="S195" s="28">
        <f>S150/SUM(S150,'Calculations 16to19'!S150,'Calculations 20to24'!S150,'Calculations 25to34'!S150,'Calculations 35to44'!S150,'Calculations 55to64'!S150,'Calculations 65plus'!S150)</f>
        <v>0.20793130496076143</v>
      </c>
      <c r="T195" s="28">
        <f>T150/SUM(T150,'Calculations 16to19'!T150,'Calculations 20to24'!T150,'Calculations 25to34'!T150,'Calculations 35to44'!T150,'Calculations 55to64'!T150,'Calculations 65plus'!T150)</f>
        <v>0.20727072432863464</v>
      </c>
      <c r="U195" s="28">
        <f>U150/SUM(U150,'Calculations 16to19'!U150,'Calculations 20to24'!U150,'Calculations 25to34'!U150,'Calculations 35to44'!U150,'Calculations 55to64'!U150,'Calculations 65plus'!U150)</f>
        <v>0.20658835507723983</v>
      </c>
      <c r="V195" s="28">
        <f>V150/SUM(V150,'Calculations 16to19'!V150,'Calculations 20to24'!V150,'Calculations 25to34'!V150,'Calculations 35to44'!V150,'Calculations 55to64'!V150,'Calculations 65plus'!V150)</f>
        <v>0.2058847673192018</v>
      </c>
      <c r="W195" s="28">
        <f>W150/SUM(W150,'Calculations 16to19'!W150,'Calculations 20to24'!W150,'Calculations 25to34'!W150,'Calculations 35to44'!W150,'Calculations 55to64'!W150,'Calculations 65plus'!W150)</f>
        <v>0.20516054344310855</v>
      </c>
      <c r="X195" s="28">
        <f>X150/SUM(X150,'Calculations 16to19'!X150,'Calculations 20to24'!X150,'Calculations 25to34'!X150,'Calculations 35to44'!X150,'Calculations 55to64'!X150,'Calculations 65plus'!X150)</f>
        <v>0.20441627665132664</v>
      </c>
      <c r="Y195" s="28">
        <f>Y150/SUM(Y150,'Calculations 16to19'!Y150,'Calculations 20to24'!Y150,'Calculations 25to34'!Y150,'Calculations 35to44'!Y150,'Calculations 55to64'!Y150,'Calculations 65plus'!Y150)</f>
        <v>0.20365256953252417</v>
      </c>
      <c r="Z195" s="28">
        <f>Z150/SUM(Z150,'Calculations 16to19'!Z150,'Calculations 20to24'!Z150,'Calculations 25to34'!Z150,'Calculations 35to44'!Z150,'Calculations 55to64'!Z150,'Calculations 65plus'!Z150)</f>
        <v>0.20287003267166004</v>
      </c>
      <c r="AA195" s="28">
        <f>AA150/SUM(AA150,'Calculations 16to19'!AA150,'Calculations 20to24'!AA150,'Calculations 25to34'!AA150,'Calculations 35to44'!AA150,'Calculations 55to64'!AA150,'Calculations 65plus'!AA150)</f>
        <v>0.20206928329993548</v>
      </c>
      <c r="AB195" s="28">
        <f>AB150/SUM(AB150,'Calculations 16to19'!AB150,'Calculations 20to24'!AB150,'Calculations 25to34'!AB150,'Calculations 35to44'!AB150,'Calculations 55to64'!AB150,'Calculations 65plus'!AB150)</f>
        <v>0.20125094398690738</v>
      </c>
      <c r="AC195" s="28">
        <f>AC150/SUM(AC150,'Calculations 16to19'!AC150,'Calculations 20to24'!AC150,'Calculations 25to34'!AC150,'Calculations 35to44'!AC150,'Calculations 55to64'!AC150,'Calculations 65plus'!AC150)</f>
        <v>0.20041564137669737</v>
      </c>
      <c r="AD195" s="28">
        <f>AD150/SUM(AD150,'Calculations 16to19'!AD150,'Calculations 20to24'!AD150,'Calculations 25to34'!AD150,'Calculations 35to44'!AD150,'Calculations 55to64'!AD150,'Calculations 65plus'!AD150)</f>
        <v>0.19956400496995602</v>
      </c>
      <c r="AE195" s="28">
        <f>AE150/SUM(AE150,'Calculations 16to19'!AE150,'Calculations 20to24'!AE150,'Calculations 25to34'!AE150,'Calculations 35to44'!AE150,'Calculations 55to64'!AE150,'Calculations 65plus'!AE150)</f>
        <v>0.19869666595297839</v>
      </c>
      <c r="AF195" s="28">
        <f>AF150/SUM(AF150,'Calculations 16to19'!AF150,'Calculations 20to24'!AF150,'Calculations 25to34'!AF150,'Calculations 35to44'!AF150,'Calculations 55to64'!AF150,'Calculations 65plus'!AF150)</f>
        <v>0.19781425607511777</v>
      </c>
    </row>
    <row r="196" spans="1:32" x14ac:dyDescent="0.2">
      <c r="A196" s="6" t="s">
        <v>98</v>
      </c>
      <c r="B196" s="28">
        <f>B151/SUM(B151,'Calculations 16to19'!B151,'Calculations 20to24'!B151,'Calculations 25to34'!B151,'Calculations 35to44'!B151,'Calculations 55to64'!B151,'Calculations 65plus'!B151)</f>
        <v>0.25203252032520324</v>
      </c>
      <c r="C196" s="28">
        <f>C151/SUM(C151,'Calculations 16to19'!C151,'Calculations 20to24'!C151,'Calculations 25to34'!C151,'Calculations 35to44'!C151,'Calculations 55to64'!C151,'Calculations 65plus'!C151)</f>
        <v>0.24596334034126482</v>
      </c>
      <c r="D196" s="28">
        <f>D151/SUM(D151,'Calculations 16to19'!D151,'Calculations 20to24'!D151,'Calculations 25to34'!D151,'Calculations 35to44'!D151,'Calculations 55to64'!D151,'Calculations 65plus'!D151)</f>
        <v>0.2435795517197436</v>
      </c>
      <c r="E196" s="28">
        <f>E151/SUM(E151,'Calculations 16to19'!E151,'Calculations 20to24'!E151,'Calculations 25to34'!E151,'Calculations 35to44'!E151,'Calculations 55to64'!E151,'Calculations 65plus'!E151)</f>
        <v>0.24213706492790413</v>
      </c>
      <c r="F196" s="28">
        <f>F151/SUM(F151,'Calculations 16to19'!F151,'Calculations 20to24'!F151,'Calculations 25to34'!F151,'Calculations 35to44'!F151,'Calculations 55to64'!F151,'Calculations 65plus'!F151)</f>
        <v>0.24073108908431323</v>
      </c>
      <c r="G196" s="28">
        <f>G151/SUM(G151,'Calculations 16to19'!G151,'Calculations 20to24'!G151,'Calculations 25to34'!G151,'Calculations 35to44'!G151,'Calculations 55to64'!G151,'Calculations 65plus'!G151)</f>
        <v>0.24016386097282436</v>
      </c>
      <c r="H196" s="28">
        <f>H151/SUM(H151,'Calculations 16to19'!H151,'Calculations 20to24'!H151,'Calculations 25to34'!H151,'Calculations 35to44'!H151,'Calculations 55to64'!H151,'Calculations 65plus'!H151)</f>
        <v>0.23919139730483477</v>
      </c>
      <c r="I196" s="28">
        <f>I151/SUM(I151,'Calculations 16to19'!I151,'Calculations 20to24'!I151,'Calculations 25to34'!I151,'Calculations 35to44'!I151,'Calculations 55to64'!I151,'Calculations 65plus'!I151)</f>
        <v>0.24222704113330698</v>
      </c>
      <c r="J196" s="28">
        <f>J151/SUM(J151,'Calculations 16to19'!J151,'Calculations 20to24'!J151,'Calculations 25to34'!J151,'Calculations 35to44'!J151,'Calculations 55to64'!J151,'Calculations 65plus'!J151)</f>
        <v>0.24804821277613709</v>
      </c>
      <c r="K196" s="28">
        <f>K151/SUM(K151,'Calculations 16to19'!K151,'Calculations 20to24'!K151,'Calculations 25to34'!K151,'Calculations 35to44'!K151,'Calculations 55to64'!K151,'Calculations 65plus'!K151)</f>
        <v>0.2541424846234327</v>
      </c>
      <c r="L196" s="28">
        <f>L151/SUM(L151,'Calculations 16to19'!L151,'Calculations 20to24'!L151,'Calculations 25to34'!L151,'Calculations 35to44'!L151,'Calculations 55to64'!L151,'Calculations 65plus'!L151)</f>
        <v>0.24209528951430584</v>
      </c>
      <c r="M196" s="28">
        <f>M151/SUM(M151,'Calculations 16to19'!M151,'Calculations 20to24'!M151,'Calculations 25to34'!M151,'Calculations 35to44'!M151,'Calculations 55to64'!M151,'Calculations 65plus'!M151)</f>
        <v>0.2412639260803624</v>
      </c>
      <c r="N196" s="28">
        <f>N151/SUM(N151,'Calculations 16to19'!N151,'Calculations 20to24'!N151,'Calculations 25to34'!N151,'Calculations 35to44'!N151,'Calculations 55to64'!N151,'Calculations 65plus'!N151)</f>
        <v>0.24040328409138162</v>
      </c>
      <c r="O196" s="28">
        <f>O151/SUM(O151,'Calculations 16to19'!O151,'Calculations 20to24'!O151,'Calculations 25to34'!O151,'Calculations 35to44'!O151,'Calculations 55to64'!O151,'Calculations 65plus'!O151)</f>
        <v>0.23951421468823042</v>
      </c>
      <c r="P196" s="28">
        <f>P151/SUM(P151,'Calculations 16to19'!P151,'Calculations 20to24'!P151,'Calculations 25to34'!P151,'Calculations 35to44'!P151,'Calculations 55to64'!P151,'Calculations 65plus'!P151)</f>
        <v>0.23859758481958049</v>
      </c>
      <c r="Q196" s="28">
        <f>Q151/SUM(Q151,'Calculations 16to19'!Q151,'Calculations 20to24'!Q151,'Calculations 25to34'!Q151,'Calculations 35to44'!Q151,'Calculations 55to64'!Q151,'Calculations 65plus'!Q151)</f>
        <v>0.23765427505429118</v>
      </c>
      <c r="R196" s="28">
        <f>R151/SUM(R151,'Calculations 16to19'!R151,'Calculations 20to24'!R151,'Calculations 25to34'!R151,'Calculations 35to44'!R151,'Calculations 55to64'!R151,'Calculations 65plus'!R151)</f>
        <v>0.23668517744319753</v>
      </c>
      <c r="S196" s="28">
        <f>S151/SUM(S151,'Calculations 16to19'!S151,'Calculations 20to24'!S151,'Calculations 25to34'!S151,'Calculations 35to44'!S151,'Calculations 55to64'!S151,'Calculations 65plus'!S151)</f>
        <v>0.23569119343574671</v>
      </c>
      <c r="T196" s="28">
        <f>T151/SUM(T151,'Calculations 16to19'!T151,'Calculations 20to24'!T151,'Calculations 25to34'!T151,'Calculations 35to44'!T151,'Calculations 55to64'!T151,'Calculations 65plus'!T151)</f>
        <v>0.23467323185637406</v>
      </c>
      <c r="U196" s="28">
        <f>U151/SUM(U151,'Calculations 16to19'!U151,'Calculations 20to24'!U151,'Calculations 25to34'!U151,'Calculations 35to44'!U151,'Calculations 55to64'!U151,'Calculations 65plus'!U151)</f>
        <v>0.23363220694500425</v>
      </c>
      <c r="V196" s="28">
        <f>V151/SUM(V151,'Calculations 16to19'!V151,'Calculations 20to24'!V151,'Calculations 25to34'!V151,'Calculations 35to44'!V151,'Calculations 55to64'!V151,'Calculations 65plus'!V151)</f>
        <v>0.23256903646551155</v>
      </c>
      <c r="W196" s="28">
        <f>W151/SUM(W151,'Calculations 16to19'!W151,'Calculations 20to24'!W151,'Calculations 25to34'!W151,'Calculations 35to44'!W151,'Calculations 55to64'!W151,'Calculations 65plus'!W151)</f>
        <v>0.23148463988550014</v>
      </c>
      <c r="X196" s="28">
        <f>X151/SUM(X151,'Calculations 16to19'!X151,'Calculations 20to24'!X151,'Calculations 25to34'!X151,'Calculations 35to44'!X151,'Calculations 55to64'!X151,'Calculations 65plus'!X151)</f>
        <v>0.23037993663021158</v>
      </c>
      <c r="Y196" s="28">
        <f>Y151/SUM(Y151,'Calculations 16to19'!Y151,'Calculations 20to24'!Y151,'Calculations 25to34'!Y151,'Calculations 35to44'!Y151,'Calculations 55to64'!Y151,'Calculations 65plus'!Y151)</f>
        <v>0.22925584441293073</v>
      </c>
      <c r="Z196" s="28">
        <f>Z151/SUM(Z151,'Calculations 16to19'!Z151,'Calculations 20to24'!Z151,'Calculations 25to34'!Z151,'Calculations 35to44'!Z151,'Calculations 55to64'!Z151,'Calculations 65plus'!Z151)</f>
        <v>0.22811327764375047</v>
      </c>
      <c r="AA196" s="28">
        <f>AA151/SUM(AA151,'Calculations 16to19'!AA151,'Calculations 20to24'!AA151,'Calculations 25to34'!AA151,'Calculations 35to44'!AA151,'Calculations 55to64'!AA151,'Calculations 65plus'!AA151)</f>
        <v>0.2269531459181332</v>
      </c>
      <c r="AB196" s="28">
        <f>AB151/SUM(AB151,'Calculations 16to19'!AB151,'Calculations 20to24'!AB151,'Calculations 25to34'!AB151,'Calculations 35to44'!AB151,'Calculations 55to64'!AB151,'Calculations 65plus'!AB151)</f>
        <v>0.22577635258625212</v>
      </c>
      <c r="AC196" s="28">
        <f>AC151/SUM(AC151,'Calculations 16to19'!AC151,'Calculations 20to24'!AC151,'Calculations 25to34'!AC151,'Calculations 35to44'!AC151,'Calculations 55to64'!AC151,'Calculations 65plus'!AC151)</f>
        <v>0.22458379340370452</v>
      </c>
      <c r="AD196" s="28">
        <f>AD151/SUM(AD151,'Calculations 16to19'!AD151,'Calculations 20to24'!AD151,'Calculations 25to34'!AD151,'Calculations 35to44'!AD151,'Calculations 55to64'!AD151,'Calculations 65plus'!AD151)</f>
        <v>0.22337635526379213</v>
      </c>
      <c r="AE196" s="28">
        <f>AE151/SUM(AE151,'Calculations 16to19'!AE151,'Calculations 20to24'!AE151,'Calculations 25to34'!AE151,'Calculations 35to44'!AE151,'Calculations 55to64'!AE151,'Calculations 65plus'!AE151)</f>
        <v>0.22215491501120457</v>
      </c>
      <c r="AF196" s="28">
        <f>AF151/SUM(AF151,'Calculations 16to19'!AF151,'Calculations 20to24'!AF151,'Calculations 25to34'!AF151,'Calculations 35to44'!AF151,'Calculations 55to64'!AF151,'Calculations 65plus'!AF151)</f>
        <v>0.22092033833660771</v>
      </c>
    </row>
    <row r="197" spans="1:32" x14ac:dyDescent="0.2">
      <c r="A197" s="6" t="s">
        <v>97</v>
      </c>
      <c r="B197" s="28">
        <f>B152/SUM(B152,'Calculations 16to19'!B152,'Calculations 20to24'!B152,'Calculations 25to34'!B152,'Calculations 35to44'!B152,'Calculations 55to64'!B152,'Calculations 65plus'!B152)</f>
        <v>0.20905923344947744</v>
      </c>
      <c r="C197" s="28">
        <f>C152/SUM(C152,'Calculations 16to19'!C152,'Calculations 20to24'!C152,'Calculations 25to34'!C152,'Calculations 35to44'!C152,'Calculations 55to64'!C152,'Calculations 65plus'!C152)</f>
        <v>0.20381581592053141</v>
      </c>
      <c r="D197" s="28">
        <f>D152/SUM(D152,'Calculations 16to19'!D152,'Calculations 20to24'!D152,'Calculations 25to34'!D152,'Calculations 35to44'!D152,'Calculations 55to64'!D152,'Calculations 65plus'!D152)</f>
        <v>0.20179453927392355</v>
      </c>
      <c r="E197" s="28">
        <f>E152/SUM(E152,'Calculations 16to19'!E152,'Calculations 20to24'!E152,'Calculations 25to34'!E152,'Calculations 35to44'!E152,'Calculations 55to64'!E152,'Calculations 65plus'!E152)</f>
        <v>0.20060968410802757</v>
      </c>
      <c r="F197" s="28">
        <f>F152/SUM(F152,'Calculations 16to19'!F152,'Calculations 20to24'!F152,'Calculations 25to34'!F152,'Calculations 35to44'!F152,'Calculations 55to64'!F152,'Calculations 65plus'!F152)</f>
        <v>0.19945970797210616</v>
      </c>
      <c r="G197" s="28">
        <f>G152/SUM(G152,'Calculations 16to19'!G152,'Calculations 20to24'!G152,'Calculations 25to34'!G152,'Calculations 35to44'!G152,'Calculations 55to64'!G152,'Calculations 65plus'!G152)</f>
        <v>0.19902102659385035</v>
      </c>
      <c r="H197" s="28">
        <f>H152/SUM(H152,'Calculations 16to19'!H152,'Calculations 20to24'!H152,'Calculations 25to34'!H152,'Calculations 35to44'!H152,'Calculations 55to64'!H152,'Calculations 65plus'!H152)</f>
        <v>0.19824653490990601</v>
      </c>
      <c r="I197" s="28">
        <f>I152/SUM(I152,'Calculations 16to19'!I152,'Calculations 20to24'!I152,'Calculations 25to34'!I152,'Calculations 35to44'!I152,'Calculations 55to64'!I152,'Calculations 65plus'!I152)</f>
        <v>0.20097778627546545</v>
      </c>
      <c r="J197" s="28">
        <f>J152/SUM(J152,'Calculations 16to19'!J152,'Calculations 20to24'!J152,'Calculations 25to34'!J152,'Calculations 35to44'!J152,'Calculations 55to64'!J152,'Calculations 65plus'!J152)</f>
        <v>0.20614102535308698</v>
      </c>
      <c r="K197" s="28">
        <f>K152/SUM(K152,'Calculations 16to19'!K152,'Calculations 20to24'!K152,'Calculations 25to34'!K152,'Calculations 35to44'!K152,'Calculations 55to64'!K152,'Calculations 65plus'!K152)</f>
        <v>0.2115381743001826</v>
      </c>
      <c r="L197" s="28">
        <f>L152/SUM(L152,'Calculations 16to19'!L152,'Calculations 20to24'!L152,'Calculations 25to34'!L152,'Calculations 35to44'!L152,'Calculations 55to64'!L152,'Calculations 65plus'!L152)</f>
        <v>0.2011054673581428</v>
      </c>
      <c r="M197" s="28">
        <f>M152/SUM(M152,'Calculations 16to19'!M152,'Calculations 20to24'!M152,'Calculations 25to34'!M152,'Calculations 35to44'!M152,'Calculations 55to64'!M152,'Calculations 65plus'!M152)</f>
        <v>0.20046944130147787</v>
      </c>
      <c r="N197" s="28">
        <f>N152/SUM(N152,'Calculations 16to19'!N152,'Calculations 20to24'!N152,'Calculations 25to34'!N152,'Calculations 35to44'!N152,'Calculations 55to64'!N152,'Calculations 65plus'!N152)</f>
        <v>0.19981040704736538</v>
      </c>
      <c r="O197" s="28">
        <f>O152/SUM(O152,'Calculations 16to19'!O152,'Calculations 20to24'!O152,'Calculations 25to34'!O152,'Calculations 35to44'!O152,'Calculations 55to64'!O152,'Calculations 65plus'!O152)</f>
        <v>0.19912895112995885</v>
      </c>
      <c r="P197" s="28">
        <f>P152/SUM(P152,'Calculations 16to19'!P152,'Calculations 20to24'!P152,'Calculations 25to34'!P152,'Calculations 35to44'!P152,'Calculations 55to64'!P152,'Calculations 65plus'!P152)</f>
        <v>0.19842567603912373</v>
      </c>
      <c r="Q197" s="28">
        <f>Q152/SUM(Q152,'Calculations 16to19'!Q152,'Calculations 20to24'!Q152,'Calculations 25to34'!Q152,'Calculations 35to44'!Q152,'Calculations 55to64'!Q152,'Calculations 65plus'!Q152)</f>
        <v>0.19770119848806236</v>
      </c>
      <c r="R197" s="28">
        <f>R152/SUM(R152,'Calculations 16to19'!R152,'Calculations 20to24'!R152,'Calculations 25to34'!R152,'Calculations 35to44'!R152,'Calculations 55to64'!R152,'Calculations 65plus'!R152)</f>
        <v>0.19695614771512154</v>
      </c>
      <c r="S197" s="28">
        <f>S152/SUM(S152,'Calculations 16to19'!S152,'Calculations 20to24'!S152,'Calculations 25to34'!S152,'Calculations 35to44'!S152,'Calculations 55to64'!S152,'Calculations 65plus'!S152)</f>
        <v>0.19619116382411789</v>
      </c>
      <c r="T197" s="28">
        <f>T152/SUM(T152,'Calculations 16to19'!T152,'Calculations 20to24'!T152,'Calculations 25to34'!T152,'Calculations 35to44'!T152,'Calculations 55to64'!T152,'Calculations 65plus'!T152)</f>
        <v>0.19540689616709278</v>
      </c>
      <c r="U197" s="28">
        <f>U152/SUM(U152,'Calculations 16to19'!U152,'Calculations 20to24'!U152,'Calculations 25to34'!U152,'Calculations 35to44'!U152,'Calculations 55to64'!U152,'Calculations 65plus'!U152)</f>
        <v>0.19460400177302548</v>
      </c>
      <c r="V197" s="28">
        <f>V152/SUM(V152,'Calculations 16to19'!V152,'Calculations 20to24'!V152,'Calculations 25to34'!V152,'Calculations 35to44'!V152,'Calculations 55to64'!V152,'Calculations 65plus'!V152)</f>
        <v>0.19378314382560685</v>
      </c>
      <c r="W197" s="28">
        <f>W152/SUM(W152,'Calculations 16to19'!W152,'Calculations 20to24'!W152,'Calculations 25to34'!W152,'Calculations 35to44'!W152,'Calculations 55to64'!W152,'Calculations 65plus'!W152)</f>
        <v>0.19294499019282474</v>
      </c>
      <c r="X197" s="28">
        <f>X152/SUM(X152,'Calculations 16to19'!X152,'Calculations 20to24'!X152,'Calculations 25to34'!X152,'Calculations 35to44'!X152,'Calculations 55to64'!X152,'Calculations 65plus'!X152)</f>
        <v>0.19209021201068582</v>
      </c>
      <c r="Y197" s="28">
        <f>Y152/SUM(Y152,'Calculations 16to19'!Y152,'Calculations 20to24'!Y152,'Calculations 25to34'!Y152,'Calculations 35to44'!Y152,'Calculations 55to64'!Y152,'Calculations 65plus'!Y152)</f>
        <v>0.19121948232307046</v>
      </c>
      <c r="Z197" s="28">
        <f>Z152/SUM(Z152,'Calculations 16to19'!Z152,'Calculations 20to24'!Z152,'Calculations 25to34'!Z152,'Calculations 35to44'!Z152,'Calculations 55to64'!Z152,'Calculations 65plus'!Z152)</f>
        <v>0.19033347477933166</v>
      </c>
      <c r="AA197" s="28">
        <f>AA152/SUM(AA152,'Calculations 16to19'!AA152,'Calculations 20to24'!AA152,'Calculations 25to34'!AA152,'Calculations 35to44'!AA152,'Calculations 55to64'!AA152,'Calculations 65plus'!AA152)</f>
        <v>0.1894328623909278</v>
      </c>
      <c r="AB197" s="28">
        <f>AB152/SUM(AB152,'Calculations 16to19'!AB152,'Calculations 20to24'!AB152,'Calculations 25to34'!AB152,'Calculations 35to44'!AB152,'Calculations 55to64'!AB152,'Calculations 65plus'!AB152)</f>
        <v>0.18851831634803512</v>
      </c>
      <c r="AC197" s="28">
        <f>AC152/SUM(AC152,'Calculations 16to19'!AC152,'Calculations 20to24'!AC152,'Calculations 25to34'!AC152,'Calculations 35to44'!AC152,'Calculations 55to64'!AC152,'Calculations 65plus'!AC152)</f>
        <v>0.18759050489679119</v>
      </c>
      <c r="AD197" s="28">
        <f>AD152/SUM(AD152,'Calculations 16to19'!AD152,'Calculations 20to24'!AD152,'Calculations 25to34'!AD152,'Calculations 35to44'!AD152,'Calculations 55to64'!AD152,'Calculations 65plus'!AD152)</f>
        <v>0.18665009227751542</v>
      </c>
      <c r="AE197" s="28">
        <f>AE152/SUM(AE152,'Calculations 16to19'!AE152,'Calculations 20to24'!AE152,'Calculations 25to34'!AE152,'Calculations 35to44'!AE152,'Calculations 55to64'!AE152,'Calculations 65plus'!AE152)</f>
        <v>0.1856977377239877</v>
      </c>
      <c r="AF197" s="28">
        <f>AF152/SUM(AF152,'Calculations 16to19'!AF152,'Calculations 20to24'!AF152,'Calculations 25to34'!AF152,'Calculations 35to44'!AF152,'Calculations 55to64'!AF152,'Calculations 65plus'!AF152)</f>
        <v>0.1847340945236027</v>
      </c>
    </row>
    <row r="198" spans="1:32" x14ac:dyDescent="0.2">
      <c r="A198" s="6" t="s">
        <v>101</v>
      </c>
      <c r="B198" s="28">
        <f>B153/SUM(B153,'Calculations 16to19'!B153,'Calculations 20to24'!B153,'Calculations 25to34'!B153,'Calculations 35to44'!B153,'Calculations 55to64'!B153,'Calculations 65plus'!B153)</f>
        <v>0.19921874999999994</v>
      </c>
      <c r="C198" s="28">
        <f>C153/SUM(C153,'Calculations 16to19'!C153,'Calculations 20to24'!C153,'Calculations 25to34'!C153,'Calculations 35to44'!C153,'Calculations 55to64'!C153,'Calculations 65plus'!C153)</f>
        <v>0.1942901348548759</v>
      </c>
      <c r="D198" s="28">
        <f>D153/SUM(D153,'Calculations 16to19'!D153,'Calculations 20to24'!D153,'Calculations 25to34'!D153,'Calculations 35to44'!D153,'Calculations 55to64'!D153,'Calculations 65plus'!D153)</f>
        <v>0.19250306842791678</v>
      </c>
      <c r="E198" s="28">
        <f>E153/SUM(E153,'Calculations 16to19'!E153,'Calculations 20to24'!E153,'Calculations 25to34'!E153,'Calculations 35to44'!E153,'Calculations 55to64'!E153,'Calculations 65plus'!E153)</f>
        <v>0.19156828154934108</v>
      </c>
      <c r="F198" s="28">
        <f>F153/SUM(F153,'Calculations 16to19'!F153,'Calculations 20to24'!F153,'Calculations 25to34'!F153,'Calculations 35to44'!F153,'Calculations 55to64'!F153,'Calculations 65plus'!F153)</f>
        <v>0.19069060883374173</v>
      </c>
      <c r="G198" s="28">
        <f>G153/SUM(G153,'Calculations 16to19'!G153,'Calculations 20to24'!G153,'Calculations 25to34'!G153,'Calculations 35to44'!G153,'Calculations 55to64'!G153,'Calculations 65plus'!G153)</f>
        <v>0.19052002765512893</v>
      </c>
      <c r="H198" s="28">
        <f>H153/SUM(H153,'Calculations 16to19'!H153,'Calculations 20to24'!H153,'Calculations 25to34'!H153,'Calculations 35to44'!H153,'Calculations 55to64'!H153,'Calculations 65plus'!H153)</f>
        <v>0.19005688434803786</v>
      </c>
      <c r="I198" s="28">
        <f>I153/SUM(I153,'Calculations 16to19'!I153,'Calculations 20to24'!I153,'Calculations 25to34'!I153,'Calculations 35to44'!I153,'Calculations 55to64'!I153,'Calculations 65plus'!I153)</f>
        <v>0.19297852049674294</v>
      </c>
      <c r="J198" s="28">
        <f>J153/SUM(J153,'Calculations 16to19'!J153,'Calculations 20to24'!J153,'Calculations 25to34'!J153,'Calculations 35to44'!J153,'Calculations 55to64'!J153,'Calculations 65plus'!J153)</f>
        <v>0.19825377922053408</v>
      </c>
      <c r="K198" s="28">
        <f>K153/SUM(K153,'Calculations 16to19'!K153,'Calculations 20to24'!K153,'Calculations 25to34'!K153,'Calculations 35to44'!K153,'Calculations 55to64'!K153,'Calculations 65plus'!K153)</f>
        <v>0.20379408057130691</v>
      </c>
      <c r="L198" s="28">
        <f>L153/SUM(L153,'Calculations 16to19'!L153,'Calculations 20to24'!L153,'Calculations 25to34'!L153,'Calculations 35to44'!L153,'Calculations 55to64'!L153,'Calculations 65plus'!L153)</f>
        <v>0.19374857688278091</v>
      </c>
      <c r="M198" s="28">
        <f>M153/SUM(M153,'Calculations 16to19'!M153,'Calculations 20to24'!M153,'Calculations 25to34'!M153,'Calculations 35to44'!M153,'Calculations 55to64'!M153,'Calculations 65plus'!M153)</f>
        <v>0.19335445704386825</v>
      </c>
      <c r="N198" s="28">
        <f>N153/SUM(N153,'Calculations 16to19'!N153,'Calculations 20to24'!N153,'Calculations 25to34'!N153,'Calculations 35to44'!N153,'Calculations 55to64'!N153,'Calculations 65plus'!N153)</f>
        <v>0.19293615367820419</v>
      </c>
      <c r="O198" s="28">
        <f>O153/SUM(O153,'Calculations 16to19'!O153,'Calculations 20to24'!O153,'Calculations 25to34'!O153,'Calculations 35to44'!O153,'Calculations 55to64'!O153,'Calculations 65plus'!O153)</f>
        <v>0.19249402314771669</v>
      </c>
      <c r="P198" s="28">
        <f>P153/SUM(P153,'Calculations 16to19'!P153,'Calculations 20to24'!P153,'Calculations 25to34'!P153,'Calculations 35to44'!P153,'Calculations 55to64'!P153,'Calculations 65plus'!P153)</f>
        <v>0.19202844734094301</v>
      </c>
      <c r="Q198" s="28">
        <f>Q153/SUM(Q153,'Calculations 16to19'!Q153,'Calculations 20to24'!Q153,'Calculations 25to34'!Q153,'Calculations 35to44'!Q153,'Calculations 55to64'!Q153,'Calculations 65plus'!Q153)</f>
        <v>0.19153983212889122</v>
      </c>
      <c r="R198" s="28">
        <f>R153/SUM(R153,'Calculations 16to19'!R153,'Calculations 20to24'!R153,'Calculations 25to34'!R153,'Calculations 35to44'!R153,'Calculations 55to64'!R153,'Calculations 65plus'!R153)</f>
        <v>0.19102860581600195</v>
      </c>
      <c r="S198" s="28">
        <f>S153/SUM(S153,'Calculations 16to19'!S153,'Calculations 20to24'!S153,'Calculations 25to34'!S153,'Calculations 35to44'!S153,'Calculations 55to64'!S153,'Calculations 65plus'!S153)</f>
        <v>0.1904952175915646</v>
      </c>
      <c r="T198" s="28">
        <f>T153/SUM(T153,'Calculations 16to19'!T153,'Calculations 20to24'!T153,'Calculations 25to34'!T153,'Calculations 35to44'!T153,'Calculations 55to64'!T153,'Calculations 65plus'!T153)</f>
        <v>0.18994013598669485</v>
      </c>
      <c r="U198" s="28">
        <f>U153/SUM(U153,'Calculations 16to19'!U153,'Calculations 20to24'!U153,'Calculations 25to34'!U153,'Calculations 35to44'!U153,'Calculations 55to64'!U153,'Calculations 65plus'!U153)</f>
        <v>0.18936384734173692</v>
      </c>
      <c r="V198" s="28">
        <f>V153/SUM(V153,'Calculations 16to19'!V153,'Calculations 20to24'!V153,'Calculations 25to34'!V153,'Calculations 35to44'!V153,'Calculations 55to64'!V153,'Calculations 65plus'!V153)</f>
        <v>0.18876685428866805</v>
      </c>
      <c r="W198" s="28">
        <f>W153/SUM(W153,'Calculations 16to19'!W153,'Calculations 20to24'!W153,'Calculations 25to34'!W153,'Calculations 35to44'!W153,'Calculations 55to64'!W153,'Calculations 65plus'!W153)</f>
        <v>0.18814967425283777</v>
      </c>
      <c r="X198" s="28">
        <f>X153/SUM(X153,'Calculations 16to19'!X153,'Calculations 20to24'!X153,'Calculations 25to34'!X153,'Calculations 35to44'!X153,'Calculations 55to64'!X153,'Calculations 65plus'!X153)</f>
        <v>0.1875128379780468</v>
      </c>
      <c r="Y198" s="28">
        <f>Y153/SUM(Y153,'Calculations 16to19'!Y153,'Calculations 20to24'!Y153,'Calculations 25to34'!Y153,'Calculations 35to44'!Y153,'Calculations 55to64'!Y153,'Calculations 65plus'!Y153)</f>
        <v>0.18685688807871825</v>
      </c>
      <c r="Z198" s="28">
        <f>Z153/SUM(Z153,'Calculations 16to19'!Z153,'Calculations 20to24'!Z153,'Calculations 25to34'!Z153,'Calculations 35to44'!Z153,'Calculations 55to64'!Z153,'Calculations 65plus'!Z153)</f>
        <v>0.18618237762259074</v>
      </c>
      <c r="AA198" s="28">
        <f>AA153/SUM(AA153,'Calculations 16to19'!AA153,'Calculations 20to24'!AA153,'Calculations 25to34'!AA153,'Calculations 35to44'!AA153,'Calculations 55to64'!AA153,'Calculations 65plus'!AA153)</f>
        <v>0.18548986874708501</v>
      </c>
      <c r="AB198" s="28">
        <f>AB153/SUM(AB153,'Calculations 16to19'!AB153,'Calculations 20to24'!AB153,'Calculations 25to34'!AB153,'Calculations 35to44'!AB153,'Calculations 55to64'!AB153,'Calculations 65plus'!AB153)</f>
        <v>0.18477993131218137</v>
      </c>
      <c r="AC198" s="28">
        <f>AC153/SUM(AC153,'Calculations 16to19'!AC153,'Calculations 20to24'!AC153,'Calculations 25to34'!AC153,'Calculations 35to44'!AC153,'Calculations 55to64'!AC153,'Calculations 65plus'!AC153)</f>
        <v>0.18405314159236727</v>
      </c>
      <c r="AD198" s="28">
        <f>AD153/SUM(AD153,'Calculations 16to19'!AD153,'Calculations 20to24'!AD153,'Calculations 25to34'!AD153,'Calculations 35to44'!AD153,'Calculations 55to64'!AD153,'Calculations 65plus'!AD153)</f>
        <v>0.18331008100990645</v>
      </c>
      <c r="AE198" s="28">
        <f>AE153/SUM(AE153,'Calculations 16to19'!AE153,'Calculations 20to24'!AE153,'Calculations 25to34'!AE153,'Calculations 35to44'!AE153,'Calculations 55to64'!AE153,'Calculations 65plus'!AE153)</f>
        <v>0.18255133491140926</v>
      </c>
      <c r="AF198" s="28">
        <f>AF153/SUM(AF153,'Calculations 16to19'!AF153,'Calculations 20to24'!AF153,'Calculations 25to34'!AF153,'Calculations 35to44'!AF153,'Calculations 55to64'!AF153,'Calculations 65plus'!AF153)</f>
        <v>0.18177749138939328</v>
      </c>
    </row>
    <row r="199" spans="1:32" x14ac:dyDescent="0.2">
      <c r="A199" s="6" t="s">
        <v>104</v>
      </c>
      <c r="B199" s="28">
        <f>B154/SUM(B154,'Calculations 16to19'!B154,'Calculations 20to24'!B154,'Calculations 25to34'!B154,'Calculations 35to44'!B154,'Calculations 55to64'!B154,'Calculations 65plus'!B154)</f>
        <v>0.2857142857142857</v>
      </c>
      <c r="C199" s="28">
        <f>C154/SUM(C154,'Calculations 16to19'!C154,'Calculations 20to24'!C154,'Calculations 25to34'!C154,'Calculations 35to44'!C154,'Calculations 55to64'!C154,'Calculations 65plus'!C154)</f>
        <v>0.27939093458264636</v>
      </c>
      <c r="D199" s="28">
        <f>D154/SUM(D154,'Calculations 16to19'!D154,'Calculations 20to24'!D154,'Calculations 25to34'!D154,'Calculations 35to44'!D154,'Calculations 55to64'!D154,'Calculations 65plus'!D154)</f>
        <v>0.27706590895184385</v>
      </c>
      <c r="E199" s="28">
        <f>E154/SUM(E154,'Calculations 16to19'!E154,'Calculations 20to24'!E154,'Calculations 25to34'!E154,'Calculations 35to44'!E154,'Calculations 55to64'!E154,'Calculations 65plus'!E154)</f>
        <v>0.27588757275424514</v>
      </c>
      <c r="F199" s="28">
        <f>F154/SUM(F154,'Calculations 16to19'!F154,'Calculations 20to24'!F154,'Calculations 25to34'!F154,'Calculations 35to44'!F154,'Calculations 55to64'!F154,'Calculations 65plus'!F154)</f>
        <v>0.27480694654911975</v>
      </c>
      <c r="G199" s="28">
        <f>G154/SUM(G154,'Calculations 16to19'!G154,'Calculations 20to24'!G154,'Calculations 25to34'!G154,'Calculations 35to44'!G154,'Calculations 55to64'!G154,'Calculations 65plus'!G154)</f>
        <v>0.27459848329290326</v>
      </c>
      <c r="H199" s="28">
        <f>H154/SUM(H154,'Calculations 16to19'!H154,'Calculations 20to24'!H154,'Calculations 25to34'!H154,'Calculations 35to44'!H154,'Calculations 55to64'!H154,'Calculations 65plus'!H154)</f>
        <v>0.27406577537432997</v>
      </c>
      <c r="I199" s="28">
        <f>I154/SUM(I154,'Calculations 16to19'!I154,'Calculations 20to24'!I154,'Calculations 25to34'!I154,'Calculations 35to44'!I154,'Calculations 55to64'!I154,'Calculations 65plus'!I154)</f>
        <v>0.27814545548223701</v>
      </c>
      <c r="J199" s="28">
        <f>J154/SUM(J154,'Calculations 16to19'!J154,'Calculations 20to24'!J154,'Calculations 25to34'!J154,'Calculations 35to44'!J154,'Calculations 55to64'!J154,'Calculations 65plus'!J154)</f>
        <v>0.28527926855702507</v>
      </c>
      <c r="K199" s="28">
        <f>K154/SUM(K154,'Calculations 16to19'!K154,'Calculations 20to24'!K154,'Calculations 25to34'!K154,'Calculations 35to44'!K154,'Calculations 55to64'!K154,'Calculations 65plus'!K154)</f>
        <v>0.29255884595838988</v>
      </c>
      <c r="L199" s="28">
        <f>L154/SUM(L154,'Calculations 16to19'!L154,'Calculations 20to24'!L154,'Calculations 25to34'!L154,'Calculations 35to44'!L154,'Calculations 55to64'!L154,'Calculations 65plus'!L154)</f>
        <v>0.27937594192234327</v>
      </c>
      <c r="M199" s="28">
        <f>M154/SUM(M154,'Calculations 16to19'!M154,'Calculations 20to24'!M154,'Calculations 25to34'!M154,'Calculations 35to44'!M154,'Calculations 55to64'!M154,'Calculations 65plus'!M154)</f>
        <v>0.27892605465022779</v>
      </c>
      <c r="N199" s="28">
        <f>N154/SUM(N154,'Calculations 16to19'!N154,'Calculations 20to24'!N154,'Calculations 25to34'!N154,'Calculations 35to44'!N154,'Calculations 55to64'!N154,'Calculations 65plus'!N154)</f>
        <v>0.27844112698257134</v>
      </c>
      <c r="O199" s="28">
        <f>O154/SUM(O154,'Calculations 16to19'!O154,'Calculations 20to24'!O154,'Calculations 25to34'!O154,'Calculations 35to44'!O154,'Calculations 55to64'!O154,'Calculations 65plus'!O154)</f>
        <v>0.27792160818137951</v>
      </c>
      <c r="P199" s="28">
        <f>P154/SUM(P154,'Calculations 16to19'!P154,'Calculations 20to24'!P154,'Calculations 25to34'!P154,'Calculations 35to44'!P154,'Calculations 55to64'!P154,'Calculations 65plus'!P154)</f>
        <v>0.27736797955632014</v>
      </c>
      <c r="Q199" s="28">
        <f>Q154/SUM(Q154,'Calculations 16to19'!Q154,'Calculations 20to24'!Q154,'Calculations 25to34'!Q154,'Calculations 35to44'!Q154,'Calculations 55to64'!Q154,'Calculations 65plus'!Q154)</f>
        <v>0.27678075278329728</v>
      </c>
      <c r="R199" s="28">
        <f>R154/SUM(R154,'Calculations 16to19'!R154,'Calculations 20to24'!R154,'Calculations 25to34'!R154,'Calculations 35to44'!R154,'Calculations 55to64'!R154,'Calculations 65plus'!R154)</f>
        <v>0.27616046821020523</v>
      </c>
      <c r="S199" s="28">
        <f>S154/SUM(S154,'Calculations 16to19'!S154,'Calculations 20to24'!S154,'Calculations 25to34'!S154,'Calculations 35to44'!S154,'Calculations 55to64'!S154,'Calculations 65plus'!S154)</f>
        <v>0.27550769315519535</v>
      </c>
      <c r="T199" s="28">
        <f>T154/SUM(T154,'Calculations 16to19'!T154,'Calculations 20to24'!T154,'Calculations 25to34'!T154,'Calculations 35to44'!T154,'Calculations 55to64'!T154,'Calculations 65plus'!T154)</f>
        <v>0.27482302020257587</v>
      </c>
      <c r="U199" s="28">
        <f>U154/SUM(U154,'Calculations 16to19'!U154,'Calculations 20to24'!U154,'Calculations 25to34'!U154,'Calculations 35to44'!U154,'Calculations 55to64'!U154,'Calculations 65plus'!U154)</f>
        <v>0.27410706550128672</v>
      </c>
      <c r="V199" s="28">
        <f>V154/SUM(V154,'Calculations 16to19'!V154,'Calculations 20to24'!V154,'Calculations 25to34'!V154,'Calculations 35to44'!V154,'Calculations 55to64'!V154,'Calculations 65plus'!V154)</f>
        <v>0.27336046707063705</v>
      </c>
      <c r="W199" s="28">
        <f>W154/SUM(W154,'Calculations 16to19'!W154,'Calculations 20to24'!W154,'Calculations 25to34'!W154,'Calculations 35to44'!W154,'Calculations 55to64'!W154,'Calculations 65plus'!W154)</f>
        <v>0.27258388311782161</v>
      </c>
      <c r="X199" s="28">
        <f>X154/SUM(X154,'Calculations 16to19'!X154,'Calculations 20to24'!X154,'Calculations 25to34'!X154,'Calculations 35to44'!X154,'Calculations 55to64'!X154,'Calculations 65plus'!X154)</f>
        <v>0.2717779903714348</v>
      </c>
      <c r="Y199" s="28">
        <f>Y154/SUM(Y154,'Calculations 16to19'!Y154,'Calculations 20to24'!Y154,'Calculations 25to34'!Y154,'Calculations 35to44'!Y154,'Calculations 55to64'!Y154,'Calculations 65plus'!Y154)</f>
        <v>0.27094348243501948</v>
      </c>
      <c r="Z199" s="28">
        <f>Z154/SUM(Z154,'Calculations 16to19'!Z154,'Calculations 20to24'!Z154,'Calculations 25to34'!Z154,'Calculations 35to44'!Z154,'Calculations 55to64'!Z154,'Calculations 65plus'!Z154)</f>
        <v>0.27008106816439942</v>
      </c>
      <c r="AA199" s="28">
        <f>AA154/SUM(AA154,'Calculations 16to19'!AA154,'Calculations 20to24'!AA154,'Calculations 25to34'!AA154,'Calculations 35to44'!AA154,'Calculations 55to64'!AA154,'Calculations 65plus'!AA154)</f>
        <v>0.26919147007232175</v>
      </c>
      <c r="AB199" s="28">
        <f>AB154/SUM(AB154,'Calculations 16to19'!AB154,'Calculations 20to24'!AB154,'Calculations 25to34'!AB154,'Calculations 35to44'!AB154,'Calculations 55to64'!AB154,'Calculations 65plus'!AB154)</f>
        <v>0.26827542276366328</v>
      </c>
      <c r="AC199" s="28">
        <f>AC154/SUM(AC154,'Calculations 16to19'!AC154,'Calculations 20to24'!AC154,'Calculations 25to34'!AC154,'Calculations 35to44'!AC154,'Calculations 55to64'!AC154,'Calculations 65plus'!AC154)</f>
        <v>0.26733367140421621</v>
      </c>
      <c r="AD199" s="28">
        <f>AD154/SUM(AD154,'Calculations 16to19'!AD154,'Calculations 20to24'!AD154,'Calculations 25to34'!AD154,'Calculations 35to44'!AD154,'Calculations 55to64'!AD154,'Calculations 65plus'!AD154)</f>
        <v>0.26636697022580291</v>
      </c>
      <c r="AE199" s="28">
        <f>AE154/SUM(AE154,'Calculations 16to19'!AE154,'Calculations 20to24'!AE154,'Calculations 25to34'!AE154,'Calculations 35to44'!AE154,'Calculations 55to64'!AE154,'Calculations 65plus'!AE154)</f>
        <v>0.26537608107022392</v>
      </c>
      <c r="AF199" s="28">
        <f>AF154/SUM(AF154,'Calculations 16to19'!AF154,'Calculations 20to24'!AF154,'Calculations 25to34'!AF154,'Calculations 35to44'!AF154,'Calculations 55to64'!AF154,'Calculations 65plus'!AF154)</f>
        <v>0.26436177197428845</v>
      </c>
    </row>
    <row r="200" spans="1:32" x14ac:dyDescent="0.2">
      <c r="A200" s="6" t="s">
        <v>36</v>
      </c>
      <c r="B200" s="28">
        <f>B155/SUM(B155,'Calculations 16to19'!B155,'Calculations 20to24'!B155,'Calculations 25to34'!B155,'Calculations 35to44'!B155,'Calculations 55to64'!B155,'Calculations 65plus'!B155)</f>
        <v>0.21862745098039219</v>
      </c>
      <c r="C200" s="28">
        <f>C155/SUM(C155,'Calculations 16to19'!C155,'Calculations 20to24'!C155,'Calculations 25to34'!C155,'Calculations 35to44'!C155,'Calculations 55to64'!C155,'Calculations 65plus'!C155)</f>
        <v>0.21323434981779188</v>
      </c>
      <c r="D200" s="28">
        <f>D155/SUM(D155,'Calculations 16to19'!D155,'Calculations 20to24'!D155,'Calculations 25to34'!D155,'Calculations 35to44'!D155,'Calculations 55to64'!D155,'Calculations 65plus'!D155)</f>
        <v>0.21114668473752168</v>
      </c>
      <c r="E200" s="28">
        <f>E155/SUM(E155,'Calculations 16to19'!E155,'Calculations 20to24'!E155,'Calculations 25to34'!E155,'Calculations 35to44'!E155,'Calculations 55to64'!E155,'Calculations 65plus'!E155)</f>
        <v>0.2099907953349853</v>
      </c>
      <c r="F200" s="28">
        <f>F155/SUM(F155,'Calculations 16to19'!F155,'Calculations 20to24'!F155,'Calculations 25to34'!F155,'Calculations 35to44'!F155,'Calculations 55to64'!F155,'Calculations 65plus'!F155)</f>
        <v>0.20894768534172176</v>
      </c>
      <c r="G200" s="28">
        <f>G155/SUM(G155,'Calculations 16to19'!G155,'Calculations 20to24'!G155,'Calculations 25to34'!G155,'Calculations 35to44'!G155,'Calculations 55to64'!G155,'Calculations 65plus'!G155)</f>
        <v>0.20868983311936951</v>
      </c>
      <c r="H200" s="28">
        <f>H155/SUM(H155,'Calculations 16to19'!H155,'Calculations 20to24'!H155,'Calculations 25to34'!H155,'Calculations 35to44'!H155,'Calculations 55to64'!H155,'Calculations 65plus'!H155)</f>
        <v>0.20816352501306978</v>
      </c>
      <c r="I200" s="28">
        <f>I155/SUM(I155,'Calculations 16to19'!I155,'Calculations 20to24'!I155,'Calculations 25to34'!I155,'Calculations 35to44'!I155,'Calculations 55to64'!I155,'Calculations 65plus'!I155)</f>
        <v>0.21131696772729919</v>
      </c>
      <c r="J200" s="28">
        <f>J155/SUM(J155,'Calculations 16to19'!J155,'Calculations 20to24'!J155,'Calculations 25to34'!J155,'Calculations 35to44'!J155,'Calculations 55to64'!J155,'Calculations 65plus'!J155)</f>
        <v>0.21693234162957178</v>
      </c>
      <c r="K200" s="28">
        <f>K155/SUM(K155,'Calculations 16to19'!K155,'Calculations 20to24'!K155,'Calculations 25to34'!K155,'Calculations 35to44'!K155,'Calculations 55to64'!K155,'Calculations 65plus'!K155)</f>
        <v>0.2227209701959352</v>
      </c>
      <c r="L200" s="28">
        <f>L155/SUM(L155,'Calculations 16to19'!L155,'Calculations 20to24'!L155,'Calculations 25to34'!L155,'Calculations 35to44'!L155,'Calculations 55to64'!L155,'Calculations 65plus'!L155)</f>
        <v>0.21181344706566069</v>
      </c>
      <c r="M200" s="28">
        <f>M155/SUM(M155,'Calculations 16to19'!M155,'Calculations 20to24'!M155,'Calculations 25to34'!M155,'Calculations 35to44'!M155,'Calculations 55to64'!M155,'Calculations 65plus'!M155)</f>
        <v>0.2112954900866657</v>
      </c>
      <c r="N200" s="28">
        <f>N155/SUM(N155,'Calculations 16to19'!N155,'Calculations 20to24'!N155,'Calculations 25to34'!N155,'Calculations 35to44'!N155,'Calculations 55to64'!N155,'Calculations 65plus'!N155)</f>
        <v>0.21075048046641517</v>
      </c>
      <c r="O200" s="28">
        <f>O155/SUM(O155,'Calculations 16to19'!O155,'Calculations 20to24'!O155,'Calculations 25to34'!O155,'Calculations 35to44'!O155,'Calculations 55to64'!O155,'Calculations 65plus'!O155)</f>
        <v>0.21017893081544892</v>
      </c>
      <c r="P200" s="28">
        <f>P155/SUM(P155,'Calculations 16to19'!P155,'Calculations 20to24'!P155,'Calculations 25to34'!P155,'Calculations 35to44'!P155,'Calculations 55to64'!P155,'Calculations 65plus'!P155)</f>
        <v>0.20958137865566789</v>
      </c>
      <c r="Q200" s="28">
        <f>Q155/SUM(Q155,'Calculations 16to19'!Q155,'Calculations 20to24'!Q155,'Calculations 25to34'!Q155,'Calculations 35to44'!Q155,'Calculations 55to64'!Q155,'Calculations 65plus'!Q155)</f>
        <v>0.20895838460357866</v>
      </c>
      <c r="R200" s="28">
        <f>R155/SUM(R155,'Calculations 16to19'!R155,'Calculations 20to24'!R155,'Calculations 25to34'!R155,'Calculations 35to44'!R155,'Calculations 55to64'!R155,'Calculations 65plus'!R155)</f>
        <v>0.20831053055864879</v>
      </c>
      <c r="S200" s="28">
        <f>S155/SUM(S155,'Calculations 16to19'!S155,'Calculations 20to24'!S155,'Calculations 25to34'!S155,'Calculations 35to44'!S155,'Calculations 55to64'!S155,'Calculations 65plus'!S155)</f>
        <v>0.20763841790280801</v>
      </c>
      <c r="T200" s="28">
        <f>T155/SUM(T155,'Calculations 16to19'!T155,'Calculations 20to24'!T155,'Calculations 25to34'!T155,'Calculations 35to44'!T155,'Calculations 55to64'!T155,'Calculations 65plus'!T155)</f>
        <v>0.20694266571679595</v>
      </c>
      <c r="U200" s="28">
        <f>U155/SUM(U155,'Calculations 16to19'!U155,'Calculations 20to24'!U155,'Calculations 25to34'!U155,'Calculations 35to44'!U155,'Calculations 55to64'!U155,'Calculations 65plus'!U155)</f>
        <v>0.20622390901874554</v>
      </c>
      <c r="V200" s="28">
        <f>V155/SUM(V155,'Calculations 16to19'!V155,'Calculations 20to24'!V155,'Calculations 25to34'!V155,'Calculations 35to44'!V155,'Calculations 55to64'!V155,'Calculations 65plus'!V155)</f>
        <v>0.20548279703001784</v>
      </c>
      <c r="W200" s="28">
        <f>W155/SUM(W155,'Calculations 16to19'!W155,'Calculations 20to24'!W155,'Calculations 25to34'!W155,'Calculations 35to44'!W155,'Calculations 55to64'!W155,'Calculations 65plus'!W155)</f>
        <v>0.20471999147299372</v>
      </c>
      <c r="X200" s="28">
        <f>X155/SUM(X155,'Calculations 16to19'!X155,'Calculations 20to24'!X155,'Calculations 25to34'!X155,'Calculations 35to44'!X155,'Calculations 55to64'!X155,'Calculations 65plus'!X155)</f>
        <v>0.20393616490510974</v>
      </c>
      <c r="Y200" s="28">
        <f>Y155/SUM(Y155,'Calculations 16to19'!Y155,'Calculations 20to24'!Y155,'Calculations 25to34'!Y155,'Calculations 35to44'!Y155,'Calculations 55to64'!Y155,'Calculations 65plus'!Y155)</f>
        <v>0.20313199909311419</v>
      </c>
      <c r="Z200" s="28">
        <f>Z155/SUM(Z155,'Calculations 16to19'!Z155,'Calculations 20to24'!Z155,'Calculations 25to34'!Z155,'Calculations 35to44'!Z155,'Calculations 55to64'!Z155,'Calculations 65plus'!Z155)</f>
        <v>0.20230818343111262</v>
      </c>
      <c r="AA200" s="28">
        <f>AA155/SUM(AA155,'Calculations 16to19'!AA155,'Calculations 20to24'!AA155,'Calculations 25to34'!AA155,'Calculations 35to44'!AA155,'Calculations 55to64'!AA155,'Calculations 65plus'!AA155)</f>
        <v>0.20146541340562998</v>
      </c>
      <c r="AB200" s="28">
        <f>AB155/SUM(AB155,'Calculations 16to19'!AB155,'Calculations 20to24'!AB155,'Calculations 25to34'!AB155,'Calculations 35to44'!AB155,'Calculations 55to64'!AB155,'Calculations 65plus'!AB155)</f>
        <v>0.20060438911053219</v>
      </c>
      <c r="AC200" s="28">
        <f>AC155/SUM(AC155,'Calculations 16to19'!AC155,'Calculations 20to24'!AC155,'Calculations 25to34'!AC155,'Calculations 35to44'!AC155,'Calculations 55to64'!AC155,'Calculations 65plus'!AC155)</f>
        <v>0.1997258138143117</v>
      </c>
      <c r="AD200" s="28">
        <f>AD155/SUM(AD155,'Calculations 16to19'!AD155,'Calculations 20to24'!AD155,'Calculations 25to34'!AD155,'Calculations 35to44'!AD155,'Calculations 55to64'!AD155,'Calculations 65plus'!AD155)</f>
        <v>0.19883039258187163</v>
      </c>
      <c r="AE200" s="28">
        <f>AE155/SUM(AE155,'Calculations 16to19'!AE155,'Calculations 20to24'!AE155,'Calculations 25to34'!AE155,'Calculations 35to44'!AE155,'Calculations 55to64'!AE155,'Calculations 65plus'!AE155)</f>
        <v>0.19791883095261351</v>
      </c>
      <c r="AF200" s="28">
        <f>AF155/SUM(AF155,'Calculations 16to19'!AF155,'Calculations 20to24'!AF155,'Calculations 25to34'!AF155,'Calculations 35to44'!AF155,'Calculations 55to64'!AF155,'Calculations 65plus'!AF155)</f>
        <v>0.19699183367629375</v>
      </c>
    </row>
    <row r="201" spans="1:32" x14ac:dyDescent="0.2">
      <c r="A201" s="6" t="s">
        <v>37</v>
      </c>
      <c r="B201" s="28">
        <f>B156/SUM(B156,'Calculations 16to19'!B156,'Calculations 20to24'!B156,'Calculations 25to34'!B156,'Calculations 35to44'!B156,'Calculations 55to64'!B156,'Calculations 65plus'!B156)</f>
        <v>0.24061597690086622</v>
      </c>
      <c r="C201" s="28">
        <f>C156/SUM(C156,'Calculations 16to19'!C156,'Calculations 20to24'!C156,'Calculations 25to34'!C156,'Calculations 35to44'!C156,'Calculations 55to64'!C156,'Calculations 65plus'!C156)</f>
        <v>0.23462209546274304</v>
      </c>
      <c r="D201" s="28">
        <f>D156/SUM(D156,'Calculations 16to19'!D156,'Calculations 20to24'!D156,'Calculations 25to34'!D156,'Calculations 35to44'!D156,'Calculations 55to64'!D156,'Calculations 65plus'!D156)</f>
        <v>0.23215700350096866</v>
      </c>
      <c r="E201" s="28">
        <f>E156/SUM(E156,'Calculations 16to19'!E156,'Calculations 20to24'!E156,'Calculations 25to34'!E156,'Calculations 35to44'!E156,'Calculations 55to64'!E156,'Calculations 65plus'!E156)</f>
        <v>0.23068506103911424</v>
      </c>
      <c r="F201" s="28">
        <f>F156/SUM(F156,'Calculations 16to19'!F156,'Calculations 20to24'!F156,'Calculations 25to34'!F156,'Calculations 35to44'!F156,'Calculations 55to64'!F156,'Calculations 65plus'!F156)</f>
        <v>0.22935155791800732</v>
      </c>
      <c r="G201" s="28">
        <f>G156/SUM(G156,'Calculations 16to19'!G156,'Calculations 20to24'!G156,'Calculations 25to34'!G156,'Calculations 35to44'!G156,'Calculations 55to64'!G156,'Calculations 65plus'!G156)</f>
        <v>0.22887506423429455</v>
      </c>
      <c r="H201" s="28">
        <f>H156/SUM(H156,'Calculations 16to19'!H156,'Calculations 20to24'!H156,'Calculations 25to34'!H156,'Calculations 35to44'!H156,'Calculations 55to64'!H156,'Calculations 65plus'!H156)</f>
        <v>0.2281221513454684</v>
      </c>
      <c r="I201" s="28">
        <f>I156/SUM(I156,'Calculations 16to19'!I156,'Calculations 20to24'!I156,'Calculations 25to34'!I156,'Calculations 35to44'!I156,'Calculations 55to64'!I156,'Calculations 65plus'!I156)</f>
        <v>0.23131637687778406</v>
      </c>
      <c r="J201" s="28">
        <f>J156/SUM(J156,'Calculations 16to19'!J156,'Calculations 20to24'!J156,'Calculations 25to34'!J156,'Calculations 35to44'!J156,'Calculations 55to64'!J156,'Calculations 65plus'!J156)</f>
        <v>0.23710126414000163</v>
      </c>
      <c r="K201" s="28">
        <f>K156/SUM(K156,'Calculations 16to19'!K156,'Calculations 20to24'!K156,'Calculations 25to34'!K156,'Calculations 35to44'!K156,'Calculations 55to64'!K156,'Calculations 65plus'!K156)</f>
        <v>0.24301442115668703</v>
      </c>
      <c r="L201" s="28">
        <f>L156/SUM(L156,'Calculations 16to19'!L156,'Calculations 20to24'!L156,'Calculations 25to34'!L156,'Calculations 35to44'!L156,'Calculations 55to64'!L156,'Calculations 65plus'!L156)</f>
        <v>0.23121633672800085</v>
      </c>
      <c r="M201" s="28">
        <f>M156/SUM(M156,'Calculations 16to19'!M156,'Calculations 20to24'!M156,'Calculations 25to34'!M156,'Calculations 35to44'!M156,'Calculations 55to64'!M156,'Calculations 65plus'!M156)</f>
        <v>0.23046591172381214</v>
      </c>
      <c r="N201" s="28">
        <f>N156/SUM(N156,'Calculations 16to19'!N156,'Calculations 20to24'!N156,'Calculations 25to34'!N156,'Calculations 35to44'!N156,'Calculations 55to64'!N156,'Calculations 65plus'!N156)</f>
        <v>0.22968929308338115</v>
      </c>
      <c r="O201" s="28">
        <f>O156/SUM(O156,'Calculations 16to19'!O156,'Calculations 20to24'!O156,'Calculations 25to34'!O156,'Calculations 35to44'!O156,'Calculations 55to64'!O156,'Calculations 65plus'!O156)</f>
        <v>0.22888714579676564</v>
      </c>
      <c r="P201" s="28">
        <f>P156/SUM(P156,'Calculations 16to19'!P156,'Calculations 20to24'!P156,'Calculations 25to34'!P156,'Calculations 35to44'!P156,'Calculations 55to64'!P156,'Calculations 65plus'!P156)</f>
        <v>0.22806015306032471</v>
      </c>
      <c r="Q201" s="28">
        <f>Q156/SUM(Q156,'Calculations 16to19'!Q156,'Calculations 20to24'!Q156,'Calculations 25to34'!Q156,'Calculations 35to44'!Q156,'Calculations 55to64'!Q156,'Calculations 65plus'!Q156)</f>
        <v>0.22720901436143637</v>
      </c>
      <c r="R201" s="28">
        <f>R156/SUM(R156,'Calculations 16to19'!R156,'Calculations 20to24'!R156,'Calculations 25to34'!R156,'Calculations 35to44'!R156,'Calculations 55to64'!R156,'Calculations 65plus'!R156)</f>
        <v>0.22633444359810728</v>
      </c>
      <c r="S201" s="28">
        <f>S156/SUM(S156,'Calculations 16to19'!S156,'Calculations 20to24'!S156,'Calculations 25to34'!S156,'Calculations 35to44'!S156,'Calculations 55to64'!S156,'Calculations 65plus'!S156)</f>
        <v>0.22543716723811263</v>
      </c>
      <c r="T201" s="28">
        <f>T156/SUM(T156,'Calculations 16to19'!T156,'Calculations 20to24'!T156,'Calculations 25to34'!T156,'Calculations 35to44'!T156,'Calculations 55to64'!T156,'Calculations 65plus'!T156)</f>
        <v>0.22451792252189767</v>
      </c>
      <c r="U201" s="28">
        <f>U156/SUM(U156,'Calculations 16to19'!U156,'Calculations 20to24'!U156,'Calculations 25to34'!U156,'Calculations 35to44'!U156,'Calculations 55to64'!U156,'Calculations 65plus'!U156)</f>
        <v>0.22357745571310891</v>
      </c>
      <c r="V201" s="28">
        <f>V156/SUM(V156,'Calculations 16to19'!V156,'Calculations 20to24'!V156,'Calculations 25to34'!V156,'Calculations 35to44'!V156,'Calculations 55to64'!V156,'Calculations 65plus'!V156)</f>
        <v>0.22261652040020385</v>
      </c>
      <c r="W201" s="28">
        <f>W156/SUM(W156,'Calculations 16to19'!W156,'Calculations 20to24'!W156,'Calculations 25to34'!W156,'Calculations 35to44'!W156,'Calculations 55to64'!W156,'Calculations 65plus'!W156)</f>
        <v>0.22163587585225006</v>
      </c>
      <c r="X201" s="28">
        <f>X156/SUM(X156,'Calculations 16to19'!X156,'Calculations 20to24'!X156,'Calculations 25to34'!X156,'Calculations 35to44'!X156,'Calculations 55to64'!X156,'Calculations 65plus'!X156)</f>
        <v>0.22063628543158725</v>
      </c>
      <c r="Y201" s="28">
        <f>Y156/SUM(Y156,'Calculations 16to19'!Y156,'Calculations 20to24'!Y156,'Calculations 25to34'!Y156,'Calculations 35to44'!Y156,'Calculations 55to64'!Y156,'Calculations 65plus'!Y156)</f>
        <v>0.21961851506571092</v>
      </c>
      <c r="Z201" s="28">
        <f>Z156/SUM(Z156,'Calculations 16to19'!Z156,'Calculations 20to24'!Z156,'Calculations 25to34'!Z156,'Calculations 35to44'!Z156,'Calculations 55to64'!Z156,'Calculations 65plus'!Z156)</f>
        <v>0.2185833317803289</v>
      </c>
      <c r="AA201" s="28">
        <f>AA156/SUM(AA156,'Calculations 16to19'!AA156,'Calculations 20to24'!AA156,'Calculations 25to34'!AA156,'Calculations 35to44'!AA156,'Calculations 55to64'!AA156,'Calculations 65plus'!AA156)</f>
        <v>0.21753150229522186</v>
      </c>
      <c r="AB201" s="28">
        <f>AB156/SUM(AB156,'Calculations 16to19'!AB156,'Calculations 20to24'!AB156,'Calculations 25to34'!AB156,'Calculations 35to44'!AB156,'Calculations 55to64'!AB156,'Calculations 65plus'!AB156)</f>
        <v>0.21646379168417235</v>
      </c>
      <c r="AC201" s="28">
        <f>AC156/SUM(AC156,'Calculations 16to19'!AC156,'Calculations 20to24'!AC156,'Calculations 25to34'!AC156,'Calculations 35to44'!AC156,'Calculations 55to64'!AC156,'Calculations 65plus'!AC156)</f>
        <v>0.21538096209992236</v>
      </c>
      <c r="AD201" s="28">
        <f>AD156/SUM(AD156,'Calculations 16to19'!AD156,'Calculations 20to24'!AD156,'Calculations 25to34'!AD156,'Calculations 35to44'!AD156,'Calculations 55to64'!AD156,'Calculations 65plus'!AD156)</f>
        <v>0.2142837715647915</v>
      </c>
      <c r="AE201" s="28">
        <f>AE156/SUM(AE156,'Calculations 16to19'!AE156,'Calculations 20to24'!AE156,'Calculations 25to34'!AE156,'Calculations 35to44'!AE156,'Calculations 55to64'!AE156,'Calculations 65plus'!AE156)</f>
        <v>0.21317297282730169</v>
      </c>
      <c r="AF201" s="28">
        <f>AF156/SUM(AF156,'Calculations 16to19'!AF156,'Calculations 20to24'!AF156,'Calculations 25to34'!AF156,'Calculations 35to44'!AF156,'Calculations 55to64'!AF156,'Calculations 65plus'!AF156)</f>
        <v>0.21204931228486804</v>
      </c>
    </row>
    <row r="202" spans="1:32" x14ac:dyDescent="0.2">
      <c r="A202" s="6" t="s">
        <v>38</v>
      </c>
      <c r="B202" s="28">
        <f>B157/SUM(B157,'Calculations 16to19'!B157,'Calculations 20to24'!B157,'Calculations 25to34'!B157,'Calculations 35to44'!B157,'Calculations 55to64'!B157,'Calculations 65plus'!B157)</f>
        <v>0.22399999999999995</v>
      </c>
      <c r="C202" s="28">
        <f>C157/SUM(C157,'Calculations 16to19'!C157,'Calculations 20to24'!C157,'Calculations 25to34'!C157,'Calculations 35to44'!C157,'Calculations 55to64'!C157,'Calculations 65plus'!C157)</f>
        <v>0.21831279280781218</v>
      </c>
      <c r="D202" s="28">
        <f>D157/SUM(D157,'Calculations 16to19'!D157,'Calculations 20to24'!D157,'Calculations 25to34'!D157,'Calculations 35to44'!D157,'Calculations 55to64'!D157,'Calculations 65plus'!D157)</f>
        <v>0.21592296545121539</v>
      </c>
      <c r="E202" s="28">
        <f>E157/SUM(E157,'Calculations 16to19'!E157,'Calculations 20to24'!E157,'Calculations 25to34'!E157,'Calculations 35to44'!E157,'Calculations 55to64'!E157,'Calculations 65plus'!E157)</f>
        <v>0.21447628024915386</v>
      </c>
      <c r="F202" s="28">
        <f>F157/SUM(F157,'Calculations 16to19'!F157,'Calculations 20to24'!F157,'Calculations 25to34'!F157,'Calculations 35to44'!F157,'Calculations 55to64'!F157,'Calculations 65plus'!F157)</f>
        <v>0.21322597662338755</v>
      </c>
      <c r="G202" s="28">
        <f>G157/SUM(G157,'Calculations 16to19'!G157,'Calculations 20to24'!G157,'Calculations 25to34'!G157,'Calculations 35to44'!G157,'Calculations 55to64'!G157,'Calculations 65plus'!G157)</f>
        <v>0.21292241195560849</v>
      </c>
      <c r="H202" s="28">
        <f>H157/SUM(H157,'Calculations 16to19'!H157,'Calculations 20to24'!H157,'Calculations 25to34'!H157,'Calculations 35to44'!H157,'Calculations 55to64'!H157,'Calculations 65plus'!H157)</f>
        <v>0.21236551952722407</v>
      </c>
      <c r="I202" s="28">
        <f>I157/SUM(I157,'Calculations 16to19'!I157,'Calculations 20to24'!I157,'Calculations 25to34'!I157,'Calculations 35to44'!I157,'Calculations 55to64'!I157,'Calculations 65plus'!I157)</f>
        <v>0.21541104862570723</v>
      </c>
      <c r="J202" s="28">
        <f>J157/SUM(J157,'Calculations 16to19'!J157,'Calculations 20to24'!J157,'Calculations 25to34'!J157,'Calculations 35to44'!J157,'Calculations 55to64'!J157,'Calculations 65plus'!J157)</f>
        <v>0.22081670794236397</v>
      </c>
      <c r="K202" s="28">
        <f>K157/SUM(K157,'Calculations 16to19'!K157,'Calculations 20to24'!K157,'Calculations 25to34'!K157,'Calculations 35to44'!K157,'Calculations 55to64'!K157,'Calculations 65plus'!K157)</f>
        <v>0.22636746869047417</v>
      </c>
      <c r="L202" s="28">
        <f>L157/SUM(L157,'Calculations 16to19'!L157,'Calculations 20to24'!L157,'Calculations 25to34'!L157,'Calculations 35to44'!L157,'Calculations 55to64'!L157,'Calculations 65plus'!L157)</f>
        <v>0.21529337543938804</v>
      </c>
      <c r="M202" s="28">
        <f>M157/SUM(M157,'Calculations 16to19'!M157,'Calculations 20to24'!M157,'Calculations 25to34'!M157,'Calculations 35to44'!M157,'Calculations 55to64'!M157,'Calculations 65plus'!M157)</f>
        <v>0.21461404058151437</v>
      </c>
      <c r="N202" s="28">
        <f>N157/SUM(N157,'Calculations 16to19'!N157,'Calculations 20to24'!N157,'Calculations 25to34'!N157,'Calculations 35to44'!N157,'Calculations 55to64'!N157,'Calculations 65plus'!N157)</f>
        <v>0.21391043667490592</v>
      </c>
      <c r="O202" s="28">
        <f>O157/SUM(O157,'Calculations 16to19'!O157,'Calculations 20to24'!O157,'Calculations 25to34'!O157,'Calculations 35to44'!O157,'Calculations 55to64'!O157,'Calculations 65plus'!O157)</f>
        <v>0.21318317721959479</v>
      </c>
      <c r="P202" s="28">
        <f>P157/SUM(P157,'Calculations 16to19'!P157,'Calculations 20to24'!P157,'Calculations 25to34'!P157,'Calculations 35to44'!P157,'Calculations 55to64'!P157,'Calculations 65plus'!P157)</f>
        <v>0.2124328911769372</v>
      </c>
      <c r="Q202" s="28">
        <f>Q157/SUM(Q157,'Calculations 16to19'!Q157,'Calculations 20to24'!Q157,'Calculations 25to34'!Q157,'Calculations 35to44'!Q157,'Calculations 55to64'!Q157,'Calculations 65plus'!Q157)</f>
        <v>0.21166022133188653</v>
      </c>
      <c r="R202" s="28">
        <f>R157/SUM(R157,'Calculations 16to19'!R157,'Calculations 20to24'!R157,'Calculations 25to34'!R157,'Calculations 35to44'!R157,'Calculations 55to64'!R157,'Calculations 65plus'!R157)</f>
        <v>0.21086582268372436</v>
      </c>
      <c r="S202" s="28">
        <f>S157/SUM(S157,'Calculations 16to19'!S157,'Calculations 20to24'!S157,'Calculations 25to34'!S157,'Calculations 35to44'!S157,'Calculations 55to64'!S157,'Calculations 65plus'!S157)</f>
        <v>0.2100503608691329</v>
      </c>
      <c r="T202" s="28">
        <f>T157/SUM(T157,'Calculations 16to19'!T157,'Calculations 20to24'!T157,'Calculations 25to34'!T157,'Calculations 35to44'!T157,'Calculations 55to64'!T157,'Calculations 65plus'!T157)</f>
        <v>0.2092145106211728</v>
      </c>
      <c r="U202" s="28">
        <f>U157/SUM(U157,'Calculations 16to19'!U157,'Calculations 20to24'!U157,'Calculations 25to34'!U157,'Calculations 35to44'!U157,'Calculations 55to64'!U157,'Calculations 65plus'!U157)</f>
        <v>0.20835895426744794</v>
      </c>
      <c r="V202" s="28">
        <f>V157/SUM(V157,'Calculations 16to19'!V157,'Calculations 20to24'!V157,'Calculations 25to34'!V157,'Calculations 35to44'!V157,'Calculations 55to64'!V157,'Calculations 65plus'!V157)</f>
        <v>0.20748438027039981</v>
      </c>
      <c r="W202" s="28">
        <f>W157/SUM(W157,'Calculations 16to19'!W157,'Calculations 20to24'!W157,'Calculations 25to34'!W157,'Calculations 35to44'!W157,'Calculations 55to64'!W157,'Calculations 65plus'!W157)</f>
        <v>0.20659148181241238</v>
      </c>
      <c r="X202" s="28">
        <f>X157/SUM(X157,'Calculations 16to19'!X157,'Calculations 20to24'!X157,'Calculations 25to34'!X157,'Calculations 35to44'!X157,'Calculations 55to64'!X157,'Calculations 65plus'!X157)</f>
        <v>0.20568095542805231</v>
      </c>
      <c r="Y202" s="28">
        <f>Y157/SUM(Y157,'Calculations 16to19'!Y157,'Calculations 20to24'!Y157,'Calculations 25to34'!Y157,'Calculations 35to44'!Y157,'Calculations 55to64'!Y157,'Calculations 65plus'!Y157)</f>
        <v>0.20475349968551329</v>
      </c>
      <c r="Z202" s="28">
        <f>Z157/SUM(Z157,'Calculations 16to19'!Z157,'Calculations 20to24'!Z157,'Calculations 25to34'!Z157,'Calculations 35to44'!Z157,'Calculations 55to64'!Z157,'Calculations 65plus'!Z157)</f>
        <v>0.20380981391900904</v>
      </c>
      <c r="AA202" s="28">
        <f>AA157/SUM(AA157,'Calculations 16to19'!AA157,'Calculations 20to24'!AA157,'Calculations 25to34'!AA157,'Calculations 35to44'!AA157,'Calculations 55to64'!AA157,'Calculations 65plus'!AA157)</f>
        <v>0.20285059701359034</v>
      </c>
      <c r="AB202" s="28">
        <f>AB157/SUM(AB157,'Calculations 16to19'!AB157,'Calculations 20to24'!AB157,'Calculations 25to34'!AB157,'Calculations 35to44'!AB157,'Calculations 55to64'!AB157,'Calculations 65plus'!AB157)</f>
        <v>0.20187654624356546</v>
      </c>
      <c r="AC202" s="28">
        <f>AC157/SUM(AC157,'Calculations 16to19'!AC157,'Calculations 20to24'!AC157,'Calculations 25to34'!AC157,'Calculations 35to44'!AC157,'Calculations 55to64'!AC157,'Calculations 65plus'!AC157)</f>
        <v>0.20088835616544873</v>
      </c>
      <c r="AD202" s="28">
        <f>AD157/SUM(AD157,'Calculations 16to19'!AD157,'Calculations 20to24'!AD157,'Calculations 25to34'!AD157,'Calculations 35to44'!AD157,'Calculations 55to64'!AD157,'Calculations 65plus'!AD157)</f>
        <v>0.19988671756609031</v>
      </c>
      <c r="AE202" s="28">
        <f>AE157/SUM(AE157,'Calculations 16to19'!AE157,'Calculations 20to24'!AE157,'Calculations 25to34'!AE157,'Calculations 35to44'!AE157,'Calculations 55to64'!AE157,'Calculations 65plus'!AE157)</f>
        <v>0.19887231646640163</v>
      </c>
      <c r="AF202" s="28">
        <f>AF157/SUM(AF157,'Calculations 16to19'!AF157,'Calculations 20to24'!AF157,'Calculations 25to34'!AF157,'Calculations 35to44'!AF157,'Calculations 55to64'!AF157,'Calculations 65plus'!AF157)</f>
        <v>0.19784583318084953</v>
      </c>
    </row>
    <row r="203" spans="1:32" x14ac:dyDescent="0.2">
      <c r="A203" s="6" t="s">
        <v>39</v>
      </c>
      <c r="B203" s="28">
        <f>B158/SUM(B158,'Calculations 16to19'!B158,'Calculations 20to24'!B158,'Calculations 25to34'!B158,'Calculations 35to44'!B158,'Calculations 55to64'!B158,'Calculations 65plus'!B158)</f>
        <v>0.23324396782841827</v>
      </c>
      <c r="C203" s="28">
        <f>C158/SUM(C158,'Calculations 16to19'!C158,'Calculations 20to24'!C158,'Calculations 25to34'!C158,'Calculations 35to44'!C158,'Calculations 55to64'!C158,'Calculations 65plus'!C158)</f>
        <v>0.22747700209631472</v>
      </c>
      <c r="D203" s="28">
        <f>D158/SUM(D158,'Calculations 16to19'!D158,'Calculations 20to24'!D158,'Calculations 25to34'!D158,'Calculations 35to44'!D158,'Calculations 55to64'!D158,'Calculations 65plus'!D158)</f>
        <v>0.22521975073478312</v>
      </c>
      <c r="E203" s="28">
        <f>E158/SUM(E158,'Calculations 16to19'!E158,'Calculations 20to24'!E158,'Calculations 25to34'!E158,'Calculations 35to44'!E158,'Calculations 55to64'!E158,'Calculations 65plus'!E158)</f>
        <v>0.22389881412280482</v>
      </c>
      <c r="F203" s="28">
        <f>F158/SUM(F158,'Calculations 16to19'!F158,'Calculations 20to24'!F158,'Calculations 25to34'!F158,'Calculations 35to44'!F158,'Calculations 55to64'!F158,'Calculations 65plus'!F158)</f>
        <v>0.22266231473093057</v>
      </c>
      <c r="G203" s="28">
        <f>G158/SUM(G158,'Calculations 16to19'!G158,'Calculations 20to24'!G158,'Calculations 25to34'!G158,'Calculations 35to44'!G158,'Calculations 55to64'!G158,'Calculations 65plus'!G158)</f>
        <v>0.22226962350840948</v>
      </c>
      <c r="H203" s="28">
        <f>H158/SUM(H158,'Calculations 16to19'!H158,'Calculations 20to24'!H158,'Calculations 25to34'!H158,'Calculations 35to44'!H158,'Calculations 55to64'!H158,'Calculations 65plus'!H158)</f>
        <v>0.22154021725622375</v>
      </c>
      <c r="I203" s="28">
        <f>I158/SUM(I158,'Calculations 16to19'!I158,'Calculations 20to24'!I158,'Calculations 25to34'!I158,'Calculations 35to44'!I158,'Calculations 55to64'!I158,'Calculations 65plus'!I158)</f>
        <v>0.22457769843875686</v>
      </c>
      <c r="J203" s="28">
        <f>J158/SUM(J158,'Calculations 16to19'!J158,'Calculations 20to24'!J158,'Calculations 25to34'!J158,'Calculations 35to44'!J158,'Calculations 55to64'!J158,'Calculations 65plus'!J158)</f>
        <v>0.23020495415484629</v>
      </c>
      <c r="K203" s="28">
        <f>K158/SUM(K158,'Calculations 16to19'!K158,'Calculations 20to24'!K158,'Calculations 25to34'!K158,'Calculations 35to44'!K158,'Calculations 55to64'!K158,'Calculations 65plus'!K158)</f>
        <v>0.23609612526696283</v>
      </c>
      <c r="L203" s="28">
        <f>L158/SUM(L158,'Calculations 16to19'!L158,'Calculations 20to24'!L158,'Calculations 25to34'!L158,'Calculations 35to44'!L158,'Calculations 55to64'!L158,'Calculations 65plus'!L158)</f>
        <v>0.22467497989169297</v>
      </c>
      <c r="M203" s="28">
        <f>M158/SUM(M158,'Calculations 16to19'!M158,'Calculations 20to24'!M158,'Calculations 25to34'!M158,'Calculations 35to44'!M158,'Calculations 55to64'!M158,'Calculations 65plus'!M158)</f>
        <v>0.22398682854366547</v>
      </c>
      <c r="N203" s="28">
        <f>N158/SUM(N158,'Calculations 16to19'!N158,'Calculations 20to24'!N158,'Calculations 25to34'!N158,'Calculations 35to44'!N158,'Calculations 55to64'!N158,'Calculations 65plus'!N158)</f>
        <v>0.2232715401151058</v>
      </c>
      <c r="O203" s="28">
        <f>O158/SUM(O158,'Calculations 16to19'!O158,'Calculations 20to24'!O158,'Calculations 25to34'!O158,'Calculations 35to44'!O158,'Calculations 55to64'!O158,'Calculations 65plus'!O158)</f>
        <v>0.22252977657018905</v>
      </c>
      <c r="P203" s="28">
        <f>P158/SUM(P158,'Calculations 16to19'!P158,'Calculations 20to24'!P158,'Calculations 25to34'!P158,'Calculations 35to44'!P158,'Calculations 55to64'!P158,'Calculations 65plus'!P158)</f>
        <v>0.22176221993596154</v>
      </c>
      <c r="Q203" s="28">
        <f>Q158/SUM(Q158,'Calculations 16to19'!Q158,'Calculations 20to24'!Q158,'Calculations 25to34'!Q158,'Calculations 35to44'!Q158,'Calculations 55to64'!Q158,'Calculations 65plus'!Q158)</f>
        <v>0.22096957032198769</v>
      </c>
      <c r="R203" s="28">
        <f>R158/SUM(R158,'Calculations 16to19'!R158,'Calculations 20to24'!R158,'Calculations 25to34'!R158,'Calculations 35to44'!R158,'Calculations 55to64'!R158,'Calculations 65plus'!R158)</f>
        <v>0.22015254396894643</v>
      </c>
      <c r="S203" s="28">
        <f>S158/SUM(S158,'Calculations 16to19'!S158,'Calculations 20to24'!S158,'Calculations 25to34'!S158,'Calculations 35to44'!S158,'Calculations 55to64'!S158,'Calculations 65plus'!S158)</f>
        <v>0.21931187133161961</v>
      </c>
      <c r="T203" s="28">
        <f>T158/SUM(T158,'Calculations 16to19'!T158,'Calculations 20to24'!T158,'Calculations 25to34'!T158,'Calculations 35to44'!T158,'Calculations 55to64'!T158,'Calculations 65plus'!T158)</f>
        <v>0.21844829520129022</v>
      </c>
      <c r="U203" s="28">
        <f>U158/SUM(U158,'Calculations 16to19'!U158,'Calculations 20to24'!U158,'Calculations 25to34'!U158,'Calculations 35to44'!U158,'Calculations 55to64'!U158,'Calculations 65plus'!U158)</f>
        <v>0.21756256887217734</v>
      </c>
      <c r="V203" s="28">
        <f>V158/SUM(V158,'Calculations 16to19'!V158,'Calculations 20to24'!V158,'Calculations 25to34'!V158,'Calculations 35to44'!V158,'Calculations 55to64'!V158,'Calculations 65plus'!V158)</f>
        <v>0.21665545435609776</v>
      </c>
      <c r="W203" s="28">
        <f>W158/SUM(W158,'Calculations 16to19'!W158,'Calculations 20to24'!W158,'Calculations 25to34'!W158,'Calculations 35to44'!W158,'Calculations 55to64'!W158,'Calculations 65plus'!W158)</f>
        <v>0.21572772064916071</v>
      </c>
      <c r="X203" s="28">
        <f>X158/SUM(X158,'Calculations 16to19'!X158,'Calculations 20to24'!X158,'Calculations 25to34'!X158,'Calculations 35to44'!X158,'Calculations 55to64'!X158,'Calculations 65plus'!X158)</f>
        <v>0.21478014205384763</v>
      </c>
      <c r="Y203" s="28">
        <f>Y158/SUM(Y158,'Calculations 16to19'!Y158,'Calculations 20to24'!Y158,'Calculations 25to34'!Y158,'Calculations 35to44'!Y158,'Calculations 55to64'!Y158,'Calculations 65plus'!Y158)</f>
        <v>0.21381349655945794</v>
      </c>
      <c r="Z203" s="28">
        <f>Z158/SUM(Z158,'Calculations 16to19'!Z158,'Calculations 20to24'!Z158,'Calculations 25to34'!Z158,'Calculations 35to44'!Z158,'Calculations 55to64'!Z158,'Calculations 65plus'!Z158)</f>
        <v>0.21282856428347369</v>
      </c>
      <c r="AA203" s="28">
        <f>AA158/SUM(AA158,'Calculations 16to19'!AA158,'Calculations 20to24'!AA158,'Calculations 25to34'!AA158,'Calculations 35to44'!AA158,'Calculations 55to64'!AA158,'Calculations 65plus'!AA158)</f>
        <v>0.21182612597601877</v>
      </c>
      <c r="AB203" s="28">
        <f>AB158/SUM(AB158,'Calculations 16to19'!AB158,'Calculations 20to24'!AB158,'Calculations 25to34'!AB158,'Calculations 35to44'!AB158,'Calculations 55to64'!AB158,'Calculations 65plus'!AB158)</f>
        <v>0.21080696158919107</v>
      </c>
      <c r="AC203" s="28">
        <f>AC158/SUM(AC158,'Calculations 16to19'!AC158,'Calculations 20to24'!AC158,'Calculations 25to34'!AC158,'Calculations 35to44'!AC158,'Calculations 55to64'!AC158,'Calculations 65plus'!AC158)</f>
        <v>0.20977184891269474</v>
      </c>
      <c r="AD203" s="28">
        <f>AD158/SUM(AD158,'Calculations 16to19'!AD158,'Calculations 20to24'!AD158,'Calculations 25to34'!AD158,'Calculations 35to44'!AD158,'Calculations 55to64'!AD158,'Calculations 65plus'!AD158)</f>
        <v>0.20872156227682456</v>
      </c>
      <c r="AE203" s="28">
        <f>AE158/SUM(AE158,'Calculations 16to19'!AE158,'Calculations 20to24'!AE158,'Calculations 25to34'!AE158,'Calculations 35to44'!AE158,'Calculations 55to64'!AE158,'Calculations 65plus'!AE158)</f>
        <v>0.20765687132353539</v>
      </c>
      <c r="AF203" s="28">
        <f>AF158/SUM(AF158,'Calculations 16to19'!AF158,'Calculations 20to24'!AF158,'Calculations 25to34'!AF158,'Calculations 35to44'!AF158,'Calculations 55to64'!AF158,'Calculations 65plus'!AF158)</f>
        <v>0.20657853984599034</v>
      </c>
    </row>
    <row r="204" spans="1:32" x14ac:dyDescent="0.2">
      <c r="A204" s="6" t="s">
        <v>40</v>
      </c>
      <c r="B204" s="28">
        <f>B159/SUM(B159,'Calculations 16to19'!B159,'Calculations 20to24'!B159,'Calculations 25to34'!B159,'Calculations 35to44'!B159,'Calculations 55to64'!B159,'Calculations 65plus'!B159)</f>
        <v>0.25316455696202533</v>
      </c>
      <c r="C204" s="28">
        <f>C159/SUM(C159,'Calculations 16to19'!C159,'Calculations 20to24'!C159,'Calculations 25to34'!C159,'Calculations 35to44'!C159,'Calculations 55to64'!C159,'Calculations 65plus'!C159)</f>
        <v>0.24705065036290877</v>
      </c>
      <c r="D204" s="28">
        <f>D159/SUM(D159,'Calculations 16to19'!D159,'Calculations 20to24'!D159,'Calculations 25to34'!D159,'Calculations 35to44'!D159,'Calculations 55to64'!D159,'Calculations 65plus'!D159)</f>
        <v>0.24451825201416752</v>
      </c>
      <c r="E204" s="28">
        <f>E159/SUM(E159,'Calculations 16to19'!E159,'Calculations 20to24'!E159,'Calculations 25to34'!E159,'Calculations 35to44'!E159,'Calculations 55to64'!E159,'Calculations 65plus'!E159)</f>
        <v>0.24305188992123586</v>
      </c>
      <c r="F204" s="28">
        <f>F159/SUM(F159,'Calculations 16to19'!F159,'Calculations 20to24'!F159,'Calculations 25to34'!F159,'Calculations 35to44'!F159,'Calculations 55to64'!F159,'Calculations 65plus'!F159)</f>
        <v>0.24184250576530877</v>
      </c>
      <c r="G204" s="28">
        <f>G159/SUM(G159,'Calculations 16to19'!G159,'Calculations 20to24'!G159,'Calculations 25to34'!G159,'Calculations 35to44'!G159,'Calculations 55to64'!G159,'Calculations 65plus'!G159)</f>
        <v>0.24173345064405274</v>
      </c>
      <c r="H204" s="28">
        <f>H159/SUM(H159,'Calculations 16to19'!H159,'Calculations 20to24'!H159,'Calculations 25to34'!H159,'Calculations 35to44'!H159,'Calculations 55to64'!H159,'Calculations 65plus'!H159)</f>
        <v>0.24137612893072644</v>
      </c>
      <c r="I204" s="28">
        <f>I159/SUM(I159,'Calculations 16to19'!I159,'Calculations 20to24'!I159,'Calculations 25to34'!I159,'Calculations 35to44'!I159,'Calculations 55to64'!I159,'Calculations 65plus'!I159)</f>
        <v>0.2449840630017191</v>
      </c>
      <c r="J204" s="28">
        <f>J159/SUM(J159,'Calculations 16to19'!J159,'Calculations 20to24'!J159,'Calculations 25to34'!J159,'Calculations 35to44'!J159,'Calculations 55to64'!J159,'Calculations 65plus'!J159)</f>
        <v>0.25114755827320445</v>
      </c>
      <c r="K204" s="28">
        <f>K159/SUM(K159,'Calculations 16to19'!K159,'Calculations 20to24'!K159,'Calculations 25to34'!K159,'Calculations 35to44'!K159,'Calculations 55to64'!K159,'Calculations 65plus'!K159)</f>
        <v>0.25743491175635086</v>
      </c>
      <c r="L204" s="28">
        <f>L159/SUM(L159,'Calculations 16to19'!L159,'Calculations 20to24'!L159,'Calculations 25to34'!L159,'Calculations 35to44'!L159,'Calculations 55to64'!L159,'Calculations 65plus'!L159)</f>
        <v>0.24534636197027809</v>
      </c>
      <c r="M204" s="28">
        <f>M159/SUM(M159,'Calculations 16to19'!M159,'Calculations 20to24'!M159,'Calculations 25to34'!M159,'Calculations 35to44'!M159,'Calculations 55to64'!M159,'Calculations 65plus'!M159)</f>
        <v>0.24478115108530193</v>
      </c>
      <c r="N204" s="28">
        <f>N159/SUM(N159,'Calculations 16to19'!N159,'Calculations 20to24'!N159,'Calculations 25to34'!N159,'Calculations 35to44'!N159,'Calculations 55to64'!N159,'Calculations 65plus'!N159)</f>
        <v>0.24418865342733057</v>
      </c>
      <c r="O204" s="28">
        <f>O159/SUM(O159,'Calculations 16to19'!O159,'Calculations 20to24'!O159,'Calculations 25to34'!O159,'Calculations 35to44'!O159,'Calculations 55to64'!O159,'Calculations 65plus'!O159)</f>
        <v>0.24356936014346561</v>
      </c>
      <c r="P204" s="28">
        <f>P159/SUM(P159,'Calculations 16to19'!P159,'Calculations 20to24'!P159,'Calculations 25to34'!P159,'Calculations 35to44'!P159,'Calculations 55to64'!P159,'Calculations 65plus'!P159)</f>
        <v>0.24292378186217348</v>
      </c>
      <c r="Q204" s="28">
        <f>Q159/SUM(Q159,'Calculations 16to19'!Q159,'Calculations 20to24'!Q159,'Calculations 25to34'!Q159,'Calculations 35to44'!Q159,'Calculations 55to64'!Q159,'Calculations 65plus'!Q159)</f>
        <v>0.24225244733458587</v>
      </c>
      <c r="R204" s="28">
        <f>R159/SUM(R159,'Calculations 16to19'!R159,'Calculations 20to24'!R159,'Calculations 25to34'!R159,'Calculations 35to44'!R159,'Calculations 55to64'!R159,'Calculations 65plus'!R159)</f>
        <v>0.24155590208408576</v>
      </c>
      <c r="S204" s="28">
        <f>S159/SUM(S159,'Calculations 16to19'!S159,'Calculations 20to24'!S159,'Calculations 25to34'!S159,'Calculations 35to44'!S159,'Calculations 55to64'!S159,'Calculations 65plus'!S159)</f>
        <v>0.24083470706743129</v>
      </c>
      <c r="T204" s="28">
        <f>T159/SUM(T159,'Calculations 16to19'!T159,'Calculations 20to24'!T159,'Calculations 25to34'!T159,'Calculations 35to44'!T159,'Calculations 55to64'!T159,'Calculations 65plus'!T159)</f>
        <v>0.24008943735048605</v>
      </c>
      <c r="U204" s="28">
        <f>U159/SUM(U159,'Calculations 16to19'!U159,'Calculations 20to24'!U159,'Calculations 25to34'!U159,'Calculations 35to44'!U159,'Calculations 55to64'!U159,'Calculations 65plus'!U159)</f>
        <v>0.23932068080147975</v>
      </c>
      <c r="V204" s="28">
        <f>V159/SUM(V159,'Calculations 16to19'!V159,'Calculations 20to24'!V159,'Calculations 25to34'!V159,'Calculations 35to44'!V159,'Calculations 55to64'!V159,'Calculations 65plus'!V159)</f>
        <v>0.23852903680452475</v>
      </c>
      <c r="W204" s="28">
        <f>W159/SUM(W159,'Calculations 16to19'!W159,'Calculations 20to24'!W159,'Calculations 25to34'!W159,'Calculations 35to44'!W159,'Calculations 55to64'!W159,'Calculations 65plus'!W159)</f>
        <v>0.23771511499597486</v>
      </c>
      <c r="X204" s="28">
        <f>X159/SUM(X159,'Calculations 16to19'!X159,'Calculations 20to24'!X159,'Calculations 25to34'!X159,'Calculations 35to44'!X159,'Calculations 55to64'!X159,'Calculations 65plus'!X159)</f>
        <v>0.23687953402598652</v>
      </c>
      <c r="Y204" s="28">
        <f>Y159/SUM(Y159,'Calculations 16to19'!Y159,'Calculations 20to24'!Y159,'Calculations 25to34'!Y159,'Calculations 35to44'!Y159,'Calculations 55to64'!Y159,'Calculations 65plus'!Y159)</f>
        <v>0.23602292034750499</v>
      </c>
      <c r="Z204" s="28">
        <f>Z159/SUM(Z159,'Calculations 16to19'!Z159,'Calculations 20to24'!Z159,'Calculations 25to34'!Z159,'Calculations 35to44'!Z159,'Calculations 55to64'!Z159,'Calculations 65plus'!Z159)</f>
        <v>0.23514590703468358</v>
      </c>
      <c r="AA204" s="28">
        <f>AA159/SUM(AA159,'Calculations 16to19'!AA159,'Calculations 20to24'!AA159,'Calculations 25to34'!AA159,'Calculations 35to44'!AA159,'Calculations 55to64'!AA159,'Calculations 65plus'!AA159)</f>
        <v>0.23424913263258229</v>
      </c>
      <c r="AB204" s="28">
        <f>AB159/SUM(AB159,'Calculations 16to19'!AB159,'Calculations 20to24'!AB159,'Calculations 25to34'!AB159,'Calculations 35to44'!AB159,'Calculations 55to64'!AB159,'Calculations 65plus'!AB159)</f>
        <v>0.23333324003979275</v>
      </c>
      <c r="AC204" s="28">
        <f>AC159/SUM(AC159,'Calculations 16to19'!AC159,'Calculations 20to24'!AC159,'Calculations 25to34'!AC159,'Calculations 35to44'!AC159,'Calculations 55to64'!AC159,'Calculations 65plus'!AC159)</f>
        <v>0.2323988754254713</v>
      </c>
      <c r="AD204" s="28">
        <f>AD159/SUM(AD159,'Calculations 16to19'!AD159,'Calculations 20to24'!AD159,'Calculations 25to34'!AD159,'Calculations 35to44'!AD159,'Calculations 55to64'!AD159,'Calculations 65plus'!AD159)</f>
        <v>0.23144668718207109</v>
      </c>
      <c r="AE204" s="28">
        <f>AE159/SUM(AE159,'Calculations 16to19'!AE159,'Calculations 20to24'!AE159,'Calculations 25to34'!AE159,'Calculations 35to44'!AE159,'Calculations 55to64'!AE159,'Calculations 65plus'!AE159)</f>
        <v>0.23047732491489864</v>
      </c>
      <c r="AF204" s="28">
        <f>AF159/SUM(AF159,'Calculations 16to19'!AF159,'Calculations 20to24'!AF159,'Calculations 25to34'!AF159,'Calculations 35to44'!AF159,'Calculations 55to64'!AF159,'Calculations 65plus'!AF159)</f>
        <v>0.229491438469443</v>
      </c>
    </row>
    <row r="205" spans="1:32" x14ac:dyDescent="0.2">
      <c r="A205" s="6" t="s">
        <v>41</v>
      </c>
      <c r="B205" s="28">
        <f>B160/SUM(B160,'Calculations 16to19'!B160,'Calculations 20to24'!B160,'Calculations 25to34'!B160,'Calculations 35to44'!B160,'Calculations 55to64'!B160,'Calculations 65plus'!B160)</f>
        <v>0.22115384615384623</v>
      </c>
      <c r="C205" s="28">
        <f>C160/SUM(C160,'Calculations 16to19'!C160,'Calculations 20to24'!C160,'Calculations 25to34'!C160,'Calculations 35to44'!C160,'Calculations 55to64'!C160,'Calculations 65plus'!C160)</f>
        <v>0.21557084190573483</v>
      </c>
      <c r="D205" s="28">
        <f>D160/SUM(D160,'Calculations 16to19'!D160,'Calculations 20to24'!D160,'Calculations 25to34'!D160,'Calculations 35to44'!D160,'Calculations 55to64'!D160,'Calculations 65plus'!D160)</f>
        <v>0.2133142723767108</v>
      </c>
      <c r="E205" s="28">
        <f>E160/SUM(E160,'Calculations 16to19'!E160,'Calculations 20to24'!E160,'Calculations 25to34'!E160,'Calculations 35to44'!E160,'Calculations 55to64'!E160,'Calculations 65plus'!E160)</f>
        <v>0.21202685565701473</v>
      </c>
      <c r="F205" s="28">
        <f>F160/SUM(F160,'Calculations 16to19'!F160,'Calculations 20to24'!F160,'Calculations 25to34'!F160,'Calculations 35to44'!F160,'Calculations 55to64'!F160,'Calculations 65plus'!F160)</f>
        <v>0.21091437917737402</v>
      </c>
      <c r="G205" s="28">
        <f>G160/SUM(G160,'Calculations 16to19'!G160,'Calculations 20to24'!G160,'Calculations 25to34'!G160,'Calculations 35to44'!G160,'Calculations 55to64'!G160,'Calculations 65plus'!G160)</f>
        <v>0.21067264943098832</v>
      </c>
      <c r="H205" s="28">
        <f>H160/SUM(H160,'Calculations 16to19'!H160,'Calculations 20to24'!H160,'Calculations 25to34'!H160,'Calculations 35to44'!H160,'Calculations 55to64'!H160,'Calculations 65plus'!H160)</f>
        <v>0.21020365376223932</v>
      </c>
      <c r="I205" s="28">
        <f>I160/SUM(I160,'Calculations 16to19'!I160,'Calculations 20to24'!I160,'Calculations 25to34'!I160,'Calculations 35to44'!I160,'Calculations 55to64'!I160,'Calculations 65plus'!I160)</f>
        <v>0.21340120831859691</v>
      </c>
      <c r="J205" s="28">
        <f>J160/SUM(J160,'Calculations 16to19'!J160,'Calculations 20to24'!J160,'Calculations 25to34'!J160,'Calculations 35to44'!J160,'Calculations 55to64'!J160,'Calculations 65plus'!J160)</f>
        <v>0.21899454481025935</v>
      </c>
      <c r="K205" s="28">
        <f>K160/SUM(K160,'Calculations 16to19'!K160,'Calculations 20to24'!K160,'Calculations 25to34'!K160,'Calculations 35to44'!K160,'Calculations 55to64'!K160,'Calculations 65plus'!K160)</f>
        <v>0.22473011505243723</v>
      </c>
      <c r="L205" s="28">
        <f>L160/SUM(L160,'Calculations 16to19'!L160,'Calculations 20to24'!L160,'Calculations 25to34'!L160,'Calculations 35to44'!L160,'Calculations 55to64'!L160,'Calculations 65plus'!L160)</f>
        <v>0.21368288957825171</v>
      </c>
      <c r="M205" s="28">
        <f>M160/SUM(M160,'Calculations 16to19'!M160,'Calculations 20to24'!M160,'Calculations 25to34'!M160,'Calculations 35to44'!M160,'Calculations 55to64'!M160,'Calculations 65plus'!M160)</f>
        <v>0.21312611871275244</v>
      </c>
      <c r="N205" s="28">
        <f>N160/SUM(N160,'Calculations 16to19'!N160,'Calculations 20to24'!N160,'Calculations 25to34'!N160,'Calculations 35to44'!N160,'Calculations 55to64'!N160,'Calculations 65plus'!N160)</f>
        <v>0.21254490162497591</v>
      </c>
      <c r="O205" s="28">
        <f>O160/SUM(O160,'Calculations 16to19'!O160,'Calculations 20to24'!O160,'Calculations 25to34'!O160,'Calculations 35to44'!O160,'Calculations 55to64'!O160,'Calculations 65plus'!O160)</f>
        <v>0.21193970137216375</v>
      </c>
      <c r="P205" s="28">
        <f>P160/SUM(P160,'Calculations 16to19'!P160,'Calculations 20to24'!P160,'Calculations 25to34'!P160,'Calculations 35to44'!P160,'Calculations 55to64'!P160,'Calculations 65plus'!P160)</f>
        <v>0.21131100263127811</v>
      </c>
      <c r="Q205" s="28">
        <f>Q160/SUM(Q160,'Calculations 16to19'!Q160,'Calculations 20to24'!Q160,'Calculations 25to34'!Q160,'Calculations 35to44'!Q160,'Calculations 55to64'!Q160,'Calculations 65plus'!Q160)</f>
        <v>0.21065931010035557</v>
      </c>
      <c r="R205" s="28">
        <f>R160/SUM(R160,'Calculations 16to19'!R160,'Calculations 20to24'!R160,'Calculations 25to34'!R160,'Calculations 35to44'!R160,'Calculations 55to64'!R160,'Calculations 65plus'!R160)</f>
        <v>0.20998514691231174</v>
      </c>
      <c r="S205" s="28">
        <f>S160/SUM(S160,'Calculations 16to19'!S160,'Calculations 20to24'!S160,'Calculations 25to34'!S160,'Calculations 35to44'!S160,'Calculations 55to64'!S160,'Calculations 65plus'!S160)</f>
        <v>0.20928905306551429</v>
      </c>
      <c r="T205" s="28">
        <f>T160/SUM(T160,'Calculations 16to19'!T160,'Calculations 20to24'!T160,'Calculations 25to34'!T160,'Calculations 35to44'!T160,'Calculations 55to64'!T160,'Calculations 65plus'!T160)</f>
        <v>0.20857158387517818</v>
      </c>
      <c r="U205" s="28">
        <f>U160/SUM(U160,'Calculations 16to19'!U160,'Calculations 20to24'!U160,'Calculations 25to34'!U160,'Calculations 35to44'!U160,'Calculations 55to64'!U160,'Calculations 65plus'!U160)</f>
        <v>0.20783330844940459</v>
      </c>
      <c r="V205" s="28">
        <f>V160/SUM(V160,'Calculations 16to19'!V160,'Calculations 20to24'!V160,'Calculations 25to34'!V160,'Calculations 35to44'!V160,'Calculations 55to64'!V160,'Calculations 65plus'!V160)</f>
        <v>0.207074808193391</v>
      </c>
      <c r="W205" s="28">
        <f>W160/SUM(W160,'Calculations 16to19'!W160,'Calculations 20to24'!W160,'Calculations 25to34'!W160,'Calculations 35to44'!W160,'Calculations 55to64'!W160,'Calculations 65plus'!W160)</f>
        <v>0.20629667534511764</v>
      </c>
      <c r="X205" s="28">
        <f>X160/SUM(X160,'Calculations 16to19'!X160,'Calculations 20to24'!X160,'Calculations 25to34'!X160,'Calculations 35to44'!X160,'Calculations 55to64'!X160,'Calculations 65plus'!X160)</f>
        <v>0.20549951154549478</v>
      </c>
      <c r="Y205" s="28">
        <f>Y160/SUM(Y160,'Calculations 16to19'!Y160,'Calculations 20to24'!Y160,'Calculations 25to34'!Y160,'Calculations 35to44'!Y160,'Calculations 55to64'!Y160,'Calculations 65plus'!Y160)</f>
        <v>0.20468392644572925</v>
      </c>
      <c r="Z205" s="28">
        <f>Z160/SUM(Z160,'Calculations 16to19'!Z160,'Calculations 20to24'!Z160,'Calculations 25to34'!Z160,'Calculations 35to44'!Z160,'Calculations 55to64'!Z160,'Calculations 65plus'!Z160)</f>
        <v>0.20385053635436609</v>
      </c>
      <c r="AA205" s="28">
        <f>AA160/SUM(AA160,'Calculations 16to19'!AA160,'Calculations 20to24'!AA160,'Calculations 25to34'!AA160,'Calculations 35to44'!AA160,'Calculations 55to64'!AA160,'Calculations 65plus'!AA160)</f>
        <v>0.20299996292621508</v>
      </c>
      <c r="AB205" s="28">
        <f>AB160/SUM(AB160,'Calculations 16to19'!AB160,'Calculations 20to24'!AB160,'Calculations 25to34'!AB160,'Calculations 35to44'!AB160,'Calculations 55to64'!AB160,'Calculations 65plus'!AB160)</f>
        <v>0.20213283189508482</v>
      </c>
      <c r="AC205" s="28">
        <f>AC160/SUM(AC160,'Calculations 16to19'!AC160,'Calculations 20to24'!AC160,'Calculations 25to34'!AC160,'Calculations 35to44'!AC160,'Calculations 55to64'!AC160,'Calculations 65plus'!AC160)</f>
        <v>0.20124977185200751</v>
      </c>
      <c r="AD205" s="28">
        <f>AD160/SUM(AD160,'Calculations 16to19'!AD160,'Calculations 20to24'!AD160,'Calculations 25to34'!AD160,'Calculations 35to44'!AD160,'Calculations 55to64'!AD160,'Calculations 65plus'!AD160)</f>
        <v>0.20035141307036378</v>
      </c>
      <c r="AE205" s="28">
        <f>AE160/SUM(AE160,'Calculations 16to19'!AE160,'Calculations 20to24'!AE160,'Calculations 25to34'!AE160,'Calculations 35to44'!AE160,'Calculations 55to64'!AE160,'Calculations 65plus'!AE160)</f>
        <v>0.19943838637908362</v>
      </c>
      <c r="AF205" s="28">
        <f>AF160/SUM(AF160,'Calculations 16to19'!AF160,'Calculations 20to24'!AF160,'Calculations 25to34'!AF160,'Calculations 35to44'!AF160,'Calculations 55to64'!AF160,'Calculations 65plus'!AF160)</f>
        <v>0.19851132208485156</v>
      </c>
    </row>
    <row r="206" spans="1:32" x14ac:dyDescent="0.2">
      <c r="A206" s="6" t="s">
        <v>42</v>
      </c>
      <c r="B206" s="28">
        <f>B161/SUM(B161,'Calculations 16to19'!B161,'Calculations 20to24'!B161,'Calculations 25to34'!B161,'Calculations 35to44'!B161,'Calculations 55to64'!B161,'Calculations 65plus'!B161)</f>
        <v>0.23834537097833222</v>
      </c>
      <c r="C206" s="28">
        <f>C161/SUM(C161,'Calculations 16to19'!C161,'Calculations 20to24'!C161,'Calculations 25to34'!C161,'Calculations 35to44'!C161,'Calculations 55to64'!C161,'Calculations 65plus'!C161)</f>
        <v>0.23242458314868517</v>
      </c>
      <c r="D206" s="28">
        <f>D161/SUM(D161,'Calculations 16to19'!D161,'Calculations 20to24'!D161,'Calculations 25to34'!D161,'Calculations 35to44'!D161,'Calculations 55to64'!D161,'Calculations 65plus'!D161)</f>
        <v>0.22999517467041661</v>
      </c>
      <c r="E206" s="28">
        <f>E161/SUM(E161,'Calculations 16to19'!E161,'Calculations 20to24'!E161,'Calculations 25to34'!E161,'Calculations 35to44'!E161,'Calculations 55to64'!E161,'Calculations 65plus'!E161)</f>
        <v>0.22853225451406628</v>
      </c>
      <c r="F206" s="28">
        <f>F161/SUM(F161,'Calculations 16to19'!F161,'Calculations 20to24'!F161,'Calculations 25to34'!F161,'Calculations 35to44'!F161,'Calculations 55to64'!F161,'Calculations 65plus'!F161)</f>
        <v>0.22721425586535099</v>
      </c>
      <c r="G206" s="28">
        <f>G161/SUM(G161,'Calculations 16to19'!G161,'Calculations 20to24'!G161,'Calculations 25to34'!G161,'Calculations 35to44'!G161,'Calculations 55to64'!G161,'Calculations 65plus'!G161)</f>
        <v>0.22680812130426597</v>
      </c>
      <c r="H206" s="28">
        <f>H161/SUM(H161,'Calculations 16to19'!H161,'Calculations 20to24'!H161,'Calculations 25to34'!H161,'Calculations 35to44'!H161,'Calculations 55to64'!H161,'Calculations 65plus'!H161)</f>
        <v>0.2261010697780351</v>
      </c>
      <c r="I206" s="28">
        <f>I161/SUM(I161,'Calculations 16to19'!I161,'Calculations 20to24'!I161,'Calculations 25to34'!I161,'Calculations 35to44'!I161,'Calculations 55to64'!I161,'Calculations 65plus'!I161)</f>
        <v>0.22922135345107114</v>
      </c>
      <c r="J206" s="28">
        <f>J161/SUM(J161,'Calculations 16to19'!J161,'Calculations 20to24'!J161,'Calculations 25to34'!J161,'Calculations 35to44'!J161,'Calculations 55to64'!J161,'Calculations 65plus'!J161)</f>
        <v>0.23489241045363596</v>
      </c>
      <c r="K206" s="28">
        <f>K161/SUM(K161,'Calculations 16to19'!K161,'Calculations 20to24'!K161,'Calculations 25to34'!K161,'Calculations 35to44'!K161,'Calculations 55to64'!K161,'Calculations 65plus'!K161)</f>
        <v>0.24074242997645229</v>
      </c>
      <c r="L206" s="28">
        <f>L161/SUM(L161,'Calculations 16to19'!L161,'Calculations 20to24'!L161,'Calculations 25to34'!L161,'Calculations 35to44'!L161,'Calculations 55to64'!L161,'Calculations 65plus'!L161)</f>
        <v>0.22911584622201922</v>
      </c>
      <c r="M206" s="28">
        <f>M161/SUM(M161,'Calculations 16to19'!M161,'Calculations 20to24'!M161,'Calculations 25to34'!M161,'Calculations 35to44'!M161,'Calculations 55to64'!M161,'Calculations 65plus'!M161)</f>
        <v>0.22837652263797328</v>
      </c>
      <c r="N206" s="28">
        <f>N161/SUM(N161,'Calculations 16to19'!N161,'Calculations 20to24'!N161,'Calculations 25to34'!N161,'Calculations 35to44'!N161,'Calculations 55to64'!N161,'Calculations 65plus'!N161)</f>
        <v>0.22761052214664518</v>
      </c>
      <c r="O206" s="28">
        <f>O161/SUM(O161,'Calculations 16to19'!O161,'Calculations 20to24'!O161,'Calculations 25to34'!O161,'Calculations 35to44'!O161,'Calculations 55to64'!O161,'Calculations 65plus'!O161)</f>
        <v>0.22681854567121437</v>
      </c>
      <c r="P206" s="28">
        <f>P161/SUM(P161,'Calculations 16to19'!P161,'Calculations 20to24'!P161,'Calculations 25to34'!P161,'Calculations 35to44'!P161,'Calculations 55to64'!P161,'Calculations 65plus'!P161)</f>
        <v>0.22600131071801785</v>
      </c>
      <c r="Q206" s="28">
        <f>Q161/SUM(Q161,'Calculations 16to19'!Q161,'Calculations 20to24'!Q161,'Calculations 25to34'!Q161,'Calculations 35to44'!Q161,'Calculations 55to64'!Q161,'Calculations 65plus'!Q161)</f>
        <v>0.22515954950305928</v>
      </c>
      <c r="R206" s="28">
        <f>R161/SUM(R161,'Calculations 16to19'!R161,'Calculations 20to24'!R161,'Calculations 25to34'!R161,'Calculations 35to44'!R161,'Calculations 55to64'!R161,'Calculations 65plus'!R161)</f>
        <v>0.22429400711358866</v>
      </c>
      <c r="S206" s="28">
        <f>S161/SUM(S161,'Calculations 16to19'!S161,'Calculations 20to24'!S161,'Calculations 25to34'!S161,'Calculations 35to44'!S161,'Calculations 55to64'!S161,'Calculations 65plus'!S161)</f>
        <v>0.22340543970928803</v>
      </c>
      <c r="T206" s="28">
        <f>T161/SUM(T161,'Calculations 16to19'!T161,'Calculations 20to24'!T161,'Calculations 25to34'!T161,'Calculations 35to44'!T161,'Calculations 55to64'!T161,'Calculations 65plus'!T161)</f>
        <v>0.22249461276720728</v>
      </c>
      <c r="U206" s="28">
        <f>U161/SUM(U161,'Calculations 16to19'!U161,'Calculations 20to24'!U161,'Calculations 25to34'!U161,'Calculations 35to44'!U161,'Calculations 55to64'!U161,'Calculations 65plus'!U161)</f>
        <v>0.22156229937423397</v>
      </c>
      <c r="V206" s="28">
        <f>V161/SUM(V161,'Calculations 16to19'!V161,'Calculations 20to24'!V161,'Calculations 25to34'!V161,'Calculations 35to44'!V161,'Calculations 55to64'!V161,'Calculations 65plus'!V161)</f>
        <v>0.22060927857047669</v>
      </c>
      <c r="W206" s="28">
        <f>W161/SUM(W161,'Calculations 16to19'!W161,'Calculations 20to24'!W161,'Calculations 25to34'!W161,'Calculations 35to44'!W161,'Calculations 55to64'!W161,'Calculations 65plus'!W161)</f>
        <v>0.21963633374660343</v>
      </c>
      <c r="X206" s="28">
        <f>X161/SUM(X161,'Calculations 16to19'!X161,'Calculations 20to24'!X161,'Calculations 25to34'!X161,'Calculations 35to44'!X161,'Calculations 55to64'!X161,'Calculations 65plus'!X161)</f>
        <v>0.21864425109775423</v>
      </c>
      <c r="Y206" s="28">
        <f>Y161/SUM(Y161,'Calculations 16to19'!Y161,'Calculations 20to24'!Y161,'Calculations 25to34'!Y161,'Calculations 35to44'!Y161,'Calculations 55to64'!Y161,'Calculations 65plus'!Y161)</f>
        <v>0.21763381813633045</v>
      </c>
      <c r="Z206" s="28">
        <f>Z161/SUM(Z161,'Calculations 16to19'!Z161,'Calculations 20to24'!Z161,'Calculations 25to34'!Z161,'Calculations 35to44'!Z161,'Calculations 55to64'!Z161,'Calculations 65plus'!Z161)</f>
        <v>0.21660582226556718</v>
      </c>
      <c r="AA206" s="28">
        <f>AA161/SUM(AA161,'Calculations 16to19'!AA161,'Calculations 20to24'!AA161,'Calculations 25to34'!AA161,'Calculations 35to44'!AA161,'Calculations 55to64'!AA161,'Calculations 65plus'!AA161)</f>
        <v>0.21556104941547638</v>
      </c>
      <c r="AB206" s="28">
        <f>AB161/SUM(AB161,'Calculations 16to19'!AB161,'Calculations 20to24'!AB161,'Calculations 25to34'!AB161,'Calculations 35to44'!AB161,'Calculations 55to64'!AB161,'Calculations 65plus'!AB161)</f>
        <v>0.21450028274238864</v>
      </c>
      <c r="AC206" s="28">
        <f>AC161/SUM(AC161,'Calculations 16to19'!AC161,'Calculations 20to24'!AC161,'Calculations 25to34'!AC161,'Calculations 35to44'!AC161,'Calculations 55to64'!AC161,'Calculations 65plus'!AC161)</f>
        <v>0.21342430139301816</v>
      </c>
      <c r="AD206" s="28">
        <f>AD161/SUM(AD161,'Calculations 16to19'!AD161,'Calculations 20to24'!AD161,'Calculations 25to34'!AD161,'Calculations 35to44'!AD161,'Calculations 55to64'!AD161,'Calculations 65plus'!AD161)</f>
        <v>0.21233387933365308</v>
      </c>
      <c r="AE206" s="28">
        <f>AE161/SUM(AE161,'Calculations 16to19'!AE161,'Calculations 20to24'!AE161,'Calculations 25to34'!AE161,'Calculations 35to44'!AE161,'Calculations 55to64'!AE161,'Calculations 65plus'!AE161)</f>
        <v>0.21122978424478897</v>
      </c>
      <c r="AF206" s="28">
        <f>AF161/SUM(AF161,'Calculations 16to19'!AF161,'Calculations 20to24'!AF161,'Calculations 25to34'!AF161,'Calculations 35to44'!AF161,'Calculations 55to64'!AF161,'Calculations 65plus'!AF161)</f>
        <v>0.21011277648124196</v>
      </c>
    </row>
    <row r="207" spans="1:32" x14ac:dyDescent="0.2">
      <c r="A207" s="6" t="s">
        <v>105</v>
      </c>
      <c r="B207" s="28">
        <f>B162/SUM(B162,'Calculations 16to19'!B162,'Calculations 20to24'!B162,'Calculations 25to34'!B162,'Calculations 35to44'!B162,'Calculations 55to64'!B162,'Calculations 65plus'!B162)</f>
        <v>0.22371967654986522</v>
      </c>
      <c r="C207" s="28">
        <f>C162/SUM(C162,'Calculations 16to19'!C162,'Calculations 20to24'!C162,'Calculations 25to34'!C162,'Calculations 35to44'!C162,'Calculations 55to64'!C162,'Calculations 65plus'!C162)</f>
        <v>0.21815091159702962</v>
      </c>
      <c r="D207" s="28">
        <f>D162/SUM(D162,'Calculations 16to19'!D162,'Calculations 20to24'!D162,'Calculations 25to34'!D162,'Calculations 35to44'!D162,'Calculations 55to64'!D162,'Calculations 65plus'!D162)</f>
        <v>0.21594954878920944</v>
      </c>
      <c r="E207" s="28">
        <f>E162/SUM(E162,'Calculations 16to19'!E162,'Calculations 20to24'!E162,'Calculations 25to34'!E162,'Calculations 35to44'!E162,'Calculations 55to64'!E162,'Calculations 65plus'!E162)</f>
        <v>0.21472886607682312</v>
      </c>
      <c r="F207" s="28">
        <f>F162/SUM(F162,'Calculations 16to19'!F162,'Calculations 20to24'!F162,'Calculations 25to34'!F162,'Calculations 35to44'!F162,'Calculations 55to64'!F162,'Calculations 65plus'!F162)</f>
        <v>0.21366665521978778</v>
      </c>
      <c r="G207" s="28">
        <f>G162/SUM(G162,'Calculations 16to19'!G162,'Calculations 20to24'!G162,'Calculations 25to34'!G162,'Calculations 35to44'!G162,'Calculations 55to64'!G162,'Calculations 65plus'!G162)</f>
        <v>0.21345331059568262</v>
      </c>
      <c r="H207" s="28">
        <f>H162/SUM(H162,'Calculations 16to19'!H162,'Calculations 20to24'!H162,'Calculations 25to34'!H162,'Calculations 35to44'!H162,'Calculations 55to64'!H162,'Calculations 65plus'!H162)</f>
        <v>0.21300492052681141</v>
      </c>
      <c r="I207" s="28">
        <f>I162/SUM(I162,'Calculations 16to19'!I162,'Calculations 20to24'!I162,'Calculations 25to34'!I162,'Calculations 35to44'!I162,'Calculations 55to64'!I162,'Calculations 65plus'!I162)</f>
        <v>0.21630278239685857</v>
      </c>
      <c r="J207" s="28">
        <f>J162/SUM(J162,'Calculations 16to19'!J162,'Calculations 20to24'!J162,'Calculations 25to34'!J162,'Calculations 35to44'!J162,'Calculations 55to64'!J162,'Calculations 65plus'!J162)</f>
        <v>0.22205587629523371</v>
      </c>
      <c r="K207" s="28">
        <f>K162/SUM(K162,'Calculations 16to19'!K162,'Calculations 20to24'!K162,'Calculations 25to34'!K162,'Calculations 35to44'!K162,'Calculations 55to64'!K162,'Calculations 65plus'!K162)</f>
        <v>0.22794863869535814</v>
      </c>
      <c r="L207" s="28">
        <f>L162/SUM(L162,'Calculations 16to19'!L162,'Calculations 20to24'!L162,'Calculations 25to34'!L162,'Calculations 35to44'!L162,'Calculations 55to64'!L162,'Calculations 65plus'!L162)</f>
        <v>0.21681282598850418</v>
      </c>
      <c r="M207" s="28">
        <f>M162/SUM(M162,'Calculations 16to19'!M162,'Calculations 20to24'!M162,'Calculations 25to34'!M162,'Calculations 35to44'!M162,'Calculations 55to64'!M162,'Calculations 65plus'!M162)</f>
        <v>0.21631498173524721</v>
      </c>
      <c r="N207" s="28">
        <f>N162/SUM(N162,'Calculations 16to19'!N162,'Calculations 20to24'!N162,'Calculations 25to34'!N162,'Calculations 35to44'!N162,'Calculations 55to64'!N162,'Calculations 65plus'!N162)</f>
        <v>0.21579270211596058</v>
      </c>
      <c r="O207" s="28">
        <f>O162/SUM(O162,'Calculations 16to19'!O162,'Calculations 20to24'!O162,'Calculations 25to34'!O162,'Calculations 35to44'!O162,'Calculations 55to64'!O162,'Calculations 65plus'!O162)</f>
        <v>0.21524638794654607</v>
      </c>
      <c r="P207" s="28">
        <f>P162/SUM(P162,'Calculations 16to19'!P162,'Calculations 20to24'!P162,'Calculations 25to34'!P162,'Calculations 35to44'!P162,'Calculations 55to64'!P162,'Calculations 65plus'!P162)</f>
        <v>0.21467646248886862</v>
      </c>
      <c r="Q207" s="28">
        <f>Q162/SUM(Q162,'Calculations 16to19'!Q162,'Calculations 20to24'!Q162,'Calculations 25to34'!Q162,'Calculations 35to44'!Q162,'Calculations 55to64'!Q162,'Calculations 65plus'!Q162)</f>
        <v>0.21408336995824612</v>
      </c>
      <c r="R207" s="28">
        <f>R162/SUM(R162,'Calculations 16to19'!R162,'Calculations 20to24'!R162,'Calculations 25to34'!R162,'Calculations 35to44'!R162,'Calculations 55to64'!R162,'Calculations 65plus'!R162)</f>
        <v>0.21346757403981689</v>
      </c>
      <c r="S207" s="28">
        <f>S162/SUM(S162,'Calculations 16to19'!S162,'Calculations 20to24'!S162,'Calculations 25to34'!S162,'Calculations 35to44'!S162,'Calculations 55to64'!S162,'Calculations 65plus'!S162)</f>
        <v>0.21282955641772042</v>
      </c>
      <c r="T207" s="28">
        <f>T162/SUM(T162,'Calculations 16to19'!T162,'Calculations 20to24'!T162,'Calculations 25to34'!T162,'Calculations 35to44'!T162,'Calculations 55to64'!T162,'Calculations 65plus'!T162)</f>
        <v>0.21216981532079121</v>
      </c>
      <c r="U207" s="28">
        <f>U162/SUM(U162,'Calculations 16to19'!U162,'Calculations 20to24'!U162,'Calculations 25to34'!U162,'Calculations 35to44'!U162,'Calculations 55to64'!U162,'Calculations 65plus'!U162)</f>
        <v>0.21148886408826101</v>
      </c>
      <c r="V207" s="28">
        <f>V162/SUM(V162,'Calculations 16to19'!V162,'Calculations 20to24'!V162,'Calculations 25to34'!V162,'Calculations 35to44'!V162,'Calculations 55to64'!V162,'Calculations 65plus'!V162)</f>
        <v>0.21078722975870834</v>
      </c>
      <c r="W207" s="28">
        <f>W162/SUM(W162,'Calculations 16to19'!W162,'Calculations 20to24'!W162,'Calculations 25to34'!W162,'Calculations 35to44'!W162,'Calculations 55to64'!W162,'Calculations 65plus'!W162)</f>
        <v>0.21006545168530494</v>
      </c>
      <c r="X207" s="28">
        <f>X162/SUM(X162,'Calculations 16to19'!X162,'Calculations 20to24'!X162,'Calculations 25to34'!X162,'Calculations 35to44'!X162,'Calculations 55to64'!X162,'Calculations 65plus'!X162)</f>
        <v>0.20932408018012125</v>
      </c>
      <c r="Y207" s="28">
        <f>Y162/SUM(Y162,'Calculations 16to19'!Y162,'Calculations 20to24'!Y162,'Calculations 25to34'!Y162,'Calculations 35to44'!Y162,'Calculations 55to64'!Y162,'Calculations 65plus'!Y162)</f>
        <v>0.2085636751900625</v>
      </c>
      <c r="Z207" s="28">
        <f>Z162/SUM(Z162,'Calculations 16to19'!Z162,'Calculations 20to24'!Z162,'Calculations 25to34'!Z162,'Calculations 35to44'!Z162,'Calculations 55to64'!Z162,'Calculations 65plus'!Z162)</f>
        <v>0.20778480500674457</v>
      </c>
      <c r="AA207" s="28">
        <f>AA162/SUM(AA162,'Calculations 16to19'!AA162,'Calculations 20to24'!AA162,'Calculations 25to34'!AA162,'Calculations 35to44'!AA162,'Calculations 55to64'!AA162,'Calculations 65plus'!AA162)</f>
        <v>0.20698804501240098</v>
      </c>
      <c r="AB207" s="28">
        <f>AB162/SUM(AB162,'Calculations 16to19'!AB162,'Calculations 20to24'!AB162,'Calculations 25to34'!AB162,'Calculations 35to44'!AB162,'Calculations 55to64'!AB162,'Calculations 65plus'!AB162)</f>
        <v>0.20617397646366703</v>
      </c>
      <c r="AC207" s="28">
        <f>AC162/SUM(AC162,'Calculations 16to19'!AC162,'Calculations 20to24'!AC162,'Calculations 25to34'!AC162,'Calculations 35to44'!AC162,'Calculations 55to64'!AC162,'Calculations 65plus'!AC162)</f>
        <v>0.2053431853148765</v>
      </c>
      <c r="AD207" s="28">
        <f>AD162/SUM(AD162,'Calculations 16to19'!AD162,'Calculations 20to24'!AD162,'Calculations 25to34'!AD162,'Calculations 35to44'!AD162,'Calculations 55to64'!AD162,'Calculations 65plus'!AD162)</f>
        <v>0.20449626108226929</v>
      </c>
      <c r="AE207" s="28">
        <f>AE162/SUM(AE162,'Calculations 16to19'!AE162,'Calculations 20to24'!AE162,'Calculations 25to34'!AE162,'Calculations 35to44'!AE162,'Calculations 55to64'!AE162,'Calculations 65plus'!AE162)</f>
        <v>0.20363379575030408</v>
      </c>
      <c r="AF207" s="28">
        <f>AF162/SUM(AF162,'Calculations 16to19'!AF162,'Calculations 20to24'!AF162,'Calculations 25to34'!AF162,'Calculations 35to44'!AF162,'Calculations 55to64'!AF162,'Calculations 65plus'!AF162)</f>
        <v>0.20275638272105401</v>
      </c>
    </row>
    <row r="208" spans="1:32" x14ac:dyDescent="0.2">
      <c r="A208" s="6" t="s">
        <v>106</v>
      </c>
      <c r="B208" s="28">
        <f>B163/SUM(B163,'Calculations 16to19'!B163,'Calculations 20to24'!B163,'Calculations 25to34'!B163,'Calculations 35to44'!B163,'Calculations 55to64'!B163,'Calculations 65plus'!B163)</f>
        <v>0.2020202020202021</v>
      </c>
      <c r="C208" s="28">
        <f>C163/SUM(C163,'Calculations 16to19'!C163,'Calculations 20to24'!C163,'Calculations 25to34'!C163,'Calculations 35to44'!C163,'Calculations 55to64'!C163,'Calculations 65plus'!C163)</f>
        <v>0.19665040009980037</v>
      </c>
      <c r="D208" s="28">
        <f>D163/SUM(D163,'Calculations 16to19'!D163,'Calculations 20to24'!D163,'Calculations 25to34'!D163,'Calculations 35to44'!D163,'Calculations 55to64'!D163,'Calculations 65plus'!D163)</f>
        <v>0.19426404833997002</v>
      </c>
      <c r="E208" s="28">
        <f>E163/SUM(E163,'Calculations 16to19'!E163,'Calculations 20to24'!E163,'Calculations 25to34'!E163,'Calculations 35to44'!E163,'Calculations 55to64'!E163,'Calculations 65plus'!E163)</f>
        <v>0.19279112395049389</v>
      </c>
      <c r="F208" s="28">
        <f>F163/SUM(F163,'Calculations 16to19'!F163,'Calculations 20to24'!F163,'Calculations 25to34'!F163,'Calculations 35to44'!F163,'Calculations 55to64'!F163,'Calculations 65plus'!F163)</f>
        <v>0.19159376924506158</v>
      </c>
      <c r="G208" s="28">
        <f>G163/SUM(G163,'Calculations 16to19'!G163,'Calculations 20to24'!G163,'Calculations 25to34'!G163,'Calculations 35to44'!G163,'Calculations 55to64'!G163,'Calculations 65plus'!G163)</f>
        <v>0.19136062214264316</v>
      </c>
      <c r="H208" s="28">
        <f>H163/SUM(H163,'Calculations 16to19'!H163,'Calculations 20to24'!H163,'Calculations 25to34'!H163,'Calculations 35to44'!H163,'Calculations 55to64'!H163,'Calculations 65plus'!H163)</f>
        <v>0.19097034577588134</v>
      </c>
      <c r="I208" s="28">
        <f>I163/SUM(I163,'Calculations 16to19'!I163,'Calculations 20to24'!I163,'Calculations 25to34'!I163,'Calculations 35to44'!I163,'Calculations 55to64'!I163,'Calculations 65plus'!I163)</f>
        <v>0.19386289795937184</v>
      </c>
      <c r="J208" s="28">
        <f>J163/SUM(J163,'Calculations 16to19'!J163,'Calculations 20to24'!J163,'Calculations 25to34'!J163,'Calculations 35to44'!J163,'Calculations 55to64'!J163,'Calculations 65plus'!J163)</f>
        <v>0.19880196629627495</v>
      </c>
      <c r="K208" s="28">
        <f>K163/SUM(K163,'Calculations 16to19'!K163,'Calculations 20to24'!K163,'Calculations 25to34'!K163,'Calculations 35to44'!K163,'Calculations 55to64'!K163,'Calculations 65plus'!K163)</f>
        <v>0.20378791004396726</v>
      </c>
      <c r="L208" s="28">
        <f>L163/SUM(L163,'Calculations 16to19'!L163,'Calculations 20to24'!L163,'Calculations 25to34'!L163,'Calculations 35to44'!L163,'Calculations 55to64'!L163,'Calculations 65plus'!L163)</f>
        <v>0.1935853387735984</v>
      </c>
      <c r="M208" s="28">
        <f>M163/SUM(M163,'Calculations 16to19'!M163,'Calculations 20to24'!M163,'Calculations 25to34'!M163,'Calculations 35to44'!M163,'Calculations 55to64'!M163,'Calculations 65plus'!M163)</f>
        <v>0.19296144946204341</v>
      </c>
      <c r="N208" s="28">
        <f>N163/SUM(N163,'Calculations 16to19'!N163,'Calculations 20to24'!N163,'Calculations 25to34'!N163,'Calculations 35to44'!N163,'Calculations 55to64'!N163,'Calculations 65plus'!N163)</f>
        <v>0.19232012047325647</v>
      </c>
      <c r="O208" s="28">
        <f>O163/SUM(O163,'Calculations 16to19'!O163,'Calculations 20to24'!O163,'Calculations 25to34'!O163,'Calculations 35to44'!O163,'Calculations 55to64'!O163,'Calculations 65plus'!O163)</f>
        <v>0.19166176467330004</v>
      </c>
      <c r="P208" s="28">
        <f>P163/SUM(P163,'Calculations 16to19'!P163,'Calculations 20to24'!P163,'Calculations 25to34'!P163,'Calculations 35to44'!P163,'Calculations 55to64'!P163,'Calculations 65plus'!P163)</f>
        <v>0.19098680651055475</v>
      </c>
      <c r="Q208" s="28">
        <f>Q163/SUM(Q163,'Calculations 16to19'!Q163,'Calculations 20to24'!Q163,'Calculations 25to34'!Q163,'Calculations 35to44'!Q163,'Calculations 55to64'!Q163,'Calculations 65plus'!Q163)</f>
        <v>0.19029568089342863</v>
      </c>
      <c r="R208" s="28">
        <f>R163/SUM(R163,'Calculations 16to19'!R163,'Calculations 20to24'!R163,'Calculations 25to34'!R163,'Calculations 35to44'!R163,'Calculations 55to64'!R163,'Calculations 65plus'!R163)</f>
        <v>0.18958883209028154</v>
      </c>
      <c r="S208" s="28">
        <f>S163/SUM(S163,'Calculations 16to19'!S163,'Calculations 20to24'!S163,'Calculations 25to34'!S163,'Calculations 35to44'!S163,'Calculations 55to64'!S163,'Calculations 65plus'!S163)</f>
        <v>0.1888667126536839</v>
      </c>
      <c r="T208" s="28">
        <f>T163/SUM(T163,'Calculations 16to19'!T163,'Calculations 20to24'!T163,'Calculations 25to34'!T163,'Calculations 35to44'!T163,'Calculations 55to64'!T163,'Calculations 65plus'!T163)</f>
        <v>0.18812978237092826</v>
      </c>
      <c r="U208" s="28">
        <f>U163/SUM(U163,'Calculations 16to19'!U163,'Calculations 20to24'!U163,'Calculations 25to34'!U163,'Calculations 35to44'!U163,'Calculations 55to64'!U163,'Calculations 65plus'!U163)</f>
        <v>0.1873785072425401</v>
      </c>
      <c r="V208" s="28">
        <f>V163/SUM(V163,'Calculations 16to19'!V163,'Calculations 20to24'!V163,'Calculations 25to34'!V163,'Calculations 35to44'!V163,'Calculations 55to64'!V163,'Calculations 65plus'!V163)</f>
        <v>0.18661335849032984</v>
      </c>
      <c r="W208" s="28">
        <f>W163/SUM(W163,'Calculations 16to19'!W163,'Calculations 20to24'!W163,'Calculations 25to34'!W163,'Calculations 35to44'!W163,'Calculations 55to64'!W163,'Calculations 65plus'!W163)</f>
        <v>0.18583481159638149</v>
      </c>
      <c r="X208" s="28">
        <f>X163/SUM(X163,'Calculations 16to19'!X163,'Calculations 20to24'!X163,'Calculations 25to34'!X163,'Calculations 35to44'!X163,'Calculations 55to64'!X163,'Calculations 65plus'!X163)</f>
        <v>0.18504334537415013</v>
      </c>
      <c r="Y208" s="28">
        <f>Y163/SUM(Y163,'Calculations 16to19'!Y163,'Calculations 20to24'!Y163,'Calculations 25to34'!Y163,'Calculations 35to44'!Y163,'Calculations 55to64'!Y163,'Calculations 65plus'!Y163)</f>
        <v>0.18423944107271004</v>
      </c>
      <c r="Z208" s="28">
        <f>Z163/SUM(Z163,'Calculations 16to19'!Z163,'Calculations 20to24'!Z163,'Calculations 25to34'!Z163,'Calculations 35to44'!Z163,'Calculations 55to64'!Z163,'Calculations 65plus'!Z163)</f>
        <v>0.18342358151499757</v>
      </c>
      <c r="AA208" s="28">
        <f>AA163/SUM(AA163,'Calculations 16to19'!AA163,'Calculations 20to24'!AA163,'Calculations 25to34'!AA163,'Calculations 35to44'!AA163,'Calculations 55to64'!AA163,'Calculations 65plus'!AA163)</f>
        <v>0.18259625027074849</v>
      </c>
      <c r="AB208" s="28">
        <f>AB163/SUM(AB163,'Calculations 16to19'!AB163,'Calculations 20to24'!AB163,'Calculations 25to34'!AB163,'Calculations 35to44'!AB163,'Calculations 55to64'!AB163,'Calculations 65plus'!AB163)</f>
        <v>0.18175793086465802</v>
      </c>
      <c r="AC208" s="28">
        <f>AC163/SUM(AC163,'Calculations 16to19'!AC163,'Calculations 20to24'!AC163,'Calculations 25to34'!AC163,'Calculations 35to44'!AC163,'Calculations 55to64'!AC163,'Calculations 65plus'!AC163)</f>
        <v>0.18090910602015658</v>
      </c>
      <c r="AD208" s="28">
        <f>AD163/SUM(AD163,'Calculations 16to19'!AD163,'Calculations 20to24'!AD163,'Calculations 25to34'!AD163,'Calculations 35to44'!AD163,'Calculations 55to64'!AD163,'Calculations 65plus'!AD163)</f>
        <v>0.18005025693903881</v>
      </c>
      <c r="AE208" s="28">
        <f>AE163/SUM(AE163,'Calculations 16to19'!AE163,'Calculations 20to24'!AE163,'Calculations 25to34'!AE163,'Calculations 35to44'!AE163,'Calculations 55to64'!AE163,'Calculations 65plus'!AE163)</f>
        <v>0.17918186261705735</v>
      </c>
      <c r="AF208" s="28">
        <f>AF163/SUM(AF163,'Calculations 16to19'!AF163,'Calculations 20to24'!AF163,'Calculations 25to34'!AF163,'Calculations 35to44'!AF163,'Calculations 55to64'!AF163,'Calculations 65plus'!AF163)</f>
        <v>0.17830439919545951</v>
      </c>
    </row>
    <row r="209" spans="1:32" x14ac:dyDescent="0.2">
      <c r="A209" s="6" t="s">
        <v>107</v>
      </c>
      <c r="B209" s="28">
        <f>B164/SUM(B164,'Calculations 16to19'!B164,'Calculations 20to24'!B164,'Calculations 25to34'!B164,'Calculations 35to44'!B164,'Calculations 55to64'!B164,'Calculations 65plus'!B164)</f>
        <v>0.24999999999999994</v>
      </c>
      <c r="C209" s="28">
        <f>C164/SUM(C164,'Calculations 16to19'!C164,'Calculations 20to24'!C164,'Calculations 25to34'!C164,'Calculations 35to44'!C164,'Calculations 55to64'!C164,'Calculations 65plus'!C164)</f>
        <v>0.24389848011083196</v>
      </c>
      <c r="D209" s="28">
        <f>D164/SUM(D164,'Calculations 16to19'!D164,'Calculations 20to24'!D164,'Calculations 25to34'!D164,'Calculations 35to44'!D164,'Calculations 55to64'!D164,'Calculations 65plus'!D164)</f>
        <v>0.24144993414852359</v>
      </c>
      <c r="E209" s="28">
        <f>E164/SUM(E164,'Calculations 16to19'!E164,'Calculations 20to24'!E164,'Calculations 25to34'!E164,'Calculations 35to44'!E164,'Calculations 55to64'!E164,'Calculations 65plus'!E164)</f>
        <v>0.24004186837440777</v>
      </c>
      <c r="F209" s="28">
        <f>F164/SUM(F164,'Calculations 16to19'!F164,'Calculations 20to24'!F164,'Calculations 25to34'!F164,'Calculations 35to44'!F164,'Calculations 55to64'!F164,'Calculations 65plus'!F164)</f>
        <v>0.23876325052816341</v>
      </c>
      <c r="G209" s="28">
        <f>G164/SUM(G164,'Calculations 16to19'!G164,'Calculations 20to24'!G164,'Calculations 25to34'!G164,'Calculations 35to44'!G164,'Calculations 55to64'!G164,'Calculations 65plus'!G164)</f>
        <v>0.23832297984177253</v>
      </c>
      <c r="H209" s="28">
        <f>H164/SUM(H164,'Calculations 16to19'!H164,'Calculations 20to24'!H164,'Calculations 25to34'!H164,'Calculations 35to44'!H164,'Calculations 55to64'!H164,'Calculations 65plus'!H164)</f>
        <v>0.23761103717034918</v>
      </c>
      <c r="I209" s="28">
        <f>I164/SUM(I164,'Calculations 16to19'!I164,'Calculations 20to24'!I164,'Calculations 25to34'!I164,'Calculations 35to44'!I164,'Calculations 55to64'!I164,'Calculations 65plus'!I164)</f>
        <v>0.24102229670265454</v>
      </c>
      <c r="J209" s="28">
        <f>J164/SUM(J164,'Calculations 16to19'!J164,'Calculations 20to24'!J164,'Calculations 25to34'!J164,'Calculations 35to44'!J164,'Calculations 55to64'!J164,'Calculations 65plus'!J164)</f>
        <v>0.24713470596564985</v>
      </c>
      <c r="K209" s="28">
        <f>K164/SUM(K164,'Calculations 16to19'!K164,'Calculations 20to24'!K164,'Calculations 25to34'!K164,'Calculations 35to44'!K164,'Calculations 55to64'!K164,'Calculations 65plus'!K164)</f>
        <v>0.2533741076082171</v>
      </c>
      <c r="L209" s="28">
        <f>L164/SUM(L164,'Calculations 16to19'!L164,'Calculations 20to24'!L164,'Calculations 25to34'!L164,'Calculations 35to44'!L164,'Calculations 55to64'!L164,'Calculations 65plus'!L164)</f>
        <v>0.24119775251116868</v>
      </c>
      <c r="M209" s="28">
        <f>M164/SUM(M164,'Calculations 16to19'!M164,'Calculations 20to24'!M164,'Calculations 25to34'!M164,'Calculations 35to44'!M164,'Calculations 55to64'!M164,'Calculations 65plus'!M164)</f>
        <v>0.24050387065408299</v>
      </c>
      <c r="N209" s="28">
        <f>N164/SUM(N164,'Calculations 16to19'!N164,'Calculations 20to24'!N164,'Calculations 25to34'!N164,'Calculations 35to44'!N164,'Calculations 55to64'!N164,'Calculations 65plus'!N164)</f>
        <v>0.2397812878848177</v>
      </c>
      <c r="O209" s="28">
        <f>O164/SUM(O164,'Calculations 16to19'!O164,'Calculations 20to24'!O164,'Calculations 25to34'!O164,'Calculations 35to44'!O164,'Calculations 55to64'!O164,'Calculations 65plus'!O164)</f>
        <v>0.23903062017988103</v>
      </c>
      <c r="P209" s="28">
        <f>P164/SUM(P164,'Calculations 16to19'!P164,'Calculations 20to24'!P164,'Calculations 25to34'!P164,'Calculations 35to44'!P164,'Calculations 55to64'!P164,'Calculations 65plus'!P164)</f>
        <v>0.23825250787127519</v>
      </c>
      <c r="Q209" s="28">
        <f>Q164/SUM(Q164,'Calculations 16to19'!Q164,'Calculations 20to24'!Q164,'Calculations 25to34'!Q164,'Calculations 35to44'!Q164,'Calculations 55to64'!Q164,'Calculations 65plus'!Q164)</f>
        <v>0.23744761362326253</v>
      </c>
      <c r="R209" s="28">
        <f>R164/SUM(R164,'Calculations 16to19'!R164,'Calculations 20to24'!R164,'Calculations 25to34'!R164,'Calculations 35to44'!R164,'Calculations 55to64'!R164,'Calculations 65plus'!R164)</f>
        <v>0.23661662042889503</v>
      </c>
      <c r="S209" s="28">
        <f>S164/SUM(S164,'Calculations 16to19'!S164,'Calculations 20to24'!S164,'Calculations 25to34'!S164,'Calculations 35to44'!S164,'Calculations 55to64'!S164,'Calculations 65plus'!S164)</f>
        <v>0.23576022963209409</v>
      </c>
      <c r="T209" s="28">
        <f>T164/SUM(T164,'Calculations 16to19'!T164,'Calculations 20to24'!T164,'Calculations 25to34'!T164,'Calculations 35to44'!T164,'Calculations 55to64'!T164,'Calculations 65plus'!T164)</f>
        <v>0.23487915898068329</v>
      </c>
      <c r="U209" s="28">
        <f>U164/SUM(U164,'Calculations 16to19'!U164,'Calculations 20to24'!U164,'Calculations 25to34'!U164,'Calculations 35to44'!U164,'Calculations 55to64'!U164,'Calculations 65plus'!U164)</f>
        <v>0.23397414071542016</v>
      </c>
      <c r="V209" s="28">
        <f>V164/SUM(V164,'Calculations 16to19'!V164,'Calculations 20to24'!V164,'Calculations 25to34'!V164,'Calculations 35to44'!V164,'Calculations 55to64'!V164,'Calculations 65plus'!V164)</f>
        <v>0.23304591969965882</v>
      </c>
      <c r="W209" s="28">
        <f>W164/SUM(W164,'Calculations 16to19'!W164,'Calculations 20to24'!W164,'Calculations 25to34'!W164,'Calculations 35to44'!W164,'Calculations 55to64'!W164,'Calculations 65plus'!W164)</f>
        <v>0.23209525159393163</v>
      </c>
      <c r="X209" s="28">
        <f>X164/SUM(X164,'Calculations 16to19'!X164,'Calculations 20to24'!X164,'Calculations 25to34'!X164,'Calculations 35to44'!X164,'Calculations 55to64'!X164,'Calculations 65plus'!X164)</f>
        <v>0.23112290107928868</v>
      </c>
      <c r="Y209" s="28">
        <f>Y164/SUM(Y164,'Calculations 16to19'!Y164,'Calculations 20to24'!Y164,'Calculations 25to34'!Y164,'Calculations 35to44'!Y164,'Calculations 55to64'!Y164,'Calculations 65plus'!Y164)</f>
        <v>0.23012964013289822</v>
      </c>
      <c r="Z209" s="28">
        <f>Z164/SUM(Z164,'Calculations 16to19'!Z164,'Calculations 20to24'!Z164,'Calculations 25to34'!Z164,'Calculations 35to44'!Z164,'Calculations 55to64'!Z164,'Calculations 65plus'!Z164)</f>
        <v>0.22911624635898276</v>
      </c>
      <c r="AA209" s="28">
        <f>AA164/SUM(AA164,'Calculations 16to19'!AA164,'Calculations 20to24'!AA164,'Calculations 25to34'!AA164,'Calculations 35to44'!AA164,'Calculations 55to64'!AA164,'Calculations 65plus'!AA164)</f>
        <v>0.22808350137781191</v>
      </c>
      <c r="AB209" s="28">
        <f>AB164/SUM(AB164,'Calculations 16to19'!AB164,'Calculations 20to24'!AB164,'Calculations 25to34'!AB164,'Calculations 35to44'!AB164,'Calculations 55to64'!AB164,'Calculations 65plus'!AB164)</f>
        <v>0.22703218927507021</v>
      </c>
      <c r="AC209" s="28">
        <f>AC164/SUM(AC164,'Calculations 16to19'!AC164,'Calculations 20to24'!AC164,'Calculations 25to34'!AC164,'Calculations 35to44'!AC164,'Calculations 55to64'!AC164,'Calculations 65plus'!AC164)</f>
        <v>0.22596309511358015</v>
      </c>
      <c r="AD209" s="28">
        <f>AD164/SUM(AD164,'Calculations 16to19'!AD164,'Calculations 20to24'!AD164,'Calculations 25to34'!AD164,'Calculations 35to44'!AD164,'Calculations 55to64'!AD164,'Calculations 65plus'!AD164)</f>
        <v>0.2248770035089796</v>
      </c>
      <c r="AE209" s="28">
        <f>AE164/SUM(AE164,'Calculations 16to19'!AE164,'Calculations 20to24'!AE164,'Calculations 25to34'!AE164,'Calculations 35to44'!AE164,'Calculations 55to64'!AE164,'Calculations 65plus'!AE164)</f>
        <v>0.22377469727062668</v>
      </c>
      <c r="AF209" s="28">
        <f>AF164/SUM(AF164,'Calculations 16to19'!AF164,'Calculations 20to24'!AF164,'Calculations 25to34'!AF164,'Calculations 35to44'!AF164,'Calculations 55to64'!AF164,'Calculations 65plus'!AF164)</f>
        <v>0.22265695610866867</v>
      </c>
    </row>
    <row r="210" spans="1:32" x14ac:dyDescent="0.2">
      <c r="A210" s="6" t="s">
        <v>43</v>
      </c>
      <c r="B210" s="28">
        <f>B165/SUM(B165,'Calculations 16to19'!B165,'Calculations 20to24'!B165,'Calculations 25to34'!B165,'Calculations 35to44'!B165,'Calculations 55to64'!B165,'Calculations 65plus'!B165)</f>
        <v>0.21804023361453598</v>
      </c>
      <c r="C210" s="28">
        <f>C165/SUM(C165,'Calculations 16to19'!C165,'Calculations 20to24'!C165,'Calculations 25to34'!C165,'Calculations 35to44'!C165,'Calculations 55to64'!C165,'Calculations 65plus'!C165)</f>
        <v>0.21249906837792545</v>
      </c>
      <c r="D210" s="28">
        <f>D165/SUM(D165,'Calculations 16to19'!D165,'Calculations 20to24'!D165,'Calculations 25to34'!D165,'Calculations 35to44'!D165,'Calculations 55to64'!D165,'Calculations 65plus'!D165)</f>
        <v>0.21014585287047485</v>
      </c>
      <c r="E210" s="28">
        <f>E165/SUM(E165,'Calculations 16to19'!E165,'Calculations 20to24'!E165,'Calculations 25to34'!E165,'Calculations 35to44'!E165,'Calculations 55to64'!E165,'Calculations 65plus'!E165)</f>
        <v>0.20867513330718107</v>
      </c>
      <c r="F210" s="28">
        <f>F165/SUM(F165,'Calculations 16to19'!F165,'Calculations 20to24'!F165,'Calculations 25to34'!F165,'Calculations 35to44'!F165,'Calculations 55to64'!F165,'Calculations 65plus'!F165)</f>
        <v>0.20738432382953664</v>
      </c>
      <c r="G210" s="28">
        <f>G165/SUM(G165,'Calculations 16to19'!G165,'Calculations 20to24'!G165,'Calculations 25to34'!G165,'Calculations 35to44'!G165,'Calculations 55to64'!G165,'Calculations 65plus'!G165)</f>
        <v>0.20704517179192009</v>
      </c>
      <c r="H210" s="28">
        <f>H165/SUM(H165,'Calculations 16to19'!H165,'Calculations 20to24'!H165,'Calculations 25to34'!H165,'Calculations 35to44'!H165,'Calculations 55to64'!H165,'Calculations 65plus'!H165)</f>
        <v>0.20641652682219716</v>
      </c>
      <c r="I210" s="28">
        <f>I165/SUM(I165,'Calculations 16to19'!I165,'Calculations 20to24'!I165,'Calculations 25to34'!I165,'Calculations 35to44'!I165,'Calculations 55to64'!I165,'Calculations 65plus'!I165)</f>
        <v>0.20925481236589816</v>
      </c>
      <c r="J210" s="28">
        <f>J165/SUM(J165,'Calculations 16to19'!J165,'Calculations 20to24'!J165,'Calculations 25to34'!J165,'Calculations 35to44'!J165,'Calculations 55to64'!J165,'Calculations 65plus'!J165)</f>
        <v>0.21439780729859392</v>
      </c>
      <c r="K210" s="28">
        <f>K165/SUM(K165,'Calculations 16to19'!K165,'Calculations 20to24'!K165,'Calculations 25to34'!K165,'Calculations 35to44'!K165,'Calculations 55to64'!K165,'Calculations 65plus'!K165)</f>
        <v>0.2196999204853447</v>
      </c>
      <c r="L210" s="28">
        <f>L165/SUM(L165,'Calculations 16to19'!L165,'Calculations 20to24'!L165,'Calculations 25to34'!L165,'Calculations 35to44'!L165,'Calculations 55to64'!L165,'Calculations 65plus'!L165)</f>
        <v>0.20896434970119265</v>
      </c>
      <c r="M210" s="28">
        <f>M165/SUM(M165,'Calculations 16to19'!M165,'Calculations 20to24'!M165,'Calculations 25to34'!M165,'Calculations 35to44'!M165,'Calculations 55to64'!M165,'Calculations 65plus'!M165)</f>
        <v>0.20824082999848401</v>
      </c>
      <c r="N210" s="28">
        <f>N165/SUM(N165,'Calculations 16to19'!N165,'Calculations 20to24'!N165,'Calculations 25to34'!N165,'Calculations 35to44'!N165,'Calculations 55to64'!N165,'Calculations 65plus'!N165)</f>
        <v>0.20749409005028505</v>
      </c>
      <c r="O210" s="28">
        <f>O165/SUM(O165,'Calculations 16to19'!O165,'Calculations 20to24'!O165,'Calculations 25to34'!O165,'Calculations 35to44'!O165,'Calculations 55to64'!O165,'Calculations 65plus'!O165)</f>
        <v>0.20672483475665041</v>
      </c>
      <c r="P210" s="28">
        <f>P165/SUM(P165,'Calculations 16to19'!P165,'Calculations 20to24'!P165,'Calculations 25to34'!P165,'Calculations 35to44'!P165,'Calculations 55to64'!P165,'Calculations 65plus'!P165)</f>
        <v>0.20593377766458656</v>
      </c>
      <c r="Q210" s="28">
        <f>Q165/SUM(Q165,'Calculations 16to19'!Q165,'Calculations 20to24'!Q165,'Calculations 25to34'!Q165,'Calculations 35to44'!Q165,'Calculations 55to64'!Q165,'Calculations 65plus'!Q165)</f>
        <v>0.20512163944719192</v>
      </c>
      <c r="R210" s="28">
        <f>R165/SUM(R165,'Calculations 16to19'!R165,'Calculations 20to24'!R165,'Calculations 25to34'!R165,'Calculations 35to44'!R165,'Calculations 55to64'!R165,'Calculations 65plus'!R165)</f>
        <v>0.20428914642522267</v>
      </c>
      <c r="S210" s="28">
        <f>S165/SUM(S165,'Calculations 16to19'!S165,'Calculations 20to24'!S165,'Calculations 25to34'!S165,'Calculations 35to44'!S165,'Calculations 55to64'!S165,'Calculations 65plus'!S165)</f>
        <v>0.20343702913390591</v>
      </c>
      <c r="T210" s="28">
        <f>T165/SUM(T165,'Calculations 16to19'!T165,'Calculations 20to24'!T165,'Calculations 25to34'!T165,'Calculations 35to44'!T165,'Calculations 55to64'!T165,'Calculations 65plus'!T165)</f>
        <v>0.2025660209374823</v>
      </c>
      <c r="U210" s="28">
        <f>U165/SUM(U165,'Calculations 16to19'!U165,'Calculations 20to24'!U165,'Calculations 25to34'!U165,'Calculations 35to44'!U165,'Calculations 55to64'!U165,'Calculations 65plus'!U165)</f>
        <v>0.20167685669366181</v>
      </c>
      <c r="V210" s="28">
        <f>V165/SUM(V165,'Calculations 16to19'!V165,'Calculations 20to24'!V165,'Calculations 25to34'!V165,'Calculations 35to44'!V165,'Calculations 55to64'!V165,'Calculations 65plus'!V165)</f>
        <v>0.20077027146983736</v>
      </c>
      <c r="W210" s="28">
        <f>W165/SUM(W165,'Calculations 16to19'!W165,'Calculations 20to24'!W165,'Calculations 25to34'!W165,'Calculations 35to44'!W165,'Calculations 55to64'!W165,'Calculations 65plus'!W165)</f>
        <v>0.19984699931264133</v>
      </c>
      <c r="X210" s="28">
        <f>X165/SUM(X165,'Calculations 16to19'!X165,'Calculations 20to24'!X165,'Calculations 25to34'!X165,'Calculations 35to44'!X165,'Calculations 55to64'!X165,'Calculations 65plus'!X165)</f>
        <v>0.19890777207207977</v>
      </c>
      <c r="Y210" s="28">
        <f>Y165/SUM(Y165,'Calculations 16to19'!Y165,'Calculations 20to24'!Y165,'Calculations 25to34'!Y165,'Calculations 35to44'!Y165,'Calculations 55to64'!Y165,'Calculations 65plus'!Y165)</f>
        <v>0.19795331828124935</v>
      </c>
      <c r="Z210" s="28">
        <f>Z165/SUM(Z165,'Calculations 16to19'!Z165,'Calculations 20to24'!Z165,'Calculations 25to34'!Z165,'Calculations 35to44'!Z165,'Calculations 55to64'!Z165,'Calculations 65plus'!Z165)</f>
        <v>0.19698436209233069</v>
      </c>
      <c r="AA210" s="28">
        <f>AA165/SUM(AA165,'Calculations 16to19'!AA165,'Calculations 20to24'!AA165,'Calculations 25to34'!AA165,'Calculations 35to44'!AA165,'Calculations 55to64'!AA165,'Calculations 65plus'!AA165)</f>
        <v>0.19600162226931803</v>
      </c>
      <c r="AB210" s="28">
        <f>AB165/SUM(AB165,'Calculations 16to19'!AB165,'Calculations 20to24'!AB165,'Calculations 25to34'!AB165,'Calculations 35to44'!AB165,'Calculations 55to64'!AB165,'Calculations 65plus'!AB165)</f>
        <v>0.19500581123767849</v>
      </c>
      <c r="AC210" s="28">
        <f>AC165/SUM(AC165,'Calculations 16to19'!AC165,'Calculations 20to24'!AC165,'Calculations 25to34'!AC165,'Calculations 35to44'!AC165,'Calculations 55to64'!AC165,'Calculations 65plus'!AC165)</f>
        <v>0.19399763419092073</v>
      </c>
      <c r="AD210" s="28">
        <f>AD165/SUM(AD165,'Calculations 16to19'!AD165,'Calculations 20to24'!AD165,'Calculations 25to34'!AD165,'Calculations 35to44'!AD165,'Calculations 55to64'!AD165,'Calculations 65plus'!AD165)</f>
        <v>0.19297778825381662</v>
      </c>
      <c r="AE210" s="28">
        <f>AE165/SUM(AE165,'Calculations 16to19'!AE165,'Calculations 20to24'!AE165,'Calculations 25to34'!AE165,'Calculations 35to44'!AE165,'Calculations 55to64'!AE165,'Calculations 65plus'!AE165)</f>
        <v>0.19194696170183251</v>
      </c>
      <c r="AF210" s="28">
        <f>AF165/SUM(AF165,'Calculations 16to19'!AF165,'Calculations 20to24'!AF165,'Calculations 25to34'!AF165,'Calculations 35to44'!AF165,'Calculations 55to64'!AF165,'Calculations 65plus'!AF165)</f>
        <v>0.19090583323612489</v>
      </c>
    </row>
    <row r="211" spans="1:32" x14ac:dyDescent="0.2">
      <c r="A211" s="6" t="s">
        <v>44</v>
      </c>
      <c r="B211" s="28">
        <f>B166/SUM(B166,'Calculations 16to19'!B166,'Calculations 20to24'!B166,'Calculations 25to34'!B166,'Calculations 35to44'!B166,'Calculations 55to64'!B166,'Calculations 65plus'!B166)</f>
        <v>0.17014218009478679</v>
      </c>
      <c r="C211" s="28">
        <f>C166/SUM(C166,'Calculations 16to19'!C166,'Calculations 20to24'!C166,'Calculations 25to34'!C166,'Calculations 35to44'!C166,'Calculations 55to64'!C166,'Calculations 65plus'!C166)</f>
        <v>0.16630984905226054</v>
      </c>
      <c r="D211" s="28">
        <f>D166/SUM(D166,'Calculations 16to19'!D166,'Calculations 20to24'!D166,'Calculations 25to34'!D166,'Calculations 35to44'!D166,'Calculations 55to64'!D166,'Calculations 65plus'!D166)</f>
        <v>0.16489738858099484</v>
      </c>
      <c r="E211" s="28">
        <f>E166/SUM(E166,'Calculations 16to19'!E166,'Calculations 20to24'!E166,'Calculations 25to34'!E166,'Calculations 35to44'!E166,'Calculations 55to64'!E166,'Calculations 65plus'!E166)</f>
        <v>0.16418049229179249</v>
      </c>
      <c r="F211" s="28">
        <f>F166/SUM(F166,'Calculations 16to19'!F166,'Calculations 20to24'!F166,'Calculations 25to34'!F166,'Calculations 35to44'!F166,'Calculations 55to64'!F166,'Calculations 65plus'!F166)</f>
        <v>0.16364542009068325</v>
      </c>
      <c r="G211" s="28">
        <f>G166/SUM(G166,'Calculations 16to19'!G166,'Calculations 20to24'!G166,'Calculations 25to34'!G166,'Calculations 35to44'!G166,'Calculations 55to64'!G166,'Calculations 65plus'!G166)</f>
        <v>0.1640071460727921</v>
      </c>
      <c r="H211" s="28">
        <f>H166/SUM(H166,'Calculations 16to19'!H166,'Calculations 20to24'!H166,'Calculations 25to34'!H166,'Calculations 35to44'!H166,'Calculations 55to64'!H166,'Calculations 65plus'!H166)</f>
        <v>0.1640931752196397</v>
      </c>
      <c r="I211" s="28">
        <f>I166/SUM(I166,'Calculations 16to19'!I166,'Calculations 20to24'!I166,'Calculations 25to34'!I166,'Calculations 35to44'!I166,'Calculations 55to64'!I166,'Calculations 65plus'!I166)</f>
        <v>0.16689756515500564</v>
      </c>
      <c r="J211" s="28">
        <f>J166/SUM(J166,'Calculations 16to19'!J166,'Calculations 20to24'!J166,'Calculations 25to34'!J166,'Calculations 35to44'!J166,'Calculations 55to64'!J166,'Calculations 65plus'!J166)</f>
        <v>0.17157411554918542</v>
      </c>
      <c r="K211" s="28">
        <f>K166/SUM(K166,'Calculations 16to19'!K166,'Calculations 20to24'!K166,'Calculations 25to34'!K166,'Calculations 35to44'!K166,'Calculations 55to64'!K166,'Calculations 65plus'!K166)</f>
        <v>0.17643869752691407</v>
      </c>
      <c r="L211" s="28">
        <f>L166/SUM(L166,'Calculations 16to19'!L166,'Calculations 20to24'!L166,'Calculations 25to34'!L166,'Calculations 35to44'!L166,'Calculations 55to64'!L166,'Calculations 65plus'!L166)</f>
        <v>0.16805203766233898</v>
      </c>
      <c r="M211" s="28">
        <f>M166/SUM(M166,'Calculations 16to19'!M166,'Calculations 20to24'!M166,'Calculations 25to34'!M166,'Calculations 35to44'!M166,'Calculations 55to64'!M166,'Calculations 65plus'!M166)</f>
        <v>0.16790476210929581</v>
      </c>
      <c r="N211" s="28">
        <f>N166/SUM(N166,'Calculations 16to19'!N166,'Calculations 20to24'!N166,'Calculations 25to34'!N166,'Calculations 35to44'!N166,'Calculations 55to64'!N166,'Calculations 65plus'!N166)</f>
        <v>0.16772225360647483</v>
      </c>
      <c r="O211" s="28">
        <f>O166/SUM(O166,'Calculations 16to19'!O166,'Calculations 20to24'!O166,'Calculations 25to34'!O166,'Calculations 35to44'!O166,'Calculations 55to64'!O166,'Calculations 65plus'!O166)</f>
        <v>0.16750535102540726</v>
      </c>
      <c r="P211" s="28">
        <f>P166/SUM(P166,'Calculations 16to19'!P166,'Calculations 20to24'!P166,'Calculations 25to34'!P166,'Calculations 35to44'!P166,'Calculations 55to64'!P166,'Calculations 65plus'!P166)</f>
        <v>0.16725491281223398</v>
      </c>
      <c r="Q211" s="28">
        <f>Q166/SUM(Q166,'Calculations 16to19'!Q166,'Calculations 20to24'!Q166,'Calculations 25to34'!Q166,'Calculations 35to44'!Q166,'Calculations 55to64'!Q166,'Calculations 65plus'!Q166)</f>
        <v>0.16697181442485387</v>
      </c>
      <c r="R211" s="28">
        <f>R166/SUM(R166,'Calculations 16to19'!R166,'Calculations 20to24'!R166,'Calculations 25to34'!R166,'Calculations 35to44'!R166,'Calculations 55to64'!R166,'Calculations 65plus'!R166)</f>
        <v>0.16665694587143737</v>
      </c>
      <c r="S211" s="28">
        <f>S166/SUM(S166,'Calculations 16to19'!S166,'Calculations 20to24'!S166,'Calculations 25to34'!S166,'Calculations 35to44'!S166,'Calculations 55to64'!S166,'Calculations 65plus'!S166)</f>
        <v>0.16631120934910026</v>
      </c>
      <c r="T211" s="28">
        <f>T166/SUM(T166,'Calculations 16to19'!T166,'Calculations 20to24'!T166,'Calculations 25to34'!T166,'Calculations 35to44'!T166,'Calculations 55to64'!T166,'Calculations 65plus'!T166)</f>
        <v>0.16593551698162434</v>
      </c>
      <c r="U211" s="28">
        <f>U166/SUM(U166,'Calculations 16to19'!U166,'Calculations 20to24'!U166,'Calculations 25to34'!U166,'Calculations 35to44'!U166,'Calculations 55to64'!U166,'Calculations 65plus'!U166)</f>
        <v>0.16553078865520818</v>
      </c>
      <c r="V211" s="28">
        <f>V166/SUM(V166,'Calculations 16to19'!V166,'Calculations 20to24'!V166,'Calculations 25to34'!V166,'Calculations 35to44'!V166,'Calculations 55to64'!V166,'Calculations 65plus'!V166)</f>
        <v>0.16509794995125468</v>
      </c>
      <c r="W211" s="28">
        <f>W166/SUM(W166,'Calculations 16to19'!W166,'Calculations 20to24'!W166,'Calculations 25to34'!W166,'Calculations 35to44'!W166,'Calculations 55to64'!W166,'Calculations 65plus'!W166)</f>
        <v>0.16463793017525877</v>
      </c>
      <c r="X211" s="28">
        <f>X166/SUM(X166,'Calculations 16to19'!X166,'Calculations 20to24'!X166,'Calculations 25to34'!X166,'Calculations 35to44'!X166,'Calculations 55to64'!X166,'Calculations 65plus'!X166)</f>
        <v>0.16415166048081287</v>
      </c>
      <c r="Y211" s="28">
        <f>Y166/SUM(Y166,'Calculations 16to19'!Y166,'Calculations 20to24'!Y166,'Calculations 25to34'!Y166,'Calculations 35to44'!Y166,'Calculations 55to64'!Y166,'Calculations 65plus'!Y166)</f>
        <v>0.16364007208775741</v>
      </c>
      <c r="Z211" s="28">
        <f>Z166/SUM(Z166,'Calculations 16to19'!Z166,'Calculations 20to24'!Z166,'Calculations 25to34'!Z166,'Calculations 35to44'!Z166,'Calculations 55to64'!Z166,'Calculations 65plus'!Z166)</f>
        <v>0.16310409459342456</v>
      </c>
      <c r="AA211" s="28">
        <f>AA166/SUM(AA166,'Calculations 16to19'!AA166,'Calculations 20to24'!AA166,'Calculations 25to34'!AA166,'Calculations 35to44'!AA166,'Calculations 55to64'!AA166,'Calculations 65plus'!AA166)</f>
        <v>0.16254465437587851</v>
      </c>
      <c r="AB211" s="28">
        <f>AB166/SUM(AB166,'Calculations 16to19'!AB166,'Calculations 20to24'!AB166,'Calculations 25to34'!AB166,'Calculations 35to44'!AB166,'Calculations 55to64'!AB166,'Calculations 65plus'!AB166)</f>
        <v>0.16196267308794832</v>
      </c>
      <c r="AC211" s="28">
        <f>AC166/SUM(AC166,'Calculations 16to19'!AC166,'Calculations 20to24'!AC166,'Calculations 25to34'!AC166,'Calculations 35to44'!AC166,'Calculations 55to64'!AC166,'Calculations 65plus'!AC166)</f>
        <v>0.16135906624077725</v>
      </c>
      <c r="AD211" s="28">
        <f>AD166/SUM(AD166,'Calculations 16to19'!AD166,'Calculations 20to24'!AD166,'Calculations 25to34'!AD166,'Calculations 35to44'!AD166,'Calculations 55to64'!AD166,'Calculations 65plus'!AD166)</f>
        <v>0.16073474187548401</v>
      </c>
      <c r="AE211" s="28">
        <f>AE166/SUM(AE166,'Calculations 16to19'!AE166,'Calculations 20to24'!AE166,'Calculations 25to34'!AE166,'Calculations 35to44'!AE166,'Calculations 55to64'!AE166,'Calculations 65plus'!AE166)</f>
        <v>0.16009059932143568</v>
      </c>
      <c r="AF211" s="28">
        <f>AF166/SUM(AF166,'Calculations 16to19'!AF166,'Calculations 20to24'!AF166,'Calculations 25to34'!AF166,'Calculations 35to44'!AF166,'Calculations 55to64'!AF166,'Calculations 65plus'!AF166)</f>
        <v>0.15942752803950738</v>
      </c>
    </row>
    <row r="212" spans="1:32" x14ac:dyDescent="0.2">
      <c r="A212" s="6" t="s">
        <v>45</v>
      </c>
      <c r="B212" s="28">
        <f>B167/SUM(B167,'Calculations 16to19'!B167,'Calculations 20to24'!B167,'Calculations 25to34'!B167,'Calculations 35to44'!B167,'Calculations 55to64'!B167,'Calculations 65plus'!B167)</f>
        <v>0.21977409008506482</v>
      </c>
      <c r="C212" s="28">
        <f>C167/SUM(C167,'Calculations 16to19'!C167,'Calculations 20to24'!C167,'Calculations 25to34'!C167,'Calculations 35to44'!C167,'Calculations 55to64'!C167,'Calculations 65plus'!C167)</f>
        <v>0.21432861913561183</v>
      </c>
      <c r="D212" s="28">
        <f>D167/SUM(D167,'Calculations 16to19'!D167,'Calculations 20to24'!D167,'Calculations 25to34'!D167,'Calculations 35to44'!D167,'Calculations 55to64'!D167,'Calculations 65plus'!D167)</f>
        <v>0.21213854318629322</v>
      </c>
      <c r="E212" s="28">
        <f>E167/SUM(E167,'Calculations 16to19'!E167,'Calculations 20to24'!E167,'Calculations 25to34'!E167,'Calculations 35to44'!E167,'Calculations 55to64'!E167,'Calculations 65plus'!E167)</f>
        <v>0.21085360236311887</v>
      </c>
      <c r="F212" s="28">
        <f>F167/SUM(F167,'Calculations 16to19'!F167,'Calculations 20to24'!F167,'Calculations 25to34'!F167,'Calculations 35to44'!F167,'Calculations 55to64'!F167,'Calculations 65plus'!F167)</f>
        <v>0.20972738594869603</v>
      </c>
      <c r="G212" s="28">
        <f>G167/SUM(G167,'Calculations 16to19'!G167,'Calculations 20to24'!G167,'Calculations 25to34'!G167,'Calculations 35to44'!G167,'Calculations 55to64'!G167,'Calculations 65plus'!G167)</f>
        <v>0.20952734777600157</v>
      </c>
      <c r="H212" s="28">
        <f>H167/SUM(H167,'Calculations 16to19'!H167,'Calculations 20to24'!H167,'Calculations 25to34'!H167,'Calculations 35to44'!H167,'Calculations 55to64'!H167,'Calculations 65plus'!H167)</f>
        <v>0.20903333686215961</v>
      </c>
      <c r="I212" s="28">
        <f>I167/SUM(I167,'Calculations 16to19'!I167,'Calculations 20to24'!I167,'Calculations 25to34'!I167,'Calculations 35to44'!I167,'Calculations 55to64'!I167,'Calculations 65plus'!I167)</f>
        <v>0.21206664023960767</v>
      </c>
      <c r="J212" s="28">
        <f>J167/SUM(J167,'Calculations 16to19'!J167,'Calculations 20to24'!J167,'Calculations 25to34'!J167,'Calculations 35to44'!J167,'Calculations 55to64'!J167,'Calculations 65plus'!J167)</f>
        <v>0.2174778630105601</v>
      </c>
      <c r="K212" s="28">
        <f>K167/SUM(K167,'Calculations 16to19'!K167,'Calculations 20to24'!K167,'Calculations 25to34'!K167,'Calculations 35to44'!K167,'Calculations 55to64'!K167,'Calculations 65plus'!K167)</f>
        <v>0.22309483031406174</v>
      </c>
      <c r="L212" s="28">
        <f>L167/SUM(L167,'Calculations 16to19'!L167,'Calculations 20to24'!L167,'Calculations 25to34'!L167,'Calculations 35to44'!L167,'Calculations 55to64'!L167,'Calculations 65plus'!L167)</f>
        <v>0.21227660569286919</v>
      </c>
      <c r="M212" s="28">
        <f>M167/SUM(M167,'Calculations 16to19'!M167,'Calculations 20to24'!M167,'Calculations 25to34'!M167,'Calculations 35to44'!M167,'Calculations 55to64'!M167,'Calculations 65plus'!M167)</f>
        <v>0.21169355296915762</v>
      </c>
      <c r="N212" s="28">
        <f>N167/SUM(N167,'Calculations 16to19'!N167,'Calculations 20to24'!N167,'Calculations 25to34'!N167,'Calculations 35to44'!N167,'Calculations 55to64'!N167,'Calculations 65plus'!N167)</f>
        <v>0.21108359378837488</v>
      </c>
      <c r="O212" s="28">
        <f>O167/SUM(O167,'Calculations 16to19'!O167,'Calculations 20to24'!O167,'Calculations 25to34'!O167,'Calculations 35to44'!O167,'Calculations 55to64'!O167,'Calculations 65plus'!O167)</f>
        <v>0.21044736323962498</v>
      </c>
      <c r="P212" s="28">
        <f>P167/SUM(P167,'Calculations 16to19'!P167,'Calculations 20to24'!P167,'Calculations 25to34'!P167,'Calculations 35to44'!P167,'Calculations 55to64'!P167,'Calculations 65plus'!P167)</f>
        <v>0.20978551420726158</v>
      </c>
      <c r="Q212" s="28">
        <f>Q167/SUM(Q167,'Calculations 16to19'!Q167,'Calculations 20to24'!Q167,'Calculations 25to34'!Q167,'Calculations 35to44'!Q167,'Calculations 55to64'!Q167,'Calculations 65plus'!Q167)</f>
        <v>0.20909871564797186</v>
      </c>
      <c r="R212" s="28">
        <f>R167/SUM(R167,'Calculations 16to19'!R167,'Calculations 20to24'!R167,'Calculations 25to34'!R167,'Calculations 35to44'!R167,'Calculations 55to64'!R167,'Calculations 65plus'!R167)</f>
        <v>0.20838765088908248</v>
      </c>
      <c r="S212" s="28">
        <f>S167/SUM(S167,'Calculations 16to19'!S167,'Calculations 20to24'!S167,'Calculations 25to34'!S167,'Calculations 35to44'!S167,'Calculations 55to64'!S167,'Calculations 65plus'!S167)</f>
        <v>0.20765301595287697</v>
      </c>
      <c r="T212" s="28">
        <f>T167/SUM(T167,'Calculations 16to19'!T167,'Calculations 20to24'!T167,'Calculations 25to34'!T167,'Calculations 35to44'!T167,'Calculations 55to64'!T167,'Calculations 65plus'!T167)</f>
        <v>0.20689551791138075</v>
      </c>
      <c r="U212" s="28">
        <f>U167/SUM(U167,'Calculations 16to19'!U167,'Calculations 20to24'!U167,'Calculations 25to34'!U167,'Calculations 35to44'!U167,'Calculations 55to64'!U167,'Calculations 65plus'!U167)</f>
        <v>0.20611587327575784</v>
      </c>
      <c r="V212" s="28">
        <f>V167/SUM(V167,'Calculations 16to19'!V167,'Calculations 20to24'!V167,'Calculations 25to34'!V167,'Calculations 35to44'!V167,'Calculations 55to64'!V167,'Calculations 65plus'!V167)</f>
        <v>0.2053148064241046</v>
      </c>
      <c r="W212" s="28">
        <f>W167/SUM(W167,'Calculations 16to19'!W167,'Calculations 20to24'!W167,'Calculations 25to34'!W167,'Calculations 35to44'!W167,'Calculations 55to64'!W167,'Calculations 65plus'!W167)</f>
        <v>0.20449304807112573</v>
      </c>
      <c r="X212" s="28">
        <f>X167/SUM(X167,'Calculations 16to19'!X167,'Calculations 20to24'!X167,'Calculations 25to34'!X167,'Calculations 35to44'!X167,'Calculations 55to64'!X167,'Calculations 65plus'!X167)</f>
        <v>0.20365133378278916</v>
      </c>
      <c r="Y212" s="28">
        <f>Y167/SUM(Y167,'Calculations 16to19'!Y167,'Calculations 20to24'!Y167,'Calculations 25to34'!Y167,'Calculations 35to44'!Y167,'Calculations 55to64'!Y167,'Calculations 65plus'!Y167)</f>
        <v>0.20279040253876673</v>
      </c>
      <c r="Z212" s="28">
        <f>Z167/SUM(Z167,'Calculations 16to19'!Z167,'Calculations 20to24'!Z167,'Calculations 25to34'!Z167,'Calculations 35to44'!Z167,'Calculations 55to64'!Z167,'Calculations 65plus'!Z167)</f>
        <v>0.20191099534509641</v>
      </c>
      <c r="AA212" s="28">
        <f>AA167/SUM(AA167,'Calculations 16to19'!AA167,'Calculations 20to24'!AA167,'Calculations 25to34'!AA167,'Calculations 35to44'!AA167,'Calculations 55to64'!AA167,'Calculations 65plus'!AA167)</f>
        <v>0.2010138538991959</v>
      </c>
      <c r="AB212" s="28">
        <f>AB167/SUM(AB167,'Calculations 16to19'!AB167,'Calculations 20to24'!AB167,'Calculations 25to34'!AB167,'Calculations 35to44'!AB167,'Calculations 55to64'!AB167,'Calculations 65plus'!AB167)</f>
        <v>0.20009971930901715</v>
      </c>
      <c r="AC212" s="28">
        <f>AC167/SUM(AC167,'Calculations 16to19'!AC167,'Calculations 20to24'!AC167,'Calculations 25to34'!AC167,'Calculations 35to44'!AC167,'Calculations 55to64'!AC167,'Calculations 65plus'!AC167)</f>
        <v>0.19916933086783084</v>
      </c>
      <c r="AD212" s="28">
        <f>AD167/SUM(AD167,'Calculations 16to19'!AD167,'Calculations 20to24'!AD167,'Calculations 25to34'!AD167,'Calculations 35to44'!AD167,'Calculations 55to64'!AD167,'Calculations 65plus'!AD167)</f>
        <v>0.19822342488581385</v>
      </c>
      <c r="AE212" s="28">
        <f>AE167/SUM(AE167,'Calculations 16to19'!AE167,'Calculations 20to24'!AE167,'Calculations 25to34'!AE167,'Calculations 35to44'!AE167,'Calculations 55to64'!AE167,'Calculations 65plus'!AE167)</f>
        <v>0.19726273357933205</v>
      </c>
      <c r="AF212" s="28">
        <f>AF167/SUM(AF167,'Calculations 16to19'!AF167,'Calculations 20to24'!AF167,'Calculations 25to34'!AF167,'Calculations 35to44'!AF167,'Calculations 55to64'!AF167,'Calculations 65plus'!AF167)</f>
        <v>0.19628798401851824</v>
      </c>
    </row>
    <row r="213" spans="1:32" x14ac:dyDescent="0.2">
      <c r="A213" s="6" t="s">
        <v>46</v>
      </c>
      <c r="B213" s="28">
        <f>B168/SUM(B168,'Calculations 16to19'!B168,'Calculations 20to24'!B168,'Calculations 25to34'!B168,'Calculations 35to44'!B168,'Calculations 55to64'!B168,'Calculations 65plus'!B168)</f>
        <v>0.124113075796824</v>
      </c>
      <c r="C213" s="28">
        <f>C168/SUM(C168,'Calculations 16to19'!C168,'Calculations 20to24'!C168,'Calculations 25to34'!C168,'Calculations 35to44'!C168,'Calculations 55to64'!C168,'Calculations 65plus'!C168)</f>
        <v>0.12261507540189874</v>
      </c>
      <c r="D213" s="28">
        <f>D168/SUM(D168,'Calculations 16to19'!D168,'Calculations 20to24'!D168,'Calculations 25to34'!D168,'Calculations 35to44'!D168,'Calculations 55to64'!D168,'Calculations 65plus'!D168)</f>
        <v>0.12240837117978753</v>
      </c>
      <c r="E213" s="28">
        <f>E168/SUM(E168,'Calculations 16to19'!E168,'Calculations 20to24'!E168,'Calculations 25to34'!E168,'Calculations 35to44'!E168,'Calculations 55to64'!E168,'Calculations 65plus'!E168)</f>
        <v>0.12267150658710145</v>
      </c>
      <c r="F213" s="28">
        <f>F168/SUM(F168,'Calculations 16to19'!F168,'Calculations 20to24'!F168,'Calculations 25to34'!F168,'Calculations 35to44'!F168,'Calculations 55to64'!F168,'Calculations 65plus'!F168)</f>
        <v>0.12317625851814622</v>
      </c>
      <c r="G213" s="28">
        <f>G168/SUM(G168,'Calculations 16to19'!G168,'Calculations 20to24'!G168,'Calculations 25to34'!G168,'Calculations 35to44'!G168,'Calculations 55to64'!G168,'Calculations 65plus'!G168)</f>
        <v>0.12458443922194007</v>
      </c>
      <c r="H213" s="28">
        <f>H168/SUM(H168,'Calculations 16to19'!H168,'Calculations 20to24'!H168,'Calculations 25to34'!H168,'Calculations 35to44'!H168,'Calculations 55to64'!H168,'Calculations 65plus'!H168)</f>
        <v>0.12573842884981376</v>
      </c>
      <c r="I213" s="28">
        <f>I168/SUM(I168,'Calculations 16to19'!I168,'Calculations 20to24'!I168,'Calculations 25to34'!I168,'Calculations 35to44'!I168,'Calculations 55to64'!I168,'Calculations 65plus'!I168)</f>
        <v>0.12892832887177846</v>
      </c>
      <c r="J213" s="28">
        <f>J168/SUM(J168,'Calculations 16to19'!J168,'Calculations 20to24'!J168,'Calculations 25to34'!J168,'Calculations 35to44'!J168,'Calculations 55to64'!J168,'Calculations 65plus'!J168)</f>
        <v>0.13348953433904159</v>
      </c>
      <c r="K213" s="28">
        <f>K168/SUM(K168,'Calculations 16to19'!K168,'Calculations 20to24'!K168,'Calculations 25to34'!K168,'Calculations 35to44'!K168,'Calculations 55to64'!K168,'Calculations 65plus'!K168)</f>
        <v>0.13804293723445049</v>
      </c>
      <c r="L213" s="28">
        <f>L168/SUM(L168,'Calculations 16to19'!L168,'Calculations 20to24'!L168,'Calculations 25to34'!L168,'Calculations 35to44'!L168,'Calculations 55to64'!L168,'Calculations 65plus'!L168)</f>
        <v>0.1324777100785054</v>
      </c>
      <c r="M213" s="28">
        <f>M168/SUM(M168,'Calculations 16to19'!M168,'Calculations 20to24'!M168,'Calculations 25to34'!M168,'Calculations 35to44'!M168,'Calculations 55to64'!M168,'Calculations 65plus'!M168)</f>
        <v>0.13321933668917352</v>
      </c>
      <c r="N213" s="28">
        <f>N168/SUM(N168,'Calculations 16to19'!N168,'Calculations 20to24'!N168,'Calculations 25to34'!N168,'Calculations 35to44'!N168,'Calculations 55to64'!N168,'Calculations 65plus'!N168)</f>
        <v>0.13390233433578216</v>
      </c>
      <c r="O213" s="28">
        <f>O168/SUM(O168,'Calculations 16to19'!O168,'Calculations 20to24'!O168,'Calculations 25to34'!O168,'Calculations 35to44'!O168,'Calculations 55to64'!O168,'Calculations 65plus'!O168)</f>
        <v>0.13452716623904587</v>
      </c>
      <c r="P213" s="28">
        <f>P168/SUM(P168,'Calculations 16to19'!P168,'Calculations 20to24'!P168,'Calculations 25to34'!P168,'Calculations 35to44'!P168,'Calculations 55to64'!P168,'Calculations 65plus'!P168)</f>
        <v>0.13509448454037964</v>
      </c>
      <c r="Q213" s="28">
        <f>Q168/SUM(Q168,'Calculations 16to19'!Q168,'Calculations 20to24'!Q168,'Calculations 25to34'!Q168,'Calculations 35to44'!Q168,'Calculations 55to64'!Q168,'Calculations 65plus'!Q168)</f>
        <v>0.13560510787374669</v>
      </c>
      <c r="R213" s="28">
        <f>R168/SUM(R168,'Calculations 16to19'!R168,'Calculations 20to24'!R168,'Calculations 25to34'!R168,'Calculations 35to44'!R168,'Calculations 55to64'!R168,'Calculations 65plus'!R168)</f>
        <v>0.13606000006543925</v>
      </c>
      <c r="S213" s="28">
        <f>S168/SUM(S168,'Calculations 16to19'!S168,'Calculations 20to24'!S168,'Calculations 25to34'!S168,'Calculations 35to44'!S168,'Calculations 55to64'!S168,'Calculations 65plus'!S168)</f>
        <v>0.13646025010372748</v>
      </c>
      <c r="T213" s="28">
        <f>T168/SUM(T168,'Calculations 16to19'!T168,'Calculations 20to24'!T168,'Calculations 25to34'!T168,'Calculations 35to44'!T168,'Calculations 55to64'!T168,'Calculations 65plus'!T168)</f>
        <v>0.13680705347048375</v>
      </c>
      <c r="U213" s="28">
        <f>U168/SUM(U168,'Calculations 16to19'!U168,'Calculations 20to24'!U168,'Calculations 25to34'!U168,'Calculations 35to44'!U168,'Calculations 55to64'!U168,'Calculations 65plus'!U168)</f>
        <v>0.13710169488448201</v>
      </c>
      <c r="V213" s="28">
        <f>V168/SUM(V168,'Calculations 16to19'!V168,'Calculations 20to24'!V168,'Calculations 25to34'!V168,'Calculations 35to44'!V168,'Calculations 55to64'!V168,'Calculations 65plus'!V168)</f>
        <v>0.13734553247074097</v>
      </c>
      <c r="W213" s="28">
        <f>W168/SUM(W168,'Calculations 16to19'!W168,'Calculations 20to24'!W168,'Calculations 25to34'!W168,'Calculations 35to44'!W168,'Calculations 55to64'!W168,'Calculations 65plus'!W168)</f>
        <v>0.13753998334163084</v>
      </c>
      <c r="X213" s="28">
        <f>X168/SUM(X168,'Calculations 16to19'!X168,'Calculations 20to24'!X168,'Calculations 25to34'!X168,'Calculations 35to44'!X168,'Calculations 55to64'!X168,'Calculations 65plus'!X168)</f>
        <v>0.13768651055280409</v>
      </c>
      <c r="Y213" s="28">
        <f>Y168/SUM(Y168,'Calculations 16to19'!Y168,'Calculations 20to24'!Y168,'Calculations 25to34'!Y168,'Calculations 35to44'!Y168,'Calculations 55to64'!Y168,'Calculations 65plus'!Y168)</f>
        <v>0.13778661137977327</v>
      </c>
      <c r="Z213" s="28">
        <f>Z168/SUM(Z168,'Calculations 16to19'!Z168,'Calculations 20to24'!Z168,'Calculations 25to34'!Z168,'Calculations 35to44'!Z168,'Calculations 55to64'!Z168,'Calculations 65plus'!Z168)</f>
        <v>0.13784180684835037</v>
      </c>
      <c r="AA213" s="28">
        <f>AA168/SUM(AA168,'Calculations 16to19'!AA168,'Calculations 20to24'!AA168,'Calculations 25to34'!AA168,'Calculations 35to44'!AA168,'Calculations 55to64'!AA168,'Calculations 65plus'!AA168)</f>
        <v>0.13785363244357596</v>
      </c>
      <c r="AB213" s="28">
        <f>AB168/SUM(AB168,'Calculations 16to19'!AB168,'Calculations 20to24'!AB168,'Calculations 25to34'!AB168,'Calculations 35to44'!AB168,'Calculations 55to64'!AB168,'Calculations 65plus'!AB168)</f>
        <v>0.13782362991649208</v>
      </c>
      <c r="AC213" s="28">
        <f>AC168/SUM(AC168,'Calculations 16to19'!AC168,'Calculations 20to24'!AC168,'Calculations 25to34'!AC168,'Calculations 35to44'!AC168,'Calculations 55to64'!AC168,'Calculations 65plus'!AC168)</f>
        <v>0.13775334010559753</v>
      </c>
      <c r="AD213" s="28">
        <f>AD168/SUM(AD168,'Calculations 16to19'!AD168,'Calculations 20to24'!AD168,'Calculations 25to34'!AD168,'Calculations 35to44'!AD168,'Calculations 55to64'!AD168,'Calculations 65plus'!AD168)</f>
        <v>0.13764429668947614</v>
      </c>
      <c r="AE213" s="28">
        <f>AE168/SUM(AE168,'Calculations 16to19'!AE168,'Calculations 20to24'!AE168,'Calculations 25to34'!AE168,'Calculations 35to44'!AE168,'Calculations 55to64'!AE168,'Calculations 65plus'!AE168)</f>
        <v>0.13749802078848633</v>
      </c>
      <c r="AF213" s="28">
        <f>AF168/SUM(AF168,'Calculations 16to19'!AF168,'Calculations 20to24'!AF168,'Calculations 25to34'!AF168,'Calculations 35to44'!AF168,'Calculations 55to64'!AF168,'Calculations 65plus'!AF168)</f>
        <v>0.13731601633606377</v>
      </c>
    </row>
    <row r="214" spans="1:32" x14ac:dyDescent="0.2">
      <c r="A214" s="6" t="s">
        <v>47</v>
      </c>
      <c r="B214" s="28">
        <f>B169/SUM(B169,'Calculations 16to19'!B169,'Calculations 20to24'!B169,'Calculations 25to34'!B169,'Calculations 35to44'!B169,'Calculations 55to64'!B169,'Calculations 65plus'!B169)</f>
        <v>0.21057429352780313</v>
      </c>
      <c r="C214" s="28">
        <f>C169/SUM(C169,'Calculations 16to19'!C169,'Calculations 20to24'!C169,'Calculations 25to34'!C169,'Calculations 35to44'!C169,'Calculations 55to64'!C169,'Calculations 65plus'!C169)</f>
        <v>0.20512288080776975</v>
      </c>
      <c r="D214" s="28">
        <f>D169/SUM(D169,'Calculations 16to19'!D169,'Calculations 20to24'!D169,'Calculations 25to34'!D169,'Calculations 35to44'!D169,'Calculations 55to64'!D169,'Calculations 65plus'!D169)</f>
        <v>0.20269332265748416</v>
      </c>
      <c r="E214" s="28">
        <f>E169/SUM(E169,'Calculations 16to19'!E169,'Calculations 20to24'!E169,'Calculations 25to34'!E169,'Calculations 35to44'!E169,'Calculations 55to64'!E169,'Calculations 65plus'!E169)</f>
        <v>0.20116084170683907</v>
      </c>
      <c r="F214" s="28">
        <f>F169/SUM(F169,'Calculations 16to19'!F169,'Calculations 20to24'!F169,'Calculations 25to34'!F169,'Calculations 35to44'!F169,'Calculations 55to64'!F169,'Calculations 65plus'!F169)</f>
        <v>0.19989944338194293</v>
      </c>
      <c r="G214" s="28">
        <f>G169/SUM(G169,'Calculations 16to19'!G169,'Calculations 20to24'!G169,'Calculations 25to34'!G169,'Calculations 35to44'!G169,'Calculations 55to64'!G169,'Calculations 65plus'!G169)</f>
        <v>0.19965969608264569</v>
      </c>
      <c r="H214" s="28">
        <f>H169/SUM(H169,'Calculations 16to19'!H169,'Calculations 20to24'!H169,'Calculations 25to34'!H169,'Calculations 35to44'!H169,'Calculations 55to64'!H169,'Calculations 65plus'!H169)</f>
        <v>0.19920827182493173</v>
      </c>
      <c r="I214" s="28">
        <f>I169/SUM(I169,'Calculations 16to19'!I169,'Calculations 20to24'!I169,'Calculations 25to34'!I169,'Calculations 35to44'!I169,'Calculations 55to64'!I169,'Calculations 65plus'!I169)</f>
        <v>0.2020950380716757</v>
      </c>
      <c r="J214" s="28">
        <f>J169/SUM(J169,'Calculations 16to19'!J169,'Calculations 20to24'!J169,'Calculations 25to34'!J169,'Calculations 35to44'!J169,'Calculations 55to64'!J169,'Calculations 65plus'!J169)</f>
        <v>0.20710491158619881</v>
      </c>
      <c r="K214" s="28">
        <f>K169/SUM(K169,'Calculations 16to19'!K169,'Calculations 20to24'!K169,'Calculations 25to34'!K169,'Calculations 35to44'!K169,'Calculations 55to64'!K169,'Calculations 65plus'!K169)</f>
        <v>0.21218904001115488</v>
      </c>
      <c r="L214" s="28">
        <f>L169/SUM(L169,'Calculations 16to19'!L169,'Calculations 20to24'!L169,'Calculations 25to34'!L169,'Calculations 35to44'!L169,'Calculations 55to64'!L169,'Calculations 65plus'!L169)</f>
        <v>0.20171664977409115</v>
      </c>
      <c r="M214" s="28">
        <f>M169/SUM(M169,'Calculations 16to19'!M169,'Calculations 20to24'!M169,'Calculations 25to34'!M169,'Calculations 35to44'!M169,'Calculations 55to64'!M169,'Calculations 65plus'!M169)</f>
        <v>0.2010247707657139</v>
      </c>
      <c r="N214" s="28">
        <f>N169/SUM(N169,'Calculations 16to19'!N169,'Calculations 20to24'!N169,'Calculations 25to34'!N169,'Calculations 35to44'!N169,'Calculations 55to64'!N169,'Calculations 65plus'!N169)</f>
        <v>0.20031037564376256</v>
      </c>
      <c r="O214" s="28">
        <f>O169/SUM(O169,'Calculations 16to19'!O169,'Calculations 20to24'!O169,'Calculations 25to34'!O169,'Calculations 35to44'!O169,'Calculations 55to64'!O169,'Calculations 65plus'!O169)</f>
        <v>0.1995741278643263</v>
      </c>
      <c r="P214" s="28">
        <f>P169/SUM(P169,'Calculations 16to19'!P169,'Calculations 20to24'!P169,'Calculations 25to34'!P169,'Calculations 35to44'!P169,'Calculations 55to64'!P169,'Calculations 65plus'!P169)</f>
        <v>0.19881670061067544</v>
      </c>
      <c r="Q214" s="28">
        <f>Q169/SUM(Q169,'Calculations 16to19'!Q169,'Calculations 20to24'!Q169,'Calculations 25to34'!Q169,'Calculations 35to44'!Q169,'Calculations 55to64'!Q169,'Calculations 65plus'!Q169)</f>
        <v>0.19803877532466715</v>
      </c>
      <c r="R214" s="28">
        <f>R169/SUM(R169,'Calculations 16to19'!R169,'Calculations 20to24'!R169,'Calculations 25to34'!R169,'Calculations 35to44'!R169,'Calculations 55to64'!R169,'Calculations 65plus'!R169)</f>
        <v>0.19724104027078126</v>
      </c>
      <c r="S214" s="28">
        <f>S169/SUM(S169,'Calculations 16to19'!S169,'Calculations 20to24'!S169,'Calculations 25to34'!S169,'Calculations 35to44'!S169,'Calculations 55to64'!S169,'Calculations 65plus'!S169)</f>
        <v>0.19642418913623336</v>
      </c>
      <c r="T214" s="28">
        <f>T169/SUM(T169,'Calculations 16to19'!T169,'Calculations 20to24'!T169,'Calculations 25to34'!T169,'Calculations 35to44'!T169,'Calculations 55to64'!T169,'Calculations 65plus'!T169)</f>
        <v>0.19558891967027733</v>
      </c>
      <c r="U214" s="28">
        <f>U169/SUM(U169,'Calculations 16to19'!U169,'Calculations 20to24'!U169,'Calculations 25to34'!U169,'Calculations 35to44'!U169,'Calculations 55to64'!U169,'Calculations 65plus'!U169)</f>
        <v>0.19473593236550935</v>
      </c>
      <c r="V214" s="28">
        <f>V169/SUM(V169,'Calculations 16to19'!V169,'Calculations 20to24'!V169,'Calculations 25to34'!V169,'Calculations 35to44'!V169,'Calculations 55to64'!V169,'Calculations 65plus'!V169)</f>
        <v>0.19386592918364456</v>
      </c>
      <c r="W214" s="28">
        <f>W169/SUM(W169,'Calculations 16to19'!W169,'Calculations 20to24'!W169,'Calculations 25to34'!W169,'Calculations 35to44'!W169,'Calculations 55to64'!W169,'Calculations 65plus'!W169)</f>
        <v>0.1929796123279606</v>
      </c>
      <c r="X214" s="28">
        <f>X169/SUM(X169,'Calculations 16to19'!X169,'Calculations 20to24'!X169,'Calculations 25to34'!X169,'Calculations 35to44'!X169,'Calculations 55to64'!X169,'Calculations 65plus'!X169)</f>
        <v>0.19207768306425044</v>
      </c>
      <c r="Y214" s="28">
        <f>Y169/SUM(Y169,'Calculations 16to19'!Y169,'Calculations 20to24'!Y169,'Calculations 25to34'!Y169,'Calculations 35to44'!Y169,'Calculations 55to64'!Y169,'Calculations 65plus'!Y169)</f>
        <v>0.19116084059186894</v>
      </c>
      <c r="Z214" s="28">
        <f>Z169/SUM(Z169,'Calculations 16to19'!Z169,'Calculations 20to24'!Z169,'Calculations 25to34'!Z169,'Calculations 35to44'!Z169,'Calculations 55to64'!Z169,'Calculations 65plus'!Z169)</f>
        <v>0.19022978096613513</v>
      </c>
      <c r="AA214" s="28">
        <f>AA169/SUM(AA169,'Calculations 16to19'!AA169,'Calculations 20to24'!AA169,'Calculations 25to34'!AA169,'Calculations 35to44'!AA169,'Calculations 55to64'!AA169,'Calculations 65plus'!AA169)</f>
        <v>0.18928519607309449</v>
      </c>
      <c r="AB214" s="28">
        <f>AB169/SUM(AB169,'Calculations 16to19'!AB169,'Calculations 20to24'!AB169,'Calculations 25to34'!AB169,'Calculations 35to44'!AB169,'Calculations 55to64'!AB169,'Calculations 65plus'!AB169)</f>
        <v>0.18832777265735448</v>
      </c>
      <c r="AC214" s="28">
        <f>AC169/SUM(AC169,'Calculations 16to19'!AC169,'Calculations 20to24'!AC169,'Calculations 25to34'!AC169,'Calculations 35to44'!AC169,'Calculations 55to64'!AC169,'Calculations 65plus'!AC169)</f>
        <v>0.18735819140346882</v>
      </c>
      <c r="AD214" s="28">
        <f>AD169/SUM(AD169,'Calculations 16to19'!AD169,'Calculations 20to24'!AD169,'Calculations 25to34'!AD169,'Calculations 35to44'!AD169,'Calculations 55to64'!AD169,'Calculations 65plus'!AD169)</f>
        <v>0.18637712607108459</v>
      </c>
      <c r="AE214" s="28">
        <f>AE169/SUM(AE169,'Calculations 16to19'!AE169,'Calculations 20to24'!AE169,'Calculations 25to34'!AE169,'Calculations 35to44'!AE169,'Calculations 55to64'!AE169,'Calculations 65plus'!AE169)</f>
        <v>0.1853852426838504</v>
      </c>
      <c r="AF214" s="28">
        <f>AF169/SUM(AF169,'Calculations 16to19'!AF169,'Calculations 20to24'!AF169,'Calculations 25to34'!AF169,'Calculations 35to44'!AF169,'Calculations 55to64'!AF169,'Calculations 65plus'!AF169)</f>
        <v>0.18438319877185452</v>
      </c>
    </row>
    <row r="215" spans="1:32" x14ac:dyDescent="0.2">
      <c r="A215" s="6" t="s">
        <v>48</v>
      </c>
      <c r="B215" s="28">
        <f>B170/SUM(B170,'Calculations 16to19'!B170,'Calculations 20to24'!B170,'Calculations 25to34'!B170,'Calculations 35to44'!B170,'Calculations 55to64'!B170,'Calculations 65plus'!B170)</f>
        <v>0.28588957055214731</v>
      </c>
      <c r="C215" s="28">
        <f>C170/SUM(C170,'Calculations 16to19'!C170,'Calculations 20to24'!C170,'Calculations 25to34'!C170,'Calculations 35to44'!C170,'Calculations 55to64'!C170,'Calculations 65plus'!C170)</f>
        <v>0.27907953372085381</v>
      </c>
      <c r="D215" s="28">
        <f>D170/SUM(D170,'Calculations 16to19'!D170,'Calculations 20to24'!D170,'Calculations 25to34'!D170,'Calculations 35to44'!D170,'Calculations 55to64'!D170,'Calculations 65plus'!D170)</f>
        <v>0.27615155167223965</v>
      </c>
      <c r="E215" s="28">
        <f>E170/SUM(E170,'Calculations 16to19'!E170,'Calculations 20to24'!E170,'Calculations 25to34'!E170,'Calculations 35to44'!E170,'Calculations 55to64'!E170,'Calculations 65plus'!E170)</f>
        <v>0.2743124599248955</v>
      </c>
      <c r="F215" s="28">
        <f>F170/SUM(F170,'Calculations 16to19'!F170,'Calculations 20to24'!F170,'Calculations 25to34'!F170,'Calculations 35to44'!F170,'Calculations 55to64'!F170,'Calculations 65plus'!F170)</f>
        <v>0.27267037979230613</v>
      </c>
      <c r="G215" s="28">
        <f>G170/SUM(G170,'Calculations 16to19'!G170,'Calculations 20to24'!G170,'Calculations 25to34'!G170,'Calculations 35to44'!G170,'Calculations 55to64'!G170,'Calculations 65plus'!G170)</f>
        <v>0.27211299791440141</v>
      </c>
      <c r="H215" s="28">
        <f>H170/SUM(H170,'Calculations 16to19'!H170,'Calculations 20to24'!H170,'Calculations 25to34'!H170,'Calculations 35to44'!H170,'Calculations 55to64'!H170,'Calculations 65plus'!H170)</f>
        <v>0.27122755240831747</v>
      </c>
      <c r="I215" s="28">
        <f>I170/SUM(I170,'Calculations 16to19'!I170,'Calculations 20to24'!I170,'Calculations 25to34'!I170,'Calculations 35to44'!I170,'Calculations 55to64'!I170,'Calculations 65plus'!I170)</f>
        <v>0.2746742756106374</v>
      </c>
      <c r="J215" s="28">
        <f>J170/SUM(J170,'Calculations 16to19'!J170,'Calculations 20to24'!J170,'Calculations 25to34'!J170,'Calculations 35to44'!J170,'Calculations 55to64'!J170,'Calculations 65plus'!J170)</f>
        <v>0.28093388869143854</v>
      </c>
      <c r="K215" s="28">
        <f>K170/SUM(K170,'Calculations 16to19'!K170,'Calculations 20to24'!K170,'Calculations 25to34'!K170,'Calculations 35to44'!K170,'Calculations 55to64'!K170,'Calculations 65plus'!K170)</f>
        <v>0.28730355458704493</v>
      </c>
      <c r="L215" s="28">
        <f>L170/SUM(L170,'Calculations 16to19'!L170,'Calculations 20to24'!L170,'Calculations 25to34'!L170,'Calculations 35to44'!L170,'Calculations 55to64'!L170,'Calculations 65plus'!L170)</f>
        <v>0.27415489551292455</v>
      </c>
      <c r="M215" s="28">
        <f>M170/SUM(M170,'Calculations 16to19'!M170,'Calculations 20to24'!M170,'Calculations 25to34'!M170,'Calculations 35to44'!M170,'Calculations 55to64'!M170,'Calculations 65plus'!M170)</f>
        <v>0.27321251136217117</v>
      </c>
      <c r="N215" s="28">
        <f>N170/SUM(N170,'Calculations 16to19'!N170,'Calculations 20to24'!N170,'Calculations 25to34'!N170,'Calculations 35to44'!N170,'Calculations 55to64'!N170,'Calculations 65plus'!N170)</f>
        <v>0.27224375061617084</v>
      </c>
      <c r="O215" s="28">
        <f>O170/SUM(O170,'Calculations 16to19'!O170,'Calculations 20to24'!O170,'Calculations 25to34'!O170,'Calculations 35to44'!O170,'Calculations 55to64'!O170,'Calculations 65plus'!O170)</f>
        <v>0.27124936821118562</v>
      </c>
      <c r="P215" s="28">
        <f>P170/SUM(P170,'Calculations 16to19'!P170,'Calculations 20to24'!P170,'Calculations 25to34'!P170,'Calculations 35to44'!P170,'Calculations 55to64'!P170,'Calculations 65plus'!P170)</f>
        <v>0.27023012800236812</v>
      </c>
      <c r="Q215" s="28">
        <f>Q170/SUM(Q170,'Calculations 16to19'!Q170,'Calculations 20to24'!Q170,'Calculations 25to34'!Q170,'Calculations 35to44'!Q170,'Calculations 55to64'!Q170,'Calculations 65plus'!Q170)</f>
        <v>0.26918680129571815</v>
      </c>
      <c r="R215" s="28">
        <f>R170/SUM(R170,'Calculations 16to19'!R170,'Calculations 20to24'!R170,'Calculations 25to34'!R170,'Calculations 35to44'!R170,'Calculations 55to64'!R170,'Calculations 65plus'!R170)</f>
        <v>0.26812016542376893</v>
      </c>
      <c r="S215" s="28">
        <f>S170/SUM(S170,'Calculations 16to19'!S170,'Calculations 20to24'!S170,'Calculations 25to34'!S170,'Calculations 35to44'!S170,'Calculations 55to64'!S170,'Calculations 65plus'!S170)</f>
        <v>0.26703100236671645</v>
      </c>
      <c r="T215" s="28">
        <f>T170/SUM(T170,'Calculations 16to19'!T170,'Calculations 20to24'!T170,'Calculations 25to34'!T170,'Calculations 35to44'!T170,'Calculations 55to64'!T170,'Calculations 65plus'!T170)</f>
        <v>0.26592009742045641</v>
      </c>
      <c r="U215" s="28">
        <f>U170/SUM(U170,'Calculations 16to19'!U170,'Calculations 20to24'!U170,'Calculations 25to34'!U170,'Calculations 35to44'!U170,'Calculations 55to64'!U170,'Calculations 65plus'!U170)</f>
        <v>0.26478823791279738</v>
      </c>
      <c r="V215" s="28">
        <f>V170/SUM(V170,'Calculations 16to19'!V170,'Calculations 20to24'!V170,'Calculations 25to34'!V170,'Calculations 35to44'!V170,'Calculations 55to64'!V170,'Calculations 65plus'!V170)</f>
        <v>0.26363621196887388</v>
      </c>
      <c r="W215" s="28">
        <f>W170/SUM(W170,'Calculations 16to19'!W170,'Calculations 20to24'!W170,'Calculations 25to34'!W170,'Calculations 35to44'!W170,'Calculations 55to64'!W170,'Calculations 65plus'!W170)</f>
        <v>0.26246480732662286</v>
      </c>
      <c r="X215" s="28">
        <f>X170/SUM(X170,'Calculations 16to19'!X170,'Calculations 20to24'!X170,'Calculations 25to34'!X170,'Calculations 35to44'!X170,'Calculations 55to64'!X170,'Calculations 65plus'!X170)</f>
        <v>0.26127481020292803</v>
      </c>
      <c r="Y215" s="28">
        <f>Y170/SUM(Y170,'Calculations 16to19'!Y170,'Calculations 20to24'!Y170,'Calculations 25to34'!Y170,'Calculations 35to44'!Y170,'Calculations 55to64'!Y170,'Calculations 65plus'!Y170)</f>
        <v>0.26006700421090612</v>
      </c>
      <c r="Z215" s="28">
        <f>Z170/SUM(Z170,'Calculations 16to19'!Z170,'Calculations 20to24'!Z170,'Calculations 25to34'!Z170,'Calculations 35to44'!Z170,'Calculations 55to64'!Z170,'Calculations 65plus'!Z170)</f>
        <v>0.2588421693285814</v>
      </c>
      <c r="AA215" s="28">
        <f>AA170/SUM(AA170,'Calculations 16to19'!AA170,'Calculations 20to24'!AA170,'Calculations 25to34'!AA170,'Calculations 35to44'!AA170,'Calculations 55to64'!AA170,'Calculations 65plus'!AA170)</f>
        <v>0.25760108091905226</v>
      </c>
      <c r="AB215" s="28">
        <f>AB170/SUM(AB170,'Calculations 16to19'!AB170,'Calculations 20to24'!AB170,'Calculations 25to34'!AB170,'Calculations 35to44'!AB170,'Calculations 55to64'!AB170,'Calculations 65plus'!AB170)</f>
        <v>0.25634450880206677</v>
      </c>
      <c r="AC215" s="28">
        <f>AC170/SUM(AC170,'Calculations 16to19'!AC170,'Calculations 20to24'!AC170,'Calculations 25to34'!AC170,'Calculations 35to44'!AC170,'Calculations 55to64'!AC170,'Calculations 65plus'!AC170)</f>
        <v>0.25507321637678954</v>
      </c>
      <c r="AD215" s="28">
        <f>AD170/SUM(AD170,'Calculations 16to19'!AD170,'Calculations 20to24'!AD170,'Calculations 25to34'!AD170,'Calculations 35to44'!AD170,'Calculations 55to64'!AD170,'Calculations 65plus'!AD170)</f>
        <v>0.2537879597953796</v>
      </c>
      <c r="AE215" s="28">
        <f>AE170/SUM(AE170,'Calculations 16to19'!AE170,'Calculations 20to24'!AE170,'Calculations 25to34'!AE170,'Calculations 35to44'!AE170,'Calculations 55to64'!AE170,'Calculations 65plus'!AE170)</f>
        <v>0.25248948718687869</v>
      </c>
      <c r="AF215" s="28">
        <f>AF170/SUM(AF170,'Calculations 16to19'!AF170,'Calculations 20to24'!AF170,'Calculations 25to34'!AF170,'Calculations 35to44'!AF170,'Calculations 55to64'!AF170,'Calculations 65plus'!AF170)</f>
        <v>0.25117853793077233</v>
      </c>
    </row>
    <row r="216" spans="1:32" x14ac:dyDescent="0.2">
      <c r="A216" s="6" t="s">
        <v>49</v>
      </c>
      <c r="B216" s="28">
        <f>B171/SUM(B171,'Calculations 16to19'!B171,'Calculations 20to24'!B171,'Calculations 25to34'!B171,'Calculations 35to44'!B171,'Calculations 55to64'!B171,'Calculations 65plus'!B171)</f>
        <v>0.19512195121951217</v>
      </c>
      <c r="C216" s="28">
        <f>C171/SUM(C171,'Calculations 16to19'!C171,'Calculations 20to24'!C171,'Calculations 25to34'!C171,'Calculations 35to44'!C171,'Calculations 55to64'!C171,'Calculations 65plus'!C171)</f>
        <v>0.18989307940903921</v>
      </c>
      <c r="D216" s="28">
        <f>D171/SUM(D171,'Calculations 16to19'!D171,'Calculations 20to24'!D171,'Calculations 25to34'!D171,'Calculations 35to44'!D171,'Calculations 55to64'!D171,'Calculations 65plus'!D171)</f>
        <v>0.18744522350656434</v>
      </c>
      <c r="E216" s="28">
        <f>E171/SUM(E171,'Calculations 16to19'!E171,'Calculations 20to24'!E171,'Calculations 25to34'!E171,'Calculations 35to44'!E171,'Calculations 55to64'!E171,'Calculations 65plus'!E171)</f>
        <v>0.18590982125823211</v>
      </c>
      <c r="F216" s="28">
        <f>F171/SUM(F171,'Calculations 16to19'!F171,'Calculations 20to24'!F171,'Calculations 25to34'!F171,'Calculations 35to44'!F171,'Calculations 55to64'!F171,'Calculations 65plus'!F171)</f>
        <v>0.18476300444630867</v>
      </c>
      <c r="G216" s="28">
        <f>G171/SUM(G171,'Calculations 16to19'!G171,'Calculations 20to24'!G171,'Calculations 25to34'!G171,'Calculations 35to44'!G171,'Calculations 55to64'!G171,'Calculations 65plus'!G171)</f>
        <v>0.18472234544073934</v>
      </c>
      <c r="H216" s="28">
        <f>H171/SUM(H171,'Calculations 16to19'!H171,'Calculations 20to24'!H171,'Calculations 25to34'!H171,'Calculations 35to44'!H171,'Calculations 55to64'!H171,'Calculations 65plus'!H171)</f>
        <v>0.18459041932442161</v>
      </c>
      <c r="I216" s="28">
        <f>I171/SUM(I171,'Calculations 16to19'!I171,'Calculations 20to24'!I171,'Calculations 25to34'!I171,'Calculations 35to44'!I171,'Calculations 55to64'!I171,'Calculations 65plus'!I171)</f>
        <v>0.18752959047336051</v>
      </c>
      <c r="J216" s="28">
        <f>J171/SUM(J171,'Calculations 16to19'!J171,'Calculations 20to24'!J171,'Calculations 25to34'!J171,'Calculations 35to44'!J171,'Calculations 55to64'!J171,'Calculations 65plus'!J171)</f>
        <v>0.19230173084529723</v>
      </c>
      <c r="K216" s="28">
        <f>K171/SUM(K171,'Calculations 16to19'!K171,'Calculations 20to24'!K171,'Calculations 25to34'!K171,'Calculations 35to44'!K171,'Calculations 55to64'!K171,'Calculations 65plus'!K171)</f>
        <v>0.19707234640365398</v>
      </c>
      <c r="L216" s="28">
        <f>L171/SUM(L171,'Calculations 16to19'!L171,'Calculations 20to24'!L171,'Calculations 25to34'!L171,'Calculations 35to44'!L171,'Calculations 55to64'!L171,'Calculations 65plus'!L171)</f>
        <v>0.18720025392346024</v>
      </c>
      <c r="M216" s="28">
        <f>M171/SUM(M171,'Calculations 16to19'!M171,'Calculations 20to24'!M171,'Calculations 25to34'!M171,'Calculations 35to44'!M171,'Calculations 55to64'!M171,'Calculations 65plus'!M171)</f>
        <v>0.18663104968041516</v>
      </c>
      <c r="N216" s="28">
        <f>N171/SUM(N171,'Calculations 16to19'!N171,'Calculations 20to24'!N171,'Calculations 25to34'!N171,'Calculations 35to44'!N171,'Calculations 55to64'!N171,'Calculations 65plus'!N171)</f>
        <v>0.18604344139779222</v>
      </c>
      <c r="O216" s="28">
        <f>O171/SUM(O171,'Calculations 16to19'!O171,'Calculations 20to24'!O171,'Calculations 25to34'!O171,'Calculations 35to44'!O171,'Calculations 55to64'!O171,'Calculations 65plus'!O171)</f>
        <v>0.18543778150699144</v>
      </c>
      <c r="P216" s="28">
        <f>P171/SUM(P171,'Calculations 16to19'!P171,'Calculations 20to24'!P171,'Calculations 25to34'!P171,'Calculations 35to44'!P171,'Calculations 55to64'!P171,'Calculations 65plus'!P171)</f>
        <v>0.18481443962708377</v>
      </c>
      <c r="Q216" s="28">
        <f>Q171/SUM(Q171,'Calculations 16to19'!Q171,'Calculations 20to24'!Q171,'Calculations 25to34'!Q171,'Calculations 35to44'!Q171,'Calculations 55to64'!Q171,'Calculations 65plus'!Q171)</f>
        <v>0.18417380143604628</v>
      </c>
      <c r="R216" s="28">
        <f>R171/SUM(R171,'Calculations 16to19'!R171,'Calculations 20to24'!R171,'Calculations 25to34'!R171,'Calculations 35to44'!R171,'Calculations 55to64'!R171,'Calculations 65plus'!R171)</f>
        <v>0.18351626753475458</v>
      </c>
      <c r="S216" s="28">
        <f>S171/SUM(S171,'Calculations 16to19'!S171,'Calculations 20to24'!S171,'Calculations 25to34'!S171,'Calculations 35to44'!S171,'Calculations 55to64'!S171,'Calculations 65plus'!S171)</f>
        <v>0.18284225230805626</v>
      </c>
      <c r="T216" s="28">
        <f>T171/SUM(T171,'Calculations 16to19'!T171,'Calculations 20to24'!T171,'Calculations 25to34'!T171,'Calculations 35to44'!T171,'Calculations 55to64'!T171,'Calculations 65plus'!T171)</f>
        <v>0.18215218278705456</v>
      </c>
      <c r="U216" s="28">
        <f>U171/SUM(U171,'Calculations 16to19'!U171,'Calculations 20to24'!U171,'Calculations 25to34'!U171,'Calculations 35to44'!U171,'Calculations 55to64'!U171,'Calculations 65plus'!U171)</f>
        <v>0.18144649751655709</v>
      </c>
      <c r="V216" s="28">
        <f>V171/SUM(V171,'Calculations 16to19'!V171,'Calculations 20to24'!V171,'Calculations 25to34'!V171,'Calculations 35to44'!V171,'Calculations 55to64'!V171,'Calculations 65plus'!V171)</f>
        <v>0.18072564543142081</v>
      </c>
      <c r="W216" s="28">
        <f>W171/SUM(W171,'Calculations 16to19'!W171,'Calculations 20to24'!W171,'Calculations 25to34'!W171,'Calculations 35to44'!W171,'Calculations 55to64'!W171,'Calculations 65plus'!W171)</f>
        <v>0.1799900847453402</v>
      </c>
      <c r="X216" s="28">
        <f>X171/SUM(X171,'Calculations 16to19'!X171,'Calculations 20to24'!X171,'Calculations 25to34'!X171,'Calculations 35to44'!X171,'Calculations 55to64'!X171,'Calculations 65plus'!X171)</f>
        <v>0.17924028185536731</v>
      </c>
      <c r="Y216" s="28">
        <f>Y171/SUM(Y171,'Calculations 16to19'!Y171,'Calculations 20to24'!Y171,'Calculations 25to34'!Y171,'Calculations 35to44'!Y171,'Calculations 55to64'!Y171,'Calculations 65plus'!Y171)</f>
        <v>0.17847671026526379</v>
      </c>
      <c r="Z216" s="28">
        <f>Z171/SUM(Z171,'Calculations 16to19'!Z171,'Calculations 20to24'!Z171,'Calculations 25to34'!Z171,'Calculations 35to44'!Z171,'Calculations 55to64'!Z171,'Calculations 65plus'!Z171)</f>
        <v>0.17769984953051965</v>
      </c>
      <c r="AA216" s="28">
        <f>AA171/SUM(AA171,'Calculations 16to19'!AA171,'Calculations 20to24'!AA171,'Calculations 25to34'!AA171,'Calculations 35to44'!AA171,'Calculations 55to64'!AA171,'Calculations 65plus'!AA171)</f>
        <v>0.17691018422766755</v>
      </c>
      <c r="AB216" s="28">
        <f>AB171/SUM(AB171,'Calculations 16to19'!AB171,'Calculations 20to24'!AB171,'Calculations 25to34'!AB171,'Calculations 35to44'!AB171,'Calculations 55to64'!AB171,'Calculations 65plus'!AB171)</f>
        <v>0.17610820295026092</v>
      </c>
      <c r="AC216" s="28">
        <f>AC171/SUM(AC171,'Calculations 16to19'!AC171,'Calculations 20to24'!AC171,'Calculations 25to34'!AC171,'Calculations 35to44'!AC171,'Calculations 55to64'!AC171,'Calculations 65plus'!AC171)</f>
        <v>0.17529439733367028</v>
      </c>
      <c r="AD216" s="28">
        <f>AD171/SUM(AD171,'Calculations 16to19'!AD171,'Calculations 20to24'!AD171,'Calculations 25to34'!AD171,'Calculations 35to44'!AD171,'Calculations 55to64'!AD171,'Calculations 65plus'!AD171)</f>
        <v>0.17446926111060251</v>
      </c>
      <c r="AE216" s="28">
        <f>AE171/SUM(AE171,'Calculations 16to19'!AE171,'Calculations 20to24'!AE171,'Calculations 25to34'!AE171,'Calculations 35to44'!AE171,'Calculations 55to64'!AE171,'Calculations 65plus'!AE171)</f>
        <v>0.17363328919903145</v>
      </c>
      <c r="AF216" s="28">
        <f>AF171/SUM(AF171,'Calculations 16to19'!AF171,'Calculations 20to24'!AF171,'Calculations 25to34'!AF171,'Calculations 35to44'!AF171,'Calculations 55to64'!AF171,'Calculations 65plus'!AF171)</f>
        <v>0.17278697682399266</v>
      </c>
    </row>
    <row r="217" spans="1:32" x14ac:dyDescent="0.2">
      <c r="A217" s="6" t="s">
        <v>50</v>
      </c>
      <c r="B217" s="28">
        <f>B172/SUM(B172,'Calculations 16to19'!B172,'Calculations 20to24'!B172,'Calculations 25to34'!B172,'Calculations 35to44'!B172,'Calculations 55to64'!B172,'Calculations 65plus'!B172)</f>
        <v>0.21995792795161717</v>
      </c>
      <c r="C217" s="28">
        <f>C172/SUM(C172,'Calculations 16to19'!C172,'Calculations 20to24'!C172,'Calculations 25to34'!C172,'Calculations 35to44'!C172,'Calculations 55to64'!C172,'Calculations 65plus'!C172)</f>
        <v>0.2142473085065916</v>
      </c>
      <c r="D217" s="28">
        <f>D172/SUM(D172,'Calculations 16to19'!D172,'Calculations 20to24'!D172,'Calculations 25to34'!D172,'Calculations 35to44'!D172,'Calculations 55to64'!D172,'Calculations 65plus'!D172)</f>
        <v>0.21178337419046389</v>
      </c>
      <c r="E217" s="28">
        <f>E172/SUM(E172,'Calculations 16to19'!E172,'Calculations 20to24'!E172,'Calculations 25to34'!E172,'Calculations 35to44'!E172,'Calculations 55to64'!E172,'Calculations 65plus'!E172)</f>
        <v>0.21025260859240633</v>
      </c>
      <c r="F217" s="28">
        <f>F172/SUM(F172,'Calculations 16to19'!F172,'Calculations 20to24'!F172,'Calculations 25to34'!F172,'Calculations 35to44'!F172,'Calculations 55to64'!F172,'Calculations 65plus'!F172)</f>
        <v>0.2089340620528799</v>
      </c>
      <c r="G217" s="28">
        <f>G172/SUM(G172,'Calculations 16to19'!G172,'Calculations 20to24'!G172,'Calculations 25to34'!G172,'Calculations 35to44'!G172,'Calculations 55to64'!G172,'Calculations 65plus'!G172)</f>
        <v>0.20856798225369594</v>
      </c>
      <c r="H217" s="28">
        <f>H172/SUM(H172,'Calculations 16to19'!H172,'Calculations 20to24'!H172,'Calculations 25to34'!H172,'Calculations 35to44'!H172,'Calculations 55to64'!H172,'Calculations 65plus'!H172)</f>
        <v>0.20796545830170915</v>
      </c>
      <c r="I217" s="28">
        <f>I172/SUM(I172,'Calculations 16to19'!I172,'Calculations 20to24'!I172,'Calculations 25to34'!I172,'Calculations 35to44'!I172,'Calculations 55to64'!I172,'Calculations 65plus'!I172)</f>
        <v>0.21089074626433957</v>
      </c>
      <c r="J217" s="28">
        <f>J172/SUM(J172,'Calculations 16to19'!J172,'Calculations 20to24'!J172,'Calculations 25to34'!J172,'Calculations 35to44'!J172,'Calculations 55to64'!J172,'Calculations 65plus'!J172)</f>
        <v>0.21610564999234033</v>
      </c>
      <c r="K217" s="28">
        <f>K172/SUM(K172,'Calculations 16to19'!K172,'Calculations 20to24'!K172,'Calculations 25to34'!K172,'Calculations 35to44'!K172,'Calculations 55to64'!K172,'Calculations 65plus'!K172)</f>
        <v>0.22144840964329923</v>
      </c>
      <c r="L217" s="28">
        <f>L172/SUM(L172,'Calculations 16to19'!L172,'Calculations 20to24'!L172,'Calculations 25to34'!L172,'Calculations 35to44'!L172,'Calculations 55to64'!L172,'Calculations 65plus'!L172)</f>
        <v>0.21050815914399021</v>
      </c>
      <c r="M217" s="28">
        <f>M172/SUM(M172,'Calculations 16to19'!M172,'Calculations 20to24'!M172,'Calculations 25to34'!M172,'Calculations 35to44'!M172,'Calculations 55to64'!M172,'Calculations 65plus'!M172)</f>
        <v>0.20976568163498163</v>
      </c>
      <c r="N217" s="28">
        <f>N172/SUM(N172,'Calculations 16to19'!N172,'Calculations 20to24'!N172,'Calculations 25to34'!N172,'Calculations 35to44'!N172,'Calculations 55to64'!N172,'Calculations 65plus'!N172)</f>
        <v>0.20900149588543715</v>
      </c>
      <c r="O217" s="28">
        <f>O172/SUM(O172,'Calculations 16to19'!O172,'Calculations 20to24'!O172,'Calculations 25to34'!O172,'Calculations 35to44'!O172,'Calculations 55to64'!O172,'Calculations 65plus'!O172)</f>
        <v>0.20821621438288776</v>
      </c>
      <c r="P217" s="28">
        <f>P172/SUM(P172,'Calculations 16to19'!P172,'Calculations 20to24'!P172,'Calculations 25to34'!P172,'Calculations 35to44'!P172,'Calculations 55to64'!P172,'Calculations 65plus'!P172)</f>
        <v>0.20741046167405211</v>
      </c>
      <c r="Q217" s="28">
        <f>Q172/SUM(Q172,'Calculations 16to19'!Q172,'Calculations 20to24'!Q172,'Calculations 25to34'!Q172,'Calculations 35to44'!Q172,'Calculations 55to64'!Q172,'Calculations 65plus'!Q172)</f>
        <v>0.20658487282017587</v>
      </c>
      <c r="R217" s="28">
        <f>R172/SUM(R172,'Calculations 16to19'!R172,'Calculations 20to24'!R172,'Calculations 25to34'!R172,'Calculations 35to44'!R172,'Calculations 55to64'!R172,'Calculations 65plus'!R172)</f>
        <v>0.20574009188883691</v>
      </c>
      <c r="S217" s="28">
        <f>S172/SUM(S172,'Calculations 16to19'!S172,'Calculations 20to24'!S172,'Calculations 25to34'!S172,'Calculations 35to44'!S172,'Calculations 55to64'!S172,'Calculations 65plus'!S172)</f>
        <v>0.20487677048529901</v>
      </c>
      <c r="T217" s="28">
        <f>T172/SUM(T172,'Calculations 16to19'!T172,'Calculations 20to24'!T172,'Calculations 25to34'!T172,'Calculations 35to44'!T172,'Calculations 55to64'!T172,'Calculations 65plus'!T172)</f>
        <v>0.20399556632617966</v>
      </c>
      <c r="U217" s="28">
        <f>U172/SUM(U172,'Calculations 16to19'!U172,'Calculations 20to24'!U172,'Calculations 25to34'!U172,'Calculations 35to44'!U172,'Calculations 55to64'!U172,'Calculations 65plus'!U172)</f>
        <v>0.20309714185792024</v>
      </c>
      <c r="V217" s="28">
        <f>V172/SUM(V172,'Calculations 16to19'!V172,'Calculations 20to24'!V172,'Calculations 25to34'!V172,'Calculations 35to44'!V172,'Calculations 55to64'!V172,'Calculations 65plus'!V172)</f>
        <v>0.20218216292222346</v>
      </c>
      <c r="W217" s="28">
        <f>W172/SUM(W172,'Calculations 16to19'!W172,'Calculations 20to24'!W172,'Calculations 25to34'!W172,'Calculations 35to44'!W172,'Calculations 55to64'!W172,'Calculations 65plus'!W172)</f>
        <v>0.20125129747037349</v>
      </c>
      <c r="X217" s="28">
        <f>X172/SUM(X172,'Calculations 16to19'!X172,'Calculations 20to24'!X172,'Calculations 25to34'!X172,'Calculations 35to44'!X172,'Calculations 55to64'!X172,'Calculations 65plus'!X172)</f>
        <v>0.20030521432802062</v>
      </c>
      <c r="Y217" s="28">
        <f>Y172/SUM(Y172,'Calculations 16to19'!Y172,'Calculations 20to24'!Y172,'Calculations 25to34'!Y172,'Calculations 35to44'!Y172,'Calculations 55to64'!Y172,'Calculations 65plus'!Y172)</f>
        <v>0.19934458201178007</v>
      </c>
      <c r="Z217" s="28">
        <f>Z172/SUM(Z172,'Calculations 16to19'!Z172,'Calculations 20to24'!Z172,'Calculations 25to34'!Z172,'Calculations 35to44'!Z172,'Calculations 55to64'!Z172,'Calculations 65plus'!Z172)</f>
        <v>0.19837006759869397</v>
      </c>
      <c r="AA217" s="28">
        <f>AA172/SUM(AA172,'Calculations 16to19'!AA172,'Calculations 20to24'!AA172,'Calculations 25to34'!AA172,'Calculations 35to44'!AA172,'Calculations 55to64'!AA172,'Calculations 65plus'!AA172)</f>
        <v>0.19738233564936872</v>
      </c>
      <c r="AB217" s="28">
        <f>AB172/SUM(AB172,'Calculations 16to19'!AB172,'Calculations 20to24'!AB172,'Calculations 25to34'!AB172,'Calculations 35to44'!AB172,'Calculations 55to64'!AB172,'Calculations 65plus'!AB172)</f>
        <v>0.19638204718533325</v>
      </c>
      <c r="AC217" s="28">
        <f>AC172/SUM(AC172,'Calculations 16to19'!AC172,'Calculations 20to24'!AC172,'Calculations 25to34'!AC172,'Calculations 35to44'!AC172,'Calculations 55to64'!AC172,'Calculations 65plus'!AC172)</f>
        <v>0.19536985872094503</v>
      </c>
      <c r="AD217" s="28">
        <f>AD172/SUM(AD172,'Calculations 16to19'!AD172,'Calculations 20to24'!AD172,'Calculations 25to34'!AD172,'Calculations 35to44'!AD172,'Calculations 55to64'!AD172,'Calculations 65plus'!AD172)</f>
        <v>0.19434642134992927</v>
      </c>
      <c r="AE217" s="28">
        <f>AE172/SUM(AE172,'Calculations 16to19'!AE172,'Calculations 20to24'!AE172,'Calculations 25to34'!AE172,'Calculations 35to44'!AE172,'Calculations 55to64'!AE172,'Calculations 65plus'!AE172)</f>
        <v>0.1933123798864414</v>
      </c>
      <c r="AF217" s="28">
        <f>AF172/SUM(AF172,'Calculations 16to19'!AF172,'Calculations 20to24'!AF172,'Calculations 25to34'!AF172,'Calculations 35to44'!AF172,'Calculations 55to64'!AF172,'Calculations 65plus'!AF172)</f>
        <v>0.19226837206033118</v>
      </c>
    </row>
    <row r="218" spans="1:32" x14ac:dyDescent="0.2">
      <c r="A218" s="6" t="s">
        <v>51</v>
      </c>
      <c r="B218" s="28">
        <f>B173/SUM(B173,'Calculations 16to19'!B173,'Calculations 20to24'!B173,'Calculations 25to34'!B173,'Calculations 35to44'!B173,'Calculations 55to64'!B173,'Calculations 65plus'!B173)</f>
        <v>0.21300694190719771</v>
      </c>
      <c r="C218" s="28">
        <f>C173/SUM(C173,'Calculations 16to19'!C173,'Calculations 20to24'!C173,'Calculations 25to34'!C173,'Calculations 35to44'!C173,'Calculations 55to64'!C173,'Calculations 65plus'!C173)</f>
        <v>0.20721494270473342</v>
      </c>
      <c r="D218" s="28">
        <f>D173/SUM(D173,'Calculations 16to19'!D173,'Calculations 20to24'!D173,'Calculations 25to34'!D173,'Calculations 35to44'!D173,'Calculations 55to64'!D173,'Calculations 65plus'!D173)</f>
        <v>0.20466827675038121</v>
      </c>
      <c r="E218" s="28">
        <f>E173/SUM(E173,'Calculations 16to19'!E173,'Calculations 20to24'!E173,'Calculations 25to34'!E173,'Calculations 35to44'!E173,'Calculations 55to64'!E173,'Calculations 65plus'!E173)</f>
        <v>0.20295819371754067</v>
      </c>
      <c r="F218" s="28">
        <f>F173/SUM(F173,'Calculations 16to19'!F173,'Calculations 20to24'!F173,'Calculations 25to34'!F173,'Calculations 35to44'!F173,'Calculations 55to64'!F173,'Calculations 65plus'!F173)</f>
        <v>0.20131068498347165</v>
      </c>
      <c r="G218" s="28">
        <f>G173/SUM(G173,'Calculations 16to19'!G173,'Calculations 20to24'!G173,'Calculations 25to34'!G173,'Calculations 35to44'!G173,'Calculations 55to64'!G173,'Calculations 65plus'!G173)</f>
        <v>0.20034065685459129</v>
      </c>
      <c r="H218" s="28">
        <f>H173/SUM(H173,'Calculations 16to19'!H173,'Calculations 20to24'!H173,'Calculations 25to34'!H173,'Calculations 35to44'!H173,'Calculations 55to64'!H173,'Calculations 65plus'!H173)</f>
        <v>0.19908373751251504</v>
      </c>
      <c r="I218" s="28">
        <f>I173/SUM(I173,'Calculations 16to19'!I173,'Calculations 20to24'!I173,'Calculations 25to34'!I173,'Calculations 35to44'!I173,'Calculations 55to64'!I173,'Calculations 65plus'!I173)</f>
        <v>0.2013611416372322</v>
      </c>
      <c r="J218" s="28">
        <f>J173/SUM(J173,'Calculations 16to19'!J173,'Calculations 20to24'!J173,'Calculations 25to34'!J173,'Calculations 35to44'!J173,'Calculations 55to64'!J173,'Calculations 65plus'!J173)</f>
        <v>0.206003237190692</v>
      </c>
      <c r="K218" s="28">
        <f>K173/SUM(K173,'Calculations 16to19'!K173,'Calculations 20to24'!K173,'Calculations 25to34'!K173,'Calculations 35to44'!K173,'Calculations 55to64'!K173,'Calculations 65plus'!K173)</f>
        <v>0.21080042416248881</v>
      </c>
      <c r="L218" s="28">
        <f>L173/SUM(L173,'Calculations 16to19'!L173,'Calculations 20to24'!L173,'Calculations 25to34'!L173,'Calculations 35to44'!L173,'Calculations 55to64'!L173,'Calculations 65plus'!L173)</f>
        <v>0.2000115288459115</v>
      </c>
      <c r="M218" s="28">
        <f>M173/SUM(M173,'Calculations 16to19'!M173,'Calculations 20to24'!M173,'Calculations 25to34'!M173,'Calculations 35to44'!M173,'Calculations 55to64'!M173,'Calculations 65plus'!M173)</f>
        <v>0.19890732724817617</v>
      </c>
      <c r="N218" s="28">
        <f>N173/SUM(N173,'Calculations 16to19'!N173,'Calculations 20to24'!N173,'Calculations 25to34'!N173,'Calculations 35to44'!N173,'Calculations 55to64'!N173,'Calculations 65plus'!N173)</f>
        <v>0.19778750771530376</v>
      </c>
      <c r="O218" s="28">
        <f>O173/SUM(O173,'Calculations 16to19'!O173,'Calculations 20to24'!O173,'Calculations 25to34'!O173,'Calculations 35to44'!O173,'Calculations 55to64'!O173,'Calculations 65plus'!O173)</f>
        <v>0.19665296930050716</v>
      </c>
      <c r="P218" s="28">
        <f>P173/SUM(P173,'Calculations 16to19'!P173,'Calculations 20to24'!P173,'Calculations 25to34'!P173,'Calculations 35to44'!P173,'Calculations 55to64'!P173,'Calculations 65plus'!P173)</f>
        <v>0.19550460644953963</v>
      </c>
      <c r="Q218" s="28">
        <f>Q173/SUM(Q173,'Calculations 16to19'!Q173,'Calculations 20to24'!Q173,'Calculations 25to34'!Q173,'Calculations 35to44'!Q173,'Calculations 55to64'!Q173,'Calculations 65plus'!Q173)</f>
        <v>0.19434330712714909</v>
      </c>
      <c r="R218" s="28">
        <f>R173/SUM(R173,'Calculations 16to19'!R173,'Calculations 20to24'!R173,'Calculations 25to34'!R173,'Calculations 35to44'!R173,'Calculations 55to64'!R173,'Calculations 65plus'!R173)</f>
        <v>0.19316995106456111</v>
      </c>
      <c r="S218" s="28">
        <f>S173/SUM(S173,'Calculations 16to19'!S173,'Calculations 20to24'!S173,'Calculations 25to34'!S173,'Calculations 35to44'!S173,'Calculations 55to64'!S173,'Calculations 65plus'!S173)</f>
        <v>0.19198540812796278</v>
      </c>
      <c r="T218" s="28">
        <f>T173/SUM(T173,'Calculations 16to19'!T173,'Calculations 20to24'!T173,'Calculations 25to34'!T173,'Calculations 35to44'!T173,'Calculations 55to64'!T173,'Calculations 65plus'!T173)</f>
        <v>0.19079053680729408</v>
      </c>
      <c r="U218" s="28">
        <f>U173/SUM(U173,'Calculations 16to19'!U173,'Calculations 20to24'!U173,'Calculations 25to34'!U173,'Calculations 35to44'!U173,'Calculations 55to64'!U173,'Calculations 65plus'!U173)</f>
        <v>0.18958618282407325</v>
      </c>
      <c r="V218" s="28">
        <f>V173/SUM(V173,'Calculations 16to19'!V173,'Calculations 20to24'!V173,'Calculations 25to34'!V173,'Calculations 35to44'!V173,'Calculations 55to64'!V173,'Calculations 65plus'!V173)</f>
        <v>0.18837317785641236</v>
      </c>
      <c r="W218" s="28">
        <f>W173/SUM(W173,'Calculations 16to19'!W173,'Calculations 20to24'!W173,'Calculations 25to34'!W173,'Calculations 35to44'!W173,'Calculations 55to64'!W173,'Calculations 65plus'!W173)</f>
        <v>0.18715233837893125</v>
      </c>
      <c r="X218" s="28">
        <f>X173/SUM(X173,'Calculations 16to19'!X173,'Calculations 20to24'!X173,'Calculations 25to34'!X173,'Calculations 35to44'!X173,'Calculations 55to64'!X173,'Calculations 65plus'!X173)</f>
        <v>0.18592446461479525</v>
      </c>
      <c r="Y218" s="28">
        <f>Y173/SUM(Y173,'Calculations 16to19'!Y173,'Calculations 20to24'!Y173,'Calculations 25to34'!Y173,'Calculations 35to44'!Y173,'Calculations 55to64'!Y173,'Calculations 65plus'!Y173)</f>
        <v>0.1846903395967612</v>
      </c>
      <c r="Z218" s="28">
        <f>Z173/SUM(Z173,'Calculations 16to19'!Z173,'Calculations 20to24'!Z173,'Calculations 25to34'!Z173,'Calculations 35to44'!Z173,'Calculations 55to64'!Z173,'Calculations 65plus'!Z173)</f>
        <v>0.183450728333759</v>
      </c>
      <c r="AA218" s="28">
        <f>AA173/SUM(AA173,'Calculations 16to19'!AA173,'Calculations 20to24'!AA173,'Calculations 25to34'!AA173,'Calculations 35to44'!AA173,'Calculations 55to64'!AA173,'Calculations 65plus'!AA173)</f>
        <v>0.18220637707926995</v>
      </c>
      <c r="AB218" s="28">
        <f>AB173/SUM(AB173,'Calculations 16to19'!AB173,'Calculations 20to24'!AB173,'Calculations 25to34'!AB173,'Calculations 35to44'!AB173,'Calculations 55to64'!AB173,'Calculations 65plus'!AB173)</f>
        <v>0.18095801269751424</v>
      </c>
      <c r="AC218" s="28">
        <f>AC173/SUM(AC173,'Calculations 16to19'!AC173,'Calculations 20to24'!AC173,'Calculations 25to34'!AC173,'Calculations 35to44'!AC173,'Calculations 55to64'!AC173,'Calculations 65plus'!AC173)</f>
        <v>0.17970634212328465</v>
      </c>
      <c r="AD218" s="28">
        <f>AD173/SUM(AD173,'Calculations 16to19'!AD173,'Calculations 20to24'!AD173,'Calculations 25to34'!AD173,'Calculations 35to44'!AD173,'Calculations 55to64'!AD173,'Calculations 65plus'!AD173)</f>
        <v>0.17845205191110078</v>
      </c>
      <c r="AE218" s="28">
        <f>AE173/SUM(AE173,'Calculations 16to19'!AE173,'Calculations 20to24'!AE173,'Calculations 25to34'!AE173,'Calculations 35to44'!AE173,'Calculations 55to64'!AE173,'Calculations 65plus'!AE173)</f>
        <v>0.17719580786926309</v>
      </c>
      <c r="AF218" s="28">
        <f>AF173/SUM(AF173,'Calculations 16to19'!AF173,'Calculations 20to24'!AF173,'Calculations 25to34'!AF173,'Calculations 35to44'!AF173,'Calculations 55to64'!AF173,'Calculations 65plus'!AF173)</f>
        <v>0.17593825477430192</v>
      </c>
    </row>
    <row r="219" spans="1:32" x14ac:dyDescent="0.2">
      <c r="A219" s="6" t="s">
        <v>52</v>
      </c>
      <c r="B219" s="28">
        <f>B174/SUM(B174,'Calculations 16to19'!B174,'Calculations 20to24'!B174,'Calculations 25to34'!B174,'Calculations 35to44'!B174,'Calculations 55to64'!B174,'Calculations 65plus'!B174)</f>
        <v>0.20061646383589313</v>
      </c>
      <c r="C219" s="28">
        <f>C174/SUM(C174,'Calculations 16to19'!C174,'Calculations 20to24'!C174,'Calculations 25to34'!C174,'Calculations 35to44'!C174,'Calculations 55to64'!C174,'Calculations 65plus'!C174)</f>
        <v>0.1952896975008451</v>
      </c>
      <c r="D219" s="28">
        <f>D174/SUM(D174,'Calculations 16to19'!D174,'Calculations 20to24'!D174,'Calculations 25to34'!D174,'Calculations 35to44'!D174,'Calculations 55to64'!D174,'Calculations 65plus'!D174)</f>
        <v>0.19292659562652215</v>
      </c>
      <c r="E219" s="28">
        <f>E174/SUM(E174,'Calculations 16to19'!E174,'Calculations 20to24'!E174,'Calculations 25to34'!E174,'Calculations 35to44'!E174,'Calculations 55to64'!E174,'Calculations 65plus'!E174)</f>
        <v>0.19143375723330364</v>
      </c>
      <c r="F219" s="28">
        <f>F174/SUM(F174,'Calculations 16to19'!F174,'Calculations 20to24'!F174,'Calculations 25to34'!F174,'Calculations 35to44'!F174,'Calculations 55to64'!F174,'Calculations 65plus'!F174)</f>
        <v>0.19017810998263296</v>
      </c>
      <c r="G219" s="28">
        <f>G174/SUM(G174,'Calculations 16to19'!G174,'Calculations 20to24'!G174,'Calculations 25to34'!G174,'Calculations 35to44'!G174,'Calculations 55to64'!G174,'Calculations 65plus'!G174)</f>
        <v>0.18984906765809545</v>
      </c>
      <c r="H219" s="28">
        <f>H174/SUM(H174,'Calculations 16to19'!H174,'Calculations 20to24'!H174,'Calculations 25to34'!H174,'Calculations 35to44'!H174,'Calculations 55to64'!H174,'Calculations 65plus'!H174)</f>
        <v>0.1893230772240215</v>
      </c>
      <c r="I219" s="28">
        <f>I174/SUM(I174,'Calculations 16to19'!I174,'Calculations 20to24'!I174,'Calculations 25to34'!I174,'Calculations 35to44'!I174,'Calculations 55to64'!I174,'Calculations 65plus'!I174)</f>
        <v>0.19203307655476651</v>
      </c>
      <c r="J219" s="28">
        <f>J174/SUM(J174,'Calculations 16to19'!J174,'Calculations 20to24'!J174,'Calculations 25to34'!J174,'Calculations 35to44'!J174,'Calculations 55to64'!J174,'Calculations 65plus'!J174)</f>
        <v>0.19681060337722611</v>
      </c>
      <c r="K219" s="28">
        <f>K174/SUM(K174,'Calculations 16to19'!K174,'Calculations 20to24'!K174,'Calculations 25to34'!K174,'Calculations 35to44'!K174,'Calculations 55to64'!K174,'Calculations 65plus'!K174)</f>
        <v>0.20167661506487775</v>
      </c>
      <c r="L219" s="28">
        <f>L174/SUM(L174,'Calculations 16to19'!L174,'Calculations 20to24'!L174,'Calculations 25to34'!L174,'Calculations 35to44'!L174,'Calculations 55to64'!L174,'Calculations 65plus'!L174)</f>
        <v>0.19154273810934386</v>
      </c>
      <c r="M219" s="28">
        <f>M174/SUM(M174,'Calculations 16to19'!M174,'Calculations 20to24'!M174,'Calculations 25to34'!M174,'Calculations 35to44'!M174,'Calculations 55to64'!M174,'Calculations 65plus'!M174)</f>
        <v>0.1908287332161353</v>
      </c>
      <c r="N219" s="28">
        <f>N174/SUM(N174,'Calculations 16to19'!N174,'Calculations 20to24'!N174,'Calculations 25to34'!N174,'Calculations 35to44'!N174,'Calculations 55to64'!N174,'Calculations 65plus'!N174)</f>
        <v>0.19009481602314887</v>
      </c>
      <c r="O219" s="28">
        <f>O174/SUM(O174,'Calculations 16to19'!O174,'Calculations 20to24'!O174,'Calculations 25to34'!O174,'Calculations 35to44'!O174,'Calculations 55to64'!O174,'Calculations 65plus'!O174)</f>
        <v>0.18934159734537392</v>
      </c>
      <c r="P219" s="28">
        <f>P174/SUM(P174,'Calculations 16to19'!P174,'Calculations 20to24'!P174,'Calculations 25to34'!P174,'Calculations 35to44'!P174,'Calculations 55to64'!P174,'Calculations 65plus'!P174)</f>
        <v>0.18856969820506847</v>
      </c>
      <c r="Q219" s="28">
        <f>Q174/SUM(Q174,'Calculations 16to19'!Q174,'Calculations 20to24'!Q174,'Calculations 25to34'!Q174,'Calculations 35to44'!Q174,'Calculations 55to64'!Q174,'Calculations 65plus'!Q174)</f>
        <v>0.18777974831235217</v>
      </c>
      <c r="R219" s="28">
        <f>R174/SUM(R174,'Calculations 16to19'!R174,'Calculations 20to24'!R174,'Calculations 25to34'!R174,'Calculations 35to44'!R174,'Calculations 55to64'!R174,'Calculations 65plus'!R174)</f>
        <v>0.18697238458404739</v>
      </c>
      <c r="S219" s="28">
        <f>S174/SUM(S174,'Calculations 16to19'!S174,'Calculations 20to24'!S174,'Calculations 25to34'!S174,'Calculations 35to44'!S174,'Calculations 55to64'!S174,'Calculations 65plus'!S174)</f>
        <v>0.18614824970407004</v>
      </c>
      <c r="T219" s="28">
        <f>T174/SUM(T174,'Calculations 16to19'!T174,'Calculations 20to24'!T174,'Calculations 25to34'!T174,'Calculations 35to44'!T174,'Calculations 55to64'!T174,'Calculations 65plus'!T174)</f>
        <v>0.18530799072832435</v>
      </c>
      <c r="U219" s="28">
        <f>U174/SUM(U174,'Calculations 16to19'!U174,'Calculations 20to24'!U174,'Calculations 25to34'!U174,'Calculations 35to44'!U174,'Calculations 55to64'!U174,'Calculations 65plus'!U174)</f>
        <v>0.18445225773672919</v>
      </c>
      <c r="V219" s="28">
        <f>V174/SUM(V174,'Calculations 16to19'!V174,'Calculations 20to24'!V174,'Calculations 25to34'!V174,'Calculations 35to44'!V174,'Calculations 55to64'!V174,'Calculations 65plus'!V174)</f>
        <v>0.18358170253464964</v>
      </c>
      <c r="W219" s="28">
        <f>W174/SUM(W174,'Calculations 16to19'!W174,'Calculations 20to24'!W174,'Calculations 25to34'!W174,'Calculations 35to44'!W174,'Calculations 55to64'!W174,'Calculations 65plus'!W174)</f>
        <v>0.18269697740571347</v>
      </c>
      <c r="X219" s="28">
        <f>X174/SUM(X174,'Calculations 16to19'!X174,'Calculations 20to24'!X174,'Calculations 25to34'!X174,'Calculations 35to44'!X174,'Calculations 55to64'!X174,'Calculations 65plus'!X174)</f>
        <v>0.18179873391762552</v>
      </c>
      <c r="Y219" s="28">
        <f>Y174/SUM(Y174,'Calculations 16to19'!Y174,'Calculations 20to24'!Y174,'Calculations 25to34'!Y174,'Calculations 35to44'!Y174,'Calculations 55to64'!Y174,'Calculations 65plus'!Y174)</f>
        <v>0.1808876217823279</v>
      </c>
      <c r="Z219" s="28">
        <f>Z174/SUM(Z174,'Calculations 16to19'!Z174,'Calculations 20to24'!Z174,'Calculations 25to34'!Z174,'Calculations 35to44'!Z174,'Calculations 55to64'!Z174,'Calculations 65plus'!Z174)</f>
        <v>0.17996428777151666</v>
      </c>
      <c r="AA219" s="28">
        <f>AA174/SUM(AA174,'Calculations 16to19'!AA174,'Calculations 20to24'!AA174,'Calculations 25to34'!AA174,'Calculations 35to44'!AA174,'Calculations 55to64'!AA174,'Calculations 65plus'!AA174)</f>
        <v>0.17902937468826466</v>
      </c>
      <c r="AB219" s="28">
        <f>AB174/SUM(AB174,'Calculations 16to19'!AB174,'Calculations 20to24'!AB174,'Calculations 25to34'!AB174,'Calculations 35to44'!AB174,'Calculations 55to64'!AB174,'Calculations 65plus'!AB174)</f>
        <v>0.1780835203952037</v>
      </c>
      <c r="AC219" s="28">
        <f>AC174/SUM(AC174,'Calculations 16to19'!AC174,'Calculations 20to24'!AC174,'Calculations 25to34'!AC174,'Calculations 35to44'!AC174,'Calculations 55to64'!AC174,'Calculations 65plus'!AC174)</f>
        <v>0.1771273568994747</v>
      </c>
      <c r="AD219" s="28">
        <f>AD174/SUM(AD174,'Calculations 16to19'!AD174,'Calculations 20to24'!AD174,'Calculations 25to34'!AD174,'Calculations 35to44'!AD174,'Calculations 55to64'!AD174,'Calculations 65plus'!AD174)</f>
        <v>0.17616150949439596</v>
      </c>
      <c r="AE219" s="28">
        <f>AE174/SUM(AE174,'Calculations 16to19'!AE174,'Calculations 20to24'!AE174,'Calculations 25to34'!AE174,'Calculations 35to44'!AE174,'Calculations 55to64'!AE174,'Calculations 65plus'!AE174)</f>
        <v>0.17518659595758032</v>
      </c>
      <c r="AF219" s="28">
        <f>AF174/SUM(AF174,'Calculations 16to19'!AF174,'Calculations 20to24'!AF174,'Calculations 25to34'!AF174,'Calculations 35to44'!AF174,'Calculations 55to64'!AF174,'Calculations 65plus'!AF174)</f>
        <v>0.17420322580500922</v>
      </c>
    </row>
    <row r="220" spans="1:32" x14ac:dyDescent="0.2">
      <c r="A220" s="6" t="s">
        <v>53</v>
      </c>
      <c r="B220" s="28">
        <f>B175/SUM(B175,'Calculations 16to19'!B175,'Calculations 20to24'!B175,'Calculations 25to34'!B175,'Calculations 35to44'!B175,'Calculations 55to64'!B175,'Calculations 65plus'!B175)</f>
        <v>0.24700079978672354</v>
      </c>
      <c r="C220" s="28">
        <f>C175/SUM(C175,'Calculations 16to19'!C175,'Calculations 20to24'!C175,'Calculations 25to34'!C175,'Calculations 35to44'!C175,'Calculations 55to64'!C175,'Calculations 65plus'!C175)</f>
        <v>0.24072597096296078</v>
      </c>
      <c r="D220" s="28">
        <f>D175/SUM(D175,'Calculations 16to19'!D175,'Calculations 20to24'!D175,'Calculations 25to34'!D175,'Calculations 35to44'!D175,'Calculations 55to64'!D175,'Calculations 65plus'!D175)</f>
        <v>0.23803973187466532</v>
      </c>
      <c r="E220" s="28">
        <f>E175/SUM(E175,'Calculations 16to19'!E175,'Calculations 20to24'!E175,'Calculations 25to34'!E175,'Calculations 35to44'!E175,'Calculations 55to64'!E175,'Calculations 65plus'!E175)</f>
        <v>0.23634392193204581</v>
      </c>
      <c r="F220" s="28">
        <f>F175/SUM(F175,'Calculations 16to19'!F175,'Calculations 20to24'!F175,'Calculations 25to34'!F175,'Calculations 35to44'!F175,'Calculations 55to64'!F175,'Calculations 65plus'!F175)</f>
        <v>0.23478867461483505</v>
      </c>
      <c r="G220" s="28">
        <f>G175/SUM(G175,'Calculations 16to19'!G175,'Calculations 20to24'!G175,'Calculations 25to34'!G175,'Calculations 35to44'!G175,'Calculations 55to64'!G175,'Calculations 65plus'!G175)</f>
        <v>0.23411594398427552</v>
      </c>
      <c r="H220" s="28">
        <f>H175/SUM(H175,'Calculations 16to19'!H175,'Calculations 20to24'!H175,'Calculations 25to34'!H175,'Calculations 35to44'!H175,'Calculations 55to64'!H175,'Calculations 65plus'!H175)</f>
        <v>0.23315212613604633</v>
      </c>
      <c r="I220" s="28">
        <f>I175/SUM(I175,'Calculations 16to19'!I175,'Calculations 20to24'!I175,'Calculations 25to34'!I175,'Calculations 35to44'!I175,'Calculations 55to64'!I175,'Calculations 65plus'!I175)</f>
        <v>0.23617112715008101</v>
      </c>
      <c r="J220" s="28">
        <f>J175/SUM(J175,'Calculations 16to19'!J175,'Calculations 20to24'!J175,'Calculations 25to34'!J175,'Calculations 35to44'!J175,'Calculations 55to64'!J175,'Calculations 65plus'!J175)</f>
        <v>0.24179539591157076</v>
      </c>
      <c r="K220" s="28">
        <f>K175/SUM(K175,'Calculations 16to19'!K175,'Calculations 20to24'!K175,'Calculations 25to34'!K175,'Calculations 35to44'!K175,'Calculations 55to64'!K175,'Calculations 65plus'!K175)</f>
        <v>0.24753891403163905</v>
      </c>
      <c r="L220" s="28">
        <f>L175/SUM(L175,'Calculations 16to19'!L175,'Calculations 20to24'!L175,'Calculations 25to34'!L175,'Calculations 35to44'!L175,'Calculations 55to64'!L175,'Calculations 65plus'!L175)</f>
        <v>0.23549698601226304</v>
      </c>
      <c r="M220" s="28">
        <f>M175/SUM(M175,'Calculations 16to19'!M175,'Calculations 20to24'!M175,'Calculations 25to34'!M175,'Calculations 35to44'!M175,'Calculations 55to64'!M175,'Calculations 65plus'!M175)</f>
        <v>0.23455511146488858</v>
      </c>
      <c r="N220" s="28">
        <f>N175/SUM(N175,'Calculations 16to19'!N175,'Calculations 20to24'!N175,'Calculations 25to34'!N175,'Calculations 35to44'!N175,'Calculations 55to64'!N175,'Calculations 65plus'!N175)</f>
        <v>0.23359015956714616</v>
      </c>
      <c r="O220" s="28">
        <f>O175/SUM(O175,'Calculations 16to19'!O175,'Calculations 20to24'!O175,'Calculations 25to34'!O175,'Calculations 35to44'!O175,'Calculations 55to64'!O175,'Calculations 65plus'!O175)</f>
        <v>0.23260289363058018</v>
      </c>
      <c r="P220" s="28">
        <f>P175/SUM(P175,'Calculations 16to19'!P175,'Calculations 20to24'!P175,'Calculations 25to34'!P175,'Calculations 35to44'!P175,'Calculations 55to64'!P175,'Calculations 65plus'!P175)</f>
        <v>0.23159408656235919</v>
      </c>
      <c r="Q220" s="28">
        <f>Q175/SUM(Q175,'Calculations 16to19'!Q175,'Calculations 20to24'!Q175,'Calculations 25to34'!Q175,'Calculations 35to44'!Q175,'Calculations 55to64'!Q175,'Calculations 65plus'!Q175)</f>
        <v>0.23056451905931141</v>
      </c>
      <c r="R220" s="28">
        <f>R175/SUM(R175,'Calculations 16to19'!R175,'Calculations 20to24'!R175,'Calculations 25to34'!R175,'Calculations 35to44'!R175,'Calculations 55to64'!R175,'Calculations 65plus'!R175)</f>
        <v>0.2295149778615248</v>
      </c>
      <c r="S220" s="28">
        <f>S175/SUM(S175,'Calculations 16to19'!S175,'Calculations 20to24'!S175,'Calculations 25to34'!S175,'Calculations 35to44'!S175,'Calculations 55to64'!S175,'Calculations 65plus'!S175)</f>
        <v>0.22844625406821961</v>
      </c>
      <c r="T220" s="28">
        <f>T175/SUM(T175,'Calculations 16to19'!T175,'Calculations 20to24'!T175,'Calculations 25to34'!T175,'Calculations 35to44'!T175,'Calculations 55to64'!T175,'Calculations 65plus'!T175)</f>
        <v>0.22735914151818745</v>
      </c>
      <c r="U220" s="28">
        <f>U175/SUM(U175,'Calculations 16to19'!U175,'Calculations 20to24'!U175,'Calculations 25to34'!U175,'Calculations 35to44'!U175,'Calculations 55to64'!U175,'Calculations 65plus'!U175)</f>
        <v>0.22625443523672792</v>
      </c>
      <c r="V220" s="28">
        <f>V175/SUM(V175,'Calculations 16to19'!V175,'Calculations 20to24'!V175,'Calculations 25to34'!V175,'Calculations 35to44'!V175,'Calculations 55to64'!V175,'Calculations 65plus'!V175)</f>
        <v>0.22513292995061399</v>
      </c>
      <c r="W220" s="28">
        <f>W175/SUM(W175,'Calculations 16to19'!W175,'Calculations 20to24'!W175,'Calculations 25to34'!W175,'Calculations 35to44'!W175,'Calculations 55to64'!W175,'Calculations 65plus'!W175)</f>
        <v>0.22399541867230188</v>
      </c>
      <c r="X220" s="28">
        <f>X175/SUM(X175,'Calculations 16to19'!X175,'Calculations 20to24'!X175,'Calculations 25to34'!X175,'Calculations 35to44'!X175,'Calculations 55to64'!X175,'Calculations 65plus'!X175)</f>
        <v>0.22284269135421036</v>
      </c>
      <c r="Y220" s="28">
        <f>Y175/SUM(Y175,'Calculations 16to19'!Y175,'Calculations 20to24'!Y175,'Calculations 25to34'!Y175,'Calculations 35to44'!Y175,'Calculations 55to64'!Y175,'Calculations 65plus'!Y175)</f>
        <v>0.22167553361361306</v>
      </c>
      <c r="Z220" s="28">
        <f>Z175/SUM(Z175,'Calculations 16to19'!Z175,'Calculations 20to24'!Z175,'Calculations 25to34'!Z175,'Calculations 35to44'!Z175,'Calculations 55to64'!Z175,'Calculations 65plus'!Z175)</f>
        <v>0.22049472552834842</v>
      </c>
      <c r="AA220" s="28">
        <f>AA175/SUM(AA175,'Calculations 16to19'!AA175,'Calculations 20to24'!AA175,'Calculations 25to34'!AA175,'Calculations 35to44'!AA175,'Calculations 55to64'!AA175,'Calculations 65plus'!AA175)</f>
        <v>0.21930104050328597</v>
      </c>
      <c r="AB220" s="28">
        <f>AB175/SUM(AB175,'Calculations 16to19'!AB175,'Calculations 20to24'!AB175,'Calculations 25to34'!AB175,'Calculations 35to44'!AB175,'Calculations 55to64'!AB175,'Calculations 65plus'!AB175)</f>
        <v>0.21809524420719364</v>
      </c>
      <c r="AC220" s="28">
        <f>AC175/SUM(AC175,'Calculations 16to19'!AC175,'Calculations 20to24'!AC175,'Calculations 25to34'!AC175,'Calculations 35to44'!AC175,'Calculations 55to64'!AC175,'Calculations 65plus'!AC175)</f>
        <v>0.21687809357941842</v>
      </c>
      <c r="AD220" s="28">
        <f>AD175/SUM(AD175,'Calculations 16to19'!AD175,'Calculations 20to24'!AD175,'Calculations 25to34'!AD175,'Calculations 35to44'!AD175,'Calculations 55to64'!AD175,'Calculations 65plus'!AD175)</f>
        <v>0.21565033590554539</v>
      </c>
      <c r="AE220" s="28">
        <f>AE175/SUM(AE175,'Calculations 16to19'!AE175,'Calculations 20to24'!AE175,'Calculations 25to34'!AE175,'Calculations 35to44'!AE175,'Calculations 55to64'!AE175,'Calculations 65plus'!AE175)</f>
        <v>0.21441270796099596</v>
      </c>
      <c r="AF220" s="28">
        <f>AF175/SUM(AF175,'Calculations 16to19'!AF175,'Calculations 20to24'!AF175,'Calculations 25to34'!AF175,'Calculations 35to44'!AF175,'Calculations 55to64'!AF175,'Calculations 65plus'!AF175)</f>
        <v>0.21316593522132196</v>
      </c>
    </row>
    <row r="221" spans="1:32" x14ac:dyDescent="0.2">
      <c r="A221" s="6" t="s">
        <v>54</v>
      </c>
      <c r="B221" s="28">
        <f>B176/SUM(B176,'Calculations 16to19'!B176,'Calculations 20to24'!B176,'Calculations 25to34'!B176,'Calculations 35to44'!B176,'Calculations 55to64'!B176,'Calculations 65plus'!B176)</f>
        <v>0.23036649214659694</v>
      </c>
      <c r="C221" s="28">
        <f>C176/SUM(C176,'Calculations 16to19'!C176,'Calculations 20to24'!C176,'Calculations 25to34'!C176,'Calculations 35to44'!C176,'Calculations 55to64'!C176,'Calculations 65plus'!C176)</f>
        <v>0.22450537703746717</v>
      </c>
      <c r="D221" s="28">
        <f>D176/SUM(D176,'Calculations 16to19'!D176,'Calculations 20to24'!D176,'Calculations 25to34'!D176,'Calculations 35to44'!D176,'Calculations 55to64'!D176,'Calculations 65plus'!D176)</f>
        <v>0.22200620776386654</v>
      </c>
      <c r="E221" s="28">
        <f>E176/SUM(E176,'Calculations 16to19'!E176,'Calculations 20to24'!E176,'Calculations 25to34'!E176,'Calculations 35to44'!E176,'Calculations 55to64'!E176,'Calculations 65plus'!E176)</f>
        <v>0.22043043890206515</v>
      </c>
      <c r="F221" s="28">
        <f>F176/SUM(F176,'Calculations 16to19'!F176,'Calculations 20to24'!F176,'Calculations 25to34'!F176,'Calculations 35to44'!F176,'Calculations 55to64'!F176,'Calculations 65plus'!F176)</f>
        <v>0.21902109056261532</v>
      </c>
      <c r="G221" s="28">
        <f>G176/SUM(G176,'Calculations 16to19'!G176,'Calculations 20to24'!G176,'Calculations 25to34'!G176,'Calculations 35to44'!G176,'Calculations 55to64'!G176,'Calculations 65plus'!G176)</f>
        <v>0.2185551267680996</v>
      </c>
      <c r="H221" s="28">
        <f>H176/SUM(H176,'Calculations 16to19'!H176,'Calculations 20to24'!H176,'Calculations 25to34'!H176,'Calculations 35to44'!H176,'Calculations 55to64'!H176,'Calculations 65plus'!H176)</f>
        <v>0.21779061722733722</v>
      </c>
      <c r="I221" s="28">
        <f>I176/SUM(I176,'Calculations 16to19'!I176,'Calculations 20to24'!I176,'Calculations 25to34'!I176,'Calculations 35to44'!I176,'Calculations 55to64'!I176,'Calculations 65plus'!I176)</f>
        <v>0.22068349464378417</v>
      </c>
      <c r="J221" s="28">
        <f>J176/SUM(J176,'Calculations 16to19'!J176,'Calculations 20to24'!J176,'Calculations 25to34'!J176,'Calculations 35to44'!J176,'Calculations 55to64'!J176,'Calculations 65plus'!J176)</f>
        <v>0.22600454812423734</v>
      </c>
      <c r="K221" s="28">
        <f>K176/SUM(K176,'Calculations 16to19'!K176,'Calculations 20to24'!K176,'Calculations 25to34'!K176,'Calculations 35to44'!K176,'Calculations 55to64'!K176,'Calculations 65plus'!K176)</f>
        <v>0.23148916737809644</v>
      </c>
      <c r="L221" s="28">
        <f>L176/SUM(L176,'Calculations 16to19'!L176,'Calculations 20to24'!L176,'Calculations 25to34'!L176,'Calculations 35to44'!L176,'Calculations 55to64'!L176,'Calculations 65plus'!L176)</f>
        <v>0.22020213836540833</v>
      </c>
      <c r="M221" s="28">
        <f>M176/SUM(M176,'Calculations 16to19'!M176,'Calculations 20to24'!M176,'Calculations 25to34'!M176,'Calculations 35to44'!M176,'Calculations 55to64'!M176,'Calculations 65plus'!M176)</f>
        <v>0.21937800394955978</v>
      </c>
      <c r="N221" s="28">
        <f>N176/SUM(N176,'Calculations 16to19'!N176,'Calculations 20to24'!N176,'Calculations 25to34'!N176,'Calculations 35to44'!N176,'Calculations 55to64'!N176,'Calculations 65plus'!N176)</f>
        <v>0.21853031006451229</v>
      </c>
      <c r="O221" s="28">
        <f>O176/SUM(O176,'Calculations 16to19'!O176,'Calculations 20to24'!O176,'Calculations 25to34'!O176,'Calculations 35to44'!O176,'Calculations 55to64'!O176,'Calculations 65plus'!O176)</f>
        <v>0.21765980988586911</v>
      </c>
      <c r="P221" s="28">
        <f>P176/SUM(P176,'Calculations 16to19'!P176,'Calculations 20to24'!P176,'Calculations 25to34'!P176,'Calculations 35to44'!P176,'Calculations 55to64'!P176,'Calculations 65plus'!P176)</f>
        <v>0.21676726566367951</v>
      </c>
      <c r="Q221" s="28">
        <f>Q176/SUM(Q176,'Calculations 16to19'!Q176,'Calculations 20to24'!Q176,'Calculations 25to34'!Q176,'Calculations 35to44'!Q176,'Calculations 55to64'!Q176,'Calculations 65plus'!Q176)</f>
        <v>0.21585344703128895</v>
      </c>
      <c r="R221" s="28">
        <f>R176/SUM(R176,'Calculations 16to19'!R176,'Calculations 20to24'!R176,'Calculations 25to34'!R176,'Calculations 35to44'!R176,'Calculations 55to64'!R176,'Calculations 65plus'!R176)</f>
        <v>0.21491912936445542</v>
      </c>
      <c r="S221" s="28">
        <f>S176/SUM(S176,'Calculations 16to19'!S176,'Calculations 20to24'!S176,'Calculations 25to34'!S176,'Calculations 35to44'!S176,'Calculations 55to64'!S176,'Calculations 65plus'!S176)</f>
        <v>0.21396509219377879</v>
      </c>
      <c r="T221" s="28">
        <f>T176/SUM(T176,'Calculations 16to19'!T176,'Calculations 20to24'!T176,'Calculations 25to34'!T176,'Calculations 35to44'!T176,'Calculations 55to64'!T176,'Calculations 65plus'!T176)</f>
        <v>0.21299211767309545</v>
      </c>
      <c r="U221" s="28">
        <f>U176/SUM(U176,'Calculations 16to19'!U176,'Calculations 20to24'!U176,'Calculations 25to34'!U176,'Calculations 35to44'!U176,'Calculations 55to64'!U176,'Calculations 65plus'!U176)</f>
        <v>0.21200098910615175</v>
      </c>
      <c r="V221" s="28">
        <f>V176/SUM(V176,'Calculations 16to19'!V176,'Calculations 20to24'!V176,'Calculations 25to34'!V176,'Calculations 35to44'!V176,'Calculations 55to64'!V176,'Calculations 65plus'!V176)</f>
        <v>0.21099248953347929</v>
      </c>
      <c r="W221" s="28">
        <f>W176/SUM(W176,'Calculations 16to19'!W176,'Calculations 20to24'!W176,'Calculations 25to34'!W176,'Calculations 35to44'!W176,'Calculations 55to64'!W176,'Calculations 65plus'!W176)</f>
        <v>0.20996740038109291</v>
      </c>
      <c r="X221" s="28">
        <f>X176/SUM(X176,'Calculations 16to19'!X176,'Calculations 20to24'!X176,'Calculations 25to34'!X176,'Calculations 35to44'!X176,'Calculations 55to64'!X176,'Calculations 65plus'!X176)</f>
        <v>0.20892650017224287</v>
      </c>
      <c r="Y221" s="28">
        <f>Y176/SUM(Y176,'Calculations 16to19'!Y176,'Calculations 20to24'!Y176,'Calculations 25to34'!Y176,'Calculations 35to44'!Y176,'Calculations 55to64'!Y176,'Calculations 65plus'!Y176)</f>
        <v>0.2078705633031801</v>
      </c>
      <c r="Z221" s="28">
        <f>Z176/SUM(Z176,'Calculations 16to19'!Z176,'Calculations 20to24'!Z176,'Calculations 25to34'!Z176,'Calculations 35to44'!Z176,'Calculations 55to64'!Z176,'Calculations 65plus'!Z176)</f>
        <v>0.20680035888354822</v>
      </c>
      <c r="AA221" s="28">
        <f>AA176/SUM(AA176,'Calculations 16to19'!AA176,'Calculations 20to24'!AA176,'Calculations 25to34'!AA176,'Calculations 35to44'!AA176,'Calculations 55to64'!AA176,'Calculations 65plus'!AA176)</f>
        <v>0.20571664964174616</v>
      </c>
      <c r="AB221" s="28">
        <f>AB176/SUM(AB176,'Calculations 16to19'!AB176,'Calculations 20to24'!AB176,'Calculations 25to34'!AB176,'Calculations 35to44'!AB176,'Calculations 55to64'!AB176,'Calculations 65plus'!AB176)</f>
        <v>0.20462019089530994</v>
      </c>
      <c r="AC221" s="28">
        <f>AC176/SUM(AC176,'Calculations 16to19'!AC176,'Calculations 20to24'!AC176,'Calculations 25to34'!AC176,'Calculations 35to44'!AC176,'Calculations 55to64'!AC176,'Calculations 65plus'!AC176)</f>
        <v>0.2035117295861161</v>
      </c>
      <c r="AD221" s="28">
        <f>AD176/SUM(AD176,'Calculations 16to19'!AD176,'Calculations 20to24'!AD176,'Calculations 25to34'!AD176,'Calculations 35to44'!AD176,'Calculations 55to64'!AD176,'Calculations 65plus'!AD176)</f>
        <v>0.20239200337995342</v>
      </c>
      <c r="AE221" s="28">
        <f>AE176/SUM(AE176,'Calculations 16to19'!AE176,'Calculations 20to24'!AE176,'Calculations 25to34'!AE176,'Calculations 35to44'!AE176,'Calculations 55to64'!AE176,'Calculations 65plus'!AE176)</f>
        <v>0.2012617398297914</v>
      </c>
      <c r="AF221" s="28">
        <f>AF176/SUM(AF176,'Calculations 16to19'!AF176,'Calculations 20to24'!AF176,'Calculations 25to34'!AF176,'Calculations 35to44'!AF176,'Calculations 55to64'!AF176,'Calculations 65plus'!AF176)</f>
        <v>0.20012165560186174</v>
      </c>
    </row>
    <row r="222" spans="1:32" x14ac:dyDescent="0.2">
      <c r="A222" s="6" t="s">
        <v>55</v>
      </c>
      <c r="B222" s="28">
        <f>B177/SUM(B177,'Calculations 16to19'!B177,'Calculations 20to24'!B177,'Calculations 25to34'!B177,'Calculations 35to44'!B177,'Calculations 55to64'!B177,'Calculations 65plus'!B177)</f>
        <v>0.20453339763684586</v>
      </c>
      <c r="C222" s="28">
        <f>C177/SUM(C177,'Calculations 16to19'!C177,'Calculations 20to24'!C177,'Calculations 25to34'!C177,'Calculations 35to44'!C177,'Calculations 55to64'!C177,'Calculations 65plus'!C177)</f>
        <v>0.19923010136069563</v>
      </c>
      <c r="D222" s="28">
        <f>D177/SUM(D177,'Calculations 16to19'!D177,'Calculations 20to24'!D177,'Calculations 25to34'!D177,'Calculations 35to44'!D177,'Calculations 55to64'!D177,'Calculations 65plus'!D177)</f>
        <v>0.19695710878594541</v>
      </c>
      <c r="E222" s="28">
        <f>E177/SUM(E177,'Calculations 16to19'!E177,'Calculations 20to24'!E177,'Calculations 25to34'!E177,'Calculations 35to44'!E177,'Calculations 55to64'!E177,'Calculations 65plus'!E177)</f>
        <v>0.19556060618405877</v>
      </c>
      <c r="F222" s="28">
        <f>F177/SUM(F177,'Calculations 16to19'!F177,'Calculations 20to24'!F177,'Calculations 25to34'!F177,'Calculations 35to44'!F177,'Calculations 55to64'!F177,'Calculations 65plus'!F177)</f>
        <v>0.19437926379243312</v>
      </c>
      <c r="G222" s="28">
        <f>G177/SUM(G177,'Calculations 16to19'!G177,'Calculations 20to24'!G177,'Calculations 25to34'!G177,'Calculations 35to44'!G177,'Calculations 55to64'!G177,'Calculations 65plus'!G177)</f>
        <v>0.19412759745320474</v>
      </c>
      <c r="H222" s="28">
        <f>H177/SUM(H177,'Calculations 16to19'!H177,'Calculations 20to24'!H177,'Calculations 25to34'!H177,'Calculations 35to44'!H177,'Calculations 55to64'!H177,'Calculations 65plus'!H177)</f>
        <v>0.19365103179927545</v>
      </c>
      <c r="I222" s="28">
        <f>I177/SUM(I177,'Calculations 16to19'!I177,'Calculations 20to24'!I177,'Calculations 25to34'!I177,'Calculations 35to44'!I177,'Calculations 55to64'!I177,'Calculations 65plus'!I177)</f>
        <v>0.19646961999902962</v>
      </c>
      <c r="J222" s="28">
        <f>J177/SUM(J177,'Calculations 16to19'!J177,'Calculations 20to24'!J177,'Calculations 25to34'!J177,'Calculations 35to44'!J177,'Calculations 55to64'!J177,'Calculations 65plus'!J177)</f>
        <v>0.20143388570589688</v>
      </c>
      <c r="K222" s="28">
        <f>K177/SUM(K177,'Calculations 16to19'!K177,'Calculations 20to24'!K177,'Calculations 25to34'!K177,'Calculations 35to44'!K177,'Calculations 55to64'!K177,'Calculations 65plus'!K177)</f>
        <v>0.2065267939289562</v>
      </c>
      <c r="L222" s="28">
        <f>L177/SUM(L177,'Calculations 16to19'!L177,'Calculations 20to24'!L177,'Calculations 25to34'!L177,'Calculations 35to44'!L177,'Calculations 55to64'!L177,'Calculations 65plus'!L177)</f>
        <v>0.1962686974536528</v>
      </c>
      <c r="M222" s="28">
        <f>M177/SUM(M177,'Calculations 16to19'!M177,'Calculations 20to24'!M177,'Calculations 25to34'!M177,'Calculations 35to44'!M177,'Calculations 55to64'!M177,'Calculations 65plus'!M177)</f>
        <v>0.19562496276528865</v>
      </c>
      <c r="N222" s="28">
        <f>N177/SUM(N177,'Calculations 16to19'!N177,'Calculations 20to24'!N177,'Calculations 25to34'!N177,'Calculations 35to44'!N177,'Calculations 55to64'!N177,'Calculations 65plus'!N177)</f>
        <v>0.19495894097212793</v>
      </c>
      <c r="O222" s="28">
        <f>O177/SUM(O177,'Calculations 16to19'!O177,'Calculations 20to24'!O177,'Calculations 25to34'!O177,'Calculations 35to44'!O177,'Calculations 55to64'!O177,'Calculations 65plus'!O177)</f>
        <v>0.19427123446567768</v>
      </c>
      <c r="P222" s="28">
        <f>P177/SUM(P177,'Calculations 16to19'!P177,'Calculations 20to24'!P177,'Calculations 25to34'!P177,'Calculations 35to44'!P177,'Calculations 55to64'!P177,'Calculations 65plus'!P177)</f>
        <v>0.19356245884910425</v>
      </c>
      <c r="Q222" s="28">
        <f>Q177/SUM(Q177,'Calculations 16to19'!Q177,'Calculations 20to24'!Q177,'Calculations 25to34'!Q177,'Calculations 35to44'!Q177,'Calculations 55to64'!Q177,'Calculations 65plus'!Q177)</f>
        <v>0.192833241373745</v>
      </c>
      <c r="R222" s="28">
        <f>R177/SUM(R177,'Calculations 16to19'!R177,'Calculations 20to24'!R177,'Calculations 25to34'!R177,'Calculations 35to44'!R177,'Calculations 55to64'!R177,'Calculations 65plus'!R177)</f>
        <v>0.19208421940538525</v>
      </c>
      <c r="S222" s="28">
        <f>S177/SUM(S177,'Calculations 16to19'!S177,'Calculations 20to24'!S177,'Calculations 25to34'!S177,'Calculations 35to44'!S177,'Calculations 55to64'!S177,'Calculations 65plus'!S177)</f>
        <v>0.19131603892414967</v>
      </c>
      <c r="T222" s="28">
        <f>T177/SUM(T177,'Calculations 16to19'!T177,'Calculations 20to24'!T177,'Calculations 25to34'!T177,'Calculations 35to44'!T177,'Calculations 55to64'!T177,'Calculations 65plus'!T177)</f>
        <v>0.19052935306152138</v>
      </c>
      <c r="U222" s="28">
        <f>U177/SUM(U177,'Calculations 16to19'!U177,'Calculations 20to24'!U177,'Calculations 25to34'!U177,'Calculations 35to44'!U177,'Calculations 55to64'!U177,'Calculations 65plus'!U177)</f>
        <v>0.18972482067769886</v>
      </c>
      <c r="V222" s="28">
        <f>V177/SUM(V177,'Calculations 16to19'!V177,'Calculations 20to24'!V177,'Calculations 25to34'!V177,'Calculations 35to44'!V177,'Calculations 55to64'!V177,'Calculations 65plus'!V177)</f>
        <v>0.18890310498215235</v>
      </c>
      <c r="W222" s="28">
        <f>W177/SUM(W177,'Calculations 16to19'!W177,'Calculations 20to24'!W177,'Calculations 25to34'!W177,'Calculations 35to44'!W177,'Calculations 55to64'!W177,'Calculations 65plus'!W177)</f>
        <v>0.18806487219995477</v>
      </c>
      <c r="X222" s="28">
        <f>X177/SUM(X177,'Calculations 16to19'!X177,'Calculations 20to24'!X177,'Calculations 25to34'!X177,'Calculations 35to44'!X177,'Calculations 55to64'!X177,'Calculations 65plus'!X177)</f>
        <v>0.18721079028609708</v>
      </c>
      <c r="Y222" s="28">
        <f>Y177/SUM(Y177,'Calculations 16to19'!Y177,'Calculations 20to24'!Y177,'Calculations 25to34'!Y177,'Calculations 35to44'!Y177,'Calculations 55to64'!Y177,'Calculations 65plus'!Y177)</f>
        <v>0.18634152768973189</v>
      </c>
      <c r="Z222" s="28">
        <f>Z177/SUM(Z177,'Calculations 16to19'!Z177,'Calculations 20to24'!Z177,'Calculations 25to34'!Z177,'Calculations 35to44'!Z177,'Calculations 55to64'!Z177,'Calculations 65plus'!Z177)</f>
        <v>0.18545775216994431</v>
      </c>
      <c r="AA222" s="28">
        <f>AA177/SUM(AA177,'Calculations 16to19'!AA177,'Calculations 20to24'!AA177,'Calculations 25to34'!AA177,'Calculations 35to44'!AA177,'Calculations 55to64'!AA177,'Calculations 65plus'!AA177)</f>
        <v>0.18456012966437957</v>
      </c>
      <c r="AB222" s="28">
        <f>AB177/SUM(AB177,'Calculations 16to19'!AB177,'Calculations 20to24'!AB177,'Calculations 25to34'!AB177,'Calculations 35to44'!AB177,'Calculations 55to64'!AB177,'Calculations 65plus'!AB177)</f>
        <v>0.1836493232117454</v>
      </c>
      <c r="AC222" s="28">
        <f>AC177/SUM(AC177,'Calculations 16to19'!AC177,'Calculations 20to24'!AC177,'Calculations 25to34'!AC177,'Calculations 35to44'!AC177,'Calculations 55to64'!AC177,'Calculations 65plus'!AC177)</f>
        <v>0.18272599192895178</v>
      </c>
      <c r="AD222" s="28">
        <f>AD177/SUM(AD177,'Calculations 16to19'!AD177,'Calculations 20to24'!AD177,'Calculations 25to34'!AD177,'Calculations 35to44'!AD177,'Calculations 55to64'!AD177,'Calculations 65plus'!AD177)</f>
        <v>0.18179079004336876</v>
      </c>
      <c r="AE222" s="28">
        <f>AE177/SUM(AE177,'Calculations 16to19'!AE177,'Calculations 20to24'!AE177,'Calculations 25to34'!AE177,'Calculations 35to44'!AE177,'Calculations 55to64'!AE177,'Calculations 65plus'!AE177)</f>
        <v>0.1808443659804447</v>
      </c>
      <c r="AF222" s="28">
        <f>AF177/SUM(AF177,'Calculations 16to19'!AF177,'Calculations 20to24'!AF177,'Calculations 25to34'!AF177,'Calculations 35to44'!AF177,'Calculations 55to64'!AF177,'Calculations 65plus'!AF177)</f>
        <v>0.17988736150668327</v>
      </c>
    </row>
    <row r="223" spans="1:32" x14ac:dyDescent="0.2">
      <c r="A223" s="6" t="s">
        <v>56</v>
      </c>
      <c r="B223" s="28">
        <f>B178/SUM(B178,'Calculations 16to19'!B178,'Calculations 20to24'!B178,'Calculations 25to34'!B178,'Calculations 35to44'!B178,'Calculations 55to64'!B178,'Calculations 65plus'!B178)</f>
        <v>0.15526518063028441</v>
      </c>
      <c r="C223" s="28">
        <f>C178/SUM(C178,'Calculations 16to19'!C178,'Calculations 20to24'!C178,'Calculations 25to34'!C178,'Calculations 35to44'!C178,'Calculations 55to64'!C178,'Calculations 65plus'!C178)</f>
        <v>0.15181627151855093</v>
      </c>
      <c r="D223" s="28">
        <f>D178/SUM(D178,'Calculations 16to19'!D178,'Calculations 20to24'!D178,'Calculations 25to34'!D178,'Calculations 35to44'!D178,'Calculations 55to64'!D178,'Calculations 65plus'!D178)</f>
        <v>0.15049437915952588</v>
      </c>
      <c r="E223" s="28">
        <f>E178/SUM(E178,'Calculations 16to19'!E178,'Calculations 20to24'!E178,'Calculations 25to34'!E178,'Calculations 35to44'!E178,'Calculations 55to64'!E178,'Calculations 65plus'!E178)</f>
        <v>0.14980463575437572</v>
      </c>
      <c r="F223" s="28">
        <f>F178/SUM(F178,'Calculations 16to19'!F178,'Calculations 20to24'!F178,'Calculations 25to34'!F178,'Calculations 35to44'!F178,'Calculations 55to64'!F178,'Calculations 65plus'!F178)</f>
        <v>0.14931108785686711</v>
      </c>
      <c r="G223" s="28">
        <f>G178/SUM(G178,'Calculations 16to19'!G178,'Calculations 20to24'!G178,'Calculations 25to34'!G178,'Calculations 35to44'!G178,'Calculations 55to64'!G178,'Calculations 65plus'!G178)</f>
        <v>0.14965935884369172</v>
      </c>
      <c r="H223" s="28">
        <f>H178/SUM(H178,'Calculations 16to19'!H178,'Calculations 20to24'!H178,'Calculations 25to34'!H178,'Calculations 35to44'!H178,'Calculations 55to64'!H178,'Calculations 65plus'!H178)</f>
        <v>0.14976809781089356</v>
      </c>
      <c r="I223" s="28">
        <f>I178/SUM(I178,'Calculations 16to19'!I178,'Calculations 20to24'!I178,'Calculations 25to34'!I178,'Calculations 35to44'!I178,'Calculations 55to64'!I178,'Calculations 65plus'!I178)</f>
        <v>0.15237773214766126</v>
      </c>
      <c r="J223" s="28">
        <f>J178/SUM(J178,'Calculations 16to19'!J178,'Calculations 20to24'!J178,'Calculations 25to34'!J178,'Calculations 35to44'!J178,'Calculations 55to64'!J178,'Calculations 65plus'!J178)</f>
        <v>0.15666334984878053</v>
      </c>
      <c r="K223" s="28">
        <f>K178/SUM(K178,'Calculations 16to19'!K178,'Calculations 20to24'!K178,'Calculations 25to34'!K178,'Calculations 35to44'!K178,'Calculations 55to64'!K178,'Calculations 65plus'!K178)</f>
        <v>0.16105438489932022</v>
      </c>
      <c r="L223" s="28">
        <f>L178/SUM(L178,'Calculations 16to19'!L178,'Calculations 20to24'!L178,'Calculations 25to34'!L178,'Calculations 35to44'!L178,'Calculations 55to64'!L178,'Calculations 65plus'!L178)</f>
        <v>0.15336674290001909</v>
      </c>
      <c r="M223" s="28">
        <f>M178/SUM(M178,'Calculations 16to19'!M178,'Calculations 20to24'!M178,'Calculations 25to34'!M178,'Calculations 35to44'!M178,'Calculations 55to64'!M178,'Calculations 65plus'!M178)</f>
        <v>0.15320997616324278</v>
      </c>
      <c r="N223" s="28">
        <f>N178/SUM(N178,'Calculations 16to19'!N178,'Calculations 20to24'!N178,'Calculations 25to34'!N178,'Calculations 35to44'!N178,'Calculations 55to64'!N178,'Calculations 65plus'!N178)</f>
        <v>0.15301691011242913</v>
      </c>
      <c r="O223" s="28">
        <f>O178/SUM(O178,'Calculations 16to19'!O178,'Calculations 20to24'!O178,'Calculations 25to34'!O178,'Calculations 35to44'!O178,'Calculations 55to64'!O178,'Calculations 65plus'!O178)</f>
        <v>0.15278860682917414</v>
      </c>
      <c r="P223" s="28">
        <f>P178/SUM(P178,'Calculations 16to19'!P178,'Calculations 20to24'!P178,'Calculations 25to34'!P178,'Calculations 35to44'!P178,'Calculations 55to64'!P178,'Calculations 65plus'!P178)</f>
        <v>0.15252614381255469</v>
      </c>
      <c r="Q223" s="28">
        <f>Q178/SUM(Q178,'Calculations 16to19'!Q178,'Calculations 20to24'!Q178,'Calculations 25to34'!Q178,'Calculations 35to44'!Q178,'Calculations 55to64'!Q178,'Calculations 65plus'!Q178)</f>
        <v>0.15223061028733365</v>
      </c>
      <c r="R223" s="28">
        <f>R178/SUM(R178,'Calculations 16to19'!R178,'Calculations 20to24'!R178,'Calculations 25to34'!R178,'Calculations 35to44'!R178,'Calculations 55to64'!R178,'Calculations 65plus'!R178)</f>
        <v>0.15190310376337013</v>
      </c>
      <c r="S223" s="28">
        <f>S178/SUM(S178,'Calculations 16to19'!S178,'Calculations 20to24'!S178,'Calculations 25to34'!S178,'Calculations 35to44'!S178,'Calculations 55to64'!S178,'Calculations 65plus'!S178)</f>
        <v>0.15154472683539133</v>
      </c>
      <c r="T223" s="28">
        <f>T178/SUM(T178,'Calculations 16to19'!T178,'Calculations 20to24'!T178,'Calculations 25to34'!T178,'Calculations 35to44'!T178,'Calculations 55to64'!T178,'Calculations 65plus'!T178)</f>
        <v>0.15115658421240044</v>
      </c>
      <c r="U223" s="28">
        <f>U178/SUM(U178,'Calculations 16to19'!U178,'Calculations 20to24'!U178,'Calculations 25to34'!U178,'Calculations 35to44'!U178,'Calculations 55to64'!U178,'Calculations 65plus'!U178)</f>
        <v>0.15073977996621063</v>
      </c>
      <c r="V223" s="28">
        <f>V178/SUM(V178,'Calculations 16to19'!V178,'Calculations 20to24'!V178,'Calculations 25to34'!V178,'Calculations 35to44'!V178,'Calculations 55to64'!V178,'Calculations 65plus'!V178)</f>
        <v>0.15029541498883098</v>
      </c>
      <c r="W223" s="28">
        <f>W178/SUM(W178,'Calculations 16to19'!W178,'Calculations 20to24'!W178,'Calculations 25to34'!W178,'Calculations 35to44'!W178,'Calculations 55to64'!W178,'Calculations 65plus'!W178)</f>
        <v>0.14982458464874387</v>
      </c>
      <c r="X223" s="28">
        <f>X178/SUM(X178,'Calculations 16to19'!X178,'Calculations 20to24'!X178,'Calculations 25to34'!X178,'Calculations 35to44'!X178,'Calculations 55to64'!X178,'Calculations 65plus'!X178)</f>
        <v>0.14932837663639026</v>
      </c>
      <c r="Y223" s="28">
        <f>Y178/SUM(Y178,'Calculations 16to19'!Y178,'Calculations 20to24'!Y178,'Calculations 25to34'!Y178,'Calculations 35to44'!Y178,'Calculations 55to64'!Y178,'Calculations 65plus'!Y178)</f>
        <v>0.14880786898953033</v>
      </c>
      <c r="Z223" s="28">
        <f>Z178/SUM(Z178,'Calculations 16to19'!Z178,'Calculations 20to24'!Z178,'Calculations 25to34'!Z178,'Calculations 35to44'!Z178,'Calculations 55to64'!Z178,'Calculations 65plus'!Z178)</f>
        <v>0.14826412828944999</v>
      </c>
      <c r="AA223" s="28">
        <f>AA178/SUM(AA178,'Calculations 16to19'!AA178,'Calculations 20to24'!AA178,'Calculations 25to34'!AA178,'Calculations 35to44'!AA178,'Calculations 55to64'!AA178,'Calculations 65plus'!AA178)</f>
        <v>0.14769820801932212</v>
      </c>
      <c r="AB223" s="28">
        <f>AB178/SUM(AB178,'Calculations 16to19'!AB178,'Calculations 20to24'!AB178,'Calculations 25to34'!AB178,'Calculations 35to44'!AB178,'Calculations 55to64'!AB178,'Calculations 65plus'!AB178)</f>
        <v>0.1471111470763341</v>
      </c>
      <c r="AC223" s="28">
        <f>AC178/SUM(AC178,'Calculations 16to19'!AC178,'Calculations 20to24'!AC178,'Calculations 25to34'!AC178,'Calculations 35to44'!AC178,'Calculations 55to64'!AC178,'Calculations 65plus'!AC178)</f>
        <v>0.14650396842951699</v>
      </c>
      <c r="AD223" s="28">
        <f>AD178/SUM(AD178,'Calculations 16to19'!AD178,'Calculations 20to24'!AD178,'Calculations 25to34'!AD178,'Calculations 35to44'!AD178,'Calculations 55to64'!AD178,'Calculations 65plus'!AD178)</f>
        <v>0.14587767791549669</v>
      </c>
      <c r="AE223" s="28">
        <f>AE178/SUM(AE178,'Calculations 16to19'!AE178,'Calculations 20to24'!AE178,'Calculations 25to34'!AE178,'Calculations 35to44'!AE178,'Calculations 55to64'!AE178,'Calculations 65plus'!AE178)</f>
        <v>0.14523326316468885</v>
      </c>
      <c r="AF223" s="28">
        <f>AF178/SUM(AF178,'Calculations 16to19'!AF178,'Calculations 20to24'!AF178,'Calculations 25to34'!AF178,'Calculations 35to44'!AF178,'Calculations 55to64'!AF178,'Calculations 65plus'!AF178)</f>
        <v>0.14457169265072473</v>
      </c>
    </row>
    <row r="224" spans="1:32" x14ac:dyDescent="0.2">
      <c r="A224" s="6" t="s">
        <v>57</v>
      </c>
      <c r="B224" s="28">
        <f>B179/SUM(B179,'Calculations 16to19'!B179,'Calculations 20to24'!B179,'Calculations 25to34'!B179,'Calculations 35to44'!B179,'Calculations 55to64'!B179,'Calculations 65plus'!B179)</f>
        <v>0.18015267175572519</v>
      </c>
      <c r="C224" s="28">
        <f>C179/SUM(C179,'Calculations 16to19'!C179,'Calculations 20to24'!C179,'Calculations 25to34'!C179,'Calculations 35to44'!C179,'Calculations 55to64'!C179,'Calculations 65plus'!C179)</f>
        <v>0.17614984083173549</v>
      </c>
      <c r="D224" s="28">
        <f>D179/SUM(D179,'Calculations 16to19'!D179,'Calculations 20to24'!D179,'Calculations 25to34'!D179,'Calculations 35to44'!D179,'Calculations 55to64'!D179,'Calculations 65plus'!D179)</f>
        <v>0.1748570426116999</v>
      </c>
      <c r="E224" s="28">
        <f>E179/SUM(E179,'Calculations 16to19'!E179,'Calculations 20to24'!E179,'Calculations 25to34'!E179,'Calculations 35to44'!E179,'Calculations 55to64'!E179,'Calculations 65plus'!E179)</f>
        <v>0.1742369180864517</v>
      </c>
      <c r="F224" s="28">
        <f>F179/SUM(F179,'Calculations 16to19'!F179,'Calculations 20to24'!F179,'Calculations 25to34'!F179,'Calculations 35to44'!F179,'Calculations 55to64'!F179,'Calculations 65plus'!F179)</f>
        <v>0.17366312438212195</v>
      </c>
      <c r="G224" s="28">
        <f>G179/SUM(G179,'Calculations 16to19'!G179,'Calculations 20to24'!G179,'Calculations 25to34'!G179,'Calculations 35to44'!G179,'Calculations 55to64'!G179,'Calculations 65plus'!G179)</f>
        <v>0.17391613113441129</v>
      </c>
      <c r="H224" s="28">
        <f>H179/SUM(H179,'Calculations 16to19'!H179,'Calculations 20to24'!H179,'Calculations 25to34'!H179,'Calculations 35to44'!H179,'Calculations 55to64'!H179,'Calculations 65plus'!H179)</f>
        <v>0.17376041238625711</v>
      </c>
      <c r="I224" s="28">
        <f>I179/SUM(I179,'Calculations 16to19'!I179,'Calculations 20to24'!I179,'Calculations 25to34'!I179,'Calculations 35to44'!I179,'Calculations 55to64'!I179,'Calculations 65plus'!I179)</f>
        <v>0.17644417741132096</v>
      </c>
      <c r="J224" s="28">
        <f>J179/SUM(J179,'Calculations 16to19'!J179,'Calculations 20to24'!J179,'Calculations 25to34'!J179,'Calculations 35to44'!J179,'Calculations 55to64'!J179,'Calculations 65plus'!J179)</f>
        <v>0.18127334471811354</v>
      </c>
      <c r="K224" s="28">
        <f>K179/SUM(K179,'Calculations 16to19'!K179,'Calculations 20to24'!K179,'Calculations 25to34'!K179,'Calculations 35to44'!K179,'Calculations 55to64'!K179,'Calculations 65plus'!K179)</f>
        <v>0.18649541674166148</v>
      </c>
      <c r="L224" s="28">
        <f>L179/SUM(L179,'Calculations 16to19'!L179,'Calculations 20to24'!L179,'Calculations 25to34'!L179,'Calculations 35to44'!L179,'Calculations 55to64'!L179,'Calculations 65plus'!L179)</f>
        <v>0.17773437144721926</v>
      </c>
      <c r="M224" s="28">
        <f>M179/SUM(M179,'Calculations 16to19'!M179,'Calculations 20to24'!M179,'Calculations 25to34'!M179,'Calculations 35to44'!M179,'Calculations 55to64'!M179,'Calculations 65plus'!M179)</f>
        <v>0.177545698896349</v>
      </c>
      <c r="N224" s="28">
        <f>N179/SUM(N179,'Calculations 16to19'!N179,'Calculations 20to24'!N179,'Calculations 25to34'!N179,'Calculations 35to44'!N179,'Calculations 55to64'!N179,'Calculations 65plus'!N179)</f>
        <v>0.17732135895124318</v>
      </c>
      <c r="O224" s="28">
        <f>O179/SUM(O179,'Calculations 16to19'!O179,'Calculations 20to24'!O179,'Calculations 25to34'!O179,'Calculations 35to44'!O179,'Calculations 55to64'!O179,'Calculations 65plus'!O179)</f>
        <v>0.17706214495726078</v>
      </c>
      <c r="P224" s="28">
        <f>P179/SUM(P179,'Calculations 16to19'!P179,'Calculations 20to24'!P179,'Calculations 25to34'!P179,'Calculations 35to44'!P179,'Calculations 55to64'!P179,'Calculations 65plus'!P179)</f>
        <v>0.17676887436281322</v>
      </c>
      <c r="Q224" s="28">
        <f>Q179/SUM(Q179,'Calculations 16to19'!Q179,'Calculations 20to24'!Q179,'Calculations 25to34'!Q179,'Calculations 35to44'!Q179,'Calculations 55to64'!Q179,'Calculations 65plus'!Q179)</f>
        <v>0.17644238622848452</v>
      </c>
      <c r="R224" s="28">
        <f>R179/SUM(R179,'Calculations 16to19'!R179,'Calculations 20to24'!R179,'Calculations 25to34'!R179,'Calculations 35to44'!R179,'Calculations 55to64'!R179,'Calculations 65plus'!R179)</f>
        <v>0.17608353878814939</v>
      </c>
      <c r="S224" s="28">
        <f>S179/SUM(S179,'Calculations 16to19'!S179,'Calculations 20to24'!S179,'Calculations 25to34'!S179,'Calculations 35to44'!S179,'Calculations 55to64'!S179,'Calculations 65plus'!S179)</f>
        <v>0.17569320706647051</v>
      </c>
      <c r="T224" s="28">
        <f>T179/SUM(T179,'Calculations 16to19'!T179,'Calculations 20to24'!T179,'Calculations 25to34'!T179,'Calculations 35to44'!T179,'Calculations 55to64'!T179,'Calculations 65plus'!T179)</f>
        <v>0.17527228055695387</v>
      </c>
      <c r="U224" s="28">
        <f>U179/SUM(U179,'Calculations 16to19'!U179,'Calculations 20to24'!U179,'Calculations 25to34'!U179,'Calculations 35to44'!U179,'Calculations 55to64'!U179,'Calculations 65plus'!U179)</f>
        <v>0.17482166096452137</v>
      </c>
      <c r="V224" s="28">
        <f>V179/SUM(V179,'Calculations 16to19'!V179,'Calculations 20to24'!V179,'Calculations 25to34'!V179,'Calculations 35to44'!V179,'Calculations 55to64'!V179,'Calculations 65plus'!V179)</f>
        <v>0.17434226001627082</v>
      </c>
      <c r="W224" s="28">
        <f>W179/SUM(W179,'Calculations 16to19'!W179,'Calculations 20to24'!W179,'Calculations 25to34'!W179,'Calculations 35to44'!W179,'Calculations 55to64'!W179,'Calculations 65plus'!W179)</f>
        <v>0.17383499734382601</v>
      </c>
      <c r="X224" s="28">
        <f>X179/SUM(X179,'Calculations 16to19'!X179,'Calculations 20to24'!X179,'Calculations 25to34'!X179,'Calculations 35to44'!X179,'Calculations 55to64'!X179,'Calculations 65plus'!X179)</f>
        <v>0.17330079844031962</v>
      </c>
      <c r="Y224" s="28">
        <f>Y179/SUM(Y179,'Calculations 16to19'!Y179,'Calculations 20to24'!Y179,'Calculations 25to34'!Y179,'Calculations 35to44'!Y179,'Calculations 55to64'!Y179,'Calculations 65plus'!Y179)</f>
        <v>0.1727405926947439</v>
      </c>
      <c r="Z224" s="28">
        <f>Z179/SUM(Z179,'Calculations 16to19'!Z179,'Calculations 20to24'!Z179,'Calculations 25to34'!Z179,'Calculations 35to44'!Z179,'Calculations 55to64'!Z179,'Calculations 65plus'!Z179)</f>
        <v>0.17215531150602142</v>
      </c>
      <c r="AA224" s="28">
        <f>AA179/SUM(AA179,'Calculations 16to19'!AA179,'Calculations 20to24'!AA179,'Calculations 25to34'!AA179,'Calculations 35to44'!AA179,'Calculations 55to64'!AA179,'Calculations 65plus'!AA179)</f>
        <v>0.1715458864788032</v>
      </c>
      <c r="AB224" s="28">
        <f>AB179/SUM(AB179,'Calculations 16to19'!AB179,'Calculations 20to24'!AB179,'Calculations 25to34'!AB179,'Calculations 35to44'!AB179,'Calculations 55to64'!AB179,'Calculations 65plus'!AB179)</f>
        <v>0.17091324770260957</v>
      </c>
      <c r="AC224" s="28">
        <f>AC179/SUM(AC179,'Calculations 16to19'!AC179,'Calculations 20to24'!AC179,'Calculations 25to34'!AC179,'Calculations 35to44'!AC179,'Calculations 55to64'!AC179,'Calculations 65plus'!AC179)</f>
        <v>0.17025832211557712</v>
      </c>
      <c r="AD224" s="28">
        <f>AD179/SUM(AD179,'Calculations 16to19'!AD179,'Calculations 20to24'!AD179,'Calculations 25to34'!AD179,'Calculations 35to44'!AD179,'Calculations 55to64'!AD179,'Calculations 65plus'!AD179)</f>
        <v>0.16958203195369104</v>
      </c>
      <c r="AE224" s="28">
        <f>AE179/SUM(AE179,'Calculations 16to19'!AE179,'Calculations 20to24'!AE179,'Calculations 25to34'!AE179,'Calculations 35to44'!AE179,'Calculations 55to64'!AE179,'Calculations 65plus'!AE179)</f>
        <v>0.16888529328603105</v>
      </c>
      <c r="AF224" s="28">
        <f>AF179/SUM(AF179,'Calculations 16to19'!AF179,'Calculations 20to24'!AF179,'Calculations 25to34'!AF179,'Calculations 35to44'!AF179,'Calculations 55to64'!AF179,'Calculations 65plus'!AF179)</f>
        <v>0.16816901463619957</v>
      </c>
    </row>
  </sheetData>
  <phoneticPr fontId="1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dimension ref="A1:AF224"/>
  <sheetViews>
    <sheetView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T18b'!H:H,MATCH($A3,'BLS CPS T18b'!K:K,0))/INDEX('BLS CPS T18b'!B:B,MATCH($A3,'BLS CPS T18b'!K:K,0))</f>
        <v>0.19667943805874841</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T18b'!H:H,MATCH($A4,'BLS CPS T18b'!K:K,0))/INDEX('BLS CPS T18b'!B:B,MATCH($A4,'BLS CPS T18b'!K:K,0))</f>
        <v>0.19607843137254902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T18b'!H:H,MATCH($A5,'BLS CPS T18b'!K:K,0))/INDEX('BLS CPS T18b'!B:B,MATCH($A5,'BLS CPS T18b'!K:K,0))</f>
        <v>0.13402061855670103</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T18b'!H:H,MATCH($A6,'BLS CPS T18b'!K:K,0))/INDEX('BLS CPS T18b'!B:B,MATCH($A6,'BLS CPS T18b'!K:K,0))</f>
        <v>0.25301204819277107</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T18b'!H:H,MATCH($A7,'BLS CPS T18b'!K:K,0))/INDEX('BLS CPS T18b'!B:B,MATCH($A7,'BLS CPS T18b'!K:K,0))</f>
        <v>0.1366906474820144</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T18b'!H:H,MATCH($A8,'BLS CPS T18b'!K:K,0))/INDEX('BLS CPS T18b'!B:B,MATCH($A8,'BLS CPS T18b'!K:K,0))</f>
        <v>0.1604496678589678</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T18b'!H:H,MATCH($A9,'BLS CPS T18b'!K:K,0))/INDEX('BLS CPS T18b'!B:B,MATCH($A9,'BLS CPS T18b'!K:K,0))</f>
        <v>0.19594594594594594</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T18b'!H:H,MATCH($A10,'BLS CPS T18b'!K:K,0))/INDEX('BLS CPS T18b'!B:B,MATCH($A10,'BLS CPS T18b'!K:K,0))</f>
        <v>0.16976744186046511</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T18b'!H:H,MATCH($A11,'BLS CPS T18b'!K:K,0))/INDEX('BLS CPS T18b'!B:B,MATCH($A11,'BLS CPS T18b'!K:K,0))</f>
        <v>0.22222222222222221</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T18b'!H:H,MATCH($A12,'BLS CPS T18b'!K:K,0))/INDEX('BLS CPS T18b'!B:B,MATCH($A12,'BLS CPS T18b'!K:K,0))</f>
        <v>0.14432989690721648</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T18b'!H:H,MATCH($A13,'BLS CPS T18b'!K:K,0))/INDEX('BLS CPS T18b'!B:B,MATCH($A13,'BLS CPS T18b'!K:K,0))</f>
        <v>0.22839506172839505</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T18b'!H:H,MATCH($A14,'BLS CPS T18b'!K:K,0))/INDEX('BLS CPS T18b'!B:B,MATCH($A14,'BLS CPS T18b'!K:K,0))</f>
        <v>0.15994020926756353</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T18b'!H:H,MATCH($A15,'BLS CPS T18b'!K:K,0))/INDEX('BLS CPS T18b'!B:B,MATCH($A15,'BLS CPS T18b'!K:K,0))</f>
        <v>0.23540145985401459</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T18b'!H:H,MATCH($A16,'BLS CPS T18b'!K:K,0))/INDEX('BLS CPS T18b'!B:B,MATCH($A16,'BLS CPS T18b'!K:K,0))</f>
        <v>0.21951219512195122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T18b'!H:H,MATCH($A17,'BLS CPS T18b'!K:K,0))/INDEX('BLS CPS T18b'!B:B,MATCH($A17,'BLS CPS T18b'!K:K,0))</f>
        <v>0.23693379790940766</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T18b'!H:H,MATCH($A18,'BLS CPS T18b'!K:K,0))/INDEX('BLS CPS T18b'!B:B,MATCH($A18,'BLS CPS T18b'!K:K,0))</f>
        <v>0.25390625</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T18b'!H:H,MATCH($A19,'BLS CPS T18b'!K:K,0))/INDEX('BLS CPS T18b'!B:B,MATCH($A19,'BLS CPS T18b'!K:K,0))</f>
        <v>0.23943661971830985</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T18b'!H:H,MATCH($A20,'BLS CPS T18b'!K:K,0))/INDEX('BLS CPS T18b'!B:B,MATCH($A20,'BLS CPS T18b'!K:K,0))</f>
        <v>0.23506366307541626</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T18b'!H:H,MATCH($A21,'BLS CPS T18b'!K:K,0))/INDEX('BLS CPS T18b'!B:B,MATCH($A21,'BLS CPS T18b'!K:K,0))</f>
        <v>0.21655437921077961</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T18b'!H:H,MATCH($A22,'BLS CPS T18b'!K:K,0))/INDEX('BLS CPS T18b'!B:B,MATCH($A22,'BLS CPS T18b'!K:K,0))</f>
        <v>0.18617021276595744</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T18b'!H:H,MATCH($A23,'BLS CPS T18b'!K:K,0))/INDEX('BLS CPS T18b'!B:B,MATCH($A23,'BLS CPS T18b'!K:K,0))</f>
        <v>0.22162645218945487</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T18b'!H:H,MATCH($A24,'BLS CPS T18b'!K:K,0))/INDEX('BLS CPS T18b'!B:B,MATCH($A24,'BLS CPS T18b'!K:K,0))</f>
        <v>0.17693522906793049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T18b'!H:H,MATCH($A25,'BLS CPS T18b'!K:K,0))/INDEX('BLS CPS T18b'!B:B,MATCH($A25,'BLS CPS T18b'!K:K,0))</f>
        <v>0.21579961464354527</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T18b'!H:H,MATCH($A26,'BLS CPS T18b'!K:K,0))/INDEX('BLS CPS T18b'!B:B,MATCH($A26,'BLS CPS T18b'!K:K,0))</f>
        <v>0.202365308804205</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T18b'!H:H,MATCH($A27,'BLS CPS T18b'!K:K,0))/INDEX('BLS CPS T18b'!B:B,MATCH($A27,'BLS CPS T18b'!K:K,0))</f>
        <v>0.2253711201079622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T18b'!H:H,MATCH($A28,'BLS CPS T18b'!K:K,0))/INDEX('BLS CPS T18b'!B:B,MATCH($A28,'BLS CPS T18b'!K:K,0))</f>
        <v>0.16</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T18b'!H:H,MATCH($A29,'BLS CPS T18b'!K:K,0))/INDEX('BLS CPS T18b'!B:B,MATCH($A29,'BLS CPS T18b'!K:K,0))</f>
        <v>0.2304921968787515</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T18b'!H:H,MATCH($A30,'BLS CPS T18b'!K:K,0))/INDEX('BLS CPS T18b'!B:B,MATCH($A30,'BLS CPS T18b'!K:K,0))</f>
        <v>0.17151863526793992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T18b'!H:H,MATCH($A31,'BLS CPS T18b'!K:K,0))/INDEX('BLS CPS T18b'!B:B,MATCH($A31,'BLS CPS T18b'!K:K,0))</f>
        <v>0.15830217494338827</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T18b'!H:H,MATCH($A32,'BLS CPS T18b'!K:K,0))/INDEX('BLS CPS T18b'!B:B,MATCH($A32,'BLS CPS T18b'!K:K,0))</f>
        <v>0.19274755927475593</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T18b'!H:H,MATCH($A33,'BLS CPS T18b'!K:K,0))/INDEX('BLS CPS T18b'!B:B,MATCH($A33,'BLS CPS T18b'!K:K,0))</f>
        <v>8.7284604122085815E-2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T18b'!H:H,MATCH($A34,'BLS CPS T18b'!K:K,0))/INDEX('BLS CPS T18b'!B:B,MATCH($A34,'BLS CPS T18b'!K:K,0))</f>
        <v>0.1468978102189781</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T18b'!H:H,MATCH($A35,'BLS CPS T18b'!K:K,0))/INDEX('BLS CPS T18b'!B:B,MATCH($A35,'BLS CPS T18b'!K:K,0))</f>
        <v>0.17423312883435582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T18b'!H:H,MATCH($A36,'BLS CPS T18b'!K:K,0))/INDEX('BLS CPS T18b'!B:B,MATCH($A36,'BLS CPS T18b'!K:K,0))</f>
        <v>0.11326860841423948</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T18b'!H:H,MATCH($A37,'BLS CPS T18b'!K:K,0))/INDEX('BLS CPS T18b'!B:B,MATCH($A37,'BLS CPS T18b'!K:K,0))</f>
        <v>0.17817225509533202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T18b'!H:H,MATCH($A38,'BLS CPS T18b'!K:K,0))/INDEX('BLS CPS T18b'!B:B,MATCH($A38,'BLS CPS T18b'!K:K,0))</f>
        <v>0.22059897735573411</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T18b'!H:H,MATCH($A39,'BLS CPS T18b'!K:K,0))/INDEX('BLS CPS T18b'!B:B,MATCH($A39,'BLS CPS T18b'!K:K,0))</f>
        <v>0.164328231292517</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T18b'!H:H,MATCH($A40,'BLS CPS T18b'!K:K,0))/INDEX('BLS CPS T18b'!B:B,MATCH($A40,'BLS CPS T18b'!K:K,0))</f>
        <v>0.20263964804692708</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T18b'!H:H,MATCH($A41,'BLS CPS T18b'!K:K,0))/INDEX('BLS CPS T18b'!B:B,MATCH($A41,'BLS CPS T18b'!K:K,0))</f>
        <v>0.18109058269130077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T18b'!H:H,MATCH($A42,'BLS CPS T18b'!K:K,0))/INDEX('BLS CPS T18b'!B:B,MATCH($A42,'BLS CPS T18b'!K:K,0))</f>
        <v>0.17303240740740741</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T18b'!H:H,MATCH($A43,'BLS CPS T18b'!K:K,0))/INDEX('BLS CPS T18b'!B:B,MATCH($A43,'BLS CPS T18b'!K:K,0))</f>
        <v>0.14340638216070742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T18b'!H:H,MATCH($A44,'BLS CPS T18b'!K:K,0))/INDEX('BLS CPS T18b'!B:B,MATCH($A44,'BLS CPS T18b'!K:K,0))</f>
        <v>0.19724770642201836</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0.34827551925481604</v>
      </c>
    </row>
    <row r="49" spans="1:2" x14ac:dyDescent="0.2">
      <c r="A49" s="6" t="s">
        <v>94</v>
      </c>
      <c r="B49" s="28">
        <f>('S Curve Equation'!$B$11-(LN(1/((B4/'S Curve Equation'!$B$14)-'S Curve Equation'!$B$13)-1)/'S Curve Equation'!$B$10))/'S Curve Equation'!$B$12</f>
        <v>0.34787191814137508</v>
      </c>
    </row>
    <row r="50" spans="1:2" x14ac:dyDescent="0.2">
      <c r="A50" s="6" t="s">
        <v>93</v>
      </c>
      <c r="B50" s="28">
        <f>('S Curve Equation'!$B$11-(LN(1/((B5/'S Curve Equation'!$B$14)-'S Curve Equation'!$B$13)-1)/'S Curve Equation'!$B$10))/'S Curve Equation'!$B$12</f>
        <v>0.30019297006097051</v>
      </c>
    </row>
    <row r="51" spans="1:2" x14ac:dyDescent="0.2">
      <c r="A51" s="6" t="s">
        <v>28</v>
      </c>
      <c r="B51" s="28">
        <f>('S Curve Equation'!$B$11-(LN(1/((B6/'S Curve Equation'!$B$14)-'S Curve Equation'!$B$13)-1)/'S Curve Equation'!$B$10))/'S Curve Equation'!$B$12</f>
        <v>0.3828782226171385</v>
      </c>
    </row>
    <row r="52" spans="1:2" x14ac:dyDescent="0.2">
      <c r="A52" s="6" t="s">
        <v>29</v>
      </c>
      <c r="B52" s="28">
        <f>('S Curve Equation'!$B$11-(LN(1/((B7/'S Curve Equation'!$B$14)-'S Curve Equation'!$B$13)-1)/'S Curve Equation'!$B$10))/'S Curve Equation'!$B$12</f>
        <v>0.30255555264922596</v>
      </c>
    </row>
    <row r="53" spans="1:2" x14ac:dyDescent="0.2">
      <c r="A53" s="6" t="s">
        <v>30</v>
      </c>
      <c r="B53" s="28">
        <f>('S Curve Equation'!$B$11-(LN(1/((B8/'S Curve Equation'!$B$14)-'S Curve Equation'!$B$13)-1)/'S Curve Equation'!$B$10))/'S Curve Equation'!$B$12</f>
        <v>0.32216600129613737</v>
      </c>
    </row>
    <row r="54" spans="1:2" x14ac:dyDescent="0.2">
      <c r="A54" s="6" t="s">
        <v>31</v>
      </c>
      <c r="B54" s="28">
        <f>('S Curve Equation'!$B$11-(LN(1/((B9/'S Curve Equation'!$B$14)-'S Curve Equation'!$B$13)-1)/'S Curve Equation'!$B$10))/'S Curve Equation'!$B$12</f>
        <v>0.34778283134094312</v>
      </c>
    </row>
    <row r="55" spans="1:2" x14ac:dyDescent="0.2">
      <c r="A55" s="6" t="s">
        <v>32</v>
      </c>
      <c r="B55" s="28">
        <f>('S Curve Equation'!$B$11-(LN(1/((B10/'S Curve Equation'!$B$14)-'S Curve Equation'!$B$13)-1)/'S Curve Equation'!$B$10))/'S Curve Equation'!$B$12</f>
        <v>0.32926198070187029</v>
      </c>
    </row>
    <row r="56" spans="1:2" x14ac:dyDescent="0.2">
      <c r="A56" s="6" t="s">
        <v>33</v>
      </c>
      <c r="B56" s="28">
        <f>('S Curve Equation'!$B$11-(LN(1/((B11/'S Curve Equation'!$B$14)-'S Curve Equation'!$B$13)-1)/'S Curve Equation'!$B$10))/'S Curve Equation'!$B$12</f>
        <v>0.36469030010802556</v>
      </c>
    </row>
    <row r="57" spans="1:2" x14ac:dyDescent="0.2">
      <c r="A57" s="6" t="s">
        <v>34</v>
      </c>
      <c r="B57" s="28">
        <f>('S Curve Equation'!$B$11-(LN(1/((B12/'S Curve Equation'!$B$14)-'S Curve Equation'!$B$13)-1)/'S Curve Equation'!$B$10))/'S Curve Equation'!$B$12</f>
        <v>0.30912523371612721</v>
      </c>
    </row>
    <row r="58" spans="1:2" x14ac:dyDescent="0.2">
      <c r="A58" s="6" t="s">
        <v>92</v>
      </c>
      <c r="B58" s="28">
        <f>('S Curve Equation'!$B$11-(LN(1/((B13/'S Curve Equation'!$B$14)-'S Curve Equation'!$B$13)-1)/'S Curve Equation'!$B$10))/'S Curve Equation'!$B$12</f>
        <v>0.36846273052409706</v>
      </c>
    </row>
    <row r="59" spans="1:2" x14ac:dyDescent="0.2">
      <c r="A59" s="6" t="s">
        <v>89</v>
      </c>
      <c r="B59" s="28">
        <f>('S Curve Equation'!$B$11-(LN(1/((B14/'S Curve Equation'!$B$14)-'S Curve Equation'!$B$13)-1)/'S Curve Equation'!$B$10))/'S Curve Equation'!$B$12</f>
        <v>0.32176928211502875</v>
      </c>
    </row>
    <row r="60" spans="1:2" x14ac:dyDescent="0.2">
      <c r="A60" s="6" t="s">
        <v>35</v>
      </c>
      <c r="B60" s="28">
        <f>('S Curve Equation'!$B$11-(LN(1/((B15/'S Curve Equation'!$B$14)-'S Curve Equation'!$B$13)-1)/'S Curve Equation'!$B$10))/'S Curve Equation'!$B$12</f>
        <v>0.37266378933316224</v>
      </c>
    </row>
    <row r="61" spans="1:2" x14ac:dyDescent="0.2">
      <c r="A61" s="6" t="s">
        <v>98</v>
      </c>
      <c r="B61" s="28">
        <f>('S Curve Equation'!$B$11-(LN(1/((B16/'S Curve Equation'!$B$14)-'S Curve Equation'!$B$13)-1)/'S Curve Equation'!$B$10))/'S Curve Equation'!$B$12</f>
        <v>0.36301196376418932</v>
      </c>
    </row>
    <row r="62" spans="1:2" x14ac:dyDescent="0.2">
      <c r="A62" s="6" t="s">
        <v>97</v>
      </c>
      <c r="B62" s="28">
        <f>('S Curve Equation'!$B$11-(LN(1/((B17/'S Curve Equation'!$B$14)-'S Curve Equation'!$B$13)-1)/'S Curve Equation'!$B$10))/'S Curve Equation'!$B$12</f>
        <v>0.37357165531828301</v>
      </c>
    </row>
    <row r="63" spans="1:2" x14ac:dyDescent="0.2">
      <c r="A63" s="6" t="s">
        <v>101</v>
      </c>
      <c r="B63" s="28">
        <f>('S Curve Equation'!$B$11-(LN(1/((B18/'S Curve Equation'!$B$14)-'S Curve Equation'!$B$13)-1)/'S Curve Equation'!$B$10))/'S Curve Equation'!$B$12</f>
        <v>0.38338470048475809</v>
      </c>
    </row>
    <row r="64" spans="1:2" x14ac:dyDescent="0.2">
      <c r="A64" s="6" t="s">
        <v>104</v>
      </c>
      <c r="B64" s="28">
        <f>('S Curve Equation'!$B$11-(LN(1/((B19/'S Curve Equation'!$B$14)-'S Curve Equation'!$B$13)-1)/'S Curve Equation'!$B$10))/'S Curve Equation'!$B$12</f>
        <v>0.37504635468087438</v>
      </c>
    </row>
    <row r="65" spans="1:2" x14ac:dyDescent="0.2">
      <c r="A65" s="6" t="s">
        <v>36</v>
      </c>
      <c r="B65" s="28">
        <f>('S Curve Equation'!$B$11-(LN(1/((B20/'S Curve Equation'!$B$14)-'S Curve Equation'!$B$13)-1)/'S Curve Equation'!$B$10))/'S Curve Equation'!$B$12</f>
        <v>0.37246313777113449</v>
      </c>
    </row>
    <row r="66" spans="1:2" x14ac:dyDescent="0.2">
      <c r="A66" s="6" t="s">
        <v>37</v>
      </c>
      <c r="B66" s="28">
        <f>('S Curve Equation'!$B$11-(LN(1/((B21/'S Curve Equation'!$B$14)-'S Curve Equation'!$B$13)-1)/'S Curve Equation'!$B$10))/'S Curve Equation'!$B$12</f>
        <v>0.36116414963208893</v>
      </c>
    </row>
    <row r="67" spans="1:2" x14ac:dyDescent="0.2">
      <c r="A67" s="6" t="s">
        <v>38</v>
      </c>
      <c r="B67" s="28">
        <f>('S Curve Equation'!$B$11-(LN(1/((B22/'S Curve Equation'!$B$14)-'S Curve Equation'!$B$13)-1)/'S Curve Equation'!$B$10))/'S Curve Equation'!$B$12</f>
        <v>0.34108799644060539</v>
      </c>
    </row>
    <row r="68" spans="1:2" x14ac:dyDescent="0.2">
      <c r="A68" s="6" t="s">
        <v>39</v>
      </c>
      <c r="B68" s="28">
        <f>('S Curve Equation'!$B$11-(LN(1/((B23/'S Curve Equation'!$B$14)-'S Curve Equation'!$B$13)-1)/'S Curve Equation'!$B$10))/'S Curve Equation'!$B$12</f>
        <v>0.36432252018964445</v>
      </c>
    </row>
    <row r="69" spans="1:2" x14ac:dyDescent="0.2">
      <c r="A69" s="6" t="s">
        <v>40</v>
      </c>
      <c r="B69" s="28">
        <f>('S Curve Equation'!$B$11-(LN(1/((B24/'S Curve Equation'!$B$14)-'S Curve Equation'!$B$13)-1)/'S Curve Equation'!$B$10))/'S Curve Equation'!$B$12</f>
        <v>0.33452769806999749</v>
      </c>
    </row>
    <row r="70" spans="1:2" x14ac:dyDescent="0.2">
      <c r="A70" s="6" t="s">
        <v>41</v>
      </c>
      <c r="B70" s="28">
        <f>('S Curve Equation'!$B$11-(LN(1/((B25/'S Curve Equation'!$B$14)-'S Curve Equation'!$B$13)-1)/'S Curve Equation'!$B$10))/'S Curve Equation'!$B$12</f>
        <v>0.36068989711986499</v>
      </c>
    </row>
    <row r="71" spans="1:2" x14ac:dyDescent="0.2">
      <c r="A71" s="6" t="s">
        <v>42</v>
      </c>
      <c r="B71" s="28">
        <f>('S Curve Equation'!$B$11-(LN(1/((B26/'S Curve Equation'!$B$14)-'S Curve Equation'!$B$13)-1)/'S Curve Equation'!$B$10))/'S Curve Equation'!$B$12</f>
        <v>0.35205161811793739</v>
      </c>
    </row>
    <row r="72" spans="1:2" x14ac:dyDescent="0.2">
      <c r="A72" s="6" t="s">
        <v>105</v>
      </c>
      <c r="B72" s="28">
        <f>('S Curve Equation'!$B$11-(LN(1/((B27/'S Curve Equation'!$B$14)-'S Curve Equation'!$B$13)-1)/'S Curve Equation'!$B$10))/'S Curve Equation'!$B$12</f>
        <v>0.36662329501868907</v>
      </c>
    </row>
    <row r="73" spans="1:2" x14ac:dyDescent="0.2">
      <c r="A73" s="6" t="s">
        <v>106</v>
      </c>
      <c r="B73" s="28">
        <f>('S Curve Equation'!$B$11-(LN(1/((B28/'S Curve Equation'!$B$14)-'S Curve Equation'!$B$13)-1)/'S Curve Equation'!$B$10))/'S Curve Equation'!$B$12</f>
        <v>0.32181589040416081</v>
      </c>
    </row>
    <row r="74" spans="1:2" x14ac:dyDescent="0.2">
      <c r="A74" s="6" t="s">
        <v>107</v>
      </c>
      <c r="B74" s="28">
        <f>('S Curve Equation'!$B$11-(LN(1/((B29/'S Curve Equation'!$B$14)-'S Curve Equation'!$B$13)-1)/'S Curve Equation'!$B$10))/'S Curve Equation'!$B$12</f>
        <v>0.3697289531468283</v>
      </c>
    </row>
    <row r="75" spans="1:2" x14ac:dyDescent="0.2">
      <c r="A75" s="6" t="s">
        <v>43</v>
      </c>
      <c r="B75" s="28">
        <f>('S Curve Equation'!$B$11-(LN(1/((B30/'S Curve Equation'!$B$14)-'S Curve Equation'!$B$13)-1)/'S Curve Equation'!$B$10))/'S Curve Equation'!$B$12</f>
        <v>0.33056329425013226</v>
      </c>
    </row>
    <row r="76" spans="1:2" x14ac:dyDescent="0.2">
      <c r="A76" s="6" t="s">
        <v>44</v>
      </c>
      <c r="B76" s="28">
        <f>('S Curve Equation'!$B$11-(LN(1/((B31/'S Curve Equation'!$B$14)-'S Curve Equation'!$B$13)-1)/'S Curve Equation'!$B$10))/'S Curve Equation'!$B$12</f>
        <v>0.32048730280954008</v>
      </c>
    </row>
    <row r="77" spans="1:2" x14ac:dyDescent="0.2">
      <c r="A77" s="6" t="s">
        <v>45</v>
      </c>
      <c r="B77" s="28">
        <f>('S Curve Equation'!$B$11-(LN(1/((B32/'S Curve Equation'!$B$14)-'S Curve Equation'!$B$13)-1)/'S Curve Equation'!$B$10))/'S Curve Equation'!$B$12</f>
        <v>0.34561911115440114</v>
      </c>
    </row>
    <row r="78" spans="1:2" x14ac:dyDescent="0.2">
      <c r="A78" s="6" t="s">
        <v>46</v>
      </c>
      <c r="B78" s="28">
        <f>('S Curve Equation'!$B$11-(LN(1/((B33/'S Curve Equation'!$B$14)-'S Curve Equation'!$B$13)-1)/'S Curve Equation'!$B$10))/'S Curve Equation'!$B$12</f>
        <v>0.25128735790172818</v>
      </c>
    </row>
    <row r="79" spans="1:2" x14ac:dyDescent="0.2">
      <c r="A79" s="6" t="s">
        <v>47</v>
      </c>
      <c r="B79" s="28">
        <f>('S Curve Equation'!$B$11-(LN(1/((B34/'S Curve Equation'!$B$14)-'S Curve Equation'!$B$13)-1)/'S Curve Equation'!$B$10))/'S Curve Equation'!$B$12</f>
        <v>0.31127400604295918</v>
      </c>
    </row>
    <row r="80" spans="1:2" x14ac:dyDescent="0.2">
      <c r="A80" s="6" t="s">
        <v>48</v>
      </c>
      <c r="B80" s="28">
        <f>('S Curve Equation'!$B$11-(LN(1/((B35/'S Curve Equation'!$B$14)-'S Curve Equation'!$B$13)-1)/'S Curve Equation'!$B$10))/'S Curve Equation'!$B$12</f>
        <v>0.33256129799436995</v>
      </c>
    </row>
    <row r="81" spans="1:32" x14ac:dyDescent="0.2">
      <c r="A81" s="6" t="s">
        <v>49</v>
      </c>
      <c r="B81" s="28">
        <f>('S Curve Equation'!$B$11-(LN(1/((B36/'S Curve Equation'!$B$14)-'S Curve Equation'!$B$13)-1)/'S Curve Equation'!$B$10))/'S Curve Equation'!$B$12</f>
        <v>0.28046596716962641</v>
      </c>
    </row>
    <row r="82" spans="1:32" x14ac:dyDescent="0.2">
      <c r="A82" s="6" t="s">
        <v>50</v>
      </c>
      <c r="B82" s="28">
        <f>('S Curve Equation'!$B$11-(LN(1/((B37/'S Curve Equation'!$B$14)-'S Curve Equation'!$B$13)-1)/'S Curve Equation'!$B$10))/'S Curve Equation'!$B$12</f>
        <v>0.33542062194179534</v>
      </c>
    </row>
    <row r="83" spans="1:32" x14ac:dyDescent="0.2">
      <c r="A83" s="6" t="s">
        <v>51</v>
      </c>
      <c r="B83" s="28">
        <f>('S Curve Equation'!$B$11-(LN(1/((B38/'S Curve Equation'!$B$14)-'S Curve Equation'!$B$13)-1)/'S Curve Equation'!$B$10))/'S Curve Equation'!$B$12</f>
        <v>0.36368667850337444</v>
      </c>
    </row>
    <row r="84" spans="1:32" x14ac:dyDescent="0.2">
      <c r="A84" s="6" t="s">
        <v>52</v>
      </c>
      <c r="B84" s="28">
        <f>('S Curve Equation'!$B$11-(LN(1/((B39/'S Curve Equation'!$B$14)-'S Curve Equation'!$B$13)-1)/'S Curve Equation'!$B$10))/'S Curve Equation'!$B$12</f>
        <v>0.32515591142849637</v>
      </c>
    </row>
    <row r="85" spans="1:32" x14ac:dyDescent="0.2">
      <c r="A85" s="6" t="s">
        <v>53</v>
      </c>
      <c r="B85" s="28">
        <f>('S Curve Equation'!$B$11-(LN(1/((B40/'S Curve Equation'!$B$14)-'S Curve Equation'!$B$13)-1)/'S Curve Equation'!$B$10))/'S Curve Equation'!$B$12</f>
        <v>0.35223192509615153</v>
      </c>
    </row>
    <row r="86" spans="1:32" x14ac:dyDescent="0.2">
      <c r="A86" s="6" t="s">
        <v>54</v>
      </c>
      <c r="B86" s="28">
        <f>('S Curve Equation'!$B$11-(LN(1/((B41/'S Curve Equation'!$B$14)-'S Curve Equation'!$B$13)-1)/'S Curve Equation'!$B$10))/'S Curve Equation'!$B$12</f>
        <v>0.33750946373228885</v>
      </c>
    </row>
    <row r="87" spans="1:32" x14ac:dyDescent="0.2">
      <c r="A87" s="6" t="s">
        <v>55</v>
      </c>
      <c r="B87" s="28">
        <f>('S Curve Equation'!$B$11-(LN(1/((B42/'S Curve Equation'!$B$14)-'S Curve Equation'!$B$13)-1)/'S Curve Equation'!$B$10))/'S Curve Equation'!$B$12</f>
        <v>0.33168034040278915</v>
      </c>
    </row>
    <row r="88" spans="1:32" x14ac:dyDescent="0.2">
      <c r="A88" s="6" t="s">
        <v>56</v>
      </c>
      <c r="B88" s="28">
        <f>('S Curve Equation'!$B$11-(LN(1/((B43/'S Curve Equation'!$B$14)-'S Curve Equation'!$B$13)-1)/'S Curve Equation'!$B$10))/'S Curve Equation'!$B$12</f>
        <v>0.30834534517409473</v>
      </c>
    </row>
    <row r="89" spans="1:32" x14ac:dyDescent="0.2">
      <c r="A89" s="6" t="s">
        <v>57</v>
      </c>
      <c r="B89" s="28">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6" t="s">
        <v>94</v>
      </c>
      <c r="B94" s="28">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6" t="s">
        <v>93</v>
      </c>
      <c r="B95" s="28">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6" t="s">
        <v>28</v>
      </c>
      <c r="B96" s="28">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6" t="s">
        <v>29</v>
      </c>
      <c r="B97" s="28">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6" t="s">
        <v>30</v>
      </c>
      <c r="B98" s="28">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6" t="s">
        <v>31</v>
      </c>
      <c r="B99" s="28">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6" t="s">
        <v>32</v>
      </c>
      <c r="B100" s="28">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6" t="s">
        <v>33</v>
      </c>
      <c r="B101" s="28">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6" t="s">
        <v>34</v>
      </c>
      <c r="B102" s="28">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6" t="s">
        <v>92</v>
      </c>
      <c r="B103" s="28">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6" t="s">
        <v>89</v>
      </c>
      <c r="B104" s="28">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6" t="s">
        <v>35</v>
      </c>
      <c r="B105" s="28">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6" t="s">
        <v>98</v>
      </c>
      <c r="B106" s="28">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6" t="s">
        <v>97</v>
      </c>
      <c r="B107" s="28">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6" t="s">
        <v>101</v>
      </c>
      <c r="B108" s="28">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6" t="s">
        <v>104</v>
      </c>
      <c r="B109" s="28">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6" t="s">
        <v>36</v>
      </c>
      <c r="B110" s="28">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6" t="s">
        <v>37</v>
      </c>
      <c r="B111" s="28">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6" t="s">
        <v>38</v>
      </c>
      <c r="B112" s="28">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6" t="s">
        <v>39</v>
      </c>
      <c r="B113" s="28">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6" t="s">
        <v>40</v>
      </c>
      <c r="B114" s="28">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6" t="s">
        <v>41</v>
      </c>
      <c r="B115" s="28">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6" t="s">
        <v>42</v>
      </c>
      <c r="B116" s="28">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6" t="s">
        <v>105</v>
      </c>
      <c r="B117" s="28">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6" t="s">
        <v>106</v>
      </c>
      <c r="B118" s="28">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6" t="s">
        <v>107</v>
      </c>
      <c r="B119" s="28">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6" t="s">
        <v>43</v>
      </c>
      <c r="B120" s="28">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6" t="s">
        <v>44</v>
      </c>
      <c r="B121" s="28">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6" t="s">
        <v>45</v>
      </c>
      <c r="B122" s="28">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6" t="s">
        <v>46</v>
      </c>
      <c r="B123" s="28">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6" t="s">
        <v>47</v>
      </c>
      <c r="B124" s="28">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6" t="s">
        <v>48</v>
      </c>
      <c r="B125" s="28">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6" t="s">
        <v>49</v>
      </c>
      <c r="B126" s="28">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6" t="s">
        <v>50</v>
      </c>
      <c r="B127" s="28">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6" t="s">
        <v>51</v>
      </c>
      <c r="B128" s="28">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6" t="s">
        <v>52</v>
      </c>
      <c r="B129" s="28">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6" t="s">
        <v>53</v>
      </c>
      <c r="B130" s="28">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6" t="s">
        <v>54</v>
      </c>
      <c r="B131" s="28">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6" t="s">
        <v>55</v>
      </c>
      <c r="B132" s="28">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6" t="s">
        <v>56</v>
      </c>
      <c r="B133" s="28">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6" t="s">
        <v>57</v>
      </c>
      <c r="B134" s="28">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0.19667943805874838</v>
      </c>
      <c r="C138" s="28">
        <f>(1/(1+EXP(('S Curve Equation'!$B$11-C93*'S Curve Equation'!$B$12)*'S Curve Equation'!$B$10))+'S Curve Equation'!$B$13)*'S Curve Equation'!$B$14</f>
        <v>0.1937511941835989</v>
      </c>
      <c r="D138" s="28">
        <f>(1/(1+EXP(('S Curve Equation'!$B$11-D93*'S Curve Equation'!$B$12)*'S Curve Equation'!$B$10))+'S Curve Equation'!$B$13)*'S Curve Equation'!$B$14</f>
        <v>0.18902153544333788</v>
      </c>
      <c r="E138" s="28">
        <f>(1/(1+EXP(('S Curve Equation'!$B$11-E93*'S Curve Equation'!$B$12)*'S Curve Equation'!$B$10))+'S Curve Equation'!$B$13)*'S Curve Equation'!$B$14</f>
        <v>0.18390386101500428</v>
      </c>
      <c r="F138" s="28">
        <f>(1/(1+EXP(('S Curve Equation'!$B$11-F93*'S Curve Equation'!$B$12)*'S Curve Equation'!$B$10))+'S Curve Equation'!$B$13)*'S Curve Equation'!$B$14</f>
        <v>0.17990852546740646</v>
      </c>
      <c r="G138" s="28">
        <f>(1/(1+EXP(('S Curve Equation'!$B$11-G93*'S Curve Equation'!$B$12)*'S Curve Equation'!$B$10))+'S Curve Equation'!$B$13)*'S Curve Equation'!$B$14</f>
        <v>0.17773087659260883</v>
      </c>
      <c r="H138" s="28">
        <f>(1/(1+EXP(('S Curve Equation'!$B$11-H93*'S Curve Equation'!$B$12)*'S Curve Equation'!$B$10))+'S Curve Equation'!$B$13)*'S Curve Equation'!$B$14</f>
        <v>0.17579556435020288</v>
      </c>
      <c r="I138" s="28">
        <f>(1/(1+EXP(('S Curve Equation'!$B$11-I93*'S Curve Equation'!$B$12)*'S Curve Equation'!$B$10))+'S Curve Equation'!$B$13)*'S Curve Equation'!$B$14</f>
        <v>0.17194579447726749</v>
      </c>
      <c r="J138" s="28">
        <f>(1/(1+EXP(('S Curve Equation'!$B$11-J93*'S Curve Equation'!$B$12)*'S Curve Equation'!$B$10))+'S Curve Equation'!$B$13)*'S Curve Equation'!$B$14</f>
        <v>0.16626313217849856</v>
      </c>
      <c r="K138" s="28">
        <f>(1/(1+EXP(('S Curve Equation'!$B$11-K93*'S Curve Equation'!$B$12)*'S Curve Equation'!$B$10))+'S Curve Equation'!$B$13)*'S Curve Equation'!$B$14</f>
        <v>0.16017279288836891</v>
      </c>
      <c r="L138" s="28">
        <f>(1/(1+EXP(('S Curve Equation'!$B$11-L93*'S Curve Equation'!$B$12)*'S Curve Equation'!$B$10))+'S Curve Equation'!$B$13)*'S Curve Equation'!$B$14</f>
        <v>0.16018706703191821</v>
      </c>
      <c r="M138" s="28">
        <f>(1/(1+EXP(('S Curve Equation'!$B$11-M93*'S Curve Equation'!$B$12)*'S Curve Equation'!$B$10))+'S Curve Equation'!$B$13)*'S Curve Equation'!$B$14</f>
        <v>0.15706349090720231</v>
      </c>
      <c r="N138" s="28">
        <f>(1/(1+EXP(('S Curve Equation'!$B$11-N93*'S Curve Equation'!$B$12)*'S Curve Equation'!$B$10))+'S Curve Equation'!$B$13)*'S Curve Equation'!$B$14</f>
        <v>0.15401377379060302</v>
      </c>
      <c r="O138" s="28">
        <f>(1/(1+EXP(('S Curve Equation'!$B$11-O93*'S Curve Equation'!$B$12)*'S Curve Equation'!$B$10))+'S Curve Equation'!$B$13)*'S Curve Equation'!$B$14</f>
        <v>0.15103602927740159</v>
      </c>
      <c r="P138" s="28">
        <f>(1/(1+EXP(('S Curve Equation'!$B$11-P93*'S Curve Equation'!$B$12)*'S Curve Equation'!$B$10))+'S Curve Equation'!$B$13)*'S Curve Equation'!$B$14</f>
        <v>0.14812841293672141</v>
      </c>
      <c r="Q138" s="28">
        <f>(1/(1+EXP(('S Curve Equation'!$B$11-Q93*'S Curve Equation'!$B$12)*'S Curve Equation'!$B$10))+'S Curve Equation'!$B$13)*'S Curve Equation'!$B$14</f>
        <v>0.14528912219667245</v>
      </c>
      <c r="R138" s="28">
        <f>(1/(1+EXP(('S Curve Equation'!$B$11-R93*'S Curve Equation'!$B$12)*'S Curve Equation'!$B$10))+'S Curve Equation'!$B$13)*'S Curve Equation'!$B$14</f>
        <v>0.14251639614177725</v>
      </c>
      <c r="S138" s="28">
        <f>(1/(1+EXP(('S Curve Equation'!$B$11-S93*'S Curve Equation'!$B$12)*'S Curve Equation'!$B$10))+'S Curve Equation'!$B$13)*'S Curve Equation'!$B$14</f>
        <v>0.13980851523190294</v>
      </c>
      <c r="T138" s="28">
        <f>(1/(1+EXP(('S Curve Equation'!$B$11-T93*'S Curve Equation'!$B$12)*'S Curve Equation'!$B$10))+'S Curve Equation'!$B$13)*'S Curve Equation'!$B$14</f>
        <v>0.13716380095122371</v>
      </c>
      <c r="U138" s="28">
        <f>(1/(1+EXP(('S Curve Equation'!$B$11-U93*'S Curve Equation'!$B$12)*'S Curve Equation'!$B$10))+'S Curve Equation'!$B$13)*'S Curve Equation'!$B$14</f>
        <v>0.13458061539509919</v>
      </c>
      <c r="V138" s="28">
        <f>(1/(1+EXP(('S Curve Equation'!$B$11-V93*'S Curve Equation'!$B$12)*'S Curve Equation'!$B$10))+'S Curve Equation'!$B$13)*'S Curve Equation'!$B$14</f>
        <v>0.13205736080215408</v>
      </c>
      <c r="W138" s="28">
        <f>(1/(1+EXP(('S Curve Equation'!$B$11-W93*'S Curve Equation'!$B$12)*'S Curve Equation'!$B$10))+'S Curve Equation'!$B$13)*'S Curve Equation'!$B$14</f>
        <v>0.12959247903825108</v>
      </c>
      <c r="X138" s="28">
        <f>(1/(1+EXP(('S Curve Equation'!$B$11-X93*'S Curve Equation'!$B$12)*'S Curve Equation'!$B$10))+'S Curve Equation'!$B$13)*'S Curve Equation'!$B$14</f>
        <v>0.12718445103853834</v>
      </c>
      <c r="Y138" s="28">
        <f>(1/(1+EXP(('S Curve Equation'!$B$11-Y93*'S Curve Equation'!$B$12)*'S Curve Equation'!$B$10))+'S Curve Equation'!$B$13)*'S Curve Equation'!$B$14</f>
        <v>0.12483179621322971</v>
      </c>
      <c r="Z138" s="28">
        <f>(1/(1+EXP(('S Curve Equation'!$B$11-Z93*'S Curve Equation'!$B$12)*'S Curve Equation'!$B$10))+'S Curve Equation'!$B$13)*'S Curve Equation'!$B$14</f>
        <v>0.12253307182231214</v>
      </c>
      <c r="AA138" s="28">
        <f>(1/(1+EXP(('S Curve Equation'!$B$11-AA93*'S Curve Equation'!$B$12)*'S Curve Equation'!$B$10))+'S Curve Equation'!$B$13)*'S Curve Equation'!$B$14</f>
        <v>0.1202868723239332</v>
      </c>
      <c r="AB138" s="28">
        <f>(1/(1+EXP(('S Curve Equation'!$B$11-AB93*'S Curve Equation'!$B$12)*'S Curve Equation'!$B$10))+'S Curve Equation'!$B$13)*'S Curve Equation'!$B$14</f>
        <v>0.1180918287008159</v>
      </c>
      <c r="AC138" s="28">
        <f>(1/(1+EXP(('S Curve Equation'!$B$11-AC93*'S Curve Equation'!$B$12)*'S Curve Equation'!$B$10))+'S Curve Equation'!$B$13)*'S Curve Equation'!$B$14</f>
        <v>0.11594660776865483</v>
      </c>
      <c r="AD138" s="28">
        <f>(1/(1+EXP(('S Curve Equation'!$B$11-AD93*'S Curve Equation'!$B$12)*'S Curve Equation'!$B$10))+'S Curve Equation'!$B$13)*'S Curve Equation'!$B$14</f>
        <v>0.11384991147010209</v>
      </c>
      <c r="AE138" s="28">
        <f>(1/(1+EXP(('S Curve Equation'!$B$11-AE93*'S Curve Equation'!$B$12)*'S Curve Equation'!$B$10))+'S Curve Equation'!$B$13)*'S Curve Equation'!$B$14</f>
        <v>0.11180047615761865</v>
      </c>
      <c r="AF138" s="28">
        <f>(1/(1+EXP(('S Curve Equation'!$B$11-AF93*'S Curve Equation'!$B$12)*'S Curve Equation'!$B$10))+'S Curve Equation'!$B$13)*'S Curve Equation'!$B$14</f>
        <v>0.10979707186815493</v>
      </c>
    </row>
    <row r="139" spans="1:32" x14ac:dyDescent="0.2">
      <c r="A139" s="6" t="s">
        <v>94</v>
      </c>
      <c r="B139" s="28">
        <f>(1/(1+EXP(('S Curve Equation'!$B$11-B94*'S Curve Equation'!$B$12)*'S Curve Equation'!$B$10))+'S Curve Equation'!$B$13)*'S Curve Equation'!$B$14</f>
        <v>0.19607843137254896</v>
      </c>
      <c r="C139" s="28">
        <f>(1/(1+EXP(('S Curve Equation'!$B$11-C94*'S Curve Equation'!$B$12)*'S Curve Equation'!$B$10))+'S Curve Equation'!$B$13)*'S Curve Equation'!$B$14</f>
        <v>0.19315989622092511</v>
      </c>
      <c r="D139" s="28">
        <f>(1/(1+EXP(('S Curve Equation'!$B$11-D94*'S Curve Equation'!$B$12)*'S Curve Equation'!$B$10))+'S Curve Equation'!$B$13)*'S Curve Equation'!$B$14</f>
        <v>0.18844596917876463</v>
      </c>
      <c r="E139" s="28">
        <f>(1/(1+EXP(('S Curve Equation'!$B$11-E94*'S Curve Equation'!$B$12)*'S Curve Equation'!$B$10))+'S Curve Equation'!$B$13)*'S Curve Equation'!$B$14</f>
        <v>0.18334538233610501</v>
      </c>
      <c r="F139" s="28">
        <f>(1/(1+EXP(('S Curve Equation'!$B$11-F94*'S Curve Equation'!$B$12)*'S Curve Equation'!$B$10))+'S Curve Equation'!$B$13)*'S Curve Equation'!$B$14</f>
        <v>0.1793634303088894</v>
      </c>
      <c r="G139" s="28">
        <f>(1/(1+EXP(('S Curve Equation'!$B$11-G94*'S Curve Equation'!$B$12)*'S Curve Equation'!$B$10))+'S Curve Equation'!$B$13)*'S Curve Equation'!$B$14</f>
        <v>0.17719309091495741</v>
      </c>
      <c r="H139" s="28">
        <f>(1/(1+EXP(('S Curve Equation'!$B$11-H94*'S Curve Equation'!$B$12)*'S Curve Equation'!$B$10))+'S Curve Equation'!$B$13)*'S Curve Equation'!$B$14</f>
        <v>0.17526428298829291</v>
      </c>
      <c r="I139" s="28">
        <f>(1/(1+EXP(('S Curve Equation'!$B$11-I94*'S Curve Equation'!$B$12)*'S Curve Equation'!$B$10))+'S Curve Equation'!$B$13)*'S Curve Equation'!$B$14</f>
        <v>0.17142747331464031</v>
      </c>
      <c r="J139" s="28">
        <f>(1/(1+EXP(('S Curve Equation'!$B$11-J94*'S Curve Equation'!$B$12)*'S Curve Equation'!$B$10))+'S Curve Equation'!$B$13)*'S Curve Equation'!$B$14</f>
        <v>0.1657639890559279</v>
      </c>
      <c r="K139" s="28">
        <f>(1/(1+EXP(('S Curve Equation'!$B$11-K94*'S Curve Equation'!$B$12)*'S Curve Equation'!$B$10))+'S Curve Equation'!$B$13)*'S Curve Equation'!$B$14</f>
        <v>0.15969425661058581</v>
      </c>
      <c r="L139" s="28">
        <f>(1/(1+EXP(('S Curve Equation'!$B$11-L94*'S Curve Equation'!$B$12)*'S Curve Equation'!$B$10))+'S Curve Equation'!$B$13)*'S Curve Equation'!$B$14</f>
        <v>0.15970848240233598</v>
      </c>
      <c r="M139" s="28">
        <f>(1/(1+EXP(('S Curve Equation'!$B$11-M94*'S Curve Equation'!$B$12)*'S Curve Equation'!$B$10))+'S Curve Equation'!$B$13)*'S Curve Equation'!$B$14</f>
        <v>0.15659549228298991</v>
      </c>
      <c r="N139" s="28">
        <f>(1/(1+EXP(('S Curve Equation'!$B$11-N94*'S Curve Equation'!$B$12)*'S Curve Equation'!$B$10))+'S Curve Equation'!$B$13)*'S Curve Equation'!$B$14</f>
        <v>0.15355612001006472</v>
      </c>
      <c r="O139" s="28">
        <f>(1/(1+EXP(('S Curve Equation'!$B$11-O94*'S Curve Equation'!$B$12)*'S Curve Equation'!$B$10))+'S Curve Equation'!$B$13)*'S Curve Equation'!$B$14</f>
        <v>0.15058848330717622</v>
      </c>
      <c r="P139" s="28">
        <f>(1/(1+EXP(('S Curve Equation'!$B$11-P94*'S Curve Equation'!$B$12)*'S Curve Equation'!$B$10))+'S Curve Equation'!$B$13)*'S Curve Equation'!$B$14</f>
        <v>0.14769074194697004</v>
      </c>
      <c r="Q139" s="28">
        <f>(1/(1+EXP(('S Curve Equation'!$B$11-Q94*'S Curve Equation'!$B$12)*'S Curve Equation'!$B$10))+'S Curve Equation'!$B$13)*'S Curve Equation'!$B$14</f>
        <v>0.14486109762036095</v>
      </c>
      <c r="R139" s="28">
        <f>(1/(1+EXP(('S Curve Equation'!$B$11-R94*'S Curve Equation'!$B$12)*'S Curve Equation'!$B$10))+'S Curve Equation'!$B$13)*'S Curve Equation'!$B$14</f>
        <v>0.14209779371939552</v>
      </c>
      <c r="S139" s="28">
        <f>(1/(1+EXP(('S Curve Equation'!$B$11-S94*'S Curve Equation'!$B$12)*'S Curve Equation'!$B$10))+'S Curve Equation'!$B$13)*'S Curve Equation'!$B$14</f>
        <v>0.13939911504287703</v>
      </c>
      <c r="T139" s="28">
        <f>(1/(1+EXP(('S Curve Equation'!$B$11-T94*'S Curve Equation'!$B$12)*'S Curve Equation'!$B$10))+'S Curve Equation'!$B$13)*'S Curve Equation'!$B$14</f>
        <v>0.1367633874331968</v>
      </c>
      <c r="U139" s="28">
        <f>(1/(1+EXP(('S Curve Equation'!$B$11-U94*'S Curve Equation'!$B$12)*'S Curve Equation'!$B$10))+'S Curve Equation'!$B$13)*'S Curve Equation'!$B$14</f>
        <v>0.13418897735217847</v>
      </c>
      <c r="V139" s="28">
        <f>(1/(1+EXP(('S Curve Equation'!$B$11-V94*'S Curve Equation'!$B$12)*'S Curve Equation'!$B$10))+'S Curve Equation'!$B$13)*'S Curve Equation'!$B$14</f>
        <v>0.13167429140314785</v>
      </c>
      <c r="W139" s="28">
        <f>(1/(1+EXP(('S Curve Equation'!$B$11-W94*'S Curve Equation'!$B$12)*'S Curve Equation'!$B$10))+'S Curve Equation'!$B$13)*'S Curve Equation'!$B$14</f>
        <v>0.12921777580584942</v>
      </c>
      <c r="X139" s="28">
        <f>(1/(1+EXP(('S Curve Equation'!$B$11-X94*'S Curve Equation'!$B$12)*'S Curve Equation'!$B$10))+'S Curve Equation'!$B$13)*'S Curve Equation'!$B$14</f>
        <v>0.12681791583032387</v>
      </c>
      <c r="Y139" s="28">
        <f>(1/(1+EXP(('S Curve Equation'!$B$11-Y94*'S Curve Equation'!$B$12)*'S Curve Equation'!$B$10))+'S Curve Equation'!$B$13)*'S Curve Equation'!$B$14</f>
        <v>0.12447323519534215</v>
      </c>
      <c r="Z139" s="28">
        <f>(1/(1+EXP(('S Curve Equation'!$B$11-Z94*'S Curve Equation'!$B$12)*'S Curve Equation'!$B$10))+'S Curve Equation'!$B$13)*'S Curve Equation'!$B$14</f>
        <v>0.12218229543653024</v>
      </c>
      <c r="AA139" s="28">
        <f>(1/(1+EXP(('S Curve Equation'!$B$11-AA94*'S Curve Equation'!$B$12)*'S Curve Equation'!$B$10))+'S Curve Equation'!$B$13)*'S Curve Equation'!$B$14</f>
        <v>0.1199436952488819</v>
      </c>
      <c r="AB139" s="28">
        <f>(1/(1+EXP(('S Curve Equation'!$B$11-AB94*'S Curve Equation'!$B$12)*'S Curve Equation'!$B$10))+'S Curve Equation'!$B$13)*'S Curve Equation'!$B$14</f>
        <v>0.11775606980795253</v>
      </c>
      <c r="AC139" s="28">
        <f>(1/(1+EXP(('S Curve Equation'!$B$11-AC94*'S Curve Equation'!$B$12)*'S Curve Equation'!$B$10))+'S Curve Equation'!$B$13)*'S Curve Equation'!$B$14</f>
        <v>0.11561809007363935</v>
      </c>
      <c r="AD139" s="28">
        <f>(1/(1+EXP(('S Curve Equation'!$B$11-AD94*'S Curve Equation'!$B$12)*'S Curve Equation'!$B$10))+'S Curve Equation'!$B$13)*'S Curve Equation'!$B$14</f>
        <v>0.11352846208010865</v>
      </c>
      <c r="AE139" s="28">
        <f>(1/(1+EXP(('S Curve Equation'!$B$11-AE94*'S Curve Equation'!$B$12)*'S Curve Equation'!$B$10))+'S Curve Equation'!$B$13)*'S Curve Equation'!$B$14</f>
        <v>0.11148592621510296</v>
      </c>
      <c r="AF139" s="28">
        <f>(1/(1+EXP(('S Curve Equation'!$B$11-AF94*'S Curve Equation'!$B$12)*'S Curve Equation'!$B$10))+'S Curve Equation'!$B$13)*'S Curve Equation'!$B$14</f>
        <v>0.10948925649154849</v>
      </c>
    </row>
    <row r="140" spans="1:32" x14ac:dyDescent="0.2">
      <c r="A140" s="6" t="s">
        <v>93</v>
      </c>
      <c r="B140" s="28">
        <f>(1/(1+EXP(('S Curve Equation'!$B$11-B95*'S Curve Equation'!$B$12)*'S Curve Equation'!$B$10))+'S Curve Equation'!$B$13)*'S Curve Equation'!$B$14</f>
        <v>0.13402061855670103</v>
      </c>
      <c r="C140" s="28">
        <f>(1/(1+EXP(('S Curve Equation'!$B$11-C95*'S Curve Equation'!$B$12)*'S Curve Equation'!$B$10))+'S Curve Equation'!$B$13)*'S Curve Equation'!$B$14</f>
        <v>0.13212203846548159</v>
      </c>
      <c r="D140" s="28">
        <f>(1/(1+EXP(('S Curve Equation'!$B$11-D95*'S Curve Equation'!$B$12)*'S Curve Equation'!$B$10))+'S Curve Equation'!$B$13)*'S Curve Equation'!$B$14</f>
        <v>0.12905696273444281</v>
      </c>
      <c r="E140" s="28">
        <f>(1/(1+EXP(('S Curve Equation'!$B$11-E95*'S Curve Equation'!$B$12)*'S Curve Equation'!$B$10))+'S Curve Equation'!$B$13)*'S Curve Equation'!$B$14</f>
        <v>0.12574215570299827</v>
      </c>
      <c r="F140" s="28">
        <f>(1/(1+EXP(('S Curve Equation'!$B$11-F95*'S Curve Equation'!$B$12)*'S Curve Equation'!$B$10))+'S Curve Equation'!$B$13)*'S Curve Equation'!$B$14</f>
        <v>0.12315527723289586</v>
      </c>
      <c r="G140" s="28">
        <f>(1/(1+EXP(('S Curve Equation'!$B$11-G95*'S Curve Equation'!$B$12)*'S Curve Equation'!$B$10))+'S Curve Equation'!$B$13)*'S Curve Equation'!$B$14</f>
        <v>0.1217455775181961</v>
      </c>
      <c r="H140" s="28">
        <f>(1/(1+EXP(('S Curve Equation'!$B$11-H95*'S Curve Equation'!$B$12)*'S Curve Equation'!$B$10))+'S Curve Equation'!$B$13)*'S Curve Equation'!$B$14</f>
        <v>0.12049287849946226</v>
      </c>
      <c r="I140" s="28">
        <f>(1/(1+EXP(('S Curve Equation'!$B$11-I95*'S Curve Equation'!$B$12)*'S Curve Equation'!$B$10))+'S Curve Equation'!$B$13)*'S Curve Equation'!$B$14</f>
        <v>0.11800122203090813</v>
      </c>
      <c r="J140" s="28">
        <f>(1/(1+EXP(('S Curve Equation'!$B$11-J95*'S Curve Equation'!$B$12)*'S Curve Equation'!$B$10))+'S Curve Equation'!$B$13)*'S Curve Equation'!$B$14</f>
        <v>0.11432348929744023</v>
      </c>
      <c r="K140" s="28">
        <f>(1/(1+EXP(('S Curve Equation'!$B$11-K95*'S Curve Equation'!$B$12)*'S Curve Equation'!$B$10))+'S Curve Equation'!$B$13)*'S Curve Equation'!$B$14</f>
        <v>0.11038148752835857</v>
      </c>
      <c r="L140" s="28">
        <f>(1/(1+EXP(('S Curve Equation'!$B$11-L95*'S Curve Equation'!$B$12)*'S Curve Equation'!$B$10))+'S Curve Equation'!$B$13)*'S Curve Equation'!$B$14</f>
        <v>0.110390727720569</v>
      </c>
      <c r="M140" s="28">
        <f>(1/(1+EXP(('S Curve Equation'!$B$11-M95*'S Curve Equation'!$B$12)*'S Curve Equation'!$B$10))+'S Curve Equation'!$B$13)*'S Curve Equation'!$B$14</f>
        <v>0.10836852593120364</v>
      </c>
      <c r="N140" s="28">
        <f>(1/(1+EXP(('S Curve Equation'!$B$11-N95*'S Curve Equation'!$B$12)*'S Curve Equation'!$B$10))+'S Curve Equation'!$B$13)*'S Curve Equation'!$B$14</f>
        <v>0.1063936854689695</v>
      </c>
      <c r="O140" s="28">
        <f>(1/(1+EXP(('S Curve Equation'!$B$11-O95*'S Curve Equation'!$B$12)*'S Curve Equation'!$B$10))+'S Curve Equation'!$B$13)*'S Curve Equation'!$B$14</f>
        <v>0.10446489991209983</v>
      </c>
      <c r="P140" s="28">
        <f>(1/(1+EXP(('S Curve Equation'!$B$11-P95*'S Curve Equation'!$B$12)*'S Curve Equation'!$B$10))+'S Curve Equation'!$B$13)*'S Curve Equation'!$B$14</f>
        <v>0.10258090110831936</v>
      </c>
      <c r="Q140" s="28">
        <f>(1/(1+EXP(('S Curve Equation'!$B$11-Q95*'S Curve Equation'!$B$12)*'S Curve Equation'!$B$10))+'S Curve Equation'!$B$13)*'S Curve Equation'!$B$14</f>
        <v>0.10074045815174273</v>
      </c>
      <c r="R140" s="28">
        <f>(1/(1+EXP(('S Curve Equation'!$B$11-R95*'S Curve Equation'!$B$12)*'S Curve Equation'!$B$10))+'S Curve Equation'!$B$13)*'S Curve Equation'!$B$14</f>
        <v>9.8942376372015736E-2</v>
      </c>
      <c r="S140" s="28">
        <f>(1/(1+EXP(('S Curve Equation'!$B$11-S95*'S Curve Equation'!$B$12)*'S Curve Equation'!$B$10))+'S Curve Equation'!$B$13)*'S Curve Equation'!$B$14</f>
        <v>9.7185496337278549E-2</v>
      </c>
      <c r="T140" s="28">
        <f>(1/(1+EXP(('S Curve Equation'!$B$11-T95*'S Curve Equation'!$B$12)*'S Curve Equation'!$B$10))+'S Curve Equation'!$B$13)*'S Curve Equation'!$B$14</f>
        <v>9.5468692872297894E-2</v>
      </c>
      <c r="U140" s="28">
        <f>(1/(1+EXP(('S Curve Equation'!$B$11-U95*'S Curve Equation'!$B$12)*'S Curve Equation'!$B$10))+'S Curve Equation'!$B$13)*'S Curve Equation'!$B$14</f>
        <v>9.3790874092918947E-2</v>
      </c>
      <c r="V140" s="28">
        <f>(1/(1+EXP(('S Curve Equation'!$B$11-V95*'S Curve Equation'!$B$12)*'S Curve Equation'!$B$10))+'S Curve Equation'!$B$13)*'S Curve Equation'!$B$14</f>
        <v>9.2150980457812698E-2</v>
      </c>
      <c r="W140" s="28">
        <f>(1/(1+EXP(('S Curve Equation'!$B$11-W95*'S Curve Equation'!$B$12)*'S Curve Equation'!$B$10))+'S Curve Equation'!$B$13)*'S Curve Equation'!$B$14</f>
        <v>9.0547983838314777E-2</v>
      </c>
      <c r="X140" s="28">
        <f>(1/(1+EXP(('S Curve Equation'!$B$11-X95*'S Curve Equation'!$B$12)*'S Curve Equation'!$B$10))+'S Curve Equation'!$B$13)*'S Curve Equation'!$B$14</f>
        <v>8.8980886607025508E-2</v>
      </c>
      <c r="Y140" s="28">
        <f>(1/(1+EXP(('S Curve Equation'!$B$11-Y95*'S Curve Equation'!$B$12)*'S Curve Equation'!$B$10))+'S Curve Equation'!$B$13)*'S Curve Equation'!$B$14</f>
        <v>8.7448720745690017E-2</v>
      </c>
      <c r="Z140" s="28">
        <f>(1/(1+EXP(('S Curve Equation'!$B$11-Z95*'S Curve Equation'!$B$12)*'S Curve Equation'!$B$10))+'S Curve Equation'!$B$13)*'S Curve Equation'!$B$14</f>
        <v>8.5950546972767022E-2</v>
      </c>
      <c r="AA140" s="28">
        <f>(1/(1+EXP(('S Curve Equation'!$B$11-AA95*'S Curve Equation'!$B$12)*'S Curve Equation'!$B$10))+'S Curve Equation'!$B$13)*'S Curve Equation'!$B$14</f>
        <v>8.4485453890985482E-2</v>
      </c>
      <c r="AB140" s="28">
        <f>(1/(1+EXP(('S Curve Equation'!$B$11-AB95*'S Curve Equation'!$B$12)*'S Curve Equation'!$B$10))+'S Curve Equation'!$B$13)*'S Curve Equation'!$B$14</f>
        <v>8.3052557155094658E-2</v>
      </c>
      <c r="AC140" s="28">
        <f>(1/(1+EXP(('S Curve Equation'!$B$11-AC95*'S Curve Equation'!$B$12)*'S Curve Equation'!$B$10))+'S Curve Equation'!$B$13)*'S Curve Equation'!$B$14</f>
        <v>8.1650998659924007E-2</v>
      </c>
      <c r="AD140" s="28">
        <f>(1/(1+EXP(('S Curve Equation'!$B$11-AD95*'S Curve Equation'!$B$12)*'S Curve Equation'!$B$10))+'S Curve Equation'!$B$13)*'S Curve Equation'!$B$14</f>
        <v>8.0279945748794976E-2</v>
      </c>
      <c r="AE140" s="28">
        <f>(1/(1+EXP(('S Curve Equation'!$B$11-AE95*'S Curve Equation'!$B$12)*'S Curve Equation'!$B$10))+'S Curve Equation'!$B$13)*'S Curve Equation'!$B$14</f>
        <v>7.8938590442265047E-2</v>
      </c>
      <c r="AF140" s="28">
        <f>(1/(1+EXP(('S Curve Equation'!$B$11-AF95*'S Curve Equation'!$B$12)*'S Curve Equation'!$B$10))+'S Curve Equation'!$B$13)*'S Curve Equation'!$B$14</f>
        <v>7.7626148687113289E-2</v>
      </c>
    </row>
    <row r="141" spans="1:32" x14ac:dyDescent="0.2">
      <c r="A141" s="6" t="s">
        <v>28</v>
      </c>
      <c r="B141" s="28">
        <f>(1/(1+EXP(('S Curve Equation'!$B$11-B96*'S Curve Equation'!$B$12)*'S Curve Equation'!$B$10))+'S Curve Equation'!$B$13)*'S Curve Equation'!$B$14</f>
        <v>0.25301204819277096</v>
      </c>
      <c r="C141" s="28">
        <f>(1/(1+EXP(('S Curve Equation'!$B$11-C96*'S Curve Equation'!$B$12)*'S Curve Equation'!$B$10))+'S Curve Equation'!$B$13)*'S Curve Equation'!$B$14</f>
        <v>0.24920153393115677</v>
      </c>
      <c r="D141" s="28">
        <f>(1/(1+EXP(('S Curve Equation'!$B$11-D96*'S Curve Equation'!$B$12)*'S Curve Equation'!$B$10))+'S Curve Equation'!$B$13)*'S Curve Equation'!$B$14</f>
        <v>0.24303830532425347</v>
      </c>
      <c r="E141" s="28">
        <f>(1/(1+EXP(('S Curve Equation'!$B$11-E96*'S Curve Equation'!$B$12)*'S Curve Equation'!$B$10))+'S Curve Equation'!$B$13)*'S Curve Equation'!$B$14</f>
        <v>0.23635810025467888</v>
      </c>
      <c r="F141" s="28">
        <f>(1/(1+EXP(('S Curve Equation'!$B$11-F96*'S Curve Equation'!$B$12)*'S Curve Equation'!$B$10))+'S Curve Equation'!$B$13)*'S Curve Equation'!$B$14</f>
        <v>0.23113513575371125</v>
      </c>
      <c r="G141" s="28">
        <f>(1/(1+EXP(('S Curve Equation'!$B$11-G96*'S Curve Equation'!$B$12)*'S Curve Equation'!$B$10))+'S Curve Equation'!$B$13)*'S Curve Equation'!$B$14</f>
        <v>0.22828563582660014</v>
      </c>
      <c r="H141" s="28">
        <f>(1/(1+EXP(('S Curve Equation'!$B$11-H96*'S Curve Equation'!$B$12)*'S Curve Equation'!$B$10))+'S Curve Equation'!$B$13)*'S Curve Equation'!$B$14</f>
        <v>0.22575167837369278</v>
      </c>
      <c r="I141" s="28">
        <f>(1/(1+EXP(('S Curve Equation'!$B$11-I96*'S Curve Equation'!$B$12)*'S Curve Equation'!$B$10))+'S Curve Equation'!$B$13)*'S Curve Equation'!$B$14</f>
        <v>0.22070687080784171</v>
      </c>
      <c r="J141" s="28">
        <f>(1/(1+EXP(('S Curve Equation'!$B$11-J96*'S Curve Equation'!$B$12)*'S Curve Equation'!$B$10))+'S Curve Equation'!$B$13)*'S Curve Equation'!$B$14</f>
        <v>0.21325060220998102</v>
      </c>
      <c r="K141" s="28">
        <f>(1/(1+EXP(('S Curve Equation'!$B$11-K96*'S Curve Equation'!$B$12)*'S Curve Equation'!$B$10))+'S Curve Equation'!$B$13)*'S Curve Equation'!$B$14</f>
        <v>0.20524784244173716</v>
      </c>
      <c r="L141" s="28">
        <f>(1/(1+EXP(('S Curve Equation'!$B$11-L96*'S Curve Equation'!$B$12)*'S Curve Equation'!$B$10))+'S Curve Equation'!$B$13)*'S Curve Equation'!$B$14</f>
        <v>0.20526661171440527</v>
      </c>
      <c r="M141" s="28">
        <f>(1/(1+EXP(('S Curve Equation'!$B$11-M96*'S Curve Equation'!$B$12)*'S Curve Equation'!$B$10))+'S Curve Equation'!$B$13)*'S Curve Equation'!$B$14</f>
        <v>0.20115802864648469</v>
      </c>
      <c r="N141" s="28">
        <f>(1/(1+EXP(('S Curve Equation'!$B$11-N96*'S Curve Equation'!$B$12)*'S Curve Equation'!$B$10))+'S Curve Equation'!$B$13)*'S Curve Equation'!$B$14</f>
        <v>0.19714411270325416</v>
      </c>
      <c r="O141" s="28">
        <f>(1/(1+EXP(('S Curve Equation'!$B$11-O96*'S Curve Equation'!$B$12)*'S Curve Equation'!$B$10))+'S Curve Equation'!$B$13)*'S Curve Equation'!$B$14</f>
        <v>0.19322274793072056</v>
      </c>
      <c r="P141" s="28">
        <f>(1/(1+EXP(('S Curve Equation'!$B$11-P96*'S Curve Equation'!$B$12)*'S Curve Equation'!$B$10))+'S Curve Equation'!$B$13)*'S Curve Equation'!$B$14</f>
        <v>0.18939184280622584</v>
      </c>
      <c r="Q141" s="28">
        <f>(1/(1+EXP(('S Curve Equation'!$B$11-Q96*'S Curve Equation'!$B$12)*'S Curve Equation'!$B$10))+'S Curve Equation'!$B$13)*'S Curve Equation'!$B$14</f>
        <v>0.18564933217073273</v>
      </c>
      <c r="R141" s="28">
        <f>(1/(1+EXP(('S Curve Equation'!$B$11-R96*'S Curve Equation'!$B$12)*'S Curve Equation'!$B$10))+'S Curve Equation'!$B$13)*'S Curve Equation'!$B$14</f>
        <v>0.18199317893069941</v>
      </c>
      <c r="S141" s="28">
        <f>(1/(1+EXP(('S Curve Equation'!$B$11-S96*'S Curve Equation'!$B$12)*'S Curve Equation'!$B$10))+'S Curve Equation'!$B$13)*'S Curve Equation'!$B$14</f>
        <v>0.17842137554564469</v>
      </c>
      <c r="T141" s="28">
        <f>(1/(1+EXP(('S Curve Equation'!$B$11-T96*'S Curve Equation'!$B$12)*'S Curve Equation'!$B$10))+'S Curve Equation'!$B$13)*'S Curve Equation'!$B$14</f>
        <v>0.17493194531674758</v>
      </c>
      <c r="U141" s="28">
        <f>(1/(1+EXP(('S Curve Equation'!$B$11-U96*'S Curve Equation'!$B$12)*'S Curve Equation'!$B$10))+'S Curve Equation'!$B$13)*'S Curve Equation'!$B$14</f>
        <v>0.17152294349109803</v>
      </c>
      <c r="V141" s="28">
        <f>(1/(1+EXP(('S Curve Equation'!$B$11-V96*'S Curve Equation'!$B$12)*'S Curve Equation'!$B$10))+'S Curve Equation'!$B$13)*'S Curve Equation'!$B$14</f>
        <v>0.16819245819549039</v>
      </c>
      <c r="W141" s="28">
        <f>(1/(1+EXP(('S Curve Equation'!$B$11-W96*'S Curve Equation'!$B$12)*'S Curve Equation'!$B$10))+'S Curve Equation'!$B$13)*'S Curve Equation'!$B$14</f>
        <v>0.16493861121289552</v>
      </c>
      <c r="X141" s="28">
        <f>(1/(1+EXP(('S Curve Equation'!$B$11-X96*'S Curve Equation'!$B$12)*'S Curve Equation'!$B$10))+'S Curve Equation'!$B$13)*'S Curve Equation'!$B$14</f>
        <v>0.16175955861406374</v>
      </c>
      <c r="Y141" s="28">
        <f>(1/(1+EXP(('S Curve Equation'!$B$11-Y96*'S Curve Equation'!$B$12)*'S Curve Equation'!$B$10))+'S Curve Equation'!$B$13)*'S Curve Equation'!$B$14</f>
        <v>0.15865349125598704</v>
      </c>
      <c r="Z141" s="28">
        <f>(1/(1+EXP(('S Curve Equation'!$B$11-Z96*'S Curve Equation'!$B$12)*'S Curve Equation'!$B$10))+'S Curve Equation'!$B$13)*'S Curve Equation'!$B$14</f>
        <v>0.15561863515826968</v>
      </c>
      <c r="AA141" s="28">
        <f>(1/(1+EXP(('S Curve Equation'!$B$11-AA96*'S Curve Equation'!$B$12)*'S Curve Equation'!$B$10))+'S Curve Equation'!$B$13)*'S Curve Equation'!$B$14</f>
        <v>0.15265325176779765</v>
      </c>
      <c r="AB141" s="28">
        <f>(1/(1+EXP(('S Curve Equation'!$B$11-AB96*'S Curve Equation'!$B$12)*'S Curve Equation'!$B$10))+'S Curve Equation'!$B$13)*'S Curve Equation'!$B$14</f>
        <v>0.1497556381214582</v>
      </c>
      <c r="AC141" s="28">
        <f>(1/(1+EXP(('S Curve Equation'!$B$11-AC96*'S Curve Equation'!$B$12)*'S Curve Equation'!$B$10))+'S Curve Equation'!$B$13)*'S Curve Equation'!$B$14</f>
        <v>0.14692412691603335</v>
      </c>
      <c r="AD141" s="28">
        <f>(1/(1+EXP(('S Curve Equation'!$B$11-AD96*'S Curve Equation'!$B$12)*'S Curve Equation'!$B$10))+'S Curve Equation'!$B$13)*'S Curve Equation'!$B$14</f>
        <v>0.14415708649380948</v>
      </c>
      <c r="AE141" s="28">
        <f>(1/(1+EXP(('S Curve Equation'!$B$11-AE96*'S Curve Equation'!$B$12)*'S Curve Equation'!$B$10))+'S Curve Equation'!$B$13)*'S Curve Equation'!$B$14</f>
        <v>0.1414529207518799</v>
      </c>
      <c r="AF141" s="28">
        <f>(1/(1+EXP(('S Curve Equation'!$B$11-AF96*'S Curve Equation'!$B$12)*'S Curve Equation'!$B$10))+'S Curve Equation'!$B$13)*'S Curve Equation'!$B$14</f>
        <v>0.13881006898256293</v>
      </c>
    </row>
    <row r="142" spans="1:32" x14ac:dyDescent="0.2">
      <c r="A142" s="6" t="s">
        <v>29</v>
      </c>
      <c r="B142" s="28">
        <f>(1/(1+EXP(('S Curve Equation'!$B$11-B97*'S Curve Equation'!$B$12)*'S Curve Equation'!$B$10))+'S Curve Equation'!$B$13)*'S Curve Equation'!$B$14</f>
        <v>0.13669064748201437</v>
      </c>
      <c r="C142" s="28">
        <f>(1/(1+EXP(('S Curve Equation'!$B$11-C97*'S Curve Equation'!$B$12)*'S Curve Equation'!$B$10))+'S Curve Equation'!$B$13)*'S Curve Equation'!$B$14</f>
        <v>0.13474788873595844</v>
      </c>
      <c r="D142" s="28">
        <f>(1/(1+EXP(('S Curve Equation'!$B$11-D97*'S Curve Equation'!$B$12)*'S Curve Equation'!$B$10))+'S Curve Equation'!$B$13)*'S Curve Equation'!$B$14</f>
        <v>0.13161152312966859</v>
      </c>
      <c r="E142" s="28">
        <f>(1/(1+EXP(('S Curve Equation'!$B$11-E97*'S Curve Equation'!$B$12)*'S Curve Equation'!$B$10))+'S Curve Equation'!$B$13)*'S Curve Equation'!$B$14</f>
        <v>0.12821967860407871</v>
      </c>
      <c r="F142" s="28">
        <f>(1/(1+EXP(('S Curve Equation'!$B$11-F97*'S Curve Equation'!$B$12)*'S Curve Equation'!$B$10))+'S Curve Equation'!$B$13)*'S Curve Equation'!$B$14</f>
        <v>0.12557273673909577</v>
      </c>
      <c r="G142" s="28">
        <f>(1/(1+EXP(('S Curve Equation'!$B$11-G97*'S Curve Equation'!$B$12)*'S Curve Equation'!$B$10))+'S Curve Equation'!$B$13)*'S Curve Equation'!$B$14</f>
        <v>0.12413033085710649</v>
      </c>
      <c r="H142" s="28">
        <f>(1/(1+EXP(('S Curve Equation'!$B$11-H97*'S Curve Equation'!$B$12)*'S Curve Equation'!$B$10))+'S Curve Equation'!$B$13)*'S Curve Equation'!$B$14</f>
        <v>0.12284858470620498</v>
      </c>
      <c r="I142" s="28">
        <f>(1/(1+EXP(('S Curve Equation'!$B$11-I97*'S Curve Equation'!$B$12)*'S Curve Equation'!$B$10))+'S Curve Equation'!$B$13)*'S Curve Equation'!$B$14</f>
        <v>0.12029920364009299</v>
      </c>
      <c r="J142" s="28">
        <f>(1/(1+EXP(('S Curve Equation'!$B$11-J97*'S Curve Equation'!$B$12)*'S Curve Equation'!$B$10))+'S Curve Equation'!$B$13)*'S Curve Equation'!$B$14</f>
        <v>0.11653641005181858</v>
      </c>
      <c r="K142" s="28">
        <f>(1/(1+EXP(('S Curve Equation'!$B$11-K97*'S Curve Equation'!$B$12)*'S Curve Equation'!$B$10))+'S Curve Equation'!$B$13)*'S Curve Equation'!$B$14</f>
        <v>0.11250345597974071</v>
      </c>
      <c r="L142" s="28">
        <f>(1/(1+EXP(('S Curve Equation'!$B$11-L97*'S Curve Equation'!$B$12)*'S Curve Equation'!$B$10))+'S Curve Equation'!$B$13)*'S Curve Equation'!$B$14</f>
        <v>0.1125129090691824</v>
      </c>
      <c r="M142" s="28">
        <f>(1/(1+EXP(('S Curve Equation'!$B$11-M97*'S Curve Equation'!$B$12)*'S Curve Equation'!$B$10))+'S Curve Equation'!$B$13)*'S Curve Equation'!$B$14</f>
        <v>0.11044415127642766</v>
      </c>
      <c r="N142" s="28">
        <f>(1/(1+EXP(('S Curve Equation'!$B$11-N97*'S Curve Equation'!$B$12)*'S Curve Equation'!$B$10))+'S Curve Equation'!$B$13)*'S Curve Equation'!$B$14</f>
        <v>0.10842391920417464</v>
      </c>
      <c r="O142" s="28">
        <f>(1/(1+EXP(('S Curve Equation'!$B$11-O97*'S Curve Equation'!$B$12)*'S Curve Equation'!$B$10))+'S Curve Equation'!$B$13)*'S Curve Equation'!$B$14</f>
        <v>0.10645087667339302</v>
      </c>
      <c r="P142" s="28">
        <f>(1/(1+EXP(('S Curve Equation'!$B$11-P97*'S Curve Equation'!$B$12)*'S Curve Equation'!$B$10))+'S Curve Equation'!$B$13)*'S Curve Equation'!$B$14</f>
        <v>0.10452372635946967</v>
      </c>
      <c r="Q142" s="28">
        <f>(1/(1+EXP(('S Curve Equation'!$B$11-Q97*'S Curve Equation'!$B$12)*'S Curve Equation'!$B$10))+'S Curve Equation'!$B$13)*'S Curve Equation'!$B$14</f>
        <v>0.10264120877757604</v>
      </c>
      <c r="R142" s="28">
        <f>(1/(1+EXP(('S Curve Equation'!$B$11-R97*'S Curve Equation'!$B$12)*'S Curve Equation'!$B$10))+'S Curve Equation'!$B$13)*'S Curve Equation'!$B$14</f>
        <v>0.10080210127787502</v>
      </c>
      <c r="S142" s="28">
        <f>(1/(1+EXP(('S Curve Equation'!$B$11-S97*'S Curve Equation'!$B$12)*'S Curve Equation'!$B$10))+'S Curve Equation'!$B$13)*'S Curve Equation'!$B$14</f>
        <v>9.9005217052381675E-2</v>
      </c>
      <c r="T142" s="28">
        <f>(1/(1+EXP(('S Curve Equation'!$B$11-T97*'S Curve Equation'!$B$12)*'S Curve Equation'!$B$10))+'S Curve Equation'!$B$13)*'S Curve Equation'!$B$14</f>
        <v>9.7249404155044503E-2</v>
      </c>
      <c r="U142" s="28">
        <f>(1/(1+EXP(('S Curve Equation'!$B$11-U97*'S Curve Equation'!$B$12)*'S Curve Equation'!$B$10))+'S Curve Equation'!$B$13)*'S Curve Equation'!$B$14</f>
        <v>9.553354453639927E-2</v>
      </c>
      <c r="V142" s="28">
        <f>(1/(1+EXP(('S Curve Equation'!$B$11-V97*'S Curve Equation'!$B$12)*'S Curve Equation'!$B$10))+'S Curve Equation'!$B$13)*'S Curve Equation'!$B$14</f>
        <v>9.3856553093955408E-2</v>
      </c>
      <c r="W142" s="28">
        <f>(1/(1+EXP(('S Curve Equation'!$B$11-W97*'S Curve Equation'!$B$12)*'S Curve Equation'!$B$10))+'S Curve Equation'!$B$13)*'S Curve Equation'!$B$14</f>
        <v>9.2217376739283013E-2</v>
      </c>
      <c r="X142" s="28">
        <f>(1/(1+EXP(('S Curve Equation'!$B$11-X97*'S Curve Equation'!$B$12)*'S Curve Equation'!$B$10))+'S Curve Equation'!$B$13)*'S Curve Equation'!$B$14</f>
        <v>9.0614993482622239E-2</v>
      </c>
      <c r="Y142" s="28">
        <f>(1/(1+EXP(('S Curve Equation'!$B$11-Y97*'S Curve Equation'!$B$12)*'S Curve Equation'!$B$10))+'S Curve Equation'!$B$13)*'S Curve Equation'!$B$14</f>
        <v>8.9048411535681188E-2</v>
      </c>
      <c r="Z142" s="28">
        <f>(1/(1+EXP(('S Curve Equation'!$B$11-Z97*'S Curve Equation'!$B$12)*'S Curve Equation'!$B$10))+'S Curve Equation'!$B$13)*'S Curve Equation'!$B$14</f>
        <v>8.7516668433158404E-2</v>
      </c>
      <c r="AA142" s="28">
        <f>(1/(1+EXP(('S Curve Equation'!$B$11-AA97*'S Curve Equation'!$B$12)*'S Curve Equation'!$B$10))+'S Curve Equation'!$B$13)*'S Curve Equation'!$B$14</f>
        <v>8.6018830173408681E-2</v>
      </c>
      <c r="AB142" s="28">
        <f>(1/(1+EXP(('S Curve Equation'!$B$11-AB97*'S Curve Equation'!$B$12)*'S Curve Equation'!$B$10))+'S Curve Equation'!$B$13)*'S Curve Equation'!$B$14</f>
        <v>8.4553990378569296E-2</v>
      </c>
      <c r="AC142" s="28">
        <f>(1/(1+EXP(('S Curve Equation'!$B$11-AC97*'S Curve Equation'!$B$12)*'S Curve Equation'!$B$10))+'S Curve Equation'!$B$13)*'S Curve Equation'!$B$14</f>
        <v>8.3121269474358273E-2</v>
      </c>
      <c r="AD142" s="28">
        <f>(1/(1+EXP(('S Curve Equation'!$B$11-AD97*'S Curve Equation'!$B$12)*'S Curve Equation'!$B$10))+'S Curve Equation'!$B$13)*'S Curve Equation'!$B$14</f>
        <v>8.1719813889681955E-2</v>
      </c>
      <c r="AE142" s="28">
        <f>(1/(1+EXP(('S Curve Equation'!$B$11-AE97*'S Curve Equation'!$B$12)*'S Curve Equation'!$B$10))+'S Curve Equation'!$B$13)*'S Curve Equation'!$B$14</f>
        <v>8.0348795276109677E-2</v>
      </c>
      <c r="AF142" s="28">
        <f>(1/(1+EXP(('S Curve Equation'!$B$11-AF97*'S Curve Equation'!$B$12)*'S Curve Equation'!$B$10))+'S Curve Equation'!$B$13)*'S Curve Equation'!$B$14</f>
        <v>7.9007409747203758E-2</v>
      </c>
    </row>
    <row r="143" spans="1:32" x14ac:dyDescent="0.2">
      <c r="A143" s="6" t="s">
        <v>30</v>
      </c>
      <c r="B143" s="28">
        <f>(1/(1+EXP(('S Curve Equation'!$B$11-B98*'S Curve Equation'!$B$12)*'S Curve Equation'!$B$10))+'S Curve Equation'!$B$13)*'S Curve Equation'!$B$14</f>
        <v>0.16044966785896778</v>
      </c>
      <c r="C143" s="28">
        <f>(1/(1+EXP(('S Curve Equation'!$B$11-C98*'S Curve Equation'!$B$12)*'S Curve Equation'!$B$10))+'S Curve Equation'!$B$13)*'S Curve Equation'!$B$14</f>
        <v>0.15811389620559654</v>
      </c>
      <c r="D143" s="28">
        <f>(1/(1+EXP(('S Curve Equation'!$B$11-D98*'S Curve Equation'!$B$12)*'S Curve Equation'!$B$10))+'S Curve Equation'!$B$13)*'S Curve Equation'!$B$14</f>
        <v>0.15434289144382854</v>
      </c>
      <c r="E143" s="28">
        <f>(1/(1+EXP(('S Curve Equation'!$B$11-E98*'S Curve Equation'!$B$12)*'S Curve Equation'!$B$10))+'S Curve Equation'!$B$13)*'S Curve Equation'!$B$14</f>
        <v>0.15026464826670638</v>
      </c>
      <c r="F143" s="28">
        <f>(1/(1+EXP(('S Curve Equation'!$B$11-F98*'S Curve Equation'!$B$12)*'S Curve Equation'!$B$10))+'S Curve Equation'!$B$13)*'S Curve Equation'!$B$14</f>
        <v>0.14708213846532348</v>
      </c>
      <c r="G143" s="28">
        <f>(1/(1+EXP(('S Curve Equation'!$B$11-G98*'S Curve Equation'!$B$12)*'S Curve Equation'!$B$10))+'S Curve Equation'!$B$13)*'S Curve Equation'!$B$14</f>
        <v>0.14534795717963819</v>
      </c>
      <c r="H143" s="28">
        <f>(1/(1+EXP(('S Curve Equation'!$B$11-H98*'S Curve Equation'!$B$12)*'S Curve Equation'!$B$10))+'S Curve Equation'!$B$13)*'S Curve Equation'!$B$14</f>
        <v>0.14380699582681661</v>
      </c>
      <c r="I143" s="28">
        <f>(1/(1+EXP(('S Curve Equation'!$B$11-I98*'S Curve Equation'!$B$12)*'S Curve Equation'!$B$10))+'S Curve Equation'!$B$13)*'S Curve Equation'!$B$14</f>
        <v>0.1407422603596627</v>
      </c>
      <c r="J143" s="28">
        <f>(1/(1+EXP(('S Curve Equation'!$B$11-J98*'S Curve Equation'!$B$12)*'S Curve Equation'!$B$10))+'S Curve Equation'!$B$13)*'S Curve Equation'!$B$14</f>
        <v>0.13621954526794808</v>
      </c>
      <c r="K143" s="28">
        <f>(1/(1+EXP(('S Curve Equation'!$B$11-K98*'S Curve Equation'!$B$12)*'S Curve Equation'!$B$10))+'S Curve Equation'!$B$13)*'S Curve Equation'!$B$14</f>
        <v>0.13137340739721243</v>
      </c>
      <c r="L143" s="28">
        <f>(1/(1+EXP(('S Curve Equation'!$B$11-L98*'S Curve Equation'!$B$12)*'S Curve Equation'!$B$10))+'S Curve Equation'!$B$13)*'S Curve Equation'!$B$14</f>
        <v>0.13138476466569113</v>
      </c>
      <c r="M143" s="28">
        <f>(1/(1+EXP(('S Curve Equation'!$B$11-M98*'S Curve Equation'!$B$12)*'S Curve Equation'!$B$10))+'S Curve Equation'!$B$13)*'S Curve Equation'!$B$14</f>
        <v>0.12889952865526172</v>
      </c>
      <c r="N143" s="28">
        <f>(1/(1+EXP(('S Curve Equation'!$B$11-N98*'S Curve Equation'!$B$12)*'S Curve Equation'!$B$10))+'S Curve Equation'!$B$13)*'S Curve Equation'!$B$14</f>
        <v>0.12647309392021511</v>
      </c>
      <c r="O143" s="28">
        <f>(1/(1+EXP(('S Curve Equation'!$B$11-O98*'S Curve Equation'!$B$12)*'S Curve Equation'!$B$10))+'S Curve Equation'!$B$13)*'S Curve Equation'!$B$14</f>
        <v>0.12410387635388107</v>
      </c>
      <c r="P143" s="28">
        <f>(1/(1+EXP(('S Curve Equation'!$B$11-P98*'S Curve Equation'!$B$12)*'S Curve Equation'!$B$10))+'S Curve Equation'!$B$13)*'S Curve Equation'!$B$14</f>
        <v>0.12179033436976594</v>
      </c>
      <c r="Q143" s="28">
        <f>(1/(1+EXP(('S Curve Equation'!$B$11-Q98*'S Curve Equation'!$B$12)*'S Curve Equation'!$B$10))+'S Curve Equation'!$B$13)*'S Curve Equation'!$B$14</f>
        <v>0.11953096807745883</v>
      </c>
      <c r="R143" s="28">
        <f>(1/(1+EXP(('S Curve Equation'!$B$11-R98*'S Curve Equation'!$B$12)*'S Curve Equation'!$B$10))+'S Curve Equation'!$B$13)*'S Curve Equation'!$B$14</f>
        <v>0.11732431843935875</v>
      </c>
      <c r="S143" s="28">
        <f>(1/(1+EXP(('S Curve Equation'!$B$11-S98*'S Curve Equation'!$B$12)*'S Curve Equation'!$B$10))+'S Curve Equation'!$B$13)*'S Curve Equation'!$B$14</f>
        <v>0.11516896641257898</v>
      </c>
      <c r="T143" s="28">
        <f>(1/(1+EXP(('S Curve Equation'!$B$11-T98*'S Curve Equation'!$B$12)*'S Curve Equation'!$B$10))+'S Curve Equation'!$B$13)*'S Curve Equation'!$B$14</f>
        <v>0.11306353207995123</v>
      </c>
      <c r="U143" s="28">
        <f>(1/(1+EXP(('S Curve Equation'!$B$11-U98*'S Curve Equation'!$B$12)*'S Curve Equation'!$B$10))+'S Curve Equation'!$B$13)*'S Curve Equation'!$B$14</f>
        <v>0.11100667377366985</v>
      </c>
      <c r="V143" s="28">
        <f>(1/(1+EXP(('S Curve Equation'!$B$11-V98*'S Curve Equation'!$B$12)*'S Curve Equation'!$B$10))+'S Curve Equation'!$B$13)*'S Curve Equation'!$B$14</f>
        <v>0.10899708719476173</v>
      </c>
      <c r="W143" s="28">
        <f>(1/(1+EXP(('S Curve Equation'!$B$11-W98*'S Curve Equation'!$B$12)*'S Curve Equation'!$B$10))+'S Curve Equation'!$B$13)*'S Curve Equation'!$B$14</f>
        <v>0.10703350453122475</v>
      </c>
      <c r="X143" s="28">
        <f>(1/(1+EXP(('S Curve Equation'!$B$11-X98*'S Curve Equation'!$B$12)*'S Curve Equation'!$B$10))+'S Curve Equation'!$B$13)*'S Curve Equation'!$B$14</f>
        <v>0.10511469357739077</v>
      </c>
      <c r="Y143" s="28">
        <f>(1/(1+EXP(('S Curve Equation'!$B$11-Y98*'S Curve Equation'!$B$12)*'S Curve Equation'!$B$10))+'S Curve Equation'!$B$13)*'S Curve Equation'!$B$14</f>
        <v>0.10323945685677811</v>
      </c>
      <c r="Z143" s="28">
        <f>(1/(1+EXP(('S Curve Equation'!$B$11-Z98*'S Curve Equation'!$B$12)*'S Curve Equation'!$B$10))+'S Curve Equation'!$B$13)*'S Curve Equation'!$B$14</f>
        <v>0.10140663075044658</v>
      </c>
      <c r="AA143" s="28">
        <f>(1/(1+EXP(('S Curve Equation'!$B$11-AA98*'S Curve Equation'!$B$12)*'S Curve Equation'!$B$10))+'S Curve Equation'!$B$13)*'S Curve Equation'!$B$14</f>
        <v>9.9615084632633619E-2</v>
      </c>
      <c r="AB143" s="28">
        <f>(1/(1+EXP(('S Curve Equation'!$B$11-AB98*'S Curve Equation'!$B$12)*'S Curve Equation'!$B$10))+'S Curve Equation'!$B$13)*'S Curve Equation'!$B$14</f>
        <v>9.786372001523852E-2</v>
      </c>
      <c r="AC143" s="28">
        <f>(1/(1+EXP(('S Curve Equation'!$B$11-AC98*'S Curve Equation'!$B$12)*'S Curve Equation'!$B$10))+'S Curve Equation'!$B$13)*'S Curve Equation'!$B$14</f>
        <v>9.615146970251949E-2</v>
      </c>
      <c r="AD143" s="28">
        <f>(1/(1+EXP(('S Curve Equation'!$B$11-AD98*'S Curve Equation'!$B$12)*'S Curve Equation'!$B$10))+'S Curve Equation'!$B$13)*'S Curve Equation'!$B$14</f>
        <v>9.447729695719341E-2</v>
      </c>
      <c r="AE143" s="28">
        <f>(1/(1+EXP(('S Curve Equation'!$B$11-AE98*'S Curve Equation'!$B$12)*'S Curve Equation'!$B$10))+'S Curve Equation'!$B$13)*'S Curve Equation'!$B$14</f>
        <v>9.2840194678969007E-2</v>
      </c>
      <c r="AF143" s="28">
        <f>(1/(1+EXP(('S Curve Equation'!$B$11-AF98*'S Curve Equation'!$B$12)*'S Curve Equation'!$B$10))+'S Curve Equation'!$B$13)*'S Curve Equation'!$B$14</f>
        <v>9.1239184596385234E-2</v>
      </c>
    </row>
    <row r="144" spans="1:32" x14ac:dyDescent="0.2">
      <c r="A144" s="6" t="s">
        <v>31</v>
      </c>
      <c r="B144" s="28">
        <f>(1/(1+EXP(('S Curve Equation'!$B$11-B99*'S Curve Equation'!$B$12)*'S Curve Equation'!$B$10))+'S Curve Equation'!$B$13)*'S Curve Equation'!$B$14</f>
        <v>0.19594594594594603</v>
      </c>
      <c r="C144" s="28">
        <f>(1/(1+EXP(('S Curve Equation'!$B$11-C99*'S Curve Equation'!$B$12)*'S Curve Equation'!$B$10))+'S Curve Equation'!$B$13)*'S Curve Equation'!$B$14</f>
        <v>0.19302955164588426</v>
      </c>
      <c r="D144" s="28">
        <f>(1/(1+EXP(('S Curve Equation'!$B$11-D99*'S Curve Equation'!$B$12)*'S Curve Equation'!$B$10))+'S Curve Equation'!$B$13)*'S Curve Equation'!$B$14</f>
        <v>0.18831909345885306</v>
      </c>
      <c r="E144" s="28">
        <f>(1/(1+EXP(('S Curve Equation'!$B$11-E99*'S Curve Equation'!$B$12)*'S Curve Equation'!$B$10))+'S Curve Equation'!$B$13)*'S Curve Equation'!$B$14</f>
        <v>0.18322227429589377</v>
      </c>
      <c r="F144" s="28">
        <f>(1/(1+EXP(('S Curve Equation'!$B$11-F99*'S Curve Equation'!$B$12)*'S Curve Equation'!$B$10))+'S Curve Equation'!$B$13)*'S Curve Equation'!$B$14</f>
        <v>0.17924327312576332</v>
      </c>
      <c r="G144" s="28">
        <f>(1/(1+EXP(('S Curve Equation'!$B$11-G99*'S Curve Equation'!$B$12)*'S Curve Equation'!$B$10))+'S Curve Equation'!$B$13)*'S Curve Equation'!$B$14</f>
        <v>0.17707454532038533</v>
      </c>
      <c r="H144" s="28">
        <f>(1/(1+EXP(('S Curve Equation'!$B$11-H99*'S Curve Equation'!$B$12)*'S Curve Equation'!$B$10))+'S Curve Equation'!$B$13)*'S Curve Equation'!$B$14</f>
        <v>0.17514717143820124</v>
      </c>
      <c r="I144" s="28">
        <f>(1/(1+EXP(('S Curve Equation'!$B$11-I99*'S Curve Equation'!$B$12)*'S Curve Equation'!$B$10))+'S Curve Equation'!$B$13)*'S Curve Equation'!$B$14</f>
        <v>0.17131321911530015</v>
      </c>
      <c r="J144" s="28">
        <f>(1/(1+EXP(('S Curve Equation'!$B$11-J99*'S Curve Equation'!$B$12)*'S Curve Equation'!$B$10))+'S Curve Equation'!$B$13)*'S Curve Equation'!$B$14</f>
        <v>0.16565396292039614</v>
      </c>
      <c r="K144" s="28">
        <f>(1/(1+EXP(('S Curve Equation'!$B$11-K99*'S Curve Equation'!$B$12)*'S Curve Equation'!$B$10))+'S Curve Equation'!$B$13)*'S Curve Equation'!$B$14</f>
        <v>0.15958877335906355</v>
      </c>
      <c r="L144" s="28">
        <f>(1/(1+EXP(('S Curve Equation'!$B$11-L99*'S Curve Equation'!$B$12)*'S Curve Equation'!$B$10))+'S Curve Equation'!$B$13)*'S Curve Equation'!$B$14</f>
        <v>0.15960298849162252</v>
      </c>
      <c r="M144" s="28">
        <f>(1/(1+EXP(('S Curve Equation'!$B$11-M99*'S Curve Equation'!$B$12)*'S Curve Equation'!$B$10))+'S Curve Equation'!$B$13)*'S Curve Equation'!$B$14</f>
        <v>0.15649233204253138</v>
      </c>
      <c r="N144" s="28">
        <f>(1/(1+EXP(('S Curve Equation'!$B$11-N99*'S Curve Equation'!$B$12)*'S Curve Equation'!$B$10))+'S Curve Equation'!$B$13)*'S Curve Equation'!$B$14</f>
        <v>0.15345524023286813</v>
      </c>
      <c r="O144" s="28">
        <f>(1/(1+EXP(('S Curve Equation'!$B$11-O99*'S Curve Equation'!$B$12)*'S Curve Equation'!$B$10))+'S Curve Equation'!$B$13)*'S Curve Equation'!$B$14</f>
        <v>0.15048983170064567</v>
      </c>
      <c r="P144" s="28">
        <f>(1/(1+EXP(('S Curve Equation'!$B$11-P99*'S Curve Equation'!$B$12)*'S Curve Equation'!$B$10))+'S Curve Equation'!$B$13)*'S Curve Equation'!$B$14</f>
        <v>0.14759426714917076</v>
      </c>
      <c r="Q144" s="28">
        <f>(1/(1+EXP(('S Curve Equation'!$B$11-Q99*'S Curve Equation'!$B$12)*'S Curve Equation'!$B$10))+'S Curve Equation'!$B$13)*'S Curve Equation'!$B$14</f>
        <v>0.14476674921279445</v>
      </c>
      <c r="R144" s="28">
        <f>(1/(1+EXP(('S Curve Equation'!$B$11-R99*'S Curve Equation'!$B$12)*'S Curve Equation'!$B$10))+'S Curve Equation'!$B$13)*'S Curve Equation'!$B$14</f>
        <v>0.14200552223658289</v>
      </c>
      <c r="S144" s="28">
        <f>(1/(1+EXP(('S Curve Equation'!$B$11-S99*'S Curve Equation'!$B$12)*'S Curve Equation'!$B$10))+'S Curve Equation'!$B$13)*'S Curve Equation'!$B$14</f>
        <v>0.13930887197902525</v>
      </c>
      <c r="T144" s="28">
        <f>(1/(1+EXP(('S Curve Equation'!$B$11-T99*'S Curve Equation'!$B$12)*'S Curve Equation'!$B$10))+'S Curve Equation'!$B$13)*'S Curve Equation'!$B$14</f>
        <v>0.13667512524620681</v>
      </c>
      <c r="U144" s="28">
        <f>(1/(1+EXP(('S Curve Equation'!$B$11-U99*'S Curve Equation'!$B$12)*'S Curve Equation'!$B$10))+'S Curve Equation'!$B$13)*'S Curve Equation'!$B$14</f>
        <v>0.13410264946523656</v>
      </c>
      <c r="V144" s="28">
        <f>(1/(1+EXP(('S Curve Equation'!$B$11-V99*'S Curve Equation'!$B$12)*'S Curve Equation'!$B$10))+'S Curve Equation'!$B$13)*'S Curve Equation'!$B$14</f>
        <v>0.13158985220412453</v>
      </c>
      <c r="W144" s="28">
        <f>(1/(1+EXP(('S Curve Equation'!$B$11-W99*'S Curve Equation'!$B$12)*'S Curve Equation'!$B$10))+'S Curve Equation'!$B$13)*'S Curve Equation'!$B$14</f>
        <v>0.12913518064471591</v>
      </c>
      <c r="X144" s="28">
        <f>(1/(1+EXP(('S Curve Equation'!$B$11-X99*'S Curve Equation'!$B$12)*'S Curve Equation'!$B$10))+'S Curve Equation'!$B$13)*'S Curve Equation'!$B$14</f>
        <v>0.1267371210147803</v>
      </c>
      <c r="Y144" s="28">
        <f>(1/(1+EXP(('S Curve Equation'!$B$11-Y99*'S Curve Equation'!$B$12)*'S Curve Equation'!$B$10))+'S Curve Equation'!$B$13)*'S Curve Equation'!$B$14</f>
        <v>0.12439419798483918</v>
      </c>
      <c r="Z144" s="28">
        <f>(1/(1+EXP(('S Curve Equation'!$B$11-Z99*'S Curve Equation'!$B$12)*'S Curve Equation'!$B$10))+'S Curve Equation'!$B$13)*'S Curve Equation'!$B$14</f>
        <v>0.12210497403485078</v>
      </c>
      <c r="AA144" s="28">
        <f>(1/(1+EXP(('S Curve Equation'!$B$11-AA99*'S Curve Equation'!$B$12)*'S Curve Equation'!$B$10))+'S Curve Equation'!$B$13)*'S Curve Equation'!$B$14</f>
        <v>0.11986804879543883</v>
      </c>
      <c r="AB144" s="28">
        <f>(1/(1+EXP(('S Curve Equation'!$B$11-AB99*'S Curve Equation'!$B$12)*'S Curve Equation'!$B$10))+'S Curve Equation'!$B$13)*'S Curve Equation'!$B$14</f>
        <v>0.11768205836794594</v>
      </c>
      <c r="AC144" s="28">
        <f>(1/(1+EXP(('S Curve Equation'!$B$11-AC99*'S Curve Equation'!$B$12)*'S Curve Equation'!$B$10))+'S Curve Equation'!$B$13)*'S Curve Equation'!$B$14</f>
        <v>0.11554567462720612</v>
      </c>
      <c r="AD144" s="28">
        <f>(1/(1+EXP(('S Curve Equation'!$B$11-AD99*'S Curve Equation'!$B$12)*'S Curve Equation'!$B$10))+'S Curve Equation'!$B$13)*'S Curve Equation'!$B$14</f>
        <v>0.11345760451058615</v>
      </c>
      <c r="AE144" s="28">
        <f>(1/(1+EXP(('S Curve Equation'!$B$11-AE99*'S Curve Equation'!$B$12)*'S Curve Equation'!$B$10))+'S Curve Equation'!$B$13)*'S Curve Equation'!$B$14</f>
        <v>0.11141658929651999</v>
      </c>
      <c r="AF144" s="28">
        <f>(1/(1+EXP(('S Curve Equation'!$B$11-AF99*'S Curve Equation'!$B$12)*'S Curve Equation'!$B$10))+'S Curve Equation'!$B$13)*'S Curve Equation'!$B$14</f>
        <v>0.10942140387544755</v>
      </c>
    </row>
    <row r="145" spans="1:32" x14ac:dyDescent="0.2">
      <c r="A145" s="6" t="s">
        <v>32</v>
      </c>
      <c r="B145" s="28">
        <f>(1/(1+EXP(('S Curve Equation'!$B$11-B100*'S Curve Equation'!$B$12)*'S Curve Equation'!$B$10))+'S Curve Equation'!$B$13)*'S Curve Equation'!$B$14</f>
        <v>0.16976744186046513</v>
      </c>
      <c r="C145" s="28">
        <f>(1/(1+EXP(('S Curve Equation'!$B$11-C100*'S Curve Equation'!$B$12)*'S Curve Equation'!$B$10))+'S Curve Equation'!$B$13)*'S Curve Equation'!$B$14</f>
        <v>0.1672781462051621</v>
      </c>
      <c r="D145" s="28">
        <f>(1/(1+EXP(('S Curve Equation'!$B$11-D100*'S Curve Equation'!$B$12)*'S Curve Equation'!$B$10))+'S Curve Equation'!$B$13)*'S Curve Equation'!$B$14</f>
        <v>0.16325897822492022</v>
      </c>
      <c r="E145" s="28">
        <f>(1/(1+EXP(('S Curve Equation'!$B$11-E100*'S Curve Equation'!$B$12)*'S Curve Equation'!$B$10))+'S Curve Equation'!$B$13)*'S Curve Equation'!$B$14</f>
        <v>0.15891199478261844</v>
      </c>
      <c r="F145" s="28">
        <f>(1/(1+EXP(('S Curve Equation'!$B$11-F100*'S Curve Equation'!$B$12)*'S Curve Equation'!$B$10))+'S Curve Equation'!$B$13)*'S Curve Equation'!$B$14</f>
        <v>0.15551956479879064</v>
      </c>
      <c r="G145" s="28">
        <f>(1/(1+EXP(('S Curve Equation'!$B$11-G100*'S Curve Equation'!$B$12)*'S Curve Equation'!$B$10))+'S Curve Equation'!$B$13)*'S Curve Equation'!$B$14</f>
        <v>0.15367093675607388</v>
      </c>
      <c r="H145" s="28">
        <f>(1/(1+EXP(('S Curve Equation'!$B$11-H100*'S Curve Equation'!$B$12)*'S Curve Equation'!$B$10))+'S Curve Equation'!$B$13)*'S Curve Equation'!$B$14</f>
        <v>0.15202825235486311</v>
      </c>
      <c r="I145" s="28">
        <f>(1/(1+EXP(('S Curve Equation'!$B$11-I100*'S Curve Equation'!$B$12)*'S Curve Equation'!$B$10))+'S Curve Equation'!$B$13)*'S Curve Equation'!$B$14</f>
        <v>0.14876114803923399</v>
      </c>
      <c r="J145" s="28">
        <f>(1/(1+EXP(('S Curve Equation'!$B$11-J100*'S Curve Equation'!$B$12)*'S Curve Equation'!$B$10))+'S Curve Equation'!$B$13)*'S Curve Equation'!$B$14</f>
        <v>0.14393972567572402</v>
      </c>
      <c r="K145" s="28">
        <f>(1/(1+EXP(('S Curve Equation'!$B$11-K100*'S Curve Equation'!$B$12)*'S Curve Equation'!$B$10))+'S Curve Equation'!$B$13)*'S Curve Equation'!$B$14</f>
        <v>0.13877356999824106</v>
      </c>
      <c r="L145" s="28">
        <f>(1/(1+EXP(('S Curve Equation'!$B$11-L100*'S Curve Equation'!$B$12)*'S Curve Equation'!$B$10))+'S Curve Equation'!$B$13)*'S Curve Equation'!$B$14</f>
        <v>0.13878567706083139</v>
      </c>
      <c r="M145" s="28">
        <f>(1/(1+EXP(('S Curve Equation'!$B$11-M100*'S Curve Equation'!$B$12)*'S Curve Equation'!$B$10))+'S Curve Equation'!$B$13)*'S Curve Equation'!$B$14</f>
        <v>0.13613640161649387</v>
      </c>
      <c r="N145" s="28">
        <f>(1/(1+EXP(('S Curve Equation'!$B$11-N100*'S Curve Equation'!$B$12)*'S Curve Equation'!$B$10))+'S Curve Equation'!$B$13)*'S Curve Equation'!$B$14</f>
        <v>0.1335498884185386</v>
      </c>
      <c r="O145" s="28">
        <f>(1/(1+EXP(('S Curve Equation'!$B$11-O100*'S Curve Equation'!$B$12)*'S Curve Equation'!$B$10))+'S Curve Equation'!$B$13)*'S Curve Equation'!$B$14</f>
        <v>0.13102446590157665</v>
      </c>
      <c r="P145" s="28">
        <f>(1/(1+EXP(('S Curve Equation'!$B$11-P100*'S Curve Equation'!$B$12)*'S Curve Equation'!$B$10))+'S Curve Equation'!$B$13)*'S Curve Equation'!$B$14</f>
        <v>0.12855850562984089</v>
      </c>
      <c r="Q145" s="28">
        <f>(1/(1+EXP(('S Curve Equation'!$B$11-Q100*'S Curve Equation'!$B$12)*'S Curve Equation'!$B$10))+'S Curve Equation'!$B$13)*'S Curve Equation'!$B$14</f>
        <v>0.12615042160663489</v>
      </c>
      <c r="R145" s="28">
        <f>(1/(1+EXP(('S Curve Equation'!$B$11-R100*'S Curve Equation'!$B$12)*'S Curve Equation'!$B$10))+'S Curve Equation'!$B$13)*'S Curve Equation'!$B$14</f>
        <v>0.12379866954959162</v>
      </c>
      <c r="S145" s="28">
        <f>(1/(1+EXP(('S Curve Equation'!$B$11-S100*'S Curve Equation'!$B$12)*'S Curve Equation'!$B$10))+'S Curve Equation'!$B$13)*'S Curve Equation'!$B$14</f>
        <v>0.12150174613726894</v>
      </c>
      <c r="T145" s="28">
        <f>(1/(1+EXP(('S Curve Equation'!$B$11-T100*'S Curve Equation'!$B$12)*'S Curve Equation'!$B$10))+'S Curve Equation'!$B$13)*'S Curve Equation'!$B$14</f>
        <v>0.11925818823210266</v>
      </c>
      <c r="U145" s="28">
        <f>(1/(1+EXP(('S Curve Equation'!$B$11-U100*'S Curve Equation'!$B$12)*'S Curve Equation'!$B$10))+'S Curve Equation'!$B$13)*'S Curve Equation'!$B$14</f>
        <v>0.117066572084283</v>
      </c>
      <c r="V145" s="28">
        <f>(1/(1+EXP(('S Curve Equation'!$B$11-V100*'S Curve Equation'!$B$12)*'S Curve Equation'!$B$10))+'S Curve Equation'!$B$13)*'S Curve Equation'!$B$14</f>
        <v>0.11492551252070357</v>
      </c>
      <c r="W145" s="28">
        <f>(1/(1+EXP(('S Curve Equation'!$B$11-W100*'S Curve Equation'!$B$12)*'S Curve Equation'!$B$10))+'S Curve Equation'!$B$13)*'S Curve Equation'!$B$14</f>
        <v>0.11283366212271727</v>
      </c>
      <c r="X145" s="28">
        <f>(1/(1+EXP(('S Curve Equation'!$B$11-X100*'S Curve Equation'!$B$12)*'S Curve Equation'!$B$10))+'S Curve Equation'!$B$13)*'S Curve Equation'!$B$14</f>
        <v>0.110789710396095</v>
      </c>
      <c r="Y145" s="28">
        <f>(1/(1+EXP(('S Curve Equation'!$B$11-Y100*'S Curve Equation'!$B$12)*'S Curve Equation'!$B$10))+'S Curve Equation'!$B$13)*'S Curve Equation'!$B$14</f>
        <v>0.10879238293622666</v>
      </c>
      <c r="Z145" s="28">
        <f>(1/(1+EXP(('S Curve Equation'!$B$11-Z100*'S Curve Equation'!$B$12)*'S Curve Equation'!$B$10))+'S Curve Equation'!$B$13)*'S Curve Equation'!$B$14</f>
        <v>0.10684044059130195</v>
      </c>
      <c r="AA145" s="28">
        <f>(1/(1+EXP(('S Curve Equation'!$B$11-AA100*'S Curve Equation'!$B$12)*'S Curve Equation'!$B$10))+'S Curve Equation'!$B$13)*'S Curve Equation'!$B$14</f>
        <v>0.10493267862592053</v>
      </c>
      <c r="AB145" s="28">
        <f>(1/(1+EXP(('S Curve Equation'!$B$11-AB100*'S Curve Equation'!$B$12)*'S Curve Equation'!$B$10))+'S Curve Equation'!$B$13)*'S Curve Equation'!$B$14</f>
        <v>0.10306792588732308</v>
      </c>
      <c r="AC145" s="28">
        <f>(1/(1+EXP(('S Curve Equation'!$B$11-AC100*'S Curve Equation'!$B$12)*'S Curve Equation'!$B$10))+'S Curve Equation'!$B$13)*'S Curve Equation'!$B$14</f>
        <v>0.10124504397618235</v>
      </c>
      <c r="AD145" s="28">
        <f>(1/(1+EXP(('S Curve Equation'!$B$11-AD100*'S Curve Equation'!$B$12)*'S Curve Equation'!$B$10))+'S Curve Equation'!$B$13)*'S Curve Equation'!$B$14</f>
        <v>9.9462926423681847E-2</v>
      </c>
      <c r="AE145" s="28">
        <f>(1/(1+EXP(('S Curve Equation'!$B$11-AE100*'S Curve Equation'!$B$12)*'S Curve Equation'!$B$10))+'S Curve Equation'!$B$13)*'S Curve Equation'!$B$14</f>
        <v>9.7720497876404355E-2</v>
      </c>
      <c r="AF145" s="28">
        <f>(1/(1+EXP(('S Curve Equation'!$B$11-AF100*'S Curve Equation'!$B$12)*'S Curve Equation'!$B$10))+'S Curve Equation'!$B$13)*'S Curve Equation'!$B$14</f>
        <v>9.6016713290360906E-2</v>
      </c>
    </row>
    <row r="146" spans="1:32" x14ac:dyDescent="0.2">
      <c r="A146" s="6" t="s">
        <v>33</v>
      </c>
      <c r="B146" s="28">
        <f>(1/(1+EXP(('S Curve Equation'!$B$11-B101*'S Curve Equation'!$B$12)*'S Curve Equation'!$B$10))+'S Curve Equation'!$B$13)*'S Curve Equation'!$B$14</f>
        <v>0.22222222222222221</v>
      </c>
      <c r="C146" s="28">
        <f>(1/(1+EXP(('S Curve Equation'!$B$11-C101*'S Curve Equation'!$B$12)*'S Curve Equation'!$B$10))+'S Curve Equation'!$B$13)*'S Curve Equation'!$B$14</f>
        <v>0.21888652090134736</v>
      </c>
      <c r="D146" s="28">
        <f>(1/(1+EXP(('S Curve Equation'!$B$11-D101*'S Curve Equation'!$B$12)*'S Curve Equation'!$B$10))+'S Curve Equation'!$B$13)*'S Curve Equation'!$B$14</f>
        <v>0.21349583770912434</v>
      </c>
      <c r="E146" s="28">
        <f>(1/(1+EXP(('S Curve Equation'!$B$11-E101*'S Curve Equation'!$B$12)*'S Curve Equation'!$B$10))+'S Curve Equation'!$B$13)*'S Curve Equation'!$B$14</f>
        <v>0.20765908842659464</v>
      </c>
      <c r="F146" s="28">
        <f>(1/(1+EXP(('S Curve Equation'!$B$11-F101*'S Curve Equation'!$B$12)*'S Curve Equation'!$B$10))+'S Curve Equation'!$B$13)*'S Curve Equation'!$B$14</f>
        <v>0.20309979452111396</v>
      </c>
      <c r="G146" s="28">
        <f>(1/(1+EXP(('S Curve Equation'!$B$11-G101*'S Curve Equation'!$B$12)*'S Curve Equation'!$B$10))+'S Curve Equation'!$B$13)*'S Curve Equation'!$B$14</f>
        <v>0.20061386416045265</v>
      </c>
      <c r="H146" s="28">
        <f>(1/(1+EXP(('S Curve Equation'!$B$11-H101*'S Curve Equation'!$B$12)*'S Curve Equation'!$B$10))+'S Curve Equation'!$B$13)*'S Curve Equation'!$B$14</f>
        <v>0.19840407023250234</v>
      </c>
      <c r="I146" s="28">
        <f>(1/(1+EXP(('S Curve Equation'!$B$11-I101*'S Curve Equation'!$B$12)*'S Curve Equation'!$B$10))+'S Curve Equation'!$B$13)*'S Curve Equation'!$B$14</f>
        <v>0.19400694536022742</v>
      </c>
      <c r="J146" s="28">
        <f>(1/(1+EXP(('S Curve Equation'!$B$11-J101*'S Curve Equation'!$B$12)*'S Curve Equation'!$B$10))+'S Curve Equation'!$B$13)*'S Curve Equation'!$B$14</f>
        <v>0.18751329631154537</v>
      </c>
      <c r="K146" s="28">
        <f>(1/(1+EXP(('S Curve Equation'!$B$11-K101*'S Curve Equation'!$B$12)*'S Curve Equation'!$B$10))+'S Curve Equation'!$B$13)*'S Curve Equation'!$B$14</f>
        <v>0.18055024057508906</v>
      </c>
      <c r="L146" s="28">
        <f>(1/(1+EXP(('S Curve Equation'!$B$11-L101*'S Curve Equation'!$B$12)*'S Curve Equation'!$B$10))+'S Curve Equation'!$B$13)*'S Curve Equation'!$B$14</f>
        <v>0.18056656398789045</v>
      </c>
      <c r="M146" s="28">
        <f>(1/(1+EXP(('S Curve Equation'!$B$11-M101*'S Curve Equation'!$B$12)*'S Curve Equation'!$B$10))+'S Curve Equation'!$B$13)*'S Curve Equation'!$B$14</f>
        <v>0.17699415975213839</v>
      </c>
      <c r="N146" s="28">
        <f>(1/(1+EXP(('S Curve Equation'!$B$11-N101*'S Curve Equation'!$B$12)*'S Curve Equation'!$B$10))+'S Curve Equation'!$B$13)*'S Curve Equation'!$B$14</f>
        <v>0.17350552183102441</v>
      </c>
      <c r="O146" s="28">
        <f>(1/(1+EXP(('S Curve Equation'!$B$11-O101*'S Curve Equation'!$B$12)*'S Curve Equation'!$B$10))+'S Curve Equation'!$B$13)*'S Curve Equation'!$B$14</f>
        <v>0.17009861969227197</v>
      </c>
      <c r="P146" s="28">
        <f>(1/(1+EXP(('S Curve Equation'!$B$11-P101*'S Curve Equation'!$B$12)*'S Curve Equation'!$B$10))+'S Curve Equation'!$B$13)*'S Curve Equation'!$B$14</f>
        <v>0.16677145941278942</v>
      </c>
      <c r="Q146" s="28">
        <f>(1/(1+EXP(('S Curve Equation'!$B$11-Q101*'S Curve Equation'!$B$12)*'S Curve Equation'!$B$10))+'S Curve Equation'!$B$13)*'S Curve Equation'!$B$14</f>
        <v>0.16352208436227023</v>
      </c>
      <c r="R146" s="28">
        <f>(1/(1+EXP(('S Curve Equation'!$B$11-R101*'S Curve Equation'!$B$12)*'S Curve Equation'!$B$10))+'S Curve Equation'!$B$13)*'S Curve Equation'!$B$14</f>
        <v>0.16034857573741748</v>
      </c>
      <c r="S146" s="28">
        <f>(1/(1+EXP(('S Curve Equation'!$B$11-S101*'S Curve Equation'!$B$12)*'S Curve Equation'!$B$10))+'S Curve Equation'!$B$13)*'S Curve Equation'!$B$14</f>
        <v>0.1572490529595223</v>
      </c>
      <c r="T146" s="28">
        <f>(1/(1+EXP(('S Curve Equation'!$B$11-T101*'S Curve Equation'!$B$12)*'S Curve Equation'!$B$10))+'S Curve Equation'!$B$13)*'S Curve Equation'!$B$14</f>
        <v>0.15422167394732125</v>
      </c>
      <c r="U146" s="28">
        <f>(1/(1+EXP(('S Curve Equation'!$B$11-U101*'S Curve Equation'!$B$12)*'S Curve Equation'!$B$10))+'S Curve Equation'!$B$13)*'S Curve Equation'!$B$14</f>
        <v>0.15126463527630671</v>
      </c>
      <c r="V146" s="28">
        <f>(1/(1+EXP(('S Curve Equation'!$B$11-V101*'S Curve Equation'!$B$12)*'S Curve Equation'!$B$10))+'S Curve Equation'!$B$13)*'S Curve Equation'!$B$14</f>
        <v>0.14837617223494598</v>
      </c>
      <c r="W146" s="28">
        <f>(1/(1+EXP(('S Curve Equation'!$B$11-W101*'S Curve Equation'!$B$12)*'S Curve Equation'!$B$10))+'S Curve Equation'!$B$13)*'S Curve Equation'!$B$14</f>
        <v>0.14555455878754509</v>
      </c>
      <c r="X146" s="28">
        <f>(1/(1+EXP(('S Curve Equation'!$B$11-X101*'S Curve Equation'!$B$12)*'S Curve Equation'!$B$10))+'S Curve Equation'!$B$13)*'S Curve Equation'!$B$14</f>
        <v>0.14279810745285468</v>
      </c>
      <c r="Y146" s="28">
        <f>(1/(1+EXP(('S Curve Equation'!$B$11-Y101*'S Curve Equation'!$B$12)*'S Curve Equation'!$B$10))+'S Curve Equation'!$B$13)*'S Curve Equation'!$B$14</f>
        <v>0.14010516910686213</v>
      </c>
      <c r="Z146" s="28">
        <f>(1/(1+EXP(('S Curve Equation'!$B$11-Z101*'S Curve Equation'!$B$12)*'S Curve Equation'!$B$10))+'S Curve Equation'!$B$13)*'S Curve Equation'!$B$14</f>
        <v>0.13747413271761885</v>
      </c>
      <c r="AA146" s="28">
        <f>(1/(1+EXP(('S Curve Equation'!$B$11-AA101*'S Curve Equation'!$B$12)*'S Curve Equation'!$B$10))+'S Curve Equation'!$B$13)*'S Curve Equation'!$B$14</f>
        <v>0.13490342501937877</v>
      </c>
      <c r="AB146" s="28">
        <f>(1/(1+EXP(('S Curve Equation'!$B$11-AB101*'S Curve Equation'!$B$12)*'S Curve Equation'!$B$10))+'S Curve Equation'!$B$13)*'S Curve Equation'!$B$14</f>
        <v>0.13239151013279124</v>
      </c>
      <c r="AC146" s="28">
        <f>(1/(1+EXP(('S Curve Equation'!$B$11-AC101*'S Curve Equation'!$B$12)*'S Curve Equation'!$B$10))+'S Curve Equation'!$B$13)*'S Curve Equation'!$B$14</f>
        <v>0.12993688913736881</v>
      </c>
      <c r="AD146" s="28">
        <f>(1/(1+EXP(('S Curve Equation'!$B$11-AD101*'S Curve Equation'!$B$12)*'S Curve Equation'!$B$10))+'S Curve Equation'!$B$13)*'S Curve Equation'!$B$14</f>
        <v>0.12753809960198204</v>
      </c>
      <c r="AE146" s="28">
        <f>(1/(1+EXP(('S Curve Equation'!$B$11-AE101*'S Curve Equation'!$B$12)*'S Curve Equation'!$B$10))+'S Curve Equation'!$B$13)*'S Curve Equation'!$B$14</f>
        <v>0.12519371507868021</v>
      </c>
      <c r="AF146" s="28">
        <f>(1/(1+EXP(('S Curve Equation'!$B$11-AF101*'S Curve Equation'!$B$12)*'S Curve Equation'!$B$10))+'S Curve Equation'!$B$13)*'S Curve Equation'!$B$14</f>
        <v>0.12290234456470595</v>
      </c>
    </row>
    <row r="147" spans="1:32" x14ac:dyDescent="0.2">
      <c r="A147" s="6" t="s">
        <v>34</v>
      </c>
      <c r="B147" s="28">
        <f>(1/(1+EXP(('S Curve Equation'!$B$11-B102*'S Curve Equation'!$B$12)*'S Curve Equation'!$B$10))+'S Curve Equation'!$B$13)*'S Curve Equation'!$B$14</f>
        <v>0.14432989690721651</v>
      </c>
      <c r="C147" s="28">
        <f>(1/(1+EXP(('S Curve Equation'!$B$11-C102*'S Curve Equation'!$B$12)*'S Curve Equation'!$B$10))+'S Curve Equation'!$B$13)*'S Curve Equation'!$B$14</f>
        <v>0.14226068344581697</v>
      </c>
      <c r="D147" s="28">
        <f>(1/(1+EXP(('S Curve Equation'!$B$11-D102*'S Curve Equation'!$B$12)*'S Curve Equation'!$B$10))+'S Curve Equation'!$B$13)*'S Curve Equation'!$B$14</f>
        <v>0.13892020956646872</v>
      </c>
      <c r="E147" s="28">
        <f>(1/(1+EXP(('S Curve Equation'!$B$11-E102*'S Curve Equation'!$B$12)*'S Curve Equation'!$B$10))+'S Curve Equation'!$B$13)*'S Curve Equation'!$B$14</f>
        <v>0.13530773217176079</v>
      </c>
      <c r="F147" s="28">
        <f>(1/(1+EXP(('S Curve Equation'!$B$11-F102*'S Curve Equation'!$B$12)*'S Curve Equation'!$B$10))+'S Curve Equation'!$B$13)*'S Curve Equation'!$B$14</f>
        <v>0.13248872369163397</v>
      </c>
      <c r="G147" s="28">
        <f>(1/(1+EXP(('S Curve Equation'!$B$11-G102*'S Curve Equation'!$B$12)*'S Curve Equation'!$B$10))+'S Curve Equation'!$B$13)*'S Curve Equation'!$B$14</f>
        <v>0.13095260626504648</v>
      </c>
      <c r="H147" s="28">
        <f>(1/(1+EXP(('S Curve Equation'!$B$11-H102*'S Curve Equation'!$B$12)*'S Curve Equation'!$B$10))+'S Curve Equation'!$B$13)*'S Curve Equation'!$B$14</f>
        <v>0.12958762319229009</v>
      </c>
      <c r="I147" s="28">
        <f>(1/(1+EXP(('S Curve Equation'!$B$11-I102*'S Curve Equation'!$B$12)*'S Curve Equation'!$B$10))+'S Curve Equation'!$B$13)*'S Curve Equation'!$B$14</f>
        <v>0.12687280213636304</v>
      </c>
      <c r="J147" s="28">
        <f>(1/(1+EXP(('S Curve Equation'!$B$11-J102*'S Curve Equation'!$B$12)*'S Curve Equation'!$B$10))+'S Curve Equation'!$B$13)*'S Curve Equation'!$B$14</f>
        <v>0.12286616382678602</v>
      </c>
      <c r="K147" s="28">
        <f>(1/(1+EXP(('S Curve Equation'!$B$11-K102*'S Curve Equation'!$B$12)*'S Curve Equation'!$B$10))+'S Curve Equation'!$B$13)*'S Curve Equation'!$B$14</f>
        <v>0.11857240511886508</v>
      </c>
      <c r="L147" s="28">
        <f>(1/(1+EXP(('S Curve Equation'!$B$11-L102*'S Curve Equation'!$B$12)*'S Curve Equation'!$B$10))+'S Curve Equation'!$B$13)*'S Curve Equation'!$B$14</f>
        <v>0.11858246876832002</v>
      </c>
      <c r="M147" s="28">
        <f>(1/(1+EXP(('S Curve Equation'!$B$11-M102*'S Curve Equation'!$B$12)*'S Curve Equation'!$B$10))+'S Curve Equation'!$B$13)*'S Curve Equation'!$B$14</f>
        <v>0.11638018635972205</v>
      </c>
      <c r="N147" s="28">
        <f>(1/(1+EXP(('S Curve Equation'!$B$11-N102*'S Curve Equation'!$B$12)*'S Curve Equation'!$B$10))+'S Curve Equation'!$B$13)*'S Curve Equation'!$B$14</f>
        <v>0.11422975364677244</v>
      </c>
      <c r="O147" s="28">
        <f>(1/(1+EXP(('S Curve Equation'!$B$11-O102*'S Curve Equation'!$B$12)*'S Curve Equation'!$B$10))+'S Curve Equation'!$B$13)*'S Curve Equation'!$B$14</f>
        <v>0.11212975124373192</v>
      </c>
      <c r="P147" s="28">
        <f>(1/(1+EXP(('S Curve Equation'!$B$11-P102*'S Curve Equation'!$B$12)*'S Curve Equation'!$B$10))+'S Curve Equation'!$B$13)*'S Curve Equation'!$B$14</f>
        <v>0.11007880010900102</v>
      </c>
      <c r="Q147" s="28">
        <f>(1/(1+EXP(('S Curve Equation'!$B$11-Q102*'S Curve Equation'!$B$12)*'S Curve Equation'!$B$10))+'S Curve Equation'!$B$13)*'S Curve Equation'!$B$14</f>
        <v>0.10807556056882496</v>
      </c>
      <c r="R147" s="28">
        <f>(1/(1+EXP(('S Curve Equation'!$B$11-R102*'S Curve Equation'!$B$12)*'S Curve Equation'!$B$10))+'S Curve Equation'!$B$13)*'S Curve Equation'!$B$14</f>
        <v>0.10611873134299729</v>
      </c>
      <c r="S147" s="28">
        <f>(1/(1+EXP(('S Curve Equation'!$B$11-S102*'S Curve Equation'!$B$12)*'S Curve Equation'!$B$10))+'S Curve Equation'!$B$13)*'S Curve Equation'!$B$14</f>
        <v>0.10420704857511139</v>
      </c>
      <c r="T147" s="28">
        <f>(1/(1+EXP(('S Curve Equation'!$B$11-T102*'S Curve Equation'!$B$12)*'S Curve Equation'!$B$10))+'S Curve Equation'!$B$13)*'S Curve Equation'!$B$14</f>
        <v>0.10233928486960858</v>
      </c>
      <c r="U147" s="28">
        <f>(1/(1+EXP(('S Curve Equation'!$B$11-U102*'S Curve Equation'!$B$12)*'S Curve Equation'!$B$10))+'S Curve Equation'!$B$13)*'S Curve Equation'!$B$14</f>
        <v>0.1005142483376008</v>
      </c>
      <c r="V147" s="28">
        <f>(1/(1+EXP(('S Curve Equation'!$B$11-V102*'S Curve Equation'!$B$12)*'S Curve Equation'!$B$10))+'S Curve Equation'!$B$13)*'S Curve Equation'!$B$14</f>
        <v>9.8730781653209129E-2</v>
      </c>
      <c r="W147" s="28">
        <f>(1/(1+EXP(('S Curve Equation'!$B$11-W102*'S Curve Equation'!$B$12)*'S Curve Equation'!$B$10))+'S Curve Equation'!$B$13)*'S Curve Equation'!$B$14</f>
        <v>9.6987761121916968E-2</v>
      </c>
      <c r="X147" s="28">
        <f>(1/(1+EXP(('S Curve Equation'!$B$11-X102*'S Curve Equation'!$B$12)*'S Curve Equation'!$B$10))+'S Curve Equation'!$B$13)*'S Curve Equation'!$B$14</f>
        <v>9.5284095762252011E-2</v>
      </c>
      <c r="Y147" s="28">
        <f>(1/(1+EXP(('S Curve Equation'!$B$11-Y102*'S Curve Equation'!$B$12)*'S Curve Equation'!$B$10))+'S Curve Equation'!$B$13)*'S Curve Equation'!$B$14</f>
        <v>9.3618726401913419E-2</v>
      </c>
      <c r="Z147" s="28">
        <f>(1/(1+EXP(('S Curve Equation'!$B$11-Z102*'S Curve Equation'!$B$12)*'S Curve Equation'!$B$10))+'S Curve Equation'!$B$13)*'S Curve Equation'!$B$14</f>
        <v>9.1990624789293013E-2</v>
      </c>
      <c r="AA147" s="28">
        <f>(1/(1+EXP(('S Curve Equation'!$B$11-AA102*'S Curve Equation'!$B$12)*'S Curve Equation'!$B$10))+'S Curve Equation'!$B$13)*'S Curve Equation'!$B$14</f>
        <v>9.0398792721191237E-2</v>
      </c>
      <c r="AB147" s="28">
        <f>(1/(1+EXP(('S Curve Equation'!$B$11-AB102*'S Curve Equation'!$B$12)*'S Curve Equation'!$B$10))+'S Curve Equation'!$B$13)*'S Curve Equation'!$B$14</f>
        <v>8.8842261187389318E-2</v>
      </c>
      <c r="AC147" s="28">
        <f>(1/(1+EXP(('S Curve Equation'!$B$11-AC102*'S Curve Equation'!$B$12)*'S Curve Equation'!$B$10))+'S Curve Equation'!$B$13)*'S Curve Equation'!$B$14</f>
        <v>8.7320089532609918E-2</v>
      </c>
      <c r="AD147" s="28">
        <f>(1/(1+EXP(('S Curve Equation'!$B$11-AD102*'S Curve Equation'!$B$12)*'S Curve Equation'!$B$10))+'S Curve Equation'!$B$13)*'S Curve Equation'!$B$14</f>
        <v>8.5831364636291693E-2</v>
      </c>
      <c r="AE147" s="28">
        <f>(1/(1+EXP(('S Curve Equation'!$B$11-AE102*'S Curve Equation'!$B$12)*'S Curve Equation'!$B$10))+'S Curve Equation'!$B$13)*'S Curve Equation'!$B$14</f>
        <v>8.4375200110502785E-2</v>
      </c>
      <c r="AF147" s="28">
        <f>(1/(1+EXP(('S Curve Equation'!$B$11-AF102*'S Curve Equation'!$B$12)*'S Curve Equation'!$B$10))+'S Curve Equation'!$B$13)*'S Curve Equation'!$B$14</f>
        <v>8.295073551622105E-2</v>
      </c>
    </row>
    <row r="148" spans="1:32" x14ac:dyDescent="0.2">
      <c r="A148" s="6" t="s">
        <v>92</v>
      </c>
      <c r="B148" s="28">
        <f>(1/(1+EXP(('S Curve Equation'!$B$11-B103*'S Curve Equation'!$B$12)*'S Curve Equation'!$B$10))+'S Curve Equation'!$B$13)*'S Curve Equation'!$B$14</f>
        <v>0.22839506172839502</v>
      </c>
      <c r="C148" s="28">
        <f>(1/(1+EXP(('S Curve Equation'!$B$11-C103*'S Curve Equation'!$B$12)*'S Curve Equation'!$B$10))+'S Curve Equation'!$B$13)*'S Curve Equation'!$B$14</f>
        <v>0.22496260018929001</v>
      </c>
      <c r="D148" s="28">
        <f>(1/(1+EXP(('S Curve Equation'!$B$11-D103*'S Curve Equation'!$B$12)*'S Curve Equation'!$B$10))+'S Curve Equation'!$B$13)*'S Curve Equation'!$B$14</f>
        <v>0.21941469464441568</v>
      </c>
      <c r="E148" s="28">
        <f>(1/(1+EXP(('S Curve Equation'!$B$11-E103*'S Curve Equation'!$B$12)*'S Curve Equation'!$B$10))+'S Curve Equation'!$B$13)*'S Curve Equation'!$B$14</f>
        <v>0.21340658024426692</v>
      </c>
      <c r="F148" s="28">
        <f>(1/(1+EXP(('S Curve Equation'!$B$11-F103*'S Curve Equation'!$B$12)*'S Curve Equation'!$B$10))+'S Curve Equation'!$B$13)*'S Curve Equation'!$B$14</f>
        <v>0.20871265141311104</v>
      </c>
      <c r="G148" s="28">
        <f>(1/(1+EXP(('S Curve Equation'!$B$11-G103*'S Curve Equation'!$B$12)*'S Curve Equation'!$B$10))+'S Curve Equation'!$B$13)*'S Curve Equation'!$B$14</f>
        <v>0.2061530392181713</v>
      </c>
      <c r="H148" s="28">
        <f>(1/(1+EXP(('S Curve Equation'!$B$11-H103*'S Curve Equation'!$B$12)*'S Curve Equation'!$B$10))+'S Curve Equation'!$B$13)*'S Curve Equation'!$B$14</f>
        <v>0.20387759232161018</v>
      </c>
      <c r="I148" s="28">
        <f>(1/(1+EXP(('S Curve Equation'!$B$11-I103*'S Curve Equation'!$B$12)*'S Curve Equation'!$B$10))+'S Curve Equation'!$B$13)*'S Curve Equation'!$B$14</f>
        <v>0.19934940983975638</v>
      </c>
      <c r="J148" s="28">
        <f>(1/(1+EXP(('S Curve Equation'!$B$11-J103*'S Curve Equation'!$B$12)*'S Curve Equation'!$B$10))+'S Curve Equation'!$B$13)*'S Curve Equation'!$B$14</f>
        <v>0.19266125633988626</v>
      </c>
      <c r="K148" s="28">
        <f>(1/(1+EXP(('S Curve Equation'!$B$11-K103*'S Curve Equation'!$B$12)*'S Curve Equation'!$B$10))+'S Curve Equation'!$B$13)*'S Curve Equation'!$B$14</f>
        <v>0.1854884789606695</v>
      </c>
      <c r="L148" s="28">
        <f>(1/(1+EXP(('S Curve Equation'!$B$11-L103*'S Curve Equation'!$B$12)*'S Curve Equation'!$B$10))+'S Curve Equation'!$B$13)*'S Curve Equation'!$B$14</f>
        <v>0.18550529531431373</v>
      </c>
      <c r="M148" s="28">
        <f>(1/(1+EXP(('S Curve Equation'!$B$11-M103*'S Curve Equation'!$B$12)*'S Curve Equation'!$B$10))+'S Curve Equation'!$B$13)*'S Curve Equation'!$B$14</f>
        <v>0.18182487512446677</v>
      </c>
      <c r="N148" s="28">
        <f>(1/(1+EXP(('S Curve Equation'!$B$11-N103*'S Curve Equation'!$B$12)*'S Curve Equation'!$B$10))+'S Curve Equation'!$B$13)*'S Curve Equation'!$B$14</f>
        <v>0.17823050510762056</v>
      </c>
      <c r="O148" s="28">
        <f>(1/(1+EXP(('S Curve Equation'!$B$11-O103*'S Curve Equation'!$B$12)*'S Curve Equation'!$B$10))+'S Curve Equation'!$B$13)*'S Curve Equation'!$B$14</f>
        <v>0.17472012955908098</v>
      </c>
      <c r="P148" s="28">
        <f>(1/(1+EXP(('S Curve Equation'!$B$11-P103*'S Curve Equation'!$B$12)*'S Curve Equation'!$B$10))+'S Curve Equation'!$B$13)*'S Curve Equation'!$B$14</f>
        <v>0.17129172744311091</v>
      </c>
      <c r="Q148" s="28">
        <f>(1/(1+EXP(('S Curve Equation'!$B$11-Q103*'S Curve Equation'!$B$12)*'S Curve Equation'!$B$10))+'S Curve Equation'!$B$13)*'S Curve Equation'!$B$14</f>
        <v>0.16794331330360884</v>
      </c>
      <c r="R148" s="28">
        <f>(1/(1+EXP(('S Curve Equation'!$B$11-R103*'S Curve Equation'!$B$12)*'S Curve Equation'!$B$10))+'S Curve Equation'!$B$13)*'S Curve Equation'!$B$14</f>
        <v>0.16467293800947719</v>
      </c>
      <c r="S148" s="28">
        <f>(1/(1+EXP(('S Curve Equation'!$B$11-S103*'S Curve Equation'!$B$12)*'S Curve Equation'!$B$10))+'S Curve Equation'!$B$13)*'S Curve Equation'!$B$14</f>
        <v>0.1614786893481861</v>
      </c>
      <c r="T148" s="28">
        <f>(1/(1+EXP(('S Curve Equation'!$B$11-T103*'S Curve Equation'!$B$12)*'S Curve Equation'!$B$10))+'S Curve Equation'!$B$13)*'S Curve Equation'!$B$14</f>
        <v>0.15835869248023277</v>
      </c>
      <c r="U148" s="28">
        <f>(1/(1+EXP(('S Curve Equation'!$B$11-U103*'S Curve Equation'!$B$12)*'S Curve Equation'!$B$10))+'S Curve Equation'!$B$13)*'S Curve Equation'!$B$14</f>
        <v>0.15531111026642955</v>
      </c>
      <c r="V148" s="28">
        <f>(1/(1+EXP(('S Curve Equation'!$B$11-V103*'S Curve Equation'!$B$12)*'S Curve Equation'!$B$10))+'S Curve Equation'!$B$13)*'S Curve Equation'!$B$14</f>
        <v>0.15233414347922317</v>
      </c>
      <c r="W148" s="28">
        <f>(1/(1+EXP(('S Curve Equation'!$B$11-W103*'S Curve Equation'!$B$12)*'S Curve Equation'!$B$10))+'S Curve Equation'!$B$13)*'S Curve Equation'!$B$14</f>
        <v>0.14942603090850576</v>
      </c>
      <c r="X148" s="28">
        <f>(1/(1+EXP(('S Curve Equation'!$B$11-X103*'S Curve Equation'!$B$12)*'S Curve Equation'!$B$10))+'S Curve Equation'!$B$13)*'S Curve Equation'!$B$14</f>
        <v>0.14658504937172123</v>
      </c>
      <c r="Y148" s="28">
        <f>(1/(1+EXP(('S Curve Equation'!$B$11-Y103*'S Curve Equation'!$B$12)*'S Curve Equation'!$B$10))+'S Curve Equation'!$B$13)*'S Curve Equation'!$B$14</f>
        <v>0.14380951363739378</v>
      </c>
      <c r="Z148" s="28">
        <f>(1/(1+EXP(('S Curve Equation'!$B$11-Z103*'S Curve Equation'!$B$12)*'S Curve Equation'!$B$10))+'S Curve Equation'!$B$13)*'S Curve Equation'!$B$14</f>
        <v>0.14109777627058256</v>
      </c>
      <c r="AA148" s="28">
        <f>(1/(1+EXP(('S Curve Equation'!$B$11-AA103*'S Curve Equation'!$B$12)*'S Curve Equation'!$B$10))+'S Curve Equation'!$B$13)*'S Curve Equation'!$B$14</f>
        <v>0.13844822740817261</v>
      </c>
      <c r="AB148" s="28">
        <f>(1/(1+EXP(('S Curve Equation'!$B$11-AB103*'S Curve Equation'!$B$12)*'S Curve Equation'!$B$10))+'S Curve Equation'!$B$13)*'S Curve Equation'!$B$14</f>
        <v>0.13585929447134892</v>
      </c>
      <c r="AC148" s="28">
        <f>(1/(1+EXP(('S Curve Equation'!$B$11-AC103*'S Curve Equation'!$B$12)*'S Curve Equation'!$B$10))+'S Curve Equation'!$B$13)*'S Curve Equation'!$B$14</f>
        <v>0.13332944182205284</v>
      </c>
      <c r="AD148" s="28">
        <f>(1/(1+EXP(('S Curve Equation'!$B$11-AD103*'S Curve Equation'!$B$12)*'S Curve Equation'!$B$10))+'S Curve Equation'!$B$13)*'S Curve Equation'!$B$14</f>
        <v>0.13085717036972347</v>
      </c>
      <c r="AE148" s="28">
        <f>(1/(1+EXP(('S Curve Equation'!$B$11-AE103*'S Curve Equation'!$B$12)*'S Curve Equation'!$B$10))+'S Curve Equation'!$B$13)*'S Curve Equation'!$B$14</f>
        <v>0.12844101713414929</v>
      </c>
      <c r="AF148" s="28">
        <f>(1/(1+EXP(('S Curve Equation'!$B$11-AF103*'S Curve Equation'!$B$12)*'S Curve Equation'!$B$10))+'S Curve Equation'!$B$13)*'S Curve Equation'!$B$14</f>
        <v>0.12607955476979332</v>
      </c>
    </row>
    <row r="149" spans="1:32" x14ac:dyDescent="0.2">
      <c r="A149" s="6" t="s">
        <v>89</v>
      </c>
      <c r="B149" s="28">
        <f>(1/(1+EXP(('S Curve Equation'!$B$11-B104*'S Curve Equation'!$B$12)*'S Curve Equation'!$B$10))+'S Curve Equation'!$B$13)*'S Curve Equation'!$B$14</f>
        <v>0.1599402092675635</v>
      </c>
      <c r="C149" s="28">
        <f>(1/(1+EXP(('S Curve Equation'!$B$11-C104*'S Curve Equation'!$B$12)*'S Curve Equation'!$B$10))+'S Curve Equation'!$B$13)*'S Curve Equation'!$B$14</f>
        <v>0.15761284704531461</v>
      </c>
      <c r="D149" s="28">
        <f>(1/(1+EXP(('S Curve Equation'!$B$11-D104*'S Curve Equation'!$B$12)*'S Curve Equation'!$B$10))+'S Curve Equation'!$B$13)*'S Curve Equation'!$B$14</f>
        <v>0.1538554312259566</v>
      </c>
      <c r="E149" s="28">
        <f>(1/(1+EXP(('S Curve Equation'!$B$11-E104*'S Curve Equation'!$B$12)*'S Curve Equation'!$B$10))+'S Curve Equation'!$B$13)*'S Curve Equation'!$B$14</f>
        <v>0.14979189777914803</v>
      </c>
      <c r="F149" s="28">
        <f>(1/(1+EXP(('S Curve Equation'!$B$11-F104*'S Curve Equation'!$B$12)*'S Curve Equation'!$B$10))+'S Curve Equation'!$B$13)*'S Curve Equation'!$B$14</f>
        <v>0.14662087399781268</v>
      </c>
      <c r="G149" s="28">
        <f>(1/(1+EXP(('S Curve Equation'!$B$11-G104*'S Curve Equation'!$B$12)*'S Curve Equation'!$B$10))+'S Curve Equation'!$B$13)*'S Curve Equation'!$B$14</f>
        <v>0.14489295331925245</v>
      </c>
      <c r="H149" s="28">
        <f>(1/(1+EXP(('S Curve Equation'!$B$11-H104*'S Curve Equation'!$B$12)*'S Curve Equation'!$B$10))+'S Curve Equation'!$B$13)*'S Curve Equation'!$B$14</f>
        <v>0.14335755569406863</v>
      </c>
      <c r="I149" s="28">
        <f>(1/(1+EXP(('S Curve Equation'!$B$11-I104*'S Curve Equation'!$B$12)*'S Curve Equation'!$B$10))+'S Curve Equation'!$B$13)*'S Curve Equation'!$B$14</f>
        <v>0.14030388644309957</v>
      </c>
      <c r="J149" s="28">
        <f>(1/(1+EXP(('S Curve Equation'!$B$11-J104*'S Curve Equation'!$B$12)*'S Curve Equation'!$B$10))+'S Curve Equation'!$B$13)*'S Curve Equation'!$B$14</f>
        <v>0.13579750026560722</v>
      </c>
      <c r="K149" s="28">
        <f>(1/(1+EXP(('S Curve Equation'!$B$11-K104*'S Curve Equation'!$B$12)*'S Curve Equation'!$B$10))+'S Curve Equation'!$B$13)*'S Curve Equation'!$B$14</f>
        <v>0.13096884950739307</v>
      </c>
      <c r="L149" s="28">
        <f>(1/(1+EXP(('S Curve Equation'!$B$11-L104*'S Curve Equation'!$B$12)*'S Curve Equation'!$B$10))+'S Curve Equation'!$B$13)*'S Curve Equation'!$B$14</f>
        <v>0.13098016581175778</v>
      </c>
      <c r="M149" s="28">
        <f>(1/(1+EXP(('S Curve Equation'!$B$11-M104*'S Curve Equation'!$B$12)*'S Curve Equation'!$B$10))+'S Curve Equation'!$B$13)*'S Curve Equation'!$B$14</f>
        <v>0.12850389106586027</v>
      </c>
      <c r="N149" s="28">
        <f>(1/(1+EXP(('S Curve Equation'!$B$11-N104*'S Curve Equation'!$B$12)*'S Curve Equation'!$B$10))+'S Curve Equation'!$B$13)*'S Curve Equation'!$B$14</f>
        <v>0.12608619963854004</v>
      </c>
      <c r="O149" s="28">
        <f>(1/(1+EXP(('S Curve Equation'!$B$11-O104*'S Curve Equation'!$B$12)*'S Curve Equation'!$B$10))+'S Curve Equation'!$B$13)*'S Curve Equation'!$B$14</f>
        <v>0.12372551237861007</v>
      </c>
      <c r="P149" s="28">
        <f>(1/(1+EXP(('S Curve Equation'!$B$11-P104*'S Curve Equation'!$B$12)*'S Curve Equation'!$B$10))+'S Curve Equation'!$B$13)*'S Curve Equation'!$B$14</f>
        <v>0.1214202926075935</v>
      </c>
      <c r="Q149" s="28">
        <f>(1/(1+EXP(('S Curve Equation'!$B$11-Q104*'S Curve Equation'!$B$12)*'S Curve Equation'!$B$10))+'S Curve Equation'!$B$13)*'S Curve Equation'!$B$14</f>
        <v>0.11916904528930071</v>
      </c>
      <c r="R149" s="28">
        <f>(1/(1+EXP(('S Curve Equation'!$B$11-R104*'S Curve Equation'!$B$12)*'S Curve Equation'!$B$10))+'S Curve Equation'!$B$13)*'S Curve Equation'!$B$14</f>
        <v>0.1169703161809913</v>
      </c>
      <c r="S149" s="28">
        <f>(1/(1+EXP(('S Curve Equation'!$B$11-S104*'S Curve Equation'!$B$12)*'S Curve Equation'!$B$10))+'S Curve Equation'!$B$13)*'S Curve Equation'!$B$14</f>
        <v>0.11482269097041468</v>
      </c>
      <c r="T149" s="28">
        <f>(1/(1+EXP(('S Curve Equation'!$B$11-T104*'S Curve Equation'!$B$12)*'S Curve Equation'!$B$10))+'S Curve Equation'!$B$13)*'S Curve Equation'!$B$14</f>
        <v>0.11272479440259563</v>
      </c>
      <c r="U149" s="28">
        <f>(1/(1+EXP(('S Curve Equation'!$B$11-U104*'S Curve Equation'!$B$12)*'S Curve Equation'!$B$10))+'S Curve Equation'!$B$13)*'S Curve Equation'!$B$14</f>
        <v>0.11067528939984943</v>
      </c>
      <c r="V149" s="28">
        <f>(1/(1+EXP(('S Curve Equation'!$B$11-V104*'S Curve Equation'!$B$12)*'S Curve Equation'!$B$10))+'S Curve Equation'!$B$13)*'S Curve Equation'!$B$14</f>
        <v>0.10867287617816467</v>
      </c>
      <c r="W149" s="28">
        <f>(1/(1+EXP(('S Curve Equation'!$B$11-W104*'S Curve Equation'!$B$12)*'S Curve Equation'!$B$10))+'S Curve Equation'!$B$13)*'S Curve Equation'!$B$14</f>
        <v>0.10671629136274768</v>
      </c>
      <c r="X149" s="28">
        <f>(1/(1+EXP(('S Curve Equation'!$B$11-X104*'S Curve Equation'!$B$12)*'S Curve Equation'!$B$10))+'S Curve Equation'!$B$13)*'S Curve Equation'!$B$14</f>
        <v>0.10480430710524205</v>
      </c>
      <c r="Y149" s="28">
        <f>(1/(1+EXP(('S Curve Equation'!$B$11-Y104*'S Curve Equation'!$B$12)*'S Curve Equation'!$B$10))+'S Curve Equation'!$B$13)*'S Curve Equation'!$B$14</f>
        <v>0.10293573020484889</v>
      </c>
      <c r="Z149" s="28">
        <f>(1/(1+EXP(('S Curve Equation'!$B$11-Z104*'S Curve Equation'!$B$12)*'S Curve Equation'!$B$10))+'S Curve Equation'!$B$13)*'S Curve Equation'!$B$14</f>
        <v>0.10110940123532197</v>
      </c>
      <c r="AA149" s="28">
        <f>(1/(1+EXP(('S Curve Equation'!$B$11-AA104*'S Curve Equation'!$B$12)*'S Curve Equation'!$B$10))+'S Curve Equation'!$B$13)*'S Curve Equation'!$B$14</f>
        <v>9.9324193679582659E-2</v>
      </c>
      <c r="AB149" s="28">
        <f>(1/(1+EXP(('S Curve Equation'!$B$11-AB104*'S Curve Equation'!$B$12)*'S Curve Equation'!$B$10))+'S Curve Equation'!$B$13)*'S Curve Equation'!$B$14</f>
        <v>9.7579013073489693E-2</v>
      </c>
      <c r="AC149" s="28">
        <f>(1/(1+EXP(('S Curve Equation'!$B$11-AC104*'S Curve Equation'!$B$12)*'S Curve Equation'!$B$10))+'S Curve Equation'!$B$13)*'S Curve Equation'!$B$14</f>
        <v>9.587279616009832E-2</v>
      </c>
      <c r="AD149" s="28">
        <f>(1/(1+EXP(('S Curve Equation'!$B$11-AD104*'S Curve Equation'!$B$12)*'S Curve Equation'!$B$10))+'S Curve Equation'!$B$13)*'S Curve Equation'!$B$14</f>
        <v>9.4204510055572122E-2</v>
      </c>
      <c r="AE149" s="28">
        <f>(1/(1+EXP(('S Curve Equation'!$B$11-AE104*'S Curve Equation'!$B$12)*'S Curve Equation'!$B$10))+'S Curve Equation'!$B$13)*'S Curve Equation'!$B$14</f>
        <v>9.257315142775227E-2</v>
      </c>
      <c r="AF149" s="28">
        <f>(1/(1+EXP(('S Curve Equation'!$B$11-AF104*'S Curve Equation'!$B$12)*'S Curve Equation'!$B$10))+'S Curve Equation'!$B$13)*'S Curve Equation'!$B$14</f>
        <v>9.0977745688233386E-2</v>
      </c>
    </row>
    <row r="150" spans="1:32" x14ac:dyDescent="0.2">
      <c r="A150" s="6" t="s">
        <v>35</v>
      </c>
      <c r="B150" s="28">
        <f>(1/(1+EXP(('S Curve Equation'!$B$11-B105*'S Curve Equation'!$B$12)*'S Curve Equation'!$B$10))+'S Curve Equation'!$B$13)*'S Curve Equation'!$B$14</f>
        <v>0.23540145985401445</v>
      </c>
      <c r="C150" s="28">
        <f>(1/(1+EXP(('S Curve Equation'!$B$11-C105*'S Curve Equation'!$B$12)*'S Curve Equation'!$B$10))+'S Curve Equation'!$B$13)*'S Curve Equation'!$B$14</f>
        <v>0.23186008146493475</v>
      </c>
      <c r="D150" s="28">
        <f>(1/(1+EXP(('S Curve Equation'!$B$11-D105*'S Curve Equation'!$B$12)*'S Curve Equation'!$B$10))+'S Curve Equation'!$B$13)*'S Curve Equation'!$B$14</f>
        <v>0.22613507639938471</v>
      </c>
      <c r="E150" s="28">
        <f>(1/(1+EXP(('S Curve Equation'!$B$11-E105*'S Curve Equation'!$B$12)*'S Curve Equation'!$B$10))+'S Curve Equation'!$B$13)*'S Curve Equation'!$B$14</f>
        <v>0.21993376233807144</v>
      </c>
      <c r="F150" s="28">
        <f>(1/(1+EXP(('S Curve Equation'!$B$11-F105*'S Curve Equation'!$B$12)*'S Curve Equation'!$B$10))+'S Curve Equation'!$B$13)*'S Curve Equation'!$B$14</f>
        <v>0.21508792469735494</v>
      </c>
      <c r="G150" s="28">
        <f>(1/(1+EXP(('S Curve Equation'!$B$11-G105*'S Curve Equation'!$B$12)*'S Curve Equation'!$B$10))+'S Curve Equation'!$B$13)*'S Curve Equation'!$B$14</f>
        <v>0.21244513407216781</v>
      </c>
      <c r="H150" s="28">
        <f>(1/(1+EXP(('S Curve Equation'!$B$11-H105*'S Curve Equation'!$B$12)*'S Curve Equation'!$B$10))+'S Curve Equation'!$B$13)*'S Curve Equation'!$B$14</f>
        <v>0.2100955473163966</v>
      </c>
      <c r="I150" s="28">
        <f>(1/(1+EXP(('S Curve Equation'!$B$11-I105*'S Curve Equation'!$B$12)*'S Curve Equation'!$B$10))+'S Curve Equation'!$B$13)*'S Curve Equation'!$B$14</f>
        <v>0.20541929636589698</v>
      </c>
      <c r="J150" s="28">
        <f>(1/(1+EXP(('S Curve Equation'!$B$11-J105*'S Curve Equation'!$B$12)*'S Curve Equation'!$B$10))+'S Curve Equation'!$B$13)*'S Curve Equation'!$B$14</f>
        <v>0.19851122796549078</v>
      </c>
      <c r="K150" s="28">
        <f>(1/(1+EXP(('S Curve Equation'!$B$11-K105*'S Curve Equation'!$B$12)*'S Curve Equation'!$B$10))+'S Curve Equation'!$B$13)*'S Curve Equation'!$B$14</f>
        <v>0.1911011203659195</v>
      </c>
      <c r="L150" s="28">
        <f>(1/(1+EXP(('S Curve Equation'!$B$11-L105*'S Curve Equation'!$B$12)*'S Curve Equation'!$B$10))+'S Curve Equation'!$B$13)*'S Curve Equation'!$B$14</f>
        <v>0.19111849479968002</v>
      </c>
      <c r="M150" s="28">
        <f>(1/(1+EXP(('S Curve Equation'!$B$11-M105*'S Curve Equation'!$B$12)*'S Curve Equation'!$B$10))+'S Curve Equation'!$B$13)*'S Curve Equation'!$B$14</f>
        <v>0.18731575799396993</v>
      </c>
      <c r="N150" s="28">
        <f>(1/(1+EXP(('S Curve Equation'!$B$11-N105*'S Curve Equation'!$B$12)*'S Curve Equation'!$B$10))+'S Curve Equation'!$B$13)*'S Curve Equation'!$B$14</f>
        <v>0.1836016061170366</v>
      </c>
      <c r="O150" s="28">
        <f>(1/(1+EXP(('S Curve Equation'!$B$11-O105*'S Curve Equation'!$B$12)*'S Curve Equation'!$B$10))+'S Curve Equation'!$B$13)*'S Curve Equation'!$B$14</f>
        <v>0.17997395968919278</v>
      </c>
      <c r="P150" s="28">
        <f>(1/(1+EXP(('S Curve Equation'!$B$11-P105*'S Curve Equation'!$B$12)*'S Curve Equation'!$B$10))+'S Curve Equation'!$B$13)*'S Curve Equation'!$B$14</f>
        <v>0.17643077139205779</v>
      </c>
      <c r="Q150" s="28">
        <f>(1/(1+EXP(('S Curve Equation'!$B$11-Q105*'S Curve Equation'!$B$12)*'S Curve Equation'!$B$10))+'S Curve Equation'!$B$13)*'S Curve Equation'!$B$14</f>
        <v>0.1729700272518257</v>
      </c>
      <c r="R150" s="28">
        <f>(1/(1+EXP(('S Curve Equation'!$B$11-R105*'S Curve Equation'!$B$12)*'S Curve Equation'!$B$10))+'S Curve Equation'!$B$13)*'S Curve Equation'!$B$14</f>
        <v>0.1695897476388438</v>
      </c>
      <c r="S150" s="28">
        <f>(1/(1+EXP(('S Curve Equation'!$B$11-S105*'S Curve Equation'!$B$12)*'S Curve Equation'!$B$10))+'S Curve Equation'!$B$13)*'S Curve Equation'!$B$14</f>
        <v>0.16628798809784417</v>
      </c>
      <c r="T150" s="28">
        <f>(1/(1+EXP(('S Curve Equation'!$B$11-T105*'S Curve Equation'!$B$12)*'S Curve Equation'!$B$10))+'S Curve Equation'!$B$13)*'S Curve Equation'!$B$14</f>
        <v>0.1630628400223571</v>
      </c>
      <c r="U150" s="28">
        <f>(1/(1+EXP(('S Curve Equation'!$B$11-U105*'S Curve Equation'!$B$12)*'S Curve Equation'!$B$10))+'S Curve Equation'!$B$13)*'S Curve Equation'!$B$14</f>
        <v>0.15991243118607115</v>
      </c>
      <c r="V150" s="28">
        <f>(1/(1+EXP(('S Curve Equation'!$B$11-V105*'S Curve Equation'!$B$12)*'S Curve Equation'!$B$10))+'S Curve Equation'!$B$13)*'S Curve Equation'!$B$14</f>
        <v>0.15683492614316136</v>
      </c>
      <c r="W150" s="28">
        <f>(1/(1+EXP(('S Curve Equation'!$B$11-W105*'S Curve Equation'!$B$12)*'S Curve Equation'!$B$10))+'S Curve Equation'!$B$13)*'S Curve Equation'!$B$14</f>
        <v>0.15382852650885051</v>
      </c>
      <c r="X150" s="28">
        <f>(1/(1+EXP(('S Curve Equation'!$B$11-X105*'S Curve Equation'!$B$12)*'S Curve Equation'!$B$10))+'S Curve Equation'!$B$13)*'S Curve Equation'!$B$14</f>
        <v>0.1508914711307941</v>
      </c>
      <c r="Y150" s="28">
        <f>(1/(1+EXP(('S Curve Equation'!$B$11-Y105*'S Curve Equation'!$B$12)*'S Curve Equation'!$B$10))+'S Curve Equation'!$B$13)*'S Curve Equation'!$B$14</f>
        <v>0.14802203616118187</v>
      </c>
      <c r="Z150" s="28">
        <f>(1/(1+EXP(('S Curve Equation'!$B$11-Z105*'S Curve Equation'!$B$12)*'S Curve Equation'!$B$10))+'S Curve Equation'!$B$13)*'S Curve Equation'!$B$14</f>
        <v>0.14521853503880205</v>
      </c>
      <c r="AA150" s="28">
        <f>(1/(1+EXP(('S Curve Equation'!$B$11-AA105*'S Curve Equation'!$B$12)*'S Curve Equation'!$B$10))+'S Curve Equation'!$B$13)*'S Curve Equation'!$B$14</f>
        <v>0.14247931838969563</v>
      </c>
      <c r="AB150" s="28">
        <f>(1/(1+EXP(('S Curve Equation'!$B$11-AB105*'S Curve Equation'!$B$12)*'S Curve Equation'!$B$10))+'S Curve Equation'!$B$13)*'S Curve Equation'!$B$14</f>
        <v>0.1398027738544371</v>
      </c>
      <c r="AC150" s="28">
        <f>(1/(1+EXP(('S Curve Equation'!$B$11-AC105*'S Curve Equation'!$B$12)*'S Curve Equation'!$B$10))+'S Curve Equation'!$B$13)*'S Curve Equation'!$B$14</f>
        <v>0.13718732584950527</v>
      </c>
      <c r="AD150" s="28">
        <f>(1/(1+EXP(('S Curve Equation'!$B$11-AD105*'S Curve Equation'!$B$12)*'S Curve Equation'!$B$10))+'S Curve Equation'!$B$13)*'S Curve Equation'!$B$14</f>
        <v>0.13463143526967877</v>
      </c>
      <c r="AE150" s="28">
        <f>(1/(1+EXP(('S Curve Equation'!$B$11-AE105*'S Curve Equation'!$B$12)*'S Curve Equation'!$B$10))+'S Curve Equation'!$B$13)*'S Curve Equation'!$B$14</f>
        <v>0.13213359913788958</v>
      </c>
      <c r="AF150" s="28">
        <f>(1/(1+EXP(('S Curve Equation'!$B$11-AF105*'S Curve Equation'!$B$12)*'S Curve Equation'!$B$10))+'S Curve Equation'!$B$13)*'S Curve Equation'!$B$14</f>
        <v>0.12969235020847344</v>
      </c>
    </row>
    <row r="151" spans="1:32" x14ac:dyDescent="0.2">
      <c r="A151" s="6" t="s">
        <v>98</v>
      </c>
      <c r="B151" s="28">
        <f>(1/(1+EXP(('S Curve Equation'!$B$11-B106*'S Curve Equation'!$B$12)*'S Curve Equation'!$B$10))+'S Curve Equation'!$B$13)*'S Curve Equation'!$B$14</f>
        <v>0.21951219512195116</v>
      </c>
      <c r="C151" s="28">
        <f>(1/(1+EXP(('S Curve Equation'!$B$11-C106*'S Curve Equation'!$B$12)*'S Curve Equation'!$B$10))+'S Curve Equation'!$B$13)*'S Curve Equation'!$B$14</f>
        <v>0.21621920030757644</v>
      </c>
      <c r="D151" s="28">
        <f>(1/(1+EXP(('S Curve Equation'!$B$11-D106*'S Curve Equation'!$B$12)*'S Curve Equation'!$B$10))+'S Curve Equation'!$B$13)*'S Curve Equation'!$B$14</f>
        <v>0.21089787763048046</v>
      </c>
      <c r="E151" s="28">
        <f>(1/(1+EXP(('S Curve Equation'!$B$11-E106*'S Curve Equation'!$B$12)*'S Curve Equation'!$B$10))+'S Curve Equation'!$B$13)*'S Curve Equation'!$B$14</f>
        <v>0.20513668481237243</v>
      </c>
      <c r="F151" s="28">
        <f>(1/(1+EXP(('S Curve Equation'!$B$11-F106*'S Curve Equation'!$B$12)*'S Curve Equation'!$B$10))+'S Curve Equation'!$B$13)*'S Curve Equation'!$B$14</f>
        <v>0.2006367222247642</v>
      </c>
      <c r="G151" s="28">
        <f>(1/(1+EXP(('S Curve Equation'!$B$11-G106*'S Curve Equation'!$B$12)*'S Curve Equation'!$B$10))+'S Curve Equation'!$B$13)*'S Curve Equation'!$B$14</f>
        <v>0.19818325120462321</v>
      </c>
      <c r="H151" s="28">
        <f>(1/(1+EXP(('S Curve Equation'!$B$11-H106*'S Curve Equation'!$B$12)*'S Curve Equation'!$B$10))+'S Curve Equation'!$B$13)*'S Curve Equation'!$B$14</f>
        <v>0.19600237323411135</v>
      </c>
      <c r="I151" s="28">
        <f>(1/(1+EXP(('S Curve Equation'!$B$11-I106*'S Curve Equation'!$B$12)*'S Curve Equation'!$B$10))+'S Curve Equation'!$B$13)*'S Curve Equation'!$B$14</f>
        <v>0.19166295329651947</v>
      </c>
      <c r="J151" s="28">
        <f>(1/(1+EXP(('S Curve Equation'!$B$11-J106*'S Curve Equation'!$B$12)*'S Curve Equation'!$B$10))+'S Curve Equation'!$B$13)*'S Curve Equation'!$B$14</f>
        <v>0.18525490317048968</v>
      </c>
      <c r="K151" s="28">
        <f>(1/(1+EXP(('S Curve Equation'!$B$11-K106*'S Curve Equation'!$B$12)*'S Curve Equation'!$B$10))+'S Curve Equation'!$B$13)*'S Curve Equation'!$B$14</f>
        <v>0.17838408993587276</v>
      </c>
      <c r="L151" s="28">
        <f>(1/(1+EXP(('S Curve Equation'!$B$11-L106*'S Curve Equation'!$B$12)*'S Curve Equation'!$B$10))+'S Curve Equation'!$B$13)*'S Curve Equation'!$B$14</f>
        <v>0.17840019659949818</v>
      </c>
      <c r="M151" s="28">
        <f>(1/(1+EXP(('S Curve Equation'!$B$11-M106*'S Curve Equation'!$B$12)*'S Curve Equation'!$B$10))+'S Curve Equation'!$B$13)*'S Curve Equation'!$B$14</f>
        <v>0.17487528082786316</v>
      </c>
      <c r="N151" s="28">
        <f>(1/(1+EXP(('S Curve Equation'!$B$11-N106*'S Curve Equation'!$B$12)*'S Curve Equation'!$B$10))+'S Curve Equation'!$B$13)*'S Curve Equation'!$B$14</f>
        <v>0.17143311427348887</v>
      </c>
      <c r="O151" s="28">
        <f>(1/(1+EXP(('S Curve Equation'!$B$11-O106*'S Curve Equation'!$B$12)*'S Curve Equation'!$B$10))+'S Curve Equation'!$B$13)*'S Curve Equation'!$B$14</f>
        <v>0.16807167868171372</v>
      </c>
      <c r="P151" s="28">
        <f>(1/(1+EXP(('S Curve Equation'!$B$11-P106*'S Curve Equation'!$B$12)*'S Curve Equation'!$B$10))+'S Curve Equation'!$B$13)*'S Curve Equation'!$B$14</f>
        <v>0.16478899317927539</v>
      </c>
      <c r="Q151" s="28">
        <f>(1/(1+EXP(('S Curve Equation'!$B$11-Q106*'S Curve Equation'!$B$12)*'S Curve Equation'!$B$10))+'S Curve Equation'!$B$13)*'S Curve Equation'!$B$14</f>
        <v>0.16158311486223434</v>
      </c>
      <c r="R151" s="28">
        <f>(1/(1+EXP(('S Curve Equation'!$B$11-R106*'S Curve Equation'!$B$12)*'S Curve Equation'!$B$10))+'S Curve Equation'!$B$13)*'S Curve Equation'!$B$14</f>
        <v>0.15845213924142224</v>
      </c>
      <c r="S151" s="28">
        <f>(1/(1+EXP(('S Curve Equation'!$B$11-S106*'S Curve Equation'!$B$12)*'S Curve Equation'!$B$10))+'S Curve Equation'!$B$13)*'S Curve Equation'!$B$14</f>
        <v>0.15539420055778885</v>
      </c>
      <c r="T151" s="28">
        <f>(1/(1+EXP(('S Curve Equation'!$B$11-T106*'S Curve Equation'!$B$12)*'S Curve Equation'!$B$10))+'S Curve Equation'!$B$13)*'S Curve Equation'!$B$14</f>
        <v>0.15240747197922427</v>
      </c>
      <c r="U151" s="28">
        <f>(1/(1+EXP(('S Curve Equation'!$B$11-U106*'S Curve Equation'!$B$12)*'S Curve Equation'!$B$10))+'S Curve Equation'!$B$13)*'S Curve Equation'!$B$14</f>
        <v>0.14949016568969073</v>
      </c>
      <c r="V151" s="28">
        <f>(1/(1+EXP(('S Curve Equation'!$B$11-V106*'S Curve Equation'!$B$12)*'S Curve Equation'!$B$10))+'S Curve Equation'!$B$13)*'S Curve Equation'!$B$14</f>
        <v>0.14664053288078657</v>
      </c>
      <c r="W151" s="28">
        <f>(1/(1+EXP(('S Curve Equation'!$B$11-W106*'S Curve Equation'!$B$12)*'S Curve Equation'!$B$10))+'S Curve Equation'!$B$13)*'S Curve Equation'!$B$14</f>
        <v>0.14385686365515596</v>
      </c>
      <c r="X151" s="28">
        <f>(1/(1+EXP(('S Curve Equation'!$B$11-X106*'S Curve Equation'!$B$12)*'S Curve Equation'!$B$10))+'S Curve Equation'!$B$13)*'S Curve Equation'!$B$14</f>
        <v>0.14113748685053076</v>
      </c>
      <c r="Y151" s="28">
        <f>(1/(1+EXP(('S Curve Equation'!$B$11-Y106*'S Curve Equation'!$B$12)*'S Curve Equation'!$B$10))+'S Curve Equation'!$B$13)*'S Curve Equation'!$B$14</f>
        <v>0.13848076979254809</v>
      </c>
      <c r="Z151" s="28">
        <f>(1/(1+EXP(('S Curve Equation'!$B$11-Z106*'S Curve Equation'!$B$12)*'S Curve Equation'!$B$10))+'S Curve Equation'!$B$13)*'S Curve Equation'!$B$14</f>
        <v>0.13588511798390362</v>
      </c>
      <c r="AA151" s="28">
        <f>(1/(1+EXP(('S Curve Equation'!$B$11-AA106*'S Curve Equation'!$B$12)*'S Curve Equation'!$B$10))+'S Curve Equation'!$B$13)*'S Curve Equation'!$B$14</f>
        <v>0.13334897473684235</v>
      </c>
      <c r="AB151" s="28">
        <f>(1/(1+EXP(('S Curve Equation'!$B$11-AB106*'S Curve Equation'!$B$12)*'S Curve Equation'!$B$10))+'S Curve Equation'!$B$13)*'S Curve Equation'!$B$14</f>
        <v>0.13087082075546436</v>
      </c>
      <c r="AC151" s="28">
        <f>(1/(1+EXP(('S Curve Equation'!$B$11-AC106*'S Curve Equation'!$B$12)*'S Curve Equation'!$B$10))+'S Curve Equation'!$B$13)*'S Curve Equation'!$B$14</f>
        <v>0.12844917367381575</v>
      </c>
      <c r="AD151" s="28">
        <f>(1/(1+EXP(('S Curve Equation'!$B$11-AD106*'S Curve Equation'!$B$12)*'S Curve Equation'!$B$10))+'S Curve Equation'!$B$13)*'S Curve Equation'!$B$14</f>
        <v>0.12608258755527726</v>
      </c>
      <c r="AE151" s="28">
        <f>(1/(1+EXP(('S Curve Equation'!$B$11-AE106*'S Curve Equation'!$B$12)*'S Curve Equation'!$B$10))+'S Curve Equation'!$B$13)*'S Curve Equation'!$B$14</f>
        <v>0.12376965235832386</v>
      </c>
      <c r="AF151" s="28">
        <f>(1/(1+EXP(('S Curve Equation'!$B$11-AF106*'S Curve Equation'!$B$12)*'S Curve Equation'!$B$10))+'S Curve Equation'!$B$13)*'S Curve Equation'!$B$14</f>
        <v>0.12150899337330676</v>
      </c>
    </row>
    <row r="152" spans="1:32" x14ac:dyDescent="0.2">
      <c r="A152" s="6" t="s">
        <v>97</v>
      </c>
      <c r="B152" s="28">
        <f>(1/(1+EXP(('S Curve Equation'!$B$11-B107*'S Curve Equation'!$B$12)*'S Curve Equation'!$B$10))+'S Curve Equation'!$B$13)*'S Curve Equation'!$B$14</f>
        <v>0.23693379790940766</v>
      </c>
      <c r="C152" s="28">
        <f>(1/(1+EXP(('S Curve Equation'!$B$11-C107*'S Curve Equation'!$B$12)*'S Curve Equation'!$B$10))+'S Curve Equation'!$B$13)*'S Curve Equation'!$B$14</f>
        <v>0.23336873293532814</v>
      </c>
      <c r="D152" s="28">
        <f>(1/(1+EXP(('S Curve Equation'!$B$11-D107*'S Curve Equation'!$B$12)*'S Curve Equation'!$B$10))+'S Curve Equation'!$B$13)*'S Curve Equation'!$B$14</f>
        <v>0.22760519528759418</v>
      </c>
      <c r="E152" s="28">
        <f>(1/(1+EXP(('S Curve Equation'!$B$11-E107*'S Curve Equation'!$B$12)*'S Curve Equation'!$B$10))+'S Curve Equation'!$B$13)*'S Curve Equation'!$B$14</f>
        <v>0.22136182104886062</v>
      </c>
      <c r="F152" s="28">
        <f>(1/(1+EXP(('S Curve Equation'!$B$11-F107*'S Curve Equation'!$B$12)*'S Curve Equation'!$B$10))+'S Curve Equation'!$B$13)*'S Curve Equation'!$B$14</f>
        <v>0.21648289504159504</v>
      </c>
      <c r="G152" s="28">
        <f>(1/(1+EXP(('S Curve Equation'!$B$11-G107*'S Curve Equation'!$B$12)*'S Curve Equation'!$B$10))+'S Curve Equation'!$B$13)*'S Curve Equation'!$B$14</f>
        <v>0.21382198045176121</v>
      </c>
      <c r="H152" s="28">
        <f>(1/(1+EXP(('S Curve Equation'!$B$11-H107*'S Curve Equation'!$B$12)*'S Curve Equation'!$B$10))+'S Curve Equation'!$B$13)*'S Curve Equation'!$B$14</f>
        <v>0.21145623551873638</v>
      </c>
      <c r="I152" s="28">
        <f>(1/(1+EXP(('S Curve Equation'!$B$11-I107*'S Curve Equation'!$B$12)*'S Curve Equation'!$B$10))+'S Curve Equation'!$B$13)*'S Curve Equation'!$B$14</f>
        <v>0.20674770419108798</v>
      </c>
      <c r="J152" s="28">
        <f>(1/(1+EXP(('S Curve Equation'!$B$11-J107*'S Curve Equation'!$B$12)*'S Curve Equation'!$B$10))+'S Curve Equation'!$B$13)*'S Curve Equation'!$B$14</f>
        <v>0.19979166825731337</v>
      </c>
      <c r="K152" s="28">
        <f>(1/(1+EXP(('S Curve Equation'!$B$11-K107*'S Curve Equation'!$B$12)*'S Curve Equation'!$B$10))+'S Curve Equation'!$B$13)*'S Curve Equation'!$B$14</f>
        <v>0.19232976390393985</v>
      </c>
      <c r="L152" s="28">
        <f>(1/(1+EXP(('S Curve Equation'!$B$11-L107*'S Curve Equation'!$B$12)*'S Curve Equation'!$B$10))+'S Curve Equation'!$B$13)*'S Curve Equation'!$B$14</f>
        <v>0.19234726017329917</v>
      </c>
      <c r="M152" s="28">
        <f>(1/(1+EXP(('S Curve Equation'!$B$11-M107*'S Curve Equation'!$B$12)*'S Curve Equation'!$B$10))+'S Curve Equation'!$B$13)*'S Curve Equation'!$B$14</f>
        <v>0.18851781624487207</v>
      </c>
      <c r="N152" s="28">
        <f>(1/(1+EXP(('S Curve Equation'!$B$11-N107*'S Curve Equation'!$B$12)*'S Curve Equation'!$B$10))+'S Curve Equation'!$B$13)*'S Curve Equation'!$B$14</f>
        <v>0.18477750318373223</v>
      </c>
      <c r="O152" s="28">
        <f>(1/(1+EXP(('S Curve Equation'!$B$11-O107*'S Curve Equation'!$B$12)*'S Curve Equation'!$B$10))+'S Curve Equation'!$B$13)*'S Curve Equation'!$B$14</f>
        <v>0.18112423700170371</v>
      </c>
      <c r="P152" s="28">
        <f>(1/(1+EXP(('S Curve Equation'!$B$11-P107*'S Curve Equation'!$B$12)*'S Curve Equation'!$B$10))+'S Curve Equation'!$B$13)*'S Curve Equation'!$B$14</f>
        <v>0.177555965280249</v>
      </c>
      <c r="Q152" s="28">
        <f>(1/(1+EXP(('S Curve Equation'!$B$11-Q107*'S Curve Equation'!$B$12)*'S Curve Equation'!$B$10))+'S Curve Equation'!$B$13)*'S Curve Equation'!$B$14</f>
        <v>0.17407066841537638</v>
      </c>
      <c r="R152" s="28">
        <f>(1/(1+EXP(('S Curve Equation'!$B$11-R107*'S Curve Equation'!$B$12)*'S Curve Equation'!$B$10))+'S Curve Equation'!$B$13)*'S Curve Equation'!$B$14</f>
        <v>0.17066636067481228</v>
      </c>
      <c r="S152" s="28">
        <f>(1/(1+EXP(('S Curve Equation'!$B$11-S107*'S Curve Equation'!$B$12)*'S Curve Equation'!$B$10))+'S Curve Equation'!$B$13)*'S Curve Equation'!$B$14</f>
        <v>0.16734109108194822</v>
      </c>
      <c r="T152" s="28">
        <f>(1/(1+EXP(('S Curve Equation'!$B$11-T107*'S Curve Equation'!$B$12)*'S Curve Equation'!$B$10))+'S Curve Equation'!$B$13)*'S Curve Equation'!$B$14</f>
        <v>0.16409294414027228</v>
      </c>
      <c r="U152" s="28">
        <f>(1/(1+EXP(('S Curve Equation'!$B$11-U107*'S Curve Equation'!$B$12)*'S Curve Equation'!$B$10))+'S Curve Equation'!$B$13)*'S Curve Equation'!$B$14</f>
        <v>0.1609200404112209</v>
      </c>
      <c r="V152" s="28">
        <f>(1/(1+EXP(('S Curve Equation'!$B$11-V107*'S Curve Equation'!$B$12)*'S Curve Equation'!$B$10))+'S Curve Equation'!$B$13)*'S Curve Equation'!$B$14</f>
        <v>0.1578205369576493</v>
      </c>
      <c r="W152" s="28">
        <f>(1/(1+EXP(('S Curve Equation'!$B$11-W107*'S Curve Equation'!$B$12)*'S Curve Equation'!$B$10))+'S Curve Equation'!$B$13)*'S Curve Equation'!$B$14</f>
        <v>0.15479262766435609</v>
      </c>
      <c r="X152" s="28">
        <f>(1/(1+EXP(('S Curve Equation'!$B$11-X107*'S Curve Equation'!$B$12)*'S Curve Equation'!$B$10))+'S Curve Equation'!$B$13)*'S Curve Equation'!$B$14</f>
        <v>0.15183454344642464</v>
      </c>
      <c r="Y152" s="28">
        <f>(1/(1+EXP(('S Curve Equation'!$B$11-Y107*'S Curve Equation'!$B$12)*'S Curve Equation'!$B$10))+'S Curve Equation'!$B$13)*'S Curve Equation'!$B$14</f>
        <v>0.14894455235543724</v>
      </c>
      <c r="Z152" s="28">
        <f>(1/(1+EXP(('S Curve Equation'!$B$11-Z107*'S Curve Equation'!$B$12)*'S Curve Equation'!$B$10))+'S Curve Equation'!$B$13)*'S Curve Equation'!$B$14</f>
        <v>0.14612095959297047</v>
      </c>
      <c r="AA152" s="28">
        <f>(1/(1+EXP(('S Curve Equation'!$B$11-AA107*'S Curve Equation'!$B$12)*'S Curve Equation'!$B$10))+'S Curve Equation'!$B$13)*'S Curve Equation'!$B$14</f>
        <v>0.14336210744015546</v>
      </c>
      <c r="AB152" s="28">
        <f>(1/(1+EXP(('S Curve Equation'!$B$11-AB107*'S Curve Equation'!$B$12)*'S Curve Equation'!$B$10))+'S Curve Equation'!$B$13)*'S Curve Equation'!$B$14</f>
        <v>0.14066637511149058</v>
      </c>
      <c r="AC152" s="28">
        <f>(1/(1+EXP(('S Curve Equation'!$B$11-AC107*'S Curve Equation'!$B$12)*'S Curve Equation'!$B$10))+'S Curve Equation'!$B$13)*'S Curve Equation'!$B$14</f>
        <v>0.13803217854051392</v>
      </c>
      <c r="AD152" s="28">
        <f>(1/(1+EXP(('S Curve Equation'!$B$11-AD107*'S Curve Equation'!$B$12)*'S Curve Equation'!$B$10))+'S Curve Equation'!$B$13)*'S Curve Equation'!$B$14</f>
        <v>0.13545797010441263</v>
      </c>
      <c r="AE152" s="28">
        <f>(1/(1+EXP(('S Curve Equation'!$B$11-AE107*'S Curve Equation'!$B$12)*'S Curve Equation'!$B$10))+'S Curve Equation'!$B$13)*'S Curve Equation'!$B$14</f>
        <v>0.13294223829413312</v>
      </c>
      <c r="AF152" s="28">
        <f>(1/(1+EXP(('S Curve Equation'!$B$11-AF107*'S Curve Equation'!$B$12)*'S Curve Equation'!$B$10))+'S Curve Equation'!$B$13)*'S Curve Equation'!$B$14</f>
        <v>0.13048350733606043</v>
      </c>
    </row>
    <row r="153" spans="1:32" x14ac:dyDescent="0.2">
      <c r="A153" s="6" t="s">
        <v>101</v>
      </c>
      <c r="B153" s="28">
        <f>(1/(1+EXP(('S Curve Equation'!$B$11-B108*'S Curve Equation'!$B$12)*'S Curve Equation'!$B$10))+'S Curve Equation'!$B$13)*'S Curve Equation'!$B$14</f>
        <v>0.25390625</v>
      </c>
      <c r="C153" s="28">
        <f>(1/(1+EXP(('S Curve Equation'!$B$11-C108*'S Curve Equation'!$B$12)*'S Curve Equation'!$B$10))+'S Curve Equation'!$B$13)*'S Curve Equation'!$B$14</f>
        <v>0.25008225740545525</v>
      </c>
      <c r="D153" s="28">
        <f>(1/(1+EXP(('S Curve Equation'!$B$11-D108*'S Curve Equation'!$B$12)*'S Curve Equation'!$B$10))+'S Curve Equation'!$B$13)*'S Curve Equation'!$B$14</f>
        <v>0.24389705844174972</v>
      </c>
      <c r="E153" s="28">
        <f>(1/(1+EXP(('S Curve Equation'!$B$11-E108*'S Curve Equation'!$B$12)*'S Curve Equation'!$B$10))+'S Curve Equation'!$B$13)*'S Curve Equation'!$B$14</f>
        <v>0.23719281121050351</v>
      </c>
      <c r="F153" s="28">
        <f>(1/(1+EXP(('S Curve Equation'!$B$11-F108*'S Curve Equation'!$B$12)*'S Curve Equation'!$B$10))+'S Curve Equation'!$B$13)*'S Curve Equation'!$B$14</f>
        <v>0.23195089022601573</v>
      </c>
      <c r="G153" s="28">
        <f>(1/(1+EXP(('S Curve Equation'!$B$11-G108*'S Curve Equation'!$B$12)*'S Curve Equation'!$B$10))+'S Curve Equation'!$B$13)*'S Curve Equation'!$B$14</f>
        <v>0.22909099152431478</v>
      </c>
      <c r="H153" s="28">
        <f>(1/(1+EXP(('S Curve Equation'!$B$11-H108*'S Curve Equation'!$B$12)*'S Curve Equation'!$B$10))+'S Curve Equation'!$B$13)*'S Curve Equation'!$B$14</f>
        <v>0.22654775415493936</v>
      </c>
      <c r="I153" s="28">
        <f>(1/(1+EXP(('S Curve Equation'!$B$11-I108*'S Curve Equation'!$B$12)*'S Curve Equation'!$B$10))+'S Curve Equation'!$B$13)*'S Curve Equation'!$B$14</f>
        <v>0.22148438248919475</v>
      </c>
      <c r="J153" s="28">
        <f>(1/(1+EXP(('S Curve Equation'!$B$11-J108*'S Curve Equation'!$B$12)*'S Curve Equation'!$B$10))+'S Curve Equation'!$B$13)*'S Curve Equation'!$B$14</f>
        <v>0.21400046885032226</v>
      </c>
      <c r="K153" s="28">
        <f>(1/(1+EXP(('S Curve Equation'!$B$11-K108*'S Curve Equation'!$B$12)*'S Curve Equation'!$B$10))+'S Curve Equation'!$B$13)*'S Curve Equation'!$B$14</f>
        <v>0.20596778087967166</v>
      </c>
      <c r="L153" s="28">
        <f>(1/(1+EXP(('S Curve Equation'!$B$11-L108*'S Curve Equation'!$B$12)*'S Curve Equation'!$B$10))+'S Curve Equation'!$B$13)*'S Curve Equation'!$B$14</f>
        <v>0.20598662063880205</v>
      </c>
      <c r="M153" s="28">
        <f>(1/(1+EXP(('S Curve Equation'!$B$11-M108*'S Curve Equation'!$B$12)*'S Curve Equation'!$B$10))+'S Curve Equation'!$B$13)*'S Curve Equation'!$B$14</f>
        <v>0.20186257665278654</v>
      </c>
      <c r="N153" s="28">
        <f>(1/(1+EXP(('S Curve Equation'!$B$11-N108*'S Curve Equation'!$B$12)*'S Curve Equation'!$B$10))+'S Curve Equation'!$B$13)*'S Curve Equation'!$B$14</f>
        <v>0.19783349701819544</v>
      </c>
      <c r="O153" s="28">
        <f>(1/(1+EXP(('S Curve Equation'!$B$11-O108*'S Curve Equation'!$B$12)*'S Curve Equation'!$B$10))+'S Curve Equation'!$B$13)*'S Curve Equation'!$B$14</f>
        <v>0.19389726483962996</v>
      </c>
      <c r="P153" s="28">
        <f>(1/(1+EXP(('S Curve Equation'!$B$11-P108*'S Curve Equation'!$B$12)*'S Curve Equation'!$B$10))+'S Curve Equation'!$B$13)*'S Curve Equation'!$B$14</f>
        <v>0.19005178720651128</v>
      </c>
      <c r="Q153" s="28">
        <f>(1/(1+EXP(('S Curve Equation'!$B$11-Q108*'S Curve Equation'!$B$12)*'S Curve Equation'!$B$10))+'S Curve Equation'!$B$13)*'S Curve Equation'!$B$14</f>
        <v>0.18629499716563125</v>
      </c>
      <c r="R153" s="28">
        <f>(1/(1+EXP(('S Curve Equation'!$B$11-R108*'S Curve Equation'!$B$12)*'S Curve Equation'!$B$10))+'S Curve Equation'!$B$13)*'S Curve Equation'!$B$14</f>
        <v>0.1826248554609288</v>
      </c>
      <c r="S153" s="28">
        <f>(1/(1+EXP(('S Curve Equation'!$B$11-S108*'S Curve Equation'!$B$12)*'S Curve Equation'!$B$10))+'S Curve Equation'!$B$13)*'S Curve Equation'!$B$14</f>
        <v>0.1790393520566641</v>
      </c>
      <c r="T153" s="28">
        <f>(1/(1+EXP(('S Curve Equation'!$B$11-T108*'S Curve Equation'!$B$12)*'S Curve Equation'!$B$10))+'S Curve Equation'!$B$13)*'S Curve Equation'!$B$14</f>
        <v>0.17553650745941532</v>
      </c>
      <c r="U153" s="28">
        <f>(1/(1+EXP(('S Curve Equation'!$B$11-U108*'S Curve Equation'!$B$12)*'S Curve Equation'!$B$10))+'S Curve Equation'!$B$13)*'S Curve Equation'!$B$14</f>
        <v>0.17211437385359696</v>
      </c>
      <c r="V153" s="28">
        <f>(1/(1+EXP(('S Curve Equation'!$B$11-V108*'S Curve Equation'!$B$12)*'S Curve Equation'!$B$10))+'S Curve Equation'!$B$13)*'S Curve Equation'!$B$14</f>
        <v>0.16877103606447727</v>
      </c>
      <c r="W153" s="28">
        <f>(1/(1+EXP(('S Curve Equation'!$B$11-W108*'S Curve Equation'!$B$12)*'S Curve Equation'!$B$10))+'S Curve Equation'!$B$13)*'S Curve Equation'!$B$14</f>
        <v>0.16550461236191724</v>
      </c>
      <c r="X153" s="28">
        <f>(1/(1+EXP(('S Curve Equation'!$B$11-X108*'S Curve Equation'!$B$12)*'S Curve Equation'!$B$10))+'S Curve Equation'!$B$13)*'S Curve Equation'!$B$14</f>
        <v>0.16231325511737385</v>
      </c>
      <c r="Y153" s="28">
        <f>(1/(1+EXP(('S Curve Equation'!$B$11-Y108*'S Curve Equation'!$B$12)*'S Curve Equation'!$B$10))+'S Curve Equation'!$B$13)*'S Curve Equation'!$B$14</f>
        <v>0.15919515132598042</v>
      </c>
      <c r="Z153" s="28">
        <f>(1/(1+EXP(('S Curve Equation'!$B$11-Z108*'S Curve Equation'!$B$12)*'S Curve Equation'!$B$10))+'S Curve Equation'!$B$13)*'S Curve Equation'!$B$14</f>
        <v>0.15614852300484519</v>
      </c>
      <c r="AA153" s="28">
        <f>(1/(1+EXP(('S Curve Equation'!$B$11-AA108*'S Curve Equation'!$B$12)*'S Curve Equation'!$B$10))+'S Curve Equation'!$B$13)*'S Curve Equation'!$B$14</f>
        <v>0.15317162747804172</v>
      </c>
      <c r="AB153" s="28">
        <f>(1/(1+EXP(('S Curve Equation'!$B$11-AB108*'S Curve Equation'!$B$12)*'S Curve Equation'!$B$10))+'S Curve Equation'!$B$13)*'S Curve Equation'!$B$14</f>
        <v>0.1502627575581294</v>
      </c>
      <c r="AC153" s="28">
        <f>(1/(1+EXP(('S Curve Equation'!$B$11-AC108*'S Curve Equation'!$B$12)*'S Curve Equation'!$B$10))+'S Curve Equation'!$B$13)*'S Curve Equation'!$B$14</f>
        <v>0.14742024163341055</v>
      </c>
      <c r="AD153" s="28">
        <f>(1/(1+EXP(('S Curve Equation'!$B$11-AD108*'S Curve Equation'!$B$12)*'S Curve Equation'!$B$10))+'S Curve Equation'!$B$13)*'S Curve Equation'!$B$14</f>
        <v>0.14464244366954693</v>
      </c>
      <c r="AE153" s="28">
        <f>(1/(1+EXP(('S Curve Equation'!$B$11-AE108*'S Curve Equation'!$B$12)*'S Curve Equation'!$B$10))+'S Curve Equation'!$B$13)*'S Curve Equation'!$B$14</f>
        <v>0.14192776313359096</v>
      </c>
      <c r="AF153" s="28">
        <f>(1/(1+EXP(('S Curve Equation'!$B$11-AF108*'S Curve Equation'!$B$12)*'S Curve Equation'!$B$10))+'S Curve Equation'!$B$13)*'S Curve Equation'!$B$14</f>
        <v>0.13927463484793107</v>
      </c>
    </row>
    <row r="154" spans="1:32" x14ac:dyDescent="0.2">
      <c r="A154" s="6" t="s">
        <v>104</v>
      </c>
      <c r="B154" s="28">
        <f>(1/(1+EXP(('S Curve Equation'!$B$11-B109*'S Curve Equation'!$B$12)*'S Curve Equation'!$B$10))+'S Curve Equation'!$B$13)*'S Curve Equation'!$B$14</f>
        <v>0.23943661971830985</v>
      </c>
      <c r="C154" s="28">
        <f>(1/(1+EXP(('S Curve Equation'!$B$11-C109*'S Curve Equation'!$B$12)*'S Curve Equation'!$B$10))+'S Curve Equation'!$B$13)*'S Curve Equation'!$B$14</f>
        <v>0.23583297311443238</v>
      </c>
      <c r="D154" s="28">
        <f>(1/(1+EXP(('S Curve Equation'!$B$11-D109*'S Curve Equation'!$B$12)*'S Curve Equation'!$B$10))+'S Curve Equation'!$B$13)*'S Curve Equation'!$B$14</f>
        <v>0.23000665794223965</v>
      </c>
      <c r="E154" s="28">
        <f>(1/(1+EXP(('S Curve Equation'!$B$11-E109*'S Curve Equation'!$B$12)*'S Curve Equation'!$B$10))+'S Curve Equation'!$B$13)*'S Curve Equation'!$B$14</f>
        <v>0.22369473968687104</v>
      </c>
      <c r="F154" s="28">
        <f>(1/(1+EXP(('S Curve Equation'!$B$11-F109*'S Curve Equation'!$B$12)*'S Curve Equation'!$B$10))+'S Curve Equation'!$B$13)*'S Curve Equation'!$B$14</f>
        <v>0.21876187709208039</v>
      </c>
      <c r="G154" s="28">
        <f>(1/(1+EXP(('S Curve Equation'!$B$11-G109*'S Curve Equation'!$B$12)*'S Curve Equation'!$B$10))+'S Curve Equation'!$B$13)*'S Curve Equation'!$B$14</f>
        <v>0.21607141412080577</v>
      </c>
      <c r="H154" s="28">
        <f>(1/(1+EXP(('S Curve Equation'!$B$11-H109*'S Curve Equation'!$B$12)*'S Curve Equation'!$B$10))+'S Curve Equation'!$B$13)*'S Curve Equation'!$B$14</f>
        <v>0.21367932285576996</v>
      </c>
      <c r="I154" s="28">
        <f>(1/(1+EXP(('S Curve Equation'!$B$11-I109*'S Curve Equation'!$B$12)*'S Curve Equation'!$B$10))+'S Curve Equation'!$B$13)*'S Curve Equation'!$B$14</f>
        <v>0.20891814961316912</v>
      </c>
      <c r="J154" s="28">
        <f>(1/(1+EXP(('S Curve Equation'!$B$11-J109*'S Curve Equation'!$B$12)*'S Curve Equation'!$B$10))+'S Curve Equation'!$B$13)*'S Curve Equation'!$B$14</f>
        <v>0.20188387077088898</v>
      </c>
      <c r="K154" s="28">
        <f>(1/(1+EXP(('S Curve Equation'!$B$11-K109*'S Curve Equation'!$B$12)*'S Curve Equation'!$B$10))+'S Curve Equation'!$B$13)*'S Curve Equation'!$B$14</f>
        <v>0.19433745331720498</v>
      </c>
      <c r="L154" s="28">
        <f>(1/(1+EXP(('S Curve Equation'!$B$11-L109*'S Curve Equation'!$B$12)*'S Curve Equation'!$B$10))+'S Curve Equation'!$B$13)*'S Curve Equation'!$B$14</f>
        <v>0.19435514840540882</v>
      </c>
      <c r="M154" s="28">
        <f>(1/(1+EXP(('S Curve Equation'!$B$11-M109*'S Curve Equation'!$B$12)*'S Curve Equation'!$B$10))+'S Curve Equation'!$B$13)*'S Curve Equation'!$B$14</f>
        <v>0.19048211904602366</v>
      </c>
      <c r="N154" s="28">
        <f>(1/(1+EXP(('S Curve Equation'!$B$11-N109*'S Curve Equation'!$B$12)*'S Curve Equation'!$B$10))+'S Curve Equation'!$B$13)*'S Curve Equation'!$B$14</f>
        <v>0.18669910559250522</v>
      </c>
      <c r="O154" s="28">
        <f>(1/(1+EXP(('S Curve Equation'!$B$11-O109*'S Curve Equation'!$B$12)*'S Curve Equation'!$B$10))+'S Curve Equation'!$B$13)*'S Curve Equation'!$B$14</f>
        <v>0.18300401723270801</v>
      </c>
      <c r="P154" s="28">
        <f>(1/(1+EXP(('S Curve Equation'!$B$11-P109*'S Curve Equation'!$B$12)*'S Curve Equation'!$B$10))+'S Curve Equation'!$B$13)*'S Curve Equation'!$B$14</f>
        <v>0.17939479372442163</v>
      </c>
      <c r="Q154" s="28">
        <f>(1/(1+EXP(('S Curve Equation'!$B$11-Q109*'S Curve Equation'!$B$12)*'S Curve Equation'!$B$10))+'S Curve Equation'!$B$13)*'S Curve Equation'!$B$14</f>
        <v>0.17586940674247289</v>
      </c>
      <c r="R154" s="28">
        <f>(1/(1+EXP(('S Curve Equation'!$B$11-R109*'S Curve Equation'!$B$12)*'S Curve Equation'!$B$10))+'S Curve Equation'!$B$13)*'S Curve Equation'!$B$14</f>
        <v>0.17242586103146168</v>
      </c>
      <c r="S154" s="28">
        <f>(1/(1+EXP(('S Curve Equation'!$B$11-S109*'S Curve Equation'!$B$12)*'S Curve Equation'!$B$10))+'S Curve Equation'!$B$13)*'S Curve Equation'!$B$14</f>
        <v>0.169062195378922</v>
      </c>
      <c r="T154" s="28">
        <f>(1/(1+EXP(('S Curve Equation'!$B$11-T109*'S Curve Equation'!$B$12)*'S Curve Equation'!$B$10))+'S Curve Equation'!$B$13)*'S Curve Equation'!$B$14</f>
        <v>0.16577648342289147</v>
      </c>
      <c r="U154" s="28">
        <f>(1/(1+EXP(('S Curve Equation'!$B$11-U109*'S Curve Equation'!$B$12)*'S Curve Equation'!$B$10))+'S Curve Equation'!$B$13)*'S Curve Equation'!$B$14</f>
        <v>0.16256683430711252</v>
      </c>
      <c r="V154" s="28">
        <f>(1/(1+EXP(('S Curve Equation'!$B$11-V109*'S Curve Equation'!$B$12)*'S Curve Equation'!$B$10))+'S Curve Equation'!$B$13)*'S Curve Equation'!$B$14</f>
        <v>0.15943139319633867</v>
      </c>
      <c r="W154" s="28">
        <f>(1/(1+EXP(('S Curve Equation'!$B$11-W109*'S Curve Equation'!$B$12)*'S Curve Equation'!$B$10))+'S Curve Equation'!$B$13)*'S Curve Equation'!$B$14</f>
        <v>0.1563683416634653</v>
      </c>
      <c r="X154" s="28">
        <f>(1/(1+EXP(('S Curve Equation'!$B$11-X109*'S Curve Equation'!$B$12)*'S Curve Equation'!$B$10))+'S Curve Equation'!$B$13)*'S Curve Equation'!$B$14</f>
        <v>0.15337589795951717</v>
      </c>
      <c r="Y154" s="28">
        <f>(1/(1+EXP(('S Curve Equation'!$B$11-Y109*'S Curve Equation'!$B$12)*'S Curve Equation'!$B$10))+'S Curve Equation'!$B$13)*'S Curve Equation'!$B$14</f>
        <v>0.15045231717681953</v>
      </c>
      <c r="Z154" s="28">
        <f>(1/(1+EXP(('S Curve Equation'!$B$11-Z109*'S Curve Equation'!$B$12)*'S Curve Equation'!$B$10))+'S Curve Equation'!$B$13)*'S Curve Equation'!$B$14</f>
        <v>0.14759589131502385</v>
      </c>
      <c r="AA154" s="28">
        <f>(1/(1+EXP(('S Curve Equation'!$B$11-AA109*'S Curve Equation'!$B$12)*'S Curve Equation'!$B$10))+'S Curve Equation'!$B$13)*'S Curve Equation'!$B$14</f>
        <v>0.14480494925902365</v>
      </c>
      <c r="AB154" s="28">
        <f>(1/(1+EXP(('S Curve Equation'!$B$11-AB109*'S Curve Equation'!$B$12)*'S Curve Equation'!$B$10))+'S Curve Equation'!$B$13)*'S Curve Equation'!$B$14</f>
        <v>0.14207785667719766</v>
      </c>
      <c r="AC154" s="28">
        <f>(1/(1+EXP(('S Curve Equation'!$B$11-AC109*'S Curve Equation'!$B$12)*'S Curve Equation'!$B$10))+'S Curve Equation'!$B$13)*'S Curve Equation'!$B$14</f>
        <v>0.13941301584782201</v>
      </c>
      <c r="AD154" s="28">
        <f>(1/(1+EXP(('S Curve Equation'!$B$11-AD109*'S Curve Equation'!$B$12)*'S Curve Equation'!$B$10))+'S Curve Equation'!$B$13)*'S Curve Equation'!$B$14</f>
        <v>0.13680886542095907</v>
      </c>
      <c r="AE154" s="28">
        <f>(1/(1+EXP(('S Curve Equation'!$B$11-AE109*'S Curve Equation'!$B$12)*'S Curve Equation'!$B$10))+'S Curve Equation'!$B$13)*'S Curve Equation'!$B$14</f>
        <v>0.13426388012260454</v>
      </c>
      <c r="AF154" s="28">
        <f>(1/(1+EXP(('S Curve Equation'!$B$11-AF109*'S Curve Equation'!$B$12)*'S Curve Equation'!$B$10))+'S Curve Equation'!$B$13)*'S Curve Equation'!$B$14</f>
        <v>0.13177657040737065</v>
      </c>
    </row>
    <row r="155" spans="1:32" x14ac:dyDescent="0.2">
      <c r="A155" s="6" t="s">
        <v>36</v>
      </c>
      <c r="B155" s="28">
        <f>(1/(1+EXP(('S Curve Equation'!$B$11-B110*'S Curve Equation'!$B$12)*'S Curve Equation'!$B$10))+'S Curve Equation'!$B$13)*'S Curve Equation'!$B$14</f>
        <v>0.23506366307541626</v>
      </c>
      <c r="C155" s="28">
        <f>(1/(1+EXP(('S Curve Equation'!$B$11-C110*'S Curve Equation'!$B$12)*'S Curve Equation'!$B$10))+'S Curve Equation'!$B$13)*'S Curve Equation'!$B$14</f>
        <v>0.23152751287263518</v>
      </c>
      <c r="D155" s="28">
        <f>(1/(1+EXP(('S Curve Equation'!$B$11-D110*'S Curve Equation'!$B$12)*'S Curve Equation'!$B$10))+'S Curve Equation'!$B$13)*'S Curve Equation'!$B$14</f>
        <v>0.22581101197225817</v>
      </c>
      <c r="E155" s="28">
        <f>(1/(1+EXP(('S Curve Equation'!$B$11-E110*'S Curve Equation'!$B$12)*'S Curve Equation'!$B$10))+'S Curve Equation'!$B$13)*'S Curve Equation'!$B$14</f>
        <v>0.21961897941622216</v>
      </c>
      <c r="F155" s="28">
        <f>(1/(1+EXP(('S Curve Equation'!$B$11-F110*'S Curve Equation'!$B$12)*'S Curve Equation'!$B$10))+'S Curve Equation'!$B$13)*'S Curve Equation'!$B$14</f>
        <v>0.21478044260524179</v>
      </c>
      <c r="G155" s="28">
        <f>(1/(1+EXP(('S Curve Equation'!$B$11-G110*'S Curve Equation'!$B$12)*'S Curve Equation'!$B$10))+'S Curve Equation'!$B$13)*'S Curve Equation'!$B$14</f>
        <v>0.21214165066178992</v>
      </c>
      <c r="H155" s="28">
        <f>(1/(1+EXP(('S Curve Equation'!$B$11-H110*'S Curve Equation'!$B$12)*'S Curve Equation'!$B$10))+'S Curve Equation'!$B$13)*'S Curve Equation'!$B$14</f>
        <v>0.20979562869853494</v>
      </c>
      <c r="I155" s="28">
        <f>(1/(1+EXP(('S Curve Equation'!$B$11-I110*'S Curve Equation'!$B$12)*'S Curve Equation'!$B$10))+'S Curve Equation'!$B$13)*'S Curve Equation'!$B$14</f>
        <v>0.20512649890372742</v>
      </c>
      <c r="J155" s="28">
        <f>(1/(1+EXP(('S Curve Equation'!$B$11-J110*'S Curve Equation'!$B$12)*'S Curve Equation'!$B$10))+'S Curve Equation'!$B$13)*'S Curve Equation'!$B$14</f>
        <v>0.19822901112602279</v>
      </c>
      <c r="K155" s="28">
        <f>(1/(1+EXP(('S Curve Equation'!$B$11-K110*'S Curve Equation'!$B$12)*'S Curve Equation'!$B$10))+'S Curve Equation'!$B$13)*'S Curve Equation'!$B$14</f>
        <v>0.19083032729637558</v>
      </c>
      <c r="L155" s="28">
        <f>(1/(1+EXP(('S Curve Equation'!$B$11-L110*'S Curve Equation'!$B$12)*'S Curve Equation'!$B$10))+'S Curve Equation'!$B$13)*'S Curve Equation'!$B$14</f>
        <v>0.19084767486106305</v>
      </c>
      <c r="M155" s="28">
        <f>(1/(1+EXP(('S Curve Equation'!$B$11-M110*'S Curve Equation'!$B$12)*'S Curve Equation'!$B$10))+'S Curve Equation'!$B$13)*'S Curve Equation'!$B$14</f>
        <v>0.1870508277311155</v>
      </c>
      <c r="N155" s="28">
        <f>(1/(1+EXP(('S Curve Equation'!$B$11-N110*'S Curve Equation'!$B$12)*'S Curve Equation'!$B$10))+'S Curve Equation'!$B$13)*'S Curve Equation'!$B$14</f>
        <v>0.18334244476750455</v>
      </c>
      <c r="O155" s="28">
        <f>(1/(1+EXP(('S Curve Equation'!$B$11-O110*'S Curve Equation'!$B$12)*'S Curve Equation'!$B$10))+'S Curve Equation'!$B$13)*'S Curve Equation'!$B$14</f>
        <v>0.17972044751803523</v>
      </c>
      <c r="P155" s="28">
        <f>(1/(1+EXP(('S Curve Equation'!$B$11-P110*'S Curve Equation'!$B$12)*'S Curve Equation'!$B$10))+'S Curve Equation'!$B$13)*'S Curve Equation'!$B$14</f>
        <v>0.17618278982016511</v>
      </c>
      <c r="Q155" s="28">
        <f>(1/(1+EXP(('S Curve Equation'!$B$11-Q110*'S Curve Equation'!$B$12)*'S Curve Equation'!$B$10))+'S Curve Equation'!$B$13)*'S Curve Equation'!$B$14</f>
        <v>0.17272745897077857</v>
      </c>
      <c r="R155" s="28">
        <f>(1/(1+EXP(('S Curve Equation'!$B$11-R110*'S Curve Equation'!$B$12)*'S Curve Equation'!$B$10))+'S Curve Equation'!$B$13)*'S Curve Equation'!$B$14</f>
        <v>0.16935247671316547</v>
      </c>
      <c r="S155" s="28">
        <f>(1/(1+EXP(('S Curve Equation'!$B$11-S110*'S Curve Equation'!$B$12)*'S Curve Equation'!$B$10))+'S Curve Equation'!$B$13)*'S Curve Equation'!$B$14</f>
        <v>0.16605590005550322</v>
      </c>
      <c r="T155" s="28">
        <f>(1/(1+EXP(('S Curve Equation'!$B$11-T110*'S Curve Equation'!$B$12)*'S Curve Equation'!$B$10))+'S Curve Equation'!$B$13)*'S Curve Equation'!$B$14</f>
        <v>0.16283582193433552</v>
      </c>
      <c r="U155" s="28">
        <f>(1/(1+EXP(('S Curve Equation'!$B$11-U110*'S Curve Equation'!$B$12)*'S Curve Equation'!$B$10))+'S Curve Equation'!$B$13)*'S Curve Equation'!$B$14</f>
        <v>0.15969037173577275</v>
      </c>
      <c r="V155" s="28">
        <f>(1/(1+EXP(('S Curve Equation'!$B$11-V110*'S Curve Equation'!$B$12)*'S Curve Equation'!$B$10))+'S Curve Equation'!$B$13)*'S Curve Equation'!$B$14</f>
        <v>0.15661771568639604</v>
      </c>
      <c r="W155" s="28">
        <f>(1/(1+EXP(('S Curve Equation'!$B$11-W110*'S Curve Equation'!$B$12)*'S Curve Equation'!$B$10))+'S Curve Equation'!$B$13)*'S Curve Equation'!$B$14</f>
        <v>0.15361605712509191</v>
      </c>
      <c r="X155" s="28">
        <f>(1/(1+EXP(('S Curve Equation'!$B$11-X110*'S Curve Equation'!$B$12)*'S Curve Equation'!$B$10))+'S Curve Equation'!$B$13)*'S Curve Equation'!$B$14</f>
        <v>0.15068363666637136</v>
      </c>
      <c r="Y155" s="28">
        <f>(1/(1+EXP(('S Curve Equation'!$B$11-Y110*'S Curve Equation'!$B$12)*'S Curve Equation'!$B$10))+'S Curve Equation'!$B$13)*'S Curve Equation'!$B$14</f>
        <v>0.14781873226502973</v>
      </c>
      <c r="Z155" s="28">
        <f>(1/(1+EXP(('S Curve Equation'!$B$11-Z110*'S Curve Equation'!$B$12)*'S Curve Equation'!$B$10))+'S Curve Equation'!$B$13)*'S Curve Equation'!$B$14</f>
        <v>0.14501965919135604</v>
      </c>
      <c r="AA155" s="28">
        <f>(1/(1+EXP(('S Curve Equation'!$B$11-AA110*'S Curve Equation'!$B$12)*'S Curve Equation'!$B$10))+'S Curve Equation'!$B$13)*'S Curve Equation'!$B$14</f>
        <v>0.14228476992548733</v>
      </c>
      <c r="AB155" s="28">
        <f>(1/(1+EXP(('S Curve Equation'!$B$11-AB110*'S Curve Equation'!$B$12)*'S Curve Equation'!$B$10))+'S Curve Equation'!$B$13)*'S Curve Equation'!$B$14</f>
        <v>0.13961245397890915</v>
      </c>
      <c r="AC155" s="28">
        <f>(1/(1+EXP(('S Curve Equation'!$B$11-AC110*'S Curve Equation'!$B$12)*'S Curve Equation'!$B$10))+'S Curve Equation'!$B$13)*'S Curve Equation'!$B$14</f>
        <v>0.13700113765053409</v>
      </c>
      <c r="AD155" s="28">
        <f>(1/(1+EXP(('S Curve Equation'!$B$11-AD110*'S Curve Equation'!$B$12)*'S Curve Equation'!$B$10))+'S Curve Equation'!$B$13)*'S Curve Equation'!$B$14</f>
        <v>0.13444928372426351</v>
      </c>
      <c r="AE155" s="28">
        <f>(1/(1+EXP(('S Curve Equation'!$B$11-AE110*'S Curve Equation'!$B$12)*'S Curve Equation'!$B$10))+'S Curve Equation'!$B$13)*'S Curve Equation'!$B$14</f>
        <v>0.1319553911144343</v>
      </c>
      <c r="AF155" s="28">
        <f>(1/(1+EXP(('S Curve Equation'!$B$11-AF110*'S Curve Equation'!$B$12)*'S Curve Equation'!$B$10))+'S Curve Equation'!$B$13)*'S Curve Equation'!$B$14</f>
        <v>0.12951799446506393</v>
      </c>
    </row>
    <row r="156" spans="1:32" x14ac:dyDescent="0.2">
      <c r="A156" s="6" t="s">
        <v>37</v>
      </c>
      <c r="B156" s="28">
        <f>(1/(1+EXP(('S Curve Equation'!$B$11-B111*'S Curve Equation'!$B$12)*'S Curve Equation'!$B$10))+'S Curve Equation'!$B$13)*'S Curve Equation'!$B$14</f>
        <v>0.21655437921077961</v>
      </c>
      <c r="C156" s="28">
        <f>(1/(1+EXP(('S Curve Equation'!$B$11-C111*'S Curve Equation'!$B$12)*'S Curve Equation'!$B$10))+'S Curve Equation'!$B$13)*'S Curve Equation'!$B$14</f>
        <v>0.21330814769647335</v>
      </c>
      <c r="D156" s="28">
        <f>(1/(1+EXP(('S Curve Equation'!$B$11-D111*'S Curve Equation'!$B$12)*'S Curve Equation'!$B$10))+'S Curve Equation'!$B$13)*'S Curve Equation'!$B$14</f>
        <v>0.20806275252950335</v>
      </c>
      <c r="E156" s="28">
        <f>(1/(1+EXP(('S Curve Equation'!$B$11-E111*'S Curve Equation'!$B$12)*'S Curve Equation'!$B$10))+'S Curve Equation'!$B$13)*'S Curve Equation'!$B$14</f>
        <v>0.20238424024889487</v>
      </c>
      <c r="F156" s="28">
        <f>(1/(1+EXP(('S Curve Equation'!$B$11-F111*'S Curve Equation'!$B$12)*'S Curve Equation'!$B$10))+'S Curve Equation'!$B$13)*'S Curve Equation'!$B$14</f>
        <v>0.19794918243579857</v>
      </c>
      <c r="G156" s="28">
        <f>(1/(1+EXP(('S Curve Equation'!$B$11-G111*'S Curve Equation'!$B$12)*'S Curve Equation'!$B$10))+'S Curve Equation'!$B$13)*'S Curve Equation'!$B$14</f>
        <v>0.19553121242556437</v>
      </c>
      <c r="H156" s="28">
        <f>(1/(1+EXP(('S Curve Equation'!$B$11-H111*'S Curve Equation'!$B$12)*'S Curve Equation'!$B$10))+'S Curve Equation'!$B$13)*'S Curve Equation'!$B$14</f>
        <v>0.19338195568281605</v>
      </c>
      <c r="I156" s="28">
        <f>(1/(1+EXP(('S Curve Equation'!$B$11-I111*'S Curve Equation'!$B$12)*'S Curve Equation'!$B$10))+'S Curve Equation'!$B$13)*'S Curve Equation'!$B$14</f>
        <v>0.18910562734649025</v>
      </c>
      <c r="J156" s="28">
        <f>(1/(1+EXP(('S Curve Equation'!$B$11-J111*'S Curve Equation'!$B$12)*'S Curve Equation'!$B$10))+'S Curve Equation'!$B$13)*'S Curve Equation'!$B$14</f>
        <v>0.18279113822530152</v>
      </c>
      <c r="K156" s="28">
        <f>(1/(1+EXP(('S Curve Equation'!$B$11-K111*'S Curve Equation'!$B$12)*'S Curve Equation'!$B$10))+'S Curve Equation'!$B$13)*'S Curve Equation'!$B$14</f>
        <v>0.17602111127744957</v>
      </c>
      <c r="L156" s="28">
        <f>(1/(1+EXP(('S Curve Equation'!$B$11-L111*'S Curve Equation'!$B$12)*'S Curve Equation'!$B$10))+'S Curve Equation'!$B$13)*'S Curve Equation'!$B$14</f>
        <v>0.17603698115839164</v>
      </c>
      <c r="M156" s="28">
        <f>(1/(1+EXP(('S Curve Equation'!$B$11-M111*'S Curve Equation'!$B$12)*'S Curve Equation'!$B$10))+'S Curve Equation'!$B$13)*'S Curve Equation'!$B$14</f>
        <v>0.17256393843594131</v>
      </c>
      <c r="N156" s="28">
        <f>(1/(1+EXP(('S Curve Equation'!$B$11-N111*'S Curve Equation'!$B$12)*'S Curve Equation'!$B$10))+'S Curve Equation'!$B$13)*'S Curve Equation'!$B$14</f>
        <v>0.1691725250880885</v>
      </c>
      <c r="O156" s="28">
        <f>(1/(1+EXP(('S Curve Equation'!$B$11-O111*'S Curve Equation'!$B$12)*'S Curve Equation'!$B$10))+'S Curve Equation'!$B$13)*'S Curve Equation'!$B$14</f>
        <v>0.16586073710116239</v>
      </c>
      <c r="P156" s="28">
        <f>(1/(1+EXP(('S Curve Equation'!$B$11-P111*'S Curve Equation'!$B$12)*'S Curve Equation'!$B$10))+'S Curve Equation'!$B$13)*'S Curve Equation'!$B$14</f>
        <v>0.16262660863036557</v>
      </c>
      <c r="Q156" s="28">
        <f>(1/(1+EXP(('S Curve Equation'!$B$11-Q111*'S Curve Equation'!$B$12)*'S Curve Equation'!$B$10))+'S Curve Equation'!$B$13)*'S Curve Equation'!$B$14</f>
        <v>0.15946821248614257</v>
      </c>
      <c r="R156" s="28">
        <f>(1/(1+EXP(('S Curve Equation'!$B$11-R111*'S Curve Equation'!$B$12)*'S Curve Equation'!$B$10))+'S Curve Equation'!$B$13)*'S Curve Equation'!$B$14</f>
        <v>0.15638366048552405</v>
      </c>
      <c r="S156" s="28">
        <f>(1/(1+EXP(('S Curve Equation'!$B$11-S111*'S Curve Equation'!$B$12)*'S Curve Equation'!$B$10))+'S Curve Equation'!$B$13)*'S Curve Equation'!$B$14</f>
        <v>0.15337110368042622</v>
      </c>
      <c r="T156" s="28">
        <f>(1/(1+EXP(('S Curve Equation'!$B$11-T111*'S Curve Equation'!$B$12)*'S Curve Equation'!$B$10))+'S Curve Equation'!$B$13)*'S Curve Equation'!$B$14</f>
        <v>0.15042873247409905</v>
      </c>
      <c r="U156" s="28">
        <f>(1/(1+EXP(('S Curve Equation'!$B$11-U111*'S Curve Equation'!$B$12)*'S Curve Equation'!$B$10))+'S Curve Equation'!$B$13)*'S Curve Equation'!$B$14</f>
        <v>0.14755477663617947</v>
      </c>
      <c r="V156" s="28">
        <f>(1/(1+EXP(('S Curve Equation'!$B$11-V111*'S Curve Equation'!$B$12)*'S Curve Equation'!$B$10))+'S Curve Equation'!$B$13)*'S Curve Equation'!$B$14</f>
        <v>0.14474750522610741</v>
      </c>
      <c r="W156" s="28">
        <f>(1/(1+EXP(('S Curve Equation'!$B$11-W111*'S Curve Equation'!$B$12)*'S Curve Equation'!$B$10))+'S Curve Equation'!$B$13)*'S Curve Equation'!$B$14</f>
        <v>0.1420052264339664</v>
      </c>
      <c r="X156" s="28">
        <f>(1/(1+EXP(('S Curve Equation'!$B$11-X111*'S Curve Equation'!$B$12)*'S Curve Equation'!$B$10))+'S Curve Equation'!$B$13)*'S Curve Equation'!$B$14</f>
        <v>0.13932628734719185</v>
      </c>
      <c r="Y156" s="28">
        <f>(1/(1+EXP(('S Curve Equation'!$B$11-Y111*'S Curve Equation'!$B$12)*'S Curve Equation'!$B$10))+'S Curve Equation'!$B$13)*'S Curve Equation'!$B$14</f>
        <v>0.13670907365096541</v>
      </c>
      <c r="Z156" s="28">
        <f>(1/(1+EXP(('S Curve Equation'!$B$11-Z111*'S Curve Equation'!$B$12)*'S Curve Equation'!$B$10))+'S Curve Equation'!$B$13)*'S Curve Equation'!$B$14</f>
        <v>0.13415200926954063</v>
      </c>
      <c r="AA156" s="28">
        <f>(1/(1+EXP(('S Curve Equation'!$B$11-AA111*'S Curve Equation'!$B$12)*'S Curve Equation'!$B$10))+'S Curve Equation'!$B$13)*'S Curve Equation'!$B$14</f>
        <v>0.13165355595520084</v>
      </c>
      <c r="AB156" s="28">
        <f>(1/(1+EXP(('S Curve Equation'!$B$11-AB111*'S Curve Equation'!$B$12)*'S Curve Equation'!$B$10))+'S Curve Equation'!$B$13)*'S Curve Equation'!$B$14</f>
        <v>0.12921221283104259</v>
      </c>
      <c r="AC156" s="28">
        <f>(1/(1+EXP(('S Curve Equation'!$B$11-AC111*'S Curve Equation'!$B$12)*'S Curve Equation'!$B$10))+'S Curve Equation'!$B$13)*'S Curve Equation'!$B$14</f>
        <v>0.12682651589328114</v>
      </c>
      <c r="AD156" s="28">
        <f>(1/(1+EXP(('S Curve Equation'!$B$11-AD111*'S Curve Equation'!$B$12)*'S Curve Equation'!$B$10))+'S Curve Equation'!$B$13)*'S Curve Equation'!$B$14</f>
        <v>0.12449503747833326</v>
      </c>
      <c r="AE156" s="28">
        <f>(1/(1+EXP(('S Curve Equation'!$B$11-AE111*'S Curve Equation'!$B$12)*'S Curve Equation'!$B$10))+'S Curve Equation'!$B$13)*'S Curve Equation'!$B$14</f>
        <v>0.12221638569950474</v>
      </c>
      <c r="AF156" s="28">
        <f>(1/(1+EXP(('S Curve Equation'!$B$11-AF111*'S Curve Equation'!$B$12)*'S Curve Equation'!$B$10))+'S Curve Equation'!$B$13)*'S Curve Equation'!$B$14</f>
        <v>0.11998920385770369</v>
      </c>
    </row>
    <row r="157" spans="1:32" x14ac:dyDescent="0.2">
      <c r="A157" s="6" t="s">
        <v>38</v>
      </c>
      <c r="B157" s="28">
        <f>(1/(1+EXP(('S Curve Equation'!$B$11-B112*'S Curve Equation'!$B$12)*'S Curve Equation'!$B$10))+'S Curve Equation'!$B$13)*'S Curve Equation'!$B$14</f>
        <v>0.18617021276595749</v>
      </c>
      <c r="C157" s="28">
        <f>(1/(1+EXP(('S Curve Equation'!$B$11-C112*'S Curve Equation'!$B$12)*'S Curve Equation'!$B$10))+'S Curve Equation'!$B$13)*'S Curve Equation'!$B$14</f>
        <v>0.18341241702688077</v>
      </c>
      <c r="D157" s="28">
        <f>(1/(1+EXP(('S Curve Equation'!$B$11-D112*'S Curve Equation'!$B$12)*'S Curve Equation'!$B$10))+'S Curve Equation'!$B$13)*'S Curve Equation'!$B$14</f>
        <v>0.17895883033068694</v>
      </c>
      <c r="E157" s="28">
        <f>(1/(1+EXP(('S Curve Equation'!$B$11-E112*'S Curve Equation'!$B$12)*'S Curve Equation'!$B$10))+'S Curve Equation'!$B$13)*'S Curve Equation'!$B$14</f>
        <v>0.17414086439974125</v>
      </c>
      <c r="F157" s="28">
        <f>(1/(1+EXP(('S Curve Equation'!$B$11-F112*'S Curve Equation'!$B$12)*'S Curve Equation'!$B$10))+'S Curve Equation'!$B$13)*'S Curve Equation'!$B$14</f>
        <v>0.17038015939900431</v>
      </c>
      <c r="G157" s="28">
        <f>(1/(1+EXP(('S Curve Equation'!$B$11-G112*'S Curve Equation'!$B$12)*'S Curve Equation'!$B$10))+'S Curve Equation'!$B$13)*'S Curve Equation'!$B$14</f>
        <v>0.16833061563645044</v>
      </c>
      <c r="H157" s="28">
        <f>(1/(1+EXP(('S Curve Equation'!$B$11-H112*'S Curve Equation'!$B$12)*'S Curve Equation'!$B$10))+'S Curve Equation'!$B$13)*'S Curve Equation'!$B$14</f>
        <v>0.1665092743037391</v>
      </c>
      <c r="I157" s="28">
        <f>(1/(1+EXP(('S Curve Equation'!$B$11-I112*'S Curve Equation'!$B$12)*'S Curve Equation'!$B$10))+'S Curve Equation'!$B$13)*'S Curve Equation'!$B$14</f>
        <v>0.16288653463898631</v>
      </c>
      <c r="J157" s="28">
        <f>(1/(1+EXP(('S Curve Equation'!$B$11-J112*'S Curve Equation'!$B$12)*'S Curve Equation'!$B$10))+'S Curve Equation'!$B$13)*'S Curve Equation'!$B$14</f>
        <v>0.15753967507975947</v>
      </c>
      <c r="K157" s="28">
        <f>(1/(1+EXP(('S Curve Equation'!$B$11-K112*'S Curve Equation'!$B$12)*'S Curve Equation'!$B$10))+'S Curve Equation'!$B$13)*'S Curve Equation'!$B$14</f>
        <v>0.15180996884261042</v>
      </c>
      <c r="L157" s="28">
        <f>(1/(1+EXP(('S Curve Equation'!$B$11-L112*'S Curve Equation'!$B$12)*'S Curve Equation'!$B$10))+'S Curve Equation'!$B$13)*'S Curve Equation'!$B$14</f>
        <v>0.15182339701720063</v>
      </c>
      <c r="M157" s="28">
        <f>(1/(1+EXP(('S Curve Equation'!$B$11-M112*'S Curve Equation'!$B$12)*'S Curve Equation'!$B$10))+'S Curve Equation'!$B$13)*'S Curve Equation'!$B$14</f>
        <v>0.14888501117908479</v>
      </c>
      <c r="N157" s="28">
        <f>(1/(1+EXP(('S Curve Equation'!$B$11-N112*'S Curve Equation'!$B$12)*'S Curve Equation'!$B$10))+'S Curve Equation'!$B$13)*'S Curve Equation'!$B$14</f>
        <v>0.14601622042371359</v>
      </c>
      <c r="O157" s="28">
        <f>(1/(1+EXP(('S Curve Equation'!$B$11-O112*'S Curve Equation'!$B$12)*'S Curve Equation'!$B$10))+'S Curve Equation'!$B$13)*'S Curve Equation'!$B$14</f>
        <v>0.14321521510571658</v>
      </c>
      <c r="P157" s="28">
        <f>(1/(1+EXP(('S Curve Equation'!$B$11-P112*'S Curve Equation'!$B$12)*'S Curve Equation'!$B$10))+'S Curve Equation'!$B$13)*'S Curve Equation'!$B$14</f>
        <v>0.14048022853779821</v>
      </c>
      <c r="Q157" s="28">
        <f>(1/(1+EXP(('S Curve Equation'!$B$11-Q112*'S Curve Equation'!$B$12)*'S Curve Equation'!$B$10))+'S Curve Equation'!$B$13)*'S Curve Equation'!$B$14</f>
        <v>0.13780953661765236</v>
      </c>
      <c r="R157" s="28">
        <f>(1/(1+EXP(('S Curve Equation'!$B$11-R112*'S Curve Equation'!$B$12)*'S Curve Equation'!$B$10))+'S Curve Equation'!$B$13)*'S Curve Equation'!$B$14</f>
        <v>0.13520145738971884</v>
      </c>
      <c r="S157" s="28">
        <f>(1/(1+EXP(('S Curve Equation'!$B$11-S112*'S Curve Equation'!$B$12)*'S Curve Equation'!$B$10))+'S Curve Equation'!$B$13)*'S Curve Equation'!$B$14</f>
        <v>0.13265435054952757</v>
      </c>
      <c r="T157" s="28">
        <f>(1/(1+EXP(('S Curve Equation'!$B$11-T112*'S Curve Equation'!$B$12)*'S Curve Equation'!$B$10))+'S Curve Equation'!$B$13)*'S Curve Equation'!$B$14</f>
        <v>0.13016661689774706</v>
      </c>
      <c r="U157" s="28">
        <f>(1/(1+EXP(('S Curve Equation'!$B$11-U112*'S Curve Equation'!$B$12)*'S Curve Equation'!$B$10))+'S Curve Equation'!$B$13)*'S Curve Equation'!$B$14</f>
        <v>0.12773669775048074</v>
      </c>
      <c r="V157" s="28">
        <f>(1/(1+EXP(('S Curve Equation'!$B$11-V112*'S Curve Equation'!$B$12)*'S Curve Equation'!$B$10))+'S Curve Equation'!$B$13)*'S Curve Equation'!$B$14</f>
        <v>0.12536307431182256</v>
      </c>
      <c r="W157" s="28">
        <f>(1/(1+EXP(('S Curve Equation'!$B$11-W112*'S Curve Equation'!$B$12)*'S Curve Equation'!$B$10))+'S Curve Equation'!$B$13)*'S Curve Equation'!$B$14</f>
        <v>0.12304426701415697</v>
      </c>
      <c r="X157" s="28">
        <f>(1/(1+EXP(('S Curve Equation'!$B$11-X112*'S Curve Equation'!$B$12)*'S Curve Equation'!$B$10))+'S Curve Equation'!$B$13)*'S Curve Equation'!$B$14</f>
        <v>0.12077883483124115</v>
      </c>
      <c r="Y157" s="28">
        <f>(1/(1+EXP(('S Curve Equation'!$B$11-Y112*'S Curve Equation'!$B$12)*'S Curve Equation'!$B$10))+'S Curve Equation'!$B$13)*'S Curve Equation'!$B$14</f>
        <v>0.11856537456865095</v>
      </c>
      <c r="Z157" s="28">
        <f>(1/(1+EXP(('S Curve Equation'!$B$11-Z112*'S Curve Equation'!$B$12)*'S Curve Equation'!$B$10))+'S Curve Equation'!$B$13)*'S Curve Equation'!$B$14</f>
        <v>0.11640252013576745</v>
      </c>
      <c r="AA157" s="28">
        <f>(1/(1+EXP(('S Curve Equation'!$B$11-AA112*'S Curve Equation'!$B$12)*'S Curve Equation'!$B$10))+'S Curve Equation'!$B$13)*'S Curve Equation'!$B$14</f>
        <v>0.11428894180310163</v>
      </c>
      <c r="AB157" s="28">
        <f>(1/(1+EXP(('S Curve Equation'!$B$11-AB112*'S Curve Equation'!$B$12)*'S Curve Equation'!$B$10))+'S Curve Equation'!$B$13)*'S Curve Equation'!$B$14</f>
        <v>0.11222334544840593</v>
      </c>
      <c r="AC157" s="28">
        <f>(1/(1+EXP(('S Curve Equation'!$B$11-AC112*'S Curve Equation'!$B$12)*'S Curve Equation'!$B$10))+'S Curve Equation'!$B$13)*'S Curve Equation'!$B$14</f>
        <v>0.11020447179468353</v>
      </c>
      <c r="AD157" s="28">
        <f>(1/(1+EXP(('S Curve Equation'!$B$11-AD112*'S Curve Equation'!$B$12)*'S Curve Equation'!$B$10))+'S Curve Equation'!$B$13)*'S Curve Equation'!$B$14</f>
        <v>0.10823109564291496</v>
      </c>
      <c r="AE157" s="28">
        <f>(1/(1+EXP(('S Curve Equation'!$B$11-AE112*'S Curve Equation'!$B$12)*'S Curve Equation'!$B$10))+'S Curve Equation'!$B$13)*'S Curve Equation'!$B$14</f>
        <v>0.10630202510203934</v>
      </c>
      <c r="AF157" s="28">
        <f>(1/(1+EXP(('S Curve Equation'!$B$11-AF112*'S Curve Equation'!$B$12)*'S Curve Equation'!$B$10))+'S Curve Equation'!$B$13)*'S Curve Equation'!$B$14</f>
        <v>0.10441610081846255</v>
      </c>
    </row>
    <row r="158" spans="1:32" x14ac:dyDescent="0.2">
      <c r="A158" s="6" t="s">
        <v>39</v>
      </c>
      <c r="B158" s="28">
        <f>(1/(1+EXP(('S Curve Equation'!$B$11-B113*'S Curve Equation'!$B$12)*'S Curve Equation'!$B$10))+'S Curve Equation'!$B$13)*'S Curve Equation'!$B$14</f>
        <v>0.22162645218945487</v>
      </c>
      <c r="C158" s="28">
        <f>(1/(1+EXP(('S Curve Equation'!$B$11-C113*'S Curve Equation'!$B$12)*'S Curve Equation'!$B$10))+'S Curve Equation'!$B$13)*'S Curve Equation'!$B$14</f>
        <v>0.2183001278267668</v>
      </c>
      <c r="D158" s="28">
        <f>(1/(1+EXP(('S Curve Equation'!$B$11-D113*'S Curve Equation'!$B$12)*'S Curve Equation'!$B$10))+'S Curve Equation'!$B$13)*'S Curve Equation'!$B$14</f>
        <v>0.21292467558791217</v>
      </c>
      <c r="E158" s="28">
        <f>(1/(1+EXP(('S Curve Equation'!$B$11-E113*'S Curve Equation'!$B$12)*'S Curve Equation'!$B$10))+'S Curve Equation'!$B$13)*'S Curve Equation'!$B$14</f>
        <v>0.20710452006947583</v>
      </c>
      <c r="F158" s="28">
        <f>(1/(1+EXP(('S Curve Equation'!$B$11-F113*'S Curve Equation'!$B$12)*'S Curve Equation'!$B$10))+'S Curve Equation'!$B$13)*'S Curve Equation'!$B$14</f>
        <v>0.20255825812252382</v>
      </c>
      <c r="G158" s="28">
        <f>(1/(1+EXP(('S Curve Equation'!$B$11-G113*'S Curve Equation'!$B$12)*'S Curve Equation'!$B$10))+'S Curve Equation'!$B$13)*'S Curve Equation'!$B$14</f>
        <v>0.20007945793269186</v>
      </c>
      <c r="H158" s="28">
        <f>(1/(1+EXP(('S Curve Equation'!$B$11-H113*'S Curve Equation'!$B$12)*'S Curve Equation'!$B$10))+'S Curve Equation'!$B$13)*'S Curve Equation'!$B$14</f>
        <v>0.19787601614957437</v>
      </c>
      <c r="I158" s="28">
        <f>(1/(1+EXP(('S Curve Equation'!$B$11-I113*'S Curve Equation'!$B$12)*'S Curve Equation'!$B$10))+'S Curve Equation'!$B$13)*'S Curve Equation'!$B$14</f>
        <v>0.19349156858110694</v>
      </c>
      <c r="J158" s="28">
        <f>(1/(1+EXP(('S Curve Equation'!$B$11-J113*'S Curve Equation'!$B$12)*'S Curve Equation'!$B$10))+'S Curve Equation'!$B$13)*'S Curve Equation'!$B$14</f>
        <v>0.18701672707388736</v>
      </c>
      <c r="K158" s="28">
        <f>(1/(1+EXP(('S Curve Equation'!$B$11-K113*'S Curve Equation'!$B$12)*'S Curve Equation'!$B$10))+'S Curve Equation'!$B$13)*'S Curve Equation'!$B$14</f>
        <v>0.18007394133602772</v>
      </c>
      <c r="L158" s="28">
        <f>(1/(1+EXP(('S Curve Equation'!$B$11-L113*'S Curve Equation'!$B$12)*'S Curve Equation'!$B$10))+'S Curve Equation'!$B$13)*'S Curve Equation'!$B$14</f>
        <v>0.18009021711565973</v>
      </c>
      <c r="M158" s="28">
        <f>(1/(1+EXP(('S Curve Equation'!$B$11-M113*'S Curve Equation'!$B$12)*'S Curve Equation'!$B$10))+'S Curve Equation'!$B$13)*'S Curve Equation'!$B$14</f>
        <v>0.17652824937800074</v>
      </c>
      <c r="N158" s="28">
        <f>(1/(1+EXP(('S Curve Equation'!$B$11-N113*'S Curve Equation'!$B$12)*'S Curve Equation'!$B$10))+'S Curve Equation'!$B$13)*'S Curve Equation'!$B$14</f>
        <v>0.1730498250993131</v>
      </c>
      <c r="O158" s="28">
        <f>(1/(1+EXP(('S Curve Equation'!$B$11-O113*'S Curve Equation'!$B$12)*'S Curve Equation'!$B$10))+'S Curve Equation'!$B$13)*'S Curve Equation'!$B$14</f>
        <v>0.1696529163828138</v>
      </c>
      <c r="P158" s="28">
        <f>(1/(1+EXP(('S Curve Equation'!$B$11-P113*'S Curve Equation'!$B$12)*'S Curve Equation'!$B$10))+'S Curve Equation'!$B$13)*'S Curve Equation'!$B$14</f>
        <v>0.16633553211482996</v>
      </c>
      <c r="Q158" s="28">
        <f>(1/(1+EXP(('S Curve Equation'!$B$11-Q113*'S Curve Equation'!$B$12)*'S Curve Equation'!$B$10))+'S Curve Equation'!$B$13)*'S Curve Equation'!$B$14</f>
        <v>0.16309571862715147</v>
      </c>
      <c r="R158" s="28">
        <f>(1/(1+EXP(('S Curve Equation'!$B$11-R113*'S Curve Equation'!$B$12)*'S Curve Equation'!$B$10))+'S Curve Equation'!$B$13)*'S Curve Equation'!$B$14</f>
        <v>0.15993156021153213</v>
      </c>
      <c r="S158" s="28">
        <f>(1/(1+EXP(('S Curve Equation'!$B$11-S113*'S Curve Equation'!$B$12)*'S Curve Equation'!$B$10))+'S Curve Equation'!$B$13)*'S Curve Equation'!$B$14</f>
        <v>0.15684117949898818</v>
      </c>
      <c r="T158" s="28">
        <f>(1/(1+EXP(('S Curve Equation'!$B$11-T113*'S Curve Equation'!$B$12)*'S Curve Equation'!$B$10))+'S Curve Equation'!$B$13)*'S Curve Equation'!$B$14</f>
        <v>0.15382273771574548</v>
      </c>
      <c r="U158" s="28">
        <f>(1/(1+EXP(('S Curve Equation'!$B$11-U113*'S Curve Equation'!$B$12)*'S Curve Equation'!$B$10))+'S Curve Equation'!$B$13)*'S Curve Equation'!$B$14</f>
        <v>0.15087443482693338</v>
      </c>
      <c r="V158" s="28">
        <f>(1/(1+EXP(('S Curve Equation'!$B$11-V113*'S Curve Equation'!$B$12)*'S Curve Equation'!$B$10))+'S Curve Equation'!$B$13)*'S Curve Equation'!$B$14</f>
        <v>0.14799450957840973</v>
      </c>
      <c r="W158" s="28">
        <f>(1/(1+EXP(('S Curve Equation'!$B$11-W113*'S Curve Equation'!$B$12)*'S Curve Equation'!$B$10))+'S Curve Equation'!$B$13)*'S Curve Equation'!$B$14</f>
        <v>0.14518123944637984</v>
      </c>
      <c r="X158" s="28">
        <f>(1/(1+EXP(('S Curve Equation'!$B$11-X113*'S Curve Equation'!$B$12)*'S Curve Equation'!$B$10))+'S Curve Equation'!$B$13)*'S Curve Equation'!$B$14</f>
        <v>0.14243294050384123</v>
      </c>
      <c r="Y158" s="28">
        <f>(1/(1+EXP(('S Curve Equation'!$B$11-Y113*'S Curve Equation'!$B$12)*'S Curve Equation'!$B$10))+'S Curve Equation'!$B$13)*'S Curve Equation'!$B$14</f>
        <v>0.13974796721223026</v>
      </c>
      <c r="Z158" s="28">
        <f>(1/(1+EXP(('S Curve Equation'!$B$11-Z113*'S Curve Equation'!$B$12)*'S Curve Equation'!$B$10))+'S Curve Equation'!$B$13)*'S Curve Equation'!$B$14</f>
        <v>0.13712471214605645</v>
      </c>
      <c r="AA158" s="28">
        <f>(1/(1+EXP(('S Curve Equation'!$B$11-AA113*'S Curve Equation'!$B$12)*'S Curve Equation'!$B$10))+'S Curve Equation'!$B$13)*'S Curve Equation'!$B$14</f>
        <v>0.13456160565774083</v>
      </c>
      <c r="AB158" s="28">
        <f>(1/(1+EXP(('S Curve Equation'!$B$11-AB113*'S Curve Equation'!$B$12)*'S Curve Equation'!$B$10))+'S Curve Equation'!$B$13)*'S Curve Equation'!$B$14</f>
        <v>0.13205711548934237</v>
      </c>
      <c r="AC158" s="28">
        <f>(1/(1+EXP(('S Curve Equation'!$B$11-AC113*'S Curve Equation'!$B$12)*'S Curve Equation'!$B$10))+'S Curve Equation'!$B$13)*'S Curve Equation'!$B$14</f>
        <v>0.12960974633733774</v>
      </c>
      <c r="AD158" s="28">
        <f>(1/(1+EXP(('S Curve Equation'!$B$11-AD113*'S Curve Equation'!$B$12)*'S Curve Equation'!$B$10))+'S Curve Equation'!$B$13)*'S Curve Equation'!$B$14</f>
        <v>0.1272180393761542</v>
      </c>
      <c r="AE158" s="28">
        <f>(1/(1+EXP(('S Curve Equation'!$B$11-AE113*'S Curve Equation'!$B$12)*'S Curve Equation'!$B$10))+'S Curve Equation'!$B$13)*'S Curve Equation'!$B$14</f>
        <v>0.12488057174570426</v>
      </c>
      <c r="AF158" s="28">
        <f>(1/(1+EXP(('S Curve Equation'!$B$11-AF113*'S Curve Equation'!$B$12)*'S Curve Equation'!$B$10))+'S Curve Equation'!$B$13)*'S Curve Equation'!$B$14</f>
        <v>0.12259595600774216</v>
      </c>
    </row>
    <row r="159" spans="1:32" x14ac:dyDescent="0.2">
      <c r="A159" s="6" t="s">
        <v>40</v>
      </c>
      <c r="B159" s="28">
        <f>(1/(1+EXP(('S Curve Equation'!$B$11-B114*'S Curve Equation'!$B$12)*'S Curve Equation'!$B$10))+'S Curve Equation'!$B$13)*'S Curve Equation'!$B$14</f>
        <v>0.17693522906793047</v>
      </c>
      <c r="C159" s="28">
        <f>(1/(1+EXP(('S Curve Equation'!$B$11-C114*'S Curve Equation'!$B$12)*'S Curve Equation'!$B$10))+'S Curve Equation'!$B$13)*'S Curve Equation'!$B$14</f>
        <v>0.17432828216245075</v>
      </c>
      <c r="D159" s="28">
        <f>(1/(1+EXP(('S Curve Equation'!$B$11-D114*'S Curve Equation'!$B$12)*'S Curve Equation'!$B$10))+'S Curve Equation'!$B$13)*'S Curve Equation'!$B$14</f>
        <v>0.17011882712880558</v>
      </c>
      <c r="E159" s="28">
        <f>(1/(1+EXP(('S Curve Equation'!$B$11-E114*'S Curve Equation'!$B$12)*'S Curve Equation'!$B$10))+'S Curve Equation'!$B$13)*'S Curve Equation'!$B$14</f>
        <v>0.16556563021412357</v>
      </c>
      <c r="F159" s="28">
        <f>(1/(1+EXP(('S Curve Equation'!$B$11-F114*'S Curve Equation'!$B$12)*'S Curve Equation'!$B$10))+'S Curve Equation'!$B$13)*'S Curve Equation'!$B$14</f>
        <v>0.16201201825157546</v>
      </c>
      <c r="G159" s="28">
        <f>(1/(1+EXP(('S Curve Equation'!$B$11-G114*'S Curve Equation'!$B$12)*'S Curve Equation'!$B$10))+'S Curve Equation'!$B$13)*'S Curve Equation'!$B$14</f>
        <v>0.16007547827272042</v>
      </c>
      <c r="H159" s="28">
        <f>(1/(1+EXP(('S Curve Equation'!$B$11-H114*'S Curve Equation'!$B$12)*'S Curve Equation'!$B$10))+'S Curve Equation'!$B$13)*'S Curve Equation'!$B$14</f>
        <v>0.15835463432826016</v>
      </c>
      <c r="I159" s="28">
        <f>(1/(1+EXP(('S Curve Equation'!$B$11-I114*'S Curve Equation'!$B$12)*'S Curve Equation'!$B$10))+'S Curve Equation'!$B$13)*'S Curve Equation'!$B$14</f>
        <v>0.15493198056389132</v>
      </c>
      <c r="J159" s="28">
        <f>(1/(1+EXP(('S Curve Equation'!$B$11-J114*'S Curve Equation'!$B$12)*'S Curve Equation'!$B$10))+'S Curve Equation'!$B$13)*'S Curve Equation'!$B$14</f>
        <v>0.14988082293494548</v>
      </c>
      <c r="K159" s="28">
        <f>(1/(1+EXP(('S Curve Equation'!$B$11-K114*'S Curve Equation'!$B$12)*'S Curve Equation'!$B$10))+'S Curve Equation'!$B$13)*'S Curve Equation'!$B$14</f>
        <v>0.14446837199271503</v>
      </c>
      <c r="L159" s="28">
        <f>(1/(1+EXP(('S Curve Equation'!$B$11-L114*'S Curve Equation'!$B$12)*'S Curve Equation'!$B$10))+'S Curve Equation'!$B$13)*'S Curve Equation'!$B$14</f>
        <v>0.14448105631590288</v>
      </c>
      <c r="M159" s="28">
        <f>(1/(1+EXP(('S Curve Equation'!$B$11-M114*'S Curve Equation'!$B$12)*'S Curve Equation'!$B$10))+'S Curve Equation'!$B$13)*'S Curve Equation'!$B$14</f>
        <v>0.14170546699832809</v>
      </c>
      <c r="N159" s="28">
        <f>(1/(1+EXP(('S Curve Equation'!$B$11-N114*'S Curve Equation'!$B$12)*'S Curve Equation'!$B$10))+'S Curve Equation'!$B$13)*'S Curve Equation'!$B$14</f>
        <v>0.13899564994981262</v>
      </c>
      <c r="O159" s="28">
        <f>(1/(1+EXP(('S Curve Equation'!$B$11-O114*'S Curve Equation'!$B$12)*'S Curve Equation'!$B$10))+'S Curve Equation'!$B$13)*'S Curve Equation'!$B$14</f>
        <v>0.13634987065576357</v>
      </c>
      <c r="P159" s="28">
        <f>(1/(1+EXP(('S Curve Equation'!$B$11-P114*'S Curve Equation'!$B$12)*'S Curve Equation'!$B$10))+'S Curve Equation'!$B$13)*'S Curve Equation'!$B$14</f>
        <v>0.13376643785624109</v>
      </c>
      <c r="Q159" s="28">
        <f>(1/(1+EXP(('S Curve Equation'!$B$11-Q114*'S Curve Equation'!$B$12)*'S Curve Equation'!$B$10))+'S Curve Equation'!$B$13)*'S Curve Equation'!$B$14</f>
        <v>0.13124370298120891</v>
      </c>
      <c r="R159" s="28">
        <f>(1/(1+EXP(('S Curve Equation'!$B$11-R114*'S Curve Equation'!$B$12)*'S Curve Equation'!$B$10))+'S Curve Equation'!$B$13)*'S Curve Equation'!$B$14</f>
        <v>0.12878005953874261</v>
      </c>
      <c r="S159" s="28">
        <f>(1/(1+EXP(('S Curve Equation'!$B$11-S114*'S Curve Equation'!$B$12)*'S Curve Equation'!$B$10))+'S Curve Equation'!$B$13)*'S Curve Equation'!$B$14</f>
        <v>0.12637394246267372</v>
      </c>
      <c r="T159" s="28">
        <f>(1/(1+EXP(('S Curve Equation'!$B$11-T114*'S Curve Equation'!$B$12)*'S Curve Equation'!$B$10))+'S Curve Equation'!$B$13)*'S Curve Equation'!$B$14</f>
        <v>0.12402382742558607</v>
      </c>
      <c r="U159" s="28">
        <f>(1/(1+EXP(('S Curve Equation'!$B$11-U114*'S Curve Equation'!$B$12)*'S Curve Equation'!$B$10))+'S Curve Equation'!$B$13)*'S Curve Equation'!$B$14</f>
        <v>0.12172823012257009</v>
      </c>
      <c r="V159" s="28">
        <f>(1/(1+EXP(('S Curve Equation'!$B$11-V114*'S Curve Equation'!$B$12)*'S Curve Equation'!$B$10))+'S Curve Equation'!$B$13)*'S Curve Equation'!$B$14</f>
        <v>0.11948570553067471</v>
      </c>
      <c r="W159" s="28">
        <f>(1/(1+EXP(('S Curve Equation'!$B$11-W114*'S Curve Equation'!$B$12)*'S Curve Equation'!$B$10))+'S Curve Equation'!$B$13)*'S Curve Equation'!$B$14</f>
        <v>0.11729484714853375</v>
      </c>
      <c r="X159" s="28">
        <f>(1/(1+EXP(('S Curve Equation'!$B$11-X114*'S Curve Equation'!$B$12)*'S Curve Equation'!$B$10))+'S Curve Equation'!$B$13)*'S Curve Equation'!$B$14</f>
        <v>0.11515428622025338</v>
      </c>
      <c r="Y159" s="28">
        <f>(1/(1+EXP(('S Curve Equation'!$B$11-Y114*'S Curve Equation'!$B$12)*'S Curve Equation'!$B$10))+'S Curve Equation'!$B$13)*'S Curve Equation'!$B$14</f>
        <v>0.11306269094725108</v>
      </c>
      <c r="Z159" s="28">
        <f>(1/(1+EXP(('S Curve Equation'!$B$11-Z114*'S Curve Equation'!$B$12)*'S Curve Equation'!$B$10))+'S Curve Equation'!$B$13)*'S Curve Equation'!$B$14</f>
        <v>0.11101876569138729</v>
      </c>
      <c r="AA159" s="28">
        <f>(1/(1+EXP(('S Curve Equation'!$B$11-AA114*'S Curve Equation'!$B$12)*'S Curve Equation'!$B$10))+'S Curve Equation'!$B$13)*'S Curve Equation'!$B$14</f>
        <v>0.10902125017240538</v>
      </c>
      <c r="AB159" s="28">
        <f>(1/(1+EXP(('S Curve Equation'!$B$11-AB114*'S Curve Equation'!$B$12)*'S Curve Equation'!$B$10))+'S Curve Equation'!$B$13)*'S Curve Equation'!$B$14</f>
        <v>0.10706891866239424</v>
      </c>
      <c r="AC159" s="28">
        <f>(1/(1+EXP(('S Curve Equation'!$B$11-AC114*'S Curve Equation'!$B$12)*'S Curve Equation'!$B$10))+'S Curve Equation'!$B$13)*'S Curve Equation'!$B$14</f>
        <v>0.10516057917970563</v>
      </c>
      <c r="AD159" s="28">
        <f>(1/(1+EXP(('S Curve Equation'!$B$11-AD114*'S Curve Equation'!$B$12)*'S Curve Equation'!$B$10))+'S Curve Equation'!$B$13)*'S Curve Equation'!$B$14</f>
        <v>0.10329507268450451</v>
      </c>
      <c r="AE159" s="28">
        <f>(1/(1+EXP(('S Curve Equation'!$B$11-AE114*'S Curve Equation'!$B$12)*'S Curve Equation'!$B$10))+'S Curve Equation'!$B$13)*'S Curve Equation'!$B$14</f>
        <v>0.10147127227789851</v>
      </c>
      <c r="AF159" s="28">
        <f>(1/(1+EXP(('S Curve Equation'!$B$11-AF114*'S Curve Equation'!$B$12)*'S Curve Equation'!$B$10))+'S Curve Equation'!$B$13)*'S Curve Equation'!$B$14</f>
        <v>9.9688082406366715E-2</v>
      </c>
    </row>
    <row r="160" spans="1:32" x14ac:dyDescent="0.2">
      <c r="A160" s="6" t="s">
        <v>41</v>
      </c>
      <c r="B160" s="28">
        <f>(1/(1+EXP(('S Curve Equation'!$B$11-B115*'S Curve Equation'!$B$12)*'S Curve Equation'!$B$10))+'S Curve Equation'!$B$13)*'S Curve Equation'!$B$14</f>
        <v>0.21579961464354516</v>
      </c>
      <c r="C160" s="28">
        <f>(1/(1+EXP(('S Curve Equation'!$B$11-C115*'S Curve Equation'!$B$12)*'S Curve Equation'!$B$10))+'S Curve Equation'!$B$13)*'S Curve Equation'!$B$14</f>
        <v>0.2125653408886132</v>
      </c>
      <c r="D160" s="28">
        <f>(1/(1+EXP(('S Curve Equation'!$B$11-D115*'S Curve Equation'!$B$12)*'S Curve Equation'!$B$10))+'S Curve Equation'!$B$13)*'S Curve Equation'!$B$14</f>
        <v>0.20733935741840068</v>
      </c>
      <c r="E160" s="28">
        <f>(1/(1+EXP(('S Curve Equation'!$B$11-E115*'S Curve Equation'!$B$12)*'S Curve Equation'!$B$10))+'S Curve Equation'!$B$13)*'S Curve Equation'!$B$14</f>
        <v>0.20168197843810443</v>
      </c>
      <c r="F160" s="28">
        <f>(1/(1+EXP(('S Curve Equation'!$B$11-F115*'S Curve Equation'!$B$12)*'S Curve Equation'!$B$10))+'S Curve Equation'!$B$13)*'S Curve Equation'!$B$14</f>
        <v>0.19726350697519771</v>
      </c>
      <c r="G160" s="28">
        <f>(1/(1+EXP(('S Curve Equation'!$B$11-G115*'S Curve Equation'!$B$12)*'S Curve Equation'!$B$10))+'S Curve Equation'!$B$13)*'S Curve Equation'!$B$14</f>
        <v>0.19485460797549994</v>
      </c>
      <c r="H160" s="28">
        <f>(1/(1+EXP(('S Curve Equation'!$B$11-H115*'S Curve Equation'!$B$12)*'S Curve Equation'!$B$10))+'S Curve Equation'!$B$13)*'S Curve Equation'!$B$14</f>
        <v>0.19271343018435821</v>
      </c>
      <c r="I160" s="28">
        <f>(1/(1+EXP(('S Curve Equation'!$B$11-I115*'S Curve Equation'!$B$12)*'S Curve Equation'!$B$10))+'S Curve Equation'!$B$13)*'S Curve Equation'!$B$14</f>
        <v>0.188453219229507</v>
      </c>
      <c r="J160" s="28">
        <f>(1/(1+EXP(('S Curve Equation'!$B$11-J115*'S Curve Equation'!$B$12)*'S Curve Equation'!$B$10))+'S Curve Equation'!$B$13)*'S Curve Equation'!$B$14</f>
        <v>0.18216262651066603</v>
      </c>
      <c r="K160" s="28">
        <f>(1/(1+EXP(('S Curve Equation'!$B$11-K115*'S Curve Equation'!$B$12)*'S Curve Equation'!$B$10))+'S Curve Equation'!$B$13)*'S Curve Equation'!$B$14</f>
        <v>0.17541833539368643</v>
      </c>
      <c r="L160" s="28">
        <f>(1/(1+EXP(('S Curve Equation'!$B$11-L115*'S Curve Equation'!$B$12)*'S Curve Equation'!$B$10))+'S Curve Equation'!$B$13)*'S Curve Equation'!$B$14</f>
        <v>0.17543414481904937</v>
      </c>
      <c r="M160" s="28">
        <f>(1/(1+EXP(('S Curve Equation'!$B$11-M115*'S Curve Equation'!$B$12)*'S Curve Equation'!$B$10))+'S Curve Equation'!$B$13)*'S Curve Equation'!$B$14</f>
        <v>0.17197434560821453</v>
      </c>
      <c r="N160" s="28">
        <f>(1/(1+EXP(('S Curve Equation'!$B$11-N115*'S Curve Equation'!$B$12)*'S Curve Equation'!$B$10))+'S Curve Equation'!$B$13)*'S Curve Equation'!$B$14</f>
        <v>0.1685958884129253</v>
      </c>
      <c r="O160" s="28">
        <f>(1/(1+EXP(('S Curve Equation'!$B$11-O115*'S Curve Equation'!$B$12)*'S Curve Equation'!$B$10))+'S Curve Equation'!$B$13)*'S Curve Equation'!$B$14</f>
        <v>0.16529677299276763</v>
      </c>
      <c r="P160" s="28">
        <f>(1/(1+EXP(('S Curve Equation'!$B$11-P115*'S Curve Equation'!$B$12)*'S Curve Equation'!$B$10))+'S Curve Equation'!$B$13)*'S Curve Equation'!$B$14</f>
        <v>0.16207503746790625</v>
      </c>
      <c r="Q160" s="28">
        <f>(1/(1+EXP(('S Curve Equation'!$B$11-Q115*'S Curve Equation'!$B$12)*'S Curve Equation'!$B$10))+'S Curve Equation'!$B$13)*'S Curve Equation'!$B$14</f>
        <v>0.15892875878002455</v>
      </c>
      <c r="R160" s="28">
        <f>(1/(1+EXP(('S Curve Equation'!$B$11-R115*'S Curve Equation'!$B$12)*'S Curve Equation'!$B$10))+'S Curve Equation'!$B$13)*'S Curve Equation'!$B$14</f>
        <v>0.15585605302012634</v>
      </c>
      <c r="S160" s="28">
        <f>(1/(1+EXP(('S Curve Equation'!$B$11-S115*'S Curve Equation'!$B$12)*'S Curve Equation'!$B$10))+'S Curve Equation'!$B$13)*'S Curve Equation'!$B$14</f>
        <v>0.15285507563507991</v>
      </c>
      <c r="T160" s="28">
        <f>(1/(1+EXP(('S Curve Equation'!$B$11-T115*'S Curve Equation'!$B$12)*'S Curve Equation'!$B$10))+'S Curve Equation'!$B$13)*'S Curve Equation'!$B$14</f>
        <v>0.14992402152399606</v>
      </c>
      <c r="U160" s="28">
        <f>(1/(1+EXP(('S Curve Equation'!$B$11-U115*'S Curve Equation'!$B$12)*'S Curve Equation'!$B$10))+'S Curve Equation'!$B$13)*'S Curve Equation'!$B$14</f>
        <v>0.14706112503480104</v>
      </c>
      <c r="V160" s="28">
        <f>(1/(1+EXP(('S Curve Equation'!$B$11-V115*'S Curve Equation'!$B$12)*'S Curve Equation'!$B$10))+'S Curve Equation'!$B$13)*'S Curve Equation'!$B$14</f>
        <v>0.14426465987067066</v>
      </c>
      <c r="W160" s="28">
        <f>(1/(1+EXP(('S Curve Equation'!$B$11-W115*'S Curve Equation'!$B$12)*'S Curve Equation'!$B$10))+'S Curve Equation'!$B$13)*'S Curve Equation'!$B$14</f>
        <v>0.14153293891529292</v>
      </c>
      <c r="X160" s="28">
        <f>(1/(1+EXP(('S Curve Equation'!$B$11-X115*'S Curve Equation'!$B$12)*'S Curve Equation'!$B$10))+'S Curve Equation'!$B$13)*'S Curve Equation'!$B$14</f>
        <v>0.13886431398531887</v>
      </c>
      <c r="Y160" s="28">
        <f>(1/(1+EXP(('S Curve Equation'!$B$11-Y115*'S Curve Equation'!$B$12)*'S Curve Equation'!$B$10))+'S Curve Equation'!$B$13)*'S Curve Equation'!$B$14</f>
        <v>0.13625717551773489</v>
      </c>
      <c r="Z160" s="28">
        <f>(1/(1+EXP(('S Curve Equation'!$B$11-Z115*'S Curve Equation'!$B$12)*'S Curve Equation'!$B$10))+'S Curve Equation'!$B$13)*'S Curve Equation'!$B$14</f>
        <v>0.13370995219932183</v>
      </c>
      <c r="AA160" s="28">
        <f>(1/(1+EXP(('S Curve Equation'!$B$11-AA115*'S Curve Equation'!$B$12)*'S Curve Equation'!$B$10))+'S Curve Equation'!$B$13)*'S Curve Equation'!$B$14</f>
        <v>0.13122111054482632</v>
      </c>
      <c r="AB160" s="28">
        <f>(1/(1+EXP(('S Curve Equation'!$B$11-AB115*'S Curve Equation'!$B$12)*'S Curve Equation'!$B$10))+'S Curve Equation'!$B$13)*'S Curve Equation'!$B$14</f>
        <v>0.12878915442996416</v>
      </c>
      <c r="AC160" s="28">
        <f>(1/(1+EXP(('S Curve Equation'!$B$11-AC115*'S Curve Equation'!$B$12)*'S Curve Equation'!$B$10))+'S Curve Equation'!$B$13)*'S Curve Equation'!$B$14</f>
        <v>0.12641262458488395</v>
      </c>
      <c r="AD160" s="28">
        <f>(1/(1+EXP(('S Curve Equation'!$B$11-AD115*'S Curve Equation'!$B$12)*'S Curve Equation'!$B$10))+'S Curve Equation'!$B$13)*'S Curve Equation'!$B$14</f>
        <v>0.12409009805328008</v>
      </c>
      <c r="AE160" s="28">
        <f>(1/(1+EXP(('S Curve Equation'!$B$11-AE115*'S Curve Equation'!$B$12)*'S Curve Equation'!$B$10))+'S Curve Equation'!$B$13)*'S Curve Equation'!$B$14</f>
        <v>0.12182018762192144</v>
      </c>
      <c r="AF160" s="28">
        <f>(1/(1+EXP(('S Curve Equation'!$B$11-AF115*'S Curve Equation'!$B$12)*'S Curve Equation'!$B$10))+'S Curve Equation'!$B$13)*'S Curve Equation'!$B$14</f>
        <v>0.119601541224957</v>
      </c>
    </row>
    <row r="161" spans="1:32" x14ac:dyDescent="0.2">
      <c r="A161" s="6" t="s">
        <v>42</v>
      </c>
      <c r="B161" s="28">
        <f>(1/(1+EXP(('S Curve Equation'!$B$11-B116*'S Curve Equation'!$B$12)*'S Curve Equation'!$B$10))+'S Curve Equation'!$B$13)*'S Curve Equation'!$B$14</f>
        <v>0.202365308804205</v>
      </c>
      <c r="C161" s="28">
        <f>(1/(1+EXP(('S Curve Equation'!$B$11-C116*'S Curve Equation'!$B$12)*'S Curve Equation'!$B$10))+'S Curve Equation'!$B$13)*'S Curve Equation'!$B$14</f>
        <v>0.19934546837469427</v>
      </c>
      <c r="D161" s="28">
        <f>(1/(1+EXP(('S Curve Equation'!$B$11-D116*'S Curve Equation'!$B$12)*'S Curve Equation'!$B$10))+'S Curve Equation'!$B$13)*'S Curve Equation'!$B$14</f>
        <v>0.19446734838704771</v>
      </c>
      <c r="E161" s="28">
        <f>(1/(1+EXP(('S Curve Equation'!$B$11-E116*'S Curve Equation'!$B$12)*'S Curve Equation'!$B$10))+'S Curve Equation'!$B$13)*'S Curve Equation'!$B$14</f>
        <v>0.18918836127220456</v>
      </c>
      <c r="F161" s="28">
        <f>(1/(1+EXP(('S Curve Equation'!$B$11-F116*'S Curve Equation'!$B$12)*'S Curve Equation'!$B$10))+'S Curve Equation'!$B$13)*'S Curve Equation'!$B$14</f>
        <v>0.18506664156971117</v>
      </c>
      <c r="G161" s="28">
        <f>(1/(1+EXP(('S Curve Equation'!$B$11-G116*'S Curve Equation'!$B$12)*'S Curve Equation'!$B$10))+'S Curve Equation'!$B$13)*'S Curve Equation'!$B$14</f>
        <v>0.18281995325113337</v>
      </c>
      <c r="H161" s="28">
        <f>(1/(1+EXP(('S Curve Equation'!$B$11-H116*'S Curve Equation'!$B$12)*'S Curve Equation'!$B$10))+'S Curve Equation'!$B$13)*'S Curve Equation'!$B$14</f>
        <v>0.18082319833720456</v>
      </c>
      <c r="I161" s="28">
        <f>(1/(1+EXP(('S Curve Equation'!$B$11-I116*'S Curve Equation'!$B$12)*'S Curve Equation'!$B$10))+'S Curve Equation'!$B$13)*'S Curve Equation'!$B$14</f>
        <v>0.17685097822578844</v>
      </c>
      <c r="J161" s="28">
        <f>(1/(1+EXP(('S Curve Equation'!$B$11-J116*'S Curve Equation'!$B$12)*'S Curve Equation'!$B$10))+'S Curve Equation'!$B$13)*'S Curve Equation'!$B$14</f>
        <v>0.17098706551968246</v>
      </c>
      <c r="K161" s="28">
        <f>(1/(1+EXP(('S Curve Equation'!$B$11-K116*'S Curve Equation'!$B$12)*'S Curve Equation'!$B$10))+'S Curve Equation'!$B$13)*'S Curve Equation'!$B$14</f>
        <v>0.16470190521600661</v>
      </c>
      <c r="L161" s="28">
        <f>(1/(1+EXP(('S Curve Equation'!$B$11-L116*'S Curve Equation'!$B$12)*'S Curve Equation'!$B$10))+'S Curve Equation'!$B$13)*'S Curve Equation'!$B$14</f>
        <v>0.16471663656489785</v>
      </c>
      <c r="M161" s="28">
        <f>(1/(1+EXP(('S Curve Equation'!$B$11-M116*'S Curve Equation'!$B$12)*'S Curve Equation'!$B$10))+'S Curve Equation'!$B$13)*'S Curve Equation'!$B$14</f>
        <v>0.16149295268777597</v>
      </c>
      <c r="N161" s="28">
        <f>(1/(1+EXP(('S Curve Equation'!$B$11-N116*'S Curve Equation'!$B$12)*'S Curve Equation'!$B$10))+'S Curve Equation'!$B$13)*'S Curve Equation'!$B$14</f>
        <v>0.15834539221409277</v>
      </c>
      <c r="O161" s="28">
        <f>(1/(1+EXP(('S Curve Equation'!$B$11-O116*'S Curve Equation'!$B$12)*'S Curve Equation'!$B$10))+'S Curve Equation'!$B$13)*'S Curve Equation'!$B$14</f>
        <v>0.15527203130271641</v>
      </c>
      <c r="P161" s="28">
        <f>(1/(1+EXP(('S Curve Equation'!$B$11-P116*'S Curve Equation'!$B$12)*'S Curve Equation'!$B$10))+'S Curve Equation'!$B$13)*'S Curve Equation'!$B$14</f>
        <v>0.15227098726015742</v>
      </c>
      <c r="Q161" s="28">
        <f>(1/(1+EXP(('S Curve Equation'!$B$11-Q116*'S Curve Equation'!$B$12)*'S Curve Equation'!$B$10))+'S Curve Equation'!$B$13)*'S Curve Equation'!$B$14</f>
        <v>0.14934041858290931</v>
      </c>
      <c r="R161" s="28">
        <f>(1/(1+EXP(('S Curve Equation'!$B$11-R116*'S Curve Equation'!$B$12)*'S Curve Equation'!$B$10))+'S Curve Equation'!$B$13)*'S Curve Equation'!$B$14</f>
        <v>0.14647852489909713</v>
      </c>
      <c r="S161" s="28">
        <f>(1/(1+EXP(('S Curve Equation'!$B$11-S116*'S Curve Equation'!$B$12)*'S Curve Equation'!$B$10))+'S Curve Equation'!$B$13)*'S Curve Equation'!$B$14</f>
        <v>0.14368354681945961</v>
      </c>
      <c r="T161" s="28">
        <f>(1/(1+EXP(('S Curve Equation'!$B$11-T116*'S Curve Equation'!$B$12)*'S Curve Equation'!$B$10))+'S Curve Equation'!$B$13)*'S Curve Equation'!$B$14</f>
        <v>0.14095376570695928</v>
      </c>
      <c r="U161" s="28">
        <f>(1/(1+EXP(('S Curve Equation'!$B$11-U116*'S Curve Equation'!$B$12)*'S Curve Equation'!$B$10))+'S Curve Equation'!$B$13)*'S Curve Equation'!$B$14</f>
        <v>0.13828750337364137</v>
      </c>
      <c r="V161" s="28">
        <f>(1/(1+EXP(('S Curve Equation'!$B$11-V116*'S Curve Equation'!$B$12)*'S Curve Equation'!$B$10))+'S Curve Equation'!$B$13)*'S Curve Equation'!$B$14</f>
        <v>0.13568312171273392</v>
      </c>
      <c r="W161" s="28">
        <f>(1/(1+EXP(('S Curve Equation'!$B$11-W116*'S Curve Equation'!$B$12)*'S Curve Equation'!$B$10))+'S Curve Equation'!$B$13)*'S Curve Equation'!$B$14</f>
        <v>0.1331390222733502</v>
      </c>
      <c r="X161" s="28">
        <f>(1/(1+EXP(('S Curve Equation'!$B$11-X116*'S Curve Equation'!$B$12)*'S Curve Equation'!$B$10))+'S Curve Equation'!$B$13)*'S Curve Equation'!$B$14</f>
        <v>0.13065364578461336</v>
      </c>
      <c r="Y161" s="28">
        <f>(1/(1+EXP(('S Curve Equation'!$B$11-Y116*'S Curve Equation'!$B$12)*'S Curve Equation'!$B$10))+'S Curve Equation'!$B$13)*'S Curve Equation'!$B$14</f>
        <v>0.12822547163546766</v>
      </c>
      <c r="Z161" s="28">
        <f>(1/(1+EXP(('S Curve Equation'!$B$11-Z116*'S Curve Equation'!$B$12)*'S Curve Equation'!$B$10))+'S Curve Equation'!$B$13)*'S Curve Equation'!$B$14</f>
        <v>0.12585301731594256</v>
      </c>
      <c r="AA161" s="28">
        <f>(1/(1+EXP(('S Curve Equation'!$B$11-AA116*'S Curve Equation'!$B$12)*'S Curve Equation'!$B$10))+'S Curve Equation'!$B$13)*'S Curve Equation'!$B$14</f>
        <v>0.1235348378251655</v>
      </c>
      <c r="AB161" s="28">
        <f>(1/(1+EXP(('S Curve Equation'!$B$11-AB116*'S Curve Equation'!$B$12)*'S Curve Equation'!$B$10))+'S Curve Equation'!$B$13)*'S Curve Equation'!$B$14</f>
        <v>0.12126952505098038</v>
      </c>
      <c r="AC161" s="28">
        <f>(1/(1+EXP(('S Curve Equation'!$B$11-AC116*'S Curve Equation'!$B$12)*'S Curve Equation'!$B$10))+'S Curve Equation'!$B$13)*'S Curve Equation'!$B$14</f>
        <v>0.11905570712560841</v>
      </c>
      <c r="AD161" s="28">
        <f>(1/(1+EXP(('S Curve Equation'!$B$11-AD116*'S Curve Equation'!$B$12)*'S Curve Equation'!$B$10))+'S Curve Equation'!$B$13)*'S Curve Equation'!$B$14</f>
        <v>0.11689204776141031</v>
      </c>
      <c r="AE161" s="28">
        <f>(1/(1+EXP(('S Curve Equation'!$B$11-AE116*'S Curve Equation'!$B$12)*'S Curve Equation'!$B$10))+'S Curve Equation'!$B$13)*'S Curve Equation'!$B$14</f>
        <v>0.1147772455704531</v>
      </c>
      <c r="AF161" s="28">
        <f>(1/(1+EXP(('S Curve Equation'!$B$11-AF116*'S Curve Equation'!$B$12)*'S Curve Equation'!$B$10))+'S Curve Equation'!$B$13)*'S Curve Equation'!$B$14</f>
        <v>0.11271003337124036</v>
      </c>
    </row>
    <row r="162" spans="1:32" x14ac:dyDescent="0.2">
      <c r="A162" s="6" t="s">
        <v>105</v>
      </c>
      <c r="B162" s="28">
        <f>(1/(1+EXP(('S Curve Equation'!$B$11-B117*'S Curve Equation'!$B$12)*'S Curve Equation'!$B$10))+'S Curve Equation'!$B$13)*'S Curve Equation'!$B$14</f>
        <v>0.22537112010796218</v>
      </c>
      <c r="C162" s="28">
        <f>(1/(1+EXP(('S Curve Equation'!$B$11-C117*'S Curve Equation'!$B$12)*'S Curve Equation'!$B$10))+'S Curve Equation'!$B$13)*'S Curve Equation'!$B$14</f>
        <v>0.22198596818213692</v>
      </c>
      <c r="D162" s="28">
        <f>(1/(1+EXP(('S Curve Equation'!$B$11-D117*'S Curve Equation'!$B$12)*'S Curve Equation'!$B$10))+'S Curve Equation'!$B$13)*'S Curve Equation'!$B$14</f>
        <v>0.21651494707516633</v>
      </c>
      <c r="E162" s="28">
        <f>(1/(1+EXP(('S Curve Equation'!$B$11-E117*'S Curve Equation'!$B$12)*'S Curve Equation'!$B$10))+'S Curve Equation'!$B$13)*'S Curve Equation'!$B$14</f>
        <v>0.21059065042340452</v>
      </c>
      <c r="F162" s="28">
        <f>(1/(1+EXP(('S Curve Equation'!$B$11-F117*'S Curve Equation'!$B$12)*'S Curve Equation'!$B$10))+'S Curve Equation'!$B$13)*'S Curve Equation'!$B$14</f>
        <v>0.20596258609291962</v>
      </c>
      <c r="G162" s="28">
        <f>(1/(1+EXP(('S Curve Equation'!$B$11-G117*'S Curve Equation'!$B$12)*'S Curve Equation'!$B$10))+'S Curve Equation'!$B$13)*'S Curve Equation'!$B$14</f>
        <v>0.2034390240338875</v>
      </c>
      <c r="H162" s="28">
        <f>(1/(1+EXP(('S Curve Equation'!$B$11-H117*'S Curve Equation'!$B$12)*'S Curve Equation'!$B$10))+'S Curve Equation'!$B$13)*'S Curve Equation'!$B$14</f>
        <v>0.2011957015614928</v>
      </c>
      <c r="I162" s="28">
        <f>(1/(1+EXP(('S Curve Equation'!$B$11-I117*'S Curve Equation'!$B$12)*'S Curve Equation'!$B$10))+'S Curve Equation'!$B$13)*'S Curve Equation'!$B$14</f>
        <v>0.19673165344802102</v>
      </c>
      <c r="J162" s="28">
        <f>(1/(1+EXP(('S Curve Equation'!$B$11-J117*'S Curve Equation'!$B$12)*'S Curve Equation'!$B$10))+'S Curve Equation'!$B$13)*'S Curve Equation'!$B$14</f>
        <v>0.19013869935890917</v>
      </c>
      <c r="K162" s="28">
        <f>(1/(1+EXP(('S Curve Equation'!$B$11-K117*'S Curve Equation'!$B$12)*'S Curve Equation'!$B$10))+'S Curve Equation'!$B$13)*'S Curve Equation'!$B$14</f>
        <v>0.18306859068820433</v>
      </c>
      <c r="L162" s="28">
        <f>(1/(1+EXP(('S Curve Equation'!$B$11-L117*'S Curve Equation'!$B$12)*'S Curve Equation'!$B$10))+'S Curve Equation'!$B$13)*'S Curve Equation'!$B$14</f>
        <v>0.18308516569890287</v>
      </c>
      <c r="M162" s="28">
        <f>(1/(1+EXP(('S Curve Equation'!$B$11-M117*'S Curve Equation'!$B$12)*'S Curve Equation'!$B$10))+'S Curve Equation'!$B$13)*'S Curve Equation'!$B$14</f>
        <v>0.17945763265605794</v>
      </c>
      <c r="N162" s="28">
        <f>(1/(1+EXP(('S Curve Equation'!$B$11-N117*'S Curve Equation'!$B$12)*'S Curve Equation'!$B$10))+'S Curve Equation'!$B$13)*'S Curve Equation'!$B$14</f>
        <v>0.17591503676329745</v>
      </c>
      <c r="O162" s="28">
        <f>(1/(1+EXP(('S Curve Equation'!$B$11-O117*'S Curve Equation'!$B$12)*'S Curve Equation'!$B$10))+'S Curve Equation'!$B$13)*'S Curve Equation'!$B$14</f>
        <v>0.17245533415865688</v>
      </c>
      <c r="P162" s="28">
        <f>(1/(1+EXP(('S Curve Equation'!$B$11-P117*'S Curve Equation'!$B$12)*'S Curve Equation'!$B$10))+'S Curve Equation'!$B$13)*'S Curve Equation'!$B$14</f>
        <v>0.16907651663110262</v>
      </c>
      <c r="Q162" s="28">
        <f>(1/(1+EXP(('S Curve Equation'!$B$11-Q117*'S Curve Equation'!$B$12)*'S Curve Equation'!$B$10))+'S Curve Equation'!$B$13)*'S Curve Equation'!$B$14</f>
        <v>0.16577661241840128</v>
      </c>
      <c r="R162" s="28">
        <f>(1/(1+EXP(('S Curve Equation'!$B$11-R117*'S Curve Equation'!$B$12)*'S Curve Equation'!$B$10))+'S Curve Equation'!$B$13)*'S Curve Equation'!$B$14</f>
        <v>0.16255368684751983</v>
      </c>
      <c r="S162" s="28">
        <f>(1/(1+EXP(('S Curve Equation'!$B$11-S117*'S Curve Equation'!$B$12)*'S Curve Equation'!$B$10))+'S Curve Equation'!$B$13)*'S Curve Equation'!$B$14</f>
        <v>0.15940584283068795</v>
      </c>
      <c r="T162" s="28">
        <f>(1/(1+EXP(('S Curve Equation'!$B$11-T117*'S Curve Equation'!$B$12)*'S Curve Equation'!$B$10))+'S Curve Equation'!$B$13)*'S Curve Equation'!$B$14</f>
        <v>0.15633122122944529</v>
      </c>
      <c r="U162" s="28">
        <f>(1/(1+EXP(('S Curve Equation'!$B$11-U117*'S Curve Equation'!$B$12)*'S Curve Equation'!$B$10))+'S Curve Equation'!$B$13)*'S Curve Equation'!$B$14</f>
        <v>0.15332800109823932</v>
      </c>
      <c r="V162" s="28">
        <f>(1/(1+EXP(('S Curve Equation'!$B$11-V117*'S Curve Equation'!$B$12)*'S Curve Equation'!$B$10))+'S Curve Equation'!$B$13)*'S Curve Equation'!$B$14</f>
        <v>0.15039439981841332</v>
      </c>
      <c r="W162" s="28">
        <f>(1/(1+EXP(('S Curve Equation'!$B$11-W117*'S Curve Equation'!$B$12)*'S Curve Equation'!$B$10))+'S Curve Equation'!$B$13)*'S Curve Equation'!$B$14</f>
        <v>0.1475286731326888</v>
      </c>
      <c r="X162" s="28">
        <f>(1/(1+EXP(('S Curve Equation'!$B$11-X117*'S Curve Equation'!$B$12)*'S Curve Equation'!$B$10))+'S Curve Equation'!$B$13)*'S Curve Equation'!$B$14</f>
        <v>0.14472911508960465</v>
      </c>
      <c r="Y162" s="28">
        <f>(1/(1+EXP(('S Curve Equation'!$B$11-Y117*'S Curve Equation'!$B$12)*'S Curve Equation'!$B$10))+'S Curve Equation'!$B$13)*'S Curve Equation'!$B$14</f>
        <v>0.14199405790670361</v>
      </c>
      <c r="Z162" s="28">
        <f>(1/(1+EXP(('S Curve Equation'!$B$11-Z117*'S Curve Equation'!$B$12)*'S Curve Equation'!$B$10))+'S Curve Equation'!$B$13)*'S Curve Equation'!$B$14</f>
        <v>0.13932187176064942</v>
      </c>
      <c r="AA162" s="28">
        <f>(1/(1+EXP(('S Curve Equation'!$B$11-AA117*'S Curve Equation'!$B$12)*'S Curve Equation'!$B$10))+'S Curve Equation'!$B$13)*'S Curve Equation'!$B$14</f>
        <v>0.13671096451187484</v>
      </c>
      <c r="AB162" s="28">
        <f>(1/(1+EXP(('S Curve Equation'!$B$11-AB117*'S Curve Equation'!$B$12)*'S Curve Equation'!$B$10))+'S Curve Equation'!$B$13)*'S Curve Equation'!$B$14</f>
        <v>0.13415978137080994</v>
      </c>
      <c r="AC162" s="28">
        <f>(1/(1+EXP(('S Curve Equation'!$B$11-AC117*'S Curve Equation'!$B$12)*'S Curve Equation'!$B$10))+'S Curve Equation'!$B$13)*'S Curve Equation'!$B$14</f>
        <v>0.13166680451220655</v>
      </c>
      <c r="AD162" s="28">
        <f>(1/(1+EXP(('S Curve Equation'!$B$11-AD117*'S Curve Equation'!$B$12)*'S Curve Equation'!$B$10))+'S Curve Equation'!$B$13)*'S Curve Equation'!$B$14</f>
        <v>0.12923055264358974</v>
      </c>
      <c r="AE162" s="28">
        <f>(1/(1+EXP(('S Curve Equation'!$B$11-AE117*'S Curve Equation'!$B$12)*'S Curve Equation'!$B$10))+'S Curve Equation'!$B$13)*'S Curve Equation'!$B$14</f>
        <v>0.12684958053340345</v>
      </c>
      <c r="AF162" s="28">
        <f>(1/(1+EXP(('S Curve Equation'!$B$11-AF117*'S Curve Equation'!$B$12)*'S Curve Equation'!$B$10))+'S Curve Equation'!$B$13)*'S Curve Equation'!$B$14</f>
        <v>0.12452247850396789</v>
      </c>
    </row>
    <row r="163" spans="1:32" x14ac:dyDescent="0.2">
      <c r="A163" s="6" t="s">
        <v>106</v>
      </c>
      <c r="B163" s="28">
        <f>(1/(1+EXP(('S Curve Equation'!$B$11-B118*'S Curve Equation'!$B$12)*'S Curve Equation'!$B$10))+'S Curve Equation'!$B$13)*'S Curve Equation'!$B$14</f>
        <v>0.15999999999999998</v>
      </c>
      <c r="C163" s="28">
        <f>(1/(1+EXP(('S Curve Equation'!$B$11-C118*'S Curve Equation'!$B$12)*'S Curve Equation'!$B$10))+'S Curve Equation'!$B$13)*'S Curve Equation'!$B$14</f>
        <v>0.15767165076507481</v>
      </c>
      <c r="D163" s="28">
        <f>(1/(1+EXP(('S Curve Equation'!$B$11-D118*'S Curve Equation'!$B$12)*'S Curve Equation'!$B$10))+'S Curve Equation'!$B$13)*'S Curve Equation'!$B$14</f>
        <v>0.15391264003831442</v>
      </c>
      <c r="E163" s="28">
        <f>(1/(1+EXP(('S Curve Equation'!$B$11-E118*'S Curve Equation'!$B$12)*'S Curve Equation'!$B$10))+'S Curve Equation'!$B$13)*'S Curve Equation'!$B$14</f>
        <v>0.14984738017045898</v>
      </c>
      <c r="F163" s="28">
        <f>(1/(1+EXP(('S Curve Equation'!$B$11-F118*'S Curve Equation'!$B$12)*'S Curve Equation'!$B$10))+'S Curve Equation'!$B$13)*'S Curve Equation'!$B$14</f>
        <v>0.14667500834329555</v>
      </c>
      <c r="G163" s="28">
        <f>(1/(1+EXP(('S Curve Equation'!$B$11-G118*'S Curve Equation'!$B$12)*'S Curve Equation'!$B$10))+'S Curve Equation'!$B$13)*'S Curve Equation'!$B$14</f>
        <v>0.14494635290218319</v>
      </c>
      <c r="H163" s="28">
        <f>(1/(1+EXP(('S Curve Equation'!$B$11-H118*'S Curve Equation'!$B$12)*'S Curve Equation'!$B$10))+'S Curve Equation'!$B$13)*'S Curve Equation'!$B$14</f>
        <v>0.14341030230660448</v>
      </c>
      <c r="I163" s="28">
        <f>(1/(1+EXP(('S Curve Equation'!$B$11-I118*'S Curve Equation'!$B$12)*'S Curve Equation'!$B$10))+'S Curve Equation'!$B$13)*'S Curve Equation'!$B$14</f>
        <v>0.14035533431399019</v>
      </c>
      <c r="J163" s="28">
        <f>(1/(1+EXP(('S Curve Equation'!$B$11-J118*'S Curve Equation'!$B$12)*'S Curve Equation'!$B$10))+'S Curve Equation'!$B$13)*'S Curve Equation'!$B$14</f>
        <v>0.13584703178758539</v>
      </c>
      <c r="K163" s="28">
        <f>(1/(1+EXP(('S Curve Equation'!$B$11-K118*'S Curve Equation'!$B$12)*'S Curve Equation'!$B$10))+'S Curve Equation'!$B$13)*'S Curve Equation'!$B$14</f>
        <v>0.13101632878997752</v>
      </c>
      <c r="L163" s="28">
        <f>(1/(1+EXP(('S Curve Equation'!$B$11-L118*'S Curve Equation'!$B$12)*'S Curve Equation'!$B$10))+'S Curve Equation'!$B$13)*'S Curve Equation'!$B$14</f>
        <v>0.1310276499017379</v>
      </c>
      <c r="M163" s="28">
        <f>(1/(1+EXP(('S Curve Equation'!$B$11-M118*'S Curve Equation'!$B$12)*'S Curve Equation'!$B$10))+'S Curve Equation'!$B$13)*'S Curve Equation'!$B$14</f>
        <v>0.12855032349954648</v>
      </c>
      <c r="N163" s="28">
        <f>(1/(1+EXP(('S Curve Equation'!$B$11-N118*'S Curve Equation'!$B$12)*'S Curve Equation'!$B$10))+'S Curve Equation'!$B$13)*'S Curve Equation'!$B$14</f>
        <v>0.12613160600250226</v>
      </c>
      <c r="O163" s="28">
        <f>(1/(1+EXP(('S Curve Equation'!$B$11-O118*'S Curve Equation'!$B$12)*'S Curve Equation'!$B$10))+'S Curve Equation'!$B$13)*'S Curve Equation'!$B$14</f>
        <v>0.12376991767693533</v>
      </c>
      <c r="P163" s="28">
        <f>(1/(1+EXP(('S Curve Equation'!$B$11-P118*'S Curve Equation'!$B$12)*'S Curve Equation'!$B$10))+'S Curve Equation'!$B$13)*'S Curve Equation'!$B$14</f>
        <v>0.12146372126753159</v>
      </c>
      <c r="Q163" s="28">
        <f>(1/(1+EXP(('S Curve Equation'!$B$11-Q118*'S Curve Equation'!$B$12)*'S Curve Equation'!$B$10))+'S Curve Equation'!$B$13)*'S Curve Equation'!$B$14</f>
        <v>0.11921152116764691</v>
      </c>
      <c r="R163" s="28">
        <f>(1/(1+EXP(('S Curve Equation'!$B$11-R118*'S Curve Equation'!$B$12)*'S Curve Equation'!$B$10))+'S Curve Equation'!$B$13)*'S Curve Equation'!$B$14</f>
        <v>0.11701186257111736</v>
      </c>
      <c r="S163" s="28">
        <f>(1/(1+EXP(('S Curve Equation'!$B$11-S118*'S Curve Equation'!$B$12)*'S Curve Equation'!$B$10))+'S Curve Equation'!$B$13)*'S Curve Equation'!$B$14</f>
        <v>0.11486333060986637</v>
      </c>
      <c r="T163" s="28">
        <f>(1/(1+EXP(('S Curve Equation'!$B$11-T118*'S Curve Equation'!$B$12)*'S Curve Equation'!$B$10))+'S Curve Equation'!$B$13)*'S Curve Equation'!$B$14</f>
        <v>0.11276454948118089</v>
      </c>
      <c r="U163" s="28">
        <f>(1/(1+EXP(('S Curve Equation'!$B$11-U118*'S Curve Equation'!$B$12)*'S Curve Equation'!$B$10))+'S Curve Equation'!$B$13)*'S Curve Equation'!$B$14</f>
        <v>0.11071418156814818</v>
      </c>
      <c r="V163" s="28">
        <f>(1/(1+EXP(('S Curve Equation'!$B$11-V118*'S Curve Equation'!$B$12)*'S Curve Equation'!$B$10))+'S Curve Equation'!$B$13)*'S Curve Equation'!$B$14</f>
        <v>0.10871092655639771</v>
      </c>
      <c r="W163" s="28">
        <f>(1/(1+EXP(('S Curve Equation'!$B$11-W118*'S Curve Equation'!$B$12)*'S Curve Equation'!$B$10))+'S Curve Equation'!$B$13)*'S Curve Equation'!$B$14</f>
        <v>0.10675352054994569</v>
      </c>
      <c r="X163" s="28">
        <f>(1/(1+EXP(('S Curve Equation'!$B$11-X118*'S Curve Equation'!$B$12)*'S Curve Equation'!$B$10))+'S Curve Equation'!$B$13)*'S Curve Equation'!$B$14</f>
        <v>0.10484073518866366</v>
      </c>
      <c r="Y163" s="28">
        <f>(1/(1+EXP(('S Curve Equation'!$B$11-Y118*'S Curve Equation'!$B$12)*'S Curve Equation'!$B$10))+'S Curve Equation'!$B$13)*'S Curve Equation'!$B$14</f>
        <v>0.10297137676959864</v>
      </c>
      <c r="Z163" s="28">
        <f>(1/(1+EXP(('S Curve Equation'!$B$11-Z118*'S Curve Equation'!$B$12)*'S Curve Equation'!$B$10))+'S Curve Equation'!$B$13)*'S Curve Equation'!$B$14</f>
        <v>0.10114428537412468</v>
      </c>
      <c r="AA163" s="28">
        <f>(1/(1+EXP(('S Curve Equation'!$B$11-AA118*'S Curve Equation'!$B$12)*'S Curve Equation'!$B$10))+'S Curve Equation'!$B$13)*'S Curve Equation'!$B$14</f>
        <v>9.9358334002675311E-2</v>
      </c>
      <c r="AB163" s="28">
        <f>(1/(1+EXP(('S Curve Equation'!$B$11-AB118*'S Curve Equation'!$B$12)*'S Curve Equation'!$B$10))+'S Curve Equation'!$B$13)*'S Curve Equation'!$B$14</f>
        <v>9.761242771859481E-2</v>
      </c>
      <c r="AC163" s="28">
        <f>(1/(1+EXP(('S Curve Equation'!$B$11-AC118*'S Curve Equation'!$B$12)*'S Curve Equation'!$B$10))+'S Curve Equation'!$B$13)*'S Curve Equation'!$B$14</f>
        <v>9.5905502802446016E-2</v>
      </c>
      <c r="AD163" s="28">
        <f>(1/(1+EXP(('S Curve Equation'!$B$11-AD118*'S Curve Equation'!$B$12)*'S Curve Equation'!$B$10))+'S Curve Equation'!$B$13)*'S Curve Equation'!$B$14</f>
        <v>9.4236525917942099E-2</v>
      </c>
      <c r="AE163" s="28">
        <f>(1/(1+EXP(('S Curve Equation'!$B$11-AE118*'S Curve Equation'!$B$12)*'S Curve Equation'!$B$10))+'S Curve Equation'!$B$13)*'S Curve Equation'!$B$14</f>
        <v>9.2604493290509918E-2</v>
      </c>
      <c r="AF163" s="28">
        <f>(1/(1+EXP(('S Curve Equation'!$B$11-AF118*'S Curve Equation'!$B$12)*'S Curve Equation'!$B$10))+'S Curve Equation'!$B$13)*'S Curve Equation'!$B$14</f>
        <v>9.1008429899335719E-2</v>
      </c>
    </row>
    <row r="164" spans="1:32" x14ac:dyDescent="0.2">
      <c r="A164" s="6" t="s">
        <v>107</v>
      </c>
      <c r="B164" s="28">
        <f>(1/(1+EXP(('S Curve Equation'!$B$11-B119*'S Curve Equation'!$B$12)*'S Curve Equation'!$B$10))+'S Curve Equation'!$B$13)*'S Curve Equation'!$B$14</f>
        <v>0.2304921968787515</v>
      </c>
      <c r="C164" s="28">
        <f>(1/(1+EXP(('S Curve Equation'!$B$11-C119*'S Curve Equation'!$B$12)*'S Curve Equation'!$B$10))+'S Curve Equation'!$B$13)*'S Curve Equation'!$B$14</f>
        <v>0.22702703090428755</v>
      </c>
      <c r="D164" s="28">
        <f>(1/(1+EXP(('S Curve Equation'!$B$11-D119*'S Curve Equation'!$B$12)*'S Curve Equation'!$B$10))+'S Curve Equation'!$B$13)*'S Curve Equation'!$B$14</f>
        <v>0.22142596182941127</v>
      </c>
      <c r="E164" s="28">
        <f>(1/(1+EXP(('S Curve Equation'!$B$11-E119*'S Curve Equation'!$B$12)*'S Curve Equation'!$B$10))+'S Curve Equation'!$B$13)*'S Curve Equation'!$B$14</f>
        <v>0.21535987000799306</v>
      </c>
      <c r="F164" s="28">
        <f>(1/(1+EXP(('S Curve Equation'!$B$11-F119*'S Curve Equation'!$B$12)*'S Curve Equation'!$B$10))+'S Curve Equation'!$B$13)*'S Curve Equation'!$B$14</f>
        <v>0.21062036829245673</v>
      </c>
      <c r="G164" s="28">
        <f>(1/(1+EXP(('S Curve Equation'!$B$11-G119*'S Curve Equation'!$B$12)*'S Curve Equation'!$B$10))+'S Curve Equation'!$B$13)*'S Curve Equation'!$B$14</f>
        <v>0.20803580732398372</v>
      </c>
      <c r="H164" s="28">
        <f>(1/(1+EXP(('S Curve Equation'!$B$11-H119*'S Curve Equation'!$B$12)*'S Curve Equation'!$B$10))+'S Curve Equation'!$B$13)*'S Curve Equation'!$B$14</f>
        <v>0.20573812555594281</v>
      </c>
      <c r="I164" s="28">
        <f>(1/(1+EXP(('S Curve Equation'!$B$11-I119*'S Curve Equation'!$B$12)*'S Curve Equation'!$B$10))+'S Curve Equation'!$B$13)*'S Curve Equation'!$B$14</f>
        <v>0.20116554453263064</v>
      </c>
      <c r="J164" s="28">
        <f>(1/(1+EXP(('S Curve Equation'!$B$11-J119*'S Curve Equation'!$B$12)*'S Curve Equation'!$B$10))+'S Curve Equation'!$B$13)*'S Curve Equation'!$B$14</f>
        <v>0.19441146788662522</v>
      </c>
      <c r="K164" s="28">
        <f>(1/(1+EXP(('S Curve Equation'!$B$11-K119*'S Curve Equation'!$B$12)*'S Curve Equation'!$B$10))+'S Curve Equation'!$B$13)*'S Curve Equation'!$B$14</f>
        <v>0.18716757067281162</v>
      </c>
      <c r="L164" s="28">
        <f>(1/(1+EXP(('S Curve Equation'!$B$11-L119*'S Curve Equation'!$B$12)*'S Curve Equation'!$B$10))+'S Curve Equation'!$B$13)*'S Curve Equation'!$B$14</f>
        <v>0.18718455423619931</v>
      </c>
      <c r="M164" s="28">
        <f>(1/(1+EXP(('S Curve Equation'!$B$11-M119*'S Curve Equation'!$B$12)*'S Curve Equation'!$B$10))+'S Curve Equation'!$B$13)*'S Curve Equation'!$B$14</f>
        <v>0.18346748909010058</v>
      </c>
      <c r="N164" s="28">
        <f>(1/(1+EXP(('S Curve Equation'!$B$11-N119*'S Curve Equation'!$B$12)*'S Curve Equation'!$B$10))+'S Curve Equation'!$B$13)*'S Curve Equation'!$B$14</f>
        <v>0.17983723934856122</v>
      </c>
      <c r="O164" s="28">
        <f>(1/(1+EXP(('S Curve Equation'!$B$11-O119*'S Curve Equation'!$B$12)*'S Curve Equation'!$B$10))+'S Curve Equation'!$B$13)*'S Curve Equation'!$B$14</f>
        <v>0.17629174165060998</v>
      </c>
      <c r="P164" s="28">
        <f>(1/(1+EXP(('S Curve Equation'!$B$11-P119*'S Curve Equation'!$B$12)*'S Curve Equation'!$B$10))+'S Curve Equation'!$B$13)*'S Curve Equation'!$B$14</f>
        <v>0.17282896658769248</v>
      </c>
      <c r="Q164" s="28">
        <f>(1/(1+EXP(('S Curve Equation'!$B$11-Q119*'S Curve Equation'!$B$12)*'S Curve Equation'!$B$10))+'S Curve Equation'!$B$13)*'S Curve Equation'!$B$14</f>
        <v>0.16944691969431971</v>
      </c>
      <c r="R164" s="28">
        <f>(1/(1+EXP(('S Curve Equation'!$B$11-R119*'S Curve Equation'!$B$12)*'S Curve Equation'!$B$10))+'S Curve Equation'!$B$13)*'S Curve Equation'!$B$14</f>
        <v>0.16614364226793196</v>
      </c>
      <c r="S164" s="28">
        <f>(1/(1+EXP(('S Curve Equation'!$B$11-S119*'S Curve Equation'!$B$12)*'S Curve Equation'!$B$10))+'S Curve Equation'!$B$13)*'S Curve Equation'!$B$14</f>
        <v>0.16291721203174134</v>
      </c>
      <c r="T164" s="28">
        <f>(1/(1+EXP(('S Curve Equation'!$B$11-T119*'S Curve Equation'!$B$12)*'S Curve Equation'!$B$10))+'S Curve Equation'!$B$13)*'S Curve Equation'!$B$14</f>
        <v>0.15976574365350521</v>
      </c>
      <c r="U164" s="28">
        <f>(1/(1+EXP(('S Curve Equation'!$B$11-U119*'S Curve Equation'!$B$12)*'S Curve Equation'!$B$10))+'S Curve Equation'!$B$13)*'S Curve Equation'!$B$14</f>
        <v>0.15668738913241903</v>
      </c>
      <c r="V164" s="28">
        <f>(1/(1+EXP(('S Curve Equation'!$B$11-V119*'S Curve Equation'!$B$12)*'S Curve Equation'!$B$10))+'S Curve Equation'!$B$13)*'S Curve Equation'!$B$14</f>
        <v>0.15368033806557679</v>
      </c>
      <c r="W164" s="28">
        <f>(1/(1+EXP(('S Curve Equation'!$B$11-W119*'S Curve Equation'!$B$12)*'S Curve Equation'!$B$10))+'S Curve Equation'!$B$13)*'S Curve Equation'!$B$14</f>
        <v>0.15074281780470541</v>
      </c>
      <c r="X164" s="28">
        <f>(1/(1+EXP(('S Curve Equation'!$B$11-X119*'S Curve Equation'!$B$12)*'S Curve Equation'!$B$10))+'S Curve Equation'!$B$13)*'S Curve Equation'!$B$14</f>
        <v>0.1478730935132124</v>
      </c>
      <c r="Y164" s="28">
        <f>(1/(1+EXP(('S Curve Equation'!$B$11-Y119*'S Curve Equation'!$B$12)*'S Curve Equation'!$B$10))+'S Curve Equation'!$B$13)*'S Curve Equation'!$B$14</f>
        <v>0.14506946813290572</v>
      </c>
      <c r="Z164" s="28">
        <f>(1/(1+EXP(('S Curve Equation'!$B$11-Z119*'S Curve Equation'!$B$12)*'S Curve Equation'!$B$10))+'S Curve Equation'!$B$13)*'S Curve Equation'!$B$14</f>
        <v>0.14233028226911051</v>
      </c>
      <c r="AA164" s="28">
        <f>(1/(1+EXP(('S Curve Equation'!$B$11-AA119*'S Curve Equation'!$B$12)*'S Curve Equation'!$B$10))+'S Curve Equation'!$B$13)*'S Curve Equation'!$B$14</f>
        <v>0.13965391400230998</v>
      </c>
      <c r="AB164" s="28">
        <f>(1/(1+EXP(('S Curve Equation'!$B$11-AB119*'S Curve Equation'!$B$12)*'S Curve Equation'!$B$10))+'S Curve Equation'!$B$13)*'S Curve Equation'!$B$14</f>
        <v>0.13703877863386213</v>
      </c>
      <c r="AC164" s="28">
        <f>(1/(1+EXP(('S Curve Equation'!$B$11-AC119*'S Curve Equation'!$B$12)*'S Curve Equation'!$B$10))+'S Curve Equation'!$B$13)*'S Curve Equation'!$B$14</f>
        <v>0.13448332837278992</v>
      </c>
      <c r="AD164" s="28">
        <f>(1/(1+EXP(('S Curve Equation'!$B$11-AD119*'S Curve Equation'!$B$12)*'S Curve Equation'!$B$10))+'S Curve Equation'!$B$13)*'S Curve Equation'!$B$14</f>
        <v>0.13198605197013741</v>
      </c>
      <c r="AE164" s="28">
        <f>(1/(1+EXP(('S Curve Equation'!$B$11-AE119*'S Curve Equation'!$B$12)*'S Curve Equation'!$B$10))+'S Curve Equation'!$B$13)*'S Curve Equation'!$B$14</f>
        <v>0.12954547430689531</v>
      </c>
      <c r="AF164" s="28">
        <f>(1/(1+EXP(('S Curve Equation'!$B$11-AF119*'S Curve Equation'!$B$12)*'S Curve Equation'!$B$10))+'S Curve Equation'!$B$13)*'S Curve Equation'!$B$14</f>
        <v>0.12716015594103353</v>
      </c>
    </row>
    <row r="165" spans="1:32" x14ac:dyDescent="0.2">
      <c r="A165" s="6" t="s">
        <v>43</v>
      </c>
      <c r="B165" s="28">
        <f>(1/(1+EXP(('S Curve Equation'!$B$11-B120*'S Curve Equation'!$B$12)*'S Curve Equation'!$B$10))+'S Curve Equation'!$B$13)*'S Curve Equation'!$B$14</f>
        <v>0.17151863526793995</v>
      </c>
      <c r="C165" s="28">
        <f>(1/(1+EXP(('S Curve Equation'!$B$11-C120*'S Curve Equation'!$B$12)*'S Curve Equation'!$B$10))+'S Curve Equation'!$B$13)*'S Curve Equation'!$B$14</f>
        <v>0.16900055532078406</v>
      </c>
      <c r="D165" s="28">
        <f>(1/(1+EXP(('S Curve Equation'!$B$11-D120*'S Curve Equation'!$B$12)*'S Curve Equation'!$B$10))+'S Curve Equation'!$B$13)*'S Curve Equation'!$B$14</f>
        <v>0.16493484128436245</v>
      </c>
      <c r="E165" s="28">
        <f>(1/(1+EXP(('S Curve Equation'!$B$11-E120*'S Curve Equation'!$B$12)*'S Curve Equation'!$B$10))+'S Curve Equation'!$B$13)*'S Curve Equation'!$B$14</f>
        <v>0.16053742835297177</v>
      </c>
      <c r="F165" s="28">
        <f>(1/(1+EXP(('S Curve Equation'!$B$11-F120*'S Curve Equation'!$B$12)*'S Curve Equation'!$B$10))+'S Curve Equation'!$B$13)*'S Curve Equation'!$B$14</f>
        <v>0.1571055899054607</v>
      </c>
      <c r="G165" s="28">
        <f>(1/(1+EXP(('S Curve Equation'!$B$11-G120*'S Curve Equation'!$B$12)*'S Curve Equation'!$B$10))+'S Curve Equation'!$B$13)*'S Curve Equation'!$B$14</f>
        <v>0.15523547074976732</v>
      </c>
      <c r="H165" s="28">
        <f>(1/(1+EXP(('S Curve Equation'!$B$11-H120*'S Curve Equation'!$B$12)*'S Curve Equation'!$B$10))+'S Curve Equation'!$B$13)*'S Curve Equation'!$B$14</f>
        <v>0.15357368109580619</v>
      </c>
      <c r="I165" s="28">
        <f>(1/(1+EXP(('S Curve Equation'!$B$11-I120*'S Curve Equation'!$B$12)*'S Curve Equation'!$B$10))+'S Curve Equation'!$B$13)*'S Curve Equation'!$B$14</f>
        <v>0.15026855924340723</v>
      </c>
      <c r="J165" s="28">
        <f>(1/(1+EXP(('S Curve Equation'!$B$11-J120*'S Curve Equation'!$B$12)*'S Curve Equation'!$B$10))+'S Curve Equation'!$B$13)*'S Curve Equation'!$B$14</f>
        <v>0.14539099907385455</v>
      </c>
      <c r="K165" s="28">
        <f>(1/(1+EXP(('S Curve Equation'!$B$11-K120*'S Curve Equation'!$B$12)*'S Curve Equation'!$B$10))+'S Curve Equation'!$B$13)*'S Curve Equation'!$B$14</f>
        <v>0.14016467322727699</v>
      </c>
      <c r="L165" s="28">
        <f>(1/(1+EXP(('S Curve Equation'!$B$11-L120*'S Curve Equation'!$B$12)*'S Curve Equation'!$B$10))+'S Curve Equation'!$B$13)*'S Curve Equation'!$B$14</f>
        <v>0.14017692129872822</v>
      </c>
      <c r="M165" s="28">
        <f>(1/(1+EXP(('S Curve Equation'!$B$11-M120*'S Curve Equation'!$B$12)*'S Curve Equation'!$B$10))+'S Curve Equation'!$B$13)*'S Curve Equation'!$B$14</f>
        <v>0.13749679263155803</v>
      </c>
      <c r="N165" s="28">
        <f>(1/(1+EXP(('S Curve Equation'!$B$11-N120*'S Curve Equation'!$B$12)*'S Curve Equation'!$B$10))+'S Curve Equation'!$B$13)*'S Curve Equation'!$B$14</f>
        <v>0.13488016479006604</v>
      </c>
      <c r="O165" s="28">
        <f>(1/(1+EXP(('S Curve Equation'!$B$11-O120*'S Curve Equation'!$B$12)*'S Curve Equation'!$B$10))+'S Curve Equation'!$B$13)*'S Curve Equation'!$B$14</f>
        <v>0.13232535047013802</v>
      </c>
      <c r="P165" s="28">
        <f>(1/(1+EXP(('S Curve Equation'!$B$11-P120*'S Curve Equation'!$B$12)*'S Curve Equation'!$B$10))+'S Curve Equation'!$B$13)*'S Curve Equation'!$B$14</f>
        <v>0.12983070555591761</v>
      </c>
      <c r="Q165" s="28">
        <f>(1/(1+EXP(('S Curve Equation'!$B$11-Q120*'S Curve Equation'!$B$12)*'S Curve Equation'!$B$10))+'S Curve Equation'!$B$13)*'S Curve Equation'!$B$14</f>
        <v>0.12739462845813482</v>
      </c>
      <c r="R165" s="28">
        <f>(1/(1+EXP(('S Curve Equation'!$B$11-R120*'S Curve Equation'!$B$12)*'S Curve Equation'!$B$10))+'S Curve Equation'!$B$13)*'S Curve Equation'!$B$14</f>
        <v>0.1250155594152062</v>
      </c>
      <c r="S165" s="28">
        <f>(1/(1+EXP(('S Curve Equation'!$B$11-S120*'S Curve Equation'!$B$12)*'S Curve Equation'!$B$10))+'S Curve Equation'!$B$13)*'S Curve Equation'!$B$14</f>
        <v>0.1226919797628634</v>
      </c>
      <c r="T165" s="28">
        <f>(1/(1+EXP(('S Curve Equation'!$B$11-T120*'S Curve Equation'!$B$12)*'S Curve Equation'!$B$10))+'S Curve Equation'!$B$13)*'S Curve Equation'!$B$14</f>
        <v>0.12042241117754422</v>
      </c>
      <c r="U165" s="28">
        <f>(1/(1+EXP(('S Curve Equation'!$B$11-U120*'S Curve Equation'!$B$12)*'S Curve Equation'!$B$10))+'S Curve Equation'!$B$13)*'S Curve Equation'!$B$14</f>
        <v>0.11820541489831562</v>
      </c>
      <c r="V165" s="28">
        <f>(1/(1+EXP(('S Curve Equation'!$B$11-V120*'S Curve Equation'!$B$12)*'S Curve Equation'!$B$10))+'S Curve Equation'!$B$13)*'S Curve Equation'!$B$14</f>
        <v>0.11603959093166509</v>
      </c>
      <c r="W165" s="28">
        <f>(1/(1+EXP(('S Curve Equation'!$B$11-W120*'S Curve Equation'!$B$12)*'S Curve Equation'!$B$10))+'S Curve Equation'!$B$13)*'S Curve Equation'!$B$14</f>
        <v>0.11392357724307407</v>
      </c>
      <c r="X165" s="28">
        <f>(1/(1+EXP(('S Curve Equation'!$B$11-X120*'S Curve Equation'!$B$12)*'S Curve Equation'!$B$10))+'S Curve Equation'!$B$13)*'S Curve Equation'!$B$14</f>
        <v>0.11185604893893292</v>
      </c>
      <c r="Y165" s="28">
        <f>(1/(1+EXP(('S Curve Equation'!$B$11-Y120*'S Curve Equation'!$B$12)*'S Curve Equation'!$B$10))+'S Curve Equation'!$B$13)*'S Curve Equation'!$B$14</f>
        <v>0.10983571744199269</v>
      </c>
      <c r="Z165" s="28">
        <f>(1/(1+EXP(('S Curve Equation'!$B$11-Z120*'S Curve Equation'!$B$12)*'S Curve Equation'!$B$10))+'S Curve Equation'!$B$13)*'S Curve Equation'!$B$14</f>
        <v>0.1078613296632349</v>
      </c>
      <c r="AA165" s="28">
        <f>(1/(1+EXP(('S Curve Equation'!$B$11-AA120*'S Curve Equation'!$B$12)*'S Curve Equation'!$B$10))+'S Curve Equation'!$B$13)*'S Curve Equation'!$B$14</f>
        <v>0.1059316671727437</v>
      </c>
      <c r="AB165" s="28">
        <f>(1/(1+EXP(('S Curve Equation'!$B$11-AB120*'S Curve Equation'!$B$12)*'S Curve Equation'!$B$10))+'S Curve Equation'!$B$13)*'S Curve Equation'!$B$14</f>
        <v>0.10404554537189513</v>
      </c>
      <c r="AC165" s="28">
        <f>(1/(1+EXP(('S Curve Equation'!$B$11-AC120*'S Curve Equation'!$B$12)*'S Curve Equation'!$B$10))+'S Curve Equation'!$B$13)*'S Curve Equation'!$B$14</f>
        <v>0.10220181266892096</v>
      </c>
      <c r="AD165" s="28">
        <f>(1/(1+EXP(('S Curve Equation'!$B$11-AD120*'S Curve Equation'!$B$12)*'S Curve Equation'!$B$10))+'S Curve Equation'!$B$13)*'S Curve Equation'!$B$14</f>
        <v>0.10039934965968016</v>
      </c>
      <c r="AE165" s="28">
        <f>(1/(1+EXP(('S Curve Equation'!$B$11-AE120*'S Curve Equation'!$B$12)*'S Curve Equation'!$B$10))+'S Curve Equation'!$B$13)*'S Curve Equation'!$B$14</f>
        <v>9.8637068315261658E-2</v>
      </c>
      <c r="AF165" s="28">
        <f>(1/(1+EXP(('S Curve Equation'!$B$11-AF120*'S Curve Equation'!$B$12)*'S Curve Equation'!$B$10))+'S Curve Equation'!$B$13)*'S Curve Equation'!$B$14</f>
        <v>9.6913911177839401E-2</v>
      </c>
    </row>
    <row r="166" spans="1:32" x14ac:dyDescent="0.2">
      <c r="A166" s="6" t="s">
        <v>44</v>
      </c>
      <c r="B166" s="28">
        <f>(1/(1+EXP(('S Curve Equation'!$B$11-B121*'S Curve Equation'!$B$12)*'S Curve Equation'!$B$10))+'S Curve Equation'!$B$13)*'S Curve Equation'!$B$14</f>
        <v>0.15830217494338822</v>
      </c>
      <c r="C166" s="28">
        <f>(1/(1+EXP(('S Curve Equation'!$B$11-C121*'S Curve Equation'!$B$12)*'S Curve Equation'!$B$10))+'S Curve Equation'!$B$13)*'S Curve Equation'!$B$14</f>
        <v>0.15600186008752467</v>
      </c>
      <c r="D166" s="28">
        <f>(1/(1+EXP(('S Curve Equation'!$B$11-D121*'S Curve Equation'!$B$12)*'S Curve Equation'!$B$10))+'S Curve Equation'!$B$13)*'S Curve Equation'!$B$14</f>
        <v>0.15228814755738335</v>
      </c>
      <c r="E166" s="28">
        <f>(1/(1+EXP(('S Curve Equation'!$B$11-E121*'S Curve Equation'!$B$12)*'S Curve Equation'!$B$10))+'S Curve Equation'!$B$13)*'S Curve Equation'!$B$14</f>
        <v>0.14827191792109373</v>
      </c>
      <c r="F166" s="28">
        <f>(1/(1+EXP(('S Curve Equation'!$B$11-F121*'S Curve Equation'!$B$12)*'S Curve Equation'!$B$10))+'S Curve Equation'!$B$13)*'S Curve Equation'!$B$14</f>
        <v>0.14513782829062261</v>
      </c>
      <c r="G166" s="28">
        <f>(1/(1+EXP(('S Curve Equation'!$B$11-G121*'S Curve Equation'!$B$12)*'S Curve Equation'!$B$10))+'S Curve Equation'!$B$13)*'S Curve Equation'!$B$14</f>
        <v>0.14343003806432419</v>
      </c>
      <c r="H166" s="28">
        <f>(1/(1+EXP(('S Curve Equation'!$B$11-H121*'S Curve Equation'!$B$12)*'S Curve Equation'!$B$10))+'S Curve Equation'!$B$13)*'S Curve Equation'!$B$14</f>
        <v>0.14191252956109041</v>
      </c>
      <c r="I166" s="28">
        <f>(1/(1+EXP(('S Curve Equation'!$B$11-I121*'S Curve Equation'!$B$12)*'S Curve Equation'!$B$10))+'S Curve Equation'!$B$13)*'S Curve Equation'!$B$14</f>
        <v>0.13889444009161361</v>
      </c>
      <c r="J166" s="28">
        <f>(1/(1+EXP(('S Curve Equation'!$B$11-J121*'S Curve Equation'!$B$12)*'S Curve Equation'!$B$10))+'S Curve Equation'!$B$13)*'S Curve Equation'!$B$14</f>
        <v>0.13444055053716669</v>
      </c>
      <c r="K166" s="28">
        <f>(1/(1+EXP(('S Curve Equation'!$B$11-K121*'S Curve Equation'!$B$12)*'S Curve Equation'!$B$10))+'S Curve Equation'!$B$13)*'S Curve Equation'!$B$14</f>
        <v>0.12966811543265996</v>
      </c>
      <c r="L166" s="28">
        <f>(1/(1+EXP(('S Curve Equation'!$B$11-L121*'S Curve Equation'!$B$12)*'S Curve Equation'!$B$10))+'S Curve Equation'!$B$13)*'S Curve Equation'!$B$14</f>
        <v>0.12967930005527212</v>
      </c>
      <c r="M166" s="28">
        <f>(1/(1+EXP(('S Curve Equation'!$B$11-M121*'S Curve Equation'!$B$12)*'S Curve Equation'!$B$10))+'S Curve Equation'!$B$13)*'S Curve Equation'!$B$14</f>
        <v>0.1272318313075356</v>
      </c>
      <c r="N166" s="28">
        <f>(1/(1+EXP(('S Curve Equation'!$B$11-N121*'S Curve Equation'!$B$12)*'S Curve Equation'!$B$10))+'S Curve Equation'!$B$13)*'S Curve Equation'!$B$14</f>
        <v>0.12484224420813309</v>
      </c>
      <c r="O166" s="28">
        <f>(1/(1+EXP(('S Curve Equation'!$B$11-O121*'S Curve Equation'!$B$12)*'S Curve Equation'!$B$10))+'S Curve Equation'!$B$13)*'S Curve Equation'!$B$14</f>
        <v>0.12250897565606461</v>
      </c>
      <c r="P166" s="28">
        <f>(1/(1+EXP(('S Curve Equation'!$B$11-P121*'S Curve Equation'!$B$12)*'S Curve Equation'!$B$10))+'S Curve Equation'!$B$13)*'S Curve Equation'!$B$14</f>
        <v>0.12023050486070361</v>
      </c>
      <c r="Q166" s="28">
        <f>(1/(1+EXP(('S Curve Equation'!$B$11-Q121*'S Curve Equation'!$B$12)*'S Curve Equation'!$B$10))+'S Curve Equation'!$B$13)*'S Curve Equation'!$B$14</f>
        <v>0.11800535249170446</v>
      </c>
      <c r="R166" s="28">
        <f>(1/(1+EXP(('S Curve Equation'!$B$11-R121*'S Curve Equation'!$B$12)*'S Curve Equation'!$B$10))+'S Curve Equation'!$B$13)*'S Curve Equation'!$B$14</f>
        <v>0.1158320798129087</v>
      </c>
      <c r="S166" s="28">
        <f>(1/(1+EXP(('S Curve Equation'!$B$11-S121*'S Curve Equation'!$B$12)*'S Curve Equation'!$B$10))+'S Curve Equation'!$B$13)*'S Curve Equation'!$B$14</f>
        <v>0.11370928780434779</v>
      </c>
      <c r="T166" s="28">
        <f>(1/(1+EXP(('S Curve Equation'!$B$11-T121*'S Curve Equation'!$B$12)*'S Curve Equation'!$B$10))+'S Curve Equation'!$B$13)*'S Curve Equation'!$B$14</f>
        <v>0.11163561627602485</v>
      </c>
      <c r="U166" s="28">
        <f>(1/(1+EXP(('S Curve Equation'!$B$11-U121*'S Curve Equation'!$B$12)*'S Curve Equation'!$B$10))+'S Curve Equation'!$B$13)*'S Curve Equation'!$B$14</f>
        <v>0.10960974297679114</v>
      </c>
      <c r="V166" s="28">
        <f>(1/(1+EXP(('S Curve Equation'!$B$11-V121*'S Curve Equation'!$B$12)*'S Curve Equation'!$B$10))+'S Curve Equation'!$B$13)*'S Curve Equation'!$B$14</f>
        <v>0.10763038270129317</v>
      </c>
      <c r="W166" s="28">
        <f>(1/(1+EXP(('S Curve Equation'!$B$11-W121*'S Curve Equation'!$B$12)*'S Curve Equation'!$B$10))+'S Curve Equation'!$B$13)*'S Curve Equation'!$B$14</f>
        <v>0.10569628639763877</v>
      </c>
      <c r="X166" s="28">
        <f>(1/(1+EXP(('S Curve Equation'!$B$11-X121*'S Curve Equation'!$B$12)*'S Curve Equation'!$B$10))+'S Curve Equation'!$B$13)*'S Curve Equation'!$B$14</f>
        <v>0.10380624027815701</v>
      </c>
      <c r="Y166" s="28">
        <f>(1/(1+EXP(('S Curve Equation'!$B$11-Y121*'S Curve Equation'!$B$12)*'S Curve Equation'!$B$10))+'S Curve Equation'!$B$13)*'S Curve Equation'!$B$14</f>
        <v>0.10195906493534981</v>
      </c>
      <c r="Z166" s="28">
        <f>(1/(1+EXP(('S Curve Equation'!$B$11-Z121*'S Curve Equation'!$B$12)*'S Curve Equation'!$B$10))+'S Curve Equation'!$B$13)*'S Curve Equation'!$B$14</f>
        <v>0.10015361446489096</v>
      </c>
      <c r="AA166" s="28">
        <f>(1/(1+EXP(('S Curve Equation'!$B$11-AA121*'S Curve Equation'!$B$12)*'S Curve Equation'!$B$10))+'S Curve Equation'!$B$13)*'S Curve Equation'!$B$14</f>
        <v>9.8388775597308381E-2</v>
      </c>
      <c r="AB166" s="28">
        <f>(1/(1+EXP(('S Curve Equation'!$B$11-AB121*'S Curve Equation'!$B$12)*'S Curve Equation'!$B$10))+'S Curve Equation'!$B$13)*'S Curve Equation'!$B$14</f>
        <v>9.6663466839782913E-2</v>
      </c>
      <c r="AC166" s="28">
        <f>(1/(1+EXP(('S Curve Equation'!$B$11-AC121*'S Curve Equation'!$B$12)*'S Curve Equation'!$B$10))+'S Curve Equation'!$B$13)*'S Curve Equation'!$B$14</f>
        <v>9.4976637629303709E-2</v>
      </c>
      <c r="AD166" s="28">
        <f>(1/(1+EXP(('S Curve Equation'!$B$11-AD121*'S Curve Equation'!$B$12)*'S Curve Equation'!$B$10))+'S Curve Equation'!$B$13)*'S Curve Equation'!$B$14</f>
        <v>9.3327267498258482E-2</v>
      </c>
      <c r="AE166" s="28">
        <f>(1/(1+EXP(('S Curve Equation'!$B$11-AE121*'S Curve Equation'!$B$12)*'S Curve Equation'!$B$10))+'S Curve Equation'!$B$13)*'S Curve Equation'!$B$14</f>
        <v>9.1714365253382599E-2</v>
      </c>
      <c r="AF166" s="28">
        <f>(1/(1+EXP(('S Curve Equation'!$B$11-AF121*'S Curve Equation'!$B$12)*'S Curve Equation'!$B$10))+'S Curve Equation'!$B$13)*'S Curve Equation'!$B$14</f>
        <v>9.0136968168842771E-2</v>
      </c>
    </row>
    <row r="167" spans="1:32" x14ac:dyDescent="0.2">
      <c r="A167" s="6" t="s">
        <v>45</v>
      </c>
      <c r="B167" s="28">
        <f>(1/(1+EXP(('S Curve Equation'!$B$11-B122*'S Curve Equation'!$B$12)*'S Curve Equation'!$B$10))+'S Curve Equation'!$B$13)*'S Curve Equation'!$B$14</f>
        <v>0.19274755927475593</v>
      </c>
      <c r="C167" s="28">
        <f>(1/(1+EXP(('S Curve Equation'!$B$11-C122*'S Curve Equation'!$B$12)*'S Curve Equation'!$B$10))+'S Curve Equation'!$B$13)*'S Curve Equation'!$B$14</f>
        <v>0.18988292002423093</v>
      </c>
      <c r="D167" s="28">
        <f>(1/(1+EXP(('S Curve Equation'!$B$11-D122*'S Curve Equation'!$B$12)*'S Curve Equation'!$B$10))+'S Curve Equation'!$B$13)*'S Curve Equation'!$B$14</f>
        <v>0.18525630929963241</v>
      </c>
      <c r="E167" s="28">
        <f>(1/(1+EXP(('S Curve Equation'!$B$11-E122*'S Curve Equation'!$B$12)*'S Curve Equation'!$B$10))+'S Curve Equation'!$B$13)*'S Curve Equation'!$B$14</f>
        <v>0.18025054432251081</v>
      </c>
      <c r="F167" s="28">
        <f>(1/(1+EXP(('S Curve Equation'!$B$11-F122*'S Curve Equation'!$B$12)*'S Curve Equation'!$B$10))+'S Curve Equation'!$B$13)*'S Curve Equation'!$B$14</f>
        <v>0.17634284561844904</v>
      </c>
      <c r="G167" s="28">
        <f>(1/(1+EXP(('S Curve Equation'!$B$11-G122*'S Curve Equation'!$B$12)*'S Curve Equation'!$B$10))+'S Curve Equation'!$B$13)*'S Curve Equation'!$B$14</f>
        <v>0.17421305501912246</v>
      </c>
      <c r="H167" s="28">
        <f>(1/(1+EXP(('S Curve Equation'!$B$11-H122*'S Curve Equation'!$B$12)*'S Curve Equation'!$B$10))+'S Curve Equation'!$B$13)*'S Curve Equation'!$B$14</f>
        <v>0.17232032636234013</v>
      </c>
      <c r="I167" s="28">
        <f>(1/(1+EXP(('S Curve Equation'!$B$11-I122*'S Curve Equation'!$B$12)*'S Curve Equation'!$B$10))+'S Curve Equation'!$B$13)*'S Curve Equation'!$B$14</f>
        <v>0.16855539853671483</v>
      </c>
      <c r="J167" s="28">
        <f>(1/(1+EXP(('S Curve Equation'!$B$11-J122*'S Curve Equation'!$B$12)*'S Curve Equation'!$B$10))+'S Curve Equation'!$B$13)*'S Curve Equation'!$B$14</f>
        <v>0.16299826350174362</v>
      </c>
      <c r="K167" s="28">
        <f>(1/(1+EXP(('S Curve Equation'!$B$11-K122*'S Curve Equation'!$B$12)*'S Curve Equation'!$B$10))+'S Curve Equation'!$B$13)*'S Curve Equation'!$B$14</f>
        <v>0.15704277951726442</v>
      </c>
      <c r="L167" s="28">
        <f>(1/(1+EXP(('S Curve Equation'!$B$11-L122*'S Curve Equation'!$B$12)*'S Curve Equation'!$B$10))+'S Curve Equation'!$B$13)*'S Curve Equation'!$B$14</f>
        <v>0.15705673726497538</v>
      </c>
      <c r="M167" s="28">
        <f>(1/(1+EXP(('S Curve Equation'!$B$11-M122*'S Curve Equation'!$B$12)*'S Curve Equation'!$B$10))+'S Curve Equation'!$B$13)*'S Curve Equation'!$B$14</f>
        <v>0.15400242890317495</v>
      </c>
      <c r="N167" s="28">
        <f>(1/(1+EXP(('S Curve Equation'!$B$11-N122*'S Curve Equation'!$B$12)*'S Curve Equation'!$B$10))+'S Curve Equation'!$B$13)*'S Curve Equation'!$B$14</f>
        <v>0.15102039577285759</v>
      </c>
      <c r="O167" s="28">
        <f>(1/(1+EXP(('S Curve Equation'!$B$11-O122*'S Curve Equation'!$B$12)*'S Curve Equation'!$B$10))+'S Curve Equation'!$B$13)*'S Curve Equation'!$B$14</f>
        <v>0.14810877906017619</v>
      </c>
      <c r="P167" s="28">
        <f>(1/(1+EXP(('S Curve Equation'!$B$11-P122*'S Curve Equation'!$B$12)*'S Curve Equation'!$B$10))+'S Curve Equation'!$B$13)*'S Curve Equation'!$B$14</f>
        <v>0.14526576237521785</v>
      </c>
      <c r="Q167" s="28">
        <f>(1/(1+EXP(('S Curve Equation'!$B$11-Q122*'S Curve Equation'!$B$12)*'S Curve Equation'!$B$10))+'S Curve Equation'!$B$13)*'S Curve Equation'!$B$14</f>
        <v>0.14248957153558267</v>
      </c>
      <c r="R167" s="28">
        <f>(1/(1+EXP(('S Curve Equation'!$B$11-R122*'S Curve Equation'!$B$12)*'S Curve Equation'!$B$10))+'S Curve Equation'!$B$13)*'S Curve Equation'!$B$14</f>
        <v>0.13977847427091231</v>
      </c>
      <c r="S167" s="28">
        <f>(1/(1+EXP(('S Curve Equation'!$B$11-S122*'S Curve Equation'!$B$12)*'S Curve Equation'!$B$10))+'S Curve Equation'!$B$13)*'S Curve Equation'!$B$14</f>
        <v>0.13713077985703501</v>
      </c>
      <c r="T167" s="28">
        <f>(1/(1+EXP(('S Curve Equation'!$B$11-T122*'S Curve Equation'!$B$12)*'S Curve Equation'!$B$10))+'S Curve Equation'!$B$13)*'S Curve Equation'!$B$14</f>
        <v>0.13454483868772421</v>
      </c>
      <c r="U167" s="28">
        <f>(1/(1+EXP(('S Curve Equation'!$B$11-U122*'S Curve Equation'!$B$12)*'S Curve Equation'!$B$10))+'S Curve Equation'!$B$13)*'S Curve Equation'!$B$14</f>
        <v>0.13201904179144761</v>
      </c>
      <c r="V167" s="28">
        <f>(1/(1+EXP(('S Curve Equation'!$B$11-V122*'S Curve Equation'!$B$12)*'S Curve Equation'!$B$10))+'S Curve Equation'!$B$13)*'S Curve Equation'!$B$14</f>
        <v>0.12955182029991116</v>
      </c>
      <c r="W167" s="28">
        <f>(1/(1+EXP(('S Curve Equation'!$B$11-W122*'S Curve Equation'!$B$12)*'S Curve Equation'!$B$10))+'S Curve Equation'!$B$13)*'S Curve Equation'!$B$14</f>
        <v>0.12714164487463281</v>
      </c>
      <c r="X167" s="28">
        <f>(1/(1+EXP(('S Curve Equation'!$B$11-X122*'S Curve Equation'!$B$12)*'S Curve Equation'!$B$10))+'S Curve Equation'!$B$13)*'S Curve Equation'!$B$14</f>
        <v>0.1247870250972923</v>
      </c>
      <c r="Y167" s="28">
        <f>(1/(1+EXP(('S Curve Equation'!$B$11-Y122*'S Curve Equation'!$B$12)*'S Curve Equation'!$B$10))+'S Curve Equation'!$B$13)*'S Curve Equation'!$B$14</f>
        <v>0.12248650882910642</v>
      </c>
      <c r="Z167" s="28">
        <f>(1/(1+EXP(('S Curve Equation'!$B$11-Z122*'S Curve Equation'!$B$12)*'S Curve Equation'!$B$10))+'S Curve Equation'!$B$13)*'S Curve Equation'!$B$14</f>
        <v>0.12023868154403484</v>
      </c>
      <c r="AA167" s="28">
        <f>(1/(1+EXP(('S Curve Equation'!$B$11-AA122*'S Curve Equation'!$B$12)*'S Curve Equation'!$B$10))+'S Curve Equation'!$B$13)*'S Curve Equation'!$B$14</f>
        <v>0.11804216564020666</v>
      </c>
      <c r="AB167" s="28">
        <f>(1/(1+EXP(('S Curve Equation'!$B$11-AB122*'S Curve Equation'!$B$12)*'S Curve Equation'!$B$10))+'S Curve Equation'!$B$13)*'S Curve Equation'!$B$14</f>
        <v>0.11589561973356896</v>
      </c>
      <c r="AC167" s="28">
        <f>(1/(1+EXP(('S Curve Equation'!$B$11-AC122*'S Curve Equation'!$B$12)*'S Curve Equation'!$B$10))+'S Curve Equation'!$B$13)*'S Curve Equation'!$B$14</f>
        <v>0.11379773793739063</v>
      </c>
      <c r="AD167" s="28">
        <f>(1/(1+EXP(('S Curve Equation'!$B$11-AD122*'S Curve Equation'!$B$12)*'S Curve Equation'!$B$10))+'S Curve Equation'!$B$13)*'S Curve Equation'!$B$14</f>
        <v>0.11174724913092524</v>
      </c>
      <c r="AE167" s="28">
        <f>(1/(1+EXP(('S Curve Equation'!$B$11-AE122*'S Curve Equation'!$B$12)*'S Curve Equation'!$B$10))+'S Curve Equation'!$B$13)*'S Curve Equation'!$B$14</f>
        <v>0.10974291622022671</v>
      </c>
      <c r="AF167" s="28">
        <f>(1/(1+EXP(('S Curve Equation'!$B$11-AF122*'S Curve Equation'!$B$12)*'S Curve Equation'!$B$10))+'S Curve Equation'!$B$13)*'S Curve Equation'!$B$14</f>
        <v>0.107783535393814</v>
      </c>
    </row>
    <row r="168" spans="1:32" x14ac:dyDescent="0.2">
      <c r="A168" s="6" t="s">
        <v>46</v>
      </c>
      <c r="B168" s="28">
        <f>(1/(1+EXP(('S Curve Equation'!$B$11-B123*'S Curve Equation'!$B$12)*'S Curve Equation'!$B$10))+'S Curve Equation'!$B$13)*'S Curve Equation'!$B$14</f>
        <v>8.7284604122085857E-2</v>
      </c>
      <c r="C168" s="28">
        <f>(1/(1+EXP(('S Curve Equation'!$B$11-C123*'S Curve Equation'!$B$12)*'S Curve Equation'!$B$10))+'S Curve Equation'!$B$13)*'S Curve Equation'!$B$14</f>
        <v>8.6148899986916008E-2</v>
      </c>
      <c r="D168" s="28">
        <f>(1/(1+EXP(('S Curve Equation'!$B$11-D123*'S Curve Equation'!$B$12)*'S Curve Equation'!$B$10))+'S Curve Equation'!$B$13)*'S Curve Equation'!$B$14</f>
        <v>8.4313846931033928E-2</v>
      </c>
      <c r="E168" s="28">
        <f>(1/(1+EXP(('S Curve Equation'!$B$11-E123*'S Curve Equation'!$B$12)*'S Curve Equation'!$B$10))+'S Curve Equation'!$B$13)*'S Curve Equation'!$B$14</f>
        <v>8.232692209827773E-2</v>
      </c>
      <c r="F168" s="28">
        <f>(1/(1+EXP(('S Curve Equation'!$B$11-F123*'S Curve Equation'!$B$12)*'S Curve Equation'!$B$10))+'S Curve Equation'!$B$13)*'S Curve Equation'!$B$14</f>
        <v>8.0774476240520962E-2</v>
      </c>
      <c r="G168" s="28">
        <f>(1/(1+EXP(('S Curve Equation'!$B$11-G123*'S Curve Equation'!$B$12)*'S Curve Equation'!$B$10))+'S Curve Equation'!$B$13)*'S Curve Equation'!$B$14</f>
        <v>7.9927755446367363E-2</v>
      </c>
      <c r="H168" s="28">
        <f>(1/(1+EXP(('S Curve Equation'!$B$11-H123*'S Curve Equation'!$B$12)*'S Curve Equation'!$B$10))+'S Curve Equation'!$B$13)*'S Curve Equation'!$B$14</f>
        <v>7.9174885051372115E-2</v>
      </c>
      <c r="I168" s="28">
        <f>(1/(1+EXP(('S Curve Equation'!$B$11-I123*'S Curve Equation'!$B$12)*'S Curve Equation'!$B$10))+'S Curve Equation'!$B$13)*'S Curve Equation'!$B$14</f>
        <v>7.7676087088010326E-2</v>
      </c>
      <c r="J168" s="28">
        <f>(1/(1+EXP(('S Curve Equation'!$B$11-J123*'S Curve Equation'!$B$12)*'S Curve Equation'!$B$10))+'S Curve Equation'!$B$13)*'S Curve Equation'!$B$14</f>
        <v>7.5460429843664203E-2</v>
      </c>
      <c r="K168" s="28">
        <f>(1/(1+EXP(('S Curve Equation'!$B$11-K123*'S Curve Equation'!$B$12)*'S Curve Equation'!$B$10))+'S Curve Equation'!$B$13)*'S Curve Equation'!$B$14</f>
        <v>7.3080677215695222E-2</v>
      </c>
      <c r="L168" s="28">
        <f>(1/(1+EXP(('S Curve Equation'!$B$11-L123*'S Curve Equation'!$B$12)*'S Curve Equation'!$B$10))+'S Curve Equation'!$B$13)*'S Curve Equation'!$B$14</f>
        <v>7.3086261712496908E-2</v>
      </c>
      <c r="M168" s="28">
        <f>(1/(1+EXP(('S Curve Equation'!$B$11-M123*'S Curve Equation'!$B$12)*'S Curve Equation'!$B$10))+'S Curve Equation'!$B$13)*'S Curve Equation'!$B$14</f>
        <v>7.1863367793362928E-2</v>
      </c>
      <c r="N168" s="28">
        <f>(1/(1+EXP(('S Curve Equation'!$B$11-N123*'S Curve Equation'!$B$12)*'S Curve Equation'!$B$10))+'S Curve Equation'!$B$13)*'S Curve Equation'!$B$14</f>
        <v>7.0667644751040745E-2</v>
      </c>
      <c r="O168" s="28">
        <f>(1/(1+EXP(('S Curve Equation'!$B$11-O123*'S Curve Equation'!$B$12)*'S Curve Equation'!$B$10))+'S Curve Equation'!$B$13)*'S Curve Equation'!$B$14</f>
        <v>6.9498340729265043E-2</v>
      </c>
      <c r="P168" s="28">
        <f>(1/(1+EXP(('S Curve Equation'!$B$11-P123*'S Curve Equation'!$B$12)*'S Curve Equation'!$B$10))+'S Curve Equation'!$B$13)*'S Curve Equation'!$B$14</f>
        <v>6.8354727754988923E-2</v>
      </c>
      <c r="Q168" s="28">
        <f>(1/(1+EXP(('S Curve Equation'!$B$11-Q123*'S Curve Equation'!$B$12)*'S Curve Equation'!$B$10))+'S Curve Equation'!$B$13)*'S Curve Equation'!$B$14</f>
        <v>6.723610092059433E-2</v>
      </c>
      <c r="R168" s="28">
        <f>(1/(1+EXP(('S Curve Equation'!$B$11-R123*'S Curve Equation'!$B$12)*'S Curve Equation'!$B$10))+'S Curve Equation'!$B$13)*'S Curve Equation'!$B$14</f>
        <v>6.6141777594022982E-2</v>
      </c>
      <c r="S168" s="28">
        <f>(1/(1+EXP(('S Curve Equation'!$B$11-S123*'S Curve Equation'!$B$12)*'S Curve Equation'!$B$10))+'S Curve Equation'!$B$13)*'S Curve Equation'!$B$14</f>
        <v>6.5071096656037622E-2</v>
      </c>
      <c r="T168" s="28">
        <f>(1/(1+EXP(('S Curve Equation'!$B$11-T123*'S Curve Equation'!$B$12)*'S Curve Equation'!$B$10))+'S Curve Equation'!$B$13)*'S Curve Equation'!$B$14</f>
        <v>6.4023417763816773E-2</v>
      </c>
      <c r="U168" s="28">
        <f>(1/(1+EXP(('S Curve Equation'!$B$11-U123*'S Curve Equation'!$B$12)*'S Curve Equation'!$B$10))+'S Curve Equation'!$B$13)*'S Curve Equation'!$B$14</f>
        <v>6.2998120640095523E-2</v>
      </c>
      <c r="V168" s="28">
        <f>(1/(1+EXP(('S Curve Equation'!$B$11-V123*'S Curve Equation'!$B$12)*'S Curve Equation'!$B$10))+'S Curve Equation'!$B$13)*'S Curve Equation'!$B$14</f>
        <v>6.1994604387073549E-2</v>
      </c>
      <c r="W168" s="28">
        <f>(1/(1+EXP(('S Curve Equation'!$B$11-W123*'S Curve Equation'!$B$12)*'S Curve Equation'!$B$10))+'S Curve Equation'!$B$13)*'S Curve Equation'!$B$14</f>
        <v>6.1012286824315018E-2</v>
      </c>
      <c r="X168" s="28">
        <f>(1/(1+EXP(('S Curve Equation'!$B$11-X123*'S Curve Equation'!$B$12)*'S Curve Equation'!$B$10))+'S Curve Equation'!$B$13)*'S Curve Equation'!$B$14</f>
        <v>6.0050603849883484E-2</v>
      </c>
      <c r="Y168" s="28">
        <f>(1/(1+EXP(('S Curve Equation'!$B$11-Y123*'S Curve Equation'!$B$12)*'S Curve Equation'!$B$10))+'S Curve Equation'!$B$13)*'S Curve Equation'!$B$14</f>
        <v>5.9109008823962902E-2</v>
      </c>
      <c r="Z168" s="28">
        <f>(1/(1+EXP(('S Curve Equation'!$B$11-Z123*'S Curve Equation'!$B$12)*'S Curve Equation'!$B$10))+'S Curve Equation'!$B$13)*'S Curve Equation'!$B$14</f>
        <v>5.8186971974229784E-2</v>
      </c>
      <c r="AA168" s="28">
        <f>(1/(1+EXP(('S Curve Equation'!$B$11-AA123*'S Curve Equation'!$B$12)*'S Curve Equation'!$B$10))+'S Curve Equation'!$B$13)*'S Curve Equation'!$B$14</f>
        <v>5.7283979822258732E-2</v>
      </c>
      <c r="AB168" s="28">
        <f>(1/(1+EXP(('S Curve Equation'!$B$11-AB123*'S Curve Equation'!$B$12)*'S Curve Equation'!$B$10))+'S Curve Equation'!$B$13)*'S Curve Equation'!$B$14</f>
        <v>5.6399534630258236E-2</v>
      </c>
      <c r="AC168" s="28">
        <f>(1/(1+EXP(('S Curve Equation'!$B$11-AC123*'S Curve Equation'!$B$12)*'S Curve Equation'!$B$10))+'S Curve Equation'!$B$13)*'S Curve Equation'!$B$14</f>
        <v>5.5533153867447858E-2</v>
      </c>
      <c r="AD168" s="28">
        <f>(1/(1+EXP(('S Curve Equation'!$B$11-AD123*'S Curve Equation'!$B$12)*'S Curve Equation'!$B$10))+'S Curve Equation'!$B$13)*'S Curve Equation'!$B$14</f>
        <v>5.4684369695407846E-2</v>
      </c>
      <c r="AE168" s="28">
        <f>(1/(1+EXP(('S Curve Equation'!$B$11-AE123*'S Curve Equation'!$B$12)*'S Curve Equation'!$B$10))+'S Curve Equation'!$B$13)*'S Curve Equation'!$B$14</f>
        <v>5.3852728471748955E-2</v>
      </c>
      <c r="AF168" s="28">
        <f>(1/(1+EXP(('S Curve Equation'!$B$11-AF123*'S Curve Equation'!$B$12)*'S Curve Equation'!$B$10))+'S Curve Equation'!$B$13)*'S Curve Equation'!$B$14</f>
        <v>5.30377902714642E-2</v>
      </c>
    </row>
    <row r="169" spans="1:32" x14ac:dyDescent="0.2">
      <c r="A169" s="6" t="s">
        <v>47</v>
      </c>
      <c r="B169" s="28">
        <f>(1/(1+EXP(('S Curve Equation'!$B$11-B124*'S Curve Equation'!$B$12)*'S Curve Equation'!$B$10))+'S Curve Equation'!$B$13)*'S Curve Equation'!$B$14</f>
        <v>0.14689781021897813</v>
      </c>
      <c r="C169" s="28">
        <f>(1/(1+EXP(('S Curve Equation'!$B$11-C124*'S Curve Equation'!$B$12)*'S Curve Equation'!$B$10))+'S Curve Equation'!$B$13)*'S Curve Equation'!$B$14</f>
        <v>0.14478608989329808</v>
      </c>
      <c r="D169" s="28">
        <f>(1/(1+EXP(('S Curve Equation'!$B$11-D124*'S Curve Equation'!$B$12)*'S Curve Equation'!$B$10))+'S Curve Equation'!$B$13)*'S Curve Equation'!$B$14</f>
        <v>0.14137698810496743</v>
      </c>
      <c r="E169" s="28">
        <f>(1/(1+EXP(('S Curve Equation'!$B$11-E124*'S Curve Equation'!$B$12)*'S Curve Equation'!$B$10))+'S Curve Equation'!$B$13)*'S Curve Equation'!$B$14</f>
        <v>0.13769030227405887</v>
      </c>
      <c r="F169" s="28">
        <f>(1/(1+EXP(('S Curve Equation'!$B$11-F124*'S Curve Equation'!$B$12)*'S Curve Equation'!$B$10))+'S Curve Equation'!$B$13)*'S Curve Equation'!$B$14</f>
        <v>0.13481340354715365</v>
      </c>
      <c r="G169" s="28">
        <f>(1/(1+EXP(('S Curve Equation'!$B$11-G124*'S Curve Equation'!$B$12)*'S Curve Equation'!$B$10))+'S Curve Equation'!$B$13)*'S Curve Equation'!$B$14</f>
        <v>0.13324575180807993</v>
      </c>
      <c r="H169" s="28">
        <f>(1/(1+EXP(('S Curve Equation'!$B$11-H124*'S Curve Equation'!$B$12)*'S Curve Equation'!$B$10))+'S Curve Equation'!$B$13)*'S Curve Equation'!$B$14</f>
        <v>0.131852755789266</v>
      </c>
      <c r="I169" s="28">
        <f>(1/(1+EXP(('S Curve Equation'!$B$11-I124*'S Curve Equation'!$B$12)*'S Curve Equation'!$B$10))+'S Curve Equation'!$B$13)*'S Curve Equation'!$B$14</f>
        <v>0.12908224763291434</v>
      </c>
      <c r="J169" s="28">
        <f>(1/(1+EXP(('S Curve Equation'!$B$11-J124*'S Curve Equation'!$B$12)*'S Curve Equation'!$B$10))+'S Curve Equation'!$B$13)*'S Curve Equation'!$B$14</f>
        <v>0.12499351011596835</v>
      </c>
      <c r="K169" s="28">
        <f>(1/(1+EXP(('S Curve Equation'!$B$11-K124*'S Curve Equation'!$B$12)*'S Curve Equation'!$B$10))+'S Curve Equation'!$B$13)*'S Curve Equation'!$B$14</f>
        <v>0.12061191629022276</v>
      </c>
      <c r="L169" s="28">
        <f>(1/(1+EXP(('S Curve Equation'!$B$11-L124*'S Curve Equation'!$B$12)*'S Curve Equation'!$B$10))+'S Curve Equation'!$B$13)*'S Curve Equation'!$B$14</f>
        <v>0.12062218559634881</v>
      </c>
      <c r="M169" s="28">
        <f>(1/(1+EXP(('S Curve Equation'!$B$11-M124*'S Curve Equation'!$B$12)*'S Curve Equation'!$B$10))+'S Curve Equation'!$B$13)*'S Curve Equation'!$B$14</f>
        <v>0.11837492462574953</v>
      </c>
      <c r="N169" s="28">
        <f>(1/(1+EXP(('S Curve Equation'!$B$11-N124*'S Curve Equation'!$B$12)*'S Curve Equation'!$B$10))+'S Curve Equation'!$B$13)*'S Curve Equation'!$B$14</f>
        <v>0.11618062731080413</v>
      </c>
      <c r="O169" s="28">
        <f>(1/(1+EXP(('S Curve Equation'!$B$11-O124*'S Curve Equation'!$B$12)*'S Curve Equation'!$B$10))+'S Curve Equation'!$B$13)*'S Curve Equation'!$B$14</f>
        <v>0.11403784698937713</v>
      </c>
      <c r="P169" s="28">
        <f>(1/(1+EXP(('S Curve Equation'!$B$11-P124*'S Curve Equation'!$B$12)*'S Curve Equation'!$B$10))+'S Curve Equation'!$B$13)*'S Curve Equation'!$B$14</f>
        <v>0.11194517778048593</v>
      </c>
      <c r="Q169" s="28">
        <f>(1/(1+EXP(('S Curve Equation'!$B$11-Q124*'S Curve Equation'!$B$12)*'S Curve Equation'!$B$10))+'S Curve Equation'!$B$13)*'S Curve Equation'!$B$14</f>
        <v>0.10990125362568923</v>
      </c>
      <c r="R169" s="28">
        <f>(1/(1+EXP(('S Curve Equation'!$B$11-R124*'S Curve Equation'!$B$12)*'S Curve Equation'!$B$10))+'S Curve Equation'!$B$13)*'S Curve Equation'!$B$14</f>
        <v>0.1079047473295173</v>
      </c>
      <c r="S169" s="28">
        <f>(1/(1+EXP(('S Curve Equation'!$B$11-S124*'S Curve Equation'!$B$12)*'S Curve Equation'!$B$10))+'S Curve Equation'!$B$13)*'S Curve Equation'!$B$14</f>
        <v>0.10595436960176219</v>
      </c>
      <c r="T169" s="28">
        <f>(1/(1+EXP(('S Curve Equation'!$B$11-T124*'S Curve Equation'!$B$12)*'S Curve Equation'!$B$10))+'S Curve Equation'!$B$13)*'S Curve Equation'!$B$14</f>
        <v>0.10404886810411987</v>
      </c>
      <c r="U169" s="28">
        <f>(1/(1+EXP(('S Curve Equation'!$B$11-U124*'S Curve Equation'!$B$12)*'S Curve Equation'!$B$10))+'S Curve Equation'!$B$13)*'S Curve Equation'!$B$14</f>
        <v>0.10218702650339205</v>
      </c>
      <c r="V169" s="28">
        <f>(1/(1+EXP(('S Curve Equation'!$B$11-V124*'S Curve Equation'!$B$12)*'S Curve Equation'!$B$10))+'S Curve Equation'!$B$13)*'S Curve Equation'!$B$14</f>
        <v>0.10036766353319793</v>
      </c>
      <c r="W169" s="28">
        <f>(1/(1+EXP(('S Curve Equation'!$B$11-W124*'S Curve Equation'!$B$12)*'S Curve Equation'!$B$10))+'S Curve Equation'!$B$13)*'S Curve Equation'!$B$14</f>
        <v>9.8589632065890706E-2</v>
      </c>
      <c r="X169" s="28">
        <f>(1/(1+EXP(('S Curve Equation'!$B$11-X124*'S Curve Equation'!$B$12)*'S Curve Equation'!$B$10))+'S Curve Equation'!$B$13)*'S Curve Equation'!$B$14</f>
        <v>9.6851818196172029E-2</v>
      </c>
      <c r="Y169" s="28">
        <f>(1/(1+EXP(('S Curve Equation'!$B$11-Y124*'S Curve Equation'!$B$12)*'S Curve Equation'!$B$10))+'S Curve Equation'!$B$13)*'S Curve Equation'!$B$14</f>
        <v>9.5153140337685266E-2</v>
      </c>
      <c r="Z169" s="28">
        <f>(1/(1+EXP(('S Curve Equation'!$B$11-Z124*'S Curve Equation'!$B$12)*'S Curve Equation'!$B$10))+'S Curve Equation'!$B$13)*'S Curve Equation'!$B$14</f>
        <v>9.3492548333690709E-2</v>
      </c>
      <c r="AA169" s="28">
        <f>(1/(1+EXP(('S Curve Equation'!$B$11-AA124*'S Curve Equation'!$B$12)*'S Curve Equation'!$B$10))+'S Curve Equation'!$B$13)*'S Curve Equation'!$B$14</f>
        <v>9.1869022582761362E-2</v>
      </c>
      <c r="AB169" s="28">
        <f>(1/(1+EXP(('S Curve Equation'!$B$11-AB124*'S Curve Equation'!$B$12)*'S Curve Equation'!$B$10))+'S Curve Equation'!$B$13)*'S Curve Equation'!$B$14</f>
        <v>9.0281573180290939E-2</v>
      </c>
      <c r="AC169" s="28">
        <f>(1/(1+EXP(('S Curve Equation'!$B$11-AC124*'S Curve Equation'!$B$12)*'S Curve Equation'!$B$10))+'S Curve Equation'!$B$13)*'S Curve Equation'!$B$14</f>
        <v>8.8729239076463712E-2</v>
      </c>
      <c r="AD169" s="28">
        <f>(1/(1+EXP(('S Curve Equation'!$B$11-AD124*'S Curve Equation'!$B$12)*'S Curve Equation'!$B$10))+'S Curve Equation'!$B$13)*'S Curve Equation'!$B$14</f>
        <v>8.7211087251219788E-2</v>
      </c>
      <c r="AE169" s="28">
        <f>(1/(1+EXP(('S Curve Equation'!$B$11-AE124*'S Curve Equation'!$B$12)*'S Curve Equation'!$B$10))+'S Curve Equation'!$B$13)*'S Curve Equation'!$B$14</f>
        <v>8.5726211906640121E-2</v>
      </c>
      <c r="AF169" s="28">
        <f>(1/(1+EXP(('S Curve Equation'!$B$11-AF124*'S Curve Equation'!$B$12)*'S Curve Equation'!$B$10))+'S Curve Equation'!$B$13)*'S Curve Equation'!$B$14</f>
        <v>8.4273733677069543E-2</v>
      </c>
    </row>
    <row r="170" spans="1:32" x14ac:dyDescent="0.2">
      <c r="A170" s="6" t="s">
        <v>48</v>
      </c>
      <c r="B170" s="28">
        <f>(1/(1+EXP(('S Curve Equation'!$B$11-B125*'S Curve Equation'!$B$12)*'S Curve Equation'!$B$10))+'S Curve Equation'!$B$13)*'S Curve Equation'!$B$14</f>
        <v>0.17423312883435579</v>
      </c>
      <c r="C170" s="28">
        <f>(1/(1+EXP(('S Curve Equation'!$B$11-C125*'S Curve Equation'!$B$12)*'S Curve Equation'!$B$10))+'S Curve Equation'!$B$13)*'S Curve Equation'!$B$14</f>
        <v>0.1716704811718511</v>
      </c>
      <c r="D170" s="28">
        <f>(1/(1+EXP(('S Curve Equation'!$B$11-D125*'S Curve Equation'!$B$12)*'S Curve Equation'!$B$10))+'S Curve Equation'!$B$13)*'S Curve Equation'!$B$14</f>
        <v>0.16753268667074023</v>
      </c>
      <c r="E170" s="28">
        <f>(1/(1+EXP(('S Curve Equation'!$B$11-E125*'S Curve Equation'!$B$12)*'S Curve Equation'!$B$10))+'S Curve Equation'!$B$13)*'S Curve Equation'!$B$14</f>
        <v>0.16305716383760574</v>
      </c>
      <c r="F170" s="28">
        <f>(1/(1+EXP(('S Curve Equation'!$B$11-F125*'S Curve Equation'!$B$12)*'S Curve Equation'!$B$10))+'S Curve Equation'!$B$13)*'S Curve Equation'!$B$14</f>
        <v>0.15956427501429285</v>
      </c>
      <c r="G170" s="28">
        <f>(1/(1+EXP(('S Curve Equation'!$B$11-G125*'S Curve Equation'!$B$12)*'S Curve Equation'!$B$10))+'S Curve Equation'!$B$13)*'S Curve Equation'!$B$14</f>
        <v>0.15766085860493209</v>
      </c>
      <c r="H170" s="28">
        <f>(1/(1+EXP(('S Curve Equation'!$B$11-H125*'S Curve Equation'!$B$12)*'S Curve Equation'!$B$10))+'S Curve Equation'!$B$13)*'S Curve Equation'!$B$14</f>
        <v>0.15596946598437939</v>
      </c>
      <c r="I170" s="28">
        <f>(1/(1+EXP(('S Curve Equation'!$B$11-I125*'S Curve Equation'!$B$12)*'S Curve Equation'!$B$10))+'S Curve Equation'!$B$13)*'S Curve Equation'!$B$14</f>
        <v>0.15260543106842744</v>
      </c>
      <c r="J170" s="28">
        <f>(1/(1+EXP(('S Curve Equation'!$B$11-J125*'S Curve Equation'!$B$12)*'S Curve Equation'!$B$10))+'S Curve Equation'!$B$13)*'S Curve Equation'!$B$14</f>
        <v>0.14764086378626781</v>
      </c>
      <c r="K170" s="28">
        <f>(1/(1+EXP(('S Curve Equation'!$B$11-K125*'S Curve Equation'!$B$12)*'S Curve Equation'!$B$10))+'S Curve Equation'!$B$13)*'S Curve Equation'!$B$14</f>
        <v>0.14232126313487592</v>
      </c>
      <c r="L170" s="28">
        <f>(1/(1+EXP(('S Curve Equation'!$B$11-L125*'S Curve Equation'!$B$12)*'S Curve Equation'!$B$10))+'S Curve Equation'!$B$13)*'S Curve Equation'!$B$14</f>
        <v>0.14233372981676562</v>
      </c>
      <c r="M170" s="28">
        <f>(1/(1+EXP(('S Curve Equation'!$B$11-M125*'S Curve Equation'!$B$12)*'S Curve Equation'!$B$10))+'S Curve Equation'!$B$13)*'S Curve Equation'!$B$14</f>
        <v>0.1396057661875415</v>
      </c>
      <c r="N170" s="28">
        <f>(1/(1+EXP(('S Curve Equation'!$B$11-N125*'S Curve Equation'!$B$12)*'S Curve Equation'!$B$10))+'S Curve Equation'!$B$13)*'S Curve Equation'!$B$14</f>
        <v>0.13694244423534602</v>
      </c>
      <c r="O170" s="28">
        <f>(1/(1+EXP(('S Curve Equation'!$B$11-O125*'S Curve Equation'!$B$12)*'S Curve Equation'!$B$10))+'S Curve Equation'!$B$13)*'S Curve Equation'!$B$14</f>
        <v>0.13434205271539446</v>
      </c>
      <c r="P170" s="28">
        <f>(1/(1+EXP(('S Curve Equation'!$B$11-P125*'S Curve Equation'!$B$12)*'S Curve Equation'!$B$10))+'S Curve Equation'!$B$13)*'S Curve Equation'!$B$14</f>
        <v>0.13180292362629725</v>
      </c>
      <c r="Q170" s="28">
        <f>(1/(1+EXP(('S Curve Equation'!$B$11-Q125*'S Curve Equation'!$B$12)*'S Curve Equation'!$B$10))+'S Curve Equation'!$B$13)*'S Curve Equation'!$B$14</f>
        <v>0.1293234315955249</v>
      </c>
      <c r="R170" s="28">
        <f>(1/(1+EXP(('S Curve Equation'!$B$11-R125*'S Curve Equation'!$B$12)*'S Curve Equation'!$B$10))+'S Curve Equation'!$B$13)*'S Curve Equation'!$B$14</f>
        <v>0.12690199322280543</v>
      </c>
      <c r="S170" s="28">
        <f>(1/(1+EXP(('S Curve Equation'!$B$11-S125*'S Curve Equation'!$B$12)*'S Curve Equation'!$B$10))+'S Curve Equation'!$B$13)*'S Curve Equation'!$B$14</f>
        <v>0.12453706638756779</v>
      </c>
      <c r="T170" s="28">
        <f>(1/(1+EXP(('S Curve Equation'!$B$11-T125*'S Curve Equation'!$B$12)*'S Curve Equation'!$B$10))+'S Curve Equation'!$B$13)*'S Curve Equation'!$B$14</f>
        <v>0.12222714952600659</v>
      </c>
      <c r="U170" s="28">
        <f>(1/(1+EXP(('S Curve Equation'!$B$11-U125*'S Curve Equation'!$B$12)*'S Curve Equation'!$B$10))+'S Curve Equation'!$B$13)*'S Curve Equation'!$B$14</f>
        <v>0.11997078088285244</v>
      </c>
      <c r="V170" s="28">
        <f>(1/(1+EXP(('S Curve Equation'!$B$11-V125*'S Curve Equation'!$B$12)*'S Curve Equation'!$B$10))+'S Curve Equation'!$B$13)*'S Curve Equation'!$B$14</f>
        <v>0.11776653774248369</v>
      </c>
      <c r="W170" s="28">
        <f>(1/(1+EXP(('S Curve Equation'!$B$11-W125*'S Curve Equation'!$B$12)*'S Curve Equation'!$B$10))+'S Curve Equation'!$B$13)*'S Curve Equation'!$B$14</f>
        <v>0.1156130356435735</v>
      </c>
      <c r="X170" s="28">
        <f>(1/(1+EXP(('S Curve Equation'!$B$11-X125*'S Curve Equation'!$B$12)*'S Curve Equation'!$B$10))+'S Curve Equation'!$B$13)*'S Curve Equation'!$B$14</f>
        <v>0.1135089275810926</v>
      </c>
      <c r="Y170" s="28">
        <f>(1/(1+EXP(('S Curve Equation'!$B$11-Y125*'S Curve Equation'!$B$12)*'S Curve Equation'!$B$10))+'S Curve Equation'!$B$13)*'S Curve Equation'!$B$14</f>
        <v>0.11145290319910736</v>
      </c>
      <c r="Z170" s="28">
        <f>(1/(1+EXP(('S Curve Equation'!$B$11-Z125*'S Curve Equation'!$B$12)*'S Curve Equation'!$B$10))+'S Curve Equation'!$B$13)*'S Curve Equation'!$B$14</f>
        <v>0.1094436879774839</v>
      </c>
      <c r="AA170" s="28">
        <f>(1/(1+EXP(('S Curve Equation'!$B$11-AA125*'S Curve Equation'!$B$12)*'S Curve Equation'!$B$10))+'S Curve Equation'!$B$13)*'S Curve Equation'!$B$14</f>
        <v>0.10748004241529378</v>
      </c>
      <c r="AB170" s="28">
        <f>(1/(1+EXP(('S Curve Equation'!$B$11-AB125*'S Curve Equation'!$B$12)*'S Curve Equation'!$B$10))+'S Curve Equation'!$B$13)*'S Curve Equation'!$B$14</f>
        <v>0.10556076121343531</v>
      </c>
      <c r="AC170" s="28">
        <f>(1/(1+EXP(('S Curve Equation'!$B$11-AC125*'S Curve Equation'!$B$12)*'S Curve Equation'!$B$10))+'S Curve Equation'!$B$13)*'S Curve Equation'!$B$14</f>
        <v>0.10368467245871213</v>
      </c>
      <c r="AD170" s="28">
        <f>(1/(1+EXP(('S Curve Equation'!$B$11-AD125*'S Curve Equation'!$B$12)*'S Curve Equation'!$B$10))+'S Curve Equation'!$B$13)*'S Curve Equation'!$B$14</f>
        <v>0.10185063681137241</v>
      </c>
      <c r="AE170" s="28">
        <f>(1/(1+EXP(('S Curve Equation'!$B$11-AE125*'S Curve Equation'!$B$12)*'S Curve Equation'!$B$10))+'S Curve Equation'!$B$13)*'S Curve Equation'!$B$14</f>
        <v>0.10005754669789224</v>
      </c>
      <c r="AF170" s="28">
        <f>(1/(1+EXP(('S Curve Equation'!$B$11-AF125*'S Curve Equation'!$B$12)*'S Curve Equation'!$B$10))+'S Curve Equation'!$B$13)*'S Curve Equation'!$B$14</f>
        <v>9.8304325510570736E-2</v>
      </c>
    </row>
    <row r="171" spans="1:32" x14ac:dyDescent="0.2">
      <c r="A171" s="6" t="s">
        <v>49</v>
      </c>
      <c r="B171" s="28">
        <f>(1/(1+EXP(('S Curve Equation'!$B$11-B126*'S Curve Equation'!$B$12)*'S Curve Equation'!$B$10))+'S Curve Equation'!$B$13)*'S Curve Equation'!$B$14</f>
        <v>0.1132686084142395</v>
      </c>
      <c r="C171" s="28">
        <f>(1/(1+EXP(('S Curve Equation'!$B$11-C126*'S Curve Equation'!$B$12)*'S Curve Equation'!$B$10))+'S Curve Equation'!$B$13)*'S Curve Equation'!$B$14</f>
        <v>0.11171213191972312</v>
      </c>
      <c r="D171" s="28">
        <f>(1/(1+EXP(('S Curve Equation'!$B$11-D126*'S Curve Equation'!$B$12)*'S Curve Equation'!$B$10))+'S Curve Equation'!$B$13)*'S Curve Equation'!$B$14</f>
        <v>0.10919883393379337</v>
      </c>
      <c r="E171" s="28">
        <f>(1/(1+EXP(('S Curve Equation'!$B$11-E126*'S Curve Equation'!$B$12)*'S Curve Equation'!$B$10))+'S Curve Equation'!$B$13)*'S Curve Equation'!$B$14</f>
        <v>0.10647994193768354</v>
      </c>
      <c r="F171" s="28">
        <f>(1/(1+EXP(('S Curve Equation'!$B$11-F126*'S Curve Equation'!$B$12)*'S Curve Equation'!$B$10))+'S Curve Equation'!$B$13)*'S Curve Equation'!$B$14</f>
        <v>0.10435744144848756</v>
      </c>
      <c r="G171" s="28">
        <f>(1/(1+EXP(('S Curve Equation'!$B$11-G126*'S Curve Equation'!$B$12)*'S Curve Equation'!$B$10))+'S Curve Equation'!$B$13)*'S Curve Equation'!$B$14</f>
        <v>0.10320052619432471</v>
      </c>
      <c r="H171" s="28">
        <f>(1/(1+EXP(('S Curve Equation'!$B$11-H126*'S Curve Equation'!$B$12)*'S Curve Equation'!$B$10))+'S Curve Equation'!$B$13)*'S Curve Equation'!$B$14</f>
        <v>0.10217228465107547</v>
      </c>
      <c r="I171" s="28">
        <f>(1/(1+EXP(('S Curve Equation'!$B$11-I126*'S Curve Equation'!$B$12)*'S Curve Equation'!$B$10))+'S Curve Equation'!$B$13)*'S Curve Equation'!$B$14</f>
        <v>0.10012656257785103</v>
      </c>
      <c r="J171" s="28">
        <f>(1/(1+EXP(('S Curve Equation'!$B$11-J126*'S Curve Equation'!$B$12)*'S Curve Equation'!$B$10))+'S Curve Equation'!$B$13)*'S Curve Equation'!$B$14</f>
        <v>9.7105662272981175E-2</v>
      </c>
      <c r="K171" s="28">
        <f>(1/(1+EXP(('S Curve Equation'!$B$11-K126*'S Curve Equation'!$B$12)*'S Curve Equation'!$B$10))+'S Curve Equation'!$B$13)*'S Curve Equation'!$B$14</f>
        <v>9.3865654796663048E-2</v>
      </c>
      <c r="L171" s="28">
        <f>(1/(1+EXP(('S Curve Equation'!$B$11-L126*'S Curve Equation'!$B$12)*'S Curve Equation'!$B$10))+'S Curve Equation'!$B$13)*'S Curve Equation'!$B$14</f>
        <v>9.3873252155350945E-2</v>
      </c>
      <c r="M171" s="28">
        <f>(1/(1+EXP(('S Curve Equation'!$B$11-M126*'S Curve Equation'!$B$12)*'S Curve Equation'!$B$10))+'S Curve Equation'!$B$13)*'S Curve Equation'!$B$14</f>
        <v>9.2210264873462913E-2</v>
      </c>
      <c r="N171" s="28">
        <f>(1/(1+EXP(('S Curve Equation'!$B$11-N126*'S Curve Equation'!$B$12)*'S Curve Equation'!$B$10))+'S Curve Equation'!$B$13)*'S Curve Equation'!$B$14</f>
        <v>9.0585586376517618E-2</v>
      </c>
      <c r="O171" s="28">
        <f>(1/(1+EXP(('S Curve Equation'!$B$11-O126*'S Curve Equation'!$B$12)*'S Curve Equation'!$B$10))+'S Curve Equation'!$B$13)*'S Curve Equation'!$B$14</f>
        <v>8.8998150998664344E-2</v>
      </c>
      <c r="P171" s="28">
        <f>(1/(1+EXP(('S Curve Equation'!$B$11-P126*'S Curve Equation'!$B$12)*'S Curve Equation'!$B$10))+'S Curve Equation'!$B$13)*'S Curve Equation'!$B$14</f>
        <v>8.7446925792824551E-2</v>
      </c>
      <c r="Q171" s="28">
        <f>(1/(1+EXP(('S Curve Equation'!$B$11-Q126*'S Curve Equation'!$B$12)*'S Curve Equation'!$B$10))+'S Curve Equation'!$B$13)*'S Curve Equation'!$B$14</f>
        <v>8.5930909522982726E-2</v>
      </c>
      <c r="R171" s="28">
        <f>(1/(1+EXP(('S Curve Equation'!$B$11-R126*'S Curve Equation'!$B$12)*'S Curve Equation'!$B$10))+'S Curve Equation'!$B$13)*'S Curve Equation'!$B$14</f>
        <v>8.4449131681585202E-2</v>
      </c>
      <c r="S171" s="28">
        <f>(1/(1+EXP(('S Curve Equation'!$B$11-S126*'S Curve Equation'!$B$12)*'S Curve Equation'!$B$10))+'S Curve Equation'!$B$13)*'S Curve Equation'!$B$14</f>
        <v>8.3000651532153136E-2</v>
      </c>
      <c r="T171" s="28">
        <f>(1/(1+EXP(('S Curve Equation'!$B$11-T126*'S Curve Equation'!$B$12)*'S Curve Equation'!$B$10))+'S Curve Equation'!$B$13)*'S Curve Equation'!$B$14</f>
        <v>8.1584557177110467E-2</v>
      </c>
      <c r="U171" s="28">
        <f>(1/(1+EXP(('S Curve Equation'!$B$11-U126*'S Curve Equation'!$B$12)*'S Curve Equation'!$B$10))+'S Curve Equation'!$B$13)*'S Curve Equation'!$B$14</f>
        <v>8.0199964650749633E-2</v>
      </c>
      <c r="V171" s="28">
        <f>(1/(1+EXP(('S Curve Equation'!$B$11-V126*'S Curve Equation'!$B$12)*'S Curve Equation'!$B$10))+'S Curve Equation'!$B$13)*'S Curve Equation'!$B$14</f>
        <v>7.884601703718741E-2</v>
      </c>
      <c r="W171" s="28">
        <f>(1/(1+EXP(('S Curve Equation'!$B$11-W126*'S Curve Equation'!$B$12)*'S Curve Equation'!$B$10))+'S Curve Equation'!$B$13)*'S Curve Equation'!$B$14</f>
        <v>7.7521883613088122E-2</v>
      </c>
      <c r="X171" s="28">
        <f>(1/(1+EXP(('S Curve Equation'!$B$11-X126*'S Curve Equation'!$B$12)*'S Curve Equation'!$B$10))+'S Curve Equation'!$B$13)*'S Curve Equation'!$B$14</f>
        <v>7.6226759014890177E-2</v>
      </c>
      <c r="Y171" s="28">
        <f>(1/(1+EXP(('S Curve Equation'!$B$11-Y126*'S Curve Equation'!$B$12)*'S Curve Equation'!$B$10))+'S Curve Equation'!$B$13)*'S Curve Equation'!$B$14</f>
        <v>7.4959862430214047E-2</v>
      </c>
      <c r="Z171" s="28">
        <f>(1/(1+EXP(('S Curve Equation'!$B$11-Z126*'S Curve Equation'!$B$12)*'S Curve Equation'!$B$10))+'S Curve Equation'!$B$13)*'S Curve Equation'!$B$14</f>
        <v>7.3720436813091247E-2</v>
      </c>
      <c r="AA171" s="28">
        <f>(1/(1+EXP(('S Curve Equation'!$B$11-AA126*'S Curve Equation'!$B$12)*'S Curve Equation'!$B$10))+'S Curve Equation'!$B$13)*'S Curve Equation'!$B$14</f>
        <v>7.2507748122620605E-2</v>
      </c>
      <c r="AB171" s="28">
        <f>(1/(1+EXP(('S Curve Equation'!$B$11-AB126*'S Curve Equation'!$B$12)*'S Curve Equation'!$B$10))+'S Curve Equation'!$B$13)*'S Curve Equation'!$B$14</f>
        <v>7.1321084584628686E-2</v>
      </c>
      <c r="AC171" s="28">
        <f>(1/(1+EXP(('S Curve Equation'!$B$11-AC126*'S Curve Equation'!$B$12)*'S Curve Equation'!$B$10))+'S Curve Equation'!$B$13)*'S Curve Equation'!$B$14</f>
        <v>7.015975597588342E-2</v>
      </c>
      <c r="AD171" s="28">
        <f>(1/(1+EXP(('S Curve Equation'!$B$11-AD126*'S Curve Equation'!$B$12)*'S Curve Equation'!$B$10))+'S Curve Equation'!$B$13)*'S Curve Equation'!$B$14</f>
        <v>6.902309293039377E-2</v>
      </c>
      <c r="AE171" s="28">
        <f>(1/(1+EXP(('S Curve Equation'!$B$11-AE126*'S Curve Equation'!$B$12)*'S Curve Equation'!$B$10))+'S Curve Equation'!$B$13)*'S Curve Equation'!$B$14</f>
        <v>6.791044626731324E-2</v>
      </c>
      <c r="AF171" s="28">
        <f>(1/(1+EXP(('S Curve Equation'!$B$11-AF126*'S Curve Equation'!$B$12)*'S Curve Equation'!$B$10))+'S Curve Equation'!$B$13)*'S Curve Equation'!$B$14</f>
        <v>6.682118633994702E-2</v>
      </c>
    </row>
    <row r="172" spans="1:32" x14ac:dyDescent="0.2">
      <c r="A172" s="6" t="s">
        <v>50</v>
      </c>
      <c r="B172" s="28">
        <f>(1/(1+EXP(('S Curve Equation'!$B$11-B127*'S Curve Equation'!$B$12)*'S Curve Equation'!$B$10))+'S Curve Equation'!$B$13)*'S Curve Equation'!$B$14</f>
        <v>0.17817225509533202</v>
      </c>
      <c r="C172" s="28">
        <f>(1/(1+EXP(('S Curve Equation'!$B$11-C127*'S Curve Equation'!$B$12)*'S Curve Equation'!$B$10))+'S Curve Equation'!$B$13)*'S Curve Equation'!$B$14</f>
        <v>0.17554505085393218</v>
      </c>
      <c r="D172" s="28">
        <f>(1/(1+EXP(('S Curve Equation'!$B$11-D127*'S Curve Equation'!$B$12)*'S Curve Equation'!$B$10))+'S Curve Equation'!$B$13)*'S Curve Equation'!$B$14</f>
        <v>0.17130282176562253</v>
      </c>
      <c r="E172" s="28">
        <f>(1/(1+EXP(('S Curve Equation'!$B$11-E127*'S Curve Equation'!$B$12)*'S Curve Equation'!$B$10))+'S Curve Equation'!$B$13)*'S Curve Equation'!$B$14</f>
        <v>0.16671409396599327</v>
      </c>
      <c r="F172" s="28">
        <f>(1/(1+EXP(('S Curve Equation'!$B$11-F127*'S Curve Equation'!$B$12)*'S Curve Equation'!$B$10))+'S Curve Equation'!$B$13)*'S Curve Equation'!$B$14</f>
        <v>0.16313270053511794</v>
      </c>
      <c r="G172" s="28">
        <f>(1/(1+EXP(('S Curve Equation'!$B$11-G127*'S Curve Equation'!$B$12)*'S Curve Equation'!$B$10))+'S Curve Equation'!$B$13)*'S Curve Equation'!$B$14</f>
        <v>0.16118100455118753</v>
      </c>
      <c r="H172" s="28">
        <f>(1/(1+EXP(('S Curve Equation'!$B$11-H127*'S Curve Equation'!$B$12)*'S Curve Equation'!$B$10))+'S Curve Equation'!$B$13)*'S Curve Equation'!$B$14</f>
        <v>0.15944668393127429</v>
      </c>
      <c r="I172" s="28">
        <f>(1/(1+EXP(('S Curve Equation'!$B$11-I127*'S Curve Equation'!$B$12)*'S Curve Equation'!$B$10))+'S Curve Equation'!$B$13)*'S Curve Equation'!$B$14</f>
        <v>0.15599720410769874</v>
      </c>
      <c r="J172" s="28">
        <f>(1/(1+EXP(('S Curve Equation'!$B$11-J127*'S Curve Equation'!$B$12)*'S Curve Equation'!$B$10))+'S Curve Equation'!$B$13)*'S Curve Equation'!$B$14</f>
        <v>0.15090641363482568</v>
      </c>
      <c r="K172" s="28">
        <f>(1/(1+EXP(('S Curve Equation'!$B$11-K127*'S Curve Equation'!$B$12)*'S Curve Equation'!$B$10))+'S Curve Equation'!$B$13)*'S Curve Equation'!$B$14</f>
        <v>0.1454514570569807</v>
      </c>
      <c r="L172" s="28">
        <f>(1/(1+EXP(('S Curve Equation'!$B$11-L127*'S Curve Equation'!$B$12)*'S Curve Equation'!$B$10))+'S Curve Equation'!$B$13)*'S Curve Equation'!$B$14</f>
        <v>0.14546424102226968</v>
      </c>
      <c r="M172" s="28">
        <f>(1/(1+EXP(('S Curve Equation'!$B$11-M127*'S Curve Equation'!$B$12)*'S Curve Equation'!$B$10))+'S Curve Equation'!$B$13)*'S Curve Equation'!$B$14</f>
        <v>0.14266684641969773</v>
      </c>
      <c r="N172" s="28">
        <f>(1/(1+EXP(('S Curve Equation'!$B$11-N127*'S Curve Equation'!$B$12)*'S Curve Equation'!$B$10))+'S Curve Equation'!$B$13)*'S Curve Equation'!$B$14</f>
        <v>0.13993573992697222</v>
      </c>
      <c r="O172" s="28">
        <f>(1/(1+EXP(('S Curve Equation'!$B$11-O127*'S Curve Equation'!$B$12)*'S Curve Equation'!$B$10))+'S Curve Equation'!$B$13)*'S Curve Equation'!$B$14</f>
        <v>0.13726917656695803</v>
      </c>
      <c r="P172" s="28">
        <f>(1/(1+EXP(('S Curve Equation'!$B$11-P127*'S Curve Equation'!$B$12)*'S Curve Equation'!$B$10))+'S Curve Equation'!$B$13)*'S Curve Equation'!$B$14</f>
        <v>0.13466545460766738</v>
      </c>
      <c r="Q172" s="28">
        <f>(1/(1+EXP(('S Curve Equation'!$B$11-Q127*'S Curve Equation'!$B$12)*'S Curve Equation'!$B$10))+'S Curve Equation'!$B$13)*'S Curve Equation'!$B$14</f>
        <v>0.13212291502125401</v>
      </c>
      <c r="R172" s="28">
        <f>(1/(1+EXP(('S Curve Equation'!$B$11-R127*'S Curve Equation'!$B$12)*'S Curve Equation'!$B$10))+'S Curve Equation'!$B$13)*'S Curve Equation'!$B$14</f>
        <v>0.12963994089363853</v>
      </c>
      <c r="S172" s="28">
        <f>(1/(1+EXP(('S Curve Equation'!$B$11-S127*'S Curve Equation'!$B$12)*'S Curve Equation'!$B$10))+'S Curve Equation'!$B$13)*'S Curve Equation'!$B$14</f>
        <v>0.12721495679140948</v>
      </c>
      <c r="T172" s="28">
        <f>(1/(1+EXP(('S Curve Equation'!$B$11-T127*'S Curve Equation'!$B$12)*'S Curve Equation'!$B$10))+'S Curve Equation'!$B$13)*'S Curve Equation'!$B$14</f>
        <v>0.12484642809207373</v>
      </c>
      <c r="U172" s="28">
        <f>(1/(1+EXP(('S Curve Equation'!$B$11-U127*'S Curve Equation'!$B$12)*'S Curve Equation'!$B$10))+'S Curve Equation'!$B$13)*'S Curve Equation'!$B$14</f>
        <v>0.12253286028321278</v>
      </c>
      <c r="V172" s="28">
        <f>(1/(1+EXP(('S Curve Equation'!$B$11-V127*'S Curve Equation'!$B$12)*'S Curve Equation'!$B$10))+'S Curve Equation'!$B$13)*'S Curve Equation'!$B$14</f>
        <v>0.12027279823562409</v>
      </c>
      <c r="W172" s="28">
        <f>(1/(1+EXP(('S Curve Equation'!$B$11-W127*'S Curve Equation'!$B$12)*'S Curve Equation'!$B$10))+'S Curve Equation'!$B$13)*'S Curve Equation'!$B$14</f>
        <v>0.11806482545505591</v>
      </c>
      <c r="X172" s="28">
        <f>(1/(1+EXP(('S Curve Equation'!$B$11-X127*'S Curve Equation'!$B$12)*'S Curve Equation'!$B$10))+'S Curve Equation'!$B$13)*'S Curve Equation'!$B$14</f>
        <v>0.11590756331674609</v>
      </c>
      <c r="Y172" s="28">
        <f>(1/(1+EXP(('S Curve Equation'!$B$11-Y127*'S Curve Equation'!$B$12)*'S Curve Equation'!$B$10))+'S Curve Equation'!$B$13)*'S Curve Equation'!$B$14</f>
        <v>0.11379967028657241</v>
      </c>
      <c r="Z172" s="28">
        <f>(1/(1+EXP(('S Curve Equation'!$B$11-Z127*'S Curve Equation'!$B$12)*'S Curve Equation'!$B$10))+'S Curve Equation'!$B$13)*'S Curve Equation'!$B$14</f>
        <v>0.11173984113226214</v>
      </c>
      <c r="AA172" s="28">
        <f>(1/(1+EXP(('S Curve Equation'!$B$11-AA127*'S Curve Equation'!$B$12)*'S Curve Equation'!$B$10))+'S Curve Equation'!$B$13)*'S Curve Equation'!$B$14</f>
        <v>0.10972680612777878</v>
      </c>
      <c r="AB172" s="28">
        <f>(1/(1+EXP(('S Curve Equation'!$B$11-AB127*'S Curve Equation'!$B$12)*'S Curve Equation'!$B$10))+'S Curve Equation'!$B$13)*'S Curve Equation'!$B$14</f>
        <v>0.10775933025369593</v>
      </c>
      <c r="AC172" s="28">
        <f>(1/(1+EXP(('S Curve Equation'!$B$11-AC127*'S Curve Equation'!$B$12)*'S Curve Equation'!$B$10))+'S Curve Equation'!$B$13)*'S Curve Equation'!$B$14</f>
        <v>0.1058362123960762</v>
      </c>
      <c r="AD172" s="28">
        <f>(1/(1+EXP(('S Curve Equation'!$B$11-AD127*'S Curve Equation'!$B$12)*'S Curve Equation'!$B$10))+'S Curve Equation'!$B$13)*'S Curve Equation'!$B$14</f>
        <v>0.10395628454611727</v>
      </c>
      <c r="AE172" s="28">
        <f>(1/(1+EXP(('S Curve Equation'!$B$11-AE127*'S Curve Equation'!$B$12)*'S Curve Equation'!$B$10))+'S Curve Equation'!$B$13)*'S Curve Equation'!$B$14</f>
        <v>0.1021184110025878</v>
      </c>
      <c r="AF172" s="28">
        <f>(1/(1+EXP(('S Curve Equation'!$B$11-AF127*'S Curve Equation'!$B$12)*'S Curve Equation'!$B$10))+'S Curve Equation'!$B$13)*'S Curve Equation'!$B$14</f>
        <v>0.10032148757884135</v>
      </c>
    </row>
    <row r="173" spans="1:32" x14ac:dyDescent="0.2">
      <c r="A173" s="6" t="s">
        <v>51</v>
      </c>
      <c r="B173" s="28">
        <f>(1/(1+EXP(('S Curve Equation'!$B$11-B128*'S Curve Equation'!$B$12)*'S Curve Equation'!$B$10))+'S Curve Equation'!$B$13)*'S Curve Equation'!$B$14</f>
        <v>0.22059897735573414</v>
      </c>
      <c r="C173" s="28">
        <f>(1/(1+EXP(('S Curve Equation'!$B$11-C128*'S Curve Equation'!$B$12)*'S Curve Equation'!$B$10))+'S Curve Equation'!$B$13)*'S Curve Equation'!$B$14</f>
        <v>0.21728884006648527</v>
      </c>
      <c r="D173" s="28">
        <f>(1/(1+EXP(('S Curve Equation'!$B$11-D128*'S Curve Equation'!$B$12)*'S Curve Equation'!$B$10))+'S Curve Equation'!$B$13)*'S Curve Equation'!$B$14</f>
        <v>0.21193967824144727</v>
      </c>
      <c r="E173" s="28">
        <f>(1/(1+EXP(('S Curve Equation'!$B$11-E128*'S Curve Equation'!$B$12)*'S Curve Equation'!$B$10))+'S Curve Equation'!$B$13)*'S Curve Equation'!$B$14</f>
        <v>0.20614816254086937</v>
      </c>
      <c r="F173" s="28">
        <f>(1/(1+EXP(('S Curve Equation'!$B$11-F128*'S Curve Equation'!$B$12)*'S Curve Equation'!$B$10))+'S Curve Equation'!$B$13)*'S Curve Equation'!$B$14</f>
        <v>0.20162439086657444</v>
      </c>
      <c r="G173" s="28">
        <f>(1/(1+EXP(('S Curve Equation'!$B$11-G128*'S Curve Equation'!$B$12)*'S Curve Equation'!$B$10))+'S Curve Equation'!$B$13)*'S Curve Equation'!$B$14</f>
        <v>0.19915789501871947</v>
      </c>
      <c r="H173" s="28">
        <f>(1/(1+EXP(('S Curve Equation'!$B$11-H128*'S Curve Equation'!$B$12)*'S Curve Equation'!$B$10))+'S Curve Equation'!$B$13)*'S Curve Equation'!$B$14</f>
        <v>0.19696541452105418</v>
      </c>
      <c r="I173" s="28">
        <f>(1/(1+EXP(('S Curve Equation'!$B$11-I128*'S Curve Equation'!$B$12)*'S Curve Equation'!$B$10))+'S Curve Equation'!$B$13)*'S Curve Equation'!$B$14</f>
        <v>0.19260284175044995</v>
      </c>
      <c r="J173" s="28">
        <f>(1/(1+EXP(('S Curve Equation'!$B$11-J128*'S Curve Equation'!$B$12)*'S Curve Equation'!$B$10))+'S Curve Equation'!$B$13)*'S Curve Equation'!$B$14</f>
        <v>0.18616044995770858</v>
      </c>
      <c r="K173" s="28">
        <f>(1/(1+EXP(('S Curve Equation'!$B$11-K128*'S Curve Equation'!$B$12)*'S Curve Equation'!$B$10))+'S Curve Equation'!$B$13)*'S Curve Equation'!$B$14</f>
        <v>0.17925263354435741</v>
      </c>
      <c r="L173" s="28">
        <f>(1/(1+EXP(('S Curve Equation'!$B$11-L128*'S Curve Equation'!$B$12)*'S Curve Equation'!$B$10))+'S Curve Equation'!$B$13)*'S Curve Equation'!$B$14</f>
        <v>0.17926882715264369</v>
      </c>
      <c r="M173" s="28">
        <f>(1/(1+EXP(('S Curve Equation'!$B$11-M128*'S Curve Equation'!$B$12)*'S Curve Equation'!$B$10))+'S Curve Equation'!$B$13)*'S Curve Equation'!$B$14</f>
        <v>0.17572486281143326</v>
      </c>
      <c r="N173" s="28">
        <f>(1/(1+EXP(('S Curve Equation'!$B$11-N128*'S Curve Equation'!$B$12)*'S Curve Equation'!$B$10))+'S Curve Equation'!$B$13)*'S Curve Equation'!$B$14</f>
        <v>0.17226405660321267</v>
      </c>
      <c r="O173" s="28">
        <f>(1/(1+EXP(('S Curve Equation'!$B$11-O128*'S Curve Equation'!$B$12)*'S Curve Equation'!$B$10))+'S Curve Equation'!$B$13)*'S Curve Equation'!$B$14</f>
        <v>0.16888438526075772</v>
      </c>
      <c r="P173" s="28">
        <f>(1/(1+EXP(('S Curve Equation'!$B$11-P128*'S Curve Equation'!$B$12)*'S Curve Equation'!$B$10))+'S Curve Equation'!$B$13)*'S Curve Equation'!$B$14</f>
        <v>0.16558386259439625</v>
      </c>
      <c r="Q173" s="28">
        <f>(1/(1+EXP(('S Curve Equation'!$B$11-Q128*'S Curve Equation'!$B$12)*'S Curve Equation'!$B$10))+'S Curve Equation'!$B$13)*'S Curve Equation'!$B$14</f>
        <v>0.16236054011800052</v>
      </c>
      <c r="R173" s="28">
        <f>(1/(1+EXP(('S Curve Equation'!$B$11-R128*'S Curve Equation'!$B$12)*'S Curve Equation'!$B$10))+'S Curve Equation'!$B$13)*'S Curve Equation'!$B$14</f>
        <v>0.15921250752974553</v>
      </c>
      <c r="S173" s="28">
        <f>(1/(1+EXP(('S Curve Equation'!$B$11-S128*'S Curve Equation'!$B$12)*'S Curve Equation'!$B$10))+'S Curve Equation'!$B$13)*'S Curve Equation'!$B$14</f>
        <v>0.15613789306014961</v>
      </c>
      <c r="T173" s="28">
        <f>(1/(1+EXP(('S Curve Equation'!$B$11-T128*'S Curve Equation'!$B$12)*'S Curve Equation'!$B$10))+'S Curve Equation'!$B$13)*'S Curve Equation'!$B$14</f>
        <v>0.1531348636991155</v>
      </c>
      <c r="U173" s="28">
        <f>(1/(1+EXP(('S Curve Equation'!$B$11-U128*'S Curve Equation'!$B$12)*'S Curve Equation'!$B$10))+'S Curve Equation'!$B$13)*'S Curve Equation'!$B$14</f>
        <v>0.15020162531294079</v>
      </c>
      <c r="V173" s="28">
        <f>(1/(1+EXP(('S Curve Equation'!$B$11-V128*'S Curve Equation'!$B$12)*'S Curve Equation'!$B$10))+'S Curve Equation'!$B$13)*'S Curve Equation'!$B$14</f>
        <v>0.14733642266155716</v>
      </c>
      <c r="W173" s="28">
        <f>(1/(1+EXP(('S Curve Equation'!$B$11-W128*'S Curve Equation'!$B$12)*'S Curve Equation'!$B$10))+'S Curve Equation'!$B$13)*'S Curve Equation'!$B$14</f>
        <v>0.14453753932553831</v>
      </c>
      <c r="X173" s="28">
        <f>(1/(1+EXP(('S Curve Equation'!$B$11-X128*'S Curve Equation'!$B$12)*'S Curve Equation'!$B$10))+'S Curve Equation'!$B$13)*'S Curve Equation'!$B$14</f>
        <v>0.14180329755179058</v>
      </c>
      <c r="Y173" s="28">
        <f>(1/(1+EXP(('S Curve Equation'!$B$11-Y128*'S Curve Equation'!$B$12)*'S Curve Equation'!$B$10))+'S Curve Equation'!$B$13)*'S Curve Equation'!$B$14</f>
        <v>0.13913205802618825</v>
      </c>
      <c r="Z173" s="28">
        <f>(1/(1+EXP(('S Curve Equation'!$B$11-Z128*'S Curve Equation'!$B$12)*'S Curve Equation'!$B$10))+'S Curve Equation'!$B$13)*'S Curve Equation'!$B$14</f>
        <v>0.1365222195808308</v>
      </c>
      <c r="AA173" s="28">
        <f>(1/(1+EXP(('S Curve Equation'!$B$11-AA128*'S Curve Equation'!$B$12)*'S Curve Equation'!$B$10))+'S Curve Equation'!$B$13)*'S Curve Equation'!$B$14</f>
        <v>0.1339722188430329</v>
      </c>
      <c r="AB173" s="28">
        <f>(1/(1+EXP(('S Curve Equation'!$B$11-AB128*'S Curve Equation'!$B$12)*'S Curve Equation'!$B$10))+'S Curve Equation'!$B$13)*'S Curve Equation'!$B$14</f>
        <v>0.13148052983263103</v>
      </c>
      <c r="AC173" s="28">
        <f>(1/(1+EXP(('S Curve Equation'!$B$11-AC128*'S Curve Equation'!$B$12)*'S Curve Equation'!$B$10))+'S Curve Equation'!$B$13)*'S Curve Equation'!$B$14</f>
        <v>0.12904566351367788</v>
      </c>
      <c r="AD173" s="28">
        <f>(1/(1+EXP(('S Curve Equation'!$B$11-AD128*'S Curve Equation'!$B$12)*'S Curve Equation'!$B$10))+'S Curve Equation'!$B$13)*'S Curve Equation'!$B$14</f>
        <v>0.12666616730613214</v>
      </c>
      <c r="AE173" s="28">
        <f>(1/(1+EXP(('S Curve Equation'!$B$11-AE128*'S Curve Equation'!$B$12)*'S Curve Equation'!$B$10))+'S Curve Equation'!$B$13)*'S Curve Equation'!$B$14</f>
        <v>0.12434062456270681</v>
      </c>
      <c r="AF173" s="28">
        <f>(1/(1+EXP(('S Curve Equation'!$B$11-AF128*'S Curve Equation'!$B$12)*'S Curve Equation'!$B$10))+'S Curve Equation'!$B$13)*'S Curve Equation'!$B$14</f>
        <v>0.1220676540156152</v>
      </c>
    </row>
    <row r="174" spans="1:32" x14ac:dyDescent="0.2">
      <c r="A174" s="6" t="s">
        <v>52</v>
      </c>
      <c r="B174" s="28">
        <f>(1/(1+EXP(('S Curve Equation'!$B$11-B129*'S Curve Equation'!$B$12)*'S Curve Equation'!$B$10))+'S Curve Equation'!$B$13)*'S Curve Equation'!$B$14</f>
        <v>0.164328231292517</v>
      </c>
      <c r="C174" s="28">
        <f>(1/(1+EXP(('S Curve Equation'!$B$11-C129*'S Curve Equation'!$B$12)*'S Curve Equation'!$B$10))+'S Curve Equation'!$B$13)*'S Curve Equation'!$B$14</f>
        <v>0.16192848583521707</v>
      </c>
      <c r="D174" s="28">
        <f>(1/(1+EXP(('S Curve Equation'!$B$11-D129*'S Curve Equation'!$B$12)*'S Curve Equation'!$B$10))+'S Curve Equation'!$B$13)*'S Curve Equation'!$B$14</f>
        <v>0.15805408987766212</v>
      </c>
      <c r="E174" s="28">
        <f>(1/(1+EXP(('S Curve Equation'!$B$11-E129*'S Curve Equation'!$B$12)*'S Curve Equation'!$B$10))+'S Curve Equation'!$B$13)*'S Curve Equation'!$B$14</f>
        <v>0.15386390809032918</v>
      </c>
      <c r="F174" s="28">
        <f>(1/(1+EXP(('S Curve Equation'!$B$11-F129*'S Curve Equation'!$B$12)*'S Curve Equation'!$B$10))+'S Curve Equation'!$B$13)*'S Curve Equation'!$B$14</f>
        <v>0.15059397776724276</v>
      </c>
      <c r="G174" s="28">
        <f>(1/(1+EXP(('S Curve Equation'!$B$11-G129*'S Curve Equation'!$B$12)*'S Curve Equation'!$B$10))+'S Curve Equation'!$B$13)*'S Curve Equation'!$B$14</f>
        <v>0.14881214184856328</v>
      </c>
      <c r="H174" s="28">
        <f>(1/(1+EXP(('S Curve Equation'!$B$11-H129*'S Curve Equation'!$B$12)*'S Curve Equation'!$B$10))+'S Curve Equation'!$B$13)*'S Curve Equation'!$B$14</f>
        <v>0.14722882754867778</v>
      </c>
      <c r="I174" s="28">
        <f>(1/(1+EXP(('S Curve Equation'!$B$11-I129*'S Curve Equation'!$B$12)*'S Curve Equation'!$B$10))+'S Curve Equation'!$B$13)*'S Curve Equation'!$B$14</f>
        <v>0.14407984463579604</v>
      </c>
      <c r="J174" s="28">
        <f>(1/(1+EXP(('S Curve Equation'!$B$11-J129*'S Curve Equation'!$B$12)*'S Curve Equation'!$B$10))+'S Curve Equation'!$B$13)*'S Curve Equation'!$B$14</f>
        <v>0.1394327989962649</v>
      </c>
      <c r="K174" s="28">
        <f>(1/(1+EXP(('S Curve Equation'!$B$11-K129*'S Curve Equation'!$B$12)*'S Curve Equation'!$B$10))+'S Curve Equation'!$B$13)*'S Curve Equation'!$B$14</f>
        <v>0.13445348946635069</v>
      </c>
      <c r="L174" s="28">
        <f>(1/(1+EXP(('S Curve Equation'!$B$11-L129*'S Curve Equation'!$B$12)*'S Curve Equation'!$B$10))+'S Curve Equation'!$B$13)*'S Curve Equation'!$B$14</f>
        <v>0.13446515871947914</v>
      </c>
      <c r="M174" s="28">
        <f>(1/(1+EXP(('S Curve Equation'!$B$11-M129*'S Curve Equation'!$B$12)*'S Curve Equation'!$B$10))+'S Curve Equation'!$B$13)*'S Curve Equation'!$B$14</f>
        <v>0.13191167051592634</v>
      </c>
      <c r="N174" s="28">
        <f>(1/(1+EXP(('S Curve Equation'!$B$11-N129*'S Curve Equation'!$B$12)*'S Curve Equation'!$B$10))+'S Curve Equation'!$B$13)*'S Curve Equation'!$B$14</f>
        <v>0.12941863840357865</v>
      </c>
      <c r="O174" s="28">
        <f>(1/(1+EXP(('S Curve Equation'!$B$11-O129*'S Curve Equation'!$B$12)*'S Curve Equation'!$B$10))+'S Curve Equation'!$B$13)*'S Curve Equation'!$B$14</f>
        <v>0.12698444112820959</v>
      </c>
      <c r="P174" s="28">
        <f>(1/(1+EXP(('S Curve Equation'!$B$11-P129*'S Curve Equation'!$B$12)*'S Curve Equation'!$B$10))+'S Curve Equation'!$B$13)*'S Curve Equation'!$B$14</f>
        <v>0.12460750026954043</v>
      </c>
      <c r="Q174" s="28">
        <f>(1/(1+EXP(('S Curve Equation'!$B$11-Q129*'S Curve Equation'!$B$12)*'S Curve Equation'!$B$10))+'S Curve Equation'!$B$13)*'S Curve Equation'!$B$14</f>
        <v>0.12228627946862822</v>
      </c>
      <c r="R174" s="28">
        <f>(1/(1+EXP(('S Curve Equation'!$B$11-R129*'S Curve Equation'!$B$12)*'S Curve Equation'!$B$10))+'S Curve Equation'!$B$13)*'S Curve Equation'!$B$14</f>
        <v>0.12001928363006466</v>
      </c>
      <c r="S174" s="28">
        <f>(1/(1+EXP(('S Curve Equation'!$B$11-S129*'S Curve Equation'!$B$12)*'S Curve Equation'!$B$10))+'S Curve Equation'!$B$13)*'S Curve Equation'!$B$14</f>
        <v>0.117805058103821</v>
      </c>
      <c r="T174" s="28">
        <f>(1/(1+EXP(('S Curve Equation'!$B$11-T129*'S Curve Equation'!$B$12)*'S Curve Equation'!$B$10))+'S Curve Equation'!$B$13)*'S Curve Equation'!$B$14</f>
        <v>0.11564218785110755</v>
      </c>
      <c r="U174" s="28">
        <f>(1/(1+EXP(('S Curve Equation'!$B$11-U129*'S Curve Equation'!$B$12)*'S Curve Equation'!$B$10))+'S Curve Equation'!$B$13)*'S Curve Equation'!$B$14</f>
        <v>0.1135292965982055</v>
      </c>
      <c r="V174" s="28">
        <f>(1/(1+EXP(('S Curve Equation'!$B$11-V129*'S Curve Equation'!$B$12)*'S Curve Equation'!$B$10))+'S Curve Equation'!$B$13)*'S Curve Equation'!$B$14</f>
        <v>0.11146504598184738</v>
      </c>
      <c r="W174" s="28">
        <f>(1/(1+EXP(('S Curve Equation'!$B$11-W129*'S Curve Equation'!$B$12)*'S Curve Equation'!$B$10))+'S Curve Equation'!$B$13)*'S Curve Equation'!$B$14</f>
        <v>0.10944813468935105</v>
      </c>
      <c r="X174" s="28">
        <f>(1/(1+EXP(('S Curve Equation'!$B$11-X129*'S Curve Equation'!$B$12)*'S Curve Equation'!$B$10))+'S Curve Equation'!$B$13)*'S Curve Equation'!$B$14</f>
        <v>0.10747729759640209</v>
      </c>
      <c r="Y174" s="28">
        <f>(1/(1+EXP(('S Curve Equation'!$B$11-Y129*'S Curve Equation'!$B$12)*'S Curve Equation'!$B$10))+'S Curve Equation'!$B$13)*'S Curve Equation'!$B$14</f>
        <v>0.10555130490506327</v>
      </c>
      <c r="Z174" s="28">
        <f>(1/(1+EXP(('S Curve Equation'!$B$11-Z129*'S Curve Equation'!$B$12)*'S Curve Equation'!$B$10))+'S Curve Equation'!$B$13)*'S Curve Equation'!$B$14</f>
        <v>0.1036689612843163</v>
      </c>
      <c r="AA174" s="28">
        <f>(1/(1+EXP(('S Curve Equation'!$B$11-AA129*'S Curve Equation'!$B$12)*'S Curve Equation'!$B$10))+'S Curve Equation'!$B$13)*'S Curve Equation'!$B$14</f>
        <v>0.10182910501518455</v>
      </c>
      <c r="AB174" s="28">
        <f>(1/(1+EXP(('S Curve Equation'!$B$11-AB129*'S Curve Equation'!$B$12)*'S Curve Equation'!$B$10))+'S Curve Equation'!$B$13)*'S Curve Equation'!$B$14</f>
        <v>0.10003060714225605</v>
      </c>
      <c r="AC174" s="28">
        <f>(1/(1+EXP(('S Curve Equation'!$B$11-AC129*'S Curve Equation'!$B$12)*'S Curve Equation'!$B$10))+'S Curve Equation'!$B$13)*'S Curve Equation'!$B$14</f>
        <v>9.8272370633200795E-2</v>
      </c>
      <c r="AD174" s="28">
        <f>(1/(1+EXP(('S Curve Equation'!$B$11-AD129*'S Curve Equation'!$B$12)*'S Curve Equation'!$B$10))+'S Curve Equation'!$B$13)*'S Curve Equation'!$B$14</f>
        <v>9.6553329547689817E-2</v>
      </c>
      <c r="AE174" s="28">
        <f>(1/(1+EXP(('S Curve Equation'!$B$11-AE129*'S Curve Equation'!$B$12)*'S Curve Equation'!$B$10))+'S Curve Equation'!$B$13)*'S Curve Equation'!$B$14</f>
        <v>9.4872448216942365E-2</v>
      </c>
      <c r="AF174" s="28">
        <f>(1/(1+EXP(('S Curve Equation'!$B$11-AF129*'S Curve Equation'!$B$12)*'S Curve Equation'!$B$10))+'S Curve Equation'!$B$13)*'S Curve Equation'!$B$14</f>
        <v>9.3228720434957543E-2</v>
      </c>
    </row>
    <row r="175" spans="1:32" x14ac:dyDescent="0.2">
      <c r="A175" s="6" t="s">
        <v>53</v>
      </c>
      <c r="B175" s="28">
        <f>(1/(1+EXP(('S Curve Equation'!$B$11-B130*'S Curve Equation'!$B$12)*'S Curve Equation'!$B$10))+'S Curve Equation'!$B$13)*'S Curve Equation'!$B$14</f>
        <v>0.20263964804692702</v>
      </c>
      <c r="C175" s="28">
        <f>(1/(1+EXP(('S Curve Equation'!$B$11-C130*'S Curve Equation'!$B$12)*'S Curve Equation'!$B$10))+'S Curve Equation'!$B$13)*'S Curve Equation'!$B$14</f>
        <v>0.19961540010404555</v>
      </c>
      <c r="D175" s="28">
        <f>(1/(1+EXP(('S Curve Equation'!$B$11-D130*'S Curve Equation'!$B$12)*'S Curve Equation'!$B$10))+'S Curve Equation'!$B$13)*'S Curve Equation'!$B$14</f>
        <v>0.19473013443389842</v>
      </c>
      <c r="E175" s="28">
        <f>(1/(1+EXP(('S Curve Equation'!$B$11-E130*'S Curve Equation'!$B$12)*'S Curve Equation'!$B$10))+'S Curve Equation'!$B$13)*'S Curve Equation'!$B$14</f>
        <v>0.18944338048589071</v>
      </c>
      <c r="F175" s="28">
        <f>(1/(1+EXP(('S Curve Equation'!$B$11-F130*'S Curve Equation'!$B$12)*'S Curve Equation'!$B$10))+'S Curve Equation'!$B$13)*'S Curve Equation'!$B$14</f>
        <v>0.18531557386281639</v>
      </c>
      <c r="G175" s="28">
        <f>(1/(1+EXP(('S Curve Equation'!$B$11-G130*'S Curve Equation'!$B$12)*'S Curve Equation'!$B$10))+'S Curve Equation'!$B$13)*'S Curve Equation'!$B$14</f>
        <v>0.18306555980982653</v>
      </c>
      <c r="H175" s="28">
        <f>(1/(1+EXP(('S Curve Equation'!$B$11-H130*'S Curve Equation'!$B$12)*'S Curve Equation'!$B$10))+'S Curve Equation'!$B$13)*'S Curve Equation'!$B$14</f>
        <v>0.1810658447303084</v>
      </c>
      <c r="I175" s="28">
        <f>(1/(1+EXP(('S Curve Equation'!$B$11-I130*'S Curve Equation'!$B$12)*'S Curve Equation'!$B$10))+'S Curve Equation'!$B$13)*'S Curve Equation'!$B$14</f>
        <v>0.17708772420927316</v>
      </c>
      <c r="J175" s="28">
        <f>(1/(1+EXP(('S Curve Equation'!$B$11-J130*'S Curve Equation'!$B$12)*'S Curve Equation'!$B$10))+'S Curve Equation'!$B$13)*'S Curve Equation'!$B$14</f>
        <v>0.17121507527885493</v>
      </c>
      <c r="K175" s="28">
        <f>(1/(1+EXP(('S Curve Equation'!$B$11-K130*'S Curve Equation'!$B$12)*'S Curve Equation'!$B$10))+'S Curve Equation'!$B$13)*'S Curve Equation'!$B$14</f>
        <v>0.16492052153265524</v>
      </c>
      <c r="L175" s="28">
        <f>(1/(1+EXP(('S Curve Equation'!$B$11-L130*'S Curve Equation'!$B$12)*'S Curve Equation'!$B$10))+'S Curve Equation'!$B$13)*'S Curve Equation'!$B$14</f>
        <v>0.16493527492968882</v>
      </c>
      <c r="M175" s="28">
        <f>(1/(1+EXP(('S Curve Equation'!$B$11-M130*'S Curve Equation'!$B$12)*'S Curve Equation'!$B$10))+'S Curve Equation'!$B$13)*'S Curve Equation'!$B$14</f>
        <v>0.16170676308807969</v>
      </c>
      <c r="N175" s="28">
        <f>(1/(1+EXP(('S Curve Equation'!$B$11-N130*'S Curve Equation'!$B$12)*'S Curve Equation'!$B$10))+'S Curve Equation'!$B$13)*'S Curve Equation'!$B$14</f>
        <v>0.15855448310335835</v>
      </c>
      <c r="O175" s="28">
        <f>(1/(1+EXP(('S Curve Equation'!$B$11-O130*'S Curve Equation'!$B$12)*'S Curve Equation'!$B$10))+'S Curve Equation'!$B$13)*'S Curve Equation'!$B$14</f>
        <v>0.15547650940311888</v>
      </c>
      <c r="P175" s="28">
        <f>(1/(1+EXP(('S Curve Equation'!$B$11-P130*'S Curve Equation'!$B$12)*'S Curve Equation'!$B$10))+'S Curve Equation'!$B$13)*'S Curve Equation'!$B$14</f>
        <v>0.15247095751745632</v>
      </c>
      <c r="Q175" s="28">
        <f>(1/(1+EXP(('S Curve Equation'!$B$11-Q130*'S Curve Equation'!$B$12)*'S Curve Equation'!$B$10))+'S Curve Equation'!$B$13)*'S Curve Equation'!$B$14</f>
        <v>0.14953598412919739</v>
      </c>
      <c r="R175" s="28">
        <f>(1/(1+EXP(('S Curve Equation'!$B$11-R130*'S Curve Equation'!$B$12)*'S Curve Equation'!$B$10))+'S Curve Equation'!$B$13)*'S Curve Equation'!$B$14</f>
        <v>0.14666978702280109</v>
      </c>
      <c r="S175" s="28">
        <f>(1/(1+EXP(('S Curve Equation'!$B$11-S130*'S Curve Equation'!$B$12)*'S Curve Equation'!$B$10))+'S Curve Equation'!$B$13)*'S Curve Equation'!$B$14</f>
        <v>0.14387060494199241</v>
      </c>
      <c r="T175" s="28">
        <f>(1/(1+EXP(('S Curve Equation'!$B$11-T130*'S Curve Equation'!$B$12)*'S Curve Equation'!$B$10))+'S Curve Equation'!$B$13)*'S Curve Equation'!$B$14</f>
        <v>0.14113671736546102</v>
      </c>
      <c r="U175" s="28">
        <f>(1/(1+EXP(('S Curve Equation'!$B$11-U130*'S Curve Equation'!$B$12)*'S Curve Equation'!$B$10))+'S Curve Equation'!$B$13)*'S Curve Equation'!$B$14</f>
        <v>0.13846644420928303</v>
      </c>
      <c r="V175" s="28">
        <f>(1/(1+EXP(('S Curve Equation'!$B$11-V130*'S Curve Equation'!$B$12)*'S Curve Equation'!$B$10))+'S Curve Equation'!$B$13)*'S Curve Equation'!$B$14</f>
        <v>0.13585814546408936</v>
      </c>
      <c r="W175" s="28">
        <f>(1/(1+EXP(('S Curve Equation'!$B$11-W130*'S Curve Equation'!$B$12)*'S Curve Equation'!$B$10))+'S Curve Equation'!$B$13)*'S Curve Equation'!$B$14</f>
        <v>0.13331022077437688</v>
      </c>
      <c r="X175" s="28">
        <f>(1/(1+EXP(('S Curve Equation'!$B$11-X130*'S Curve Equation'!$B$12)*'S Curve Equation'!$B$10))+'S Curve Equation'!$B$13)*'S Curve Equation'!$B$14</f>
        <v>0.13082110896681243</v>
      </c>
      <c r="Y175" s="28">
        <f>(1/(1+EXP(('S Curve Equation'!$B$11-Y130*'S Curve Equation'!$B$12)*'S Curve Equation'!$B$10))+'S Curve Equation'!$B$13)*'S Curve Equation'!$B$14</f>
        <v>0.12838928753382345</v>
      </c>
      <c r="Z175" s="28">
        <f>(1/(1+EXP(('S Curve Equation'!$B$11-Z130*'S Curve Equation'!$B$12)*'S Curve Equation'!$B$10))+'S Curve Equation'!$B$13)*'S Curve Equation'!$B$14</f>
        <v>0.12601327207826987</v>
      </c>
      <c r="AA175" s="28">
        <f>(1/(1+EXP(('S Curve Equation'!$B$11-AA130*'S Curve Equation'!$B$12)*'S Curve Equation'!$B$10))+'S Curve Equation'!$B$13)*'S Curve Equation'!$B$14</f>
        <v>0.12369161572451913</v>
      </c>
      <c r="AB175" s="28">
        <f>(1/(1+EXP(('S Curve Equation'!$B$11-AB130*'S Curve Equation'!$B$12)*'S Curve Equation'!$B$10))+'S Curve Equation'!$B$13)*'S Curve Equation'!$B$14</f>
        <v>0.12142290850080688</v>
      </c>
      <c r="AC175" s="28">
        <f>(1/(1+EXP(('S Curve Equation'!$B$11-AC130*'S Curve Equation'!$B$12)*'S Curve Equation'!$B$10))+'S Curve Equation'!$B$13)*'S Curve Equation'!$B$14</f>
        <v>0.11920577669734339</v>
      </c>
      <c r="AD175" s="28">
        <f>(1/(1+EXP(('S Curve Equation'!$B$11-AD130*'S Curve Equation'!$B$12)*'S Curve Equation'!$B$10))+'S Curve Equation'!$B$13)*'S Curve Equation'!$B$14</f>
        <v>0.11703888220424712</v>
      </c>
      <c r="AE175" s="28">
        <f>(1/(1+EXP(('S Curve Equation'!$B$11-AE130*'S Curve Equation'!$B$12)*'S Curve Equation'!$B$10))+'S Curve Equation'!$B$13)*'S Curve Equation'!$B$14</f>
        <v>0.11492092183302886</v>
      </c>
      <c r="AF175" s="28">
        <f>(1/(1+EXP(('S Curve Equation'!$B$11-AF130*'S Curve Equation'!$B$12)*'S Curve Equation'!$B$10))+'S Curve Equation'!$B$13)*'S Curve Equation'!$B$14</f>
        <v>0.11285062662500638</v>
      </c>
    </row>
    <row r="176" spans="1:32" x14ac:dyDescent="0.2">
      <c r="A176" s="6" t="s">
        <v>54</v>
      </c>
      <c r="B176" s="28">
        <f>(1/(1+EXP(('S Curve Equation'!$B$11-B131*'S Curve Equation'!$B$12)*'S Curve Equation'!$B$10))+'S Curve Equation'!$B$13)*'S Curve Equation'!$B$14</f>
        <v>0.18109058269130082</v>
      </c>
      <c r="C176" s="28">
        <f>(1/(1+EXP(('S Curve Equation'!$B$11-C131*'S Curve Equation'!$B$12)*'S Curve Equation'!$B$10))+'S Curve Equation'!$B$13)*'S Curve Equation'!$B$14</f>
        <v>0.17841564871781102</v>
      </c>
      <c r="D176" s="28">
        <f>(1/(1+EXP(('S Curve Equation'!$B$11-D131*'S Curve Equation'!$B$12)*'S Curve Equation'!$B$10))+'S Curve Equation'!$B$13)*'S Curve Equation'!$B$14</f>
        <v>0.17409618612515818</v>
      </c>
      <c r="E176" s="28">
        <f>(1/(1+EXP(('S Curve Equation'!$B$11-E131*'S Curve Equation'!$B$12)*'S Curve Equation'!$B$10))+'S Curve Equation'!$B$13)*'S Curve Equation'!$B$14</f>
        <v>0.16942371169695442</v>
      </c>
      <c r="F176" s="28">
        <f>(1/(1+EXP(('S Curve Equation'!$B$11-F131*'S Curve Equation'!$B$12)*'S Curve Equation'!$B$10))+'S Curve Equation'!$B$13)*'S Curve Equation'!$B$14</f>
        <v>0.16577682555614096</v>
      </c>
      <c r="G176" s="28">
        <f>(1/(1+EXP(('S Curve Equation'!$B$11-G131*'S Curve Equation'!$B$12)*'S Curve Equation'!$B$10))+'S Curve Equation'!$B$13)*'S Curve Equation'!$B$14</f>
        <v>0.16378939630830061</v>
      </c>
      <c r="H176" s="28">
        <f>(1/(1+EXP(('S Curve Equation'!$B$11-H131*'S Curve Equation'!$B$12)*'S Curve Equation'!$B$10))+'S Curve Equation'!$B$13)*'S Curve Equation'!$B$14</f>
        <v>0.16202329938500687</v>
      </c>
      <c r="I176" s="28">
        <f>(1/(1+EXP(('S Curve Equation'!$B$11-I131*'S Curve Equation'!$B$12)*'S Curve Equation'!$B$10))+'S Curve Equation'!$B$13)*'S Curve Equation'!$B$14</f>
        <v>0.15851056055940191</v>
      </c>
      <c r="J176" s="28">
        <f>(1/(1+EXP(('S Curve Equation'!$B$11-J131*'S Curve Equation'!$B$12)*'S Curve Equation'!$B$10))+'S Curve Equation'!$B$13)*'S Curve Equation'!$B$14</f>
        <v>0.15332629583603685</v>
      </c>
      <c r="K176" s="28">
        <f>(1/(1+EXP(('S Curve Equation'!$B$11-K131*'S Curve Equation'!$B$12)*'S Curve Equation'!$B$10))+'S Curve Equation'!$B$13)*'S Curve Equation'!$B$14</f>
        <v>0.14777107021963234</v>
      </c>
      <c r="L176" s="28">
        <f>(1/(1+EXP(('S Curve Equation'!$B$11-L131*'S Curve Equation'!$B$12)*'S Curve Equation'!$B$10))+'S Curve Equation'!$B$13)*'S Curve Equation'!$B$14</f>
        <v>0.14778408925891251</v>
      </c>
      <c r="M176" s="28">
        <f>(1/(1+EXP(('S Curve Equation'!$B$11-M131*'S Curve Equation'!$B$12)*'S Curve Equation'!$B$10))+'S Curve Equation'!$B$13)*'S Curve Equation'!$B$14</f>
        <v>0.14493524956721379</v>
      </c>
      <c r="N176" s="28">
        <f>(1/(1+EXP(('S Curve Equation'!$B$11-N131*'S Curve Equation'!$B$12)*'S Curve Equation'!$B$10))+'S Curve Equation'!$B$13)*'S Curve Equation'!$B$14</f>
        <v>0.14215391042159201</v>
      </c>
      <c r="O176" s="28">
        <f>(1/(1+EXP(('S Curve Equation'!$B$11-O131*'S Curve Equation'!$B$12)*'S Curve Equation'!$B$10))+'S Curve Equation'!$B$13)*'S Curve Equation'!$B$14</f>
        <v>0.13943830264476681</v>
      </c>
      <c r="P176" s="28">
        <f>(1/(1+EXP(('S Curve Equation'!$B$11-P131*'S Curve Equation'!$B$12)*'S Curve Equation'!$B$10))+'S Curve Equation'!$B$13)*'S Curve Equation'!$B$14</f>
        <v>0.13678670024536549</v>
      </c>
      <c r="Q176" s="28">
        <f>(1/(1+EXP(('S Curve Equation'!$B$11-Q131*'S Curve Equation'!$B$12)*'S Curve Equation'!$B$10))+'S Curve Equation'!$B$13)*'S Curve Equation'!$B$14</f>
        <v>0.13419741993530199</v>
      </c>
      <c r="R176" s="28">
        <f>(1/(1+EXP(('S Curve Equation'!$B$11-R131*'S Curve Equation'!$B$12)*'S Curve Equation'!$B$10))+'S Curve Equation'!$B$13)*'S Curve Equation'!$B$14</f>
        <v>0.13166882059217178</v>
      </c>
      <c r="S176" s="28">
        <f>(1/(1+EXP(('S Curve Equation'!$B$11-S131*'S Curve Equation'!$B$12)*'S Curve Equation'!$B$10))+'S Curve Equation'!$B$13)*'S Curve Equation'!$B$14</f>
        <v>0.12919930267370641</v>
      </c>
      <c r="T176" s="28">
        <f>(1/(1+EXP(('S Curve Equation'!$B$11-T131*'S Curve Equation'!$B$12)*'S Curve Equation'!$B$10))+'S Curve Equation'!$B$13)*'S Curve Equation'!$B$14</f>
        <v>0.12678730759073797</v>
      </c>
      <c r="U176" s="28">
        <f>(1/(1+EXP(('S Curve Equation'!$B$11-U131*'S Curve Equation'!$B$12)*'S Curve Equation'!$B$10))+'S Curve Equation'!$B$13)*'S Curve Equation'!$B$14</f>
        <v>0.12443131704458546</v>
      </c>
      <c r="V176" s="28">
        <f>(1/(1+EXP(('S Curve Equation'!$B$11-V131*'S Curve Equation'!$B$12)*'S Curve Equation'!$B$10))+'S Curve Equation'!$B$13)*'S Curve Equation'!$B$14</f>
        <v>0.12212985233427766</v>
      </c>
      <c r="W176" s="28">
        <f>(1/(1+EXP(('S Curve Equation'!$B$11-W131*'S Curve Equation'!$B$12)*'S Curve Equation'!$B$10))+'S Curve Equation'!$B$13)*'S Curve Equation'!$B$14</f>
        <v>0.11988147363853646</v>
      </c>
      <c r="X176" s="28">
        <f>(1/(1+EXP(('S Curve Equation'!$B$11-X131*'S Curve Equation'!$B$12)*'S Curve Equation'!$B$10))+'S Curve Equation'!$B$13)*'S Curve Equation'!$B$14</f>
        <v>0.11768477927702757</v>
      </c>
      <c r="Y176" s="28">
        <f>(1/(1+EXP(('S Curve Equation'!$B$11-Y131*'S Curve Equation'!$B$12)*'S Curve Equation'!$B$10))+'S Curve Equation'!$B$13)*'S Curve Equation'!$B$14</f>
        <v>0.11553840495496366</v>
      </c>
      <c r="Z176" s="28">
        <f>(1/(1+EXP(('S Curve Equation'!$B$11-Z131*'S Curve Equation'!$B$12)*'S Curve Equation'!$B$10))+'S Curve Equation'!$B$13)*'S Curve Equation'!$B$14</f>
        <v>0.11344102299476855</v>
      </c>
      <c r="AA176" s="28">
        <f>(1/(1+EXP(('S Curve Equation'!$B$11-AA131*'S Curve Equation'!$B$12)*'S Curve Equation'!$B$10))+'S Curve Equation'!$B$13)*'S Curve Equation'!$B$14</f>
        <v>0.11139134155816359</v>
      </c>
      <c r="AB176" s="28">
        <f>(1/(1+EXP(('S Curve Equation'!$B$11-AB131*'S Curve Equation'!$B$12)*'S Curve Equation'!$B$10))+'S Curve Equation'!$B$13)*'S Curve Equation'!$B$14</f>
        <v>0.10938810386171327</v>
      </c>
      <c r="AC176" s="28">
        <f>(1/(1+EXP(('S Curve Equation'!$B$11-AC131*'S Curve Equation'!$B$12)*'S Curve Equation'!$B$10))+'S Curve Equation'!$B$13)*'S Curve Equation'!$B$14</f>
        <v>0.10743008738856052</v>
      </c>
      <c r="AD176" s="28">
        <f>(1/(1+EXP(('S Curve Equation'!$B$11-AD131*'S Curve Equation'!$B$12)*'S Curve Equation'!$B$10))+'S Curve Equation'!$B$13)*'S Curve Equation'!$B$14</f>
        <v>0.10551610309881197</v>
      </c>
      <c r="AE176" s="28">
        <f>(1/(1+EXP(('S Curve Equation'!$B$11-AE131*'S Curve Equation'!$B$12)*'S Curve Equation'!$B$10))+'S Curve Equation'!$B$13)*'S Curve Equation'!$B$14</f>
        <v>0.10364499464077805</v>
      </c>
      <c r="AF176" s="28">
        <f>(1/(1+EXP(('S Curve Equation'!$B$11-AF131*'S Curve Equation'!$B$12)*'S Curve Equation'!$B$10))+'S Curve Equation'!$B$13)*'S Curve Equation'!$B$14</f>
        <v>0.10181563756502979</v>
      </c>
    </row>
    <row r="177" spans="1:32" x14ac:dyDescent="0.2">
      <c r="A177" s="6" t="s">
        <v>55</v>
      </c>
      <c r="B177" s="28">
        <f>(1/(1+EXP(('S Curve Equation'!$B$11-B132*'S Curve Equation'!$B$12)*'S Curve Equation'!$B$10))+'S Curve Equation'!$B$13)*'S Curve Equation'!$B$14</f>
        <v>0.17303240740740741</v>
      </c>
      <c r="C177" s="28">
        <f>(1/(1+EXP(('S Curve Equation'!$B$11-C132*'S Curve Equation'!$B$12)*'S Curve Equation'!$B$10))+'S Curve Equation'!$B$13)*'S Curve Equation'!$B$14</f>
        <v>0.17048946591720576</v>
      </c>
      <c r="D177" s="28">
        <f>(1/(1+EXP(('S Curve Equation'!$B$11-D132*'S Curve Equation'!$B$12)*'S Curve Equation'!$B$10))+'S Curve Equation'!$B$13)*'S Curve Equation'!$B$14</f>
        <v>0.16638354444970285</v>
      </c>
      <c r="E177" s="28">
        <f>(1/(1+EXP(('S Curve Equation'!$B$11-E132*'S Curve Equation'!$B$12)*'S Curve Equation'!$B$10))+'S Curve Equation'!$B$13)*'S Curve Equation'!$B$14</f>
        <v>0.16194256315262767</v>
      </c>
      <c r="F177" s="28">
        <f>(1/(1+EXP(('S Curve Equation'!$B$11-F132*'S Curve Equation'!$B$12)*'S Curve Equation'!$B$10))+'S Curve Equation'!$B$13)*'S Curve Equation'!$B$14</f>
        <v>0.15847667349688241</v>
      </c>
      <c r="G177" s="28">
        <f>(1/(1+EXP(('S Curve Equation'!$B$11-G132*'S Curve Equation'!$B$12)*'S Curve Equation'!$B$10))+'S Curve Equation'!$B$13)*'S Curve Equation'!$B$14</f>
        <v>0.15658798318949563</v>
      </c>
      <c r="H177" s="28">
        <f>(1/(1+EXP(('S Curve Equation'!$B$11-H132*'S Curve Equation'!$B$12)*'S Curve Equation'!$B$10))+'S Curve Equation'!$B$13)*'S Curve Equation'!$B$14</f>
        <v>0.15490968316921333</v>
      </c>
      <c r="I177" s="28">
        <f>(1/(1+EXP(('S Curve Equation'!$B$11-I132*'S Curve Equation'!$B$12)*'S Curve Equation'!$B$10))+'S Curve Equation'!$B$13)*'S Curve Equation'!$B$14</f>
        <v>0.15157170485429253</v>
      </c>
      <c r="J177" s="28">
        <f>(1/(1+EXP(('S Curve Equation'!$B$11-J132*'S Curve Equation'!$B$12)*'S Curve Equation'!$B$10))+'S Curve Equation'!$B$13)*'S Curve Equation'!$B$14</f>
        <v>0.14664562203975023</v>
      </c>
      <c r="K177" s="28">
        <f>(1/(1+EXP(('S Curve Equation'!$B$11-K132*'S Curve Equation'!$B$12)*'S Curve Equation'!$B$10))+'S Curve Equation'!$B$13)*'S Curve Equation'!$B$14</f>
        <v>0.14136728087386083</v>
      </c>
      <c r="L177" s="28">
        <f>(1/(1+EXP(('S Curve Equation'!$B$11-L132*'S Curve Equation'!$B$12)*'S Curve Equation'!$B$10))+'S Curve Equation'!$B$13)*'S Curve Equation'!$B$14</f>
        <v>0.14137965085172649</v>
      </c>
      <c r="M177" s="28">
        <f>(1/(1+EXP(('S Curve Equation'!$B$11-M132*'S Curve Equation'!$B$12)*'S Curve Equation'!$B$10))+'S Curve Equation'!$B$13)*'S Curve Equation'!$B$14</f>
        <v>0.13867284773039321</v>
      </c>
      <c r="N177" s="28">
        <f>(1/(1+EXP(('S Curve Equation'!$B$11-N132*'S Curve Equation'!$B$12)*'S Curve Equation'!$B$10))+'S Curve Equation'!$B$13)*'S Curve Equation'!$B$14</f>
        <v>0.13603018225806759</v>
      </c>
      <c r="O177" s="28">
        <f>(1/(1+EXP(('S Curve Equation'!$B$11-O132*'S Curve Equation'!$B$12)*'S Curve Equation'!$B$10))+'S Curve Equation'!$B$13)*'S Curve Equation'!$B$14</f>
        <v>0.13344995371084128</v>
      </c>
      <c r="P177" s="28">
        <f>(1/(1+EXP(('S Curve Equation'!$B$11-P132*'S Curve Equation'!$B$12)*'S Curve Equation'!$B$10))+'S Curve Equation'!$B$13)*'S Curve Equation'!$B$14</f>
        <v>0.13093050458919897</v>
      </c>
      <c r="Q177" s="28">
        <f>(1/(1+EXP(('S Curve Equation'!$B$11-Q132*'S Curve Equation'!$B$12)*'S Curve Equation'!$B$10))+'S Curve Equation'!$B$13)*'S Curve Equation'!$B$14</f>
        <v>0.12847021998227809</v>
      </c>
      <c r="R177" s="28">
        <f>(1/(1+EXP(('S Curve Equation'!$B$11-R132*'S Curve Equation'!$B$12)*'S Curve Equation'!$B$10))+'S Curve Equation'!$B$13)*'S Curve Equation'!$B$14</f>
        <v>0.12606752689221998</v>
      </c>
      <c r="S177" s="28">
        <f>(1/(1+EXP(('S Curve Equation'!$B$11-S132*'S Curve Equation'!$B$12)*'S Curve Equation'!$B$10))+'S Curve Equation'!$B$13)*'S Curve Equation'!$B$14</f>
        <v>0.1237208935245695</v>
      </c>
      <c r="T177" s="28">
        <f>(1/(1+EXP(('S Curve Equation'!$B$11-T132*'S Curve Equation'!$B$12)*'S Curve Equation'!$B$10))+'S Curve Equation'!$B$13)*'S Curve Equation'!$B$14</f>
        <v>0.1214288285501455</v>
      </c>
      <c r="U177" s="28">
        <f>(1/(1+EXP(('S Curve Equation'!$B$11-U132*'S Curve Equation'!$B$12)*'S Curve Equation'!$B$10))+'S Curve Equation'!$B$13)*'S Curve Equation'!$B$14</f>
        <v>0.1191898803433266</v>
      </c>
      <c r="V177" s="28">
        <f>(1/(1+EXP(('S Curve Equation'!$B$11-V132*'S Curve Equation'!$B$12)*'S Curve Equation'!$B$10))+'S Curve Equation'!$B$13)*'S Curve Equation'!$B$14</f>
        <v>0.11700263620125602</v>
      </c>
      <c r="W177" s="28">
        <f>(1/(1+EXP(('S Curve Equation'!$B$11-W132*'S Curve Equation'!$B$12)*'S Curve Equation'!$B$10))+'S Curve Equation'!$B$13)*'S Curve Equation'!$B$14</f>
        <v>0.11486572154803289</v>
      </c>
      <c r="X177" s="28">
        <f>(1/(1+EXP(('S Curve Equation'!$B$11-X132*'S Curve Equation'!$B$12)*'S Curve Equation'!$B$10))+'S Curve Equation'!$B$13)*'S Curve Equation'!$B$14</f>
        <v>0.1127777991275956</v>
      </c>
      <c r="Y177" s="28">
        <f>(1/(1+EXP(('S Curve Equation'!$B$11-Y132*'S Curve Equation'!$B$12)*'S Curve Equation'!$B$10))+'S Curve Equation'!$B$13)*'S Curve Equation'!$B$14</f>
        <v>0.11073756818862827</v>
      </c>
      <c r="Z177" s="28">
        <f>(1/(1+EXP(('S Curve Equation'!$B$11-Z132*'S Curve Equation'!$B$12)*'S Curve Equation'!$B$10))+'S Curve Equation'!$B$13)*'S Curve Equation'!$B$14</f>
        <v>0.10874376366449698</v>
      </c>
      <c r="AA177" s="28">
        <f>(1/(1+EXP(('S Curve Equation'!$B$11-AA132*'S Curve Equation'!$B$12)*'S Curve Equation'!$B$10))+'S Curve Equation'!$B$13)*'S Curve Equation'!$B$14</f>
        <v>0.10679515535091902</v>
      </c>
      <c r="AB177" s="28">
        <f>(1/(1+EXP(('S Curve Equation'!$B$11-AB132*'S Curve Equation'!$B$12)*'S Curve Equation'!$B$10))+'S Curve Equation'!$B$13)*'S Curve Equation'!$B$14</f>
        <v>0.10489054708379039</v>
      </c>
      <c r="AC177" s="28">
        <f>(1/(1+EXP(('S Curve Equation'!$B$11-AC132*'S Curve Equation'!$B$12)*'S Curve Equation'!$B$10))+'S Curve Equation'!$B$13)*'S Curve Equation'!$B$14</f>
        <v>0.10302877591932871</v>
      </c>
      <c r="AD177" s="28">
        <f>(1/(1+EXP(('S Curve Equation'!$B$11-AD132*'S Curve Equation'!$B$12)*'S Curve Equation'!$B$10))+'S Curve Equation'!$B$13)*'S Curve Equation'!$B$14</f>
        <v>0.10120871131846221</v>
      </c>
      <c r="AE177" s="28">
        <f>(1/(1+EXP(('S Curve Equation'!$B$11-AE132*'S Curve Equation'!$B$12)*'S Curve Equation'!$B$10))+'S Curve Equation'!$B$13)*'S Curve Equation'!$B$14</f>
        <v>9.9429254337174255E-2</v>
      </c>
      <c r="AF177" s="28">
        <f>(1/(1+EXP(('S Curve Equation'!$B$11-AF132*'S Curve Equation'!$B$12)*'S Curve Equation'!$B$10))+'S Curve Equation'!$B$13)*'S Curve Equation'!$B$14</f>
        <v>9.7689336824307749E-2</v>
      </c>
    </row>
    <row r="178" spans="1:32" x14ac:dyDescent="0.2">
      <c r="A178" s="6" t="s">
        <v>56</v>
      </c>
      <c r="B178" s="28">
        <f>(1/(1+EXP(('S Curve Equation'!$B$11-B133*'S Curve Equation'!$B$12)*'S Curve Equation'!$B$10))+'S Curve Equation'!$B$13)*'S Curve Equation'!$B$14</f>
        <v>0.14340638216070739</v>
      </c>
      <c r="C178" s="28">
        <f>(1/(1+EXP(('S Curve Equation'!$B$11-C133*'S Curve Equation'!$B$12)*'S Curve Equation'!$B$10))+'S Curve Equation'!$B$13)*'S Curve Equation'!$B$14</f>
        <v>0.14135245694925883</v>
      </c>
      <c r="D178" s="28">
        <f>(1/(1+EXP(('S Curve Equation'!$B$11-D133*'S Curve Equation'!$B$12)*'S Curve Equation'!$B$10))+'S Curve Equation'!$B$13)*'S Curve Equation'!$B$14</f>
        <v>0.13803666382943472</v>
      </c>
      <c r="E178" s="28">
        <f>(1/(1+EXP(('S Curve Equation'!$B$11-E133*'S Curve Equation'!$B$12)*'S Curve Equation'!$B$10))+'S Curve Equation'!$B$13)*'S Curve Equation'!$B$14</f>
        <v>0.13445087102697967</v>
      </c>
      <c r="F178" s="28">
        <f>(1/(1+EXP(('S Curve Equation'!$B$11-F133*'S Curve Equation'!$B$12)*'S Curve Equation'!$B$10))+'S Curve Equation'!$B$13)*'S Curve Equation'!$B$14</f>
        <v>0.13165267715469547</v>
      </c>
      <c r="G178" s="28">
        <f>(1/(1+EXP(('S Curve Equation'!$B$11-G133*'S Curve Equation'!$B$12)*'S Curve Equation'!$B$10))+'S Curve Equation'!$B$13)*'S Curve Equation'!$B$14</f>
        <v>0.13012789722921683</v>
      </c>
      <c r="H178" s="28">
        <f>(1/(1+EXP(('S Curve Equation'!$B$11-H133*'S Curve Equation'!$B$12)*'S Curve Equation'!$B$10))+'S Curve Equation'!$B$13)*'S Curve Equation'!$B$14</f>
        <v>0.12877298519243374</v>
      </c>
      <c r="I178" s="28">
        <f>(1/(1+EXP(('S Curve Equation'!$B$11-I133*'S Curve Equation'!$B$12)*'S Curve Equation'!$B$10))+'S Curve Equation'!$B$13)*'S Curve Equation'!$B$14</f>
        <v>0.12607818324103184</v>
      </c>
      <c r="J178" s="28">
        <f>(1/(1+EXP(('S Curve Equation'!$B$11-J133*'S Curve Equation'!$B$12)*'S Curve Equation'!$B$10))+'S Curve Equation'!$B$13)*'S Curve Equation'!$B$14</f>
        <v>0.12210105630052603</v>
      </c>
      <c r="K178" s="28">
        <f>(1/(1+EXP(('S Curve Equation'!$B$11-K133*'S Curve Equation'!$B$12)*'S Curve Equation'!$B$10))+'S Curve Equation'!$B$13)*'S Curve Equation'!$B$14</f>
        <v>0.1178388674910133</v>
      </c>
      <c r="L178" s="28">
        <f>(1/(1+EXP(('S Curve Equation'!$B$11-L133*'S Curve Equation'!$B$12)*'S Curve Equation'!$B$10))+'S Curve Equation'!$B$13)*'S Curve Equation'!$B$14</f>
        <v>0.11784885722662565</v>
      </c>
      <c r="M178" s="28">
        <f>(1/(1+EXP(('S Curve Equation'!$B$11-M133*'S Curve Equation'!$B$12)*'S Curve Equation'!$B$10))+'S Curve Equation'!$B$13)*'S Curve Equation'!$B$14</f>
        <v>0.11566273989833989</v>
      </c>
      <c r="N178" s="28">
        <f>(1/(1+EXP(('S Curve Equation'!$B$11-N133*'S Curve Equation'!$B$12)*'S Curve Equation'!$B$10))+'S Curve Equation'!$B$13)*'S Curve Equation'!$B$14</f>
        <v>0.11352807117269435</v>
      </c>
      <c r="O178" s="28">
        <f>(1/(1+EXP(('S Curve Equation'!$B$11-O133*'S Curve Equation'!$B$12)*'S Curve Equation'!$B$10))+'S Curve Equation'!$B$13)*'S Curve Equation'!$B$14</f>
        <v>0.11144344156197122</v>
      </c>
      <c r="P178" s="28">
        <f>(1/(1+EXP(('S Curve Equation'!$B$11-P133*'S Curve Equation'!$B$12)*'S Curve Equation'!$B$10))+'S Curve Equation'!$B$13)*'S Curve Equation'!$B$14</f>
        <v>0.10940748175742426</v>
      </c>
      <c r="Q178" s="28">
        <f>(1/(1+EXP(('S Curve Equation'!$B$11-Q133*'S Curve Equation'!$B$12)*'S Curve Equation'!$B$10))+'S Curve Equation'!$B$13)*'S Curve Equation'!$B$14</f>
        <v>0.10741886164722053</v>
      </c>
      <c r="R178" s="28">
        <f>(1/(1+EXP(('S Curve Equation'!$B$11-R133*'S Curve Equation'!$B$12)*'S Curve Equation'!$B$10))+'S Curve Equation'!$B$13)*'S Curve Equation'!$B$14</f>
        <v>0.10547628933740387</v>
      </c>
      <c r="S178" s="28">
        <f>(1/(1+EXP(('S Curve Equation'!$B$11-S133*'S Curve Equation'!$B$12)*'S Curve Equation'!$B$10))+'S Curve Equation'!$B$13)*'S Curve Equation'!$B$14</f>
        <v>0.10357851017833704</v>
      </c>
      <c r="T178" s="28">
        <f>(1/(1+EXP(('S Curve Equation'!$B$11-T133*'S Curve Equation'!$B$12)*'S Curve Equation'!$B$10))+'S Curve Equation'!$B$13)*'S Curve Equation'!$B$14</f>
        <v>0.10172430579878365</v>
      </c>
      <c r="U178" s="28">
        <f>(1/(1+EXP(('S Curve Equation'!$B$11-U133*'S Curve Equation'!$B$12)*'S Curve Equation'!$B$10))+'S Curve Equation'!$B$13)*'S Curve Equation'!$B$14</f>
        <v>9.9912493149529977E-2</v>
      </c>
      <c r="V178" s="28">
        <f>(1/(1+EXP(('S Curve Equation'!$B$11-V133*'S Curve Equation'!$B$12)*'S Curve Equation'!$B$10))+'S Curve Equation'!$B$13)*'S Curve Equation'!$B$14</f>
        <v>9.8141923558210664E-2</v>
      </c>
      <c r="W178" s="28">
        <f>(1/(1+EXP(('S Curve Equation'!$B$11-W133*'S Curve Equation'!$B$12)*'S Curve Equation'!$B$10))+'S Curve Equation'!$B$13)*'S Curve Equation'!$B$14</f>
        <v>9.6411481796772711E-2</v>
      </c>
      <c r="X178" s="28">
        <f>(1/(1+EXP(('S Curve Equation'!$B$11-X133*'S Curve Equation'!$B$12)*'S Curve Equation'!$B$10))+'S Curve Equation'!$B$13)*'S Curve Equation'!$B$14</f>
        <v>9.4720085162827108E-2</v>
      </c>
      <c r="Y178" s="28">
        <f>(1/(1+EXP(('S Curve Equation'!$B$11-Y133*'S Curve Equation'!$B$12)*'S Curve Equation'!$B$10))+'S Curve Equation'!$B$13)*'S Curve Equation'!$B$14</f>
        <v>9.3066682575946594E-2</v>
      </c>
      <c r="Z178" s="28">
        <f>(1/(1+EXP(('S Curve Equation'!$B$11-Z133*'S Curve Equation'!$B$12)*'S Curve Equation'!$B$10))+'S Curve Equation'!$B$13)*'S Curve Equation'!$B$14</f>
        <v>9.1450253689806235E-2</v>
      </c>
      <c r="AA178" s="28">
        <f>(1/(1+EXP(('S Curve Equation'!$B$11-AA133*'S Curve Equation'!$B$12)*'S Curve Equation'!$B$10))+'S Curve Equation'!$B$13)*'S Curve Equation'!$B$14</f>
        <v>8.9869808020917888E-2</v>
      </c>
      <c r="AB178" s="28">
        <f>(1/(1+EXP(('S Curve Equation'!$B$11-AB133*'S Curve Equation'!$B$12)*'S Curve Equation'!$B$10))+'S Curve Equation'!$B$13)*'S Curve Equation'!$B$14</f>
        <v>8.832438409457545E-2</v>
      </c>
      <c r="AC178" s="28">
        <f>(1/(1+EXP(('S Curve Equation'!$B$11-AC133*'S Curve Equation'!$B$12)*'S Curve Equation'!$B$10))+'S Curve Equation'!$B$13)*'S Curve Equation'!$B$14</f>
        <v>8.6813048608502405E-2</v>
      </c>
      <c r="AD178" s="28">
        <f>(1/(1+EXP(('S Curve Equation'!$B$11-AD133*'S Curve Equation'!$B$12)*'S Curve Equation'!$B$10))+'S Curve Equation'!$B$13)*'S Curve Equation'!$B$14</f>
        <v>8.533489561458886E-2</v>
      </c>
      <c r="AE178" s="28">
        <f>(1/(1+EXP(('S Curve Equation'!$B$11-AE133*'S Curve Equation'!$B$12)*'S Curve Equation'!$B$10))+'S Curve Equation'!$B$13)*'S Curve Equation'!$B$14</f>
        <v>8.3889045719009209E-2</v>
      </c>
      <c r="AF178" s="28">
        <f>(1/(1+EXP(('S Curve Equation'!$B$11-AF133*'S Curve Equation'!$B$12)*'S Curve Equation'!$B$10))+'S Curve Equation'!$B$13)*'S Curve Equation'!$B$14</f>
        <v>8.2474645300916569E-2</v>
      </c>
    </row>
    <row r="179" spans="1:32" x14ac:dyDescent="0.2">
      <c r="A179" s="6" t="s">
        <v>57</v>
      </c>
      <c r="B179" s="28">
        <f>(1/(1+EXP(('S Curve Equation'!$B$11-B134*'S Curve Equation'!$B$12)*'S Curve Equation'!$B$10))+'S Curve Equation'!$B$13)*'S Curve Equation'!$B$14</f>
        <v>0.19724770642201836</v>
      </c>
      <c r="C179" s="28">
        <f>(1/(1+EXP(('S Curve Equation'!$B$11-C134*'S Curve Equation'!$B$12)*'S Curve Equation'!$B$10))+'S Curve Equation'!$B$13)*'S Curve Equation'!$B$14</f>
        <v>0.19431028728129518</v>
      </c>
      <c r="D179" s="28">
        <f>(1/(1+EXP(('S Curve Equation'!$B$11-D134*'S Curve Equation'!$B$12)*'S Curve Equation'!$B$10))+'S Curve Equation'!$B$13)*'S Curve Equation'!$B$14</f>
        <v>0.18956576048187845</v>
      </c>
      <c r="E179" s="28">
        <f>(1/(1+EXP(('S Curve Equation'!$B$11-E134*'S Curve Equation'!$B$12)*'S Curve Equation'!$B$10))+'S Curve Equation'!$B$13)*'S Curve Equation'!$B$14</f>
        <v>0.18443193551427545</v>
      </c>
      <c r="F179" s="28">
        <f>(1/(1+EXP(('S Curve Equation'!$B$11-F134*'S Curve Equation'!$B$12)*'S Curve Equation'!$B$10))+'S Curve Equation'!$B$13)*'S Curve Equation'!$B$14</f>
        <v>0.18042394964969982</v>
      </c>
      <c r="G179" s="28">
        <f>(1/(1+EXP(('S Curve Equation'!$B$11-G134*'S Curve Equation'!$B$12)*'S Curve Equation'!$B$10))+'S Curve Equation'!$B$13)*'S Curve Equation'!$B$14</f>
        <v>0.17823939147820886</v>
      </c>
      <c r="H179" s="28">
        <f>(1/(1+EXP(('S Curve Equation'!$B$11-H134*'S Curve Equation'!$B$12)*'S Curve Equation'!$B$10))+'S Curve Equation'!$B$13)*'S Curve Equation'!$B$14</f>
        <v>0.17629793087234436</v>
      </c>
      <c r="I179" s="28">
        <f>(1/(1+EXP(('S Curve Equation'!$B$11-I134*'S Curve Equation'!$B$12)*'S Curve Equation'!$B$10))+'S Curve Equation'!$B$13)*'S Curve Equation'!$B$14</f>
        <v>0.17243590964224215</v>
      </c>
      <c r="J179" s="28">
        <f>(1/(1+EXP(('S Curve Equation'!$B$11-J134*'S Curve Equation'!$B$12)*'S Curve Equation'!$B$10))+'S Curve Equation'!$B$13)*'S Curve Equation'!$B$14</f>
        <v>0.16673511725025819</v>
      </c>
      <c r="K179" s="28">
        <f>(1/(1+EXP(('S Curve Equation'!$B$11-K134*'S Curve Equation'!$B$12)*'S Curve Equation'!$B$10))+'S Curve Equation'!$B$13)*'S Curve Equation'!$B$14</f>
        <v>0.16062529590495445</v>
      </c>
      <c r="L179" s="28">
        <f>(1/(1+EXP(('S Curve Equation'!$B$11-L134*'S Curve Equation'!$B$12)*'S Curve Equation'!$B$10))+'S Curve Equation'!$B$13)*'S Curve Equation'!$B$14</f>
        <v>0.1606396157625386</v>
      </c>
      <c r="M179" s="28">
        <f>(1/(1+EXP(('S Curve Equation'!$B$11-M134*'S Curve Equation'!$B$12)*'S Curve Equation'!$B$10))+'S Curve Equation'!$B$13)*'S Curve Equation'!$B$14</f>
        <v>0.15750603098087643</v>
      </c>
      <c r="N179" s="28">
        <f>(1/(1+EXP(('S Curve Equation'!$B$11-N134*'S Curve Equation'!$B$12)*'S Curve Equation'!$B$10))+'S Curve Equation'!$B$13)*'S Curve Equation'!$B$14</f>
        <v>0.15444653291970814</v>
      </c>
      <c r="O179" s="28">
        <f>(1/(1+EXP(('S Curve Equation'!$B$11-O134*'S Curve Equation'!$B$12)*'S Curve Equation'!$B$10))+'S Curve Equation'!$B$13)*'S Curve Equation'!$B$14</f>
        <v>0.15145923130068412</v>
      </c>
      <c r="P179" s="28">
        <f>(1/(1+EXP(('S Curve Equation'!$B$11-P134*'S Curve Equation'!$B$12)*'S Curve Equation'!$B$10))+'S Curve Equation'!$B$13)*'S Curve Equation'!$B$14</f>
        <v>0.14854227774607717</v>
      </c>
      <c r="Q179" s="28">
        <f>(1/(1+EXP(('S Curve Equation'!$B$11-Q134*'S Curve Equation'!$B$12)*'S Curve Equation'!$B$10))+'S Curve Equation'!$B$13)*'S Curve Equation'!$B$14</f>
        <v>0.14569386567909132</v>
      </c>
      <c r="R179" s="28">
        <f>(1/(1+EXP(('S Curve Equation'!$B$11-R134*'S Curve Equation'!$B$12)*'S Curve Equation'!$B$10))+'S Curve Equation'!$B$13)*'S Curve Equation'!$B$14</f>
        <v>0.14291223013517776</v>
      </c>
      <c r="S179" s="28">
        <f>(1/(1+EXP(('S Curve Equation'!$B$11-S134*'S Curve Equation'!$B$12)*'S Curve Equation'!$B$10))+'S Curve Equation'!$B$13)*'S Curve Equation'!$B$14</f>
        <v>0.14019564749366423</v>
      </c>
      <c r="T179" s="28">
        <f>(1/(1+EXP(('S Curve Equation'!$B$11-T134*'S Curve Equation'!$B$12)*'S Curve Equation'!$B$10))+'S Curve Equation'!$B$13)*'S Curve Equation'!$B$14</f>
        <v>0.13754243513829753</v>
      </c>
      <c r="U179" s="28">
        <f>(1/(1+EXP(('S Curve Equation'!$B$11-U134*'S Curve Equation'!$B$12)*'S Curve Equation'!$B$10))+'S Curve Equation'!$B$13)*'S Curve Equation'!$B$14</f>
        <v>0.13495095105465882</v>
      </c>
      <c r="V179" s="28">
        <f>(1/(1+EXP(('S Curve Equation'!$B$11-V134*'S Curve Equation'!$B$12)*'S Curve Equation'!$B$10))+'S Curve Equation'!$B$13)*'S Curve Equation'!$B$14</f>
        <v>0.13241959337180659</v>
      </c>
      <c r="W179" s="28">
        <f>(1/(1+EXP(('S Curve Equation'!$B$11-W134*'S Curve Equation'!$B$12)*'S Curve Equation'!$B$10))+'S Curve Equation'!$B$13)*'S Curve Equation'!$B$14</f>
        <v>0.12994679985490684</v>
      </c>
      <c r="X179" s="28">
        <f>(1/(1+EXP(('S Curve Equation'!$B$11-X134*'S Curve Equation'!$B$12)*'S Curve Equation'!$B$10))+'S Curve Equation'!$B$13)*'S Curve Equation'!$B$14</f>
        <v>0.12753104735509446</v>
      </c>
      <c r="Y179" s="28">
        <f>(1/(1+EXP(('S Curve Equation'!$B$11-Y134*'S Curve Equation'!$B$12)*'S Curve Equation'!$B$10))+'S Curve Equation'!$B$13)*'S Curve Equation'!$B$14</f>
        <v>0.12517085122228311</v>
      </c>
      <c r="Z179" s="28">
        <f>(1/(1+EXP(('S Curve Equation'!$B$11-Z134*'S Curve Equation'!$B$12)*'S Curve Equation'!$B$10))+'S Curve Equation'!$B$13)*'S Curve Equation'!$B$14</f>
        <v>0.12286476468617664</v>
      </c>
      <c r="AA179" s="28">
        <f>(1/(1+EXP(('S Curve Equation'!$B$11-AA134*'S Curve Equation'!$B$12)*'S Curve Equation'!$B$10))+'S Curve Equation'!$B$13)*'S Curve Equation'!$B$14</f>
        <v>0.12061137821028589</v>
      </c>
      <c r="AB179" s="28">
        <f>(1/(1+EXP(('S Curve Equation'!$B$11-AB134*'S Curve Equation'!$B$12)*'S Curve Equation'!$B$10))+'S Curve Equation'!$B$13)*'S Curve Equation'!$B$14</f>
        <v>0.11840931882335114</v>
      </c>
      <c r="AC179" s="28">
        <f>(1/(1+EXP(('S Curve Equation'!$B$11-AC134*'S Curve Equation'!$B$12)*'S Curve Equation'!$B$10))+'S Curve Equation'!$B$13)*'S Curve Equation'!$B$14</f>
        <v>0.1162572494321691</v>
      </c>
      <c r="AD179" s="28">
        <f>(1/(1+EXP(('S Curve Equation'!$B$11-AD134*'S Curve Equation'!$B$12)*'S Curve Equation'!$B$10))+'S Curve Equation'!$B$13)*'S Curve Equation'!$B$14</f>
        <v>0.11415386811947864</v>
      </c>
      <c r="AE179" s="28">
        <f>(1/(1+EXP(('S Curve Equation'!$B$11-AE134*'S Curve Equation'!$B$12)*'S Curve Equation'!$B$10))+'S Curve Equation'!$B$13)*'S Curve Equation'!$B$14</f>
        <v>0.11209790743022323</v>
      </c>
      <c r="AF179" s="28">
        <f>(1/(1+EXP(('S Curve Equation'!$B$11-AF134*'S Curve Equation'!$B$12)*'S Curve Equation'!$B$10))+'S Curve Equation'!$B$13)*'S Curve Equation'!$B$14</f>
        <v>0.110088133649191</v>
      </c>
    </row>
    <row r="181" spans="1:32" x14ac:dyDescent="0.2">
      <c r="A181" s="7"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16to19'!B138,'Calculations 20to24'!B138,'Calculations 25to34'!B138,'Calculations 35to44'!B138,'Calculations 45to54'!B138,'Calculations 65plus'!B138)</f>
        <v>0.19667943805874843</v>
      </c>
      <c r="C183" s="28">
        <f>C138/SUM(C138,'Calculations 16to19'!C138,'Calculations 20to24'!C138,'Calculations 25to34'!C138,'Calculations 35to44'!C138,'Calculations 45to54'!C138,'Calculations 65plus'!C138)</f>
        <v>0.1950091981926122</v>
      </c>
      <c r="D183" s="28">
        <f>D138/SUM(D138,'Calculations 16to19'!D138,'Calculations 20to24'!D138,'Calculations 25to34'!D138,'Calculations 35to44'!D138,'Calculations 45to54'!D138,'Calculations 65plus'!D138)</f>
        <v>0.19136275137482048</v>
      </c>
      <c r="E183" s="28">
        <f>E138/SUM(E138,'Calculations 16to19'!E138,'Calculations 20to24'!E138,'Calculations 25to34'!E138,'Calculations 35to44'!E138,'Calculations 45to54'!E138,'Calculations 65plus'!E138)</f>
        <v>0.18729599882837941</v>
      </c>
      <c r="F183" s="28">
        <f>F138/SUM(F138,'Calculations 16to19'!F138,'Calculations 20to24'!F138,'Calculations 25to34'!F138,'Calculations 35to44'!F138,'Calculations 45to54'!F138,'Calculations 65plus'!F138)</f>
        <v>0.1842337923401409</v>
      </c>
      <c r="G183" s="28">
        <f>G138/SUM(G138,'Calculations 16to19'!G138,'Calculations 20to24'!G138,'Calculations 25to34'!G138,'Calculations 35to44'!G138,'Calculations 45to54'!G138,'Calculations 65plus'!G138)</f>
        <v>0.1828056461794251</v>
      </c>
      <c r="H183" s="28">
        <f>H138/SUM(H138,'Calculations 16to19'!H138,'Calculations 20to24'!H138,'Calculations 25to34'!H138,'Calculations 35to44'!H138,'Calculations 45to54'!H138,'Calculations 65plus'!H138)</f>
        <v>0.18161359156567319</v>
      </c>
      <c r="I183" s="28">
        <f>I138/SUM(I138,'Calculations 16to19'!I138,'Calculations 20to24'!I138,'Calculations 25to34'!I138,'Calculations 35to44'!I138,'Calculations 45to54'!I138,'Calculations 65plus'!I138)</f>
        <v>0.17835451763515536</v>
      </c>
      <c r="J183" s="28">
        <f>J138/SUM(J138,'Calculations 16to19'!J138,'Calculations 20to24'!J138,'Calculations 25to34'!J138,'Calculations 35to44'!J138,'Calculations 45to54'!J138,'Calculations 65plus'!J138)</f>
        <v>0.17310327253278107</v>
      </c>
      <c r="K183" s="28">
        <f>K138/SUM(K138,'Calculations 16to19'!K138,'Calculations 20to24'!K138,'Calculations 25to34'!K138,'Calculations 35to44'!K138,'Calculations 45to54'!K138,'Calculations 65plus'!K138)</f>
        <v>0.16733764992622868</v>
      </c>
      <c r="L183" s="28">
        <f>L138/SUM(L138,'Calculations 16to19'!L138,'Calculations 20to24'!L138,'Calculations 25to34'!L138,'Calculations 35to44'!L138,'Calculations 45to54'!L138,'Calculations 65plus'!L138)</f>
        <v>0.16815852584173752</v>
      </c>
      <c r="M183" s="28">
        <f>M138/SUM(M138,'Calculations 16to19'!M138,'Calculations 20to24'!M138,'Calculations 25to34'!M138,'Calculations 35to44'!M138,'Calculations 45to54'!M138,'Calculations 65plus'!M138)</f>
        <v>0.16546263513730769</v>
      </c>
      <c r="N183" s="28">
        <f>N138/SUM(N138,'Calculations 16to19'!N138,'Calculations 20to24'!N138,'Calculations 25to34'!N138,'Calculations 35to44'!N138,'Calculations 45to54'!N138,'Calculations 65plus'!N138)</f>
        <v>0.16279039056873587</v>
      </c>
      <c r="O183" s="28">
        <f>O138/SUM(O138,'Calculations 16to19'!O138,'Calculations 20to24'!O138,'Calculations 25to34'!O138,'Calculations 35to44'!O138,'Calculations 45to54'!O138,'Calculations 65plus'!O138)</f>
        <v>0.16014293342378905</v>
      </c>
      <c r="P183" s="28">
        <f>P138/SUM(P138,'Calculations 16to19'!P138,'Calculations 20to24'!P138,'Calculations 25to34'!P138,'Calculations 35to44'!P138,'Calculations 45to54'!P138,'Calculations 65plus'!P138)</f>
        <v>0.15752131862938271</v>
      </c>
      <c r="Q183" s="28">
        <f>Q138/SUM(Q138,'Calculations 16to19'!Q138,'Calculations 20to24'!Q138,'Calculations 25to34'!Q138,'Calculations 35to44'!Q138,'Calculations 45to54'!Q138,'Calculations 65plus'!Q138)</f>
        <v>0.15492651721135803</v>
      </c>
      <c r="R183" s="28">
        <f>R138/SUM(R138,'Calculations 16to19'!R138,'Calculations 20to24'!R138,'Calculations 25to34'!R138,'Calculations 35to44'!R138,'Calculations 45to54'!R138,'Calculations 65plus'!R138)</f>
        <v>0.15235941885257462</v>
      </c>
      <c r="S183" s="28">
        <f>S138/SUM(S138,'Calculations 16to19'!S138,'Calculations 20to24'!S138,'Calculations 25to34'!S138,'Calculations 35to44'!S138,'Calculations 45to54'!S138,'Calculations 65plus'!S138)</f>
        <v>0.14982083453219808</v>
      </c>
      <c r="T183" s="28">
        <f>T138/SUM(T138,'Calculations 16to19'!T138,'Calculations 20to24'!T138,'Calculations 25to34'!T138,'Calculations 35to44'!T138,'Calculations 45to54'!T138,'Calculations 65plus'!T138)</f>
        <v>0.14731149922997791</v>
      </c>
      <c r="U183" s="28">
        <f>U138/SUM(U138,'Calculations 16to19'!U138,'Calculations 20to24'!U138,'Calculations 25to34'!U138,'Calculations 35to44'!U138,'Calculations 45to54'!U138,'Calculations 65plus'!U138)</f>
        <v>0.1448320746802558</v>
      </c>
      <c r="V183" s="28">
        <f>V138/SUM(V138,'Calculations 16to19'!V138,'Calculations 20to24'!V138,'Calculations 25to34'!V138,'Calculations 35to44'!V138,'Calculations 45to54'!V138,'Calculations 65plus'!V138)</f>
        <v>0.1423831521614132</v>
      </c>
      <c r="W183" s="28">
        <f>W138/SUM(W138,'Calculations 16to19'!W138,'Calculations 20to24'!W138,'Calculations 25to34'!W138,'Calculations 35to44'!W138,'Calculations 45to54'!W138,'Calculations 65plus'!W138)</f>
        <v>0.13996525530739884</v>
      </c>
      <c r="X183" s="28">
        <f>X138/SUM(X138,'Calculations 16to19'!X138,'Calculations 20to24'!X138,'Calculations 25to34'!X138,'Calculations 35to44'!X138,'Calculations 45to54'!X138,'Calculations 65plus'!X138)</f>
        <v>0.13757884292896119</v>
      </c>
      <c r="Y183" s="28">
        <f>Y138/SUM(Y138,'Calculations 16to19'!Y138,'Calculations 20to24'!Y138,'Calculations 25to34'!Y138,'Calculations 35to44'!Y138,'Calculations 45to54'!Y138,'Calculations 65plus'!Y138)</f>
        <v>0.13522431183313485</v>
      </c>
      <c r="Z183" s="28">
        <f>Z138/SUM(Z138,'Calculations 16to19'!Z138,'Calculations 20to24'!Z138,'Calculations 25to34'!Z138,'Calculations 35to44'!Z138,'Calculations 45to54'!Z138,'Calculations 65plus'!Z138)</f>
        <v>0.13290199963046945</v>
      </c>
      <c r="AA183" s="28">
        <f>AA138/SUM(AA138,'Calculations 16to19'!AA138,'Calculations 20to24'!AA138,'Calculations 25to34'!AA138,'Calculations 35to44'!AA138,'Calculations 45to54'!AA138,'Calculations 65plus'!AA138)</f>
        <v>0.13061218752039883</v>
      </c>
      <c r="AB183" s="28">
        <f>AB138/SUM(AB138,'Calculations 16to19'!AB138,'Calculations 20to24'!AB138,'Calculations 25to34'!AB138,'Calculations 35to44'!AB138,'Calculations 45to54'!AB138,'Calculations 65plus'!AB138)</f>
        <v>0.12835510304604422</v>
      </c>
      <c r="AC183" s="28">
        <f>AC138/SUM(AC138,'Calculations 16to19'!AC138,'Calculations 20to24'!AC138,'Calculations 25to34'!AC138,'Calculations 35to44'!AC138,'Calculations 45to54'!AC138,'Calculations 65plus'!AC138)</f>
        <v>0.12613092281058996</v>
      </c>
      <c r="AD183" s="28">
        <f>AD138/SUM(AD138,'Calculations 16to19'!AD138,'Calculations 20to24'!AD138,'Calculations 25to34'!AD138,'Calculations 35to44'!AD138,'Calculations 45to54'!AD138,'Calculations 65plus'!AD138)</f>
        <v>0.12393977514821536</v>
      </c>
      <c r="AE183" s="28">
        <f>AE138/SUM(AE138,'Calculations 16to19'!AE138,'Calculations 20to24'!AE138,'Calculations 25to34'!AE138,'Calculations 35to44'!AE138,'Calculations 45to54'!AE138,'Calculations 65plus'!AE138)</f>
        <v>0.12178174274335608</v>
      </c>
      <c r="AF183" s="28">
        <f>AF138/SUM(AF138,'Calculations 16to19'!AF138,'Calculations 20to24'!AF138,'Calculations 25to34'!AF138,'Calculations 35to44'!AF138,'Calculations 45to54'!AF138,'Calculations 65plus'!AF138)</f>
        <v>0.11965686519282594</v>
      </c>
    </row>
    <row r="184" spans="1:32" x14ac:dyDescent="0.2">
      <c r="A184" s="6" t="s">
        <v>94</v>
      </c>
      <c r="B184" s="28">
        <f>B139/SUM(B139,'Calculations 16to19'!B139,'Calculations 20to24'!B139,'Calculations 25to34'!B139,'Calculations 35to44'!B139,'Calculations 45to54'!B139,'Calculations 65plus'!B139)</f>
        <v>0.19607843137254902</v>
      </c>
      <c r="C184" s="28">
        <f>C139/SUM(C139,'Calculations 16to19'!C139,'Calculations 20to24'!C139,'Calculations 25to34'!C139,'Calculations 35to44'!C139,'Calculations 45to54'!C139,'Calculations 65plus'!C139)</f>
        <v>0.19472066145314201</v>
      </c>
      <c r="D184" s="28">
        <f>D139/SUM(D139,'Calculations 16to19'!D139,'Calculations 20to24'!D139,'Calculations 25to34'!D139,'Calculations 35to44'!D139,'Calculations 45to54'!D139,'Calculations 65plus'!D139)</f>
        <v>0.19128900738233501</v>
      </c>
      <c r="E184" s="28">
        <f>E139/SUM(E139,'Calculations 16to19'!E139,'Calculations 20to24'!E139,'Calculations 25to34'!E139,'Calculations 35to44'!E139,'Calculations 45to54'!E139,'Calculations 65plus'!E139)</f>
        <v>0.1874416085184322</v>
      </c>
      <c r="F184" s="28">
        <f>F139/SUM(F139,'Calculations 16to19'!F139,'Calculations 20to24'!F139,'Calculations 25to34'!F139,'Calculations 35to44'!F139,'Calculations 45to54'!F139,'Calculations 65plus'!F139)</f>
        <v>0.18460089693568424</v>
      </c>
      <c r="G184" s="28">
        <f>G139/SUM(G139,'Calculations 16to19'!G139,'Calculations 20to24'!G139,'Calculations 25to34'!G139,'Calculations 35to44'!G139,'Calculations 45to54'!G139,'Calculations 65plus'!G139)</f>
        <v>0.18336765340733613</v>
      </c>
      <c r="H184" s="28">
        <f>H139/SUM(H139,'Calculations 16to19'!H139,'Calculations 20to24'!H139,'Calculations 25to34'!H139,'Calculations 35to44'!H139,'Calculations 45to54'!H139,'Calculations 65plus'!H139)</f>
        <v>0.1824244469290591</v>
      </c>
      <c r="I184" s="28">
        <f>I139/SUM(I139,'Calculations 16to19'!I139,'Calculations 20to24'!I139,'Calculations 25to34'!I139,'Calculations 35to44'!I139,'Calculations 45to54'!I139,'Calculations 65plus'!I139)</f>
        <v>0.1792104779226924</v>
      </c>
      <c r="J184" s="28">
        <f>J139/SUM(J139,'Calculations 16to19'!J139,'Calculations 20to24'!J139,'Calculations 25to34'!J139,'Calculations 35to44'!J139,'Calculations 45to54'!J139,'Calculations 65plus'!J139)</f>
        <v>0.17383273934145341</v>
      </c>
      <c r="K184" s="28">
        <f>K139/SUM(K139,'Calculations 16to19'!K139,'Calculations 20to24'!K139,'Calculations 25to34'!K139,'Calculations 35to44'!K139,'Calculations 45to54'!K139,'Calculations 65plus'!K139)</f>
        <v>0.16792151351831106</v>
      </c>
      <c r="L184" s="28">
        <f>L139/SUM(L139,'Calculations 16to19'!L139,'Calculations 20to24'!L139,'Calculations 25to34'!L139,'Calculations 35to44'!L139,'Calculations 45to54'!L139,'Calculations 65plus'!L139)</f>
        <v>0.16944963947020408</v>
      </c>
      <c r="M184" s="28">
        <f>M139/SUM(M139,'Calculations 16to19'!M139,'Calculations 20to24'!M139,'Calculations 25to34'!M139,'Calculations 35to44'!M139,'Calculations 45to54'!M139,'Calculations 65plus'!M139)</f>
        <v>0.16696023845280294</v>
      </c>
      <c r="N184" s="28">
        <f>N139/SUM(N139,'Calculations 16to19'!N139,'Calculations 20to24'!N139,'Calculations 25to34'!N139,'Calculations 35to44'!N139,'Calculations 45to54'!N139,'Calculations 65plus'!N139)</f>
        <v>0.16449660243062358</v>
      </c>
      <c r="O184" s="28">
        <f>O139/SUM(O139,'Calculations 16to19'!O139,'Calculations 20to24'!O139,'Calculations 25to34'!O139,'Calculations 35to44'!O139,'Calculations 45to54'!O139,'Calculations 65plus'!O139)</f>
        <v>0.16205904643145644</v>
      </c>
      <c r="P184" s="28">
        <f>P139/SUM(P139,'Calculations 16to19'!P139,'Calculations 20to24'!P139,'Calculations 25to34'!P139,'Calculations 35to44'!P139,'Calculations 45to54'!P139,'Calculations 65plus'!P139)</f>
        <v>0.1596478534798437</v>
      </c>
      <c r="Q184" s="28">
        <f>Q139/SUM(Q139,'Calculations 16to19'!Q139,'Calculations 20to24'!Q139,'Calculations 25to34'!Q139,'Calculations 35to44'!Q139,'Calculations 45to54'!Q139,'Calculations 65plus'!Q139)</f>
        <v>0.15726327566078832</v>
      </c>
      <c r="R184" s="28">
        <f>R139/SUM(R139,'Calculations 16to19'!R139,'Calculations 20to24'!R139,'Calculations 25to34'!R139,'Calculations 35to44'!R139,'Calculations 45to54'!R139,'Calculations 65plus'!R139)</f>
        <v>0.15490553518063546</v>
      </c>
      <c r="S184" s="28">
        <f>S139/SUM(S139,'Calculations 16to19'!S139,'Calculations 20to24'!S139,'Calculations 25to34'!S139,'Calculations 35to44'!S139,'Calculations 45to54'!S139,'Calculations 65plus'!S139)</f>
        <v>0.15257482542310499</v>
      </c>
      <c r="T184" s="28">
        <f>T139/SUM(T139,'Calculations 16to19'!T139,'Calculations 20to24'!T139,'Calculations 25to34'!T139,'Calculations 35to44'!T139,'Calculations 45to54'!T139,'Calculations 65plus'!T139)</f>
        <v>0.15027131199857049</v>
      </c>
      <c r="U184" s="28">
        <f>U139/SUM(U139,'Calculations 16to19'!U139,'Calculations 20to24'!U139,'Calculations 25to34'!U139,'Calculations 35to44'!U139,'Calculations 45to54'!U139,'Calculations 65plus'!U139)</f>
        <v>0.14799513378480897</v>
      </c>
      <c r="V184" s="28">
        <f>V139/SUM(V139,'Calculations 16to19'!V139,'Calculations 20to24'!V139,'Calculations 25to34'!V139,'Calculations 35to44'!V139,'Calculations 45to54'!V139,'Calculations 65plus'!V139)</f>
        <v>0.14574640395757993</v>
      </c>
      <c r="W184" s="28">
        <f>W139/SUM(W139,'Calculations 16to19'!W139,'Calculations 20to24'!W139,'Calculations 25to34'!W139,'Calculations 35to44'!W139,'Calculations 45to54'!W139,'Calculations 65plus'!W139)</f>
        <v>0.14352521100948906</v>
      </c>
      <c r="X184" s="28">
        <f>X139/SUM(X139,'Calculations 16to19'!X139,'Calculations 20to24'!X139,'Calculations 25to34'!X139,'Calculations 35to44'!X139,'Calculations 45to54'!X139,'Calculations 65plus'!X139)</f>
        <v>0.14133161975573921</v>
      </c>
      <c r="Y184" s="28">
        <f>Y139/SUM(Y139,'Calculations 16to19'!Y139,'Calculations 20to24'!Y139,'Calculations 25to34'!Y139,'Calculations 35to44'!Y139,'Calculations 45to54'!Y139,'Calculations 65plus'!Y139)</f>
        <v>0.13916567232546759</v>
      </c>
      <c r="Z184" s="28">
        <f>Z139/SUM(Z139,'Calculations 16to19'!Z139,'Calculations 20to24'!Z139,'Calculations 25to34'!Z139,'Calculations 35to44'!Z139,'Calculations 45to54'!Z139,'Calculations 65plus'!Z139)</f>
        <v>0.13702738913748494</v>
      </c>
      <c r="AA184" s="28">
        <f>AA139/SUM(AA139,'Calculations 16to19'!AA139,'Calculations 20to24'!AA139,'Calculations 25to34'!AA139,'Calculations 35to44'!AA139,'Calculations 45to54'!AA139,'Calculations 65plus'!AA139)</f>
        <v>0.13491676985934334</v>
      </c>
      <c r="AB184" s="28">
        <f>AB139/SUM(AB139,'Calculations 16to19'!AB139,'Calculations 20to24'!AB139,'Calculations 25to34'!AB139,'Calculations 35to44'!AB139,'Calculations 45to54'!AB139,'Calculations 65plus'!AB139)</f>
        <v>0.13283379434876769</v>
      </c>
      <c r="AC184" s="28">
        <f>AC139/SUM(AC139,'Calculations 16to19'!AC139,'Calculations 20to24'!AC139,'Calculations 25to34'!AC139,'Calculations 35to44'!AC139,'Calculations 45to54'!AC139,'Calculations 65plus'!AC139)</f>
        <v>0.13077842357657793</v>
      </c>
      <c r="AD184" s="28">
        <f>AD139/SUM(AD139,'Calculations 16to19'!AD139,'Calculations 20to24'!AD139,'Calculations 25to34'!AD139,'Calculations 35to44'!AD139,'Calculations 45to54'!AD139,'Calculations 65plus'!AD139)</f>
        <v>0.12875060053033735</v>
      </c>
      <c r="AE184" s="28">
        <f>AE139/SUM(AE139,'Calculations 16to19'!AE139,'Calculations 20to24'!AE139,'Calculations 25to34'!AE139,'Calculations 35to44'!AE139,'Calculations 45to54'!AE139,'Calculations 65plus'!AE139)</f>
        <v>0.12675025109805271</v>
      </c>
      <c r="AF184" s="28">
        <f>AF139/SUM(AF139,'Calculations 16to19'!AF139,'Calculations 20to24'!AF139,'Calculations 25to34'!AF139,'Calculations 35to44'!AF139,'Calculations 45to54'!AF139,'Calculations 65plus'!AF139)</f>
        <v>0.12477728493133841</v>
      </c>
    </row>
    <row r="185" spans="1:32" x14ac:dyDescent="0.2">
      <c r="A185" s="6" t="s">
        <v>93</v>
      </c>
      <c r="B185" s="28">
        <f>B140/SUM(B140,'Calculations 16to19'!B140,'Calculations 20to24'!B140,'Calculations 25to34'!B140,'Calculations 35to44'!B140,'Calculations 45to54'!B140,'Calculations 65plus'!B140)</f>
        <v>0.13265306122448978</v>
      </c>
      <c r="C185" s="28">
        <f>C140/SUM(C140,'Calculations 16to19'!C140,'Calculations 20to24'!C140,'Calculations 25to34'!C140,'Calculations 35to44'!C140,'Calculations 45to54'!C140,'Calculations 65plus'!C140)</f>
        <v>0.13156186084945251</v>
      </c>
      <c r="D185" s="28">
        <f>D140/SUM(D140,'Calculations 16to19'!D140,'Calculations 20to24'!D140,'Calculations 25to34'!D140,'Calculations 35to44'!D140,'Calculations 45to54'!D140,'Calculations 65plus'!D140)</f>
        <v>0.12904746922852453</v>
      </c>
      <c r="E185" s="28">
        <f>E140/SUM(E140,'Calculations 16to19'!E140,'Calculations 20to24'!E140,'Calculations 25to34'!E140,'Calculations 35to44'!E140,'Calculations 45to54'!E140,'Calculations 65plus'!E140)</f>
        <v>0.12628966763120797</v>
      </c>
      <c r="F185" s="28">
        <f>F140/SUM(F140,'Calculations 16to19'!F140,'Calculations 20to24'!F140,'Calculations 25to34'!F140,'Calculations 35to44'!F140,'Calculations 45to54'!F140,'Calculations 65plus'!F140)</f>
        <v>0.1242718783132053</v>
      </c>
      <c r="G185" s="28">
        <f>G140/SUM(G140,'Calculations 16to19'!G140,'Calculations 20to24'!G140,'Calculations 25to34'!G140,'Calculations 35to44'!G140,'Calculations 45to54'!G140,'Calculations 65plus'!G140)</f>
        <v>0.12337246571516808</v>
      </c>
      <c r="H185" s="28">
        <f>H140/SUM(H140,'Calculations 16to19'!H140,'Calculations 20to24'!H140,'Calculations 25to34'!H140,'Calculations 35to44'!H140,'Calculations 45to54'!H140,'Calculations 65plus'!H140)</f>
        <v>0.1227131796516068</v>
      </c>
      <c r="I185" s="28">
        <f>I140/SUM(I140,'Calculations 16to19'!I140,'Calculations 20to24'!I140,'Calculations 25to34'!I140,'Calculations 35to44'!I140,'Calculations 45to54'!I140,'Calculations 65plus'!I140)</f>
        <v>0.1205473309431368</v>
      </c>
      <c r="J185" s="28">
        <f>J140/SUM(J140,'Calculations 16to19'!J140,'Calculations 20to24'!J140,'Calculations 25to34'!J140,'Calculations 35to44'!J140,'Calculations 45to54'!J140,'Calculations 65plus'!J140)</f>
        <v>0.11689402459928636</v>
      </c>
      <c r="K185" s="28">
        <f>K140/SUM(K140,'Calculations 16to19'!K140,'Calculations 20to24'!K140,'Calculations 25to34'!K140,'Calculations 35to44'!K140,'Calculations 45to54'!K140,'Calculations 65plus'!K140)</f>
        <v>0.11286240603819998</v>
      </c>
      <c r="L185" s="28">
        <f>L140/SUM(L140,'Calculations 16to19'!L140,'Calculations 20to24'!L140,'Calculations 25to34'!L140,'Calculations 35to44'!L140,'Calculations 45to54'!L140,'Calculations 65plus'!L140)</f>
        <v>0.11371159993655845</v>
      </c>
      <c r="M185" s="28">
        <f>M140/SUM(M140,'Calculations 16to19'!M140,'Calculations 20to24'!M140,'Calculations 25to34'!M140,'Calculations 35to44'!M140,'Calculations 45to54'!M140,'Calculations 65plus'!M140)</f>
        <v>0.11196995113230991</v>
      </c>
      <c r="N185" s="28">
        <f>N140/SUM(N140,'Calculations 16to19'!N140,'Calculations 20to24'!N140,'Calculations 25to34'!N140,'Calculations 35to44'!N140,'Calculations 45to54'!N140,'Calculations 65plus'!N140)</f>
        <v>0.11024972481449172</v>
      </c>
      <c r="O185" s="28">
        <f>O140/SUM(O140,'Calculations 16to19'!O140,'Calculations 20to24'!O140,'Calculations 25to34'!O140,'Calculations 35to44'!O140,'Calculations 45to54'!O140,'Calculations 65plus'!O140)</f>
        <v>0.1085509614645816</v>
      </c>
      <c r="P185" s="28">
        <f>P140/SUM(P140,'Calculations 16to19'!P140,'Calculations 20to24'!P140,'Calculations 25to34'!P140,'Calculations 35to44'!P140,'Calculations 45to54'!P140,'Calculations 65plus'!P140)</f>
        <v>0.10687368767971506</v>
      </c>
      <c r="Q185" s="28">
        <f>Q140/SUM(Q140,'Calculations 16to19'!Q140,'Calculations 20to24'!Q140,'Calculations 25to34'!Q140,'Calculations 35to44'!Q140,'Calculations 45to54'!Q140,'Calculations 65plus'!Q140)</f>
        <v>0.10521791648171991</v>
      </c>
      <c r="R185" s="28">
        <f>R140/SUM(R140,'Calculations 16to19'!R140,'Calculations 20to24'!R140,'Calculations 25to34'!R140,'Calculations 35to44'!R140,'Calculations 45to54'!R140,'Calculations 65plus'!R140)</f>
        <v>0.10358364764337516</v>
      </c>
      <c r="S185" s="28">
        <f>S140/SUM(S140,'Calculations 16to19'!S140,'Calculations 20to24'!S140,'Calculations 25to34'!S140,'Calculations 35to44'!S140,'Calculations 45to54'!S140,'Calculations 65plus'!S140)</f>
        <v>0.10197086803035865</v>
      </c>
      <c r="T185" s="28">
        <f>T140/SUM(T140,'Calculations 16to19'!T140,'Calculations 20to24'!T140,'Calculations 25to34'!T140,'Calculations 35to44'!T140,'Calculations 45to54'!T140,'Calculations 65plus'!T140)</f>
        <v>0.1003795519573273</v>
      </c>
      <c r="U185" s="28">
        <f>U140/SUM(U140,'Calculations 16to19'!U140,'Calculations 20to24'!U140,'Calculations 25to34'!U140,'Calculations 35to44'!U140,'Calculations 45to54'!U140,'Calculations 65plus'!U140)</f>
        <v>9.8809661556579137E-2</v>
      </c>
      <c r="V185" s="28">
        <f>V140/SUM(V140,'Calculations 16to19'!V140,'Calculations 20to24'!V140,'Calculations 25to34'!V140,'Calculations 35to44'!V140,'Calculations 45to54'!V140,'Calculations 65plus'!V140)</f>
        <v>9.7261147157763642E-2</v>
      </c>
      <c r="W185" s="28">
        <f>W140/SUM(W140,'Calculations 16to19'!W140,'Calculations 20to24'!W140,'Calculations 25to34'!W140,'Calculations 35to44'!W140,'Calculations 45to54'!W140,'Calculations 65plus'!W140)</f>
        <v>9.5733947677111936E-2</v>
      </c>
      <c r="X185" s="28">
        <f>X140/SUM(X140,'Calculations 16to19'!X140,'Calculations 20to24'!X140,'Calculations 25to34'!X140,'Calculations 35to44'!X140,'Calculations 45to54'!X140,'Calculations 65plus'!X140)</f>
        <v>9.4227991014709633E-2</v>
      </c>
      <c r="Y185" s="28">
        <f>Y140/SUM(Y140,'Calculations 16to19'!Y140,'Calculations 20to24'!Y140,'Calculations 25to34'!Y140,'Calculations 35to44'!Y140,'Calculations 45to54'!Y140,'Calculations 65plus'!Y140)</f>
        <v>9.274319445835498E-2</v>
      </c>
      <c r="Z185" s="28">
        <f>Z140/SUM(Z140,'Calculations 16to19'!Z140,'Calculations 20to24'!Z140,'Calculations 25to34'!Z140,'Calculations 35to44'!Z140,'Calculations 45to54'!Z140,'Calculations 65plus'!Z140)</f>
        <v>9.1279465092595199E-2</v>
      </c>
      <c r="AA185" s="28">
        <f>AA140/SUM(AA140,'Calculations 16to19'!AA140,'Calculations 20to24'!AA140,'Calculations 25to34'!AA140,'Calculations 35to44'!AA140,'Calculations 45to54'!AA140,'Calculations 65plus'!AA140)</f>
        <v>8.9836700211583312E-2</v>
      </c>
      <c r="AB185" s="28">
        <f>AB140/SUM(AB140,'Calculations 16to19'!AB140,'Calculations 20to24'!AB140,'Calculations 25to34'!AB140,'Calculations 35to44'!AB140,'Calculations 45to54'!AB140,'Calculations 65plus'!AB140)</f>
        <v>8.841478773445291E-2</v>
      </c>
      <c r="AC185" s="28">
        <f>AC140/SUM(AC140,'Calculations 16to19'!AC140,'Calculations 20to24'!AC140,'Calculations 25to34'!AC140,'Calculations 35to44'!AC140,'Calculations 45to54'!AC140,'Calculations 65plus'!AC140)</f>
        <v>8.7013606621960879E-2</v>
      </c>
      <c r="AD185" s="28">
        <f>AD140/SUM(AD140,'Calculations 16to19'!AD140,'Calculations 20to24'!AD140,'Calculations 25to34'!AD140,'Calculations 35to44'!AD140,'Calculations 45to54'!AD140,'Calculations 65plus'!AD140)</f>
        <v>8.5633027293213995E-2</v>
      </c>
      <c r="AE185" s="28">
        <f>AE140/SUM(AE140,'Calculations 16to19'!AE140,'Calculations 20to24'!AE140,'Calculations 25to34'!AE140,'Calculations 35to44'!AE140,'Calculations 45to54'!AE140,'Calculations 65plus'!AE140)</f>
        <v>8.4272912041360296E-2</v>
      </c>
      <c r="AF185" s="28">
        <f>AF140/SUM(AF140,'Calculations 16to19'!AF140,'Calculations 20to24'!AF140,'Calculations 25to34'!AF140,'Calculations 35to44'!AF140,'Calculations 45to54'!AF140,'Calculations 65plus'!AF140)</f>
        <v>8.2933115447183944E-2</v>
      </c>
    </row>
    <row r="186" spans="1:32" x14ac:dyDescent="0.2">
      <c r="A186" s="6" t="s">
        <v>28</v>
      </c>
      <c r="B186" s="28">
        <f>B141/SUM(B141,'Calculations 16to19'!B141,'Calculations 20to24'!B141,'Calculations 25to34'!B141,'Calculations 35to44'!B141,'Calculations 45to54'!B141,'Calculations 65plus'!B141)</f>
        <v>0.25609756097560965</v>
      </c>
      <c r="C186" s="28">
        <f>C141/SUM(C141,'Calculations 16to19'!C141,'Calculations 20to24'!C141,'Calculations 25to34'!C141,'Calculations 35to44'!C141,'Calculations 45to54'!C141,'Calculations 65plus'!C141)</f>
        <v>0.2539543118720779</v>
      </c>
      <c r="D186" s="28">
        <f>D141/SUM(D141,'Calculations 16to19'!D141,'Calculations 20to24'!D141,'Calculations 25to34'!D141,'Calculations 35to44'!D141,'Calculations 45to54'!D141,'Calculations 65plus'!D141)</f>
        <v>0.24964550484884845</v>
      </c>
      <c r="E186" s="28">
        <f>E141/SUM(E141,'Calculations 16to19'!E141,'Calculations 20to24'!E141,'Calculations 25to34'!E141,'Calculations 35to44'!E141,'Calculations 45to54'!E141,'Calculations 65plus'!E141)</f>
        <v>0.24474002942367151</v>
      </c>
      <c r="F186" s="28">
        <f>F141/SUM(F141,'Calculations 16to19'!F141,'Calculations 20to24'!F141,'Calculations 25to34'!F141,'Calculations 35to44'!F141,'Calculations 45to54'!F141,'Calculations 65plus'!F141)</f>
        <v>0.24094492453594699</v>
      </c>
      <c r="G186" s="28">
        <f>G141/SUM(G141,'Calculations 16to19'!G141,'Calculations 20to24'!G141,'Calculations 25to34'!G141,'Calculations 35to44'!G141,'Calculations 45to54'!G141,'Calculations 65plus'!G141)</f>
        <v>0.23923343364908009</v>
      </c>
      <c r="H186" s="28">
        <f>H141/SUM(H141,'Calculations 16to19'!H141,'Calculations 20to24'!H141,'Calculations 25to34'!H141,'Calculations 35to44'!H141,'Calculations 45to54'!H141,'Calculations 65plus'!H141)</f>
        <v>0.23766878064007857</v>
      </c>
      <c r="I186" s="28">
        <f>I141/SUM(I141,'Calculations 16to19'!I141,'Calculations 20to24'!I141,'Calculations 25to34'!I141,'Calculations 35to44'!I141,'Calculations 45to54'!I141,'Calculations 65plus'!I141)</f>
        <v>0.23328350459673106</v>
      </c>
      <c r="J186" s="28">
        <f>J141/SUM(J141,'Calculations 16to19'!J141,'Calculations 20to24'!J141,'Calculations 25to34'!J141,'Calculations 35to44'!J141,'Calculations 45to54'!J141,'Calculations 65plus'!J141)</f>
        <v>0.2264959361745279</v>
      </c>
      <c r="K186" s="28">
        <f>K141/SUM(K141,'Calculations 16to19'!K141,'Calculations 20to24'!K141,'Calculations 25to34'!K141,'Calculations 35to44'!K141,'Calculations 45to54'!K141,'Calculations 65plus'!K141)</f>
        <v>0.21933229476294305</v>
      </c>
      <c r="L186" s="28">
        <f>L141/SUM(L141,'Calculations 16to19'!L141,'Calculations 20to24'!L141,'Calculations 25to34'!L141,'Calculations 35to44'!L141,'Calculations 45to54'!L141,'Calculations 65plus'!L141)</f>
        <v>0.22052723783037959</v>
      </c>
      <c r="M186" s="28">
        <f>M141/SUM(M141,'Calculations 16to19'!M141,'Calculations 20to24'!M141,'Calculations 25to34'!M141,'Calculations 35to44'!M141,'Calculations 45to54'!M141,'Calculations 65plus'!M141)</f>
        <v>0.21712658295230619</v>
      </c>
      <c r="N186" s="28">
        <f>N141/SUM(N141,'Calculations 16to19'!N141,'Calculations 20to24'!N141,'Calculations 25to34'!N141,'Calculations 35to44'!N141,'Calculations 45to54'!N141,'Calculations 65plus'!N141)</f>
        <v>0.21375104944911205</v>
      </c>
      <c r="O186" s="28">
        <f>O141/SUM(O141,'Calculations 16to19'!O141,'Calculations 20to24'!O141,'Calculations 25to34'!O141,'Calculations 35to44'!O141,'Calculations 45to54'!O141,'Calculations 65plus'!O141)</f>
        <v>0.21040196401402408</v>
      </c>
      <c r="P186" s="28">
        <f>P141/SUM(P141,'Calculations 16to19'!P141,'Calculations 20to24'!P141,'Calculations 25to34'!P141,'Calculations 35to44'!P141,'Calculations 45to54'!P141,'Calculations 65plus'!P141)</f>
        <v>0.20708057696319179</v>
      </c>
      <c r="Q186" s="28">
        <f>Q141/SUM(Q141,'Calculations 16to19'!Q141,'Calculations 20to24'!Q141,'Calculations 25to34'!Q141,'Calculations 35to44'!Q141,'Calculations 45to54'!Q141,'Calculations 65plus'!Q141)</f>
        <v>0.20378806321938417</v>
      </c>
      <c r="R186" s="28">
        <f>R141/SUM(R141,'Calculations 16to19'!R141,'Calculations 20to24'!R141,'Calculations 25to34'!R141,'Calculations 35to44'!R141,'Calculations 45to54'!R141,'Calculations 65plus'!R141)</f>
        <v>0.20052552342898253</v>
      </c>
      <c r="S186" s="28">
        <f>S141/SUM(S141,'Calculations 16to19'!S141,'Calculations 20to24'!S141,'Calculations 25to34'!S141,'Calculations 35to44'!S141,'Calculations 45to54'!S141,'Calculations 65plus'!S141)</f>
        <v>0.19729398520290539</v>
      </c>
      <c r="T186" s="28">
        <f>T141/SUM(T141,'Calculations 16to19'!T141,'Calculations 20to24'!T141,'Calculations 25to34'!T141,'Calculations 35to44'!T141,'Calculations 45to54'!T141,'Calculations 65plus'!T141)</f>
        <v>0.19409440447197573</v>
      </c>
      <c r="U186" s="28">
        <f>U141/SUM(U141,'Calculations 16to19'!U141,'Calculations 20to24'!U141,'Calculations 25to34'!U141,'Calculations 35to44'!U141,'Calculations 45to54'!U141,'Calculations 65plus'!U141)</f>
        <v>0.19092766694719626</v>
      </c>
      <c r="V186" s="28">
        <f>V141/SUM(V141,'Calculations 16to19'!V141,'Calculations 20to24'!V141,'Calculations 25to34'!V141,'Calculations 35to44'!V141,'Calculations 45to54'!V141,'Calculations 65plus'!V141)</f>
        <v>0.18779458967541876</v>
      </c>
      <c r="W186" s="28">
        <f>W141/SUM(W141,'Calculations 16to19'!W141,'Calculations 20to24'!W141,'Calculations 25to34'!W141,'Calculations 35to44'!W141,'Calculations 45to54'!W141,'Calculations 65plus'!W141)</f>
        <v>0.18469592268092644</v>
      </c>
      <c r="X186" s="28">
        <f>X141/SUM(X141,'Calculations 16to19'!X141,'Calculations 20to24'!X141,'Calculations 25to34'!X141,'Calculations 35to44'!X141,'Calculations 45to54'!X141,'Calculations 65plus'!X141)</f>
        <v>0.18163235068359324</v>
      </c>
      <c r="Y186" s="28">
        <f>Y141/SUM(Y141,'Calculations 16to19'!Y141,'Calculations 20to24'!Y141,'Calculations 25to34'!Y141,'Calculations 35to44'!Y141,'Calculations 45to54'!Y141,'Calculations 65plus'!Y141)</f>
        <v>0.17860449488442068</v>
      </c>
      <c r="Z186" s="28">
        <f>Z141/SUM(Z141,'Calculations 16to19'!Z141,'Calculations 20to24'!Z141,'Calculations 25to34'!Z141,'Calculations 35to44'!Z141,'Calculations 45to54'!Z141,'Calculations 65plus'!Z141)</f>
        <v>0.17561291480945815</v>
      </c>
      <c r="AA186" s="28">
        <f>AA141/SUM(AA141,'Calculations 16to19'!AA141,'Calculations 20to24'!AA141,'Calculations 25to34'!AA141,'Calculations 35to44'!AA141,'Calculations 45to54'!AA141,'Calculations 65plus'!AA141)</f>
        <v>0.17265811020335647</v>
      </c>
      <c r="AB186" s="28">
        <f>AB141/SUM(AB141,'Calculations 16to19'!AB141,'Calculations 20to24'!AB141,'Calculations 25to34'!AB141,'Calculations 35to44'!AB141,'Calculations 45to54'!AB141,'Calculations 65plus'!AB141)</f>
        <v>0.1697405229640841</v>
      </c>
      <c r="AC186" s="28">
        <f>AC141/SUM(AC141,'Calculations 16to19'!AC141,'Calculations 20to24'!AC141,'Calculations 25to34'!AC141,'Calculations 35to44'!AC141,'Calculations 45to54'!AC141,'Calculations 65plus'!AC141)</f>
        <v>0.1668605391106254</v>
      </c>
      <c r="AD186" s="28">
        <f>AD141/SUM(AD141,'Calculations 16to19'!AD141,'Calculations 20to24'!AD141,'Calculations 25to34'!AD141,'Calculations 35to44'!AD141,'Calculations 45to54'!AD141,'Calculations 65plus'!AD141)</f>
        <v>0.16401849077582759</v>
      </c>
      <c r="AE186" s="28">
        <f>AE141/SUM(AE141,'Calculations 16to19'!AE141,'Calculations 20to24'!AE141,'Calculations 25to34'!AE141,'Calculations 35to44'!AE141,'Calculations 45to54'!AE141,'Calculations 65plus'!AE141)</f>
        <v>0.16121465821691361</v>
      </c>
      <c r="AF186" s="28">
        <f>AF141/SUM(AF141,'Calculations 16to19'!AF141,'Calculations 20to24'!AF141,'Calculations 25to34'!AF141,'Calculations 35to44'!AF141,'Calculations 45to54'!AF141,'Calculations 65plus'!AF141)</f>
        <v>0.15844927183654145</v>
      </c>
    </row>
    <row r="187" spans="1:32" x14ac:dyDescent="0.2">
      <c r="A187" s="6" t="s">
        <v>29</v>
      </c>
      <c r="B187" s="28">
        <f>B142/SUM(B142,'Calculations 16to19'!B142,'Calculations 20to24'!B142,'Calculations 25to34'!B142,'Calculations 35to44'!B142,'Calculations 45to54'!B142,'Calculations 65plus'!B142)</f>
        <v>0.13636363636363638</v>
      </c>
      <c r="C187" s="28">
        <f>C142/SUM(C142,'Calculations 16to19'!C142,'Calculations 20to24'!C142,'Calculations 25to34'!C142,'Calculations 35to44'!C142,'Calculations 45to54'!C142,'Calculations 65plus'!C142)</f>
        <v>0.13536921549350447</v>
      </c>
      <c r="D187" s="28">
        <f>D142/SUM(D142,'Calculations 16to19'!D142,'Calculations 20to24'!D142,'Calculations 25to34'!D142,'Calculations 35to44'!D142,'Calculations 45to54'!D142,'Calculations 65plus'!D142)</f>
        <v>0.13295495908967803</v>
      </c>
      <c r="E187" s="28">
        <f>E142/SUM(E142,'Calculations 16to19'!E142,'Calculations 20to24'!E142,'Calculations 25to34'!E142,'Calculations 35to44'!E142,'Calculations 45to54'!E142,'Calculations 65plus'!E142)</f>
        <v>0.13027344635091448</v>
      </c>
      <c r="F187" s="28">
        <f>F142/SUM(F142,'Calculations 16to19'!F142,'Calculations 20to24'!F142,'Calculations 25to34'!F142,'Calculations 35to44'!F142,'Calculations 45to54'!F142,'Calculations 65plus'!F142)</f>
        <v>0.12832779534808261</v>
      </c>
      <c r="G187" s="28">
        <f>G142/SUM(G142,'Calculations 16to19'!G142,'Calculations 20to24'!G142,'Calculations 25to34'!G142,'Calculations 35to44'!G142,'Calculations 45to54'!G142,'Calculations 65plus'!G142)</f>
        <v>0.12757135774223977</v>
      </c>
      <c r="H187" s="28">
        <f>H142/SUM(H142,'Calculations 16to19'!H142,'Calculations 20to24'!H142,'Calculations 25to34'!H142,'Calculations 35to44'!H142,'Calculations 45to54'!H142,'Calculations 65plus'!H142)</f>
        <v>0.12701326443983307</v>
      </c>
      <c r="I187" s="28">
        <f>I142/SUM(I142,'Calculations 16to19'!I142,'Calculations 20to24'!I142,'Calculations 25to34'!I142,'Calculations 35to44'!I142,'Calculations 45to54'!I142,'Calculations 65plus'!I142)</f>
        <v>0.12487046670935971</v>
      </c>
      <c r="J187" s="28">
        <f>J142/SUM(J142,'Calculations 16to19'!J142,'Calculations 20to24'!J142,'Calculations 25to34'!J142,'Calculations 35to44'!J142,'Calculations 45to54'!J142,'Calculations 65plus'!J142)</f>
        <v>0.1212300748612786</v>
      </c>
      <c r="K187" s="28">
        <f>K142/SUM(K142,'Calculations 16to19'!K142,'Calculations 20to24'!K142,'Calculations 25to34'!K142,'Calculations 35to44'!K142,'Calculations 45to54'!K142,'Calculations 65plus'!K142)</f>
        <v>0.11724376829643619</v>
      </c>
      <c r="L187" s="28">
        <f>L142/SUM(L142,'Calculations 16to19'!L142,'Calculations 20to24'!L142,'Calculations 25to34'!L142,'Calculations 35to44'!L142,'Calculations 45to54'!L142,'Calculations 65plus'!L142)</f>
        <v>0.11821503555868372</v>
      </c>
      <c r="M187" s="28">
        <f>M142/SUM(M142,'Calculations 16to19'!M142,'Calculations 20to24'!M142,'Calculations 25to34'!M142,'Calculations 35to44'!M142,'Calculations 45to54'!M142,'Calculations 65plus'!M142)</f>
        <v>0.11653146946660659</v>
      </c>
      <c r="N187" s="28">
        <f>N142/SUM(N142,'Calculations 16to19'!N142,'Calculations 20to24'!N142,'Calculations 25to34'!N142,'Calculations 35to44'!N142,'Calculations 45to54'!N142,'Calculations 65plus'!N142)</f>
        <v>0.11486558525442893</v>
      </c>
      <c r="O187" s="28">
        <f>O142/SUM(O142,'Calculations 16to19'!O142,'Calculations 20to24'!O142,'Calculations 25to34'!O142,'Calculations 35to44'!O142,'Calculations 45to54'!O142,'Calculations 65plus'!O142)</f>
        <v>0.11321750450429291</v>
      </c>
      <c r="P187" s="28">
        <f>P142/SUM(P142,'Calculations 16to19'!P142,'Calculations 20to24'!P142,'Calculations 25to34'!P142,'Calculations 35to44'!P142,'Calculations 45to54'!P142,'Calculations 65plus'!P142)</f>
        <v>0.11158733493751367</v>
      </c>
      <c r="Q187" s="28">
        <f>Q142/SUM(Q142,'Calculations 16to19'!Q142,'Calculations 20to24'!Q142,'Calculations 25to34'!Q142,'Calculations 35to44'!Q142,'Calculations 45to54'!Q142,'Calculations 65plus'!Q142)</f>
        <v>0.10997517071583955</v>
      </c>
      <c r="R187" s="28">
        <f>R142/SUM(R142,'Calculations 16to19'!R142,'Calculations 20to24'!R142,'Calculations 25to34'!R142,'Calculations 35to44'!R142,'Calculations 45to54'!R142,'Calculations 65plus'!R142)</f>
        <v>0.10838109275208023</v>
      </c>
      <c r="S187" s="28">
        <f>S142/SUM(S142,'Calculations 16to19'!S142,'Calculations 20to24'!S142,'Calculations 25to34'!S142,'Calculations 35to44'!S142,'Calculations 45to54'!S142,'Calculations 65plus'!S142)</f>
        <v>0.10680516902933349</v>
      </c>
      <c r="T187" s="28">
        <f>T142/SUM(T142,'Calculations 16to19'!T142,'Calculations 20to24'!T142,'Calculations 25to34'!T142,'Calculations 35to44'!T142,'Calculations 45to54'!T142,'Calculations 65plus'!T142)</f>
        <v>0.10524745492800823</v>
      </c>
      <c r="U187" s="28">
        <f>U142/SUM(U142,'Calculations 16to19'!U142,'Calculations 20to24'!U142,'Calculations 25to34'!U142,'Calculations 35to44'!U142,'Calculations 45to54'!U142,'Calculations 65plus'!U142)</f>
        <v>0.10370799355982524</v>
      </c>
      <c r="V187" s="28">
        <f>V142/SUM(V142,'Calculations 16to19'!V142,'Calculations 20to24'!V142,'Calculations 25to34'!V142,'Calculations 35to44'!V142,'Calculations 45to54'!V142,'Calculations 65plus'!V142)</f>
        <v>0.10218681610797392</v>
      </c>
      <c r="W187" s="28">
        <f>W142/SUM(W142,'Calculations 16to19'!W142,'Calculations 20to24'!W142,'Calculations 25to34'!W142,'Calculations 35to44'!W142,'Calculations 45to54'!W142,'Calculations 65plus'!W142)</f>
        <v>0.1006839421725816</v>
      </c>
      <c r="X187" s="28">
        <f>X142/SUM(X142,'Calculations 16to19'!X142,'Calculations 20to24'!X142,'Calculations 25to34'!X142,'Calculations 35to44'!X142,'Calculations 45to54'!X142,'Calculations 65plus'!X142)</f>
        <v>9.9199380120673836E-2</v>
      </c>
      <c r="Y187" s="28">
        <f>Y142/SUM(Y142,'Calculations 16to19'!Y142,'Calculations 20to24'!Y142,'Calculations 25to34'!Y142,'Calculations 35to44'!Y142,'Calculations 45to54'!Y142,'Calculations 65plus'!Y142)</f>
        <v>9.7733127439796841E-2</v>
      </c>
      <c r="Z187" s="28">
        <f>Z142/SUM(Z142,'Calculations 16to19'!Z142,'Calculations 20to24'!Z142,'Calculations 25to34'!Z142,'Calculations 35to44'!Z142,'Calculations 45to54'!Z142,'Calculations 65plus'!Z142)</f>
        <v>9.628517109448835E-2</v>
      </c>
      <c r="AA187" s="28">
        <f>AA142/SUM(AA142,'Calculations 16to19'!AA142,'Calculations 20to24'!AA142,'Calculations 25to34'!AA142,'Calculations 35to44'!AA142,'Calculations 45to54'!AA142,'Calculations 65plus'!AA142)</f>
        <v>9.4855487884798778E-2</v>
      </c>
      <c r="AB187" s="28">
        <f>AB142/SUM(AB142,'Calculations 16to19'!AB142,'Calculations 20to24'!AB142,'Calculations 25to34'!AB142,'Calculations 35to44'!AB142,'Calculations 45to54'!AB142,'Calculations 65plus'!AB142)</f>
        <v>9.3444044806089921E-2</v>
      </c>
      <c r="AC187" s="28">
        <f>AC142/SUM(AC142,'Calculations 16to19'!AC142,'Calculations 20to24'!AC142,'Calculations 25to34'!AC142,'Calculations 35to44'!AC142,'Calculations 45to54'!AC142,'Calculations 65plus'!AC142)</f>
        <v>9.2050799409348599E-2</v>
      </c>
      <c r="AD187" s="28">
        <f>AD142/SUM(AD142,'Calculations 16to19'!AD142,'Calculations 20to24'!AD142,'Calculations 25to34'!AD142,'Calculations 35to44'!AD142,'Calculations 45to54'!AD142,'Calculations 65plus'!AD142)</f>
        <v>9.0675700161291575E-2</v>
      </c>
      <c r="AE187" s="28">
        <f>AE142/SUM(AE142,'Calculations 16to19'!AE142,'Calculations 20to24'!AE142,'Calculations 25to34'!AE142,'Calculations 35to44'!AE142,'Calculations 45to54'!AE142,'Calculations 65plus'!AE142)</f>
        <v>8.9318686803559574E-2</v>
      </c>
      <c r="AF187" s="28">
        <f>AF142/SUM(AF142,'Calculations 16to19'!AF142,'Calculations 20to24'!AF142,'Calculations 25to34'!AF142,'Calculations 35to44'!AF142,'Calculations 45to54'!AF142,'Calculations 65plus'!AF142)</f>
        <v>8.7979690710328712E-2</v>
      </c>
    </row>
    <row r="188" spans="1:32" x14ac:dyDescent="0.2">
      <c r="A188" s="6" t="s">
        <v>30</v>
      </c>
      <c r="B188" s="28">
        <f>B143/SUM(B143,'Calculations 16to19'!B143,'Calculations 20to24'!B143,'Calculations 25to34'!B143,'Calculations 35to44'!B143,'Calculations 45to54'!B143,'Calculations 65plus'!B143)</f>
        <v>0.16053169734151329</v>
      </c>
      <c r="C188" s="28">
        <f>C143/SUM(C143,'Calculations 16to19'!C143,'Calculations 20to24'!C143,'Calculations 25to34'!C143,'Calculations 35to44'!C143,'Calculations 45to54'!C143,'Calculations 65plus'!C143)</f>
        <v>0.15951851468617517</v>
      </c>
      <c r="D188" s="28">
        <f>D143/SUM(D143,'Calculations 16to19'!D143,'Calculations 20to24'!D143,'Calculations 25to34'!D143,'Calculations 35to44'!D143,'Calculations 45to54'!D143,'Calculations 65plus'!D143)</f>
        <v>0.15681880379720631</v>
      </c>
      <c r="E188" s="28">
        <f>E143/SUM(E143,'Calculations 16to19'!E143,'Calculations 20to24'!E143,'Calculations 25to34'!E143,'Calculations 35to44'!E143,'Calculations 45to54'!E143,'Calculations 65plus'!E143)</f>
        <v>0.15382341522315038</v>
      </c>
      <c r="F188" s="28">
        <f>F143/SUM(F143,'Calculations 16to19'!F143,'Calculations 20to24'!F143,'Calculations 25to34'!F143,'Calculations 35to44'!F143,'Calculations 45to54'!F143,'Calculations 65plus'!F143)</f>
        <v>0.15172271133922202</v>
      </c>
      <c r="G188" s="28">
        <f>G143/SUM(G143,'Calculations 16to19'!G143,'Calculations 20to24'!G143,'Calculations 25to34'!G143,'Calculations 35to44'!G143,'Calculations 45to54'!G143,'Calculations 65plus'!G143)</f>
        <v>0.15107643663386325</v>
      </c>
      <c r="H188" s="28">
        <f>H143/SUM(H143,'Calculations 16to19'!H143,'Calculations 20to24'!H143,'Calculations 25to34'!H143,'Calculations 35to44'!H143,'Calculations 45to54'!H143,'Calculations 65plus'!H143)</f>
        <v>0.15067959507935047</v>
      </c>
      <c r="I188" s="28">
        <f>I143/SUM(I143,'Calculations 16to19'!I143,'Calculations 20to24'!I143,'Calculations 25to34'!I143,'Calculations 35to44'!I143,'Calculations 45to54'!I143,'Calculations 65plus'!I143)</f>
        <v>0.14838833279257685</v>
      </c>
      <c r="J188" s="28">
        <f>J143/SUM(J143,'Calculations 16to19'!J143,'Calculations 20to24'!J143,'Calculations 25to34'!J143,'Calculations 35to44'!J143,'Calculations 45to54'!J143,'Calculations 65plus'!J143)</f>
        <v>0.14427912459358147</v>
      </c>
      <c r="K188" s="28">
        <f>K143/SUM(K143,'Calculations 16to19'!K143,'Calculations 20to24'!K143,'Calculations 25to34'!K143,'Calculations 35to44'!K143,'Calculations 45to54'!K143,'Calculations 65plus'!K143)</f>
        <v>0.13972982485829921</v>
      </c>
      <c r="L188" s="28">
        <f>L143/SUM(L143,'Calculations 16to19'!L143,'Calculations 20to24'!L143,'Calculations 25to34'!L143,'Calculations 35to44'!L143,'Calculations 45to54'!L143,'Calculations 65plus'!L143)</f>
        <v>0.14094472648208828</v>
      </c>
      <c r="M188" s="28">
        <f>M143/SUM(M143,'Calculations 16to19'!M143,'Calculations 20to24'!M143,'Calculations 25to34'!M143,'Calculations 35to44'!M143,'Calculations 45to54'!M143,'Calculations 65plus'!M143)</f>
        <v>0.13908940202331976</v>
      </c>
      <c r="N188" s="28">
        <f>N143/SUM(N143,'Calculations 16to19'!N143,'Calculations 20to24'!N143,'Calculations 25to34'!N143,'Calculations 35to44'!N143,'Calculations 45to54'!N143,'Calculations 65plus'!N143)</f>
        <v>0.13724543307469678</v>
      </c>
      <c r="O188" s="28">
        <f>O143/SUM(O143,'Calculations 16to19'!O143,'Calculations 20to24'!O143,'Calculations 25to34'!O143,'Calculations 35to44'!O143,'Calculations 45to54'!O143,'Calculations 65plus'!O143)</f>
        <v>0.13541330210063074</v>
      </c>
      <c r="P188" s="28">
        <f>P143/SUM(P143,'Calculations 16to19'!P143,'Calculations 20to24'!P143,'Calculations 25to34'!P143,'Calculations 35to44'!P143,'Calculations 45to54'!P143,'Calculations 65plus'!P143)</f>
        <v>0.13359347139689612</v>
      </c>
      <c r="Q188" s="28">
        <f>Q143/SUM(Q143,'Calculations 16to19'!Q143,'Calculations 20to24'!Q143,'Calculations 25to34'!Q143,'Calculations 35to44'!Q143,'Calculations 45to54'!Q143,'Calculations 65plus'!Q143)</f>
        <v>0.13178638311514307</v>
      </c>
      <c r="R188" s="28">
        <f>R143/SUM(R143,'Calculations 16to19'!R143,'Calculations 20to24'!R143,'Calculations 25to34'!R143,'Calculations 35to44'!R143,'Calculations 45to54'!R143,'Calculations 65plus'!R143)</f>
        <v>0.12999245931285297</v>
      </c>
      <c r="S188" s="28">
        <f>S143/SUM(S143,'Calculations 16to19'!S143,'Calculations 20to24'!S143,'Calculations 25to34'!S143,'Calculations 35to44'!S143,'Calculations 45to54'!S143,'Calculations 65plus'!S143)</f>
        <v>0.12821210202897573</v>
      </c>
      <c r="T188" s="28">
        <f>T143/SUM(T143,'Calculations 16to19'!T143,'Calculations 20to24'!T143,'Calculations 25to34'!T143,'Calculations 35to44'!T143,'Calculations 45to54'!T143,'Calculations 65plus'!T143)</f>
        <v>0.12644569338528835</v>
      </c>
      <c r="U188" s="28">
        <f>U143/SUM(U143,'Calculations 16to19'!U143,'Calculations 20to24'!U143,'Calculations 25to34'!U143,'Calculations 35to44'!U143,'Calculations 45to54'!U143,'Calculations 65plus'!U143)</f>
        <v>0.124693595713341</v>
      </c>
      <c r="V188" s="28">
        <f>V143/SUM(V143,'Calculations 16to19'!V143,'Calculations 20to24'!V143,'Calculations 25to34'!V143,'Calculations 35to44'!V143,'Calculations 45to54'!V143,'Calculations 65plus'!V143)</f>
        <v>0.12295615170669706</v>
      </c>
      <c r="W188" s="28">
        <f>W143/SUM(W143,'Calculations 16to19'!W143,'Calculations 20to24'!W143,'Calculations 25to34'!W143,'Calculations 35to44'!W143,'Calculations 45to54'!W143,'Calculations 65plus'!W143)</f>
        <v>0.12123368459800522</v>
      </c>
      <c r="X188" s="28">
        <f>X143/SUM(X143,'Calculations 16to19'!X143,'Calculations 20to24'!X143,'Calculations 25to34'!X143,'Calculations 35to44'!X143,'Calculations 45to54'!X143,'Calculations 65plus'!X143)</f>
        <v>0.1195264983603205</v>
      </c>
      <c r="Y188" s="28">
        <f>Y143/SUM(Y143,'Calculations 16to19'!Y143,'Calculations 20to24'!Y143,'Calculations 25to34'!Y143,'Calculations 35to44'!Y143,'Calculations 45to54'!Y143,'Calculations 65plus'!Y143)</f>
        <v>0.11783487793195188</v>
      </c>
      <c r="Z188" s="28">
        <f>Z143/SUM(Z143,'Calculations 16to19'!Z143,'Calculations 20to24'!Z143,'Calculations 25to34'!Z143,'Calculations 35to44'!Z143,'Calculations 45to54'!Z143,'Calculations 65plus'!Z143)</f>
        <v>0.11615908946400144</v>
      </c>
      <c r="AA188" s="28">
        <f>AA143/SUM(AA143,'Calculations 16to19'!AA143,'Calculations 20to24'!AA143,'Calculations 25to34'!AA143,'Calculations 35to44'!AA143,'Calculations 45to54'!AA143,'Calculations 65plus'!AA143)</f>
        <v>0.11449938058966154</v>
      </c>
      <c r="AB188" s="28">
        <f>AB143/SUM(AB143,'Calculations 16to19'!AB143,'Calculations 20to24'!AB143,'Calculations 25to34'!AB143,'Calculations 35to44'!AB143,'Calculations 45to54'!AB143,'Calculations 65plus'!AB143)</f>
        <v>0.11285598071425008</v>
      </c>
      <c r="AC188" s="28">
        <f>AC143/SUM(AC143,'Calculations 16to19'!AC143,'Calculations 20to24'!AC143,'Calculations 25to34'!AC143,'Calculations 35to44'!AC143,'Calculations 45to54'!AC143,'Calculations 65plus'!AC143)</f>
        <v>0.11122910132487937</v>
      </c>
      <c r="AD188" s="28">
        <f>AD143/SUM(AD143,'Calculations 16to19'!AD143,'Calculations 20to24'!AD143,'Calculations 25to34'!AD143,'Calculations 35to44'!AD143,'Calculations 45to54'!AD143,'Calculations 65plus'!AD143)</f>
        <v>0.10961893631859795</v>
      </c>
      <c r="AE188" s="28">
        <f>AE143/SUM(AE143,'Calculations 16to19'!AE143,'Calculations 20to24'!AE143,'Calculations 25to34'!AE143,'Calculations 35to44'!AE143,'Calculations 45to54'!AE143,'Calculations 65plus'!AE143)</f>
        <v>0.10802566234779207</v>
      </c>
      <c r="AF188" s="28">
        <f>AF143/SUM(AF143,'Calculations 16to19'!AF143,'Calculations 20to24'!AF143,'Calculations 25to34'!AF143,'Calculations 35to44'!AF143,'Calculations 45to54'!AF143,'Calculations 65plus'!AF143)</f>
        <v>0.1064494391815847</v>
      </c>
    </row>
    <row r="189" spans="1:32" x14ac:dyDescent="0.2">
      <c r="A189" s="6" t="s">
        <v>31</v>
      </c>
      <c r="B189" s="28">
        <f>B144/SUM(B144,'Calculations 16to19'!B144,'Calculations 20to24'!B144,'Calculations 25to34'!B144,'Calculations 35to44'!B144,'Calculations 45to54'!B144,'Calculations 65plus'!B144)</f>
        <v>0.19638826185101591</v>
      </c>
      <c r="C189" s="28">
        <f>C144/SUM(C144,'Calculations 16to19'!C144,'Calculations 20to24'!C144,'Calculations 25to34'!C144,'Calculations 35to44'!C144,'Calculations 45to54'!C144,'Calculations 65plus'!C144)</f>
        <v>0.19489164660344346</v>
      </c>
      <c r="D189" s="28">
        <f>D144/SUM(D144,'Calculations 16to19'!D144,'Calculations 20to24'!D144,'Calculations 25to34'!D144,'Calculations 35to44'!D144,'Calculations 45to54'!D144,'Calculations 65plus'!D144)</f>
        <v>0.1914166455649888</v>
      </c>
      <c r="E189" s="28">
        <f>E144/SUM(E144,'Calculations 16to19'!E144,'Calculations 20to24'!E144,'Calculations 25to34'!E144,'Calculations 35to44'!E144,'Calculations 45to54'!E144,'Calculations 65plus'!E144)</f>
        <v>0.1875595778936808</v>
      </c>
      <c r="F189" s="28">
        <f>F144/SUM(F144,'Calculations 16to19'!F144,'Calculations 20to24'!F144,'Calculations 25to34'!F144,'Calculations 35to44'!F144,'Calculations 45to54'!F144,'Calculations 65plus'!F144)</f>
        <v>0.18474277138733336</v>
      </c>
      <c r="G189" s="28">
        <f>G144/SUM(G144,'Calculations 16to19'!G144,'Calculations 20to24'!G144,'Calculations 25to34'!G144,'Calculations 35to44'!G144,'Calculations 45to54'!G144,'Calculations 65plus'!G144)</f>
        <v>0.18361558050186907</v>
      </c>
      <c r="H189" s="28">
        <f>H144/SUM(H144,'Calculations 16to19'!H144,'Calculations 20to24'!H144,'Calculations 25to34'!H144,'Calculations 35to44'!H144,'Calculations 45to54'!H144,'Calculations 65plus'!H144)</f>
        <v>0.18277282911603712</v>
      </c>
      <c r="I189" s="28">
        <f>I144/SUM(I144,'Calculations 16to19'!I144,'Calculations 20to24'!I144,'Calculations 25to34'!I144,'Calculations 35to44'!I144,'Calculations 45to54'!I144,'Calculations 65plus'!I144)</f>
        <v>0.1796907734544784</v>
      </c>
      <c r="J189" s="28">
        <f>J144/SUM(J144,'Calculations 16to19'!J144,'Calculations 20to24'!J144,'Calculations 25to34'!J144,'Calculations 35to44'!J144,'Calculations 45to54'!J144,'Calculations 65plus'!J144)</f>
        <v>0.17447661284969029</v>
      </c>
      <c r="K189" s="28">
        <f>K144/SUM(K144,'Calculations 16to19'!K144,'Calculations 20to24'!K144,'Calculations 25to34'!K144,'Calculations 35to44'!K144,'Calculations 45to54'!K144,'Calculations 65plus'!K144)</f>
        <v>0.16876168733473945</v>
      </c>
      <c r="L189" s="28">
        <f>L144/SUM(L144,'Calculations 16to19'!L144,'Calculations 20to24'!L144,'Calculations 25to34'!L144,'Calculations 35to44'!L144,'Calculations 45to54'!L144,'Calculations 65plus'!L144)</f>
        <v>0.16996852265872753</v>
      </c>
      <c r="M189" s="28">
        <f>M144/SUM(M144,'Calculations 16to19'!M144,'Calculations 20to24'!M144,'Calculations 25to34'!M144,'Calculations 35to44'!M144,'Calculations 45to54'!M144,'Calculations 65plus'!M144)</f>
        <v>0.16747298505824379</v>
      </c>
      <c r="N189" s="28">
        <f>N144/SUM(N144,'Calculations 16to19'!N144,'Calculations 20to24'!N144,'Calculations 25to34'!N144,'Calculations 35to44'!N144,'Calculations 45to54'!N144,'Calculations 65plus'!N144)</f>
        <v>0.16499704838836593</v>
      </c>
      <c r="O189" s="28">
        <f>O144/SUM(O144,'Calculations 16to19'!O144,'Calculations 20to24'!O144,'Calculations 25to34'!O144,'Calculations 35to44'!O144,'Calculations 45to54'!O144,'Calculations 65plus'!O144)</f>
        <v>0.16254141859827057</v>
      </c>
      <c r="P189" s="28">
        <f>P144/SUM(P144,'Calculations 16to19'!P144,'Calculations 20to24'!P144,'Calculations 25to34'!P144,'Calculations 35to44'!P144,'Calculations 45to54'!P144,'Calculations 65plus'!P144)</f>
        <v>0.16010676211775138</v>
      </c>
      <c r="Q189" s="28">
        <f>Q144/SUM(Q144,'Calculations 16to19'!Q144,'Calculations 20to24'!Q144,'Calculations 25to34'!Q144,'Calculations 35to44'!Q144,'Calculations 45to54'!Q144,'Calculations 65plus'!Q144)</f>
        <v>0.15769370627144522</v>
      </c>
      <c r="R189" s="28">
        <f>R144/SUM(R144,'Calculations 16to19'!R144,'Calculations 20to24'!R144,'Calculations 25to34'!R144,'Calculations 35to44'!R144,'Calculations 45to54'!R144,'Calculations 65plus'!R144)</f>
        <v>0.15530283975096656</v>
      </c>
      <c r="S189" s="28">
        <f>S144/SUM(S144,'Calculations 16to19'!S144,'Calculations 20to24'!S144,'Calculations 25to34'!S144,'Calculations 35to44'!S144,'Calculations 45to54'!S144,'Calculations 65plus'!S144)</f>
        <v>0.15293471314236065</v>
      </c>
      <c r="T189" s="28">
        <f>T144/SUM(T144,'Calculations 16to19'!T144,'Calculations 20to24'!T144,'Calculations 25to34'!T144,'Calculations 35to44'!T144,'Calculations 45to54'!T144,'Calculations 65plus'!T144)</f>
        <v>0.15058983950608681</v>
      </c>
      <c r="U189" s="28">
        <f>U144/SUM(U144,'Calculations 16to19'!U144,'Calculations 20to24'!U144,'Calculations 25to34'!U144,'Calculations 35to44'!U144,'Calculations 45to54'!U144,'Calculations 65plus'!U144)</f>
        <v>0.14826869500657436</v>
      </c>
      <c r="V189" s="28">
        <f>V144/SUM(V144,'Calculations 16to19'!V144,'Calculations 20to24'!V144,'Calculations 25to34'!V144,'Calculations 35to44'!V144,'Calculations 45to54'!V144,'Calculations 65plus'!V144)</f>
        <v>0.14597171958826435</v>
      </c>
      <c r="W189" s="28">
        <f>W144/SUM(W144,'Calculations 16to19'!W144,'Calculations 20to24'!W144,'Calculations 25to34'!W144,'Calculations 35to44'!W144,'Calculations 45to54'!W144,'Calculations 65plus'!W144)</f>
        <v>0.14369931769491548</v>
      </c>
      <c r="X189" s="28">
        <f>X144/SUM(X144,'Calculations 16to19'!X144,'Calculations 20to24'!X144,'Calculations 25to34'!X144,'Calculations 35to44'!X144,'Calculations 45to54'!X144,'Calculations 65plus'!X144)</f>
        <v>0.1414518590288884</v>
      </c>
      <c r="Y189" s="28">
        <f>Y144/SUM(Y144,'Calculations 16to19'!Y144,'Calculations 20to24'!Y144,'Calculations 25to34'!Y144,'Calculations 35to44'!Y144,'Calculations 45to54'!Y144,'Calculations 65plus'!Y144)</f>
        <v>0.13922967934704633</v>
      </c>
      <c r="Z189" s="28">
        <f>Z144/SUM(Z144,'Calculations 16to19'!Z144,'Calculations 20to24'!Z144,'Calculations 25to34'!Z144,'Calculations 35to44'!Z144,'Calculations 45to54'!Z144,'Calculations 65plus'!Z144)</f>
        <v>0.13703308128986982</v>
      </c>
      <c r="AA189" s="28">
        <f>AA144/SUM(AA144,'Calculations 16to19'!AA144,'Calculations 20to24'!AA144,'Calculations 25to34'!AA144,'Calculations 35to44'!AA144,'Calculations 45to54'!AA144,'Calculations 65plus'!AA144)</f>
        <v>0.13486233524037772</v>
      </c>
      <c r="AB189" s="28">
        <f>AB144/SUM(AB144,'Calculations 16to19'!AB144,'Calculations 20to24'!AB144,'Calculations 25to34'!AB144,'Calculations 35to44'!AB144,'Calculations 45to54'!AB144,'Calculations 65plus'!AB144)</f>
        <v>0.13271768020944924</v>
      </c>
      <c r="AC189" s="28">
        <f>AC144/SUM(AC144,'Calculations 16to19'!AC144,'Calculations 20to24'!AC144,'Calculations 25to34'!AC144,'Calculations 35to44'!AC144,'Calculations 45to54'!AC144,'Calculations 65plus'!AC144)</f>
        <v>0.130599324744164</v>
      </c>
      <c r="AD189" s="28">
        <f>AD144/SUM(AD144,'Calculations 16to19'!AD144,'Calculations 20to24'!AD144,'Calculations 25to34'!AD144,'Calculations 35to44'!AD144,'Calculations 45to54'!AD144,'Calculations 65plus'!AD144)</f>
        <v>0.12850744785582838</v>
      </c>
      <c r="AE189" s="28">
        <f>AE144/SUM(AE144,'Calculations 16to19'!AE144,'Calculations 20to24'!AE144,'Calculations 25to34'!AE144,'Calculations 35to44'!AE144,'Calculations 45to54'!AE144,'Calculations 65plus'!AE144)</f>
        <v>0.12644219996442288</v>
      </c>
      <c r="AF189" s="28">
        <f>AF144/SUM(AF144,'Calculations 16to19'!AF144,'Calculations 20to24'!AF144,'Calculations 25to34'!AF144,'Calculations 35to44'!AF144,'Calculations 45to54'!AF144,'Calculations 65plus'!AF144)</f>
        <v>0.12440370385627192</v>
      </c>
    </row>
    <row r="190" spans="1:32" x14ac:dyDescent="0.2">
      <c r="A190" s="6" t="s">
        <v>32</v>
      </c>
      <c r="B190" s="28">
        <f>B145/SUM(B145,'Calculations 16to19'!B145,'Calculations 20to24'!B145,'Calculations 25to34'!B145,'Calculations 35to44'!B145,'Calculations 45to54'!B145,'Calculations 65plus'!B145)</f>
        <v>0.16976744186046513</v>
      </c>
      <c r="C190" s="28">
        <f>C145/SUM(C145,'Calculations 16to19'!C145,'Calculations 20to24'!C145,'Calculations 25to34'!C145,'Calculations 35to44'!C145,'Calculations 45to54'!C145,'Calculations 65plus'!C145)</f>
        <v>0.16864660617197014</v>
      </c>
      <c r="D190" s="28">
        <f>D145/SUM(D145,'Calculations 16to19'!D145,'Calculations 20to24'!D145,'Calculations 25to34'!D145,'Calculations 35to44'!D145,'Calculations 45to54'!D145,'Calculations 65plus'!D145)</f>
        <v>0.16574986600301067</v>
      </c>
      <c r="E190" s="28">
        <f>E145/SUM(E145,'Calculations 16to19'!E145,'Calculations 20to24'!E145,'Calculations 25to34'!E145,'Calculations 35to44'!E145,'Calculations 45to54'!E145,'Calculations 65plus'!E145)</f>
        <v>0.16251417975359866</v>
      </c>
      <c r="F190" s="28">
        <f>F145/SUM(F145,'Calculations 16to19'!F145,'Calculations 20to24'!F145,'Calculations 25to34'!F145,'Calculations 35to44'!F145,'Calculations 45to54'!F145,'Calculations 65plus'!F145)</f>
        <v>0.16019334354979359</v>
      </c>
      <c r="G190" s="28">
        <f>G145/SUM(G145,'Calculations 16to19'!G145,'Calculations 20to24'!G145,'Calculations 25to34'!G145,'Calculations 35to44'!G145,'Calculations 45to54'!G145,'Calculations 65plus'!G145)</f>
        <v>0.1593706233395886</v>
      </c>
      <c r="H190" s="28">
        <f>H145/SUM(H145,'Calculations 16to19'!H145,'Calculations 20to24'!H145,'Calculations 25to34'!H145,'Calculations 35to44'!H145,'Calculations 45to54'!H145,'Calculations 65plus'!H145)</f>
        <v>0.15879103728035246</v>
      </c>
      <c r="I190" s="28">
        <f>I145/SUM(I145,'Calculations 16to19'!I145,'Calculations 20to24'!I145,'Calculations 25to34'!I145,'Calculations 35to44'!I145,'Calculations 45to54'!I145,'Calculations 65plus'!I145)</f>
        <v>0.15619473521535404</v>
      </c>
      <c r="J190" s="28">
        <f>J145/SUM(J145,'Calculations 16to19'!J145,'Calculations 20to24'!J145,'Calculations 25to34'!J145,'Calculations 35to44'!J145,'Calculations 45to54'!J145,'Calculations 65plus'!J145)</f>
        <v>0.15170641936792217</v>
      </c>
      <c r="K190" s="28">
        <f>K145/SUM(K145,'Calculations 16to19'!K145,'Calculations 20to24'!K145,'Calculations 25to34'!K145,'Calculations 35to44'!K145,'Calculations 45to54'!K145,'Calculations 65plus'!K145)</f>
        <v>0.14678857443665388</v>
      </c>
      <c r="L190" s="28">
        <f>L145/SUM(L145,'Calculations 16to19'!L145,'Calculations 20to24'!L145,'Calculations 25to34'!L145,'Calculations 35to44'!L145,'Calculations 45to54'!L145,'Calculations 65plus'!L145)</f>
        <v>0.14806287687057773</v>
      </c>
      <c r="M190" s="28">
        <f>M145/SUM(M145,'Calculations 16to19'!M145,'Calculations 20to24'!M145,'Calculations 25to34'!M145,'Calculations 35to44'!M145,'Calculations 45to54'!M145,'Calculations 65plus'!M145)</f>
        <v>0.1460091252865304</v>
      </c>
      <c r="N190" s="28">
        <f>N145/SUM(N145,'Calculations 16to19'!N145,'Calculations 20to24'!N145,'Calculations 25to34'!N145,'Calculations 35to44'!N145,'Calculations 45to54'!N145,'Calculations 65plus'!N145)</f>
        <v>0.14397022166041204</v>
      </c>
      <c r="O190" s="28">
        <f>O145/SUM(O145,'Calculations 16to19'!O145,'Calculations 20to24'!O145,'Calculations 25to34'!O145,'Calculations 35to44'!O145,'Calculations 45to54'!O145,'Calculations 65plus'!O145)</f>
        <v>0.14194668656408968</v>
      </c>
      <c r="P190" s="28">
        <f>P145/SUM(P145,'Calculations 16to19'!P145,'Calculations 20to24'!P145,'Calculations 25to34'!P145,'Calculations 35to44'!P145,'Calculations 45to54'!P145,'Calculations 65plus'!P145)</f>
        <v>0.13993901442233417</v>
      </c>
      <c r="Q190" s="28">
        <f>Q145/SUM(Q145,'Calculations 16to19'!Q145,'Calculations 20to24'!Q145,'Calculations 25to34'!Q145,'Calculations 35to44'!Q145,'Calculations 45to54'!Q145,'Calculations 65plus'!Q145)</f>
        <v>0.13794767371203426</v>
      </c>
      <c r="R190" s="28">
        <f>R145/SUM(R145,'Calculations 16to19'!R145,'Calculations 20to24'!R145,'Calculations 25to34'!R145,'Calculations 35to44'!R145,'Calculations 45to54'!R145,'Calculations 65plus'!R145)</f>
        <v>0.13597310719452896</v>
      </c>
      <c r="S190" s="28">
        <f>S145/SUM(S145,'Calculations 16to19'!S145,'Calculations 20to24'!S145,'Calculations 25to34'!S145,'Calculations 35to44'!S145,'Calculations 45to54'!S145,'Calculations 65plus'!S145)</f>
        <v>0.1340157321803376</v>
      </c>
      <c r="T190" s="28">
        <f>T145/SUM(T145,'Calculations 16to19'!T145,'Calculations 20to24'!T145,'Calculations 25to34'!T145,'Calculations 35to44'!T145,'Calculations 45to54'!T145,'Calculations 65plus'!T145)</f>
        <v>0.13207594082538165</v>
      </c>
      <c r="U190" s="28">
        <f>U145/SUM(U145,'Calculations 16to19'!U145,'Calculations 20to24'!U145,'Calculations 25to34'!U145,'Calculations 35to44'!U145,'Calculations 45to54'!U145,'Calculations 65plus'!U145)</f>
        <v>0.13015410045763981</v>
      </c>
      <c r="V190" s="28">
        <f>V145/SUM(V145,'Calculations 16to19'!V145,'Calculations 20to24'!V145,'Calculations 25to34'!V145,'Calculations 35to44'!V145,'Calculations 45to54'!V145,'Calculations 65plus'!V145)</f>
        <v>0.12825055393304638</v>
      </c>
      <c r="W190" s="28">
        <f>W145/SUM(W145,'Calculations 16to19'!W145,'Calculations 20to24'!W145,'Calculations 25to34'!W145,'Calculations 35to44'!W145,'Calculations 45to54'!W145,'Calculations 65plus'!W145)</f>
        <v>0.12636562001929433</v>
      </c>
      <c r="X190" s="28">
        <f>X145/SUM(X145,'Calculations 16to19'!X145,'Calculations 20to24'!X145,'Calculations 25to34'!X145,'Calculations 35to44'!X145,'Calculations 45to54'!X145,'Calculations 65plus'!X145)</f>
        <v>0.12449959380612377</v>
      </c>
      <c r="Y190" s="28">
        <f>Y145/SUM(Y145,'Calculations 16to19'!Y145,'Calculations 20to24'!Y145,'Calculations 25to34'!Y145,'Calculations 35to44'!Y145,'Calculations 45to54'!Y145,'Calculations 65plus'!Y145)</f>
        <v>0.12265274714056246</v>
      </c>
      <c r="Z190" s="28">
        <f>Z145/SUM(Z145,'Calculations 16to19'!Z145,'Calculations 20to24'!Z145,'Calculations 25to34'!Z145,'Calculations 35to44'!Z145,'Calculations 45to54'!Z145,'Calculations 65plus'!Z145)</f>
        <v>0.12082532908551391</v>
      </c>
      <c r="AA190" s="28">
        <f>AA145/SUM(AA145,'Calculations 16to19'!AA145,'Calculations 20to24'!AA145,'Calculations 25to34'!AA145,'Calculations 35to44'!AA145,'Calculations 45to54'!AA145,'Calculations 65plus'!AA145)</f>
        <v>0.11901756640002534</v>
      </c>
      <c r="AB190" s="28">
        <f>AB145/SUM(AB145,'Calculations 16to19'!AB145,'Calculations 20to24'!AB145,'Calculations 25to34'!AB145,'Calculations 35to44'!AB145,'Calculations 45to54'!AB145,'Calculations 65plus'!AB145)</f>
        <v>0.11722966403952356</v>
      </c>
      <c r="AC190" s="28">
        <f>AC145/SUM(AC145,'Calculations 16to19'!AC145,'Calculations 20to24'!AC145,'Calculations 25to34'!AC145,'Calculations 35to44'!AC145,'Calculations 45to54'!AC145,'Calculations 65plus'!AC145)</f>
        <v>0.11546180567425998</v>
      </c>
      <c r="AD190" s="28">
        <f>AD145/SUM(AD145,'Calculations 16to19'!AD145,'Calculations 20to24'!AD145,'Calculations 25to34'!AD145,'Calculations 35to44'!AD145,'Calculations 45to54'!AD145,'Calculations 65plus'!AD145)</f>
        <v>0.11371415422419613</v>
      </c>
      <c r="AE190" s="28">
        <f>AE145/SUM(AE145,'Calculations 16to19'!AE145,'Calculations 20to24'!AE145,'Calculations 25to34'!AE145,'Calculations 35to44'!AE145,'Calculations 45to54'!AE145,'Calculations 65plus'!AE145)</f>
        <v>0.11198685240854815</v>
      </c>
      <c r="AF190" s="28">
        <f>AF145/SUM(AF145,'Calculations 16to19'!AF145,'Calculations 20to24'!AF145,'Calculations 25to34'!AF145,'Calculations 35to44'!AF145,'Calculations 45to54'!AF145,'Calculations 65plus'!AF145)</f>
        <v>0.11028002330820569</v>
      </c>
    </row>
    <row r="191" spans="1:32" x14ac:dyDescent="0.2">
      <c r="A191" s="6" t="s">
        <v>33</v>
      </c>
      <c r="B191" s="28">
        <f>B146/SUM(B146,'Calculations 16to19'!B146,'Calculations 20to24'!B146,'Calculations 25to34'!B146,'Calculations 35to44'!B146,'Calculations 45to54'!B146,'Calculations 65plus'!B146)</f>
        <v>0.22222222222222227</v>
      </c>
      <c r="C191" s="28">
        <f>C146/SUM(C146,'Calculations 16to19'!C146,'Calculations 20to24'!C146,'Calculations 25to34'!C146,'Calculations 35to44'!C146,'Calculations 45to54'!C146,'Calculations 65plus'!C146)</f>
        <v>0.2208530594519674</v>
      </c>
      <c r="D191" s="28">
        <f>D146/SUM(D146,'Calculations 16to19'!D146,'Calculations 20to24'!D146,'Calculations 25to34'!D146,'Calculations 35to44'!D146,'Calculations 45to54'!D146,'Calculations 65plus'!D146)</f>
        <v>0.21708740681699826</v>
      </c>
      <c r="E191" s="28">
        <f>E146/SUM(E146,'Calculations 16to19'!E146,'Calculations 20to24'!E146,'Calculations 25to34'!E146,'Calculations 35to44'!E146,'Calculations 45to54'!E146,'Calculations 65plus'!E146)</f>
        <v>0.21284135509181254</v>
      </c>
      <c r="F191" s="28">
        <f>F146/SUM(F146,'Calculations 16to19'!F146,'Calculations 20to24'!F146,'Calculations 25to34'!F146,'Calculations 35to44'!F146,'Calculations 45to54'!F146,'Calculations 65plus'!F146)</f>
        <v>0.20972475344455346</v>
      </c>
      <c r="G191" s="28">
        <f>G146/SUM(G146,'Calculations 16to19'!G146,'Calculations 20to24'!G146,'Calculations 25to34'!G146,'Calculations 35to44'!G146,'Calculations 45to54'!G146,'Calculations 65plus'!G146)</f>
        <v>0.2083784197740525</v>
      </c>
      <c r="H191" s="28">
        <f>H146/SUM(H146,'Calculations 16to19'!H146,'Calculations 20to24'!H146,'Calculations 25to34'!H146,'Calculations 35to44'!H146,'Calculations 45to54'!H146,'Calculations 65plus'!H146)</f>
        <v>0.20738483741499752</v>
      </c>
      <c r="I191" s="28">
        <f>I146/SUM(I146,'Calculations 16to19'!I146,'Calculations 20to24'!I146,'Calculations 25to34'!I146,'Calculations 35to44'!I146,'Calculations 45to54'!I146,'Calculations 65plus'!I146)</f>
        <v>0.2037465454061447</v>
      </c>
      <c r="J191" s="28">
        <f>J146/SUM(J146,'Calculations 16to19'!J146,'Calculations 20to24'!J146,'Calculations 25to34'!J146,'Calculations 35to44'!J146,'Calculations 45to54'!J146,'Calculations 65plus'!J146)</f>
        <v>0.19760299872565215</v>
      </c>
      <c r="K191" s="28">
        <f>K146/SUM(K146,'Calculations 16to19'!K146,'Calculations 20to24'!K146,'Calculations 25to34'!K146,'Calculations 35to44'!K146,'Calculations 45to54'!K146,'Calculations 65plus'!K146)</f>
        <v>0.19085827017435644</v>
      </c>
      <c r="L191" s="28">
        <f>L146/SUM(L146,'Calculations 16to19'!L146,'Calculations 20to24'!L146,'Calculations 25to34'!L146,'Calculations 35to44'!L146,'Calculations 45to54'!L146,'Calculations 65plus'!L146)</f>
        <v>0.192731112371719</v>
      </c>
      <c r="M191" s="28">
        <f>M146/SUM(M146,'Calculations 16to19'!M146,'Calculations 20to24'!M146,'Calculations 25to34'!M146,'Calculations 35to44'!M146,'Calculations 45to54'!M146,'Calculations 65plus'!M146)</f>
        <v>0.18991859980800577</v>
      </c>
      <c r="N191" s="28">
        <f>N146/SUM(N146,'Calculations 16to19'!N146,'Calculations 20to24'!N146,'Calculations 25to34'!N146,'Calculations 35to44'!N146,'Calculations 45to54'!N146,'Calculations 65plus'!N146)</f>
        <v>0.18712733713208107</v>
      </c>
      <c r="O191" s="28">
        <f>O146/SUM(O146,'Calculations 16to19'!O146,'Calculations 20to24'!O146,'Calculations 25to34'!O146,'Calculations 35to44'!O146,'Calculations 45to54'!O146,'Calculations 65plus'!O146)</f>
        <v>0.18435813447611166</v>
      </c>
      <c r="P191" s="28">
        <f>P146/SUM(P146,'Calculations 16to19'!P146,'Calculations 20to24'!P146,'Calculations 25to34'!P146,'Calculations 35to44'!P146,'Calculations 45to54'!P146,'Calculations 65plus'!P146)</f>
        <v>0.1816117576979773</v>
      </c>
      <c r="Q191" s="28">
        <f>Q146/SUM(Q146,'Calculations 16to19'!Q146,'Calculations 20to24'!Q146,'Calculations 25to34'!Q146,'Calculations 35to44'!Q146,'Calculations 45to54'!Q146,'Calculations 65plus'!Q146)</f>
        <v>0.17888892891279529</v>
      </c>
      <c r="R191" s="28">
        <f>R146/SUM(R146,'Calculations 16to19'!R146,'Calculations 20to24'!R146,'Calculations 25to34'!R146,'Calculations 35to44'!R146,'Calculations 45to54'!R146,'Calculations 65plus'!R146)</f>
        <v>0.17619032707982293</v>
      </c>
      <c r="S191" s="28">
        <f>S146/SUM(S146,'Calculations 16to19'!S146,'Calculations 20to24'!S146,'Calculations 25to34'!S146,'Calculations 35to44'!S146,'Calculations 45to54'!S146,'Calculations 65plus'!S146)</f>
        <v>0.17351658864195768</v>
      </c>
      <c r="T191" s="28">
        <f>T146/SUM(T146,'Calculations 16to19'!T146,'Calculations 20to24'!T146,'Calculations 25to34'!T146,'Calculations 35to44'!T146,'Calculations 45to54'!T146,'Calculations 65plus'!T146)</f>
        <v>0.17086830821492388</v>
      </c>
      <c r="U191" s="28">
        <f>U146/SUM(U146,'Calculations 16to19'!U146,'Calculations 20to24'!U146,'Calculations 25to34'!U146,'Calculations 35to44'!U146,'Calculations 45to54'!U146,'Calculations 65plus'!U146)</f>
        <v>0.16824603932313811</v>
      </c>
      <c r="V191" s="28">
        <f>V146/SUM(V146,'Calculations 16to19'!V146,'Calculations 20to24'!V146,'Calculations 25to34'!V146,'Calculations 35to44'!V146,'Calculations 45to54'!V146,'Calculations 65plus'!V146)</f>
        <v>0.16565029517917526</v>
      </c>
      <c r="W191" s="28">
        <f>W146/SUM(W146,'Calculations 16to19'!W146,'Calculations 20to24'!W146,'Calculations 25to34'!W146,'Calculations 35to44'!W146,'Calculations 45to54'!W146,'Calculations 65plus'!W146)</f>
        <v>0.1630815495036648</v>
      </c>
      <c r="X191" s="28">
        <f>X146/SUM(X146,'Calculations 16to19'!X146,'Calculations 20to24'!X146,'Calculations 25to34'!X146,'Calculations 35to44'!X146,'Calculations 45to54'!X146,'Calculations 65plus'!X146)</f>
        <v>0.16054023738242915</v>
      </c>
      <c r="Y191" s="28">
        <f>Y146/SUM(Y146,'Calculations 16to19'!Y146,'Calculations 20to24'!Y146,'Calculations 25to34'!Y146,'Calculations 35to44'!Y146,'Calculations 45to54'!Y146,'Calculations 65plus'!Y146)</f>
        <v>0.15802675615762471</v>
      </c>
      <c r="Z191" s="28">
        <f>Z146/SUM(Z146,'Calculations 16to19'!Z146,'Calculations 20to24'!Z146,'Calculations 25to34'!Z146,'Calculations 35to44'!Z146,'Calculations 45to54'!Z146,'Calculations 65plus'!Z146)</f>
        <v>0.1555414663496367</v>
      </c>
      <c r="AA191" s="28">
        <f>AA146/SUM(AA146,'Calculations 16to19'!AA146,'Calculations 20to24'!AA146,'Calculations 25to34'!AA146,'Calculations 35to44'!AA146,'Calculations 45to54'!AA146,'Calculations 65plus'!AA146)</f>
        <v>0.15308469260648264</v>
      </c>
      <c r="AB191" s="28">
        <f>AB146/SUM(AB146,'Calculations 16to19'!AB146,'Calculations 20to24'!AB146,'Calculations 25to34'!AB146,'Calculations 35to44'!AB146,'Calculations 45to54'!AB146,'Calculations 65plus'!AB146)</f>
        <v>0.15065672467750241</v>
      </c>
      <c r="AC191" s="28">
        <f>AC146/SUM(AC146,'Calculations 16to19'!AC146,'Calculations 20to24'!AC146,'Calculations 25to34'!AC146,'Calculations 35to44'!AC146,'Calculations 45to54'!AC146,'Calculations 65plus'!AC146)</f>
        <v>0.14825781840813229</v>
      </c>
      <c r="AD191" s="28">
        <f>AD146/SUM(AD146,'Calculations 16to19'!AD146,'Calculations 20to24'!AD146,'Calculations 25to34'!AD146,'Calculations 35to44'!AD146,'Calculations 45to54'!AD146,'Calculations 65plus'!AD146)</f>
        <v>0.14588819675262207</v>
      </c>
      <c r="AE191" s="28">
        <f>AE146/SUM(AE146,'Calculations 16to19'!AE146,'Calculations 20to24'!AE146,'Calculations 25to34'!AE146,'Calculations 35to44'!AE146,'Calculations 45to54'!AE146,'Calculations 65plus'!AE146)</f>
        <v>0.14354805080160873</v>
      </c>
      <c r="AF191" s="28">
        <f>AF146/SUM(AF146,'Calculations 16to19'!AF146,'Calculations 20to24'!AF146,'Calculations 25to34'!AF146,'Calculations 35to44'!AF146,'Calculations 45to54'!AF146,'Calculations 65plus'!AF146)</f>
        <v>0.14123754082153092</v>
      </c>
    </row>
    <row r="192" spans="1:32" x14ac:dyDescent="0.2">
      <c r="A192" s="6" t="s">
        <v>34</v>
      </c>
      <c r="B192" s="28">
        <f>B147/SUM(B147,'Calculations 16to19'!B147,'Calculations 20to24'!B147,'Calculations 25to34'!B147,'Calculations 35to44'!B147,'Calculations 45to54'!B147,'Calculations 65plus'!B147)</f>
        <v>0.1450777202072539</v>
      </c>
      <c r="C192" s="28">
        <f>C147/SUM(C147,'Calculations 16to19'!C147,'Calculations 20to24'!C147,'Calculations 25to34'!C147,'Calculations 35to44'!C147,'Calculations 45to54'!C147,'Calculations 65plus'!C147)</f>
        <v>0.14405877230882186</v>
      </c>
      <c r="D192" s="28">
        <f>D147/SUM(D147,'Calculations 16to19'!D147,'Calculations 20to24'!D147,'Calculations 25to34'!D147,'Calculations 35to44'!D147,'Calculations 45to54'!D147,'Calculations 65plus'!D147)</f>
        <v>0.14148198369268739</v>
      </c>
      <c r="E192" s="28">
        <f>E147/SUM(E147,'Calculations 16to19'!E147,'Calculations 20to24'!E147,'Calculations 25to34'!E147,'Calculations 35to44'!E147,'Calculations 45to54'!E147,'Calculations 65plus'!E147)</f>
        <v>0.13861187878159548</v>
      </c>
      <c r="F192" s="28">
        <f>F147/SUM(F147,'Calculations 16to19'!F147,'Calculations 20to24'!F147,'Calculations 25to34'!F147,'Calculations 35to44'!F147,'Calculations 45to54'!F147,'Calculations 65plus'!F147)</f>
        <v>0.13652230534283116</v>
      </c>
      <c r="G192" s="28">
        <f>G147/SUM(G147,'Calculations 16to19'!G147,'Calculations 20to24'!G147,'Calculations 25to34'!G147,'Calculations 35to44'!G147,'Calculations 45to54'!G147,'Calculations 65plus'!G147)</f>
        <v>0.13566840473478931</v>
      </c>
      <c r="H192" s="28">
        <f>H147/SUM(H147,'Calculations 16to19'!H147,'Calculations 20to24'!H147,'Calculations 25to34'!H147,'Calculations 35to44'!H147,'Calculations 45to54'!H147,'Calculations 65plus'!H147)</f>
        <v>0.13503998849813348</v>
      </c>
      <c r="I192" s="28">
        <f>I147/SUM(I147,'Calculations 16to19'!I147,'Calculations 20to24'!I147,'Calculations 25to34'!I147,'Calculations 35to44'!I147,'Calculations 45to54'!I147,'Calculations 65plus'!I147)</f>
        <v>0.13270094194889792</v>
      </c>
      <c r="J192" s="28">
        <f>J147/SUM(J147,'Calculations 16to19'!J147,'Calculations 20to24'!J147,'Calculations 25to34'!J147,'Calculations 35to44'!J147,'Calculations 45to54'!J147,'Calculations 65plus'!J147)</f>
        <v>0.12873842490964885</v>
      </c>
      <c r="K192" s="28">
        <f>K147/SUM(K147,'Calculations 16to19'!K147,'Calculations 20to24'!K147,'Calculations 25to34'!K147,'Calculations 35to44'!K147,'Calculations 45to54'!K147,'Calculations 65plus'!K147)</f>
        <v>0.12439342539813149</v>
      </c>
      <c r="L192" s="28">
        <f>L147/SUM(L147,'Calculations 16to19'!L147,'Calculations 20to24'!L147,'Calculations 25to34'!L147,'Calculations 35to44'!L147,'Calculations 45to54'!L147,'Calculations 65plus'!L147)</f>
        <v>0.12552057296883376</v>
      </c>
      <c r="M192" s="28">
        <f>M147/SUM(M147,'Calculations 16to19'!M147,'Calculations 20to24'!M147,'Calculations 25to34'!M147,'Calculations 35to44'!M147,'Calculations 45to54'!M147,'Calculations 65plus'!M147)</f>
        <v>0.12370551848855911</v>
      </c>
      <c r="N192" s="28">
        <f>N147/SUM(N147,'Calculations 16to19'!N147,'Calculations 20to24'!N147,'Calculations 25to34'!N147,'Calculations 35to44'!N147,'Calculations 45to54'!N147,'Calculations 65plus'!N147)</f>
        <v>0.12191026306712943</v>
      </c>
      <c r="O192" s="28">
        <f>O147/SUM(O147,'Calculations 16to19'!O147,'Calculations 20to24'!O147,'Calculations 25to34'!O147,'Calculations 35to44'!O147,'Calculations 45to54'!O147,'Calculations 65plus'!O147)</f>
        <v>0.12013491374894568</v>
      </c>
      <c r="P192" s="28">
        <f>P147/SUM(P147,'Calculations 16to19'!P147,'Calculations 20to24'!P147,'Calculations 25to34'!P147,'Calculations 35to44'!P147,'Calculations 45to54'!P147,'Calculations 65plus'!P147)</f>
        <v>0.11837956258569446</v>
      </c>
      <c r="Q192" s="28">
        <f>Q147/SUM(Q147,'Calculations 16to19'!Q147,'Calculations 20to24'!Q147,'Calculations 25to34'!Q147,'Calculations 35to44'!Q147,'Calculations 45to54'!Q147,'Calculations 65plus'!Q147)</f>
        <v>0.11664428701924498</v>
      </c>
      <c r="R192" s="28">
        <f>R147/SUM(R147,'Calculations 16to19'!R147,'Calculations 20to24'!R147,'Calculations 25to34'!R147,'Calculations 35to44'!R147,'Calculations 45to54'!R147,'Calculations 65plus'!R147)</f>
        <v>0.11492915027090951</v>
      </c>
      <c r="S192" s="28">
        <f>S147/SUM(S147,'Calculations 16to19'!S147,'Calculations 20to24'!S147,'Calculations 25to34'!S147,'Calculations 35to44'!S147,'Calculations 45to54'!S147,'Calculations 65plus'!S147)</f>
        <v>0.11323420173628851</v>
      </c>
      <c r="T192" s="28">
        <f>T147/SUM(T147,'Calculations 16to19'!T147,'Calculations 20to24'!T147,'Calculations 25to34'!T147,'Calculations 35to44'!T147,'Calculations 45to54'!T147,'Calculations 65plus'!T147)</f>
        <v>0.11155947738490601</v>
      </c>
      <c r="U192" s="28">
        <f>U147/SUM(U147,'Calculations 16to19'!U147,'Calculations 20to24'!U147,'Calculations 25to34'!U147,'Calculations 35to44'!U147,'Calculations 45to54'!U147,'Calculations 65plus'!U147)</f>
        <v>0.10990500016383052</v>
      </c>
      <c r="V192" s="28">
        <f>V147/SUM(V147,'Calculations 16to19'!V147,'Calculations 20to24'!V147,'Calculations 25to34'!V147,'Calculations 35to44'!V147,'Calculations 45to54'!V147,'Calculations 65plus'!V147)</f>
        <v>0.10827078040448861</v>
      </c>
      <c r="W192" s="28">
        <f>W147/SUM(W147,'Calculations 16to19'!W147,'Calculations 20to24'!W147,'Calculations 25to34'!W147,'Calculations 35to44'!W147,'Calculations 45to54'!W147,'Calculations 65plus'!W147)</f>
        <v>0.10665681623186056</v>
      </c>
      <c r="X192" s="28">
        <f>X147/SUM(X147,'Calculations 16to19'!X147,'Calculations 20to24'!X147,'Calculations 25to34'!X147,'Calculations 35to44'!X147,'Calculations 45to54'!X147,'Calculations 65plus'!X147)</f>
        <v>0.10506309397528028</v>
      </c>
      <c r="Y192" s="28">
        <f>Y147/SUM(Y147,'Calculations 16to19'!Y147,'Calculations 20to24'!Y147,'Calculations 25to34'!Y147,'Calculations 35to44'!Y147,'Calculations 45to54'!Y147,'Calculations 65plus'!Y147)</f>
        <v>0.10348958858006158</v>
      </c>
      <c r="Z192" s="28">
        <f>Z147/SUM(Z147,'Calculations 16to19'!Z147,'Calculations 20to24'!Z147,'Calculations 25to34'!Z147,'Calculations 35to44'!Z147,'Calculations 45to54'!Z147,'Calculations 65plus'!Z147)</f>
        <v>0.10193626401918969</v>
      </c>
      <c r="AA192" s="28">
        <f>AA147/SUM(AA147,'Calculations 16to19'!AA147,'Calculations 20to24'!AA147,'Calculations 25to34'!AA147,'Calculations 35to44'!AA147,'Calculations 45to54'!AA147,'Calculations 65plus'!AA147)</f>
        <v>0.10040307370434577</v>
      </c>
      <c r="AB192" s="28">
        <f>AB147/SUM(AB147,'Calculations 16to19'!AB147,'Calculations 20to24'!AB147,'Calculations 25to34'!AB147,'Calculations 35to44'!AB147,'Calculations 45to54'!AB147,'Calculations 65plus'!AB147)</f>
        <v>9.8889960895552548E-2</v>
      </c>
      <c r="AC192" s="28">
        <f>AC147/SUM(AC147,'Calculations 16to19'!AC147,'Calculations 20to24'!AC147,'Calculations 25to34'!AC147,'Calculations 35to44'!AC147,'Calculations 45to54'!AC147,'Calculations 65plus'!AC147)</f>
        <v>9.7396859108750899E-2</v>
      </c>
      <c r="AD192" s="28">
        <f>AD147/SUM(AD147,'Calculations 16to19'!AD147,'Calculations 20to24'!AD147,'Calculations 25to34'!AD147,'Calculations 35to44'!AD147,'Calculations 45to54'!AD147,'Calculations 65plus'!AD147)</f>
        <v>9.5923692520654275E-2</v>
      </c>
      <c r="AE192" s="28">
        <f>AE147/SUM(AE147,'Calculations 16to19'!AE147,'Calculations 20to24'!AE147,'Calculations 25to34'!AE147,'Calculations 35to44'!AE147,'Calculations 45to54'!AE147,'Calculations 65plus'!AE147)</f>
        <v>9.4470376370254808E-2</v>
      </c>
      <c r="AF192" s="28">
        <f>AF147/SUM(AF147,'Calculations 16to19'!AF147,'Calculations 20to24'!AF147,'Calculations 25to34'!AF147,'Calculations 35to44'!AF147,'Calculations 45to54'!AF147,'Calculations 65plus'!AF147)</f>
        <v>9.3036817356385318E-2</v>
      </c>
    </row>
    <row r="193" spans="1:32" x14ac:dyDescent="0.2">
      <c r="A193" s="6" t="s">
        <v>92</v>
      </c>
      <c r="B193" s="28">
        <f>B148/SUM(B148,'Calculations 16to19'!B148,'Calculations 20to24'!B148,'Calculations 25to34'!B148,'Calculations 35to44'!B148,'Calculations 45to54'!B148,'Calculations 65plus'!B148)</f>
        <v>0.2281134401972873</v>
      </c>
      <c r="C193" s="28">
        <f>C148/SUM(C148,'Calculations 16to19'!C148,'Calculations 20to24'!C148,'Calculations 25to34'!C148,'Calculations 35to44'!C148,'Calculations 45to54'!C148,'Calculations 65plus'!C148)</f>
        <v>0.22670562732627722</v>
      </c>
      <c r="D193" s="28">
        <f>D148/SUM(D148,'Calculations 16to19'!D148,'Calculations 20to24'!D148,'Calculations 25to34'!D148,'Calculations 35to44'!D148,'Calculations 45to54'!D148,'Calculations 65plus'!D148)</f>
        <v>0.2228800274863747</v>
      </c>
      <c r="E193" s="28">
        <f>E148/SUM(E148,'Calculations 16to19'!E148,'Calculations 20to24'!E148,'Calculations 25to34'!E148,'Calculations 35to44'!E148,'Calculations 45to54'!E148,'Calculations 65plus'!E148)</f>
        <v>0.21856511076650081</v>
      </c>
      <c r="F193" s="28">
        <f>F148/SUM(F148,'Calculations 16to19'!F148,'Calculations 20to24'!F148,'Calculations 25to34'!F148,'Calculations 35to44'!F148,'Calculations 45to54'!F148,'Calculations 65plus'!F148)</f>
        <v>0.21540026698806403</v>
      </c>
      <c r="G193" s="28">
        <f>G148/SUM(G148,'Calculations 16to19'!G148,'Calculations 20to24'!G148,'Calculations 25to34'!G148,'Calculations 35to44'!G148,'Calculations 45to54'!G148,'Calculations 65plus'!G148)</f>
        <v>0.21405995584161788</v>
      </c>
      <c r="H193" s="28">
        <f>H148/SUM(H148,'Calculations 16to19'!H148,'Calculations 20to24'!H148,'Calculations 25to34'!H148,'Calculations 35to44'!H148,'Calculations 45to54'!H148,'Calculations 65plus'!H148)</f>
        <v>0.21306979062838766</v>
      </c>
      <c r="I193" s="28">
        <f>I148/SUM(I148,'Calculations 16to19'!I148,'Calculations 20to24'!I148,'Calculations 25to34'!I148,'Calculations 35to44'!I148,'Calculations 45to54'!I148,'Calculations 65plus'!I148)</f>
        <v>0.20937796454794988</v>
      </c>
      <c r="J193" s="28">
        <f>J148/SUM(J148,'Calculations 16to19'!J148,'Calculations 20to24'!J148,'Calculations 25to34'!J148,'Calculations 35to44'!J148,'Calculations 45to54'!J148,'Calculations 65plus'!J148)</f>
        <v>0.20313653824333083</v>
      </c>
      <c r="K193" s="28">
        <f>K148/SUM(K148,'Calculations 16to19'!K148,'Calculations 20to24'!K148,'Calculations 25to34'!K148,'Calculations 35to44'!K148,'Calculations 45to54'!K148,'Calculations 65plus'!K148)</f>
        <v>0.19629074754261999</v>
      </c>
      <c r="L193" s="28">
        <f>L148/SUM(L148,'Calculations 16to19'!L148,'Calculations 20to24'!L148,'Calculations 25to34'!L148,'Calculations 35to44'!L148,'Calculations 45to54'!L148,'Calculations 65plus'!L148)</f>
        <v>0.19817390545222613</v>
      </c>
      <c r="M193" s="28">
        <f>M148/SUM(M148,'Calculations 16to19'!M148,'Calculations 20to24'!M148,'Calculations 25to34'!M148,'Calculations 35to44'!M148,'Calculations 45to54'!M148,'Calculations 65plus'!M148)</f>
        <v>0.19531122771915227</v>
      </c>
      <c r="N193" s="28">
        <f>N148/SUM(N148,'Calculations 16to19'!N148,'Calculations 20to24'!N148,'Calculations 25to34'!N148,'Calculations 35to44'!N148,'Calculations 45to54'!N148,'Calculations 65plus'!N148)</f>
        <v>0.19246866250076491</v>
      </c>
      <c r="O193" s="28">
        <f>O148/SUM(O148,'Calculations 16to19'!O148,'Calculations 20to24'!O148,'Calculations 25to34'!O148,'Calculations 35to44'!O148,'Calculations 45to54'!O148,'Calculations 65plus'!O148)</f>
        <v>0.18964709775588032</v>
      </c>
      <c r="P193" s="28">
        <f>P148/SUM(P148,'Calculations 16to19'!P148,'Calculations 20to24'!P148,'Calculations 25to34'!P148,'Calculations 35to44'!P148,'Calculations 45to54'!P148,'Calculations 65plus'!P148)</f>
        <v>0.18684737566264195</v>
      </c>
      <c r="Q193" s="28">
        <f>Q148/SUM(Q148,'Calculations 16to19'!Q148,'Calculations 20to24'!Q148,'Calculations 25to34'!Q148,'Calculations 35to44'!Q148,'Calculations 45to54'!Q148,'Calculations 65plus'!Q148)</f>
        <v>0.18407029308608042</v>
      </c>
      <c r="R193" s="28">
        <f>R148/SUM(R148,'Calculations 16to19'!R148,'Calculations 20to24'!R148,'Calculations 25to34'!R148,'Calculations 35to44'!R148,'Calculations 45to54'!R148,'Calculations 65plus'!R148)</f>
        <v>0.18131660210611292</v>
      </c>
      <c r="S193" s="28">
        <f>S148/SUM(S148,'Calculations 16to19'!S148,'Calculations 20to24'!S148,'Calculations 25to34'!S148,'Calculations 35to44'!S148,'Calculations 45to54'!S148,'Calculations 65plus'!S148)</f>
        <v>0.17858701060322671</v>
      </c>
      <c r="T193" s="28">
        <f>T148/SUM(T148,'Calculations 16to19'!T148,'Calculations 20to24'!T148,'Calculations 25to34'!T148,'Calculations 35to44'!T148,'Calculations 45to54'!T148,'Calculations 65plus'!T148)</f>
        <v>0.17588218289895091</v>
      </c>
      <c r="U193" s="28">
        <f>U148/SUM(U148,'Calculations 16to19'!U148,'Calculations 20to24'!U148,'Calculations 25to34'!U148,'Calculations 35to44'!U148,'Calculations 45to54'!U148,'Calculations 65plus'!U148)</f>
        <v>0.17320274044810155</v>
      </c>
      <c r="V193" s="28">
        <f>V148/SUM(V148,'Calculations 16to19'!V148,'Calculations 20to24'!V148,'Calculations 25to34'!V148,'Calculations 35to44'!V148,'Calculations 45to54'!V148,'Calculations 65plus'!V148)</f>
        <v>0.17054926257969616</v>
      </c>
      <c r="W193" s="28">
        <f>W148/SUM(W148,'Calculations 16to19'!W148,'Calculations 20to24'!W148,'Calculations 25to34'!W148,'Calculations 35to44'!W148,'Calculations 45to54'!W148,'Calculations 65plus'!W148)</f>
        <v>0.1679222872833247</v>
      </c>
      <c r="X193" s="28">
        <f>X148/SUM(X148,'Calculations 16to19'!X148,'Calculations 20to24'!X148,'Calculations 25to34'!X148,'Calculations 35to44'!X148,'Calculations 45to54'!X148,'Calculations 65plus'!X148)</f>
        <v>0.16532231203772693</v>
      </c>
      <c r="Y193" s="28">
        <f>Y148/SUM(Y148,'Calculations 16to19'!Y148,'Calculations 20to24'!Y148,'Calculations 25to34'!Y148,'Calculations 35to44'!Y148,'Calculations 45to54'!Y148,'Calculations 65plus'!Y148)</f>
        <v>0.16274979467825892</v>
      </c>
      <c r="Z193" s="28">
        <f>Z148/SUM(Z148,'Calculations 16to19'!Z148,'Calculations 20to24'!Z148,'Calculations 25to34'!Z148,'Calculations 35to44'!Z148,'Calculations 45to54'!Z148,'Calculations 65plus'!Z148)</f>
        <v>0.16020515429990254</v>
      </c>
      <c r="AA193" s="28">
        <f>AA148/SUM(AA148,'Calculations 16to19'!AA148,'Calculations 20to24'!AA148,'Calculations 25to34'!AA148,'Calculations 35to44'!AA148,'Calculations 45to54'!AA148,'Calculations 65plus'!AA148)</f>
        <v>0.15768877219246261</v>
      </c>
      <c r="AB193" s="28">
        <f>AB148/SUM(AB148,'Calculations 16to19'!AB148,'Calculations 20to24'!AB148,'Calculations 25to34'!AB148,'Calculations 35to44'!AB148,'Calculations 45to54'!AB148,'Calculations 65plus'!AB148)</f>
        <v>0.1552009928046035</v>
      </c>
      <c r="AC193" s="28">
        <f>AC148/SUM(AC148,'Calculations 16to19'!AC148,'Calculations 20to24'!AC148,'Calculations 25to34'!AC148,'Calculations 35to44'!AC148,'Calculations 45to54'!AC148,'Calculations 65plus'!AC148)</f>
        <v>0.15274212473338172</v>
      </c>
      <c r="AD193" s="28">
        <f>AD148/SUM(AD148,'Calculations 16to19'!AD148,'Calculations 20to24'!AD148,'Calculations 25to34'!AD148,'Calculations 35to44'!AD148,'Calculations 45to54'!AD148,'Calculations 65plus'!AD148)</f>
        <v>0.15031244173598124</v>
      </c>
      <c r="AE193" s="28">
        <f>AE148/SUM(AE148,'Calculations 16to19'!AE148,'Calculations 20to24'!AE148,'Calculations 25to34'!AE148,'Calculations 35to44'!AE148,'Calculations 45to54'!AE148,'Calculations 65plus'!AE148)</f>
        <v>0.14791218376040249</v>
      </c>
      <c r="AF193" s="28">
        <f>AF148/SUM(AF148,'Calculations 16to19'!AF148,'Calculations 20to24'!AF148,'Calculations 25to34'!AF148,'Calculations 35to44'!AF148,'Calculations 45to54'!AF148,'Calculations 65plus'!AF148)</f>
        <v>0.14554155799191434</v>
      </c>
    </row>
    <row r="194" spans="1:32" x14ac:dyDescent="0.2">
      <c r="A194" s="6" t="s">
        <v>89</v>
      </c>
      <c r="B194" s="28">
        <f>B149/SUM(B149,'Calculations 16to19'!B149,'Calculations 20to24'!B149,'Calculations 25to34'!B149,'Calculations 35to44'!B149,'Calculations 45to54'!B149,'Calculations 65plus'!B149)</f>
        <v>0.16041979010494753</v>
      </c>
      <c r="C194" s="28">
        <f>C149/SUM(C149,'Calculations 16to19'!C149,'Calculations 20to24'!C149,'Calculations 25to34'!C149,'Calculations 35to44'!C149,'Calculations 45to54'!C149,'Calculations 65plus'!C149)</f>
        <v>0.15960780199463023</v>
      </c>
      <c r="D194" s="28">
        <f>D149/SUM(D149,'Calculations 16to19'!D149,'Calculations 20to24'!D149,'Calculations 25to34'!D149,'Calculations 35to44'!D149,'Calculations 45to54'!D149,'Calculations 65plus'!D149)</f>
        <v>0.15692641308067168</v>
      </c>
      <c r="E194" s="28">
        <f>E149/SUM(E149,'Calculations 16to19'!E149,'Calculations 20to24'!E149,'Calculations 25to34'!E149,'Calculations 35to44'!E149,'Calculations 45to54'!E149,'Calculations 65plus'!E149)</f>
        <v>0.15389303554124395</v>
      </c>
      <c r="F194" s="28">
        <f>F149/SUM(F149,'Calculations 16to19'!F149,'Calculations 20to24'!F149,'Calculations 25to34'!F149,'Calculations 35to44'!F149,'Calculations 45to54'!F149,'Calculations 65plus'!F149)</f>
        <v>0.1517227091118914</v>
      </c>
      <c r="G194" s="28">
        <f>G149/SUM(G149,'Calculations 16to19'!G149,'Calculations 20to24'!G149,'Calculations 25to34'!G149,'Calculations 35to44'!G149,'Calculations 45to54'!G149,'Calculations 65plus'!G149)</f>
        <v>0.15087976442008738</v>
      </c>
      <c r="H194" s="28">
        <f>H149/SUM(H149,'Calculations 16to19'!H149,'Calculations 20to24'!H149,'Calculations 25to34'!H149,'Calculations 35to44'!H149,'Calculations 45to54'!H149,'Calculations 65plus'!H149)</f>
        <v>0.15031880078345797</v>
      </c>
      <c r="I194" s="28">
        <f>I149/SUM(I149,'Calculations 16to19'!I149,'Calculations 20to24'!I149,'Calculations 25to34'!I149,'Calculations 35to44'!I149,'Calculations 45to54'!I149,'Calculations 65plus'!I149)</f>
        <v>0.14769809848720258</v>
      </c>
      <c r="J194" s="28">
        <f>J149/SUM(J149,'Calculations 16to19'!J149,'Calculations 20to24'!J149,'Calculations 25to34'!J149,'Calculations 35to44'!J149,'Calculations 45to54'!J149,'Calculations 65plus'!J149)</f>
        <v>0.14315419767235488</v>
      </c>
      <c r="K194" s="28">
        <f>K149/SUM(K149,'Calculations 16to19'!K149,'Calculations 20to24'!K149,'Calculations 25to34'!K149,'Calculations 35to44'!K149,'Calculations 45to54'!K149,'Calculations 65plus'!K149)</f>
        <v>0.1381756389662524</v>
      </c>
      <c r="L194" s="28">
        <f>L149/SUM(L149,'Calculations 16to19'!L149,'Calculations 20to24'!L149,'Calculations 25to34'!L149,'Calculations 35to44'!L149,'Calculations 45to54'!L149,'Calculations 65plus'!L149)</f>
        <v>0.13990151544975737</v>
      </c>
      <c r="M194" s="28">
        <f>M149/SUM(M149,'Calculations 16to19'!M149,'Calculations 20to24'!M149,'Calculations 25to34'!M149,'Calculations 35to44'!M149,'Calculations 45to54'!M149,'Calculations 65plus'!M149)</f>
        <v>0.13796899627138495</v>
      </c>
      <c r="N194" s="28">
        <f>N149/SUM(N149,'Calculations 16to19'!N149,'Calculations 20to24'!N149,'Calculations 25to34'!N149,'Calculations 35to44'!N149,'Calculations 45to54'!N149,'Calculations 65plus'!N149)</f>
        <v>0.13605443018777547</v>
      </c>
      <c r="O194" s="28">
        <f>O149/SUM(O149,'Calculations 16to19'!O149,'Calculations 20to24'!O149,'Calculations 25to34'!O149,'Calculations 35to44'!O149,'Calculations 45to54'!O149,'Calculations 65plus'!O149)</f>
        <v>0.13415802237615074</v>
      </c>
      <c r="P194" s="28">
        <f>P149/SUM(P149,'Calculations 16to19'!P149,'Calculations 20to24'!P149,'Calculations 25to34'!P149,'Calculations 35to44'!P149,'Calculations 45to54'!P149,'Calculations 65plus'!P149)</f>
        <v>0.13227996281509272</v>
      </c>
      <c r="Q194" s="28">
        <f>Q149/SUM(Q149,'Calculations 16to19'!Q149,'Calculations 20to24'!Q149,'Calculations 25to34'!Q149,'Calculations 35to44'!Q149,'Calculations 45to54'!Q149,'Calculations 65plus'!Q149)</f>
        <v>0.13042042652499736</v>
      </c>
      <c r="R194" s="28">
        <f>R149/SUM(R149,'Calculations 16to19'!R149,'Calculations 20to24'!R149,'Calculations 25to34'!R149,'Calculations 35to44'!R149,'Calculations 45to54'!R149,'Calculations 65plus'!R149)</f>
        <v>0.12857957381770668</v>
      </c>
      <c r="S194" s="28">
        <f>S149/SUM(S149,'Calculations 16to19'!S149,'Calculations 20to24'!S149,'Calculations 25to34'!S149,'Calculations 35to44'!S149,'Calculations 45to54'!S149,'Calculations 65plus'!S149)</f>
        <v>0.12675755055512652</v>
      </c>
      <c r="T194" s="28">
        <f>T149/SUM(T149,'Calculations 16to19'!T149,'Calculations 20to24'!T149,'Calculations 25to34'!T149,'Calculations 35to44'!T149,'Calculations 45to54'!T149,'Calculations 65plus'!T149)</f>
        <v>0.12495448841656202</v>
      </c>
      <c r="U194" s="28">
        <f>U149/SUM(U149,'Calculations 16to19'!U149,'Calculations 20to24'!U149,'Calculations 25to34'!U149,'Calculations 35to44'!U149,'Calculations 45to54'!U149,'Calculations 65plus'!U149)</f>
        <v>0.1231705051744465</v>
      </c>
      <c r="V194" s="28">
        <f>V149/SUM(V149,'Calculations 16to19'!V149,'Calculations 20to24'!V149,'Calculations 25to34'!V149,'Calculations 35to44'!V149,'Calculations 45to54'!V149,'Calculations 65plus'!V149)</f>
        <v>0.12140570497809329</v>
      </c>
      <c r="W194" s="28">
        <f>W149/SUM(W149,'Calculations 16to19'!W149,'Calculations 20to24'!W149,'Calculations 25to34'!W149,'Calculations 35to44'!W149,'Calculations 45to54'!W149,'Calculations 65plus'!W149)</f>
        <v>0.11966017864503348</v>
      </c>
      <c r="X194" s="28">
        <f>X149/SUM(X149,'Calculations 16to19'!X149,'Calculations 20to24'!X149,'Calculations 25to34'!X149,'Calculations 35to44'!X149,'Calculations 45to54'!X149,'Calculations 65plus'!X149)</f>
        <v>0.11793400395948336</v>
      </c>
      <c r="Y194" s="28">
        <f>Y149/SUM(Y149,'Calculations 16to19'!Y149,'Calculations 20to24'!Y149,'Calculations 25to34'!Y149,'Calculations 35to44'!Y149,'Calculations 45to54'!Y149,'Calculations 65plus'!Y149)</f>
        <v>0.11622724597743615</v>
      </c>
      <c r="Z194" s="28">
        <f>Z149/SUM(Z149,'Calculations 16to19'!Z149,'Calculations 20to24'!Z149,'Calculations 25to34'!Z149,'Calculations 35to44'!Z149,'Calculations 45to54'!Z149,'Calculations 65plus'!Z149)</f>
        <v>0.11453995733784238</v>
      </c>
      <c r="AA194" s="28">
        <f>AA149/SUM(AA149,'Calculations 16to19'!AA149,'Calculations 20to24'!AA149,'Calculations 25to34'!AA149,'Calculations 35to44'!AA149,'Calculations 45to54'!AA149,'Calculations 65plus'!AA149)</f>
        <v>0.11287217857932244</v>
      </c>
      <c r="AB194" s="28">
        <f>AB149/SUM(AB149,'Calculations 16to19'!AB149,'Calculations 20to24'!AB149,'Calculations 25to34'!AB149,'Calculations 35to44'!AB149,'Calculations 45to54'!AB149,'Calculations 65plus'!AB149)</f>
        <v>0.1112239384618373</v>
      </c>
      <c r="AC194" s="28">
        <f>AC149/SUM(AC149,'Calculations 16to19'!AC149,'Calculations 20to24'!AC149,'Calculations 25to34'!AC149,'Calculations 35to44'!AC149,'Calculations 45to54'!AC149,'Calculations 65plus'!AC149)</f>
        <v>0.10959525429271923</v>
      </c>
      <c r="AD194" s="28">
        <f>AD149/SUM(AD149,'Calculations 16to19'!AD149,'Calculations 20to24'!AD149,'Calculations 25to34'!AD149,'Calculations 35to44'!AD149,'Calculations 45to54'!AD149,'Calculations 65plus'!AD149)</f>
        <v>0.10798613225646195</v>
      </c>
      <c r="AE194" s="28">
        <f>AE149/SUM(AE149,'Calculations 16to19'!AE149,'Calculations 20to24'!AE149,'Calculations 25to34'!AE149,'Calculations 35to44'!AE149,'Calculations 45to54'!AE149,'Calculations 65plus'!AE149)</f>
        <v>0.10639656774766351</v>
      </c>
      <c r="AF194" s="28">
        <f>AF149/SUM(AF149,'Calculations 16to19'!AF149,'Calculations 20to24'!AF149,'Calculations 25to34'!AF149,'Calculations 35to44'!AF149,'Calculations 45to54'!AF149,'Calculations 65plus'!AF149)</f>
        <v>0.10482654570650617</v>
      </c>
    </row>
    <row r="195" spans="1:32" x14ac:dyDescent="0.2">
      <c r="A195" s="6" t="s">
        <v>35</v>
      </c>
      <c r="B195" s="28">
        <f>B150/SUM(B150,'Calculations 16to19'!B150,'Calculations 20to24'!B150,'Calculations 25to34'!B150,'Calculations 35to44'!B150,'Calculations 45to54'!B150,'Calculations 65plus'!B150)</f>
        <v>0.23497267759562829</v>
      </c>
      <c r="C195" s="28">
        <f>C150/SUM(C150,'Calculations 16to19'!C150,'Calculations 20to24'!C150,'Calculations 25to34'!C150,'Calculations 35to44'!C150,'Calculations 45to54'!C150,'Calculations 65plus'!C150)</f>
        <v>0.23347354293798953</v>
      </c>
      <c r="D195" s="28">
        <f>D150/SUM(D150,'Calculations 16to19'!D150,'Calculations 20to24'!D150,'Calculations 25to34'!D150,'Calculations 35to44'!D150,'Calculations 45to54'!D150,'Calculations 65plus'!D150)</f>
        <v>0.22958513114846807</v>
      </c>
      <c r="E195" s="28">
        <f>E150/SUM(E150,'Calculations 16to19'!E150,'Calculations 20to24'!E150,'Calculations 25to34'!E150,'Calculations 35to44'!E150,'Calculations 45to54'!E150,'Calculations 65plus'!E150)</f>
        <v>0.22523708325442418</v>
      </c>
      <c r="F195" s="28">
        <f>F150/SUM(F150,'Calculations 16to19'!F150,'Calculations 20to24'!F150,'Calculations 25to34'!F150,'Calculations 35to44'!F150,'Calculations 45to54'!F150,'Calculations 65plus'!F150)</f>
        <v>0.2220909106732632</v>
      </c>
      <c r="G195" s="28">
        <f>G150/SUM(G150,'Calculations 16to19'!G150,'Calculations 20to24'!G150,'Calculations 25to34'!G150,'Calculations 35to44'!G150,'Calculations 45to54'!G150,'Calculations 65plus'!G150)</f>
        <v>0.2208835459003359</v>
      </c>
      <c r="H195" s="28">
        <f>H150/SUM(H150,'Calculations 16to19'!H150,'Calculations 20to24'!H150,'Calculations 25to34'!H150,'Calculations 35to44'!H150,'Calculations 45to54'!H150,'Calculations 65plus'!H150)</f>
        <v>0.22003200047723592</v>
      </c>
      <c r="I195" s="28">
        <f>I150/SUM(I150,'Calculations 16to19'!I150,'Calculations 20to24'!I150,'Calculations 25to34'!I150,'Calculations 35to44'!I150,'Calculations 45to54'!I150,'Calculations 65plus'!I150)</f>
        <v>0.21651304917109473</v>
      </c>
      <c r="J195" s="28">
        <f>J150/SUM(J150,'Calculations 16to19'!J150,'Calculations 20to24'!J150,'Calculations 25to34'!J150,'Calculations 35to44'!J150,'Calculations 45to54'!J150,'Calculations 65plus'!J150)</f>
        <v>0.21041102385049798</v>
      </c>
      <c r="K195" s="28">
        <f>K150/SUM(K150,'Calculations 16to19'!K150,'Calculations 20to24'!K150,'Calculations 25to34'!K150,'Calculations 35to44'!K150,'Calculations 45to54'!K150,'Calculations 65plus'!K150)</f>
        <v>0.20364438584326308</v>
      </c>
      <c r="L195" s="28">
        <f>L150/SUM(L150,'Calculations 16to19'!L150,'Calculations 20to24'!L150,'Calculations 25to34'!L150,'Calculations 35to44'!L150,'Calculations 45to54'!L150,'Calculations 65plus'!L150)</f>
        <v>0.20538352023124778</v>
      </c>
      <c r="M195" s="28">
        <f>M150/SUM(M150,'Calculations 16to19'!M150,'Calculations 20to24'!M150,'Calculations 25to34'!M150,'Calculations 35to44'!M150,'Calculations 45to54'!M150,'Calculations 65plus'!M150)</f>
        <v>0.20255244870611586</v>
      </c>
      <c r="N195" s="28">
        <f>N150/SUM(N150,'Calculations 16to19'!N150,'Calculations 20to24'!N150,'Calculations 25to34'!N150,'Calculations 35to44'!N150,'Calculations 45to54'!N150,'Calculations 65plus'!N150)</f>
        <v>0.19973799980279638</v>
      </c>
      <c r="O195" s="28">
        <f>O150/SUM(O150,'Calculations 16to19'!O150,'Calculations 20to24'!O150,'Calculations 25to34'!O150,'Calculations 35to44'!O150,'Calculations 45to54'!O150,'Calculations 65plus'!O150)</f>
        <v>0.19694110372265933</v>
      </c>
      <c r="P195" s="28">
        <f>P150/SUM(P150,'Calculations 16to19'!P150,'Calculations 20to24'!P150,'Calculations 25to34'!P150,'Calculations 35to44'!P150,'Calculations 45to54'!P150,'Calculations 65plus'!P150)</f>
        <v>0.19416264770176375</v>
      </c>
      <c r="Q195" s="28">
        <f>Q150/SUM(Q150,'Calculations 16to19'!Q150,'Calculations 20to24'!Q150,'Calculations 25to34'!Q150,'Calculations 35to44'!Q150,'Calculations 45to54'!Q150,'Calculations 65plus'!Q150)</f>
        <v>0.19140347640227295</v>
      </c>
      <c r="R195" s="28">
        <f>R150/SUM(R150,'Calculations 16to19'!R150,'Calculations 20to24'!R150,'Calculations 25to34'!R150,'Calculations 35to44'!R150,'Calculations 45to54'!R150,'Calculations 65plus'!R150)</f>
        <v>0.18866439235447358</v>
      </c>
      <c r="S195" s="28">
        <f>S150/SUM(S150,'Calculations 16to19'!S150,'Calculations 20to24'!S150,'Calculations 25to34'!S150,'Calculations 35to44'!S150,'Calculations 45to54'!S150,'Calculations 65plus'!S150)</f>
        <v>0.18594615644731582</v>
      </c>
      <c r="T195" s="28">
        <f>T150/SUM(T150,'Calculations 16to19'!T150,'Calculations 20to24'!T150,'Calculations 25to34'!T150,'Calculations 35to44'!T150,'Calculations 45to54'!T150,'Calculations 65plus'!T150)</f>
        <v>0.18324948846527869</v>
      </c>
      <c r="U195" s="28">
        <f>U150/SUM(U150,'Calculations 16to19'!U150,'Calculations 20to24'!U150,'Calculations 25to34'!U150,'Calculations 35to44'!U150,'Calculations 45to54'!U150,'Calculations 65plus'!U150)</f>
        <v>0.18057506766928319</v>
      </c>
      <c r="V195" s="28">
        <f>V150/SUM(V150,'Calculations 16to19'!V150,'Calculations 20to24'!V150,'Calculations 25to34'!V150,'Calculations 35to44'!V150,'Calculations 45to54'!V150,'Calculations 65plus'!V150)</f>
        <v>0.1779235334193115</v>
      </c>
      <c r="W195" s="28">
        <f>W150/SUM(W150,'Calculations 16to19'!W150,'Calculations 20to24'!W150,'Calculations 25to34'!W150,'Calculations 35to44'!W150,'Calculations 45to54'!W150,'Calculations 65plus'!W150)</f>
        <v>0.17529548583629462</v>
      </c>
      <c r="X195" s="28">
        <f>X150/SUM(X150,'Calculations 16to19'!X150,'Calculations 20to24'!X150,'Calculations 25to34'!X150,'Calculations 35to44'!X150,'Calculations 45to54'!X150,'Calculations 65plus'!X150)</f>
        <v>0.17269148650080623</v>
      </c>
      <c r="Y195" s="28">
        <f>Y150/SUM(Y150,'Calculations 16to19'!Y150,'Calculations 20to24'!Y150,'Calculations 25to34'!Y150,'Calculations 35to44'!Y150,'Calculations 45to54'!Y150,'Calculations 65plus'!Y150)</f>
        <v>0.1701120591860357</v>
      </c>
      <c r="Z195" s="28">
        <f>Z150/SUM(Z150,'Calculations 16to19'!Z150,'Calculations 20to24'!Z150,'Calculations 25to34'!Z150,'Calculations 35to44'!Z150,'Calculations 45to54'!Z150,'Calculations 65plus'!Z150)</f>
        <v>0.16755769062247994</v>
      </c>
      <c r="AA195" s="28">
        <f>AA150/SUM(AA150,'Calculations 16to19'!AA150,'Calculations 20to24'!AA150,'Calculations 25to34'!AA150,'Calculations 35to44'!AA150,'Calculations 45to54'!AA150,'Calculations 65plus'!AA150)</f>
        <v>0.16502883129177809</v>
      </c>
      <c r="AB195" s="28">
        <f>AB150/SUM(AB150,'Calculations 16to19'!AB150,'Calculations 20to24'!AB150,'Calculations 25to34'!AB150,'Calculations 35to44'!AB150,'Calculations 45to54'!AB150,'Calculations 65plus'!AB150)</f>
        <v>0.16252589624710018</v>
      </c>
      <c r="AC195" s="28">
        <f>AC150/SUM(AC150,'Calculations 16to19'!AC150,'Calculations 20to24'!AC150,'Calculations 25to34'!AC150,'Calculations 35to44'!AC150,'Calculations 45to54'!AC150,'Calculations 65plus'!AC150)</f>
        <v>0.16004926595749294</v>
      </c>
      <c r="AD195" s="28">
        <f>AD150/SUM(AD150,'Calculations 16to19'!AD150,'Calculations 20to24'!AD150,'Calculations 25to34'!AD150,'Calculations 35to44'!AD150,'Calculations 45to54'!AD150,'Calculations 65plus'!AD150)</f>
        <v>0.15759928717360422</v>
      </c>
      <c r="AE195" s="28">
        <f>AE150/SUM(AE150,'Calculations 16to19'!AE150,'Calculations 20to24'!AE150,'Calculations 25to34'!AE150,'Calculations 35to44'!AE150,'Calculations 45to54'!AE150,'Calculations 65plus'!AE150)</f>
        <v>0.15517627381223045</v>
      </c>
      <c r="AF195" s="28">
        <f>AF150/SUM(AF150,'Calculations 16to19'!AF150,'Calculations 20to24'!AF150,'Calculations 25to34'!AF150,'Calculations 35to44'!AF150,'Calculations 45to54'!AF150,'Calculations 65plus'!AF150)</f>
        <v>0.15278050785715228</v>
      </c>
    </row>
    <row r="196" spans="1:32" x14ac:dyDescent="0.2">
      <c r="A196" s="6" t="s">
        <v>98</v>
      </c>
      <c r="B196" s="28">
        <f>B151/SUM(B151,'Calculations 16to19'!B151,'Calculations 20to24'!B151,'Calculations 25to34'!B151,'Calculations 35to44'!B151,'Calculations 45to54'!B151,'Calculations 65plus'!B151)</f>
        <v>0.21951219512195116</v>
      </c>
      <c r="C196" s="28">
        <f>C151/SUM(C151,'Calculations 16to19'!C151,'Calculations 20to24'!C151,'Calculations 25to34'!C151,'Calculations 35to44'!C151,'Calculations 45to54'!C151,'Calculations 65plus'!C151)</f>
        <v>0.21829079822746511</v>
      </c>
      <c r="D196" s="28">
        <f>D151/SUM(D151,'Calculations 16to19'!D151,'Calculations 20to24'!D151,'Calculations 25to34'!D151,'Calculations 35to44'!D151,'Calculations 45to54'!D151,'Calculations 65plus'!D151)</f>
        <v>0.21470854691430716</v>
      </c>
      <c r="E196" s="28">
        <f>E151/SUM(E151,'Calculations 16to19'!E151,'Calculations 20to24'!E151,'Calculations 25to34'!E151,'Calculations 35to44'!E151,'Calculations 45to54'!E151,'Calculations 65plus'!E151)</f>
        <v>0.21057824273373207</v>
      </c>
      <c r="F196" s="28">
        <f>F151/SUM(F151,'Calculations 16to19'!F151,'Calculations 20to24'!F151,'Calculations 25to34'!F151,'Calculations 35to44'!F151,'Calculations 45to54'!F151,'Calculations 65plus'!F151)</f>
        <v>0.20749204422501105</v>
      </c>
      <c r="G196" s="28">
        <f>G151/SUM(G151,'Calculations 16to19'!G151,'Calculations 20to24'!G151,'Calculations 25to34'!G151,'Calculations 35to44'!G151,'Calculations 45to54'!G151,'Calculations 65plus'!G151)</f>
        <v>0.20614170700684351</v>
      </c>
      <c r="H196" s="28">
        <f>H151/SUM(H151,'Calculations 16to19'!H151,'Calculations 20to24'!H151,'Calculations 25to34'!H151,'Calculations 35to44'!H151,'Calculations 45to54'!H151,'Calculations 65plus'!H151)</f>
        <v>0.2050471450024734</v>
      </c>
      <c r="I196" s="28">
        <f>I151/SUM(I151,'Calculations 16to19'!I151,'Calculations 20to24'!I151,'Calculations 25to34'!I151,'Calculations 35to44'!I151,'Calculations 45to54'!I151,'Calculations 65plus'!I151)</f>
        <v>0.20127356989990655</v>
      </c>
      <c r="J196" s="28">
        <f>J151/SUM(J151,'Calculations 16to19'!J151,'Calculations 20to24'!J151,'Calculations 25to34'!J151,'Calculations 35to44'!J151,'Calculations 45to54'!J151,'Calculations 65plus'!J151)</f>
        <v>0.19510739533264107</v>
      </c>
      <c r="K196" s="28">
        <f>K151/SUM(K151,'Calculations 16to19'!K151,'Calculations 20to24'!K151,'Calculations 25to34'!K151,'Calculations 35to44'!K151,'Calculations 45to54'!K151,'Calculations 65plus'!K151)</f>
        <v>0.18844597470805541</v>
      </c>
      <c r="L196" s="28">
        <f>L151/SUM(L151,'Calculations 16to19'!L151,'Calculations 20to24'!L151,'Calculations 25to34'!L151,'Calculations 35to44'!L151,'Calculations 45to54'!L151,'Calculations 65plus'!L151)</f>
        <v>0.19043245049102883</v>
      </c>
      <c r="M196" s="28">
        <f>M151/SUM(M151,'Calculations 16to19'!M151,'Calculations 20to24'!M151,'Calculations 25to34'!M151,'Calculations 35to44'!M151,'Calculations 45to54'!M151,'Calculations 65plus'!M151)</f>
        <v>0.18764014381347405</v>
      </c>
      <c r="N196" s="28">
        <f>N151/SUM(N151,'Calculations 16to19'!N151,'Calculations 20to24'!N151,'Calculations 25to34'!N151,'Calculations 35to44'!N151,'Calculations 45to54'!N151,'Calculations 65plus'!N151)</f>
        <v>0.18486812814337425</v>
      </c>
      <c r="O196" s="28">
        <f>O151/SUM(O151,'Calculations 16to19'!O151,'Calculations 20to24'!O151,'Calculations 25to34'!O151,'Calculations 35to44'!O151,'Calculations 45to54'!O151,'Calculations 65plus'!O151)</f>
        <v>0.18211731781662471</v>
      </c>
      <c r="P196" s="28">
        <f>P151/SUM(P151,'Calculations 16to19'!P151,'Calculations 20to24'!P151,'Calculations 25to34'!P151,'Calculations 35to44'!P151,'Calculations 45to54'!P151,'Calculations 65plus'!P151)</f>
        <v>0.17938857616703785</v>
      </c>
      <c r="Q196" s="28">
        <f>Q151/SUM(Q151,'Calculations 16to19'!Q151,'Calculations 20to24'!Q151,'Calculations 25to34'!Q151,'Calculations 35to44'!Q151,'Calculations 45to54'!Q151,'Calculations 65plus'!Q151)</f>
        <v>0.17668271629044824</v>
      </c>
      <c r="R196" s="28">
        <f>R151/SUM(R151,'Calculations 16to19'!R151,'Calculations 20to24'!R151,'Calculations 25to34'!R151,'Calculations 35to44'!R151,'Calculations 45to54'!R151,'Calculations 65plus'!R151)</f>
        <v>0.17400050186655444</v>
      </c>
      <c r="S196" s="28">
        <f>S151/SUM(S151,'Calculations 16to19'!S151,'Calculations 20to24'!S151,'Calculations 25to34'!S151,'Calculations 35to44'!S151,'Calculations 45to54'!S151,'Calculations 65plus'!S151)</f>
        <v>0.17134264803496219</v>
      </c>
      <c r="T196" s="28">
        <f>T151/SUM(T151,'Calculations 16to19'!T151,'Calculations 20to24'!T151,'Calculations 25to34'!T151,'Calculations 35to44'!T151,'Calculations 45to54'!T151,'Calculations 65plus'!T151)</f>
        <v>0.16870982232178458</v>
      </c>
      <c r="U196" s="28">
        <f>U151/SUM(U151,'Calculations 16to19'!U151,'Calculations 20to24'!U151,'Calculations 25to34'!U151,'Calculations 35to44'!U151,'Calculations 45to54'!U151,'Calculations 65plus'!U151)</f>
        <v>0.16610264561307758</v>
      </c>
      <c r="V196" s="28">
        <f>V151/SUM(V151,'Calculations 16to19'!V151,'Calculations 20to24'!V151,'Calculations 25to34'!V151,'Calculations 35to44'!V151,'Calculations 45to54'!V151,'Calculations 65plus'!V151)</f>
        <v>0.16352169317134191</v>
      </c>
      <c r="W196" s="28">
        <f>W151/SUM(W151,'Calculations 16to19'!W151,'Calculations 20to24'!W151,'Calculations 25to34'!W151,'Calculations 35to44'!W151,'Calculations 45to54'!W151,'Calculations 65plus'!W151)</f>
        <v>0.16096749569125951</v>
      </c>
      <c r="X196" s="28">
        <f>X151/SUM(X151,'Calculations 16to19'!X151,'Calculations 20to24'!X151,'Calculations 25to34'!X151,'Calculations 35to44'!X151,'Calculations 45to54'!X151,'Calculations 65plus'!X151)</f>
        <v>0.15844054039084754</v>
      </c>
      <c r="Y196" s="28">
        <f>Y151/SUM(Y151,'Calculations 16to19'!Y151,'Calculations 20to24'!Y151,'Calculations 25to34'!Y151,'Calculations 35to44'!Y151,'Calculations 45to54'!Y151,'Calculations 65plus'!Y151)</f>
        <v>0.15594127213419093</v>
      </c>
      <c r="Z196" s="28">
        <f>Z151/SUM(Z151,'Calculations 16to19'!Z151,'Calculations 20to24'!Z151,'Calculations 25to34'!Z151,'Calculations 35to44'!Z151,'Calculations 45to54'!Z151,'Calculations 65plus'!Z151)</f>
        <v>0.15347009458194633</v>
      </c>
      <c r="AA196" s="28">
        <f>AA151/SUM(AA151,'Calculations 16to19'!AA151,'Calculations 20to24'!AA151,'Calculations 25to34'!AA151,'Calculations 35to44'!AA151,'Calculations 45to54'!AA151,'Calculations 65plus'!AA151)</f>
        <v>0.15102737136584793</v>
      </c>
      <c r="AB196" s="28">
        <f>AB151/SUM(AB151,'Calculations 16to19'!AB151,'Calculations 20to24'!AB151,'Calculations 25to34'!AB151,'Calculations 35to44'!AB151,'Calculations 45to54'!AB151,'Calculations 65plus'!AB151)</f>
        <v>0.14861342728351024</v>
      </c>
      <c r="AC196" s="28">
        <f>AC151/SUM(AC151,'Calculations 16to19'!AC151,'Calculations 20to24'!AC151,'Calculations 25to34'!AC151,'Calculations 35to44'!AC151,'Calculations 45to54'!AC151,'Calculations 65plus'!AC151)</f>
        <v>0.1462285495098804</v>
      </c>
      <c r="AD196" s="28">
        <f>AD151/SUM(AD151,'Calculations 16to19'!AD151,'Calculations 20to24'!AD151,'Calculations 25to34'!AD151,'Calculations 35to44'!AD151,'Calculations 45to54'!AD151,'Calculations 65plus'!AD151)</f>
        <v>0.14387298882179589</v>
      </c>
      <c r="AE196" s="28">
        <f>AE151/SUM(AE151,'Calculations 16to19'!AE151,'Calculations 20to24'!AE151,'Calculations 25to34'!AE151,'Calculations 35to44'!AE151,'Calculations 45to54'!AE151,'Calculations 65plus'!AE151)</f>
        <v>0.14154696083220153</v>
      </c>
      <c r="AF196" s="28">
        <f>AF151/SUM(AF151,'Calculations 16to19'!AF151,'Calculations 20to24'!AF151,'Calculations 25to34'!AF151,'Calculations 35to44'!AF151,'Calculations 45to54'!AF151,'Calculations 65plus'!AF151)</f>
        <v>0.13925064723068475</v>
      </c>
    </row>
    <row r="197" spans="1:32" x14ac:dyDescent="0.2">
      <c r="A197" s="6" t="s">
        <v>97</v>
      </c>
      <c r="B197" s="28">
        <f>B152/SUM(B152,'Calculations 16to19'!B152,'Calculations 20to24'!B152,'Calculations 25to34'!B152,'Calculations 35to44'!B152,'Calculations 45to54'!B152,'Calculations 65plus'!B152)</f>
        <v>0.23693379790940766</v>
      </c>
      <c r="C197" s="28">
        <f>C152/SUM(C152,'Calculations 16to19'!C152,'Calculations 20to24'!C152,'Calculations 25to34'!C152,'Calculations 35to44'!C152,'Calculations 45to54'!C152,'Calculations 65plus'!C152)</f>
        <v>0.23530365533641467</v>
      </c>
      <c r="D197" s="28">
        <f>D152/SUM(D152,'Calculations 16to19'!D152,'Calculations 20to24'!D152,'Calculations 25to34'!D152,'Calculations 35to44'!D152,'Calculations 45to54'!D152,'Calculations 65plus'!D152)</f>
        <v>0.23133104478454602</v>
      </c>
      <c r="E197" s="28">
        <f>E152/SUM(E152,'Calculations 16to19'!E152,'Calculations 20to24'!E152,'Calculations 25to34'!E152,'Calculations 35to44'!E152,'Calculations 45to54'!E152,'Calculations 65plus'!E152)</f>
        <v>0.22683375305999001</v>
      </c>
      <c r="F197" s="28">
        <f>F152/SUM(F152,'Calculations 16to19'!F152,'Calculations 20to24'!F152,'Calculations 25to34'!F152,'Calculations 35to44'!F152,'Calculations 45to54'!F152,'Calculations 65plus'!F152)</f>
        <v>0.22347018537897628</v>
      </c>
      <c r="G197" s="28">
        <f>G152/SUM(G152,'Calculations 16to19'!G152,'Calculations 20to24'!G152,'Calculations 25to34'!G152,'Calculations 35to44'!G152,'Calculations 45to54'!G152,'Calculations 65plus'!G152)</f>
        <v>0.22201596297751544</v>
      </c>
      <c r="H197" s="28">
        <f>H152/SUM(H152,'Calculations 16to19'!H152,'Calculations 20to24'!H152,'Calculations 25to34'!H152,'Calculations 35to44'!H152,'Calculations 45to54'!H152,'Calculations 65plus'!H152)</f>
        <v>0.2208329308164329</v>
      </c>
      <c r="I197" s="28">
        <f>I152/SUM(I152,'Calculations 16to19'!I152,'Calculations 20to24'!I152,'Calculations 25to34'!I152,'Calculations 35to44'!I152,'Calculations 45to54'!I152,'Calculations 65plus'!I152)</f>
        <v>0.21699576411379948</v>
      </c>
      <c r="J197" s="28">
        <f>J152/SUM(J152,'Calculations 16to19'!J152,'Calculations 20to24'!J152,'Calculations 25to34'!J152,'Calculations 35to44'!J152,'Calculations 45to54'!J152,'Calculations 65plus'!J152)</f>
        <v>0.21069148801325771</v>
      </c>
      <c r="K197" s="28">
        <f>K152/SUM(K152,'Calculations 16to19'!K152,'Calculations 20to24'!K152,'Calculations 25to34'!K152,'Calculations 35to44'!K152,'Calculations 45to54'!K152,'Calculations 65plus'!K152)</f>
        <v>0.20380614239068895</v>
      </c>
      <c r="L197" s="28">
        <f>L152/SUM(L152,'Calculations 16to19'!L152,'Calculations 20to24'!L152,'Calculations 25to34'!L152,'Calculations 35to44'!L152,'Calculations 45to54'!L152,'Calculations 65plus'!L152)</f>
        <v>0.20540757910576124</v>
      </c>
      <c r="M197" s="28">
        <f>M152/SUM(M152,'Calculations 16to19'!M152,'Calculations 20to24'!M152,'Calculations 25to34'!M152,'Calculations 35to44'!M152,'Calculations 45to54'!M152,'Calculations 65plus'!M152)</f>
        <v>0.20239725983559451</v>
      </c>
      <c r="N197" s="28">
        <f>N152/SUM(N152,'Calculations 16to19'!N152,'Calculations 20to24'!N152,'Calculations 25to34'!N152,'Calculations 35to44'!N152,'Calculations 45to54'!N152,'Calculations 65plus'!N152)</f>
        <v>0.1994084924260924</v>
      </c>
      <c r="O197" s="28">
        <f>O152/SUM(O152,'Calculations 16to19'!O152,'Calculations 20to24'!O152,'Calculations 25to34'!O152,'Calculations 35to44'!O152,'Calculations 45to54'!O152,'Calculations 65plus'!O152)</f>
        <v>0.19644228303301156</v>
      </c>
      <c r="P197" s="28">
        <f>P152/SUM(P152,'Calculations 16to19'!P152,'Calculations 20to24'!P152,'Calculations 25to34'!P152,'Calculations 35to44'!P152,'Calculations 45to54'!P152,'Calculations 65plus'!P152)</f>
        <v>0.19349958128379824</v>
      </c>
      <c r="Q197" s="28">
        <f>Q152/SUM(Q152,'Calculations 16to19'!Q152,'Calculations 20to24'!Q152,'Calculations 25to34'!Q152,'Calculations 35to44'!Q152,'Calculations 45to54'!Q152,'Calculations 65plus'!Q152)</f>
        <v>0.19058128119079157</v>
      </c>
      <c r="R197" s="28">
        <f>R152/SUM(R152,'Calculations 16to19'!R152,'Calculations 20to24'!R152,'Calculations 25to34'!R152,'Calculations 35to44'!R152,'Calculations 45to54'!R152,'Calculations 65plus'!R152)</f>
        <v>0.18768822212782621</v>
      </c>
      <c r="S197" s="28">
        <f>S152/SUM(S152,'Calculations 16to19'!S152,'Calculations 20to24'!S152,'Calculations 25to34'!S152,'Calculations 35to44'!S152,'Calculations 45to54'!S152,'Calculations 65plus'!S152)</f>
        <v>0.18482118986551796</v>
      </c>
      <c r="T197" s="28">
        <f>T152/SUM(T152,'Calculations 16to19'!T152,'Calculations 20to24'!T152,'Calculations 25to34'!T152,'Calculations 35to44'!T152,'Calculations 45to54'!T152,'Calculations 65plus'!T152)</f>
        <v>0.18198091766049748</v>
      </c>
      <c r="U197" s="28">
        <f>U152/SUM(U152,'Calculations 16to19'!U152,'Calculations 20to24'!U152,'Calculations 25to34'!U152,'Calculations 35to44'!U152,'Calculations 45to54'!U152,'Calculations 65plus'!U152)</f>
        <v>0.17916808739385914</v>
      </c>
      <c r="V197" s="28">
        <f>V152/SUM(V152,'Calculations 16to19'!V152,'Calculations 20to24'!V152,'Calculations 25to34'!V152,'Calculations 35to44'!V152,'Calculations 45to54'!V152,'Calculations 65plus'!V152)</f>
        <v>0.17638333075413734</v>
      </c>
      <c r="W197" s="28">
        <f>W152/SUM(W152,'Calculations 16to19'!W152,'Calculations 20to24'!W152,'Calculations 25to34'!W152,'Calculations 35to44'!W152,'Calculations 45to54'!W152,'Calculations 65plus'!W152)</f>
        <v>0.17362723046013723</v>
      </c>
      <c r="X197" s="28">
        <f>X152/SUM(X152,'Calculations 16to19'!X152,'Calculations 20to24'!X152,'Calculations 25to34'!X152,'Calculations 35to44'!X152,'Calculations 45to54'!X152,'Calculations 65plus'!X152)</f>
        <v>0.17090032151904214</v>
      </c>
      <c r="Y197" s="28">
        <f>Y152/SUM(Y152,'Calculations 16to19'!Y152,'Calculations 20to24'!Y152,'Calculations 25to34'!Y152,'Calculations 35to44'!Y152,'Calculations 45to54'!Y152,'Calculations 65plus'!Y152)</f>
        <v>0.16820309251527857</v>
      </c>
      <c r="Z197" s="28">
        <f>Z152/SUM(Z152,'Calculations 16to19'!Z152,'Calculations 20to24'!Z152,'Calculations 25to34'!Z152,'Calculations 35to44'!Z152,'Calculations 45to54'!Z152,'Calculations 65plus'!Z152)</f>
        <v>0.16553598692571872</v>
      </c>
      <c r="AA197" s="28">
        <f>AA152/SUM(AA152,'Calculations 16to19'!AA152,'Calculations 20to24'!AA152,'Calculations 25to34'!AA152,'Calculations 35to44'!AA152,'Calculations 45to54'!AA152,'Calculations 65plus'!AA152)</f>
        <v>0.16289940445691492</v>
      </c>
      <c r="AB197" s="28">
        <f>AB152/SUM(AB152,'Calculations 16to19'!AB152,'Calculations 20to24'!AB152,'Calculations 25to34'!AB152,'Calculations 35to44'!AB152,'Calculations 45to54'!AB152,'Calculations 65plus'!AB152)</f>
        <v>0.1602937024001862</v>
      </c>
      <c r="AC197" s="28">
        <f>AC152/SUM(AC152,'Calculations 16to19'!AC152,'Calculations 20to24'!AC152,'Calculations 25to34'!AC152,'Calculations 35to44'!AC152,'Calculations 45to54'!AC152,'Calculations 65plus'!AC152)</f>
        <v>0.15771919700050024</v>
      </c>
      <c r="AD197" s="28">
        <f>AD152/SUM(AD152,'Calculations 16to19'!AD152,'Calculations 20to24'!AD152,'Calculations 25to34'!AD152,'Calculations 35to44'!AD152,'Calculations 45to54'!AD152,'Calculations 65plus'!AD152)</f>
        <v>0.1551761648352539</v>
      </c>
      <c r="AE197" s="28">
        <f>AE152/SUM(AE152,'Calculations 16to19'!AE152,'Calculations 20to24'!AE152,'Calculations 25to34'!AE152,'Calculations 35to44'!AE152,'Calculations 45to54'!AE152,'Calculations 65plus'!AE152)</f>
        <v>0.152664844199209</v>
      </c>
      <c r="AF197" s="28">
        <f>AF152/SUM(AF152,'Calculations 16to19'!AF152,'Calculations 20to24'!AF152,'Calculations 25to34'!AF152,'Calculations 35to44'!AF152,'Calculations 45to54'!AF152,'Calculations 65plus'!AF152)</f>
        <v>0.15018543649199478</v>
      </c>
    </row>
    <row r="198" spans="1:32" x14ac:dyDescent="0.2">
      <c r="A198" s="6" t="s">
        <v>101</v>
      </c>
      <c r="B198" s="28">
        <f>B153/SUM(B153,'Calculations 16to19'!B153,'Calculations 20to24'!B153,'Calculations 25to34'!B153,'Calculations 35to44'!B153,'Calculations 45to54'!B153,'Calculations 65plus'!B153)</f>
        <v>0.25390625</v>
      </c>
      <c r="C198" s="28">
        <f>C153/SUM(C153,'Calculations 16to19'!C153,'Calculations 20to24'!C153,'Calculations 25to34'!C153,'Calculations 35to44'!C153,'Calculations 45to54'!C153,'Calculations 65plus'!C153)</f>
        <v>0.25221238408031621</v>
      </c>
      <c r="D198" s="28">
        <f>D153/SUM(D153,'Calculations 16to19'!D153,'Calculations 20to24'!D153,'Calculations 25to34'!D153,'Calculations 35to44'!D153,'Calculations 45to54'!D153,'Calculations 65plus'!D153)</f>
        <v>0.24810727035337421</v>
      </c>
      <c r="E198" s="28">
        <f>E153/SUM(E153,'Calculations 16to19'!E153,'Calculations 20to24'!E153,'Calculations 25to34'!E153,'Calculations 35to44'!E153,'Calculations 45to54'!E153,'Calculations 65plus'!E153)</f>
        <v>0.24350338684121342</v>
      </c>
      <c r="F198" s="28">
        <f>F153/SUM(F153,'Calculations 16to19'!F153,'Calculations 20to24'!F153,'Calculations 25to34'!F153,'Calculations 35to44'!F153,'Calculations 45to54'!F153,'Calculations 65plus'!F153)</f>
        <v>0.24014177370615955</v>
      </c>
      <c r="G198" s="28">
        <f>G153/SUM(G153,'Calculations 16to19'!G153,'Calculations 20to24'!G153,'Calculations 25to34'!G153,'Calculations 35to44'!G153,'Calculations 45to54'!G153,'Calculations 65plus'!G153)</f>
        <v>0.23887302736117016</v>
      </c>
      <c r="H198" s="28">
        <f>H153/SUM(H153,'Calculations 16to19'!H153,'Calculations 20to24'!H153,'Calculations 25to34'!H153,'Calculations 35to44'!H153,'Calculations 45to54'!H153,'Calculations 65plus'!H153)</f>
        <v>0.23792879323855282</v>
      </c>
      <c r="I198" s="28">
        <f>I153/SUM(I153,'Calculations 16to19'!I153,'Calculations 20to24'!I153,'Calculations 25to34'!I153,'Calculations 35to44'!I153,'Calculations 45to54'!I153,'Calculations 65plus'!I153)</f>
        <v>0.23415216061587968</v>
      </c>
      <c r="J198" s="28">
        <f>J153/SUM(J153,'Calculations 16to19'!J153,'Calculations 20to24'!J153,'Calculations 25to34'!J153,'Calculations 35to44'!J153,'Calculations 45to54'!J153,'Calculations 65plus'!J153)</f>
        <v>0.22770121538132673</v>
      </c>
      <c r="K198" s="28">
        <f>K153/SUM(K153,'Calculations 16to19'!K153,'Calculations 20to24'!K153,'Calculations 25to34'!K153,'Calculations 35to44'!K153,'Calculations 45to54'!K153,'Calculations 65plus'!K153)</f>
        <v>0.22061528739888409</v>
      </c>
      <c r="L198" s="28">
        <f>L153/SUM(L153,'Calculations 16to19'!L153,'Calculations 20to24'!L153,'Calculations 25to34'!L153,'Calculations 35to44'!L153,'Calculations 45to54'!L153,'Calculations 65plus'!L153)</f>
        <v>0.2222969087227015</v>
      </c>
      <c r="M198" s="28">
        <f>M153/SUM(M153,'Calculations 16to19'!M153,'Calculations 20to24'!M153,'Calculations 25to34'!M153,'Calculations 35to44'!M153,'Calculations 45to54'!M153,'Calculations 65plus'!M153)</f>
        <v>0.21925288352952602</v>
      </c>
      <c r="N198" s="28">
        <f>N153/SUM(N153,'Calculations 16to19'!N153,'Calculations 20to24'!N153,'Calculations 25to34'!N153,'Calculations 35to44'!N153,'Calculations 45to54'!N153,'Calculations 65plus'!N153)</f>
        <v>0.21622349520804185</v>
      </c>
      <c r="O198" s="28">
        <f>O153/SUM(O153,'Calculations 16to19'!O153,'Calculations 20to24'!O153,'Calculations 25to34'!O153,'Calculations 35to44'!O153,'Calculations 45to54'!O153,'Calculations 65plus'!O153)</f>
        <v>0.21320992416621579</v>
      </c>
      <c r="P198" s="28">
        <f>P153/SUM(P153,'Calculations 16to19'!P153,'Calculations 20to24'!P153,'Calculations 25to34'!P153,'Calculations 35to44'!P153,'Calculations 45to54'!P153,'Calculations 65plus'!P153)</f>
        <v>0.21021330087942108</v>
      </c>
      <c r="Q198" s="28">
        <f>Q153/SUM(Q153,'Calculations 16to19'!Q153,'Calculations 20to24'!Q153,'Calculations 25to34'!Q153,'Calculations 35to44'!Q153,'Calculations 45to54'!Q153,'Calculations 65plus'!Q153)</f>
        <v>0.20723470611997372</v>
      </c>
      <c r="R198" s="28">
        <f>R153/SUM(R153,'Calculations 16to19'!R153,'Calculations 20to24'!R153,'Calculations 25to34'!R153,'Calculations 35to44'!R153,'Calculations 45to54'!R153,'Calculations 65plus'!R153)</f>
        <v>0.20427517126068087</v>
      </c>
      <c r="S198" s="28">
        <f>S153/SUM(S153,'Calculations 16to19'!S153,'Calculations 20to24'!S153,'Calculations 25to34'!S153,'Calculations 35to44'!S153,'Calculations 45to54'!S153,'Calculations 65plus'!S153)</f>
        <v>0.20133567864972887</v>
      </c>
      <c r="T198" s="28">
        <f>T153/SUM(T153,'Calculations 16to19'!T153,'Calculations 20to24'!T153,'Calculations 25to34'!T153,'Calculations 35to44'!T153,'Calculations 45to54'!T153,'Calculations 65plus'!T153)</f>
        <v>0.19841716205407753</v>
      </c>
      <c r="U198" s="28">
        <f>U153/SUM(U153,'Calculations 16to19'!U153,'Calculations 20to24'!U153,'Calculations 25to34'!U153,'Calculations 35to44'!U153,'Calculations 45to54'!U153,'Calculations 65plus'!U153)</f>
        <v>0.19552050716839975</v>
      </c>
      <c r="V198" s="28">
        <f>V153/SUM(V153,'Calculations 16to19'!V153,'Calculations 20to24'!V153,'Calculations 25to34'!V153,'Calculations 35to44'!V153,'Calculations 45to54'!V153,'Calculations 65plus'!V153)</f>
        <v>0.19264655218649696</v>
      </c>
      <c r="W198" s="28">
        <f>W153/SUM(W153,'Calculations 16to19'!W153,'Calculations 20to24'!W153,'Calculations 25to34'!W153,'Calculations 35to44'!W153,'Calculations 45to54'!W153,'Calculations 65plus'!W153)</f>
        <v>0.18979608843198303</v>
      </c>
      <c r="X198" s="28">
        <f>X153/SUM(X153,'Calculations 16to19'!X153,'Calculations 20to24'!X153,'Calculations 25to34'!X153,'Calculations 35to44'!X153,'Calculations 45to54'!X153,'Calculations 65plus'!X153)</f>
        <v>0.18696986104497551</v>
      </c>
      <c r="Y198" s="28">
        <f>Y153/SUM(Y153,'Calculations 16to19'!Y153,'Calculations 20to24'!Y153,'Calculations 25to34'!Y153,'Calculations 35to44'!Y153,'Calculations 45to54'!Y153,'Calculations 65plus'!Y153)</f>
        <v>0.18416856972142395</v>
      </c>
      <c r="Z198" s="28">
        <f>Z153/SUM(Z153,'Calculations 16to19'!Z153,'Calculations 20to24'!Z153,'Calculations 25to34'!Z153,'Calculations 35to44'!Z153,'Calculations 45to54'!Z153,'Calculations 65plus'!Z153)</f>
        <v>0.18139286950165845</v>
      </c>
      <c r="AA198" s="28">
        <f>AA153/SUM(AA153,'Calculations 16to19'!AA153,'Calculations 20to24'!AA153,'Calculations 25to34'!AA153,'Calculations 35to44'!AA153,'Calculations 45to54'!AA153,'Calculations 65plus'!AA153)</f>
        <v>0.17864337160468721</v>
      </c>
      <c r="AB198" s="28">
        <f>AB153/SUM(AB153,'Calculations 16to19'!AB153,'Calculations 20to24'!AB153,'Calculations 25to34'!AB153,'Calculations 35to44'!AB153,'Calculations 45to54'!AB153,'Calculations 65plus'!AB153)</f>
        <v>0.1759206443047546</v>
      </c>
      <c r="AC198" s="28">
        <f>AC153/SUM(AC153,'Calculations 16to19'!AC153,'Calculations 20to24'!AC153,'Calculations 25to34'!AC153,'Calculations 35to44'!AC153,'Calculations 45to54'!AC153,'Calculations 65plus'!AC153)</f>
        <v>0.17322521384663683</v>
      </c>
      <c r="AD198" s="28">
        <f>AD153/SUM(AD153,'Calculations 16to19'!AD153,'Calculations 20to24'!AD153,'Calculations 25to34'!AD153,'Calculations 35to44'!AD153,'Calculations 45to54'!AD153,'Calculations 65plus'!AD153)</f>
        <v>0.17055756539616831</v>
      </c>
      <c r="AE198" s="28">
        <f>AE153/SUM(AE153,'Calculations 16to19'!AE153,'Calculations 20to24'!AE153,'Calculations 25to34'!AE153,'Calculations 35to44'!AE153,'Calculations 45to54'!AE153,'Calculations 65plus'!AE153)</f>
        <v>0.16791814402250646</v>
      </c>
      <c r="AF198" s="28">
        <f>AF153/SUM(AF153,'Calculations 16to19'!AF153,'Calculations 20to24'!AF153,'Calculations 25to34'!AF153,'Calculations 35to44'!AF153,'Calculations 45to54'!AF153,'Calculations 65plus'!AF153)</f>
        <v>0.1653073557086629</v>
      </c>
    </row>
    <row r="199" spans="1:32" x14ac:dyDescent="0.2">
      <c r="A199" s="6" t="s">
        <v>104</v>
      </c>
      <c r="B199" s="28">
        <f>B154/SUM(B154,'Calculations 16to19'!B154,'Calculations 20to24'!B154,'Calculations 25to34'!B154,'Calculations 35to44'!B154,'Calculations 45to54'!B154,'Calculations 65plus'!B154)</f>
        <v>0.24285714285714283</v>
      </c>
      <c r="C199" s="28">
        <f>C154/SUM(C154,'Calculations 16to19'!C154,'Calculations 20to24'!C154,'Calculations 25to34'!C154,'Calculations 35to44'!C154,'Calculations 45to54'!C154,'Calculations 65plus'!C154)</f>
        <v>0.24196125118000306</v>
      </c>
      <c r="D199" s="28">
        <f>D154/SUM(D154,'Calculations 16to19'!D154,'Calculations 20to24'!D154,'Calculations 25to34'!D154,'Calculations 35to44'!D154,'Calculations 45to54'!D154,'Calculations 65plus'!D154)</f>
        <v>0.23829407352059276</v>
      </c>
      <c r="E199" s="28">
        <f>E154/SUM(E154,'Calculations 16to19'!E154,'Calculations 20to24'!E154,'Calculations 25to34'!E154,'Calculations 35to44'!E154,'Calculations 45to54'!E154,'Calculations 65plus'!E154)</f>
        <v>0.23407283518964142</v>
      </c>
      <c r="F199" s="28">
        <f>F154/SUM(F154,'Calculations 16to19'!F154,'Calculations 20to24'!F154,'Calculations 25to34'!F154,'Calculations 35to44'!F154,'Calculations 45to54'!F154,'Calculations 65plus'!F154)</f>
        <v>0.23105565572113776</v>
      </c>
      <c r="G199" s="28">
        <f>G154/SUM(G154,'Calculations 16to19'!G154,'Calculations 20to24'!G154,'Calculations 25to34'!G154,'Calculations 35to44'!G154,'Calculations 45to54'!G154,'Calculations 65plus'!G154)</f>
        <v>0.22990548605866296</v>
      </c>
      <c r="H199" s="28">
        <f>H154/SUM(H154,'Calculations 16to19'!H154,'Calculations 20to24'!H154,'Calculations 25to34'!H154,'Calculations 35to44'!H154,'Calculations 45to54'!H154,'Calculations 65plus'!H154)</f>
        <v>0.22915718085500705</v>
      </c>
      <c r="I199" s="28">
        <f>I154/SUM(I154,'Calculations 16to19'!I154,'Calculations 20to24'!I154,'Calculations 25to34'!I154,'Calculations 35to44'!I154,'Calculations 45to54'!I154,'Calculations 65plus'!I154)</f>
        <v>0.22539138693243743</v>
      </c>
      <c r="J199" s="28">
        <f>J154/SUM(J154,'Calculations 16to19'!J154,'Calculations 20to24'!J154,'Calculations 25to34'!J154,'Calculations 35to44'!J154,'Calculations 45to54'!J154,'Calculations 65plus'!J154)</f>
        <v>0.21877328089144257</v>
      </c>
      <c r="K199" s="28">
        <f>K154/SUM(K154,'Calculations 16to19'!K154,'Calculations 20to24'!K154,'Calculations 25to34'!K154,'Calculations 35to44'!K154,'Calculations 45to54'!K154,'Calculations 65plus'!K154)</f>
        <v>0.21143526157280682</v>
      </c>
      <c r="L199" s="28">
        <f>L154/SUM(L154,'Calculations 16to19'!L154,'Calculations 20to24'!L154,'Calculations 25to34'!L154,'Calculations 35to44'!L154,'Calculations 45to54'!L154,'Calculations 65plus'!L154)</f>
        <v>0.21420052036142123</v>
      </c>
      <c r="M199" s="28">
        <f>M154/SUM(M154,'Calculations 16to19'!M154,'Calculations 20to24'!M154,'Calculations 25to34'!M154,'Calculations 35to44'!M154,'Calculations 45to54'!M154,'Calculations 65plus'!M154)</f>
        <v>0.21141365138103746</v>
      </c>
      <c r="N199" s="28">
        <f>N154/SUM(N154,'Calculations 16to19'!N154,'Calculations 20to24'!N154,'Calculations 25to34'!N154,'Calculations 35to44'!N154,'Calculations 45to54'!N154,'Calculations 65plus'!N154)</f>
        <v>0.2086398240135118</v>
      </c>
      <c r="O199" s="28">
        <f>O154/SUM(O154,'Calculations 16to19'!O154,'Calculations 20to24'!O154,'Calculations 25to34'!O154,'Calculations 35to44'!O154,'Calculations 45to54'!O154,'Calculations 65plus'!O154)</f>
        <v>0.20587996679944687</v>
      </c>
      <c r="P199" s="28">
        <f>P154/SUM(P154,'Calculations 16to19'!P154,'Calculations 20to24'!P154,'Calculations 25to34'!P154,'Calculations 35to44'!P154,'Calculations 45to54'!P154,'Calculations 65plus'!P154)</f>
        <v>0.20313497006734457</v>
      </c>
      <c r="Q199" s="28">
        <f>Q154/SUM(Q154,'Calculations 16to19'!Q154,'Calculations 20to24'!Q154,'Calculations 25to34'!Q154,'Calculations 35to44'!Q154,'Calculations 45to54'!Q154,'Calculations 65plus'!Q154)</f>
        <v>0.20040568630400049</v>
      </c>
      <c r="R199" s="28">
        <f>R154/SUM(R154,'Calculations 16to19'!R154,'Calculations 20to24'!R154,'Calculations 25to34'!R154,'Calculations 35to44'!R154,'Calculations 45to54'!R154,'Calculations 65plus'!R154)</f>
        <v>0.19769293055494069</v>
      </c>
      <c r="S199" s="28">
        <f>S154/SUM(S154,'Calculations 16to19'!S154,'Calculations 20to24'!S154,'Calculations 25to34'!S154,'Calculations 35to44'!S154,'Calculations 45to54'!S154,'Calculations 65plus'!S154)</f>
        <v>0.19499748085390223</v>
      </c>
      <c r="T199" s="28">
        <f>T154/SUM(T154,'Calculations 16to19'!T154,'Calculations 20to24'!T154,'Calculations 25to34'!T154,'Calculations 35to44'!T154,'Calculations 45to54'!T154,'Calculations 65plus'!T154)</f>
        <v>0.19232007868031217</v>
      </c>
      <c r="U199" s="28">
        <f>U154/SUM(U154,'Calculations 16to19'!U154,'Calculations 20to24'!U154,'Calculations 25to34'!U154,'Calculations 35to44'!U154,'Calculations 45to54'!U154,'Calculations 65plus'!U154)</f>
        <v>0.18966142944369485</v>
      </c>
      <c r="V199" s="28">
        <f>V154/SUM(V154,'Calculations 16to19'!V154,'Calculations 20to24'!V154,'Calculations 25to34'!V154,'Calculations 35to44'!V154,'Calculations 45to54'!V154,'Calculations 65plus'!V154)</f>
        <v>0.18702220299391181</v>
      </c>
      <c r="W199" s="28">
        <f>W154/SUM(W154,'Calculations 16to19'!W154,'Calculations 20to24'!W154,'Calculations 25to34'!W154,'Calculations 35to44'!W154,'Calculations 45to54'!W154,'Calculations 65plus'!W154)</f>
        <v>0.18440303415607662</v>
      </c>
      <c r="X199" s="28">
        <f>X154/SUM(X154,'Calculations 16to19'!X154,'Calculations 20to24'!X154,'Calculations 25to34'!X154,'Calculations 35to44'!X154,'Calculations 45to54'!X154,'Calculations 65plus'!X154)</f>
        <v>0.18180452328898214</v>
      </c>
      <c r="Y199" s="28">
        <f>Y154/SUM(Y154,'Calculations 16to19'!Y154,'Calculations 20to24'!Y154,'Calculations 25to34'!Y154,'Calculations 35to44'!Y154,'Calculations 45to54'!Y154,'Calculations 65plus'!Y154)</f>
        <v>0.17922723686582065</v>
      </c>
      <c r="Z199" s="28">
        <f>Z154/SUM(Z154,'Calculations 16to19'!Z154,'Calculations 20to24'!Z154,'Calculations 25to34'!Z154,'Calculations 35to44'!Z154,'Calculations 45to54'!Z154,'Calculations 65plus'!Z154)</f>
        <v>0.17667170807594768</v>
      </c>
      <c r="AA199" s="28">
        <f>AA154/SUM(AA154,'Calculations 16to19'!AA154,'Calculations 20to24'!AA154,'Calculations 25to34'!AA154,'Calculations 35to44'!AA154,'Calculations 45to54'!AA154,'Calculations 65plus'!AA154)</f>
        <v>0.17413843744640872</v>
      </c>
      <c r="AB199" s="28">
        <f>AB154/SUM(AB154,'Calculations 16to19'!AB154,'Calculations 20to24'!AB154,'Calculations 25to34'!AB154,'Calculations 35to44'!AB154,'Calculations 45to54'!AB154,'Calculations 65plus'!AB154)</f>
        <v>0.17162789348192828</v>
      </c>
      <c r="AC199" s="28">
        <f>AC154/SUM(AC154,'Calculations 16to19'!AC154,'Calculations 20to24'!AC154,'Calculations 25to34'!AC154,'Calculations 35to44'!AC154,'Calculations 45to54'!AC154,'Calculations 65plus'!AC154)</f>
        <v>0.16914051332201435</v>
      </c>
      <c r="AD199" s="28">
        <f>AD154/SUM(AD154,'Calculations 16to19'!AD154,'Calculations 20to24'!AD154,'Calculations 25to34'!AD154,'Calculations 35to44'!AD154,'Calculations 45to54'!AD154,'Calculations 65plus'!AD154)</f>
        <v>0.16667670341383001</v>
      </c>
      <c r="AE199" s="28">
        <f>AE154/SUM(AE154,'Calculations 16to19'!AE154,'Calculations 20to24'!AE154,'Calculations 25to34'!AE154,'Calculations 35to44'!AE154,'Calculations 45to54'!AE154,'Calculations 65plus'!AE154)</f>
        <v>0.16423684019945881</v>
      </c>
      <c r="AF199" s="28">
        <f>AF154/SUM(AF154,'Calculations 16to19'!AF154,'Calculations 20to24'!AF154,'Calculations 25to34'!AF154,'Calculations 35to44'!AF154,'Calculations 45to54'!AF154,'Calculations 65plus'!AF154)</f>
        <v>0.16182127081617256</v>
      </c>
    </row>
    <row r="200" spans="1:32" x14ac:dyDescent="0.2">
      <c r="A200" s="6" t="s">
        <v>36</v>
      </c>
      <c r="B200" s="28">
        <f>B155/SUM(B155,'Calculations 16to19'!B155,'Calculations 20to24'!B155,'Calculations 25to34'!B155,'Calculations 35to44'!B155,'Calculations 45to54'!B155,'Calculations 65plus'!B155)</f>
        <v>0.23529411764705882</v>
      </c>
      <c r="C200" s="28">
        <f>C155/SUM(C155,'Calculations 16to19'!C155,'Calculations 20to24'!C155,'Calculations 25to34'!C155,'Calculations 35to44'!C155,'Calculations 45to54'!C155,'Calculations 65plus'!C155)</f>
        <v>0.23379705099061696</v>
      </c>
      <c r="D200" s="28">
        <f>D155/SUM(D155,'Calculations 16to19'!D155,'Calculations 20to24'!D155,'Calculations 25to34'!D155,'Calculations 35to44'!D155,'Calculations 45to54'!D155,'Calculations 65plus'!D155)</f>
        <v>0.22989381630945077</v>
      </c>
      <c r="E200" s="28">
        <f>E155/SUM(E155,'Calculations 16to19'!E155,'Calculations 20to24'!E155,'Calculations 25to34'!E155,'Calculations 35to44'!E155,'Calculations 45to54'!E155,'Calculations 65plus'!E155)</f>
        <v>0.22552731560315004</v>
      </c>
      <c r="F200" s="28">
        <f>F155/SUM(F155,'Calculations 16to19'!F155,'Calculations 20to24'!F155,'Calculations 25to34'!F155,'Calculations 35to44'!F155,'Calculations 45to54'!F155,'Calculations 65plus'!F155)</f>
        <v>0.22236631966305626</v>
      </c>
      <c r="G200" s="28">
        <f>G155/SUM(G155,'Calculations 16to19'!G155,'Calculations 20to24'!G155,'Calculations 25to34'!G155,'Calculations 35to44'!G155,'Calculations 45to54'!G155,'Calculations 65plus'!G155)</f>
        <v>0.22114070821292928</v>
      </c>
      <c r="H200" s="28">
        <f>H155/SUM(H155,'Calculations 16to19'!H155,'Calculations 20to24'!H155,'Calculations 25to34'!H155,'Calculations 35to44'!H155,'Calculations 45to54'!H155,'Calculations 65plus'!H155)</f>
        <v>0.22027392208895241</v>
      </c>
      <c r="I200" s="28">
        <f>I155/SUM(I155,'Calculations 16to19'!I155,'Calculations 20to24'!I155,'Calculations 25to34'!I155,'Calculations 35to44'!I155,'Calculations 45to54'!I155,'Calculations 65plus'!I155)</f>
        <v>0.21673487135716349</v>
      </c>
      <c r="J200" s="28">
        <f>J155/SUM(J155,'Calculations 16to19'!J155,'Calculations 20to24'!J155,'Calculations 25to34'!J155,'Calculations 35to44'!J155,'Calculations 45to54'!J155,'Calculations 65plus'!J155)</f>
        <v>0.21060801769650947</v>
      </c>
      <c r="K200" s="28">
        <f>K155/SUM(K155,'Calculations 16to19'!K155,'Calculations 20to24'!K155,'Calculations 25to34'!K155,'Calculations 35to44'!K155,'Calculations 45to54'!K155,'Calculations 65plus'!K155)</f>
        <v>0.20381610741187325</v>
      </c>
      <c r="L200" s="28">
        <f>L155/SUM(L155,'Calculations 16to19'!L155,'Calculations 20to24'!L155,'Calculations 25to34'!L155,'Calculations 35to44'!L155,'Calculations 45to54'!L155,'Calculations 65plus'!L155)</f>
        <v>0.20553443110547229</v>
      </c>
      <c r="M200" s="28">
        <f>M155/SUM(M155,'Calculations 16to19'!M155,'Calculations 20to24'!M155,'Calculations 25to34'!M155,'Calculations 35to44'!M155,'Calculations 45to54'!M155,'Calculations 65plus'!M155)</f>
        <v>0.20267774464649677</v>
      </c>
      <c r="N200" s="28">
        <f>N155/SUM(N155,'Calculations 16to19'!N155,'Calculations 20to24'!N155,'Calculations 25to34'!N155,'Calculations 35to44'!N155,'Calculations 45to54'!N155,'Calculations 65plus'!N155)</f>
        <v>0.19983658630940881</v>
      </c>
      <c r="O200" s="28">
        <f>O155/SUM(O155,'Calculations 16to19'!O155,'Calculations 20to24'!O155,'Calculations 25to34'!O155,'Calculations 35to44'!O155,'Calculations 45to54'!O155,'Calculations 65plus'!O155)</f>
        <v>0.1970119993407532</v>
      </c>
      <c r="P200" s="28">
        <f>P155/SUM(P155,'Calculations 16to19'!P155,'Calculations 20to24'!P155,'Calculations 25to34'!P155,'Calculations 35to44'!P155,'Calculations 45to54'!P155,'Calculations 65plus'!P155)</f>
        <v>0.19420498120393309</v>
      </c>
      <c r="Q200" s="28">
        <f>Q155/SUM(Q155,'Calculations 16to19'!Q155,'Calculations 20to24'!Q155,'Calculations 25to34'!Q155,'Calculations 35to44'!Q155,'Calculations 45to54'!Q155,'Calculations 65plus'!Q155)</f>
        <v>0.19141648380625731</v>
      </c>
      <c r="R200" s="28">
        <f>R155/SUM(R155,'Calculations 16to19'!R155,'Calculations 20to24'!R155,'Calculations 25to34'!R155,'Calculations 35to44'!R155,'Calculations 45to54'!R155,'Calculations 65plus'!R155)</f>
        <v>0.18864741379165301</v>
      </c>
      <c r="S200" s="28">
        <f>S155/SUM(S155,'Calculations 16to19'!S155,'Calculations 20to24'!S155,'Calculations 25to34'!S155,'Calculations 35to44'!S155,'Calculations 45to54'!S155,'Calculations 65plus'!S155)</f>
        <v>0.1858986328971742</v>
      </c>
      <c r="T200" s="28">
        <f>T155/SUM(T155,'Calculations 16to19'!T155,'Calculations 20to24'!T155,'Calculations 25to34'!T155,'Calculations 35to44'!T155,'Calculations 45to54'!T155,'Calculations 65plus'!T155)</f>
        <v>0.1831709583712223</v>
      </c>
      <c r="U200" s="28">
        <f>U155/SUM(U155,'Calculations 16to19'!U155,'Calculations 20to24'!U155,'Calculations 25to34'!U155,'Calculations 35to44'!U155,'Calculations 45to54'!U155,'Calculations 65plus'!U155)</f>
        <v>0.18046516345120084</v>
      </c>
      <c r="V200" s="28">
        <f>V155/SUM(V155,'Calculations 16to19'!V155,'Calculations 20to24'!V155,'Calculations 25to34'!V155,'Calculations 35to44'!V155,'Calculations 45to54'!V155,'Calculations 65plus'!V155)</f>
        <v>0.17778197789816541</v>
      </c>
      <c r="W200" s="28">
        <f>W155/SUM(W155,'Calculations 16to19'!W155,'Calculations 20to24'!W155,'Calculations 25to34'!W155,'Calculations 35to44'!W155,'Calculations 45to54'!W155,'Calculations 65plus'!W155)</f>
        <v>0.17512208858584025</v>
      </c>
      <c r="X200" s="28">
        <f>X155/SUM(X155,'Calculations 16to19'!X155,'Calculations 20to24'!X155,'Calculations 25to34'!X155,'Calculations 35to44'!X155,'Calculations 45to54'!X155,'Calculations 65plus'!X155)</f>
        <v>0.17248614014126284</v>
      </c>
      <c r="Y200" s="28">
        <f>Y155/SUM(Y155,'Calculations 16to19'!Y155,'Calculations 20to24'!Y155,'Calculations 25to34'!Y155,'Calculations 35to44'!Y155,'Calculations 45to54'!Y155,'Calculations 65plus'!Y155)</f>
        <v>0.16987473563417355</v>
      </c>
      <c r="Z200" s="28">
        <f>Z155/SUM(Z155,'Calculations 16to19'!Z155,'Calculations 20to24'!Z155,'Calculations 25to34'!Z155,'Calculations 35to44'!Z155,'Calculations 45to54'!Z155,'Calculations 65plus'!Z155)</f>
        <v>0.16728843731216206</v>
      </c>
      <c r="AA200" s="28">
        <f>AA155/SUM(AA155,'Calculations 16to19'!AA155,'Calculations 20to24'!AA155,'Calculations 25to34'!AA155,'Calculations 35to44'!AA155,'Calculations 45to54'!AA155,'Calculations 65plus'!AA155)</f>
        <v>0.16472776737850531</v>
      </c>
      <c r="AB200" s="28">
        <f>AB155/SUM(AB155,'Calculations 16to19'!AB155,'Calculations 20to24'!AB155,'Calculations 25to34'!AB155,'Calculations 35to44'!AB155,'Calculations 45to54'!AB155,'Calculations 65plus'!AB155)</f>
        <v>0.16219320880956045</v>
      </c>
      <c r="AC200" s="28">
        <f>AC155/SUM(AC155,'Calculations 16to19'!AC155,'Calculations 20to24'!AC155,'Calculations 25to34'!AC155,'Calculations 35to44'!AC155,'Calculations 45to54'!AC155,'Calculations 65plus'!AC155)</f>
        <v>0.15968520620852075</v>
      </c>
      <c r="AD200" s="28">
        <f>AD155/SUM(AD155,'Calculations 16to19'!AD155,'Calculations 20to24'!AD155,'Calculations 25to34'!AD155,'Calculations 35to44'!AD155,'Calculations 45to54'!AD155,'Calculations 65plus'!AD155)</f>
        <v>0.15720416669232112</v>
      </c>
      <c r="AE200" s="28">
        <f>AE155/SUM(AE155,'Calculations 16to19'!AE155,'Calculations 20to24'!AE155,'Calculations 25to34'!AE155,'Calculations 35to44'!AE155,'Calculations 45to54'!AE155,'Calculations 65plus'!AE155)</f>
        <v>0.15475046080846705</v>
      </c>
      <c r="AF200" s="28">
        <f>AF155/SUM(AF155,'Calculations 16to19'!AF155,'Calculations 20to24'!AF155,'Calculations 25to34'!AF155,'Calculations 35to44'!AF155,'Calculations 45to54'!AF155,'Calculations 65plus'!AF155)</f>
        <v>0.15232442347855757</v>
      </c>
    </row>
    <row r="201" spans="1:32" x14ac:dyDescent="0.2">
      <c r="A201" s="6" t="s">
        <v>37</v>
      </c>
      <c r="B201" s="28">
        <f>B156/SUM(B156,'Calculations 16to19'!B156,'Calculations 20to24'!B156,'Calculations 25to34'!B156,'Calculations 35to44'!B156,'Calculations 45to54'!B156,'Calculations 65plus'!B156)</f>
        <v>0.21655437921077961</v>
      </c>
      <c r="C201" s="28">
        <f>C156/SUM(C156,'Calculations 16to19'!C156,'Calculations 20to24'!C156,'Calculations 25to34'!C156,'Calculations 35to44'!C156,'Calculations 45to54'!C156,'Calculations 65plus'!C156)</f>
        <v>0.21516351171276019</v>
      </c>
      <c r="D201" s="28">
        <f>D156/SUM(D156,'Calculations 16to19'!D156,'Calculations 20to24'!D156,'Calculations 25to34'!D156,'Calculations 35to44'!D156,'Calculations 45to54'!D156,'Calculations 65plus'!D156)</f>
        <v>0.21145828965092142</v>
      </c>
      <c r="E201" s="28">
        <f>E156/SUM(E156,'Calculations 16to19'!E156,'Calculations 20to24'!E156,'Calculations 25to34'!E156,'Calculations 35to44'!E156,'Calculations 45to54'!E156,'Calculations 65plus'!E156)</f>
        <v>0.20730437973874727</v>
      </c>
      <c r="F201" s="28">
        <f>F156/SUM(F156,'Calculations 16to19'!F156,'Calculations 20to24'!F156,'Calculations 25to34'!F156,'Calculations 35to44'!F156,'Calculations 45to54'!F156,'Calculations 65plus'!F156)</f>
        <v>0.2042716723150339</v>
      </c>
      <c r="G201" s="28">
        <f>G156/SUM(G156,'Calculations 16to19'!G156,'Calculations 20to24'!G156,'Calculations 25to34'!G156,'Calculations 35to44'!G156,'Calculations 45to54'!G156,'Calculations 65plus'!G156)</f>
        <v>0.20299870774485018</v>
      </c>
      <c r="H201" s="28">
        <f>H156/SUM(H156,'Calculations 16to19'!H156,'Calculations 20to24'!H156,'Calculations 25to34'!H156,'Calculations 35to44'!H156,'Calculations 45to54'!H156,'Calculations 65plus'!H156)</f>
        <v>0.20207347755569155</v>
      </c>
      <c r="I201" s="28">
        <f>I156/SUM(I156,'Calculations 16to19'!I156,'Calculations 20to24'!I156,'Calculations 25to34'!I156,'Calculations 35to44'!I156,'Calculations 45to54'!I156,'Calculations 65plus'!I156)</f>
        <v>0.19862019165218595</v>
      </c>
      <c r="J201" s="28">
        <f>J156/SUM(J156,'Calculations 16to19'!J156,'Calculations 20to24'!J156,'Calculations 25to34'!J156,'Calculations 35to44'!J156,'Calculations 45to54'!J156,'Calculations 65plus'!J156)</f>
        <v>0.19273443663975065</v>
      </c>
      <c r="K201" s="28">
        <f>K156/SUM(K156,'Calculations 16to19'!K156,'Calculations 20to24'!K156,'Calculations 25to34'!K156,'Calculations 35to44'!K156,'Calculations 45to54'!K156,'Calculations 65plus'!K156)</f>
        <v>0.18623684553178935</v>
      </c>
      <c r="L201" s="28">
        <f>L156/SUM(L156,'Calculations 16to19'!L156,'Calculations 20to24'!L156,'Calculations 25to34'!L156,'Calculations 35to44'!L156,'Calculations 45to54'!L156,'Calculations 65plus'!L156)</f>
        <v>0.18795478761860876</v>
      </c>
      <c r="M201" s="28">
        <f>M156/SUM(M156,'Calculations 16to19'!M156,'Calculations 20to24'!M156,'Calculations 25to34'!M156,'Calculations 35to44'!M156,'Calculations 45to54'!M156,'Calculations 65plus'!M156)</f>
        <v>0.1852358330598593</v>
      </c>
      <c r="N201" s="28">
        <f>N156/SUM(N156,'Calculations 16to19'!N156,'Calculations 20to24'!N156,'Calculations 25to34'!N156,'Calculations 35to44'!N156,'Calculations 45to54'!N156,'Calculations 65plus'!N156)</f>
        <v>0.18253748095088834</v>
      </c>
      <c r="O201" s="28">
        <f>O156/SUM(O156,'Calculations 16to19'!O156,'Calculations 20to24'!O156,'Calculations 25to34'!O156,'Calculations 35to44'!O156,'Calculations 45to54'!O156,'Calculations 65plus'!O156)</f>
        <v>0.17986048229689522</v>
      </c>
      <c r="P201" s="28">
        <f>P156/SUM(P156,'Calculations 16to19'!P156,'Calculations 20to24'!P156,'Calculations 25to34'!P156,'Calculations 35to44'!P156,'Calculations 45to54'!P156,'Calculations 65plus'!P156)</f>
        <v>0.17720554689079465</v>
      </c>
      <c r="Q201" s="28">
        <f>Q156/SUM(Q156,'Calculations 16to19'!Q156,'Calculations 20to24'!Q156,'Calculations 25to34'!Q156,'Calculations 35to44'!Q156,'Calculations 45to54'!Q156,'Calculations 65plus'!Q156)</f>
        <v>0.1745733438400385</v>
      </c>
      <c r="R201" s="28">
        <f>R156/SUM(R156,'Calculations 16to19'!R156,'Calculations 20to24'!R156,'Calculations 25to34'!R156,'Calculations 35to44'!R156,'Calculations 45to54'!R156,'Calculations 65plus'!R156)</f>
        <v>0.17196450214074727</v>
      </c>
      <c r="S201" s="28">
        <f>S156/SUM(S156,'Calculations 16to19'!S156,'Calculations 20to24'!S156,'Calculations 25to34'!S156,'Calculations 35to44'!S156,'Calculations 45to54'!S156,'Calculations 65plus'!S156)</f>
        <v>0.16937961129676066</v>
      </c>
      <c r="T201" s="28">
        <f>T156/SUM(T156,'Calculations 16to19'!T156,'Calculations 20to24'!T156,'Calculations 25to34'!T156,'Calculations 35to44'!T156,'Calculations 45to54'!T156,'Calculations 65plus'!T156)</f>
        <v>0.16681922198110558</v>
      </c>
      <c r="U201" s="28">
        <f>U156/SUM(U156,'Calculations 16to19'!U156,'Calculations 20to24'!U156,'Calculations 25to34'!U156,'Calculations 35to44'!U156,'Calculations 45to54'!U156,'Calculations 65plus'!U156)</f>
        <v>0.16428384673729216</v>
      </c>
      <c r="V201" s="28">
        <f>V156/SUM(V156,'Calculations 16to19'!V156,'Calculations 20to24'!V156,'Calculations 25to34'!V156,'Calculations 35to44'!V156,'Calculations 45to54'!V156,'Calculations 65plus'!V156)</f>
        <v>0.16177396071778613</v>
      </c>
      <c r="W201" s="28">
        <f>W156/SUM(W156,'Calculations 16to19'!W156,'Calculations 20to24'!W156,'Calculations 25to34'!W156,'Calculations 35to44'!W156,'Calculations 45to54'!W156,'Calculations 65plus'!W156)</f>
        <v>0.15929000245692548</v>
      </c>
      <c r="X201" s="28">
        <f>X156/SUM(X156,'Calculations 16to19'!X156,'Calculations 20to24'!X156,'Calculations 25to34'!X156,'Calculations 35to44'!X156,'Calculations 45to54'!X156,'Calculations 65plus'!X156)</f>
        <v>0.15683237467553057</v>
      </c>
      <c r="Y201" s="28">
        <f>Y156/SUM(Y156,'Calculations 16to19'!Y156,'Calculations 20to24'!Y156,'Calculations 25to34'!Y156,'Calculations 35to44'!Y156,'Calculations 45to54'!Y156,'Calculations 65plus'!Y156)</f>
        <v>0.15440144511441339</v>
      </c>
      <c r="Z201" s="28">
        <f>Z156/SUM(Z156,'Calculations 16to19'!Z156,'Calculations 20to24'!Z156,'Calculations 25to34'!Z156,'Calculations 35to44'!Z156,'Calculations 45to54'!Z156,'Calculations 65plus'!Z156)</f>
        <v>0.15199754739397878</v>
      </c>
      <c r="AA201" s="28">
        <f>AA156/SUM(AA156,'Calculations 16to19'!AA156,'Calculations 20to24'!AA156,'Calculations 25to34'!AA156,'Calculations 35to44'!AA156,'Calculations 45to54'!AA156,'Calculations 65plus'!AA156)</f>
        <v>0.1496209818971134</v>
      </c>
      <c r="AB201" s="28">
        <f>AB156/SUM(AB156,'Calculations 16to19'!AB156,'Calculations 20to24'!AB156,'Calculations 25to34'!AB156,'Calculations 35to44'!AB156,'Calculations 45to54'!AB156,'Calculations 65plus'!AB156)</f>
        <v>0.14727201667257886</v>
      </c>
      <c r="AC201" s="28">
        <f>AC156/SUM(AC156,'Calculations 16to19'!AC156,'Calculations 20to24'!AC156,'Calculations 25to34'!AC156,'Calculations 35to44'!AC156,'Calculations 45to54'!AC156,'Calculations 65plus'!AC156)</f>
        <v>0.14495088835613518</v>
      </c>
      <c r="AD201" s="28">
        <f>AD156/SUM(AD156,'Calculations 16to19'!AD156,'Calculations 20to24'!AD156,'Calculations 25to34'!AD156,'Calculations 35to44'!AD156,'Calculations 45to54'!AD156,'Calculations 65plus'!AD156)</f>
        <v>0.14265780310667683</v>
      </c>
      <c r="AE201" s="28">
        <f>AE156/SUM(AE156,'Calculations 16to19'!AE156,'Calculations 20to24'!AE156,'Calculations 25to34'!AE156,'Calculations 35to44'!AE156,'Calculations 45to54'!AE156,'Calculations 65plus'!AE156)</f>
        <v>0.14039293755470891</v>
      </c>
      <c r="AF201" s="28">
        <f>AF156/SUM(AF156,'Calculations 16to19'!AF156,'Calculations 20to24'!AF156,'Calculations 25to34'!AF156,'Calculations 35to44'!AF156,'Calculations 45to54'!AF156,'Calculations 65plus'!AF156)</f>
        <v>0.1381564397605462</v>
      </c>
    </row>
    <row r="202" spans="1:32" x14ac:dyDescent="0.2">
      <c r="A202" s="6" t="s">
        <v>38</v>
      </c>
      <c r="B202" s="28">
        <f>B157/SUM(B157,'Calculations 16to19'!B157,'Calculations 20to24'!B157,'Calculations 25to34'!B157,'Calculations 35to44'!B157,'Calculations 45to54'!B157,'Calculations 65plus'!B157)</f>
        <v>0.18666666666666673</v>
      </c>
      <c r="C202" s="28">
        <f>C157/SUM(C157,'Calculations 16to19'!C157,'Calculations 20to24'!C157,'Calculations 25to34'!C157,'Calculations 35to44'!C157,'Calculations 45to54'!C157,'Calculations 65plus'!C157)</f>
        <v>0.18539267505223053</v>
      </c>
      <c r="D202" s="28">
        <f>D157/SUM(D157,'Calculations 16to19'!D157,'Calculations 20to24'!D157,'Calculations 25to34'!D157,'Calculations 35to44'!D157,'Calculations 45to54'!D157,'Calculations 65plus'!D157)</f>
        <v>0.182165509034801</v>
      </c>
      <c r="E202" s="28">
        <f>E157/SUM(E157,'Calculations 16to19'!E157,'Calculations 20to24'!E157,'Calculations 25to34'!E157,'Calculations 35to44'!E157,'Calculations 45to54'!E157,'Calculations 65plus'!E157)</f>
        <v>0.17858067958303289</v>
      </c>
      <c r="F202" s="28">
        <f>F157/SUM(F157,'Calculations 16to19'!F157,'Calculations 20to24'!F157,'Calculations 25to34'!F157,'Calculations 35to44'!F157,'Calculations 45to54'!F157,'Calculations 65plus'!F157)</f>
        <v>0.17600719264423523</v>
      </c>
      <c r="G202" s="28">
        <f>G157/SUM(G157,'Calculations 16to19'!G157,'Calculations 20to24'!G157,'Calculations 25to34'!G157,'Calculations 35to44'!G157,'Calculations 45to54'!G157,'Calculations 65plus'!G157)</f>
        <v>0.1750517056674788</v>
      </c>
      <c r="H202" s="28">
        <f>H157/SUM(H157,'Calculations 16to19'!H157,'Calculations 20to24'!H157,'Calculations 25to34'!H157,'Calculations 35to44'!H157,'Calculations 45to54'!H157,'Calculations 65plus'!H157)</f>
        <v>0.17439422591883433</v>
      </c>
      <c r="I202" s="28">
        <f>I157/SUM(I157,'Calculations 16to19'!I157,'Calculations 20to24'!I157,'Calculations 25to34'!I157,'Calculations 35to44'!I157,'Calculations 45to54'!I157,'Calculations 65plus'!I157)</f>
        <v>0.17154060597976958</v>
      </c>
      <c r="J202" s="28">
        <f>J157/SUM(J157,'Calculations 16to19'!J157,'Calculations 20to24'!J157,'Calculations 25to34'!J157,'Calculations 35to44'!J157,'Calculations 45to54'!J157,'Calculations 65plus'!J157)</f>
        <v>0.16658341398601179</v>
      </c>
      <c r="K202" s="28">
        <f>K157/SUM(K157,'Calculations 16to19'!K157,'Calculations 20to24'!K157,'Calculations 25to34'!K157,'Calculations 35to44'!K157,'Calculations 45to54'!K157,'Calculations 65plus'!K157)</f>
        <v>0.16112286754929972</v>
      </c>
      <c r="L202" s="28">
        <f>L157/SUM(L157,'Calculations 16to19'!L157,'Calculations 20to24'!L157,'Calculations 25to34'!L157,'Calculations 35to44'!L157,'Calculations 45to54'!L157,'Calculations 65plus'!L157)</f>
        <v>0.1625052479510434</v>
      </c>
      <c r="M202" s="28">
        <f>M157/SUM(M157,'Calculations 16to19'!M157,'Calculations 20to24'!M157,'Calculations 25to34'!M157,'Calculations 35to44'!M157,'Calculations 45to54'!M157,'Calculations 65plus'!M157)</f>
        <v>0.16022339439926267</v>
      </c>
      <c r="N202" s="28">
        <f>N157/SUM(N157,'Calculations 16to19'!N157,'Calculations 20to24'!N157,'Calculations 25to34'!N157,'Calculations 35to44'!N157,'Calculations 45to54'!N157,'Calculations 65plus'!N157)</f>
        <v>0.1579588768940412</v>
      </c>
      <c r="O202" s="28">
        <f>O157/SUM(O157,'Calculations 16to19'!O157,'Calculations 20to24'!O157,'Calculations 25to34'!O157,'Calculations 35to44'!O157,'Calculations 45to54'!O157,'Calculations 65plus'!O157)</f>
        <v>0.15571222907995827</v>
      </c>
      <c r="P202" s="28">
        <f>P157/SUM(P157,'Calculations 16to19'!P157,'Calculations 20to24'!P157,'Calculations 25to34'!P157,'Calculations 35to44'!P157,'Calculations 45to54'!P157,'Calculations 65plus'!P157)</f>
        <v>0.15348395707821577</v>
      </c>
      <c r="Q202" s="28">
        <f>Q157/SUM(Q157,'Calculations 16to19'!Q157,'Calculations 20to24'!Q157,'Calculations 25to34'!Q157,'Calculations 35to44'!Q157,'Calculations 45to54'!Q157,'Calculations 65plus'!Q157)</f>
        <v>0.15127453970334995</v>
      </c>
      <c r="R202" s="28">
        <f>R157/SUM(R157,'Calculations 16to19'!R157,'Calculations 20to24'!R157,'Calculations 25to34'!R157,'Calculations 35to44'!R157,'Calculations 45to54'!R157,'Calculations 65plus'!R157)</f>
        <v>0.14908442871350464</v>
      </c>
      <c r="S202" s="28">
        <f>S157/SUM(S157,'Calculations 16to19'!S157,'Calculations 20to24'!S157,'Calculations 25to34'!S157,'Calculations 35to44'!S157,'Calculations 45to54'!S157,'Calculations 65plus'!S157)</f>
        <v>0.14691404909354819</v>
      </c>
      <c r="T202" s="28">
        <f>T157/SUM(T157,'Calculations 16to19'!T157,'Calculations 20to24'!T157,'Calculations 25to34'!T157,'Calculations 35to44'!T157,'Calculations 45to54'!T157,'Calculations 65plus'!T157)</f>
        <v>0.14476379937014117</v>
      </c>
      <c r="U202" s="28">
        <f>U157/SUM(U157,'Calculations 16to19'!U157,'Calculations 20to24'!U157,'Calculations 25to34'!U157,'Calculations 35to44'!U157,'Calculations 45to54'!U157,'Calculations 65plus'!U157)</f>
        <v>0.14263405195771064</v>
      </c>
      <c r="V202" s="28">
        <f>V157/SUM(V157,'Calculations 16to19'!V157,'Calculations 20to24'!V157,'Calculations 25to34'!V157,'Calculations 35to44'!V157,'Calculations 45to54'!V157,'Calculations 65plus'!V157)</f>
        <v>0.14052515353416214</v>
      </c>
      <c r="W202" s="28">
        <f>W157/SUM(W157,'Calculations 16to19'!W157,'Calculations 20to24'!W157,'Calculations 25to34'!W157,'Calculations 35to44'!W157,'Calculations 45to54'!W157,'Calculations 65plus'!W157)</f>
        <v>0.13843742544501089</v>
      </c>
      <c r="X202" s="28">
        <f>X157/SUM(X157,'Calculations 16to19'!X157,'Calculations 20to24'!X157,'Calculations 25to34'!X157,'Calculations 35to44'!X157,'Calculations 45to54'!X157,'Calculations 65plus'!X157)</f>
        <v>0.1363711641345339</v>
      </c>
      <c r="Y202" s="28">
        <f>Y157/SUM(Y157,'Calculations 16to19'!Y157,'Calculations 20to24'!Y157,'Calculations 25to34'!Y157,'Calculations 35to44'!Y157,'Calculations 45to54'!Y157,'Calculations 65plus'!Y157)</f>
        <v>0.13432664160243177</v>
      </c>
      <c r="Z202" s="28">
        <f>Z157/SUM(Z157,'Calculations 16to19'!Z157,'Calculations 20to24'!Z157,'Calculations 25to34'!Z157,'Calculations 35to44'!Z157,'Calculations 45to54'!Z157,'Calculations 65plus'!Z157)</f>
        <v>0.13230410588441163</v>
      </c>
      <c r="AA202" s="28">
        <f>AA157/SUM(AA157,'Calculations 16to19'!AA157,'Calculations 20to24'!AA157,'Calculations 25to34'!AA157,'Calculations 35to44'!AA157,'Calculations 45to54'!AA157,'Calculations 65plus'!AA157)</f>
        <v>0.13030378155503994</v>
      </c>
      <c r="AB202" s="28">
        <f>AB157/SUM(AB157,'Calculations 16to19'!AB157,'Calculations 20to24'!AB157,'Calculations 25to34'!AB157,'Calculations 35to44'!AB157,'Calculations 45to54'!AB157,'Calculations 65plus'!AB157)</f>
        <v>0.12832587025116457</v>
      </c>
      <c r="AC202" s="28">
        <f>AC157/SUM(AC157,'Calculations 16to19'!AC157,'Calculations 20to24'!AC157,'Calculations 25to34'!AC157,'Calculations 35to44'!AC157,'Calculations 45to54'!AC157,'Calculations 65plus'!AC157)</f>
        <v>0.12637055121415344</v>
      </c>
      <c r="AD202" s="28">
        <f>AD157/SUM(AD157,'Calculations 16to19'!AD157,'Calculations 20to24'!AD157,'Calculations 25to34'!AD157,'Calculations 35to44'!AD157,'Calculations 45to54'!AD157,'Calculations 65plus'!AD157)</f>
        <v>0.12443798184918564</v>
      </c>
      <c r="AE202" s="28">
        <f>AE157/SUM(AE157,'Calculations 16to19'!AE157,'Calculations 20to24'!AE157,'Calculations 25to34'!AE157,'Calculations 35to44'!AE157,'Calculations 45to54'!AE157,'Calculations 65plus'!AE157)</f>
        <v>0.12252829829980906</v>
      </c>
      <c r="AF202" s="28">
        <f>AF157/SUM(AF157,'Calculations 16to19'!AF157,'Calculations 20to24'!AF157,'Calculations 25to34'!AF157,'Calculations 35to44'!AF157,'Calculations 45to54'!AF157,'Calculations 65plus'!AF157)</f>
        <v>0.12064161603597284</v>
      </c>
    </row>
    <row r="203" spans="1:32" x14ac:dyDescent="0.2">
      <c r="A203" s="6" t="s">
        <v>39</v>
      </c>
      <c r="B203" s="28">
        <f>B158/SUM(B158,'Calculations 16to19'!B158,'Calculations 20to24'!B158,'Calculations 25to34'!B158,'Calculations 35to44'!B158,'Calculations 45to54'!B158,'Calculations 65plus'!B158)</f>
        <v>0.22162645218945487</v>
      </c>
      <c r="C203" s="28">
        <f>C158/SUM(C158,'Calculations 16to19'!C158,'Calculations 20to24'!C158,'Calculations 25to34'!C158,'Calculations 35to44'!C158,'Calculations 45to54'!C158,'Calculations 65plus'!C158)</f>
        <v>0.2202338908586659</v>
      </c>
      <c r="D203" s="28">
        <f>D158/SUM(D158,'Calculations 16to19'!D158,'Calculations 20to24'!D158,'Calculations 25to34'!D158,'Calculations 35to44'!D158,'Calculations 45to54'!D158,'Calculations 65plus'!D158)</f>
        <v>0.21655686355617357</v>
      </c>
      <c r="E203" s="28">
        <f>E158/SUM(E158,'Calculations 16to19'!E158,'Calculations 20to24'!E158,'Calculations 25to34'!E158,'Calculations 35to44'!E158,'Calculations 45to54'!E158,'Calculations 65plus'!E158)</f>
        <v>0.21239099293107666</v>
      </c>
      <c r="F203" s="28">
        <f>F158/SUM(F158,'Calculations 16to19'!F158,'Calculations 20to24'!F158,'Calculations 25to34'!F158,'Calculations 35to44'!F158,'Calculations 45to54'!F158,'Calculations 65plus'!F158)</f>
        <v>0.20932596824706179</v>
      </c>
      <c r="G203" s="28">
        <f>G158/SUM(G158,'Calculations 16to19'!G158,'Calculations 20to24'!G158,'Calculations 25to34'!G158,'Calculations 35to44'!G158,'Calculations 45to54'!G158,'Calculations 65plus'!G158)</f>
        <v>0.20807949632924783</v>
      </c>
      <c r="H203" s="28">
        <f>H158/SUM(H158,'Calculations 16to19'!H158,'Calculations 20to24'!H158,'Calculations 25to34'!H158,'Calculations 35to44'!H158,'Calculations 45to54'!H158,'Calculations 65plus'!H158)</f>
        <v>0.20712491473773531</v>
      </c>
      <c r="I203" s="28">
        <f>I158/SUM(I158,'Calculations 16to19'!I158,'Calculations 20to24'!I158,'Calculations 25to34'!I158,'Calculations 35to44'!I158,'Calculations 45to54'!I158,'Calculations 65plus'!I158)</f>
        <v>0.20352065024510618</v>
      </c>
      <c r="J203" s="28">
        <f>J158/SUM(J158,'Calculations 16to19'!J158,'Calculations 20to24'!J158,'Calculations 25to34'!J158,'Calculations 35to44'!J158,'Calculations 45to54'!J158,'Calculations 65plus'!J158)</f>
        <v>0.19749080454974188</v>
      </c>
      <c r="K203" s="28">
        <f>K158/SUM(K158,'Calculations 16to19'!K158,'Calculations 20to24'!K158,'Calculations 25to34'!K158,'Calculations 35to44'!K158,'Calculations 45to54'!K158,'Calculations 65plus'!K158)</f>
        <v>0.19094243909939809</v>
      </c>
      <c r="L203" s="28">
        <f>L158/SUM(L158,'Calculations 16to19'!L158,'Calculations 20to24'!L158,'Calculations 25to34'!L158,'Calculations 35to44'!L158,'Calculations 45to54'!L158,'Calculations 65plus'!L158)</f>
        <v>0.19272151014718761</v>
      </c>
      <c r="M203" s="28">
        <f>M158/SUM(M158,'Calculations 16to19'!M158,'Calculations 20to24'!M158,'Calculations 25to34'!M158,'Calculations 35to44'!M158,'Calculations 45to54'!M158,'Calculations 65plus'!M158)</f>
        <v>0.18995569861860928</v>
      </c>
      <c r="N203" s="28">
        <f>N158/SUM(N158,'Calculations 16to19'!N158,'Calculations 20to24'!N158,'Calculations 25to34'!N158,'Calculations 35to44'!N158,'Calculations 45to54'!N158,'Calculations 65plus'!N158)</f>
        <v>0.18720872983320141</v>
      </c>
      <c r="O203" s="28">
        <f>O158/SUM(O158,'Calculations 16to19'!O158,'Calculations 20to24'!O158,'Calculations 25to34'!O158,'Calculations 35to44'!O158,'Calculations 45to54'!O158,'Calculations 65plus'!O158)</f>
        <v>0.18448148726256133</v>
      </c>
      <c r="P203" s="28">
        <f>P158/SUM(P158,'Calculations 16to19'!P158,'Calculations 20to24'!P158,'Calculations 25to34'!P158,'Calculations 35to44'!P158,'Calculations 45to54'!P158,'Calculations 65plus'!P158)</f>
        <v>0.18177480955328859</v>
      </c>
      <c r="Q203" s="28">
        <f>Q158/SUM(Q158,'Calculations 16to19'!Q158,'Calculations 20to24'!Q158,'Calculations 25to34'!Q158,'Calculations 35to44'!Q158,'Calculations 45to54'!Q158,'Calculations 65plus'!Q158)</f>
        <v>0.17908949097650939</v>
      </c>
      <c r="R203" s="28">
        <f>R158/SUM(R158,'Calculations 16to19'!R158,'Calculations 20to24'!R158,'Calculations 25to34'!R158,'Calculations 35to44'!R158,'Calculations 45to54'!R158,'Calculations 65plus'!R158)</f>
        <v>0.17642628193597071</v>
      </c>
      <c r="S203" s="28">
        <f>S158/SUM(S158,'Calculations 16to19'!S158,'Calculations 20to24'!S158,'Calculations 25to34'!S158,'Calculations 35to44'!S158,'Calculations 45to54'!S158,'Calculations 65plus'!S158)</f>
        <v>0.17378588953217283</v>
      </c>
      <c r="T203" s="28">
        <f>T158/SUM(T158,'Calculations 16to19'!T158,'Calculations 20to24'!T158,'Calculations 25to34'!T158,'Calculations 35to44'!T158,'Calculations 45to54'!T158,'Calculations 65plus'!T158)</f>
        <v>0.17116897817985466</v>
      </c>
      <c r="U203" s="28">
        <f>U158/SUM(U158,'Calculations 16to19'!U158,'Calculations 20to24'!U158,'Calculations 25to34'!U158,'Calculations 35to44'!U158,'Calculations 45to54'!U158,'Calculations 65plus'!U158)</f>
        <v>0.16857617027601207</v>
      </c>
      <c r="V203" s="28">
        <f>V158/SUM(V158,'Calculations 16to19'!V158,'Calculations 20to24'!V158,'Calculations 25to34'!V158,'Calculations 35to44'!V158,'Calculations 45to54'!V158,'Calculations 65plus'!V158)</f>
        <v>0.16600804691552837</v>
      </c>
      <c r="W203" s="28">
        <f>W158/SUM(W158,'Calculations 16to19'!W158,'Calculations 20to24'!W158,'Calculations 25to34'!W158,'Calculations 35to44'!W158,'Calculations 45to54'!W158,'Calculations 65plus'!W158)</f>
        <v>0.16346514865137357</v>
      </c>
      <c r="X203" s="28">
        <f>X158/SUM(X158,'Calculations 16to19'!X158,'Calculations 20to24'!X158,'Calculations 25to34'!X158,'Calculations 35to44'!X158,'Calculations 45to54'!X158,'Calculations 65plus'!X158)</f>
        <v>0.16094797629627999</v>
      </c>
      <c r="Y203" s="28">
        <f>Y158/SUM(Y158,'Calculations 16to19'!Y158,'Calculations 20to24'!Y158,'Calculations 25to34'!Y158,'Calculations 35to44'!Y158,'Calculations 45to54'!Y158,'Calculations 65plus'!Y158)</f>
        <v>0.15845699176272132</v>
      </c>
      <c r="Z203" s="28">
        <f>Z158/SUM(Z158,'Calculations 16to19'!Z158,'Calculations 20to24'!Z158,'Calculations 25to34'!Z158,'Calculations 35to44'!Z158,'Calculations 45to54'!Z158,'Calculations 65plus'!Z158)</f>
        <v>0.15599261893798516</v>
      </c>
      <c r="AA203" s="28">
        <f>AA158/SUM(AA158,'Calculations 16to19'!AA158,'Calculations 20to24'!AA158,'Calculations 25to34'!AA158,'Calculations 35to44'!AA158,'Calculations 45to54'!AA158,'Calculations 65plus'!AA158)</f>
        <v>0.153555244591107</v>
      </c>
      <c r="AB203" s="28">
        <f>AB158/SUM(AB158,'Calculations 16to19'!AB158,'Calculations 20to24'!AB158,'Calculations 25to34'!AB158,'Calculations 35to44'!AB158,'Calculations 45to54'!AB158,'Calculations 65plus'!AB158)</f>
        <v>0.15114521930843058</v>
      </c>
      <c r="AC203" s="28">
        <f>AC158/SUM(AC158,'Calculations 16to19'!AC158,'Calculations 20to24'!AC158,'Calculations 25to34'!AC158,'Calculations 35to44'!AC158,'Calculations 45to54'!AC158,'Calculations 65plus'!AC158)</f>
        <v>0.14876285845455639</v>
      </c>
      <c r="AD203" s="28">
        <f>AD158/SUM(AD158,'Calculations 16to19'!AD158,'Calculations 20to24'!AD158,'Calculations 25to34'!AD158,'Calculations 35to44'!AD158,'Calculations 45to54'!AD158,'Calculations 65plus'!AD158)</f>
        <v>0.14640844315548068</v>
      </c>
      <c r="AE203" s="28">
        <f>AE158/SUM(AE158,'Calculations 16to19'!AE158,'Calculations 20to24'!AE158,'Calculations 25to34'!AE158,'Calculations 35to44'!AE158,'Calculations 45to54'!AE158,'Calculations 65plus'!AE158)</f>
        <v>0.14408222130076215</v>
      </c>
      <c r="AF203" s="28">
        <f>AF158/SUM(AF158,'Calculations 16to19'!AF158,'Calculations 20to24'!AF158,'Calculations 25to34'!AF158,'Calculations 35to44'!AF158,'Calculations 45to54'!AF158,'Calculations 65plus'!AF158)</f>
        <v>0.14178440856160557</v>
      </c>
    </row>
    <row r="204" spans="1:32" x14ac:dyDescent="0.2">
      <c r="A204" s="6" t="s">
        <v>40</v>
      </c>
      <c r="B204" s="28">
        <f>B159/SUM(B159,'Calculations 16to19'!B159,'Calculations 20to24'!B159,'Calculations 25to34'!B159,'Calculations 35to44'!B159,'Calculations 45to54'!B159,'Calculations 65plus'!B159)</f>
        <v>0.17721518987341772</v>
      </c>
      <c r="C204" s="28">
        <f>C159/SUM(C159,'Calculations 16to19'!C159,'Calculations 20to24'!C159,'Calculations 25to34'!C159,'Calculations 35to44'!C159,'Calculations 45to54'!C159,'Calculations 65plus'!C159)</f>
        <v>0.17626464697516098</v>
      </c>
      <c r="D204" s="28">
        <f>D159/SUM(D159,'Calculations 16to19'!D159,'Calculations 20to24'!D159,'Calculations 25to34'!D159,'Calculations 35to44'!D159,'Calculations 45to54'!D159,'Calculations 65plus'!D159)</f>
        <v>0.17335680802774944</v>
      </c>
      <c r="E204" s="28">
        <f>E159/SUM(E159,'Calculations 16to19'!E159,'Calculations 20to24'!E159,'Calculations 25to34'!E159,'Calculations 35to44'!E159,'Calculations 45to54'!E159,'Calculations 65plus'!E159)</f>
        <v>0.17010591678436382</v>
      </c>
      <c r="F204" s="28">
        <f>F159/SUM(F159,'Calculations 16to19'!F159,'Calculations 20to24'!F159,'Calculations 25to34'!F159,'Calculations 35to44'!F159,'Calculations 45to54'!F159,'Calculations 65plus'!F159)</f>
        <v>0.16783421601590121</v>
      </c>
      <c r="G204" s="28">
        <f>G159/SUM(G159,'Calculations 16to19'!G159,'Calculations 20to24'!G159,'Calculations 25to34'!G159,'Calculations 35to44'!G159,'Calculations 45to54'!G159,'Calculations 65plus'!G159)</f>
        <v>0.16710711168177358</v>
      </c>
      <c r="H204" s="28">
        <f>H159/SUM(H159,'Calculations 16to19'!H159,'Calculations 20to24'!H159,'Calculations 25to34'!H159,'Calculations 35to44'!H159,'Calculations 45to54'!H159,'Calculations 65plus'!H159)</f>
        <v>0.16669188924516601</v>
      </c>
      <c r="I204" s="28">
        <f>I159/SUM(I159,'Calculations 16to19'!I159,'Calculations 20to24'!I159,'Calculations 25to34'!I159,'Calculations 35to44'!I159,'Calculations 45to54'!I159,'Calculations 65plus'!I159)</f>
        <v>0.16407673572581752</v>
      </c>
      <c r="J204" s="28">
        <f>J159/SUM(J159,'Calculations 16to19'!J159,'Calculations 20to24'!J159,'Calculations 25to34'!J159,'Calculations 35to44'!J159,'Calculations 45to54'!J159,'Calculations 65plus'!J159)</f>
        <v>0.15936183976259208</v>
      </c>
      <c r="K204" s="28">
        <f>K159/SUM(K159,'Calculations 16to19'!K159,'Calculations 20to24'!K159,'Calculations 25to34'!K159,'Calculations 35to44'!K159,'Calculations 45to54'!K159,'Calculations 65plus'!K159)</f>
        <v>0.15414679980748761</v>
      </c>
      <c r="L204" s="28">
        <f>L159/SUM(L159,'Calculations 16to19'!L159,'Calculations 20to24'!L159,'Calculations 25to34'!L159,'Calculations 35to44'!L159,'Calculations 45to54'!L159,'Calculations 65plus'!L159)</f>
        <v>0.15584494856697317</v>
      </c>
      <c r="M204" s="28">
        <f>M159/SUM(M159,'Calculations 16to19'!M159,'Calculations 20to24'!M159,'Calculations 25to34'!M159,'Calculations 35to44'!M159,'Calculations 45to54'!M159,'Calculations 65plus'!M159)</f>
        <v>0.1538200210278878</v>
      </c>
      <c r="N204" s="28">
        <f>N159/SUM(N159,'Calculations 16to19'!N159,'Calculations 20to24'!N159,'Calculations 25to34'!N159,'Calculations 35to44'!N159,'Calculations 45to54'!N159,'Calculations 65plus'!N159)</f>
        <v>0.15180896943597524</v>
      </c>
      <c r="O204" s="28">
        <f>O159/SUM(O159,'Calculations 16to19'!O159,'Calculations 20to24'!O159,'Calculations 25to34'!O159,'Calculations 35to44'!O159,'Calculations 45to54'!O159,'Calculations 65plus'!O159)</f>
        <v>0.14981217246381243</v>
      </c>
      <c r="P204" s="28">
        <f>P159/SUM(P159,'Calculations 16to19'!P159,'Calculations 20to24'!P159,'Calculations 25to34'!P159,'Calculations 35to44'!P159,'Calculations 45to54'!P159,'Calculations 65plus'!P159)</f>
        <v>0.14782999237180744</v>
      </c>
      <c r="Q204" s="28">
        <f>Q159/SUM(Q159,'Calculations 16to19'!Q159,'Calculations 20to24'!Q159,'Calculations 25to34'!Q159,'Calculations 35to44'!Q159,'Calculations 45to54'!Q159,'Calculations 65plus'!Q159)</f>
        <v>0.14586277507404552</v>
      </c>
      <c r="R204" s="28">
        <f>R159/SUM(R159,'Calculations 16to19'!R159,'Calculations 20to24'!R159,'Calculations 25to34'!R159,'Calculations 35to44'!R159,'Calculations 45to54'!R159,'Calculations 65plus'!R159)</f>
        <v>0.14391085021684935</v>
      </c>
      <c r="S204" s="28">
        <f>S159/SUM(S159,'Calculations 16to19'!S159,'Calculations 20to24'!S159,'Calculations 25to34'!S159,'Calculations 35to44'!S159,'Calculations 45to54'!S159,'Calculations 65plus'!S159)</f>
        <v>0.14197453127059875</v>
      </c>
      <c r="T204" s="28">
        <f>T159/SUM(T159,'Calculations 16to19'!T159,'Calculations 20to24'!T159,'Calculations 25to34'!T159,'Calculations 35to44'!T159,'Calculations 45to54'!T159,'Calculations 65plus'!T159)</f>
        <v>0.14005411563521991</v>
      </c>
      <c r="U204" s="28">
        <f>U159/SUM(U159,'Calculations 16to19'!U159,'Calculations 20to24'!U159,'Calculations 25to34'!U159,'Calculations 35to44'!U159,'Calculations 45to54'!U159,'Calculations 65plus'!U159)</f>
        <v>0.13814988475963091</v>
      </c>
      <c r="V204" s="28">
        <f>V159/SUM(V159,'Calculations 16to19'!V159,'Calculations 20to24'!V159,'Calculations 25to34'!V159,'Calculations 35to44'!V159,'Calculations 45to54'!V159,'Calculations 65plus'!V159)</f>
        <v>0.13626210427532753</v>
      </c>
      <c r="W204" s="28">
        <f>W159/SUM(W159,'Calculations 16to19'!W159,'Calculations 20to24'!W159,'Calculations 25to34'!W159,'Calculations 35to44'!W159,'Calculations 45to54'!W159,'Calculations 65plus'!W159)</f>
        <v>0.13439102414416207</v>
      </c>
      <c r="X204" s="28">
        <f>X159/SUM(X159,'Calculations 16to19'!X159,'Calculations 20to24'!X159,'Calculations 25to34'!X159,'Calculations 35to44'!X159,'Calculations 45to54'!X159,'Calculations 65plus'!X159)</f>
        <v>0.13253687882028881</v>
      </c>
      <c r="Y204" s="28">
        <f>Y159/SUM(Y159,'Calculations 16to19'!Y159,'Calculations 20to24'!Y159,'Calculations 25to34'!Y159,'Calculations 35to44'!Y159,'Calculations 45to54'!Y159,'Calculations 65plus'!Y159)</f>
        <v>0.13069988742613858</v>
      </c>
      <c r="Z204" s="28">
        <f>Z159/SUM(Z159,'Calculations 16to19'!Z159,'Calculations 20to24'!Z159,'Calculations 25to34'!Z159,'Calculations 35to44'!Z159,'Calculations 45to54'!Z159,'Calculations 65plus'!Z159)</f>
        <v>0.12888025394219813</v>
      </c>
      <c r="AA204" s="28">
        <f>AA159/SUM(AA159,'Calculations 16to19'!AA159,'Calculations 20to24'!AA159,'Calculations 25to34'!AA159,'Calculations 35to44'!AA159,'Calculations 45to54'!AA159,'Calculations 65plus'!AA159)</f>
        <v>0.1270781674102919</v>
      </c>
      <c r="AB204" s="28">
        <f>AB159/SUM(AB159,'Calculations 16to19'!AB159,'Calculations 20to24'!AB159,'Calculations 25to34'!AB159,'Calculations 35to44'!AB159,'Calculations 45to54'!AB159,'Calculations 65plus'!AB159)</f>
        <v>0.12529380214998886</v>
      </c>
      <c r="AC204" s="28">
        <f>AC159/SUM(AC159,'Calculations 16to19'!AC159,'Calculations 20to24'!AC159,'Calculations 25to34'!AC159,'Calculations 35to44'!AC159,'Calculations 45to54'!AC159,'Calculations 65plus'!AC159)</f>
        <v>0.12352731798768346</v>
      </c>
      <c r="AD204" s="28">
        <f>AD159/SUM(AD159,'Calculations 16to19'!AD159,'Calculations 20to24'!AD159,'Calculations 25to34'!AD159,'Calculations 35to44'!AD159,'Calculations 45to54'!AD159,'Calculations 65plus'!AD159)</f>
        <v>0.12177886049784528</v>
      </c>
      <c r="AE204" s="28">
        <f>AE159/SUM(AE159,'Calculations 16to19'!AE159,'Calculations 20to24'!AE159,'Calculations 25to34'!AE159,'Calculations 35to44'!AE159,'Calculations 45to54'!AE159,'Calculations 65plus'!AE159)</f>
        <v>0.12004856125587755</v>
      </c>
      <c r="AF204" s="28">
        <f>AF159/SUM(AF159,'Calculations 16to19'!AF159,'Calculations 20to24'!AF159,'Calculations 25to34'!AF159,'Calculations 35to44'!AF159,'Calculations 45to54'!AF159,'Calculations 65plus'!AF159)</f>
        <v>0.11833653810197396</v>
      </c>
    </row>
    <row r="205" spans="1:32" x14ac:dyDescent="0.2">
      <c r="A205" s="6" t="s">
        <v>41</v>
      </c>
      <c r="B205" s="28">
        <f>B160/SUM(B160,'Calculations 16to19'!B160,'Calculations 20to24'!B160,'Calculations 25to34'!B160,'Calculations 35to44'!B160,'Calculations 45to54'!B160,'Calculations 65plus'!B160)</f>
        <v>0.21538461538461531</v>
      </c>
      <c r="C205" s="28">
        <f>C160/SUM(C160,'Calculations 16to19'!C160,'Calculations 20to24'!C160,'Calculations 25to34'!C160,'Calculations 35to44'!C160,'Calculations 45to54'!C160,'Calculations 65plus'!C160)</f>
        <v>0.21390548854225166</v>
      </c>
      <c r="D205" s="28">
        <f>D160/SUM(D160,'Calculations 16to19'!D160,'Calculations 20to24'!D160,'Calculations 25to34'!D160,'Calculations 35to44'!D160,'Calculations 45to54'!D160,'Calculations 65plus'!D160)</f>
        <v>0.21021651993775498</v>
      </c>
      <c r="E205" s="28">
        <f>E160/SUM(E160,'Calculations 16to19'!E160,'Calculations 20to24'!E160,'Calculations 25to34'!E160,'Calculations 35to44'!E160,'Calculations 45to54'!E160,'Calculations 65plus'!E160)</f>
        <v>0.20613903348264753</v>
      </c>
      <c r="F205" s="28">
        <f>F160/SUM(F160,'Calculations 16to19'!F160,'Calculations 20to24'!F160,'Calculations 25to34'!F160,'Calculations 35to44'!F160,'Calculations 45to54'!F160,'Calculations 65plus'!F160)</f>
        <v>0.20322109357446436</v>
      </c>
      <c r="G205" s="28">
        <f>G160/SUM(G160,'Calculations 16to19'!G160,'Calculations 20to24'!G160,'Calculations 25to34'!G160,'Calculations 35to44'!G160,'Calculations 45to54'!G160,'Calculations 65plus'!G160)</f>
        <v>0.20213578351638195</v>
      </c>
      <c r="H205" s="28">
        <f>H160/SUM(H160,'Calculations 16to19'!H160,'Calculations 20to24'!H160,'Calculations 25to34'!H160,'Calculations 35to44'!H160,'Calculations 45to54'!H160,'Calculations 65plus'!H160)</f>
        <v>0.20141965819392021</v>
      </c>
      <c r="I205" s="28">
        <f>I160/SUM(I160,'Calculations 16to19'!I160,'Calculations 20to24'!I160,'Calculations 25to34'!I160,'Calculations 35to44'!I160,'Calculations 45to54'!I160,'Calculations 65plus'!I160)</f>
        <v>0.19822410479884911</v>
      </c>
      <c r="J205" s="28">
        <f>J160/SUM(J160,'Calculations 16to19'!J160,'Calculations 20to24'!J160,'Calculations 25to34'!J160,'Calculations 35to44'!J160,'Calculations 45to54'!J160,'Calculations 65plus'!J160)</f>
        <v>0.19259715321377419</v>
      </c>
      <c r="K205" s="28">
        <f>K160/SUM(K160,'Calculations 16to19'!K160,'Calculations 20to24'!K160,'Calculations 25to34'!K160,'Calculations 35to44'!K160,'Calculations 45to54'!K160,'Calculations 65plus'!K160)</f>
        <v>0.18635082706028855</v>
      </c>
      <c r="L205" s="28">
        <f>L160/SUM(L160,'Calculations 16to19'!L160,'Calculations 20to24'!L160,'Calculations 25to34'!L160,'Calculations 35to44'!L160,'Calculations 45to54'!L160,'Calculations 65plus'!L160)</f>
        <v>0.18789691404024911</v>
      </c>
      <c r="M205" s="28">
        <f>M160/SUM(M160,'Calculations 16to19'!M160,'Calculations 20to24'!M160,'Calculations 25to34'!M160,'Calculations 35to44'!M160,'Calculations 45to54'!M160,'Calculations 65plus'!M160)</f>
        <v>0.18529022743714824</v>
      </c>
      <c r="N205" s="28">
        <f>N160/SUM(N160,'Calculations 16to19'!N160,'Calculations 20to24'!N160,'Calculations 25to34'!N160,'Calculations 35to44'!N160,'Calculations 45to54'!N160,'Calculations 65plus'!N160)</f>
        <v>0.18270125368786785</v>
      </c>
      <c r="O205" s="28">
        <f>O160/SUM(O160,'Calculations 16to19'!O160,'Calculations 20to24'!O160,'Calculations 25to34'!O160,'Calculations 35to44'!O160,'Calculations 45to54'!O160,'Calculations 65plus'!O160)</f>
        <v>0.18013068918535141</v>
      </c>
      <c r="P205" s="28">
        <f>P160/SUM(P160,'Calculations 16to19'!P160,'Calculations 20to24'!P160,'Calculations 25to34'!P160,'Calculations 35to44'!P160,'Calculations 45to54'!P160,'Calculations 65plus'!P160)</f>
        <v>0.17757919727843208</v>
      </c>
      <c r="Q205" s="28">
        <f>Q160/SUM(Q160,'Calculations 16to19'!Q160,'Calculations 20to24'!Q160,'Calculations 25to34'!Q160,'Calculations 35to44'!Q160,'Calculations 45to54'!Q160,'Calculations 65plus'!Q160)</f>
        <v>0.17504740850970918</v>
      </c>
      <c r="R205" s="28">
        <f>R160/SUM(R160,'Calculations 16to19'!R160,'Calculations 20to24'!R160,'Calculations 25to34'!R160,'Calculations 35to44'!R160,'Calculations 45to54'!R160,'Calculations 65plus'!R160)</f>
        <v>0.17253592089282907</v>
      </c>
      <c r="S205" s="28">
        <f>S160/SUM(S160,'Calculations 16to19'!S160,'Calculations 20to24'!S160,'Calculations 25to34'!S160,'Calculations 35to44'!S160,'Calculations 45to54'!S160,'Calculations 65plus'!S160)</f>
        <v>0.17004530022817532</v>
      </c>
      <c r="T205" s="28">
        <f>T160/SUM(T160,'Calculations 16to19'!T160,'Calculations 20to24'!T160,'Calculations 25to34'!T160,'Calculations 35to44'!T160,'Calculations 45to54'!T160,'Calculations 65plus'!T160)</f>
        <v>0.16757608045581779</v>
      </c>
      <c r="U205" s="28">
        <f>U160/SUM(U160,'Calculations 16to19'!U160,'Calculations 20to24'!U160,'Calculations 25to34'!U160,'Calculations 35to44'!U160,'Calculations 45to54'!U160,'Calculations 65plus'!U160)</f>
        <v>0.1651287640444416</v>
      </c>
      <c r="V205" s="28">
        <f>V160/SUM(V160,'Calculations 16to19'!V160,'Calculations 20to24'!V160,'Calculations 25to34'!V160,'Calculations 35to44'!V160,'Calculations 45to54'!V160,'Calculations 65plus'!V160)</f>
        <v>0.16270382241487016</v>
      </c>
      <c r="W205" s="28">
        <f>W160/SUM(W160,'Calculations 16to19'!W160,'Calculations 20to24'!W160,'Calculations 25to34'!W160,'Calculations 35to44'!W160,'Calculations 45to54'!W160,'Calculations 65plus'!W160)</f>
        <v>0.16030169639665601</v>
      </c>
      <c r="X205" s="28">
        <f>X160/SUM(X160,'Calculations 16to19'!X160,'Calculations 20to24'!X160,'Calculations 25to34'!X160,'Calculations 35to44'!X160,'Calculations 45to54'!X160,'Calculations 65plus'!X160)</f>
        <v>0.15792279671614551</v>
      </c>
      <c r="Y205" s="28">
        <f>Y160/SUM(Y160,'Calculations 16to19'!Y160,'Calculations 20to24'!Y160,'Calculations 25to34'!Y160,'Calculations 35to44'!Y160,'Calculations 45to54'!Y160,'Calculations 65plus'!Y160)</f>
        <v>0.15556750451431875</v>
      </c>
      <c r="Z205" s="28">
        <f>Z160/SUM(Z160,'Calculations 16to19'!Z160,'Calculations 20to24'!Z160,'Calculations 25to34'!Z160,'Calculations 35to44'!Z160,'Calculations 45to54'!Z160,'Calculations 65plus'!Z160)</f>
        <v>0.15323617189262803</v>
      </c>
      <c r="AA205" s="28">
        <f>AA160/SUM(AA160,'Calculations 16to19'!AA160,'Calculations 20to24'!AA160,'Calculations 25to34'!AA160,'Calculations 35to44'!AA160,'Calculations 45to54'!AA160,'Calculations 65plus'!AA160)</f>
        <v>0.15092912248500409</v>
      </c>
      <c r="AB205" s="28">
        <f>AB160/SUM(AB160,'Calculations 16to19'!AB160,'Calculations 20to24'!AB160,'Calculations 25to34'!AB160,'Calculations 35to44'!AB160,'Calculations 45to54'!AB160,'Calculations 65plus'!AB160)</f>
        <v>0.14864665205414709</v>
      </c>
      <c r="AC205" s="28">
        <f>AC160/SUM(AC160,'Calculations 16to19'!AC160,'Calculations 20to24'!AC160,'Calculations 25to34'!AC160,'Calculations 35to44'!AC160,'Calculations 45to54'!AC160,'Calculations 65plus'!AC160)</f>
        <v>0.14638902911016821</v>
      </c>
      <c r="AD205" s="28">
        <f>AD160/SUM(AD160,'Calculations 16to19'!AD160,'Calculations 20to24'!AD160,'Calculations 25to34'!AD160,'Calculations 35to44'!AD160,'Calculations 45to54'!AD160,'Calculations 65plus'!AD160)</f>
        <v>0.14415649554963342</v>
      </c>
      <c r="AE205" s="28">
        <f>AE160/SUM(AE160,'Calculations 16to19'!AE160,'Calculations 20to24'!AE160,'Calculations 25to34'!AE160,'Calculations 35to44'!AE160,'Calculations 45to54'!AE160,'Calculations 65plus'!AE160)</f>
        <v>0.14194926731304042</v>
      </c>
      <c r="AF205" s="28">
        <f>AF160/SUM(AF160,'Calculations 16to19'!AF160,'Calculations 20to24'!AF160,'Calculations 25to34'!AF160,'Calculations 35to44'!AF160,'Calculations 45to54'!AF160,'Calculations 65plus'!AF160)</f>
        <v>0.13976753505874698</v>
      </c>
    </row>
    <row r="206" spans="1:32" x14ac:dyDescent="0.2">
      <c r="A206" s="6" t="s">
        <v>42</v>
      </c>
      <c r="B206" s="28">
        <f>B161/SUM(B161,'Calculations 16to19'!B161,'Calculations 20to24'!B161,'Calculations 25to34'!B161,'Calculations 35to44'!B161,'Calculations 45to54'!B161,'Calculations 65plus'!B161)</f>
        <v>0.20223243598161522</v>
      </c>
      <c r="C206" s="28">
        <f>C161/SUM(C161,'Calculations 16to19'!C161,'Calculations 20to24'!C161,'Calculations 25to34'!C161,'Calculations 35to44'!C161,'Calculations 45to54'!C161,'Calculations 65plus'!C161)</f>
        <v>0.20096009735385639</v>
      </c>
      <c r="D206" s="28">
        <f>D161/SUM(D161,'Calculations 16to19'!D161,'Calculations 20to24'!D161,'Calculations 25to34'!D161,'Calculations 35to44'!D161,'Calculations 45to54'!D161,'Calculations 65plus'!D161)</f>
        <v>0.19753347662092891</v>
      </c>
      <c r="E206" s="28">
        <f>E161/SUM(E161,'Calculations 16to19'!E161,'Calculations 20to24'!E161,'Calculations 25to34'!E161,'Calculations 35to44'!E161,'Calculations 45to54'!E161,'Calculations 65plus'!E161)</f>
        <v>0.19367730484465523</v>
      </c>
      <c r="F206" s="28">
        <f>F161/SUM(F161,'Calculations 16to19'!F161,'Calculations 20to24'!F161,'Calculations 25to34'!F161,'Calculations 35to44'!F161,'Calculations 45to54'!F161,'Calculations 65plus'!F161)</f>
        <v>0.19087043706154305</v>
      </c>
      <c r="G206" s="28">
        <f>G161/SUM(G161,'Calculations 16to19'!G161,'Calculations 20to24'!G161,'Calculations 25to34'!G161,'Calculations 35to44'!G161,'Calculations 45to54'!G161,'Calculations 65plus'!G161)</f>
        <v>0.18974991593130586</v>
      </c>
      <c r="H206" s="28">
        <f>H161/SUM(H161,'Calculations 16to19'!H161,'Calculations 20to24'!H161,'Calculations 25to34'!H161,'Calculations 35to44'!H161,'Calculations 45to54'!H161,'Calculations 65plus'!H161)</f>
        <v>0.18893022311573551</v>
      </c>
      <c r="I206" s="28">
        <f>I161/SUM(I161,'Calculations 16to19'!I161,'Calculations 20to24'!I161,'Calculations 25to34'!I161,'Calculations 35to44'!I161,'Calculations 45to54'!I161,'Calculations 65plus'!I161)</f>
        <v>0.18569303143044544</v>
      </c>
      <c r="J206" s="28">
        <f>J161/SUM(J161,'Calculations 16to19'!J161,'Calculations 20to24'!J161,'Calculations 25to34'!J161,'Calculations 35to44'!J161,'Calculations 45to54'!J161,'Calculations 65plus'!J161)</f>
        <v>0.18018838899458195</v>
      </c>
      <c r="K206" s="28">
        <f>K161/SUM(K161,'Calculations 16to19'!K161,'Calculations 20to24'!K161,'Calculations 25to34'!K161,'Calculations 35to44'!K161,'Calculations 45to54'!K161,'Calculations 65plus'!K161)</f>
        <v>0.17415965305989348</v>
      </c>
      <c r="L206" s="28">
        <f>L161/SUM(L161,'Calculations 16to19'!L161,'Calculations 20to24'!L161,'Calculations 25to34'!L161,'Calculations 35to44'!L161,'Calculations 45to54'!L161,'Calculations 65plus'!L161)</f>
        <v>0.17580881217252067</v>
      </c>
      <c r="M206" s="28">
        <f>M161/SUM(M161,'Calculations 16to19'!M161,'Calculations 20to24'!M161,'Calculations 25to34'!M161,'Calculations 35to44'!M161,'Calculations 45to54'!M161,'Calculations 65plus'!M161)</f>
        <v>0.17329598263383281</v>
      </c>
      <c r="N206" s="28">
        <f>N161/SUM(N161,'Calculations 16to19'!N161,'Calculations 20to24'!N161,'Calculations 25to34'!N161,'Calculations 35to44'!N161,'Calculations 45to54'!N161,'Calculations 65plus'!N161)</f>
        <v>0.17080181596786564</v>
      </c>
      <c r="O206" s="28">
        <f>O161/SUM(O161,'Calculations 16to19'!O161,'Calculations 20to24'!O161,'Calculations 25to34'!O161,'Calculations 35to44'!O161,'Calculations 45to54'!O161,'Calculations 65plus'!O161)</f>
        <v>0.16832699752805277</v>
      </c>
      <c r="P206" s="28">
        <f>P161/SUM(P161,'Calculations 16to19'!P161,'Calculations 20to24'!P161,'Calculations 25to34'!P161,'Calculations 35to44'!P161,'Calculations 45to54'!P161,'Calculations 65plus'!P161)</f>
        <v>0.16587217614965039</v>
      </c>
      <c r="Q206" s="28">
        <f>Q161/SUM(Q161,'Calculations 16to19'!Q161,'Calculations 20to24'!Q161,'Calculations 25to34'!Q161,'Calculations 35to44'!Q161,'Calculations 45to54'!Q161,'Calculations 65plus'!Q161)</f>
        <v>0.16343796456901508</v>
      </c>
      <c r="R206" s="28">
        <f>R161/SUM(R161,'Calculations 16to19'!R161,'Calculations 20to24'!R161,'Calculations 25to34'!R161,'Calculations 35to44'!R161,'Calculations 45to54'!R161,'Calculations 65plus'!R161)</f>
        <v>0.16102493988460245</v>
      </c>
      <c r="S206" s="28">
        <f>S161/SUM(S161,'Calculations 16to19'!S161,'Calculations 20to24'!S161,'Calculations 25to34'!S161,'Calculations 35to44'!S161,'Calculations 45to54'!S161,'Calculations 65plus'!S161)</f>
        <v>0.1586336440580359</v>
      </c>
      <c r="T206" s="28">
        <f>T161/SUM(T161,'Calculations 16to19'!T161,'Calculations 20to24'!T161,'Calculations 25to34'!T161,'Calculations 35to44'!T161,'Calculations 45to54'!T161,'Calculations 65plus'!T161)</f>
        <v>0.15626458445344377</v>
      </c>
      <c r="U206" s="28">
        <f>U161/SUM(U161,'Calculations 16to19'!U161,'Calculations 20to24'!U161,'Calculations 25to34'!U161,'Calculations 35to44'!U161,'Calculations 45to54'!U161,'Calculations 65plus'!U161)</f>
        <v>0.15391823441313973</v>
      </c>
      <c r="V206" s="28">
        <f>V161/SUM(V161,'Calculations 16to19'!V161,'Calculations 20to24'!V161,'Calculations 25to34'!V161,'Calculations 35to44'!V161,'Calculations 45to54'!V161,'Calculations 65plus'!V161)</f>
        <v>0.1515950338676261</v>
      </c>
      <c r="W206" s="28">
        <f>W161/SUM(W161,'Calculations 16to19'!W161,'Calculations 20to24'!W161,'Calculations 25to34'!W161,'Calculations 35to44'!W161,'Calculations 45to54'!W161,'Calculations 65plus'!W161)</f>
        <v>0.14929538997777758</v>
      </c>
      <c r="X206" s="28">
        <f>X161/SUM(X161,'Calculations 16to19'!X161,'Calculations 20to24'!X161,'Calculations 25to34'!X161,'Calculations 35to44'!X161,'Calculations 45to54'!X161,'Calculations 65plus'!X161)</f>
        <v>0.14701967780701397</v>
      </c>
      <c r="Y206" s="28">
        <f>Y161/SUM(Y161,'Calculations 16to19'!Y161,'Calculations 20to24'!Y161,'Calculations 25to34'!Y161,'Calculations 35to44'!Y161,'Calculations 45to54'!Y161,'Calculations 65plus'!Y161)</f>
        <v>0.14476824102118874</v>
      </c>
      <c r="Z206" s="28">
        <f>Z161/SUM(Z161,'Calculations 16to19'!Z161,'Calculations 20to24'!Z161,'Calculations 25to34'!Z161,'Calculations 35to44'!Z161,'Calculations 45to54'!Z161,'Calculations 65plus'!Z161)</f>
        <v>0.14254139261387441</v>
      </c>
      <c r="AA206" s="28">
        <f>AA161/SUM(AA161,'Calculations 16to19'!AA161,'Calculations 20to24'!AA161,'Calculations 25to34'!AA161,'Calculations 35to44'!AA161,'Calculations 45to54'!AA161,'Calculations 65plus'!AA161)</f>
        <v>0.14033941565469674</v>
      </c>
      <c r="AB206" s="28">
        <f>AB161/SUM(AB161,'Calculations 16to19'!AB161,'Calculations 20to24'!AB161,'Calculations 25to34'!AB161,'Calculations 35to44'!AB161,'Calculations 45to54'!AB161,'Calculations 65plus'!AB161)</f>
        <v>0.13816256405835214</v>
      </c>
      <c r="AC206" s="28">
        <f>AC161/SUM(AC161,'Calculations 16to19'!AC161,'Calculations 20to24'!AC161,'Calculations 25to34'!AC161,'Calculations 35to44'!AC161,'Calculations 45to54'!AC161,'Calculations 65plus'!AC161)</f>
        <v>0.1360110633719285</v>
      </c>
      <c r="AD206" s="28">
        <f>AD161/SUM(AD161,'Calculations 16to19'!AD161,'Calculations 20to24'!AD161,'Calculations 25to34'!AD161,'Calculations 35to44'!AD161,'Calculations 45to54'!AD161,'Calculations 65plus'!AD161)</f>
        <v>0.1338851115781674</v>
      </c>
      <c r="AE206" s="28">
        <f>AE161/SUM(AE161,'Calculations 16to19'!AE161,'Calculations 20to24'!AE161,'Calculations 25to34'!AE161,'Calculations 35to44'!AE161,'Calculations 45to54'!AE161,'Calculations 65plus'!AE161)</f>
        <v>0.13178487991232535</v>
      </c>
      <c r="AF206" s="28">
        <f>AF161/SUM(AF161,'Calculations 16to19'!AF161,'Calculations 20to24'!AF161,'Calculations 25to34'!AF161,'Calculations 35to44'!AF161,'Calculations 45to54'!AF161,'Calculations 65plus'!AF161)</f>
        <v>0.12971051369031608</v>
      </c>
    </row>
    <row r="207" spans="1:32" x14ac:dyDescent="0.2">
      <c r="A207" s="6" t="s">
        <v>105</v>
      </c>
      <c r="B207" s="28">
        <f>B162/SUM(B162,'Calculations 16to19'!B162,'Calculations 20to24'!B162,'Calculations 25to34'!B162,'Calculations 35to44'!B162,'Calculations 45to54'!B162,'Calculations 65plus'!B162)</f>
        <v>0.22506738544474386</v>
      </c>
      <c r="C207" s="28">
        <f>C162/SUM(C162,'Calculations 16to19'!C162,'Calculations 20to24'!C162,'Calculations 25to34'!C162,'Calculations 35to44'!C162,'Calculations 45to54'!C162,'Calculations 65plus'!C162)</f>
        <v>0.22359946871000597</v>
      </c>
      <c r="D207" s="28">
        <f>D162/SUM(D162,'Calculations 16to19'!D162,'Calculations 20to24'!D162,'Calculations 25to34'!D162,'Calculations 35to44'!D162,'Calculations 45to54'!D162,'Calculations 65plus'!D162)</f>
        <v>0.21981593519278533</v>
      </c>
      <c r="E207" s="28">
        <f>E162/SUM(E162,'Calculations 16to19'!E162,'Calculations 20to24'!E162,'Calculations 25to34'!E162,'Calculations 35to44'!E162,'Calculations 45to54'!E162,'Calculations 65plus'!E162)</f>
        <v>0.2156204207786373</v>
      </c>
      <c r="F207" s="28">
        <f>F162/SUM(F162,'Calculations 16to19'!F162,'Calculations 20to24'!F162,'Calculations 25to34'!F162,'Calculations 35to44'!F162,'Calculations 45to54'!F162,'Calculations 65plus'!F162)</f>
        <v>0.21261959631746061</v>
      </c>
      <c r="G207" s="28">
        <f>G162/SUM(G162,'Calculations 16to19'!G162,'Calculations 20to24'!G162,'Calculations 25to34'!G162,'Calculations 35to44'!G162,'Calculations 45to54'!G162,'Calculations 65plus'!G162)</f>
        <v>0.21150790862306837</v>
      </c>
      <c r="H207" s="28">
        <f>H162/SUM(H162,'Calculations 16to19'!H162,'Calculations 20to24'!H162,'Calculations 25to34'!H162,'Calculations 35to44'!H162,'Calculations 45to54'!H162,'Calculations 65plus'!H162)</f>
        <v>0.21077856444140181</v>
      </c>
      <c r="I207" s="28">
        <f>I162/SUM(I162,'Calculations 16to19'!I162,'Calculations 20to24'!I162,'Calculations 25to34'!I162,'Calculations 35to44'!I162,'Calculations 45to54'!I162,'Calculations 65plus'!I162)</f>
        <v>0.20747119498239033</v>
      </c>
      <c r="J207" s="28">
        <f>J162/SUM(J162,'Calculations 16to19'!J162,'Calculations 20to24'!J162,'Calculations 25to34'!J162,'Calculations 35to44'!J162,'Calculations 45to54'!J162,'Calculations 65plus'!J162)</f>
        <v>0.20162698441932664</v>
      </c>
      <c r="K207" s="28">
        <f>K162/SUM(K162,'Calculations 16to19'!K162,'Calculations 20to24'!K162,'Calculations 25to34'!K162,'Calculations 35to44'!K162,'Calculations 45to54'!K162,'Calculations 65plus'!K162)</f>
        <v>0.1951183585299299</v>
      </c>
      <c r="L207" s="28">
        <f>L162/SUM(L162,'Calculations 16to19'!L162,'Calculations 20to24'!L162,'Calculations 25to34'!L162,'Calculations 35to44'!L162,'Calculations 45to54'!L162,'Calculations 65plus'!L162)</f>
        <v>0.19680915992671522</v>
      </c>
      <c r="M207" s="28">
        <f>M162/SUM(M162,'Calculations 16to19'!M162,'Calculations 20to24'!M162,'Calculations 25to34'!M162,'Calculations 35to44'!M162,'Calculations 45to54'!M162,'Calculations 65plus'!M162)</f>
        <v>0.19412224553784069</v>
      </c>
      <c r="N207" s="28">
        <f>N162/SUM(N162,'Calculations 16to19'!N162,'Calculations 20to24'!N162,'Calculations 25to34'!N162,'Calculations 35to44'!N162,'Calculations 45to54'!N162,'Calculations 65plus'!N162)</f>
        <v>0.19145267665898394</v>
      </c>
      <c r="O207" s="28">
        <f>O162/SUM(O162,'Calculations 16to19'!O162,'Calculations 20to24'!O162,'Calculations 25to34'!O162,'Calculations 35to44'!O162,'Calculations 45to54'!O162,'Calculations 65plus'!O162)</f>
        <v>0.18880119193165029</v>
      </c>
      <c r="P207" s="28">
        <f>P162/SUM(P162,'Calculations 16to19'!P162,'Calculations 20to24'!P162,'Calculations 25to34'!P162,'Calculations 35to44'!P162,'Calculations 45to54'!P162,'Calculations 65plus'!P162)</f>
        <v>0.18616849505615313</v>
      </c>
      <c r="Q207" s="28">
        <f>Q162/SUM(Q162,'Calculations 16to19'!Q162,'Calculations 20to24'!Q162,'Calculations 25to34'!Q162,'Calculations 35to44'!Q162,'Calculations 45to54'!Q162,'Calculations 65plus'!Q162)</f>
        <v>0.18355525513559387</v>
      </c>
      <c r="R207" s="28">
        <f>R162/SUM(R162,'Calculations 16to19'!R162,'Calculations 20to24'!R162,'Calculations 25to34'!R162,'Calculations 35to44'!R162,'Calculations 45to54'!R162,'Calculations 65plus'!R162)</f>
        <v>0.18096210705587468</v>
      </c>
      <c r="S207" s="28">
        <f>S162/SUM(S162,'Calculations 16to19'!S162,'Calculations 20to24'!S162,'Calculations 25to34'!S162,'Calculations 35to44'!S162,'Calculations 45to54'!S162,'Calculations 65plus'!S162)</f>
        <v>0.17838965190038511</v>
      </c>
      <c r="T207" s="28">
        <f>T162/SUM(T162,'Calculations 16to19'!T162,'Calculations 20to24'!T162,'Calculations 25to34'!T162,'Calculations 35to44'!T162,'Calculations 45to54'!T162,'Calculations 65plus'!T162)</f>
        <v>0.17583845739791329</v>
      </c>
      <c r="U207" s="28">
        <f>U162/SUM(U162,'Calculations 16to19'!U162,'Calculations 20to24'!U162,'Calculations 25to34'!U162,'Calculations 35to44'!U162,'Calculations 45to54'!U162,'Calculations 65plus'!U162)</f>
        <v>0.17330905840226316</v>
      </c>
      <c r="V207" s="28">
        <f>V162/SUM(V162,'Calculations 16to19'!V162,'Calculations 20to24'!V162,'Calculations 25to34'!V162,'Calculations 35to44'!V162,'Calculations 45to54'!V162,'Calculations 65plus'!V162)</f>
        <v>0.1708019574020091</v>
      </c>
      <c r="W207" s="28">
        <f>W162/SUM(W162,'Calculations 16to19'!W162,'Calculations 20to24'!W162,'Calculations 25to34'!W162,'Calculations 35to44'!W162,'Calculations 45to54'!W162,'Calculations 65plus'!W162)</f>
        <v>0.16831762505872769</v>
      </c>
      <c r="X207" s="28">
        <f>X162/SUM(X162,'Calculations 16to19'!X162,'Calculations 20to24'!X162,'Calculations 25to34'!X162,'Calculations 35to44'!X162,'Calculations 45to54'!X162,'Calculations 65plus'!X162)</f>
        <v>0.1658565007720334</v>
      </c>
      <c r="Y207" s="28">
        <f>Y162/SUM(Y162,'Calculations 16to19'!Y162,'Calculations 20to24'!Y162,'Calculations 25to34'!Y162,'Calculations 35to44'!Y162,'Calculations 45to54'!Y162,'Calculations 65plus'!Y162)</f>
        <v>0.16341899326967671</v>
      </c>
      <c r="Z207" s="28">
        <f>Z162/SUM(Z162,'Calculations 16to19'!Z162,'Calculations 20to24'!Z162,'Calculations 25to34'!Z162,'Calculations 35to44'!Z162,'Calculations 45to54'!Z162,'Calculations 65plus'!Z162)</f>
        <v>0.16100548122093239</v>
      </c>
      <c r="AA207" s="28">
        <f>AA162/SUM(AA162,'Calculations 16to19'!AA162,'Calculations 20to24'!AA162,'Calculations 25to34'!AA162,'Calculations 35to44'!AA162,'Calculations 45to54'!AA162,'Calculations 65plus'!AA162)</f>
        <v>0.15861631387148287</v>
      </c>
      <c r="AB207" s="28">
        <f>AB162/SUM(AB162,'Calculations 16to19'!AB162,'Calculations 20to24'!AB162,'Calculations 25to34'!AB162,'Calculations 35to44'!AB162,'Calculations 45to54'!AB162,'Calculations 65plus'!AB162)</f>
        <v>0.15625181169798483</v>
      </c>
      <c r="AC207" s="28">
        <f>AC162/SUM(AC162,'Calculations 16to19'!AC162,'Calculations 20to24'!AC162,'Calculations 25to34'!AC162,'Calculations 35to44'!AC162,'Calculations 45to54'!AC162,'Calculations 65plus'!AC162)</f>
        <v>0.15391226708048525</v>
      </c>
      <c r="AD207" s="28">
        <f>AD162/SUM(AD162,'Calculations 16to19'!AD162,'Calculations 20to24'!AD162,'Calculations 25to34'!AD162,'Calculations 35to44'!AD162,'Calculations 45to54'!AD162,'Calculations 65plus'!AD162)</f>
        <v>0.15159794499086024</v>
      </c>
      <c r="AE207" s="28">
        <f>AE162/SUM(AE162,'Calculations 16to19'!AE162,'Calculations 20to24'!AE162,'Calculations 25to34'!AE162,'Calculations 35to44'!AE162,'Calculations 45to54'!AE162,'Calculations 65plus'!AE162)</f>
        <v>0.1493090836954567</v>
      </c>
      <c r="AF207" s="28">
        <f>AF162/SUM(AF162,'Calculations 16to19'!AF162,'Calculations 20to24'!AF162,'Calculations 25to34'!AF162,'Calculations 35to44'!AF162,'Calculations 45to54'!AF162,'Calculations 65plus'!AF162)</f>
        <v>0.14704589547011737</v>
      </c>
    </row>
    <row r="208" spans="1:32" x14ac:dyDescent="0.2">
      <c r="A208" s="6" t="s">
        <v>106</v>
      </c>
      <c r="B208" s="28">
        <f>B163/SUM(B163,'Calculations 16to19'!B163,'Calculations 20to24'!B163,'Calculations 25to34'!B163,'Calculations 35to44'!B163,'Calculations 45to54'!B163,'Calculations 65plus'!B163)</f>
        <v>0.16161616161616157</v>
      </c>
      <c r="C208" s="28">
        <f>C163/SUM(C163,'Calculations 16to19'!C163,'Calculations 20to24'!C163,'Calculations 25to34'!C163,'Calculations 35to44'!C163,'Calculations 45to54'!C163,'Calculations 65plus'!C163)</f>
        <v>0.16031945050549459</v>
      </c>
      <c r="D208" s="28">
        <f>D163/SUM(D163,'Calculations 16to19'!D163,'Calculations 20to24'!D163,'Calculations 25to34'!D163,'Calculations 35to44'!D163,'Calculations 45to54'!D163,'Calculations 65plus'!D163)</f>
        <v>0.15738731920634141</v>
      </c>
      <c r="E208" s="28">
        <f>E163/SUM(E163,'Calculations 16to19'!E163,'Calculations 20to24'!E163,'Calculations 25to34'!E163,'Calculations 35to44'!E163,'Calculations 45to54'!E163,'Calculations 65plus'!E163)</f>
        <v>0.15421480529129847</v>
      </c>
      <c r="F208" s="28">
        <f>F163/SUM(F163,'Calculations 16to19'!F163,'Calculations 20to24'!F163,'Calculations 25to34'!F163,'Calculations 35to44'!F163,'Calculations 45to54'!F163,'Calculations 65plus'!F163)</f>
        <v>0.15198196069122899</v>
      </c>
      <c r="G208" s="28">
        <f>G163/SUM(G163,'Calculations 16to19'!G163,'Calculations 20to24'!G163,'Calculations 25to34'!G163,'Calculations 35to44'!G163,'Calculations 45to54'!G163,'Calculations 65plus'!G163)</f>
        <v>0.15121395682029962</v>
      </c>
      <c r="H208" s="28">
        <f>H163/SUM(H163,'Calculations 16to19'!H163,'Calculations 20to24'!H163,'Calculations 25to34'!H163,'Calculations 35to44'!H163,'Calculations 45to54'!H163,'Calculations 65plus'!H163)</f>
        <v>0.1507527180883417</v>
      </c>
      <c r="I208" s="28">
        <f>I163/SUM(I163,'Calculations 16to19'!I163,'Calculations 20to24'!I163,'Calculations 25to34'!I163,'Calculations 35to44'!I163,'Calculations 45to54'!I163,'Calculations 65plus'!I163)</f>
        <v>0.14848528882786025</v>
      </c>
      <c r="J208" s="28">
        <f>J163/SUM(J163,'Calculations 16to19'!J163,'Calculations 20to24'!J163,'Calculations 25to34'!J163,'Calculations 35to44'!J163,'Calculations 45to54'!J163,'Calculations 65plus'!J163)</f>
        <v>0.14438105934032716</v>
      </c>
      <c r="K208" s="28">
        <f>K163/SUM(K163,'Calculations 16to19'!K163,'Calculations 20to24'!K163,'Calculations 25to34'!K163,'Calculations 35to44'!K163,'Calculations 45to54'!K163,'Calculations 65plus'!K163)</f>
        <v>0.13978336285994034</v>
      </c>
      <c r="L208" s="28">
        <f>L163/SUM(L163,'Calculations 16to19'!L163,'Calculations 20to24'!L163,'Calculations 25to34'!L163,'Calculations 35to44'!L163,'Calculations 45to54'!L163,'Calculations 65plus'!L163)</f>
        <v>0.14073689088617439</v>
      </c>
      <c r="M208" s="28">
        <f>M163/SUM(M163,'Calculations 16to19'!M163,'Calculations 20to24'!M163,'Calculations 25to34'!M163,'Calculations 35to44'!M163,'Calculations 45to54'!M163,'Calculations 65plus'!M163)</f>
        <v>0.13880248082775096</v>
      </c>
      <c r="N208" s="28">
        <f>N163/SUM(N163,'Calculations 16to19'!N163,'Calculations 20to24'!N163,'Calculations 25to34'!N163,'Calculations 35to44'!N163,'Calculations 45to54'!N163,'Calculations 65plus'!N163)</f>
        <v>0.13688562138525856</v>
      </c>
      <c r="O208" s="28">
        <f>O163/SUM(O163,'Calculations 16to19'!O163,'Calculations 20to24'!O163,'Calculations 25to34'!O163,'Calculations 35to44'!O163,'Calculations 45to54'!O163,'Calculations 65plus'!O163)</f>
        <v>0.13498651526158628</v>
      </c>
      <c r="P208" s="28">
        <f>P163/SUM(P163,'Calculations 16to19'!P163,'Calculations 20to24'!P163,'Calculations 25to34'!P163,'Calculations 35to44'!P163,'Calculations 45to54'!P163,'Calculations 65plus'!P163)</f>
        <v>0.13310535244295282</v>
      </c>
      <c r="Q208" s="28">
        <f>Q163/SUM(Q163,'Calculations 16to19'!Q163,'Calculations 20to24'!Q163,'Calculations 25to34'!Q163,'Calculations 35to44'!Q163,'Calculations 45to54'!Q163,'Calculations 65plus'!Q163)</f>
        <v>0.13124231021425081</v>
      </c>
      <c r="R208" s="28">
        <f>R163/SUM(R163,'Calculations 16to19'!R163,'Calculations 20to24'!R163,'Calculations 25to34'!R163,'Calculations 35to44'!R163,'Calculations 45to54'!R163,'Calculations 65plus'!R163)</f>
        <v>0.12939755319334148</v>
      </c>
      <c r="S208" s="28">
        <f>S163/SUM(S163,'Calculations 16to19'!S163,'Calculations 20to24'!S163,'Calculations 25to34'!S163,'Calculations 35to44'!S163,'Calculations 45to54'!S163,'Calculations 65plus'!S163)</f>
        <v>0.1275712333843127</v>
      </c>
      <c r="T208" s="28">
        <f>T163/SUM(T163,'Calculations 16to19'!T163,'Calculations 20to24'!T163,'Calculations 25to34'!T163,'Calculations 35to44'!T163,'Calculations 45to54'!T163,'Calculations 65plus'!T163)</f>
        <v>0.12576349024956079</v>
      </c>
      <c r="U208" s="28">
        <f>U163/SUM(U163,'Calculations 16to19'!U163,'Calculations 20to24'!U163,'Calculations 25to34'!U163,'Calculations 35to44'!U163,'Calculations 45to54'!U163,'Calculations 65plus'!U163)</f>
        <v>0.123974450800431</v>
      </c>
      <c r="V208" s="28">
        <f>V163/SUM(V163,'Calculations 16to19'!V163,'Calculations 20to24'!V163,'Calculations 25to34'!V163,'Calculations 35to44'!V163,'Calculations 45to54'!V163,'Calculations 65plus'!V163)</f>
        <v>0.12220422970604264</v>
      </c>
      <c r="W208" s="28">
        <f>W163/SUM(W163,'Calculations 16to19'!W163,'Calculations 20to24'!W163,'Calculations 25to34'!W163,'Calculations 35to44'!W163,'Calculations 45to54'!W163,'Calculations 65plus'!W163)</f>
        <v>0.12045292941980021</v>
      </c>
      <c r="X208" s="28">
        <f>X163/SUM(X163,'Calculations 16to19'!X163,'Calculations 20to24'!X163,'Calculations 25to34'!X163,'Calculations 35to44'!X163,'Calculations 45to54'!X163,'Calculations 65plus'!X163)</f>
        <v>0.11872064032302417</v>
      </c>
      <c r="Y208" s="28">
        <f>Y163/SUM(Y163,'Calculations 16to19'!Y163,'Calculations 20to24'!Y163,'Calculations 25to34'!Y163,'Calculations 35to44'!Y163,'Calculations 45to54'!Y163,'Calculations 65plus'!Y163)</f>
        <v>0.11700744088503565</v>
      </c>
      <c r="Z208" s="28">
        <f>Z163/SUM(Z163,'Calculations 16to19'!Z163,'Calculations 20to24'!Z163,'Calculations 25to34'!Z163,'Calculations 35to44'!Z163,'Calculations 45to54'!Z163,'Calculations 65plus'!Z163)</f>
        <v>0.11531339783896555</v>
      </c>
      <c r="AA208" s="28">
        <f>AA163/SUM(AA163,'Calculations 16to19'!AA163,'Calculations 20to24'!AA163,'Calculations 25to34'!AA163,'Calculations 35to44'!AA163,'Calculations 45to54'!AA163,'Calculations 65plus'!AA163)</f>
        <v>0.11363856637249919</v>
      </c>
      <c r="AB208" s="28">
        <f>AB163/SUM(AB163,'Calculations 16to19'!AB163,'Calculations 20to24'!AB163,'Calculations 25to34'!AB163,'Calculations 35to44'!AB163,'Calculations 45to54'!AB163,'Calculations 65plus'!AB163)</f>
        <v>0.11198299033272154</v>
      </c>
      <c r="AC208" s="28">
        <f>AC163/SUM(AC163,'Calculations 16to19'!AC163,'Calculations 20to24'!AC163,'Calculations 25to34'!AC163,'Calculations 35to44'!AC163,'Calculations 45to54'!AC163,'Calculations 65plus'!AC163)</f>
        <v>0.11034670244417731</v>
      </c>
      <c r="AD208" s="28">
        <f>AD163/SUM(AD163,'Calculations 16to19'!AD163,'Calculations 20to24'!AD163,'Calculations 25to34'!AD163,'Calculations 35to44'!AD163,'Calculations 45to54'!AD163,'Calculations 65plus'!AD163)</f>
        <v>0.10872972453924089</v>
      </c>
      <c r="AE208" s="28">
        <f>AE163/SUM(AE163,'Calculations 16to19'!AE163,'Calculations 20to24'!AE163,'Calculations 25to34'!AE163,'Calculations 35to44'!AE163,'Calculations 45to54'!AE163,'Calculations 65plus'!AE163)</f>
        <v>0.10713206779986349</v>
      </c>
      <c r="AF208" s="28">
        <f>AF163/SUM(AF163,'Calculations 16to19'!AF163,'Calculations 20to24'!AF163,'Calculations 25to34'!AF163,'Calculations 35to44'!AF163,'Calculations 45to54'!AF163,'Calculations 65plus'!AF163)</f>
        <v>0.1055537330097453</v>
      </c>
    </row>
    <row r="209" spans="1:32" x14ac:dyDescent="0.2">
      <c r="A209" s="6" t="s">
        <v>107</v>
      </c>
      <c r="B209" s="28">
        <f>B164/SUM(B164,'Calculations 16to19'!B164,'Calculations 20to24'!B164,'Calculations 25to34'!B164,'Calculations 35to44'!B164,'Calculations 45to54'!B164,'Calculations 65plus'!B164)</f>
        <v>0.23076923076923078</v>
      </c>
      <c r="C209" s="28">
        <f>C164/SUM(C164,'Calculations 16to19'!C164,'Calculations 20to24'!C164,'Calculations 25to34'!C164,'Calculations 35to44'!C164,'Calculations 45to54'!C164,'Calculations 65plus'!C164)</f>
        <v>0.22940059013949873</v>
      </c>
      <c r="D209" s="28">
        <f>D164/SUM(D164,'Calculations 16to19'!D164,'Calculations 20to24'!D164,'Calculations 25to34'!D164,'Calculations 35to44'!D164,'Calculations 45to54'!D164,'Calculations 65plus'!D164)</f>
        <v>0.22554211829155429</v>
      </c>
      <c r="E209" s="28">
        <f>E164/SUM(E164,'Calculations 16to19'!E164,'Calculations 20to24'!E164,'Calculations 25to34'!E164,'Calculations 35to44'!E164,'Calculations 45to54'!E164,'Calculations 65plus'!E164)</f>
        <v>0.22120502868637773</v>
      </c>
      <c r="F209" s="28">
        <f>F164/SUM(F164,'Calculations 16to19'!F164,'Calculations 20to24'!F164,'Calculations 25to34'!F164,'Calculations 35to44'!F164,'Calculations 45to54'!F164,'Calculations 65plus'!F164)</f>
        <v>0.21805168759945445</v>
      </c>
      <c r="G209" s="28">
        <f>G164/SUM(G164,'Calculations 16to19'!G164,'Calculations 20to24'!G164,'Calculations 25to34'!G164,'Calculations 35to44'!G164,'Calculations 45to54'!G164,'Calculations 65plus'!G164)</f>
        <v>0.21673394929395645</v>
      </c>
      <c r="H209" s="28">
        <f>H164/SUM(H164,'Calculations 16to19'!H164,'Calculations 20to24'!H164,'Calculations 25to34'!H164,'Calculations 35to44'!H164,'Calculations 45to54'!H164,'Calculations 65plus'!H164)</f>
        <v>0.21580349083956299</v>
      </c>
      <c r="I209" s="28">
        <f>I164/SUM(I164,'Calculations 16to19'!I164,'Calculations 20to24'!I164,'Calculations 25to34'!I164,'Calculations 35to44'!I164,'Calculations 45to54'!I164,'Calculations 65plus'!I164)</f>
        <v>0.21216233979184493</v>
      </c>
      <c r="J209" s="28">
        <f>J164/SUM(J164,'Calculations 16to19'!J164,'Calculations 20to24'!J164,'Calculations 25to34'!J164,'Calculations 35to44'!J164,'Calculations 45to54'!J164,'Calculations 65plus'!J164)</f>
        <v>0.20590063932149247</v>
      </c>
      <c r="K209" s="28">
        <f>K164/SUM(K164,'Calculations 16to19'!K164,'Calculations 20to24'!K164,'Calculations 25to34'!K164,'Calculations 35to44'!K164,'Calculations 45to54'!K164,'Calculations 65plus'!K164)</f>
        <v>0.19896766374346364</v>
      </c>
      <c r="L209" s="28">
        <f>L164/SUM(L164,'Calculations 16to19'!L164,'Calculations 20to24'!L164,'Calculations 25to34'!L164,'Calculations 35to44'!L164,'Calculations 45to54'!L164,'Calculations 65plus'!L164)</f>
        <v>0.20092385725269266</v>
      </c>
      <c r="M209" s="28">
        <f>M164/SUM(M164,'Calculations 16to19'!M164,'Calculations 20to24'!M164,'Calculations 25to34'!M164,'Calculations 35to44'!M164,'Calculations 45to54'!M164,'Calculations 65plus'!M164)</f>
        <v>0.19806768029013636</v>
      </c>
      <c r="N209" s="28">
        <f>N164/SUM(N164,'Calculations 16to19'!N164,'Calculations 20to24'!N164,'Calculations 25to34'!N164,'Calculations 35to44'!N164,'Calculations 45to54'!N164,'Calculations 65plus'!N164)</f>
        <v>0.1952305504177213</v>
      </c>
      <c r="O209" s="28">
        <f>O164/SUM(O164,'Calculations 16to19'!O164,'Calculations 20to24'!O164,'Calculations 25to34'!O164,'Calculations 35to44'!O164,'Calculations 45to54'!O164,'Calculations 65plus'!O164)</f>
        <v>0.192413353303969</v>
      </c>
      <c r="P209" s="28">
        <f>P164/SUM(P164,'Calculations 16to19'!P164,'Calculations 20to24'!P164,'Calculations 25to34'!P164,'Calculations 35to44'!P164,'Calculations 45to54'!P164,'Calculations 65plus'!P164)</f>
        <v>0.18961693123002607</v>
      </c>
      <c r="Q209" s="28">
        <f>Q164/SUM(Q164,'Calculations 16to19'!Q164,'Calculations 20to24'!Q164,'Calculations 25to34'!Q164,'Calculations 35to44'!Q164,'Calculations 45to54'!Q164,'Calculations 65plus'!Q164)</f>
        <v>0.18684208346952222</v>
      </c>
      <c r="R209" s="28">
        <f>R164/SUM(R164,'Calculations 16to19'!R164,'Calculations 20to24'!R164,'Calculations 25to34'!R164,'Calculations 35to44'!R164,'Calculations 45to54'!R164,'Calculations 65plus'!R164)</f>
        <v>0.18408956672475216</v>
      </c>
      <c r="S209" s="28">
        <f>S164/SUM(S164,'Calculations 16to19'!S164,'Calculations 20to24'!S164,'Calculations 25to34'!S164,'Calculations 35to44'!S164,'Calculations 45to54'!S164,'Calculations 65plus'!S164)</f>
        <v>0.18136009561695607</v>
      </c>
      <c r="T209" s="28">
        <f>T164/SUM(T164,'Calculations 16to19'!T164,'Calculations 20to24'!T164,'Calculations 25to34'!T164,'Calculations 35to44'!T164,'Calculations 45to54'!T164,'Calculations 65plus'!T164)</f>
        <v>0.17865434322832499</v>
      </c>
      <c r="U209" s="28">
        <f>U164/SUM(U164,'Calculations 16to19'!U164,'Calculations 20to24'!U164,'Calculations 25to34'!U164,'Calculations 35to44'!U164,'Calculations 45to54'!U164,'Calculations 65plus'!U164)</f>
        <v>0.17597294169324174</v>
      </c>
      <c r="V209" s="28">
        <f>V164/SUM(V164,'Calculations 16to19'!V164,'Calculations 20to24'!V164,'Calculations 25to34'!V164,'Calculations 35to44'!V164,'Calculations 45to54'!V164,'Calculations 65plus'!V164)</f>
        <v>0.17331648283616746</v>
      </c>
      <c r="W209" s="28">
        <f>W164/SUM(W164,'Calculations 16to19'!W164,'Calculations 20to24'!W164,'Calculations 25to34'!W164,'Calculations 35to44'!W164,'Calculations 45to54'!W164,'Calculations 65plus'!W164)</f>
        <v>0.17068551885346714</v>
      </c>
      <c r="X209" s="28">
        <f>X164/SUM(X164,'Calculations 16to19'!X164,'Calculations 20to24'!X164,'Calculations 25to34'!X164,'Calculations 35to44'!X164,'Calculations 45to54'!X164,'Calculations 65plus'!X164)</f>
        <v>0.16808056303641511</v>
      </c>
      <c r="Y209" s="28">
        <f>Y164/SUM(Y164,'Calculations 16to19'!Y164,'Calculations 20to24'!Y164,'Calculations 25to34'!Y164,'Calculations 35to44'!Y164,'Calculations 45to54'!Y164,'Calculations 65plus'!Y164)</f>
        <v>0.16550209053253909</v>
      </c>
      <c r="Z209" s="28">
        <f>Z164/SUM(Z164,'Calculations 16to19'!Z164,'Calculations 20to24'!Z164,'Calculations 25to34'!Z164,'Calculations 35to44'!Z164,'Calculations 45to54'!Z164,'Calculations 65plus'!Z164)</f>
        <v>0.1629505391424122</v>
      </c>
      <c r="AA209" s="28">
        <f>AA164/SUM(AA164,'Calculations 16to19'!AA164,'Calculations 20to24'!AA164,'Calculations 25to34'!AA164,'Calculations 35to44'!AA164,'Calculations 45to54'!AA164,'Calculations 65plus'!AA164)</f>
        <v>0.1604263101489746</v>
      </c>
      <c r="AB209" s="28">
        <f>AB164/SUM(AB164,'Calculations 16to19'!AB164,'Calculations 20to24'!AB164,'Calculations 25to34'!AB164,'Calculations 35to44'!AB164,'Calculations 45to54'!AB164,'Calculations 65plus'!AB164)</f>
        <v>0.15792976917644716</v>
      </c>
      <c r="AC209" s="28">
        <f>AC164/SUM(AC164,'Calculations 16to19'!AC164,'Calculations 20to24'!AC164,'Calculations 25to34'!AC164,'Calculations 35to44'!AC164,'Calculations 45to54'!AC164,'Calculations 65plus'!AC164)</f>
        <v>0.15546124707588233</v>
      </c>
      <c r="AD209" s="28">
        <f>AD164/SUM(AD164,'Calculations 16to19'!AD164,'Calculations 20to24'!AD164,'Calculations 25to34'!AD164,'Calculations 35to44'!AD164,'Calculations 45to54'!AD164,'Calculations 65plus'!AD164)</f>
        <v>0.15302104083442183</v>
      </c>
      <c r="AE209" s="28">
        <f>AE164/SUM(AE164,'Calculations 16to19'!AE164,'Calculations 20to24'!AE164,'Calculations 25to34'!AE164,'Calculations 35to44'!AE164,'Calculations 45to54'!AE164,'Calculations 65plus'!AE164)</f>
        <v>0.15060941450534523</v>
      </c>
      <c r="AF209" s="28">
        <f>AF164/SUM(AF164,'Calculations 16to19'!AF164,'Calculations 20to24'!AF164,'Calculations 25to34'!AF164,'Calculations 35to44'!AF164,'Calculations 45to54'!AF164,'Calculations 65plus'!AF164)</f>
        <v>0.14822660015602906</v>
      </c>
    </row>
    <row r="210" spans="1:32" x14ac:dyDescent="0.2">
      <c r="A210" s="6" t="s">
        <v>43</v>
      </c>
      <c r="B210" s="28">
        <f>B165/SUM(B165,'Calculations 16to19'!B165,'Calculations 20to24'!B165,'Calculations 25to34'!B165,'Calculations 35to44'!B165,'Calculations 45to54'!B165,'Calculations 65plus'!B165)</f>
        <v>0.1715027347733383</v>
      </c>
      <c r="C210" s="28">
        <f>C165/SUM(C165,'Calculations 16to19'!C165,'Calculations 20to24'!C165,'Calculations 25to34'!C165,'Calculations 35to44'!C165,'Calculations 45to54'!C165,'Calculations 65plus'!C165)</f>
        <v>0.17034338736924889</v>
      </c>
      <c r="D210" s="28">
        <f>D165/SUM(D165,'Calculations 16to19'!D165,'Calculations 20to24'!D165,'Calculations 25to34'!D165,'Calculations 35to44'!D165,'Calculations 45to54'!D165,'Calculations 65plus'!D165)</f>
        <v>0.16739064105505774</v>
      </c>
      <c r="E210" s="28">
        <f>E165/SUM(E165,'Calculations 16to19'!E165,'Calculations 20to24'!E165,'Calculations 25to34'!E165,'Calculations 35to44'!E165,'Calculations 45to54'!E165,'Calculations 65plus'!E165)</f>
        <v>0.16408745020811863</v>
      </c>
      <c r="F210" s="28">
        <f>F165/SUM(F165,'Calculations 16to19'!F165,'Calculations 20to24'!F165,'Calculations 25to34'!F165,'Calculations 35to44'!F165,'Calculations 45to54'!F165,'Calculations 65plus'!F165)</f>
        <v>0.16169736131835863</v>
      </c>
      <c r="G210" s="28">
        <f>G165/SUM(G165,'Calculations 16to19'!G165,'Calculations 20to24'!G165,'Calculations 25to34'!G165,'Calculations 35to44'!G165,'Calculations 45to54'!G165,'Calculations 65plus'!G165)</f>
        <v>0.16080359517647391</v>
      </c>
      <c r="H210" s="28">
        <f>H165/SUM(H165,'Calculations 16to19'!H165,'Calculations 20to24'!H165,'Calculations 25to34'!H165,'Calculations 35to44'!H165,'Calculations 45to54'!H165,'Calculations 65plus'!H165)</f>
        <v>0.16014779295836501</v>
      </c>
      <c r="I210" s="28">
        <f>I165/SUM(I165,'Calculations 16to19'!I165,'Calculations 20to24'!I165,'Calculations 25to34'!I165,'Calculations 35to44'!I165,'Calculations 45to54'!I165,'Calculations 65plus'!I165)</f>
        <v>0.15747600924372304</v>
      </c>
      <c r="J210" s="28">
        <f>J165/SUM(J165,'Calculations 16to19'!J165,'Calculations 20to24'!J165,'Calculations 25to34'!J165,'Calculations 35to44'!J165,'Calculations 45to54'!J165,'Calculations 65plus'!J165)</f>
        <v>0.15291162637684794</v>
      </c>
      <c r="K210" s="28">
        <f>K165/SUM(K165,'Calculations 16to19'!K165,'Calculations 20to24'!K165,'Calculations 25to34'!K165,'Calculations 35to44'!K165,'Calculations 45to54'!K165,'Calculations 65plus'!K165)</f>
        <v>0.14791041639472116</v>
      </c>
      <c r="L210" s="28">
        <f>L165/SUM(L165,'Calculations 16to19'!L165,'Calculations 20to24'!L165,'Calculations 25to34'!L165,'Calculations 35to44'!L165,'Calculations 45to54'!L165,'Calculations 65plus'!L165)</f>
        <v>0.14917296479815043</v>
      </c>
      <c r="M210" s="28">
        <f>M165/SUM(M165,'Calculations 16to19'!M165,'Calculations 20to24'!M165,'Calculations 25to34'!M165,'Calculations 35to44'!M165,'Calculations 45to54'!M165,'Calculations 65plus'!M165)</f>
        <v>0.14706569173534598</v>
      </c>
      <c r="N210" s="28">
        <f>N165/SUM(N165,'Calculations 16to19'!N165,'Calculations 20to24'!N165,'Calculations 25to34'!N165,'Calculations 35to44'!N165,'Calculations 45to54'!N165,'Calculations 65plus'!N165)</f>
        <v>0.14497510446469483</v>
      </c>
      <c r="O210" s="28">
        <f>O165/SUM(O165,'Calculations 16to19'!O165,'Calculations 20to24'!O165,'Calculations 25to34'!O165,'Calculations 35to44'!O165,'Calculations 45to54'!O165,'Calculations 65plus'!O165)</f>
        <v>0.14290169838306355</v>
      </c>
      <c r="P210" s="28">
        <f>P165/SUM(P165,'Calculations 16to19'!P165,'Calculations 20to24'!P165,'Calculations 25to34'!P165,'Calculations 35to44'!P165,'Calculations 45to54'!P165,'Calculations 65plus'!P165)</f>
        <v>0.14084594053968319</v>
      </c>
      <c r="Q210" s="28">
        <f>Q165/SUM(Q165,'Calculations 16to19'!Q165,'Calculations 20to24'!Q165,'Calculations 25to34'!Q165,'Calculations 35to44'!Q165,'Calculations 45to54'!Q165,'Calculations 65plus'!Q165)</f>
        <v>0.13880827003336385</v>
      </c>
      <c r="R210" s="28">
        <f>R165/SUM(R165,'Calculations 16to19'!R165,'Calculations 20to24'!R165,'Calculations 25to34'!R165,'Calculations 35to44'!R165,'Calculations 45to54'!R165,'Calculations 65plus'!R165)</f>
        <v>0.13678909843778109</v>
      </c>
      <c r="S210" s="28">
        <f>S165/SUM(S165,'Calculations 16to19'!S165,'Calculations 20to24'!S165,'Calculations 25to34'!S165,'Calculations 35to44'!S165,'Calculations 45to54'!S165,'Calculations 65plus'!S165)</f>
        <v>0.13478881025361508</v>
      </c>
      <c r="T210" s="28">
        <f>T165/SUM(T165,'Calculations 16to19'!T165,'Calculations 20to24'!T165,'Calculations 25to34'!T165,'Calculations 35to44'!T165,'Calculations 45to54'!T165,'Calculations 65plus'!T165)</f>
        <v>0.13280776338619799</v>
      </c>
      <c r="U210" s="28">
        <f>U165/SUM(U165,'Calculations 16to19'!U165,'Calculations 20to24'!U165,'Calculations 25to34'!U165,'Calculations 35to44'!U165,'Calculations 45to54'!U165,'Calculations 65plus'!U165)</f>
        <v>0.13084628964723324</v>
      </c>
      <c r="V210" s="28">
        <f>V165/SUM(V165,'Calculations 16to19'!V165,'Calculations 20to24'!V165,'Calculations 25to34'!V165,'Calculations 35to44'!V165,'Calculations 45to54'!V165,'Calculations 65plus'!V165)</f>
        <v>0.12890469527907264</v>
      </c>
      <c r="W210" s="28">
        <f>W165/SUM(W165,'Calculations 16to19'!W165,'Calculations 20to24'!W165,'Calculations 25to34'!W165,'Calculations 35to44'!W165,'Calculations 45to54'!W165,'Calculations 65plus'!W165)</f>
        <v>0.12698326149994957</v>
      </c>
      <c r="X210" s="28">
        <f>X165/SUM(X165,'Calculations 16to19'!X165,'Calculations 20to24'!X165,'Calculations 25to34'!X165,'Calculations 35to44'!X165,'Calculations 45to54'!X165,'Calculations 65plus'!X165)</f>
        <v>0.12508224506853302</v>
      </c>
      <c r="Y210" s="28">
        <f>Y165/SUM(Y165,'Calculations 16to19'!Y165,'Calculations 20to24'!Y165,'Calculations 25to34'!Y165,'Calculations 35to44'!Y165,'Calculations 45to54'!Y165,'Calculations 65plus'!Y165)</f>
        <v>0.12320187886610977</v>
      </c>
      <c r="Z210" s="28">
        <f>Z165/SUM(Z165,'Calculations 16to19'!Z165,'Calculations 20to24'!Z165,'Calculations 25to34'!Z165,'Calculations 35to44'!Z165,'Calculations 45to54'!Z165,'Calculations 65plus'!Z165)</f>
        <v>0.12134237249467442</v>
      </c>
      <c r="AA210" s="28">
        <f>AA165/SUM(AA165,'Calculations 16to19'!AA165,'Calculations 20to24'!AA165,'Calculations 25to34'!AA165,'Calculations 35to44'!AA165,'Calculations 45to54'!AA165,'Calculations 65plus'!AA165)</f>
        <v>0.11950391288919364</v>
      </c>
      <c r="AB210" s="28">
        <f>AB165/SUM(AB165,'Calculations 16to19'!AB165,'Calculations 20to24'!AB165,'Calculations 25to34'!AB165,'Calculations 35to44'!AB165,'Calculations 45to54'!AB165,'Calculations 65plus'!AB165)</f>
        <v>0.11768666494230468</v>
      </c>
      <c r="AC210" s="28">
        <f>AC165/SUM(AC165,'Calculations 16to19'!AC165,'Calculations 20to24'!AC165,'Calculations 25to34'!AC165,'Calculations 35to44'!AC165,'Calculations 45to54'!AC165,'Calculations 65plus'!AC165)</f>
        <v>0.11589077213970581</v>
      </c>
      <c r="AD210" s="28">
        <f>AD165/SUM(AD165,'Calculations 16to19'!AD165,'Calculations 20to24'!AD165,'Calculations 25to34'!AD165,'Calculations 35to44'!AD165,'Calculations 45to54'!AD165,'Calculations 65plus'!AD165)</f>
        <v>0.1141163572045194</v>
      </c>
      <c r="AE210" s="28">
        <f>AE165/SUM(AE165,'Calculations 16to19'!AE165,'Calculations 20to24'!AE165,'Calculations 25to34'!AE165,'Calculations 35to44'!AE165,'Calculations 45to54'!AE165,'Calculations 65plus'!AE165)</f>
        <v>0.11236352274893061</v>
      </c>
      <c r="AF210" s="28">
        <f>AF165/SUM(AF165,'Calculations 16to19'!AF165,'Calculations 20to24'!AF165,'Calculations 25to34'!AF165,'Calculations 35to44'!AF165,'Calculations 45to54'!AF165,'Calculations 65plus'!AF165)</f>
        <v>0.11063235193143139</v>
      </c>
    </row>
    <row r="211" spans="1:32" x14ac:dyDescent="0.2">
      <c r="A211" s="6" t="s">
        <v>44</v>
      </c>
      <c r="B211" s="28">
        <f>B166/SUM(B166,'Calculations 16to19'!B166,'Calculations 20to24'!B166,'Calculations 25to34'!B166,'Calculations 35to44'!B166,'Calculations 45to54'!B166,'Calculations 65plus'!B166)</f>
        <v>0.15829383886255918</v>
      </c>
      <c r="C211" s="28">
        <f>C166/SUM(C166,'Calculations 16to19'!C166,'Calculations 20to24'!C166,'Calculations 25to34'!C166,'Calculations 35to44'!C166,'Calculations 45to54'!C166,'Calculations 65plus'!C166)</f>
        <v>0.1575931442584686</v>
      </c>
      <c r="D211" s="28">
        <f>D166/SUM(D166,'Calculations 16to19'!D166,'Calculations 20to24'!D166,'Calculations 25to34'!D166,'Calculations 35to44'!D166,'Calculations 45to54'!D166,'Calculations 65plus'!D166)</f>
        <v>0.15523783338297256</v>
      </c>
      <c r="E211" s="28">
        <f>E166/SUM(E166,'Calculations 16to19'!E166,'Calculations 20to24'!E166,'Calculations 25to34'!E166,'Calculations 35to44'!E166,'Calculations 45to54'!E166,'Calculations 65plus'!E166)</f>
        <v>0.15257172127036894</v>
      </c>
      <c r="F211" s="28">
        <f>F166/SUM(F166,'Calculations 16to19'!F166,'Calculations 20to24'!F166,'Calculations 25to34'!F166,'Calculations 35to44'!F166,'Calculations 45to54'!F166,'Calculations 65plus'!F166)</f>
        <v>0.15077758346116124</v>
      </c>
      <c r="G211" s="28">
        <f>G166/SUM(G166,'Calculations 16to19'!G166,'Calculations 20to24'!G166,'Calculations 25to34'!G166,'Calculations 35to44'!G166,'Calculations 45to54'!G166,'Calculations 65plus'!G166)</f>
        <v>0.1505103519586645</v>
      </c>
      <c r="H211" s="28">
        <f>H166/SUM(H166,'Calculations 16to19'!H166,'Calculations 20to24'!H166,'Calculations 25to34'!H166,'Calculations 35to44'!H166,'Calculations 45to54'!H166,'Calculations 65plus'!H166)</f>
        <v>0.1504113300036394</v>
      </c>
      <c r="I211" s="28">
        <f>I166/SUM(I166,'Calculations 16to19'!I166,'Calculations 20to24'!I166,'Calculations 25to34'!I166,'Calculations 35to44'!I166,'Calculations 45to54'!I166,'Calculations 65plus'!I166)</f>
        <v>0.14846289411623864</v>
      </c>
      <c r="J211" s="28">
        <f>J166/SUM(J166,'Calculations 16to19'!J166,'Calculations 20to24'!J166,'Calculations 25to34'!J166,'Calculations 35to44'!J166,'Calculations 45to54'!J166,'Calculations 65plus'!J166)</f>
        <v>0.14478152092222429</v>
      </c>
      <c r="K211" s="28">
        <f>K166/SUM(K166,'Calculations 16to19'!K166,'Calculations 20to24'!K166,'Calculations 25to34'!K166,'Calculations 35to44'!K166,'Calculations 45to54'!K166,'Calculations 65plus'!K166)</f>
        <v>0.1406809900524939</v>
      </c>
      <c r="L211" s="28">
        <f>L166/SUM(L166,'Calculations 16to19'!L166,'Calculations 20to24'!L166,'Calculations 25to34'!L166,'Calculations 35to44'!L166,'Calculations 45to54'!L166,'Calculations 65plus'!L166)</f>
        <v>0.14186313237811773</v>
      </c>
      <c r="M211" s="28">
        <f>M166/SUM(M166,'Calculations 16to19'!M166,'Calculations 20to24'!M166,'Calculations 25to34'!M166,'Calculations 35to44'!M166,'Calculations 45to54'!M166,'Calculations 65plus'!M166)</f>
        <v>0.14022374176000366</v>
      </c>
      <c r="N211" s="28">
        <f>N166/SUM(N166,'Calculations 16to19'!N166,'Calculations 20to24'!N166,'Calculations 25to34'!N166,'Calculations 35to44'!N166,'Calculations 45to54'!N166,'Calculations 65plus'!N166)</f>
        <v>0.13857883443097577</v>
      </c>
      <c r="O211" s="28">
        <f>O166/SUM(O166,'Calculations 16to19'!O166,'Calculations 20to24'!O166,'Calculations 25to34'!O166,'Calculations 35to44'!O166,'Calculations 45to54'!O166,'Calculations 65plus'!O166)</f>
        <v>0.13692968550186169</v>
      </c>
      <c r="P211" s="28">
        <f>P166/SUM(P166,'Calculations 16to19'!P166,'Calculations 20to24'!P166,'Calculations 25to34'!P166,'Calculations 35to44'!P166,'Calculations 45to54'!P166,'Calculations 65plus'!P166)</f>
        <v>0.13527753028596884</v>
      </c>
      <c r="Q211" s="28">
        <f>Q166/SUM(Q166,'Calculations 16to19'!Q166,'Calculations 20to24'!Q166,'Calculations 25to34'!Q166,'Calculations 35to44'!Q166,'Calculations 45to54'!Q166,'Calculations 65plus'!Q166)</f>
        <v>0.13362356357507882</v>
      </c>
      <c r="R211" s="28">
        <f>R166/SUM(R166,'Calculations 16to19'!R166,'Calculations 20to24'!R166,'Calculations 25to34'!R166,'Calculations 35to44'!R166,'Calculations 45to54'!R166,'Calculations 65plus'!R166)</f>
        <v>0.13196893908789054</v>
      </c>
      <c r="S211" s="28">
        <f>S166/SUM(S166,'Calculations 16to19'!S166,'Calculations 20to24'!S166,'Calculations 25to34'!S166,'Calculations 35to44'!S166,'Calculations 45to54'!S166,'Calculations 65plus'!S166)</f>
        <v>0.13031476907745679</v>
      </c>
      <c r="T211" s="28">
        <f>T166/SUM(T166,'Calculations 16to19'!T166,'Calculations 20to24'!T166,'Calculations 25to34'!T166,'Calculations 35to44'!T166,'Calculations 45to54'!T166,'Calculations 65plus'!T166)</f>
        <v>0.12866212408506963</v>
      </c>
      <c r="U211" s="28">
        <f>U166/SUM(U166,'Calculations 16to19'!U166,'Calculations 20to24'!U166,'Calculations 25to34'!U166,'Calculations 35to44'!U166,'Calculations 45to54'!U166,'Calculations 65plus'!U166)</f>
        <v>0.1270120328289045</v>
      </c>
      <c r="V211" s="28">
        <f>V166/SUM(V166,'Calculations 16to19'!V166,'Calculations 20to24'!V166,'Calculations 25to34'!V166,'Calculations 35to44'!V166,'Calculations 45to54'!V166,'Calculations 65plus'!V166)</f>
        <v>0.12536548221651611</v>
      </c>
      <c r="W211" s="28">
        <f>W166/SUM(W166,'Calculations 16to19'!W166,'Calculations 20to24'!W166,'Calculations 25to34'!W166,'Calculations 35to44'!W166,'Calculations 45to54'!W166,'Calculations 65plus'!W166)</f>
        <v>0.12372341747098412</v>
      </c>
      <c r="X211" s="28">
        <f>X166/SUM(X166,'Calculations 16to19'!X166,'Calculations 20to24'!X166,'Calculations 25to34'!X166,'Calculations 35to44'!X166,'Calculations 45to54'!X166,'Calculations 65plus'!X166)</f>
        <v>0.12208674236117989</v>
      </c>
      <c r="Y211" s="28">
        <f>Y166/SUM(Y166,'Calculations 16to19'!Y166,'Calculations 20to24'!Y166,'Calculations 25to34'!Y166,'Calculations 35to44'!Y166,'Calculations 45to54'!Y166,'Calculations 65plus'!Y166)</f>
        <v>0.12045631952721918</v>
      </c>
      <c r="Z211" s="28">
        <f>Z166/SUM(Z166,'Calculations 16to19'!Z166,'Calculations 20to24'!Z166,'Calculations 25to34'!Z166,'Calculations 35to44'!Z166,'Calculations 45to54'!Z166,'Calculations 65plus'!Z166)</f>
        <v>0.11883297089271788</v>
      </c>
      <c r="AA211" s="28">
        <f>AA166/SUM(AA166,'Calculations 16to19'!AA166,'Calculations 20to24'!AA166,'Calculations 25to34'!AA166,'Calculations 35to44'!AA166,'Calculations 45to54'!AA166,'Calculations 65plus'!AA166)</f>
        <v>0.11721747815598399</v>
      </c>
      <c r="AB211" s="28">
        <f>AB166/SUM(AB166,'Calculations 16to19'!AB166,'Calculations 20to24'!AB166,'Calculations 25to34'!AB166,'Calculations 35to44'!AB166,'Calculations 45to54'!AB166,'Calculations 65plus'!AB166)</f>
        <v>0.11561058335274768</v>
      </c>
      <c r="AC211" s="28">
        <f>AC166/SUM(AC166,'Calculations 16to19'!AC166,'Calculations 20to24'!AC166,'Calculations 25to34'!AC166,'Calculations 35to44'!AC166,'Calculations 45to54'!AC166,'Calculations 65plus'!AC166)</f>
        <v>0.11401298948346006</v>
      </c>
      <c r="AD211" s="28">
        <f>AD166/SUM(AD166,'Calculations 16to19'!AD166,'Calculations 20to24'!AD166,'Calculations 25to34'!AD166,'Calculations 35to44'!AD166,'Calculations 45to54'!AD166,'Calculations 65plus'!AD166)</f>
        <v>0.11242536119860076</v>
      </c>
      <c r="AE211" s="28">
        <f>AE166/SUM(AE166,'Calculations 16to19'!AE166,'Calculations 20to24'!AE166,'Calculations 25to34'!AE166,'Calculations 35to44'!AE166,'Calculations 45to54'!AE166,'Calculations 65plus'!AE166)</f>
        <v>0.11084832553581313</v>
      </c>
      <c r="AF211" s="28">
        <f>AF166/SUM(AF166,'Calculations 16to19'!AF166,'Calculations 20to24'!AF166,'Calculations 25to34'!AF166,'Calculations 35to44'!AF166,'Calculations 45to54'!AF166,'Calculations 65plus'!AF166)</f>
        <v>0.10928247270302711</v>
      </c>
    </row>
    <row r="212" spans="1:32" x14ac:dyDescent="0.2">
      <c r="A212" s="6" t="s">
        <v>45</v>
      </c>
      <c r="B212" s="28">
        <f>B167/SUM(B167,'Calculations 16to19'!B167,'Calculations 20to24'!B167,'Calculations 25to34'!B167,'Calculations 35to44'!B167,'Calculations 45to54'!B167,'Calculations 65plus'!B167)</f>
        <v>0.1927206805187561</v>
      </c>
      <c r="C212" s="28">
        <f>C167/SUM(C167,'Calculations 16to19'!C167,'Calculations 20to24'!C167,'Calculations 25to34'!C167,'Calculations 35to44'!C167,'Calculations 45to54'!C167,'Calculations 65plus'!C167)</f>
        <v>0.1915105071811912</v>
      </c>
      <c r="D212" s="28">
        <f>D167/SUM(D167,'Calculations 16to19'!D167,'Calculations 20to24'!D167,'Calculations 25to34'!D167,'Calculations 35to44'!D167,'Calculations 45to54'!D167,'Calculations 65plus'!D167)</f>
        <v>0.18829594146774872</v>
      </c>
      <c r="E212" s="28">
        <f>E167/SUM(E167,'Calculations 16to19'!E167,'Calculations 20to24'!E167,'Calculations 25to34'!E167,'Calculations 35to44'!E167,'Calculations 45to54'!E167,'Calculations 65plus'!E167)</f>
        <v>0.18468846754551274</v>
      </c>
      <c r="F212" s="28">
        <f>F167/SUM(F167,'Calculations 16to19'!F167,'Calculations 20to24'!F167,'Calculations 25to34'!F167,'Calculations 35to44'!F167,'Calculations 45to54'!F167,'Calculations 65plus'!F167)</f>
        <v>0.18209812881214674</v>
      </c>
      <c r="G212" s="28">
        <f>G167/SUM(G167,'Calculations 16to19'!G167,'Calculations 20to24'!G167,'Calculations 25to34'!G167,'Calculations 35to44'!G167,'Calculations 45to54'!G167,'Calculations 65plus'!G167)</f>
        <v>0.18118420929733303</v>
      </c>
      <c r="H212" s="28">
        <f>H167/SUM(H167,'Calculations 16to19'!H167,'Calculations 20to24'!H167,'Calculations 25to34'!H167,'Calculations 35to44'!H167,'Calculations 45to54'!H167,'Calculations 65plus'!H167)</f>
        <v>0.18054008806518659</v>
      </c>
      <c r="I212" s="28">
        <f>I167/SUM(I167,'Calculations 16to19'!I167,'Calculations 20to24'!I167,'Calculations 25to34'!I167,'Calculations 35to44'!I167,'Calculations 45to54'!I167,'Calculations 65plus'!I167)</f>
        <v>0.17760098112138636</v>
      </c>
      <c r="J212" s="28">
        <f>J167/SUM(J167,'Calculations 16to19'!J167,'Calculations 20to24'!J167,'Calculations 25to34'!J167,'Calculations 35to44'!J167,'Calculations 45to54'!J167,'Calculations 65plus'!J167)</f>
        <v>0.17251817547272624</v>
      </c>
      <c r="K212" s="28">
        <f>K167/SUM(K167,'Calculations 16to19'!K167,'Calculations 20to24'!K167,'Calculations 25to34'!K167,'Calculations 35to44'!K167,'Calculations 45to54'!K167,'Calculations 65plus'!K167)</f>
        <v>0.16695020236826941</v>
      </c>
      <c r="L212" s="28">
        <f>L167/SUM(L167,'Calculations 16to19'!L167,'Calculations 20to24'!L167,'Calculations 25to34'!L167,'Calculations 35to44'!L167,'Calculations 45to54'!L167,'Calculations 65plus'!L167)</f>
        <v>0.16844737535853624</v>
      </c>
      <c r="M212" s="28">
        <f>M167/SUM(M167,'Calculations 16to19'!M167,'Calculations 20to24'!M167,'Calculations 25to34'!M167,'Calculations 35to44'!M167,'Calculations 45to54'!M167,'Calculations 65plus'!M167)</f>
        <v>0.16613254579667655</v>
      </c>
      <c r="N212" s="28">
        <f>N167/SUM(N167,'Calculations 16to19'!N167,'Calculations 20to24'!N167,'Calculations 25to34'!N167,'Calculations 35to44'!N167,'Calculations 45to54'!N167,'Calculations 65plus'!N167)</f>
        <v>0.16383202893746829</v>
      </c>
      <c r="O212" s="28">
        <f>O167/SUM(O167,'Calculations 16to19'!O167,'Calculations 20to24'!O167,'Calculations 25to34'!O167,'Calculations 35to44'!O167,'Calculations 45to54'!O167,'Calculations 65plus'!O167)</f>
        <v>0.1615465366793146</v>
      </c>
      <c r="P212" s="28">
        <f>P167/SUM(P167,'Calculations 16to19'!P167,'Calculations 20to24'!P167,'Calculations 25to34'!P167,'Calculations 35to44'!P167,'Calculations 45to54'!P167,'Calculations 65plus'!P167)</f>
        <v>0.15927674842499998</v>
      </c>
      <c r="Q212" s="28">
        <f>Q167/SUM(Q167,'Calculations 16to19'!Q167,'Calculations 20to24'!Q167,'Calculations 25to34'!Q167,'Calculations 35to44'!Q167,'Calculations 45to54'!Q167,'Calculations 65plus'!Q167)</f>
        <v>0.15702331128339672</v>
      </c>
      <c r="R212" s="28">
        <f>R167/SUM(R167,'Calculations 16to19'!R167,'Calculations 20to24'!R167,'Calculations 25to34'!R167,'Calculations 35to44'!R167,'Calculations 45to54'!R167,'Calculations 65plus'!R167)</f>
        <v>0.1547868403117956</v>
      </c>
      <c r="S212" s="28">
        <f>S167/SUM(S167,'Calculations 16to19'!S167,'Calculations 20to24'!S167,'Calculations 25to34'!S167,'Calculations 35to44'!S167,'Calculations 45to54'!S167,'Calculations 65plus'!S167)</f>
        <v>0.15256791879814763</v>
      </c>
      <c r="T212" s="28">
        <f>T167/SUM(T167,'Calculations 16to19'!T167,'Calculations 20to24'!T167,'Calculations 25to34'!T167,'Calculations 35to44'!T167,'Calculations 45to54'!T167,'Calculations 65plus'!T167)</f>
        <v>0.15036709858230043</v>
      </c>
      <c r="U212" s="28">
        <f>U167/SUM(U167,'Calculations 16to19'!U167,'Calculations 20to24'!U167,'Calculations 25to34'!U167,'Calculations 35to44'!U167,'Calculations 45to54'!U167,'Calculations 65plus'!U167)</f>
        <v>0.148184900415126</v>
      </c>
      <c r="V212" s="28">
        <f>V167/SUM(V167,'Calculations 16to19'!V167,'Calculations 20to24'!V167,'Calculations 25to34'!V167,'Calculations 35to44'!V167,'Calculations 45to54'!V167,'Calculations 65plus'!V167)</f>
        <v>0.14602181435427769</v>
      </c>
      <c r="W212" s="28">
        <f>W167/SUM(W167,'Calculations 16to19'!W167,'Calculations 20to24'!W167,'Calculations 25to34'!W167,'Calculations 35to44'!W167,'Calculations 45to54'!W167,'Calculations 65plus'!W167)</f>
        <v>0.14387830019513681</v>
      </c>
      <c r="X212" s="28">
        <f>X167/SUM(X167,'Calculations 16to19'!X167,'Calculations 20to24'!X167,'Calculations 25to34'!X167,'Calculations 35to44'!X167,'Calculations 45to54'!X167,'Calculations 65plus'!X167)</f>
        <v>0.14175478793539525</v>
      </c>
      <c r="Y212" s="28">
        <f>Y167/SUM(Y167,'Calculations 16to19'!Y167,'Calculations 20to24'!Y167,'Calculations 25to34'!Y167,'Calculations 35to44'!Y167,'Calculations 45to54'!Y167,'Calculations 65plus'!Y167)</f>
        <v>0.13965167827158123</v>
      </c>
      <c r="Z212" s="28">
        <f>Z167/SUM(Z167,'Calculations 16to19'!Z167,'Calculations 20to24'!Z167,'Calculations 25to34'!Z167,'Calculations 35to44'!Z167,'Calculations 45to54'!Z167,'Calculations 65plus'!Z167)</f>
        <v>0.13756934312572874</v>
      </c>
      <c r="AA212" s="28">
        <f>AA167/SUM(AA167,'Calculations 16to19'!AA167,'Calculations 20to24'!AA167,'Calculations 25to34'!AA167,'Calculations 35to44'!AA167,'Calculations 45to54'!AA167,'Calculations 65plus'!AA167)</f>
        <v>0.13550812620030717</v>
      </c>
      <c r="AB212" s="28">
        <f>AB167/SUM(AB167,'Calculations 16to19'!AB167,'Calculations 20to24'!AB167,'Calculations 25to34'!AB167,'Calculations 35to44'!AB167,'Calculations 45to54'!AB167,'Calculations 65plus'!AB167)</f>
        <v>0.13346834355945153</v>
      </c>
      <c r="AC212" s="28">
        <f>AC167/SUM(AC167,'Calculations 16to19'!AC167,'Calculations 20to24'!AC167,'Calculations 25to34'!AC167,'Calculations 35to44'!AC167,'Calculations 45to54'!AC167,'Calculations 65plus'!AC167)</f>
        <v>0.131450284234467</v>
      </c>
      <c r="AD212" s="28">
        <f>AD167/SUM(AD167,'Calculations 16to19'!AD167,'Calculations 20to24'!AD167,'Calculations 25to34'!AD167,'Calculations 35to44'!AD167,'Calculations 45to54'!AD167,'Calculations 65plus'!AD167)</f>
        <v>0.12945421085154649</v>
      </c>
      <c r="AE212" s="28">
        <f>AE167/SUM(AE167,'Calculations 16to19'!AE167,'Calculations 20to24'!AE167,'Calculations 25to34'!AE167,'Calculations 35to44'!AE167,'Calculations 45to54'!AE167,'Calculations 65plus'!AE167)</f>
        <v>0.12748036027960913</v>
      </c>
      <c r="AF212" s="28">
        <f>AF167/SUM(AF167,'Calculations 16to19'!AF167,'Calculations 20to24'!AF167,'Calculations 25to34'!AF167,'Calculations 35to44'!AF167,'Calculations 45to54'!AF167,'Calculations 65plus'!AF167)</f>
        <v>0.12552894429614583</v>
      </c>
    </row>
    <row r="213" spans="1:32" x14ac:dyDescent="0.2">
      <c r="A213" s="6" t="s">
        <v>46</v>
      </c>
      <c r="B213" s="28">
        <f>B168/SUM(B168,'Calculations 16to19'!B168,'Calculations 20to24'!B168,'Calculations 25to34'!B168,'Calculations 35to44'!B168,'Calculations 45to54'!B168,'Calculations 65plus'!B168)</f>
        <v>8.7284604122085871E-2</v>
      </c>
      <c r="C213" s="28">
        <f>C168/SUM(C168,'Calculations 16to19'!C168,'Calculations 20to24'!C168,'Calculations 25to34'!C168,'Calculations 35to44'!C168,'Calculations 45to54'!C168,'Calculations 65plus'!C168)</f>
        <v>8.7824737961358368E-2</v>
      </c>
      <c r="D213" s="28">
        <f>D168/SUM(D168,'Calculations 16to19'!D168,'Calculations 20to24'!D168,'Calculations 25to34'!D168,'Calculations 35to44'!D168,'Calculations 45to54'!D168,'Calculations 65plus'!D168)</f>
        <v>8.7254599706448319E-2</v>
      </c>
      <c r="E213" s="28">
        <f>E168/SUM(E168,'Calculations 16to19'!E168,'Calculations 20to24'!E168,'Calculations 25to34'!E168,'Calculations 35to44'!E168,'Calculations 45to54'!E168,'Calculations 65plus'!E168)</f>
        <v>8.6505421783502096E-2</v>
      </c>
      <c r="F213" s="28">
        <f>F168/SUM(F168,'Calculations 16to19'!F168,'Calculations 20to24'!F168,'Calculations 25to34'!F168,'Calculations 35to44'!F168,'Calculations 45to54'!F168,'Calculations 65plus'!F168)</f>
        <v>8.6265800951109334E-2</v>
      </c>
      <c r="G213" s="28">
        <f>G168/SUM(G168,'Calculations 16to19'!G168,'Calculations 20to24'!G168,'Calculations 25to34'!G168,'Calculations 35to44'!G168,'Calculations 45to54'!G168,'Calculations 65plus'!G168)</f>
        <v>8.6983607522220327E-2</v>
      </c>
      <c r="H213" s="28">
        <f>H168/SUM(H168,'Calculations 16to19'!H168,'Calculations 20to24'!H168,'Calculations 25to34'!H168,'Calculations 35to44'!H168,'Calculations 45to54'!H168,'Calculations 65plus'!H168)</f>
        <v>8.7746124376954254E-2</v>
      </c>
      <c r="I213" s="28">
        <f>I168/SUM(I168,'Calculations 16to19'!I168,'Calculations 20to24'!I168,'Calculations 25to34'!I168,'Calculations 35to44'!I168,'Calculations 45to54'!I168,'Calculations 65plus'!I168)</f>
        <v>8.7560845425897982E-2</v>
      </c>
      <c r="J213" s="28">
        <f>J168/SUM(J168,'Calculations 16to19'!J168,'Calculations 20to24'!J168,'Calculations 25to34'!J168,'Calculations 35to44'!J168,'Calculations 45to54'!J168,'Calculations 65plus'!J168)</f>
        <v>8.6403214814122581E-2</v>
      </c>
      <c r="K213" s="28">
        <f>K168/SUM(K168,'Calculations 16to19'!K168,'Calculations 20to24'!K168,'Calculations 25to34'!K168,'Calculations 35to44'!K168,'Calculations 45to54'!K168,'Calculations 65plus'!K168)</f>
        <v>8.485927687895653E-2</v>
      </c>
      <c r="L213" s="28">
        <f>L168/SUM(L168,'Calculations 16to19'!L168,'Calculations 20to24'!L168,'Calculations 25to34'!L168,'Calculations 35to44'!L168,'Calculations 45to54'!L168,'Calculations 65plus'!L168)</f>
        <v>8.5973188046930216E-2</v>
      </c>
      <c r="M213" s="28">
        <f>M168/SUM(M168,'Calculations 16to19'!M168,'Calculations 20to24'!M168,'Calculations 25to34'!M168,'Calculations 35to44'!M168,'Calculations 45to54'!M168,'Calculations 65plus'!M168)</f>
        <v>8.5680222909972945E-2</v>
      </c>
      <c r="N213" s="28">
        <f>N168/SUM(N168,'Calculations 16to19'!N168,'Calculations 20to24'!N168,'Calculations 25to34'!N168,'Calculations 35to44'!N168,'Calculations 45to54'!N168,'Calculations 65plus'!N168)</f>
        <v>8.5351311283743694E-2</v>
      </c>
      <c r="O213" s="28">
        <f>O168/SUM(O168,'Calculations 16to19'!O168,'Calculations 20to24'!O168,'Calculations 25to34'!O168,'Calculations 35to44'!O168,'Calculations 45to54'!O168,'Calculations 65plus'!O168)</f>
        <v>8.4987726752106682E-2</v>
      </c>
      <c r="P213" s="28">
        <f>P168/SUM(P168,'Calculations 16to19'!P168,'Calculations 20to24'!P168,'Calculations 25to34'!P168,'Calculations 35to44'!P168,'Calculations 45to54'!P168,'Calculations 65plus'!P168)</f>
        <v>8.4590824678855522E-2</v>
      </c>
      <c r="Q213" s="28">
        <f>Q168/SUM(Q168,'Calculations 16to19'!Q168,'Calculations 20to24'!Q168,'Calculations 25to34'!Q168,'Calculations 35to44'!Q168,'Calculations 45to54'!Q168,'Calculations 65plus'!Q168)</f>
        <v>8.4162024235318503E-2</v>
      </c>
      <c r="R213" s="28">
        <f>R168/SUM(R168,'Calculations 16to19'!R168,'Calculations 20to24'!R168,'Calculations 25to34'!R168,'Calculations 35to44'!R168,'Calculations 45to54'!R168,'Calculations 65plus'!R168)</f>
        <v>8.3702792015544147E-2</v>
      </c>
      <c r="S213" s="28">
        <f>S168/SUM(S168,'Calculations 16to19'!S168,'Calculations 20to24'!S168,'Calculations 25to34'!S168,'Calculations 35to44'!S168,'Calculations 45to54'!S168,'Calculations 65plus'!S168)</f>
        <v>8.3214627243482955E-2</v>
      </c>
      <c r="T213" s="28">
        <f>T168/SUM(T168,'Calculations 16to19'!T168,'Calculations 20to24'!T168,'Calculations 25to34'!T168,'Calculations 35to44'!T168,'Calculations 45to54'!T168,'Calculations 65plus'!T168)</f>
        <v>8.2699048544420756E-2</v>
      </c>
      <c r="U213" s="28">
        <f>U168/SUM(U168,'Calculations 16to19'!U168,'Calculations 20to24'!U168,'Calculations 25to34'!U168,'Calculations 35to44'!U168,'Calculations 45to54'!U168,'Calculations 65plus'!U168)</f>
        <v>8.2157582227702378E-2</v>
      </c>
      <c r="V213" s="28">
        <f>V168/SUM(V168,'Calculations 16to19'!V168,'Calculations 20to24'!V168,'Calculations 25to34'!V168,'Calculations 35to44'!V168,'Calculations 45to54'!V168,'Calculations 65plus'!V168)</f>
        <v>8.1591752008783061E-2</v>
      </c>
      <c r="W213" s="28">
        <f>W168/SUM(W168,'Calculations 16to19'!W168,'Calculations 20to24'!W168,'Calculations 25to34'!W168,'Calculations 35to44'!W168,'Calculations 45to54'!W168,'Calculations 65plus'!W168)</f>
        <v>8.1003070085086615E-2</v>
      </c>
      <c r="X213" s="28">
        <f>X168/SUM(X168,'Calculations 16to19'!X168,'Calculations 20to24'!X168,'Calculations 25to34'!X168,'Calculations 35to44'!X168,'Calculations 45to54'!X168,'Calculations 65plus'!X168)</f>
        <v>8.0393029471276106E-2</v>
      </c>
      <c r="Y213" s="28">
        <f>Y168/SUM(Y168,'Calculations 16to19'!Y168,'Calculations 20to24'!Y168,'Calculations 25to34'!Y168,'Calculations 35to44'!Y168,'Calculations 45to54'!Y168,'Calculations 65plus'!Y168)</f>
        <v>7.9763097494558871E-2</v>
      </c>
      <c r="Z213" s="28">
        <f>Z168/SUM(Z168,'Calculations 16to19'!Z168,'Calculations 20to24'!Z168,'Calculations 25to34'!Z168,'Calculations 35to44'!Z168,'Calculations 45to54'!Z168,'Calculations 65plus'!Z168)</f>
        <v>7.9114710348856337E-2</v>
      </c>
      <c r="AA213" s="28">
        <f>AA168/SUM(AA168,'Calculations 16to19'!AA168,'Calculations 20to24'!AA168,'Calculations 25to34'!AA168,'Calculations 35to44'!AA168,'Calculations 45to54'!AA168,'Calculations 65plus'!AA168)</f>
        <v>7.8449268607423267E-2</v>
      </c>
      <c r="AB213" s="28">
        <f>AB168/SUM(AB168,'Calculations 16to19'!AB168,'Calculations 20to24'!AB168,'Calculations 25to34'!AB168,'Calculations 35to44'!AB168,'Calculations 45to54'!AB168,'Calculations 65plus'!AB168)</f>
        <v>7.7768133596206906E-2</v>
      </c>
      <c r="AC213" s="28">
        <f>AC168/SUM(AC168,'Calculations 16to19'!AC168,'Calculations 20to24'!AC168,'Calculations 25to34'!AC168,'Calculations 35to44'!AC168,'Calculations 45to54'!AC168,'Calculations 65plus'!AC168)</f>
        <v>7.7072624534399781E-2</v>
      </c>
      <c r="AD213" s="28">
        <f>AD168/SUM(AD168,'Calculations 16to19'!AD168,'Calculations 20to24'!AD168,'Calculations 25to34'!AD168,'Calculations 35to44'!AD168,'Calculations 45to54'!AD168,'Calculations 65plus'!AD168)</f>
        <v>7.636401635383995E-2</v>
      </c>
      <c r="AE213" s="28">
        <f>AE168/SUM(AE168,'Calculations 16to19'!AE168,'Calculations 20to24'!AE168,'Calculations 25to34'!AE168,'Calculations 35to44'!AE168,'Calculations 45to54'!AE168,'Calculations 65plus'!AE168)</f>
        <v>7.5643538114785136E-2</v>
      </c>
      <c r="AF213" s="28">
        <f>AF168/SUM(AF168,'Calculations 16to19'!AF168,'Calculations 20to24'!AF168,'Calculations 25to34'!AF168,'Calculations 35to44'!AF168,'Calculations 45to54'!AF168,'Calculations 65plus'!AF168)</f>
        <v>7.4912371941835629E-2</v>
      </c>
    </row>
    <row r="214" spans="1:32" x14ac:dyDescent="0.2">
      <c r="A214" s="6" t="s">
        <v>47</v>
      </c>
      <c r="B214" s="28">
        <f>B169/SUM(B169,'Calculations 16to19'!B169,'Calculations 20to24'!B169,'Calculations 25to34'!B169,'Calculations 35to44'!B169,'Calculations 45to54'!B169,'Calculations 65plus'!B169)</f>
        <v>0.14676390154968094</v>
      </c>
      <c r="C214" s="28">
        <f>C169/SUM(C169,'Calculations 16to19'!C169,'Calculations 20to24'!C169,'Calculations 25to34'!C169,'Calculations 35to44'!C169,'Calculations 45to54'!C169,'Calculations 65plus'!C169)</f>
        <v>0.14573545921718417</v>
      </c>
      <c r="D214" s="28">
        <f>D169/SUM(D169,'Calculations 16to19'!D169,'Calculations 20to24'!D169,'Calculations 25to34'!D169,'Calculations 35to44'!D169,'Calculations 45to54'!D169,'Calculations 65plus'!D169)</f>
        <v>0.14316654121168373</v>
      </c>
      <c r="E214" s="28">
        <f>E169/SUM(E169,'Calculations 16to19'!E169,'Calculations 20to24'!E169,'Calculations 25to34'!E169,'Calculations 35to44'!E169,'Calculations 45to54'!E169,'Calculations 65plus'!E169)</f>
        <v>0.14034111589576825</v>
      </c>
      <c r="F214" s="28">
        <f>F169/SUM(F169,'Calculations 16to19'!F169,'Calculations 20to24'!F169,'Calculations 25to34'!F169,'Calculations 35to44'!F169,'Calculations 45to54'!F169,'Calculations 65plus'!F169)</f>
        <v>0.13834850507525126</v>
      </c>
      <c r="G214" s="28">
        <f>G169/SUM(G169,'Calculations 16to19'!G169,'Calculations 20to24'!G169,'Calculations 25to34'!G169,'Calculations 35to44'!G169,'Calculations 45to54'!G169,'Calculations 65plus'!G169)</f>
        <v>0.1376791415577156</v>
      </c>
      <c r="H214" s="28">
        <f>H169/SUM(H169,'Calculations 16to19'!H169,'Calculations 20to24'!H169,'Calculations 25to34'!H169,'Calculations 35to44'!H169,'Calculations 45to54'!H169,'Calculations 65plus'!H169)</f>
        <v>0.13725522106711779</v>
      </c>
      <c r="I214" s="28">
        <f>I169/SUM(I169,'Calculations 16to19'!I169,'Calculations 20to24'!I169,'Calculations 25to34'!I169,'Calculations 35to44'!I169,'Calculations 45to54'!I169,'Calculations 65plus'!I169)</f>
        <v>0.13513768133246487</v>
      </c>
      <c r="J214" s="28">
        <f>J169/SUM(J169,'Calculations 16to19'!J169,'Calculations 20to24'!J169,'Calculations 25to34'!J169,'Calculations 35to44'!J169,'Calculations 45to54'!J169,'Calculations 65plus'!J169)</f>
        <v>0.13136163713967755</v>
      </c>
      <c r="K214" s="28">
        <f>K169/SUM(K169,'Calculations 16to19'!K169,'Calculations 20to24'!K169,'Calculations 25to34'!K169,'Calculations 35to44'!K169,'Calculations 45to54'!K169,'Calculations 65plus'!K169)</f>
        <v>0.12716708153058037</v>
      </c>
      <c r="L214" s="28">
        <f>L169/SUM(L169,'Calculations 16to19'!L169,'Calculations 20to24'!L169,'Calculations 25to34'!L169,'Calculations 35to44'!L169,'Calculations 45to54'!L169,'Calculations 65plus'!L169)</f>
        <v>0.12816595742577203</v>
      </c>
      <c r="M214" s="28">
        <f>M169/SUM(M169,'Calculations 16to19'!M169,'Calculations 20to24'!M169,'Calculations 25to34'!M169,'Calculations 35to44'!M169,'Calculations 45to54'!M169,'Calculations 65plus'!M169)</f>
        <v>0.1264192889031544</v>
      </c>
      <c r="N214" s="28">
        <f>N169/SUM(N169,'Calculations 16to19'!N169,'Calculations 20to24'!N169,'Calculations 25to34'!N169,'Calculations 35to44'!N169,'Calculations 45to54'!N169,'Calculations 65plus'!N169)</f>
        <v>0.12468565805395722</v>
      </c>
      <c r="O214" s="28">
        <f>O169/SUM(O169,'Calculations 16to19'!O169,'Calculations 20to24'!O169,'Calculations 25to34'!O169,'Calculations 35to44'!O169,'Calculations 45to54'!O169,'Calculations 65plus'!O169)</f>
        <v>0.12296543813139606</v>
      </c>
      <c r="P214" s="28">
        <f>P169/SUM(P169,'Calculations 16to19'!P169,'Calculations 20to24'!P169,'Calculations 25to34'!P169,'Calculations 35to44'!P169,'Calculations 45to54'!P169,'Calculations 65plus'!P169)</f>
        <v>0.12125898466458793</v>
      </c>
      <c r="Q214" s="28">
        <f>Q169/SUM(Q169,'Calculations 16to19'!Q169,'Calculations 20to24'!Q169,'Calculations 25to34'!Q169,'Calculations 35to44'!Q169,'Calculations 45to54'!Q169,'Calculations 65plus'!Q169)</f>
        <v>0.11956663545173561</v>
      </c>
      <c r="R214" s="28">
        <f>R169/SUM(R169,'Calculations 16to19'!R169,'Calculations 20to24'!R169,'Calculations 25to34'!R169,'Calculations 35to44'!R169,'Calculations 45to54'!R169,'Calculations 65plus'!R169)</f>
        <v>0.11788871058290991</v>
      </c>
      <c r="S214" s="28">
        <f>S169/SUM(S169,'Calculations 16to19'!S169,'Calculations 20to24'!S169,'Calculations 25to34'!S169,'Calculations 35to44'!S169,'Calculations 45to54'!S169,'Calculations 65plus'!S169)</f>
        <v>0.11622551249227871</v>
      </c>
      <c r="T214" s="28">
        <f>T169/SUM(T169,'Calculations 16to19'!T169,'Calculations 20to24'!T169,'Calculations 25to34'!T169,'Calculations 35to44'!T169,'Calculations 45to54'!T169,'Calculations 65plus'!T169)</f>
        <v>0.11457732603942562</v>
      </c>
      <c r="U214" s="28">
        <f>U169/SUM(U169,'Calculations 16to19'!U169,'Calculations 20to24'!U169,'Calculations 25to34'!U169,'Calculations 35to44'!U169,'Calculations 45to54'!U169,'Calculations 65plus'!U169)</f>
        <v>0.11294441861922216</v>
      </c>
      <c r="V214" s="28">
        <f>V169/SUM(V169,'Calculations 16to19'!V169,'Calculations 20to24'!V169,'Calculations 25to34'!V169,'Calculations 35to44'!V169,'Calculations 45to54'!V169,'Calculations 65plus'!V169)</f>
        <v>0.11132704029956225</v>
      </c>
      <c r="W214" s="28">
        <f>W169/SUM(W169,'Calculations 16to19'!W169,'Calculations 20to24'!W169,'Calculations 25to34'!W169,'Calculations 35to44'!W169,'Calculations 45to54'!W169,'Calculations 65plus'!W169)</f>
        <v>0.10972542398610399</v>
      </c>
      <c r="X214" s="28">
        <f>X169/SUM(X169,'Calculations 16to19'!X169,'Calculations 20to24'!X169,'Calculations 25to34'!X169,'Calculations 35to44'!X169,'Calculations 45to54'!X169,'Calculations 65plus'!X169)</f>
        <v>0.10813978561305088</v>
      </c>
      <c r="Y214" s="28">
        <f>Y169/SUM(Y169,'Calculations 16to19'!Y169,'Calculations 20to24'!Y169,'Calculations 25to34'!Y169,'Calculations 35to44'!Y169,'Calculations 45to54'!Y169,'Calculations 65plus'!Y169)</f>
        <v>0.1065703243588805</v>
      </c>
      <c r="Z214" s="28">
        <f>Z169/SUM(Z169,'Calculations 16to19'!Z169,'Calculations 20to24'!Z169,'Calculations 25to34'!Z169,'Calculations 35to44'!Z169,'Calculations 45to54'!Z169,'Calculations 65plus'!Z169)</f>
        <v>0.10501722288582968</v>
      </c>
      <c r="AA214" s="28">
        <f>AA169/SUM(AA169,'Calculations 16to19'!AA169,'Calculations 20to24'!AA169,'Calculations 25to34'!AA169,'Calculations 35to44'!AA169,'Calculations 45to54'!AA169,'Calculations 65plus'!AA169)</f>
        <v>0.10348064760186479</v>
      </c>
      <c r="AB214" s="28">
        <f>AB169/SUM(AB169,'Calculations 16to19'!AB169,'Calculations 20to24'!AB169,'Calculations 25to34'!AB169,'Calculations 35to44'!AB169,'Calculations 45to54'!AB169,'Calculations 65plus'!AB169)</f>
        <v>0.10196074894379982</v>
      </c>
      <c r="AC214" s="28">
        <f>AC169/SUM(AC169,'Calculations 16to19'!AC169,'Calculations 20to24'!AC169,'Calculations 25to34'!AC169,'Calculations 35to44'!AC169,'Calculations 45to54'!AC169,'Calculations 65plus'!AC169)</f>
        <v>0.10045766168015989</v>
      </c>
      <c r="AD214" s="28">
        <f>AD169/SUM(AD169,'Calculations 16to19'!AD169,'Calculations 20to24'!AD169,'Calculations 25to34'!AD169,'Calculations 35to44'!AD169,'Calculations 45to54'!AD169,'Calculations 65plus'!AD169)</f>
        <v>9.8971505232355941E-2</v>
      </c>
      <c r="AE214" s="28">
        <f>AE169/SUM(AE169,'Calculations 16to19'!AE169,'Calculations 20to24'!AE169,'Calculations 25to34'!AE169,'Calculations 35to44'!AE169,'Calculations 45to54'!AE169,'Calculations 65plus'!AE169)</f>
        <v>9.7502384012705168E-2</v>
      </c>
      <c r="AF214" s="28">
        <f>AF169/SUM(AF169,'Calculations 16to19'!AF169,'Calculations 20to24'!AF169,'Calculations 25to34'!AF169,'Calculations 35to44'!AF169,'Calculations 45to54'!AF169,'Calculations 65plus'!AF169)</f>
        <v>9.6050387777807861E-2</v>
      </c>
    </row>
    <row r="215" spans="1:32" x14ac:dyDescent="0.2">
      <c r="A215" s="6" t="s">
        <v>48</v>
      </c>
      <c r="B215" s="28">
        <f>B170/SUM(B170,'Calculations 16to19'!B170,'Calculations 20to24'!B170,'Calculations 25to34'!B170,'Calculations 35to44'!B170,'Calculations 45to54'!B170,'Calculations 65plus'!B170)</f>
        <v>0.17423312883435582</v>
      </c>
      <c r="C215" s="28">
        <f>C170/SUM(C170,'Calculations 16to19'!C170,'Calculations 20to24'!C170,'Calculations 25to34'!C170,'Calculations 35to44'!C170,'Calculations 45to54'!C170,'Calculations 65plus'!C170)</f>
        <v>0.17334698519195482</v>
      </c>
      <c r="D215" s="28">
        <f>D170/SUM(D170,'Calculations 16to19'!D170,'Calculations 20to24'!D170,'Calculations 25to34'!D170,'Calculations 35to44'!D170,'Calculations 45to54'!D170,'Calculations 65plus'!D170)</f>
        <v>0.17044988765260669</v>
      </c>
      <c r="E215" s="28">
        <f>E170/SUM(E170,'Calculations 16to19'!E170,'Calculations 20to24'!E170,'Calculations 25to34'!E170,'Calculations 35to44'!E170,'Calculations 45to54'!E170,'Calculations 65plus'!E170)</f>
        <v>0.16714991857114647</v>
      </c>
      <c r="F215" s="28">
        <f>F170/SUM(F170,'Calculations 16to19'!F170,'Calculations 20to24'!F170,'Calculations 25to34'!F170,'Calculations 35to44'!F170,'Calculations 45to54'!F170,'Calculations 65plus'!F170)</f>
        <v>0.16475814792203228</v>
      </c>
      <c r="G215" s="28">
        <f>G170/SUM(G170,'Calculations 16to19'!G170,'Calculations 20to24'!G170,'Calculations 25to34'!G170,'Calculations 35to44'!G170,'Calculations 45to54'!G170,'Calculations 65plus'!G170)</f>
        <v>0.16378809083765533</v>
      </c>
      <c r="H215" s="28">
        <f>H170/SUM(H170,'Calculations 16to19'!H170,'Calculations 20to24'!H170,'Calculations 25to34'!H170,'Calculations 35to44'!H170,'Calculations 45to54'!H170,'Calculations 65plus'!H170)</f>
        <v>0.16309631206033048</v>
      </c>
      <c r="I215" s="28">
        <f>I170/SUM(I170,'Calculations 16to19'!I170,'Calculations 20to24'!I170,'Calculations 25to34'!I170,'Calculations 35to44'!I170,'Calculations 45to54'!I170,'Calculations 65plus'!I170)</f>
        <v>0.160188868484061</v>
      </c>
      <c r="J215" s="28">
        <f>J170/SUM(J170,'Calculations 16to19'!J170,'Calculations 20to24'!J170,'Calculations 25to34'!J170,'Calculations 35to44'!J170,'Calculations 45to54'!J170,'Calculations 65plus'!J170)</f>
        <v>0.15523533617020549</v>
      </c>
      <c r="K215" s="28">
        <f>K170/SUM(K170,'Calculations 16to19'!K170,'Calculations 20to24'!K170,'Calculations 25to34'!K170,'Calculations 35to44'!K170,'Calculations 45to54'!K170,'Calculations 65plus'!K170)</f>
        <v>0.14982332802027382</v>
      </c>
      <c r="L215" s="28">
        <f>L170/SUM(L170,'Calculations 16to19'!L170,'Calculations 20to24'!L170,'Calculations 25to34'!L170,'Calculations 35to44'!L170,'Calculations 45to54'!L170,'Calculations 65plus'!L170)</f>
        <v>0.15166784744942644</v>
      </c>
      <c r="M215" s="28">
        <f>M170/SUM(M170,'Calculations 16to19'!M170,'Calculations 20to24'!M170,'Calculations 25to34'!M170,'Calculations 35to44'!M170,'Calculations 45to54'!M170,'Calculations 65plus'!M170)</f>
        <v>0.14953666559662326</v>
      </c>
      <c r="N215" s="28">
        <f>N170/SUM(N170,'Calculations 16to19'!N170,'Calculations 20to24'!N170,'Calculations 25to34'!N170,'Calculations 35to44'!N170,'Calculations 45to54'!N170,'Calculations 65plus'!N170)</f>
        <v>0.14742515806918238</v>
      </c>
      <c r="O215" s="28">
        <f>O170/SUM(O170,'Calculations 16to19'!O170,'Calculations 20to24'!O170,'Calculations 25to34'!O170,'Calculations 35to44'!O170,'Calculations 45to54'!O170,'Calculations 65plus'!O170)</f>
        <v>0.14533361385590257</v>
      </c>
      <c r="P215" s="28">
        <f>P170/SUM(P170,'Calculations 16to19'!P170,'Calculations 20to24'!P170,'Calculations 25to34'!P170,'Calculations 35to44'!P170,'Calculations 45to54'!P170,'Calculations 65plus'!P170)</f>
        <v>0.14326230032001314</v>
      </c>
      <c r="Q215" s="28">
        <f>Q170/SUM(Q170,'Calculations 16to19'!Q170,'Calculations 20to24'!Q170,'Calculations 25to34'!Q170,'Calculations 35to44'!Q170,'Calculations 45to54'!Q170,'Calculations 65plus'!Q170)</f>
        <v>0.14121146368433163</v>
      </c>
      <c r="R215" s="28">
        <f>R170/SUM(R170,'Calculations 16to19'!R170,'Calculations 20to24'!R170,'Calculations 25to34'!R170,'Calculations 35to44'!R170,'Calculations 45to54'!R170,'Calculations 65plus'!R170)</f>
        <v>0.13918132952252707</v>
      </c>
      <c r="S215" s="28">
        <f>S170/SUM(S170,'Calculations 16to19'!S170,'Calculations 20to24'!S170,'Calculations 25to34'!S170,'Calculations 35to44'!S170,'Calculations 45to54'!S170,'Calculations 65plus'!S170)</f>
        <v>0.1371721032559324</v>
      </c>
      <c r="T215" s="28">
        <f>T170/SUM(T170,'Calculations 16to19'!T170,'Calculations 20to24'!T170,'Calculations 25to34'!T170,'Calculations 35to44'!T170,'Calculations 45to54'!T170,'Calculations 65plus'!T170)</f>
        <v>0.13518397065531473</v>
      </c>
      <c r="U215" s="28">
        <f>U170/SUM(U170,'Calculations 16to19'!U170,'Calculations 20to24'!U170,'Calculations 25to34'!U170,'Calculations 35to44'!U170,'Calculations 45to54'!U170,'Calculations 65plus'!U170)</f>
        <v>0.13321709834698514</v>
      </c>
      <c r="V215" s="28">
        <f>V170/SUM(V170,'Calculations 16to19'!V170,'Calculations 20to24'!V170,'Calculations 25to34'!V170,'Calculations 35to44'!V170,'Calculations 45to54'!V170,'Calculations 65plus'!V170)</f>
        <v>0.13127163432261979</v>
      </c>
      <c r="W215" s="28">
        <f>W170/SUM(W170,'Calculations 16to19'!W170,'Calculations 20to24'!W170,'Calculations 25to34'!W170,'Calculations 35to44'!W170,'Calculations 45to54'!W170,'Calculations 65plus'!W170)</f>
        <v>0.12934770845212443</v>
      </c>
      <c r="X215" s="28">
        <f>X170/SUM(X170,'Calculations 16to19'!X170,'Calculations 20to24'!X170,'Calculations 25to34'!X170,'Calculations 35to44'!X170,'Calculations 45to54'!X170,'Calculations 65plus'!X170)</f>
        <v>0.12744543299888886</v>
      </c>
      <c r="Y215" s="28">
        <f>Y170/SUM(Y170,'Calculations 16to19'!Y170,'Calculations 20to24'!Y170,'Calculations 25to34'!Y170,'Calculations 35to44'!Y170,'Calculations 45to54'!Y170,'Calculations 65plus'!Y170)</f>
        <v>0.12556490313674606</v>
      </c>
      <c r="Z215" s="28">
        <f>Z170/SUM(Z170,'Calculations 16to19'!Z170,'Calculations 20to24'!Z170,'Calculations 25to34'!Z170,'Calculations 35to44'!Z170,'Calculations 45to54'!Z170,'Calculations 65plus'!Z170)</f>
        <v>0.12370619746795695</v>
      </c>
      <c r="AA215" s="28">
        <f>AA170/SUM(AA170,'Calculations 16to19'!AA170,'Calculations 20to24'!AA170,'Calculations 25to34'!AA170,'Calculations 35to44'!AA170,'Calculations 45to54'!AA170,'Calculations 65plus'!AA170)</f>
        <v>0.12186937854153596</v>
      </c>
      <c r="AB215" s="28">
        <f>AB170/SUM(AB170,'Calculations 16to19'!AB170,'Calculations 20to24'!AB170,'Calculations 25to34'!AB170,'Calculations 35to44'!AB170,'Calculations 45to54'!AB170,'Calculations 65plus'!AB170)</f>
        <v>0.12005449337124045</v>
      </c>
      <c r="AC215" s="28">
        <f>AC170/SUM(AC170,'Calculations 16to19'!AC170,'Calculations 20to24'!AC170,'Calculations 25to34'!AC170,'Calculations 35to44'!AC170,'Calculations 45to54'!AC170,'Calculations 65plus'!AC170)</f>
        <v>0.11826157395254419</v>
      </c>
      <c r="AD215" s="28">
        <f>AD170/SUM(AD170,'Calculations 16to19'!AD170,'Calculations 20to24'!AD170,'Calculations 25to34'!AD170,'Calculations 35to44'!AD170,'Calculations 45to54'!AD170,'Calculations 65plus'!AD170)</f>
        <v>0.11649063777793055</v>
      </c>
      <c r="AE215" s="28">
        <f>AE170/SUM(AE170,'Calculations 16to19'!AE170,'Calculations 20to24'!AE170,'Calculations 25to34'!AE170,'Calculations 35to44'!AE170,'Calculations 45to54'!AE170,'Calculations 65plus'!AE170)</f>
        <v>0.11474168834985433</v>
      </c>
      <c r="AF215" s="28">
        <f>AF170/SUM(AF170,'Calculations 16to19'!AF170,'Calculations 20to24'!AF170,'Calculations 25to34'!AF170,'Calculations 35to44'!AF170,'Calculations 45to54'!AF170,'Calculations 65plus'!AF170)</f>
        <v>0.11301471569072846</v>
      </c>
    </row>
    <row r="216" spans="1:32" x14ac:dyDescent="0.2">
      <c r="A216" s="6" t="s">
        <v>49</v>
      </c>
      <c r="B216" s="28">
        <f>B171/SUM(B171,'Calculations 16to19'!B171,'Calculations 20to24'!B171,'Calculations 25to34'!B171,'Calculations 35to44'!B171,'Calculations 45to54'!B171,'Calculations 65plus'!B171)</f>
        <v>0.11382113821138214</v>
      </c>
      <c r="C216" s="28">
        <f>C171/SUM(C171,'Calculations 16to19'!C171,'Calculations 20to24'!C171,'Calculations 25to34'!C171,'Calculations 35to44'!C171,'Calculations 45to54'!C171,'Calculations 65plus'!C171)</f>
        <v>0.11296578710274088</v>
      </c>
      <c r="D216" s="28">
        <f>D171/SUM(D171,'Calculations 16to19'!D171,'Calculations 20to24'!D171,'Calculations 25to34'!D171,'Calculations 35to44'!D171,'Calculations 45to54'!D171,'Calculations 65plus'!D171)</f>
        <v>0.11096181118681081</v>
      </c>
      <c r="E216" s="28">
        <f>E171/SUM(E171,'Calculations 16to19'!E171,'Calculations 20to24'!E171,'Calculations 25to34'!E171,'Calculations 35to44'!E171,'Calculations 45to54'!E171,'Calculations 65plus'!E171)</f>
        <v>0.10882296427925875</v>
      </c>
      <c r="F216" s="28">
        <f>F171/SUM(F171,'Calculations 16to19'!F171,'Calculations 20to24'!F171,'Calculations 25to34'!F171,'Calculations 35to44'!F171,'Calculations 45to54'!F171,'Calculations 65plus'!F171)</f>
        <v>0.10738325591515875</v>
      </c>
      <c r="G216" s="28">
        <f>G171/SUM(G171,'Calculations 16to19'!G171,'Calculations 20to24'!G171,'Calculations 25to34'!G171,'Calculations 35to44'!G171,'Calculations 45to54'!G171,'Calculations 65plus'!G171)</f>
        <v>0.10702032992025183</v>
      </c>
      <c r="H216" s="28">
        <f>H171/SUM(H171,'Calculations 16to19'!H171,'Calculations 20to24'!H171,'Calculations 25to34'!H171,'Calculations 35to44'!H171,'Calculations 45to54'!H171,'Calculations 65plus'!H171)</f>
        <v>0.10690080154110079</v>
      </c>
      <c r="I216" s="28">
        <f>I171/SUM(I171,'Calculations 16to19'!I171,'Calculations 20to24'!I171,'Calculations 25to34'!I171,'Calculations 35to44'!I171,'Calculations 45to54'!I171,'Calculations 65plus'!I171)</f>
        <v>0.10551410511133651</v>
      </c>
      <c r="J216" s="28">
        <f>J171/SUM(J171,'Calculations 16to19'!J171,'Calculations 20to24'!J171,'Calculations 25to34'!J171,'Calculations 35to44'!J171,'Calculations 45to54'!J171,'Calculations 65plus'!J171)</f>
        <v>0.10280772743018969</v>
      </c>
      <c r="K216" s="28">
        <f>K171/SUM(K171,'Calculations 16to19'!K171,'Calculations 20to24'!K171,'Calculations 25to34'!K171,'Calculations 35to44'!K171,'Calculations 45to54'!K171,'Calculations 65plus'!K171)</f>
        <v>9.9739875411112511E-2</v>
      </c>
      <c r="L216" s="28">
        <f>L171/SUM(L171,'Calculations 16to19'!L171,'Calculations 20to24'!L171,'Calculations 25to34'!L171,'Calculations 35to44'!L171,'Calculations 45to54'!L171,'Calculations 65plus'!L171)</f>
        <v>0.100399063343521</v>
      </c>
      <c r="M216" s="28">
        <f>M171/SUM(M171,'Calculations 16to19'!M171,'Calculations 20to24'!M171,'Calculations 25to34'!M171,'Calculations 35to44'!M171,'Calculations 45to54'!M171,'Calculations 65plus'!M171)</f>
        <v>9.9154757612157307E-2</v>
      </c>
      <c r="N216" s="28">
        <f>N171/SUM(N171,'Calculations 16to19'!N171,'Calculations 20to24'!N171,'Calculations 25to34'!N171,'Calculations 35to44'!N171,'Calculations 45to54'!N171,'Calculations 65plus'!N171)</f>
        <v>9.791911348594691E-2</v>
      </c>
      <c r="O216" s="28">
        <f>O171/SUM(O171,'Calculations 16to19'!O171,'Calculations 20to24'!O171,'Calculations 25to34'!O171,'Calculations 35to44'!O171,'Calculations 45to54'!O171,'Calculations 65plus'!O171)</f>
        <v>9.6692247021408884E-2</v>
      </c>
      <c r="P216" s="28">
        <f>P171/SUM(P171,'Calculations 16to19'!P171,'Calculations 20to24'!P171,'Calculations 25to34'!P171,'Calculations 35to44'!P171,'Calculations 45to54'!P171,'Calculations 65plus'!P171)</f>
        <v>9.54742750979337E-2</v>
      </c>
      <c r="Q216" s="28">
        <f>Q171/SUM(Q171,'Calculations 16to19'!Q171,'Calculations 20to24'!Q171,'Calculations 25to34'!Q171,'Calculations 35to44'!Q171,'Calculations 45to54'!Q171,'Calculations 65plus'!Q171)</f>
        <v>9.4265314864564409E-2</v>
      </c>
      <c r="R216" s="28">
        <f>R171/SUM(R171,'Calculations 16to19'!R171,'Calculations 20to24'!R171,'Calculations 25to34'!R171,'Calculations 35to44'!R171,'Calculations 45to54'!R171,'Calculations 65plus'!R171)</f>
        <v>9.3065483207907057E-2</v>
      </c>
      <c r="S216" s="28">
        <f>S171/SUM(S171,'Calculations 16to19'!S171,'Calculations 20to24'!S171,'Calculations 25to34'!S171,'Calculations 35to44'!S171,'Calculations 45to54'!S171,'Calculations 65plus'!S171)</f>
        <v>9.1874896242610374E-2</v>
      </c>
      <c r="T216" s="28">
        <f>T171/SUM(T171,'Calculations 16to19'!T171,'Calculations 20to24'!T171,'Calculations 25to34'!T171,'Calculations 35to44'!T171,'Calculations 45to54'!T171,'Calculations 65plus'!T171)</f>
        <v>9.0693668825625934E-2</v>
      </c>
      <c r="U216" s="28">
        <f>U171/SUM(U171,'Calculations 16to19'!U171,'Calculations 20to24'!U171,'Calculations 25to34'!U171,'Calculations 35to44'!U171,'Calculations 45to54'!U171,'Calculations 65plus'!U171)</f>
        <v>8.9521914095254826E-2</v>
      </c>
      <c r="V216" s="28">
        <f>V171/SUM(V171,'Calculations 16to19'!V171,'Calculations 20to24'!V171,'Calculations 25to34'!V171,'Calculations 35to44'!V171,'Calculations 45to54'!V171,'Calculations 65plus'!V171)</f>
        <v>8.835974303579007E-2</v>
      </c>
      <c r="W216" s="28">
        <f>W171/SUM(W171,'Calculations 16to19'!W171,'Calculations 20to24'!W171,'Calculations 25to34'!W171,'Calculations 35to44'!W171,'Calculations 45to54'!W171,'Calculations 65plus'!W171)</f>
        <v>8.7207264068362447E-2</v>
      </c>
      <c r="X216" s="28">
        <f>X171/SUM(X171,'Calculations 16to19'!X171,'Calculations 20to24'!X171,'Calculations 25to34'!X171,'Calculations 35to44'!X171,'Calculations 45to54'!X171,'Calculations 65plus'!X171)</f>
        <v>8.6064582668432685E-2</v>
      </c>
      <c r="Y216" s="28">
        <f>Y171/SUM(Y171,'Calculations 16to19'!Y171,'Calculations 20to24'!Y171,'Calculations 25to34'!Y171,'Calculations 35to44'!Y171,'Calculations 45to54'!Y171,'Calculations 65plus'!Y171)</f>
        <v>8.4931801010194707E-2</v>
      </c>
      <c r="Z216" s="28">
        <f>Z171/SUM(Z171,'Calculations 16to19'!Z171,'Calculations 20to24'!Z171,'Calculations 25to34'!Z171,'Calculations 35to44'!Z171,'Calculations 45to54'!Z171,'Calculations 65plus'!Z171)</f>
        <v>8.3809017637997793E-2</v>
      </c>
      <c r="AA216" s="28">
        <f>AA171/SUM(AA171,'Calculations 16to19'!AA171,'Calculations 20to24'!AA171,'Calculations 25to34'!AA171,'Calculations 35to44'!AA171,'Calculations 45to54'!AA171,'Calculations 65plus'!AA171)</f>
        <v>8.2696327164752392E-2</v>
      </c>
      <c r="AB216" s="28">
        <f>AB171/SUM(AB171,'Calculations 16to19'!AB171,'Calculations 20to24'!AB171,'Calculations 25to34'!AB171,'Calculations 35to44'!AB171,'Calculations 45to54'!AB171,'Calculations 65plus'!AB171)</f>
        <v>8.159381999714771E-2</v>
      </c>
      <c r="AC216" s="28">
        <f>AC171/SUM(AC171,'Calculations 16to19'!AC171,'Calculations 20to24'!AC171,'Calculations 25to34'!AC171,'Calculations 35to44'!AC171,'Calculations 45to54'!AC171,'Calculations 65plus'!AC171)</f>
        <v>8.0501582087379411E-2</v>
      </c>
      <c r="AD216" s="28">
        <f>AD171/SUM(AD171,'Calculations 16to19'!AD171,'Calculations 20to24'!AD171,'Calculations 25to34'!AD171,'Calculations 35to44'!AD171,'Calculations 45to54'!AD171,'Calculations 65plus'!AD171)</f>
        <v>7.9419694710978234E-2</v>
      </c>
      <c r="AE216" s="28">
        <f>AE171/SUM(AE171,'Calculations 16to19'!AE171,'Calculations 20to24'!AE171,'Calculations 25to34'!AE171,'Calculations 35to44'!AE171,'Calculations 45to54'!AE171,'Calculations 65plus'!AE171)</f>
        <v>7.8348234270225456E-2</v>
      </c>
      <c r="AF216" s="28">
        <f>AF171/SUM(AF171,'Calculations 16to19'!AF171,'Calculations 20to24'!AF171,'Calculations 25to34'!AF171,'Calculations 35to44'!AF171,'Calculations 45to54'!AF171,'Calculations 65plus'!AF171)</f>
        <v>7.7287272122544659E-2</v>
      </c>
    </row>
    <row r="217" spans="1:32" x14ac:dyDescent="0.2">
      <c r="A217" s="6" t="s">
        <v>50</v>
      </c>
      <c r="B217" s="28">
        <f>B172/SUM(B172,'Calculations 16to19'!B172,'Calculations 20to24'!B172,'Calculations 25to34'!B172,'Calculations 35to44'!B172,'Calculations 45to54'!B172,'Calculations 65plus'!B172)</f>
        <v>0.17814882987115438</v>
      </c>
      <c r="C217" s="28">
        <f>C172/SUM(C172,'Calculations 16to19'!C172,'Calculations 20to24'!C172,'Calculations 25to34'!C172,'Calculations 35to44'!C172,'Calculations 45to54'!C172,'Calculations 65plus'!C172)</f>
        <v>0.17683633497195975</v>
      </c>
      <c r="D217" s="28">
        <f>D172/SUM(D172,'Calculations 16to19'!D172,'Calculations 20to24'!D172,'Calculations 25to34'!D172,'Calculations 35to44'!D172,'Calculations 45to54'!D172,'Calculations 65plus'!D172)</f>
        <v>0.17367853989840085</v>
      </c>
      <c r="E217" s="28">
        <f>E172/SUM(E172,'Calculations 16to19'!E172,'Calculations 20to24'!E172,'Calculations 25to34'!E172,'Calculations 35to44'!E172,'Calculations 45to54'!E172,'Calculations 65plus'!E172)</f>
        <v>0.17019140788108514</v>
      </c>
      <c r="F217" s="28">
        <f>F172/SUM(F172,'Calculations 16to19'!F172,'Calculations 20to24'!F172,'Calculations 25to34'!F172,'Calculations 35to44'!F172,'Calculations 45to54'!F172,'Calculations 65plus'!F172)</f>
        <v>0.16768138847142416</v>
      </c>
      <c r="G217" s="28">
        <f>G172/SUM(G172,'Calculations 16to19'!G172,'Calculations 20to24'!G172,'Calculations 25to34'!G172,'Calculations 35to44'!G172,'Calculations 45to54'!G172,'Calculations 65plus'!G172)</f>
        <v>0.16672577356356499</v>
      </c>
      <c r="H217" s="28">
        <f>H172/SUM(H172,'Calculations 16to19'!H172,'Calculations 20to24'!H172,'Calculations 25to34'!H172,'Calculations 35to44'!H172,'Calculations 45to54'!H172,'Calculations 65plus'!H172)</f>
        <v>0.16606223092157363</v>
      </c>
      <c r="I217" s="28">
        <f>I172/SUM(I172,'Calculations 16to19'!I172,'Calculations 20to24'!I172,'Calculations 25to34'!I172,'Calculations 35to44'!I172,'Calculations 45to54'!I172,'Calculations 65plus'!I172)</f>
        <v>0.16332287413894617</v>
      </c>
      <c r="J217" s="28">
        <f>J172/SUM(J172,'Calculations 16to19'!J172,'Calculations 20to24'!J172,'Calculations 25to34'!J172,'Calculations 35to44'!J172,'Calculations 45to54'!J172,'Calculations 65plus'!J172)</f>
        <v>0.1585814678248883</v>
      </c>
      <c r="K217" s="28">
        <f>K172/SUM(K172,'Calculations 16to19'!K172,'Calculations 20to24'!K172,'Calculations 25to34'!K172,'Calculations 35to44'!K172,'Calculations 45to54'!K172,'Calculations 65plus'!K172)</f>
        <v>0.15335975078705052</v>
      </c>
      <c r="L217" s="28">
        <f>L172/SUM(L172,'Calculations 16to19'!L172,'Calculations 20to24'!L172,'Calculations 25to34'!L172,'Calculations 35to44'!L172,'Calculations 45to54'!L172,'Calculations 65plus'!L172)</f>
        <v>0.15458720060283079</v>
      </c>
      <c r="M217" s="28">
        <f>M172/SUM(M172,'Calculations 16to19'!M172,'Calculations 20to24'!M172,'Calculations 25to34'!M172,'Calculations 35to44'!M172,'Calculations 45to54'!M172,'Calculations 65plus'!M172)</f>
        <v>0.15237723208291626</v>
      </c>
      <c r="N217" s="28">
        <f>N172/SUM(N172,'Calculations 16to19'!N172,'Calculations 20to24'!N172,'Calculations 25to34'!N172,'Calculations 35to44'!N172,'Calculations 45to54'!N172,'Calculations 65plus'!N172)</f>
        <v>0.15018622123469469</v>
      </c>
      <c r="O217" s="28">
        <f>O172/SUM(O172,'Calculations 16to19'!O172,'Calculations 20to24'!O172,'Calculations 25to34'!O172,'Calculations 35to44'!O172,'Calculations 45to54'!O172,'Calculations 65plus'!O172)</f>
        <v>0.14801458785520616</v>
      </c>
      <c r="P217" s="28">
        <f>P172/SUM(P172,'Calculations 16to19'!P172,'Calculations 20to24'!P172,'Calculations 25to34'!P172,'Calculations 35to44'!P172,'Calculations 45to54'!P172,'Calculations 65plus'!P172)</f>
        <v>0.14586272694728711</v>
      </c>
      <c r="Q217" s="28">
        <f>Q172/SUM(Q172,'Calculations 16to19'!Q172,'Calculations 20to24'!Q172,'Calculations 25to34'!Q172,'Calculations 35to44'!Q172,'Calculations 45to54'!Q172,'Calculations 65plus'!Q172)</f>
        <v>0.14373100896799595</v>
      </c>
      <c r="R217" s="28">
        <f>R172/SUM(R172,'Calculations 16to19'!R172,'Calculations 20to24'!R172,'Calculations 25to34'!R172,'Calculations 35to44'!R172,'Calculations 45to54'!R172,'Calculations 65plus'!R172)</f>
        <v>0.14161978010736576</v>
      </c>
      <c r="S217" s="28">
        <f>S172/SUM(S172,'Calculations 16to19'!S172,'Calculations 20to24'!S172,'Calculations 25to34'!S172,'Calculations 35to44'!S172,'Calculations 45to54'!S172,'Calculations 65plus'!S172)</f>
        <v>0.13952936259656351</v>
      </c>
      <c r="T217" s="28">
        <f>T172/SUM(T172,'Calculations 16to19'!T172,'Calculations 20to24'!T172,'Calculations 25to34'!T172,'Calculations 35to44'!T172,'Calculations 45to54'!T172,'Calculations 65plus'!T172)</f>
        <v>0.13746005504438533</v>
      </c>
      <c r="U217" s="28">
        <f>U172/SUM(U172,'Calculations 16to19'!U172,'Calculations 20to24'!U172,'Calculations 25to34'!U172,'Calculations 35to44'!U172,'Calculations 45to54'!U172,'Calculations 65plus'!U172)</f>
        <v>0.13541213280089442</v>
      </c>
      <c r="V217" s="28">
        <f>V172/SUM(V172,'Calculations 16to19'!V172,'Calculations 20to24'!V172,'Calculations 25to34'!V172,'Calculations 35to44'!V172,'Calculations 45to54'!V172,'Calculations 65plus'!V172)</f>
        <v>0.1333858483469077</v>
      </c>
      <c r="W217" s="28">
        <f>W172/SUM(W172,'Calculations 16to19'!W172,'Calculations 20to24'!W172,'Calculations 25to34'!W172,'Calculations 35to44'!W172,'Calculations 45to54'!W172,'Calculations 65plus'!W172)</f>
        <v>0.13138143170792158</v>
      </c>
      <c r="X217" s="28">
        <f>X172/SUM(X172,'Calculations 16to19'!X172,'Calculations 20to24'!X172,'Calculations 25to34'!X172,'Calculations 35to44'!X172,'Calculations 45to54'!X172,'Calculations 65plus'!X172)</f>
        <v>0.12939909089100796</v>
      </c>
      <c r="Y217" s="28">
        <f>Y172/SUM(Y172,'Calculations 16to19'!Y172,'Calculations 20to24'!Y172,'Calculations 25to34'!Y172,'Calculations 35to44'!Y172,'Calculations 45to54'!Y172,'Calculations 65plus'!Y172)</f>
        <v>0.12743901234313224</v>
      </c>
      <c r="Z217" s="28">
        <f>Z172/SUM(Z172,'Calculations 16to19'!Z172,'Calculations 20to24'!Z172,'Calculations 25to34'!Z172,'Calculations 35to44'!Z172,'Calculations 45to54'!Z172,'Calculations 65plus'!Z172)</f>
        <v>0.12550136142928994</v>
      </c>
      <c r="AA217" s="28">
        <f>AA172/SUM(AA172,'Calculations 16to19'!AA172,'Calculations 20to24'!AA172,'Calculations 25to34'!AA172,'Calculations 35to44'!AA172,'Calculations 45to54'!AA172,'Calculations 65plus'!AA172)</f>
        <v>0.12358628292882358</v>
      </c>
      <c r="AB217" s="28">
        <f>AB172/SUM(AB172,'Calculations 16to19'!AB172,'Calculations 20to24'!AB172,'Calculations 25to34'!AB172,'Calculations 35to44'!AB172,'Calculations 45to54'!AB172,'Calculations 65plus'!AB172)</f>
        <v>0.12169390154825575</v>
      </c>
      <c r="AC217" s="28">
        <f>AC172/SUM(AC172,'Calculations 16to19'!AC172,'Calculations 20to24'!AC172,'Calculations 25to34'!AC172,'Calculations 35to44'!AC172,'Calculations 45to54'!AC172,'Calculations 65plus'!AC172)</f>
        <v>0.11982432244894642</v>
      </c>
      <c r="AD217" s="28">
        <f>AD172/SUM(AD172,'Calculations 16to19'!AD172,'Calculations 20to24'!AD172,'Calculations 25to34'!AD172,'Calculations 35to44'!AD172,'Calculations 45to54'!AD172,'Calculations 65plus'!AD172)</f>
        <v>0.117977631787889</v>
      </c>
      <c r="AE217" s="28">
        <f>AE172/SUM(AE172,'Calculations 16to19'!AE172,'Calculations 20to24'!AE172,'Calculations 25to34'!AE172,'Calculations 35to44'!AE172,'Calculations 45to54'!AE172,'Calculations 65plus'!AE172)</f>
        <v>0.11615389726996372</v>
      </c>
      <c r="AF217" s="28">
        <f>AF172/SUM(AF172,'Calculations 16to19'!AF172,'Calculations 20to24'!AF172,'Calculations 25to34'!AF172,'Calculations 35to44'!AF172,'Calculations 45to54'!AF172,'Calculations 65plus'!AF172)</f>
        <v>0.11435316870997182</v>
      </c>
    </row>
    <row r="218" spans="1:32" x14ac:dyDescent="0.2">
      <c r="A218" s="6" t="s">
        <v>51</v>
      </c>
      <c r="B218" s="28">
        <f>B173/SUM(B173,'Calculations 16to19'!B173,'Calculations 20to24'!B173,'Calculations 25to34'!B173,'Calculations 35to44'!B173,'Calculations 45to54'!B173,'Calculations 65plus'!B173)</f>
        <v>0.22067957617829739</v>
      </c>
      <c r="C218" s="28">
        <f>C173/SUM(C173,'Calculations 16to19'!C173,'Calculations 20to24'!C173,'Calculations 25to34'!C173,'Calculations 35to44'!C173,'Calculations 45to54'!C173,'Calculations 65plus'!C173)</f>
        <v>0.21870515792855899</v>
      </c>
      <c r="D218" s="28">
        <f>D173/SUM(D173,'Calculations 16to19'!D173,'Calculations 20to24'!D173,'Calculations 25to34'!D173,'Calculations 35to44'!D173,'Calculations 45to54'!D173,'Calculations 65plus'!D173)</f>
        <v>0.21452026048622971</v>
      </c>
      <c r="E218" s="28">
        <f>E173/SUM(E173,'Calculations 16to19'!E173,'Calculations 20to24'!E173,'Calculations 25to34'!E173,'Calculations 35to44'!E173,'Calculations 45to54'!E173,'Calculations 65plus'!E173)</f>
        <v>0.20985109503925889</v>
      </c>
      <c r="F218" s="28">
        <f>F173/SUM(F173,'Calculations 16to19'!F173,'Calculations 20to24'!F173,'Calculations 25to34'!F173,'Calculations 35to44'!F173,'Calculations 45to54'!F173,'Calculations 65plus'!F173)</f>
        <v>0.20626785343029602</v>
      </c>
      <c r="G218" s="28">
        <f>G173/SUM(G173,'Calculations 16to19'!G173,'Calculations 20to24'!G173,'Calculations 25to34'!G173,'Calculations 35to44'!G173,'Calculations 45to54'!G173,'Calculations 65plus'!G173)</f>
        <v>0.2044023457455354</v>
      </c>
      <c r="H218" s="28">
        <f>H173/SUM(H173,'Calculations 16to19'!H173,'Calculations 20to24'!H173,'Calculations 25to34'!H173,'Calculations 35to44'!H173,'Calculations 45to54'!H173,'Calculations 65plus'!H173)</f>
        <v>0.2028414471605357</v>
      </c>
      <c r="I218" s="28">
        <f>I173/SUM(I173,'Calculations 16to19'!I173,'Calculations 20to24'!I173,'Calculations 25to34'!I173,'Calculations 35to44'!I173,'Calculations 45to54'!I173,'Calculations 65plus'!I173)</f>
        <v>0.19887853447266268</v>
      </c>
      <c r="J218" s="28">
        <f>J173/SUM(J173,'Calculations 16to19'!J173,'Calculations 20to24'!J173,'Calculations 25to34'!J173,'Calculations 35to44'!J173,'Calculations 45to54'!J173,'Calculations 65plus'!J173)</f>
        <v>0.19263701828834498</v>
      </c>
      <c r="K218" s="28">
        <f>K173/SUM(K173,'Calculations 16to19'!K173,'Calculations 20to24'!K173,'Calculations 25to34'!K173,'Calculations 35to44'!K173,'Calculations 45to54'!K173,'Calculations 65plus'!K173)</f>
        <v>0.18585698205193821</v>
      </c>
      <c r="L218" s="28">
        <f>L173/SUM(L173,'Calculations 16to19'!L173,'Calculations 20to24'!L173,'Calculations 25to34'!L173,'Calculations 35to44'!L173,'Calculations 45to54'!L173,'Calculations 65plus'!L173)</f>
        <v>0.18696718358096567</v>
      </c>
      <c r="M218" s="28">
        <f>M173/SUM(M173,'Calculations 16to19'!M173,'Calculations 20to24'!M173,'Calculations 25to34'!M173,'Calculations 35to44'!M173,'Calculations 45to54'!M173,'Calculations 65plus'!M173)</f>
        <v>0.18382025223062634</v>
      </c>
      <c r="N218" s="28">
        <f>N173/SUM(N173,'Calculations 16to19'!N173,'Calculations 20to24'!N173,'Calculations 25to34'!N173,'Calculations 35to44'!N173,'Calculations 45to54'!N173,'Calculations 65plus'!N173)</f>
        <v>0.18070980359898942</v>
      </c>
      <c r="O218" s="28">
        <f>O173/SUM(O173,'Calculations 16to19'!O173,'Calculations 20to24'!O173,'Calculations 25to34'!O173,'Calculations 35to44'!O173,'Calculations 45to54'!O173,'Calculations 65plus'!O173)</f>
        <v>0.17763651945842263</v>
      </c>
      <c r="P218" s="28">
        <f>P173/SUM(P173,'Calculations 16to19'!P173,'Calculations 20to24'!P173,'Calculations 25to34'!P173,'Calculations 35to44'!P173,'Calculations 45to54'!P173,'Calculations 65plus'!P173)</f>
        <v>0.17460101319830465</v>
      </c>
      <c r="Q218" s="28">
        <f>Q173/SUM(Q173,'Calculations 16to19'!Q173,'Calculations 20to24'!Q173,'Calculations 25to34'!Q173,'Calculations 35to44'!Q173,'Calculations 45to54'!Q173,'Calculations 65plus'!Q173)</f>
        <v>0.17160383187553591</v>
      </c>
      <c r="R218" s="28">
        <f>R173/SUM(R173,'Calculations 16to19'!R173,'Calculations 20to24'!R173,'Calculations 25to34'!R173,'Calculations 35to44'!R173,'Calculations 45to54'!R173,'Calculations 65plus'!R173)</f>
        <v>0.16864545832687755</v>
      </c>
      <c r="S218" s="28">
        <f>S173/SUM(S173,'Calculations 16to19'!S173,'Calculations 20to24'!S173,'Calculations 25to34'!S173,'Calculations 35to44'!S173,'Calculations 45to54'!S173,'Calculations 65plus'!S173)</f>
        <v>0.16572631333255189</v>
      </c>
      <c r="T218" s="28">
        <f>T173/SUM(T173,'Calculations 16to19'!T173,'Calculations 20to24'!T173,'Calculations 25to34'!T173,'Calculations 35to44'!T173,'Calculations 45to54'!T173,'Calculations 65plus'!T173)</f>
        <v>0.16284675782090752</v>
      </c>
      <c r="U218" s="28">
        <f>U173/SUM(U173,'Calculations 16to19'!U173,'Calculations 20to24'!U173,'Calculations 25to34'!U173,'Calculations 35to44'!U173,'Calculations 45to54'!U173,'Calculations 65plus'!U173)</f>
        <v>0.16000709510437383</v>
      </c>
      <c r="V218" s="28">
        <f>V173/SUM(V173,'Calculations 16to19'!V173,'Calculations 20to24'!V173,'Calculations 25to34'!V173,'Calculations 35to44'!V173,'Calculations 45to54'!V173,'Calculations 65plus'!V173)</f>
        <v>0.15720757313739242</v>
      </c>
      <c r="W218" s="28">
        <f>W173/SUM(W173,'Calculations 16to19'!W173,'Calculations 20to24'!W173,'Calculations 25to34'!W173,'Calculations 35to44'!W173,'Calculations 45to54'!W173,'Calculations 65plus'!W173)</f>
        <v>0.15444838678746403</v>
      </c>
      <c r="X218" s="28">
        <f>X173/SUM(X173,'Calculations 16to19'!X173,'Calculations 20to24'!X173,'Calculations 25to34'!X173,'Calculations 35to44'!X173,'Calculations 45to54'!X173,'Calculations 65plus'!X173)</f>
        <v>0.15172968011098087</v>
      </c>
      <c r="Y218" s="28">
        <f>Y173/SUM(Y173,'Calculations 16to19'!Y173,'Calculations 20to24'!Y173,'Calculations 25to34'!Y173,'Calculations 35to44'!Y173,'Calculations 45to54'!Y173,'Calculations 65plus'!Y173)</f>
        <v>0.14905154862600126</v>
      </c>
      <c r="Z218" s="28">
        <f>Z173/SUM(Z173,'Calculations 16to19'!Z173,'Calculations 20to24'!Z173,'Calculations 25to34'!Z173,'Calculations 35to44'!Z173,'Calculations 45to54'!Z173,'Calculations 65plus'!Z173)</f>
        <v>0.14641404157465762</v>
      </c>
      <c r="AA218" s="28">
        <f>AA173/SUM(AA173,'Calculations 16to19'!AA173,'Calculations 20to24'!AA173,'Calculations 25to34'!AA173,'Calculations 35to44'!AA173,'Calculations 45to54'!AA173,'Calculations 65plus'!AA173)</f>
        <v>0.14381716416841553</v>
      </c>
      <c r="AB218" s="28">
        <f>AB173/SUM(AB173,'Calculations 16to19'!AB173,'Calculations 20to24'!AB173,'Calculations 25to34'!AB173,'Calculations 35to44'!AB173,'Calculations 45to54'!AB173,'Calculations 65plus'!AB173)</f>
        <v>0.14126087980993488</v>
      </c>
      <c r="AC218" s="28">
        <f>AC173/SUM(AC173,'Calculations 16to19'!AC173,'Calculations 20to24'!AC173,'Calculations 25to34'!AC173,'Calculations 35to44'!AC173,'Calculations 45to54'!AC173,'Calculations 65plus'!AC173)</f>
        <v>0.13874511228580053</v>
      </c>
      <c r="AD218" s="28">
        <f>AD173/SUM(AD173,'Calculations 16to19'!AD173,'Calculations 20to24'!AD173,'Calculations 25to34'!AD173,'Calculations 35to44'!AD173,'Calculations 45to54'!AD173,'Calculations 65plus'!AD173)</f>
        <v>0.13626974792491975</v>
      </c>
      <c r="AE218" s="28">
        <f>AE173/SUM(AE173,'Calculations 16to19'!AE173,'Calculations 20to24'!AE173,'Calculations 25to34'!AE173,'Calculations 35to44'!AE173,'Calculations 45to54'!AE173,'Calculations 65plus'!AE173)</f>
        <v>0.13383463771788945</v>
      </c>
      <c r="AF218" s="28">
        <f>AF173/SUM(AF173,'Calculations 16to19'!AF173,'Calculations 20to24'!AF173,'Calculations 25to34'!AF173,'Calculations 35to44'!AF173,'Calculations 45to54'!AF173,'Calculations 65plus'!AF173)</f>
        <v>0.13143959939313024</v>
      </c>
    </row>
    <row r="219" spans="1:32" x14ac:dyDescent="0.2">
      <c r="A219" s="6" t="s">
        <v>52</v>
      </c>
      <c r="B219" s="28">
        <f>B174/SUM(B174,'Calculations 16to19'!B174,'Calculations 20to24'!B174,'Calculations 25to34'!B174,'Calculations 35to44'!B174,'Calculations 45to54'!B174,'Calculations 65plus'!B174)</f>
        <v>0.16431949832598186</v>
      </c>
      <c r="C219" s="28">
        <f>C174/SUM(C174,'Calculations 16to19'!C174,'Calculations 20to24'!C174,'Calculations 25to34'!C174,'Calculations 35to44'!C174,'Calculations 45to54'!C174,'Calculations 65plus'!C174)</f>
        <v>0.1629988251457338</v>
      </c>
      <c r="D219" s="28">
        <f>D174/SUM(D174,'Calculations 16to19'!D174,'Calculations 20to24'!D174,'Calculations 25to34'!D174,'Calculations 35to44'!D174,'Calculations 45to54'!D174,'Calculations 65plus'!D174)</f>
        <v>0.16001001094589926</v>
      </c>
      <c r="E219" s="28">
        <f>E174/SUM(E174,'Calculations 16to19'!E174,'Calculations 20to24'!E174,'Calculations 25to34'!E174,'Calculations 35to44'!E174,'Calculations 45to54'!E174,'Calculations 65plus'!E174)</f>
        <v>0.15674483923278554</v>
      </c>
      <c r="F219" s="28">
        <f>F174/SUM(F174,'Calculations 16to19'!F174,'Calculations 20to24'!F174,'Calculations 25to34'!F174,'Calculations 35to44'!F174,'Calculations 45to54'!F174,'Calculations 65plus'!F174)</f>
        <v>0.15440895520673437</v>
      </c>
      <c r="G219" s="28">
        <f>G174/SUM(G174,'Calculations 16to19'!G174,'Calculations 20to24'!G174,'Calculations 25to34'!G174,'Calculations 35to44'!G174,'Calculations 45to54'!G174,'Calculations 65plus'!G174)</f>
        <v>0.15354290284741781</v>
      </c>
      <c r="H219" s="28">
        <f>H174/SUM(H174,'Calculations 16to19'!H174,'Calculations 20to24'!H174,'Calculations 25to34'!H174,'Calculations 35to44'!H174,'Calculations 45to54'!H174,'Calculations 65plus'!H174)</f>
        <v>0.15295634962816679</v>
      </c>
      <c r="I219" s="28">
        <f>I174/SUM(I174,'Calculations 16to19'!I174,'Calculations 20to24'!I174,'Calculations 25to34'!I174,'Calculations 35to44'!I174,'Calculations 45to54'!I174,'Calculations 65plus'!I174)</f>
        <v>0.15051857936273208</v>
      </c>
      <c r="J219" s="28">
        <f>J174/SUM(J174,'Calculations 16to19'!J174,'Calculations 20to24'!J174,'Calculations 25to34'!J174,'Calculations 35to44'!J174,'Calculations 45to54'!J174,'Calculations 65plus'!J174)</f>
        <v>0.14625176501211223</v>
      </c>
      <c r="K219" s="28">
        <f>K174/SUM(K174,'Calculations 16to19'!K174,'Calculations 20to24'!K174,'Calculations 25to34'!K174,'Calculations 35to44'!K174,'Calculations 45to54'!K174,'Calculations 65plus'!K174)</f>
        <v>0.14152230471915703</v>
      </c>
      <c r="L219" s="28">
        <f>L174/SUM(L174,'Calculations 16to19'!L174,'Calculations 20to24'!L174,'Calculations 25to34'!L174,'Calculations 35to44'!L174,'Calculations 45to54'!L174,'Calculations 65plus'!L174)</f>
        <v>0.1424627621147693</v>
      </c>
      <c r="M219" s="28">
        <f>M174/SUM(M174,'Calculations 16to19'!M174,'Calculations 20to24'!M174,'Calculations 25to34'!M174,'Calculations 35to44'!M174,'Calculations 45to54'!M174,'Calculations 65plus'!M174)</f>
        <v>0.1404219738459275</v>
      </c>
      <c r="N219" s="28">
        <f>N174/SUM(N174,'Calculations 16to19'!N174,'Calculations 20to24'!N174,'Calculations 25to34'!N174,'Calculations 35to44'!N174,'Calculations 45to54'!N174,'Calculations 65plus'!N174)</f>
        <v>0.13839872976442616</v>
      </c>
      <c r="O219" s="28">
        <f>O174/SUM(O174,'Calculations 16to19'!O174,'Calculations 20to24'!O174,'Calculations 25to34'!O174,'Calculations 35to44'!O174,'Calculations 45to54'!O174,'Calculations 65plus'!O174)</f>
        <v>0.13639342021540354</v>
      </c>
      <c r="P219" s="28">
        <f>P174/SUM(P174,'Calculations 16to19'!P174,'Calculations 20to24'!P174,'Calculations 25to34'!P174,'Calculations 35to44'!P174,'Calculations 45to54'!P174,'Calculations 65plus'!P174)</f>
        <v>0.13440641347472529</v>
      </c>
      <c r="Q219" s="28">
        <f>Q174/SUM(Q174,'Calculations 16to19'!Q174,'Calculations 20to24'!Q174,'Calculations 25to34'!Q174,'Calculations 35to44'!Q174,'Calculations 45to54'!Q174,'Calculations 65plus'!Q174)</f>
        <v>0.13243805583480767</v>
      </c>
      <c r="R219" s="28">
        <f>R174/SUM(R174,'Calculations 16to19'!R174,'Calculations 20to24'!R174,'Calculations 25to34'!R174,'Calculations 35to44'!R174,'Calculations 45to54'!R174,'Calculations 65plus'!R174)</f>
        <v>0.1304886717278706</v>
      </c>
      <c r="S219" s="28">
        <f>S174/SUM(S174,'Calculations 16to19'!S174,'Calculations 20to24'!S174,'Calculations 25to34'!S174,'Calculations 35to44'!S174,'Calculations 45to54'!S174,'Calculations 65plus'!S174)</f>
        <v>0.12855856388582054</v>
      </c>
      <c r="T219" s="28">
        <f>T174/SUM(T174,'Calculations 16to19'!T174,'Calculations 20to24'!T174,'Calculations 25to34'!T174,'Calculations 35to44'!T174,'Calculations 45to54'!T174,'Calculations 65plus'!T174)</f>
        <v>0.12664801353574887</v>
      </c>
      <c r="U219" s="28">
        <f>U174/SUM(U174,'Calculations 16to19'!U174,'Calculations 20to24'!U174,'Calculations 25to34'!U174,'Calculations 35to44'!U174,'Calculations 45to54'!U174,'Calculations 65plus'!U174)</f>
        <v>0.12475728062985293</v>
      </c>
      <c r="V219" s="28">
        <f>V174/SUM(V174,'Calculations 16to19'!V174,'Calculations 20to24'!V174,'Calculations 25to34'!V174,'Calculations 35to44'!V174,'Calculations 45to54'!V174,'Calculations 65plus'!V174)</f>
        <v>0.12288660410843145</v>
      </c>
      <c r="W219" s="28">
        <f>W174/SUM(W174,'Calculations 16to19'!W174,'Calculations 20to24'!W174,'Calculations 25to34'!W174,'Calculations 35to44'!W174,'Calculations 45to54'!W174,'Calculations 65plus'!W174)</f>
        <v>0.12103620219444852</v>
      </c>
      <c r="X219" s="28">
        <f>X174/SUM(X174,'Calculations 16to19'!X174,'Calculations 20to24'!X174,'Calculations 25to34'!X174,'Calculations 35to44'!X174,'Calculations 45to54'!X174,'Calculations 65plus'!X174)</f>
        <v>0.11920627271805882</v>
      </c>
      <c r="Y219" s="28">
        <f>Y174/SUM(Y174,'Calculations 16to19'!Y174,'Calculations 20to24'!Y174,'Calculations 25to34'!Y174,'Calculations 35to44'!Y174,'Calculations 45to54'!Y174,'Calculations 65plus'!Y174)</f>
        <v>0.11739699346937167</v>
      </c>
      <c r="Z219" s="28">
        <f>Z174/SUM(Z174,'Calculations 16to19'!Z174,'Calculations 20to24'!Z174,'Calculations 25to34'!Z174,'Calculations 35to44'!Z174,'Calculations 45to54'!Z174,'Calculations 65plus'!Z174)</f>
        <v>0.11560852257765064</v>
      </c>
      <c r="AA219" s="28">
        <f>AA174/SUM(AA174,'Calculations 16to19'!AA174,'Calculations 20to24'!AA174,'Calculations 25to34'!AA174,'Calculations 35to44'!AA174,'Calculations 45to54'!AA174,'Calculations 65plus'!AA174)</f>
        <v>0.11384099891508256</v>
      </c>
      <c r="AB219" s="28">
        <f>AB174/SUM(AB174,'Calculations 16to19'!AB174,'Calculations 20to24'!AB174,'Calculations 25to34'!AB174,'Calculations 35to44'!AB174,'Calculations 45to54'!AB174,'Calculations 65plus'!AB174)</f>
        <v>0.11209454252320419</v>
      </c>
      <c r="AC219" s="28">
        <f>AC174/SUM(AC174,'Calculations 16to19'!AC174,'Calculations 20to24'!AC174,'Calculations 25to34'!AC174,'Calculations 35to44'!AC174,'Calculations 45to54'!AC174,'Calculations 65plus'!AC174)</f>
        <v>0.11036925506003319</v>
      </c>
      <c r="AD219" s="28">
        <f>AD174/SUM(AD174,'Calculations 16to19'!AD174,'Calculations 20to24'!AD174,'Calculations 25to34'!AD174,'Calculations 35to44'!AD174,'Calculations 45to54'!AD174,'Calculations 65plus'!AD174)</f>
        <v>0.1086652202659423</v>
      </c>
      <c r="AE219" s="28">
        <f>AE174/SUM(AE174,'Calculations 16to19'!AE174,'Calculations 20to24'!AE174,'Calculations 25to34'!AE174,'Calculations 35to44'!AE174,'Calculations 45to54'!AE174,'Calculations 65plus'!AE174)</f>
        <v>0.10698250444631109</v>
      </c>
      <c r="AF219" s="28">
        <f>AF174/SUM(AF174,'Calculations 16to19'!AF174,'Calculations 20to24'!AF174,'Calculations 25to34'!AF174,'Calculations 35to44'!AF174,'Calculations 45to54'!AF174,'Calculations 65plus'!AF174)</f>
        <v>0.10532115696899297</v>
      </c>
    </row>
    <row r="220" spans="1:32" x14ac:dyDescent="0.2">
      <c r="A220" s="6" t="s">
        <v>53</v>
      </c>
      <c r="B220" s="28">
        <f>B175/SUM(B175,'Calculations 16to19'!B175,'Calculations 20to24'!B175,'Calculations 25to34'!B175,'Calculations 35to44'!B175,'Calculations 45to54'!B175,'Calculations 65plus'!B175)</f>
        <v>0.20261263663023191</v>
      </c>
      <c r="C220" s="28">
        <f>C175/SUM(C175,'Calculations 16to19'!C175,'Calculations 20to24'!C175,'Calculations 25to34'!C175,'Calculations 35to44'!C175,'Calculations 45to54'!C175,'Calculations 65plus'!C175)</f>
        <v>0.20122640861370117</v>
      </c>
      <c r="D220" s="28">
        <f>D175/SUM(D175,'Calculations 16to19'!D175,'Calculations 20to24'!D175,'Calculations 25to34'!D175,'Calculations 35to44'!D175,'Calculations 45to54'!D175,'Calculations 65plus'!D175)</f>
        <v>0.19765731284877511</v>
      </c>
      <c r="E220" s="28">
        <f>E175/SUM(E175,'Calculations 16to19'!E175,'Calculations 20to24'!E175,'Calculations 25to34'!E175,'Calculations 35to44'!E175,'Calculations 45to54'!E175,'Calculations 65plus'!E175)</f>
        <v>0.19365266598619912</v>
      </c>
      <c r="F220" s="28">
        <f>F175/SUM(F175,'Calculations 16to19'!F175,'Calculations 20to24'!F175,'Calculations 25to34'!F175,'Calculations 35to44'!F175,'Calculations 45to54'!F175,'Calculations 65plus'!F175)</f>
        <v>0.19069312100434332</v>
      </c>
      <c r="G220" s="28">
        <f>G175/SUM(G175,'Calculations 16to19'!G175,'Calculations 20to24'!G175,'Calculations 25to34'!G175,'Calculations 35to44'!G175,'Calculations 45to54'!G175,'Calculations 65plus'!G175)</f>
        <v>0.18937103223459503</v>
      </c>
      <c r="H220" s="28">
        <f>H175/SUM(H175,'Calculations 16to19'!H175,'Calculations 20to24'!H175,'Calculations 25to34'!H175,'Calculations 35to44'!H175,'Calculations 45to54'!H175,'Calculations 65plus'!H175)</f>
        <v>0.18836671193535784</v>
      </c>
      <c r="I220" s="28">
        <f>I175/SUM(I175,'Calculations 16to19'!I175,'Calculations 20to24'!I175,'Calculations 25to34'!I175,'Calculations 35to44'!I175,'Calculations 45to54'!I175,'Calculations 65plus'!I175)</f>
        <v>0.18498032366042802</v>
      </c>
      <c r="J220" s="28">
        <f>J175/SUM(J175,'Calculations 16to19'!J175,'Calculations 20to24'!J175,'Calculations 25to34'!J175,'Calculations 35to44'!J175,'Calculations 45to54'!J175,'Calculations 65plus'!J175)</f>
        <v>0.17932807124982977</v>
      </c>
      <c r="K220" s="28">
        <f>K175/SUM(K175,'Calculations 16to19'!K175,'Calculations 20to24'!K175,'Calculations 25to34'!K175,'Calculations 35to44'!K175,'Calculations 45to54'!K175,'Calculations 65plus'!K175)</f>
        <v>0.17312776343872646</v>
      </c>
      <c r="L220" s="28">
        <f>L175/SUM(L175,'Calculations 16to19'!L175,'Calculations 20to24'!L175,'Calculations 25to34'!L175,'Calculations 35to44'!L175,'Calculations 45to54'!L175,'Calculations 65plus'!L175)</f>
        <v>0.17471761785785681</v>
      </c>
      <c r="M220" s="28">
        <f>M175/SUM(M175,'Calculations 16to19'!M175,'Calculations 20to24'!M175,'Calculations 25to34'!M175,'Calculations 35to44'!M175,'Calculations 45to54'!M175,'Calculations 65plus'!M175)</f>
        <v>0.17208905287323673</v>
      </c>
      <c r="N220" s="28">
        <f>N175/SUM(N175,'Calculations 16to19'!N175,'Calculations 20to24'!N175,'Calculations 25to34'!N175,'Calculations 35to44'!N175,'Calculations 45to54'!N175,'Calculations 65plus'!N175)</f>
        <v>0.16948518312253683</v>
      </c>
      <c r="O220" s="28">
        <f>O175/SUM(O175,'Calculations 16to19'!O175,'Calculations 20to24'!O175,'Calculations 25to34'!O175,'Calculations 35to44'!O175,'Calculations 45to54'!O175,'Calculations 65plus'!O175)</f>
        <v>0.16690654872530231</v>
      </c>
      <c r="P220" s="28">
        <f>P175/SUM(P175,'Calculations 16to19'!P175,'Calculations 20to24'!P175,'Calculations 25to34'!P175,'Calculations 35to44'!P175,'Calculations 45to54'!P175,'Calculations 65plus'!P175)</f>
        <v>0.16435365092665899</v>
      </c>
      <c r="Q220" s="28">
        <f>Q175/SUM(Q175,'Calculations 16to19'!Q175,'Calculations 20to24'!Q175,'Calculations 25to34'!Q175,'Calculations 35to44'!Q175,'Calculations 45to54'!Q175,'Calculations 65plus'!Q175)</f>
        <v>0.1618269529079982</v>
      </c>
      <c r="R220" s="28">
        <f>R175/SUM(R175,'Calculations 16to19'!R175,'Calculations 20to24'!R175,'Calculations 25to34'!R175,'Calculations 35to44'!R175,'Calculations 45to54'!R175,'Calculations 65plus'!R175)</f>
        <v>0.15932688062960676</v>
      </c>
      <c r="S220" s="28">
        <f>S175/SUM(S175,'Calculations 16to19'!S175,'Calculations 20to24'!S175,'Calculations 25to34'!S175,'Calculations 35to44'!S175,'Calculations 45to54'!S175,'Calculations 65plus'!S175)</f>
        <v>0.15685382370235798</v>
      </c>
      <c r="T220" s="28">
        <f>T175/SUM(T175,'Calculations 16to19'!T175,'Calculations 20to24'!T175,'Calculations 25to34'!T175,'Calculations 35to44'!T175,'Calculations 45to54'!T175,'Calculations 65plus'!T175)</f>
        <v>0.15440813628556629</v>
      </c>
      <c r="U220" s="28">
        <f>U175/SUM(U175,'Calculations 16to19'!U175,'Calculations 20to24'!U175,'Calculations 25to34'!U175,'Calculations 35to44'!U175,'Calculations 45to54'!U175,'Calculations 65plus'!U175)</f>
        <v>0.15199013800812086</v>
      </c>
      <c r="V220" s="28">
        <f>V175/SUM(V175,'Calculations 16to19'!V175,'Calculations 20to24'!V175,'Calculations 25to34'!V175,'Calculations 35to44'!V175,'Calculations 45to54'!V175,'Calculations 65plus'!V175)</f>
        <v>0.14960011491004913</v>
      </c>
      <c r="W220" s="28">
        <f>W175/SUM(W175,'Calculations 16to19'!W175,'Calculations 20to24'!W175,'Calculations 25to34'!W175,'Calculations 35to44'!W175,'Calculations 45to54'!W175,'Calculations 65plus'!W175)</f>
        <v>0.14723832040166854</v>
      </c>
      <c r="X220" s="28">
        <f>X175/SUM(X175,'Calculations 16to19'!X175,'Calculations 20to24'!X175,'Calculations 25to34'!X175,'Calculations 35to44'!X175,'Calculations 45to54'!X175,'Calculations 65plus'!X175)</f>
        <v>0.14490497623756435</v>
      </c>
      <c r="Y220" s="28">
        <f>Y175/SUM(Y175,'Calculations 16to19'!Y175,'Calculations 20to24'!Y175,'Calculations 25to34'!Y175,'Calculations 35to44'!Y175,'Calculations 45to54'!Y175,'Calculations 65plus'!Y175)</f>
        <v>0.14260027350266363</v>
      </c>
      <c r="Z220" s="28">
        <f>Z175/SUM(Z175,'Calculations 16to19'!Z175,'Calculations 20to24'!Z175,'Calculations 25to34'!Z175,'Calculations 35to44'!Z175,'Calculations 45to54'!Z175,'Calculations 65plus'!Z175)</f>
        <v>0.14032437360774988</v>
      </c>
      <c r="AA220" s="28">
        <f>AA175/SUM(AA175,'Calculations 16to19'!AA175,'Calculations 20to24'!AA175,'Calculations 25to34'!AA175,'Calculations 35to44'!AA175,'Calculations 45to54'!AA175,'Calculations 65plus'!AA175)</f>
        <v>0.1380774092918384</v>
      </c>
      <c r="AB220" s="28">
        <f>AB175/SUM(AB175,'Calculations 16to19'!AB175,'Calculations 20to24'!AB175,'Calculations 25to34'!AB175,'Calculations 35to44'!AB175,'Calculations 45to54'!AB175,'Calculations 65plus'!AB175)</f>
        <v>0.13585948562891939</v>
      </c>
      <c r="AC220" s="28">
        <f>AC175/SUM(AC175,'Calculations 16to19'!AC175,'Calculations 20to24'!AC175,'Calculations 25to34'!AC175,'Calculations 35to44'!AC175,'Calculations 45to54'!AC175,'Calculations 65plus'!AC175)</f>
        <v>0.13367068103665664</v>
      </c>
      <c r="AD220" s="28">
        <f>AD175/SUM(AD175,'Calculations 16to19'!AD175,'Calculations 20to24'!AD175,'Calculations 25to34'!AD175,'Calculations 35to44'!AD175,'Calculations 45to54'!AD175,'Calculations 65plus'!AD175)</f>
        <v>0.13151104828473556</v>
      </c>
      <c r="AE220" s="28">
        <f>AE175/SUM(AE175,'Calculations 16to19'!AE175,'Calculations 20to24'!AE175,'Calculations 25to34'!AE175,'Calculations 35to44'!AE175,'Calculations 45to54'!AE175,'Calculations 65plus'!AE175)</f>
        <v>0.12938061550065588</v>
      </c>
      <c r="AF220" s="28">
        <f>AF175/SUM(AF175,'Calculations 16to19'!AF175,'Calculations 20to24'!AF175,'Calculations 25to34'!AF175,'Calculations 35to44'!AF175,'Calculations 45to54'!AF175,'Calculations 65plus'!AF175)</f>
        <v>0.12727938717086518</v>
      </c>
    </row>
    <row r="221" spans="1:32" x14ac:dyDescent="0.2">
      <c r="A221" s="6" t="s">
        <v>54</v>
      </c>
      <c r="B221" s="28">
        <f>B176/SUM(B176,'Calculations 16to19'!B176,'Calculations 20to24'!B176,'Calculations 25to34'!B176,'Calculations 35to44'!B176,'Calculations 45to54'!B176,'Calculations 65plus'!B176)</f>
        <v>0.18107703814510101</v>
      </c>
      <c r="C221" s="28">
        <f>C176/SUM(C176,'Calculations 16to19'!C176,'Calculations 20to24'!C176,'Calculations 25to34'!C176,'Calculations 35to44'!C176,'Calculations 45to54'!C176,'Calculations 65plus'!C176)</f>
        <v>0.17984741262963211</v>
      </c>
      <c r="D221" s="28">
        <f>D176/SUM(D176,'Calculations 16to19'!D176,'Calculations 20to24'!D176,'Calculations 25to34'!D176,'Calculations 35to44'!D176,'Calculations 45to54'!D176,'Calculations 65plus'!D176)</f>
        <v>0.17670190400117672</v>
      </c>
      <c r="E221" s="28">
        <f>E176/SUM(E176,'Calculations 16to19'!E176,'Calculations 20to24'!E176,'Calculations 25to34'!E176,'Calculations 35to44'!E176,'Calculations 45to54'!E176,'Calculations 65plus'!E176)</f>
        <v>0.17317450128205911</v>
      </c>
      <c r="F221" s="28">
        <f>F176/SUM(F176,'Calculations 16to19'!F176,'Calculations 20to24'!F176,'Calculations 25to34'!F176,'Calculations 35to44'!F176,'Calculations 45to54'!F176,'Calculations 65plus'!F176)</f>
        <v>0.17059869811010303</v>
      </c>
      <c r="G221" s="28">
        <f>G176/SUM(G176,'Calculations 16to19'!G176,'Calculations 20to24'!G176,'Calculations 25to34'!G176,'Calculations 35to44'!G176,'Calculations 45to54'!G176,'Calculations 65plus'!G176)</f>
        <v>0.16956273296287025</v>
      </c>
      <c r="H221" s="28">
        <f>H176/SUM(H176,'Calculations 16to19'!H176,'Calculations 20to24'!H176,'Calculations 25to34'!H176,'Calculations 35to44'!H176,'Calculations 45to54'!H176,'Calculations 65plus'!H176)</f>
        <v>0.16878621197384375</v>
      </c>
      <c r="I221" s="28">
        <f>I176/SUM(I176,'Calculations 16to19'!I176,'Calculations 20to24'!I176,'Calculations 25to34'!I176,'Calculations 35to44'!I176,'Calculations 45to54'!I176,'Calculations 65plus'!I176)</f>
        <v>0.16586108267859409</v>
      </c>
      <c r="J221" s="28">
        <f>J176/SUM(J176,'Calculations 16to19'!J176,'Calculations 20to24'!J176,'Calculations 25to34'!J176,'Calculations 35to44'!J176,'Calculations 45to54'!J176,'Calculations 65plus'!J176)</f>
        <v>0.16092688716088441</v>
      </c>
      <c r="K221" s="28">
        <f>K176/SUM(K176,'Calculations 16to19'!K176,'Calculations 20to24'!K176,'Calculations 25to34'!K176,'Calculations 35to44'!K176,'Calculations 45to54'!K176,'Calculations 65plus'!K176)</f>
        <v>0.1555362452541067</v>
      </c>
      <c r="L221" s="28">
        <f>L176/SUM(L176,'Calculations 16to19'!L176,'Calculations 20to24'!L176,'Calculations 25to34'!L176,'Calculations 35to44'!L176,'Calculations 45to54'!L176,'Calculations 65plus'!L176)</f>
        <v>0.15691537752252097</v>
      </c>
      <c r="M221" s="28">
        <f>M176/SUM(M176,'Calculations 16to19'!M176,'Calculations 20to24'!M176,'Calculations 25to34'!M176,'Calculations 35to44'!M176,'Calculations 45to54'!M176,'Calculations 65plus'!M176)</f>
        <v>0.15463599392306263</v>
      </c>
      <c r="N221" s="28">
        <f>N176/SUM(N176,'Calculations 16to19'!N176,'Calculations 20to24'!N176,'Calculations 25to34'!N176,'Calculations 35to44'!N176,'Calculations 45to54'!N176,'Calculations 65plus'!N176)</f>
        <v>0.1523760580501991</v>
      </c>
      <c r="O221" s="28">
        <f>O176/SUM(O176,'Calculations 16to19'!O176,'Calculations 20to24'!O176,'Calculations 25to34'!O176,'Calculations 35to44'!O176,'Calculations 45to54'!O176,'Calculations 65plus'!O176)</f>
        <v>0.15013607970661139</v>
      </c>
      <c r="P221" s="28">
        <f>P176/SUM(P176,'Calculations 16to19'!P176,'Calculations 20to24'!P176,'Calculations 25to34'!P176,'Calculations 35to44'!P176,'Calculations 45to54'!P176,'Calculations 65plus'!P176)</f>
        <v>0.14791653715855305</v>
      </c>
      <c r="Q221" s="28">
        <f>Q176/SUM(Q176,'Calculations 16to19'!Q176,'Calculations 20to24'!Q176,'Calculations 25to34'!Q176,'Calculations 35to44'!Q176,'Calculations 45to54'!Q176,'Calculations 65plus'!Q176)</f>
        <v>0.14571787761902005</v>
      </c>
      <c r="R221" s="28">
        <f>R176/SUM(R176,'Calculations 16to19'!R176,'Calculations 20to24'!R176,'Calculations 25to34'!R176,'Calculations 35to44'!R176,'Calculations 45to54'!R176,'Calculations 65plus'!R176)</f>
        <v>0.1435405177632651</v>
      </c>
      <c r="S221" s="28">
        <f>S176/SUM(S176,'Calculations 16to19'!S176,'Calculations 20to24'!S176,'Calculations 25to34'!S176,'Calculations 35to44'!S176,'Calculations 45to54'!S176,'Calculations 65plus'!S176)</f>
        <v>0.14138484427495612</v>
      </c>
      <c r="T221" s="28">
        <f>T176/SUM(T176,'Calculations 16to19'!T176,'Calculations 20to24'!T176,'Calculations 25to34'!T176,'Calculations 35to44'!T176,'Calculations 45to54'!T176,'Calculations 65plus'!T176)</f>
        <v>0.13925121442116528</v>
      </c>
      <c r="U221" s="28">
        <f>U176/SUM(U176,'Calculations 16to19'!U176,'Calculations 20to24'!U176,'Calculations 25to34'!U176,'Calculations 35to44'!U176,'Calculations 45to54'!U176,'Calculations 65plus'!U176)</f>
        <v>0.13713995665428722</v>
      </c>
      <c r="V221" s="28">
        <f>V176/SUM(V176,'Calculations 16to19'!V176,'Calculations 20to24'!V176,'Calculations 25to34'!V176,'Calculations 35to44'!V176,'Calculations 45to54'!V176,'Calculations 65plus'!V176)</f>
        <v>0.13505137123892449</v>
      </c>
      <c r="W221" s="28">
        <f>W176/SUM(W176,'Calculations 16to19'!W176,'Calculations 20to24'!W176,'Calculations 25to34'!W176,'Calculations 35to44'!W176,'Calculations 45to54'!W176,'Calculations 65plus'!W176)</f>
        <v>0.13298573090170088</v>
      </c>
      <c r="X221" s="28">
        <f>X176/SUM(X176,'Calculations 16to19'!X176,'Calculations 20to24'!X176,'Calculations 25to34'!X176,'Calculations 35to44'!X176,'Calculations 45to54'!X176,'Calculations 65plus'!X176)</f>
        <v>0.13094328150194362</v>
      </c>
      <c r="Y221" s="28">
        <f>Y176/SUM(Y176,'Calculations 16to19'!Y176,'Calculations 20to24'!Y176,'Calculations 25to34'!Y176,'Calculations 35to44'!Y176,'Calculations 45to54'!Y176,'Calculations 65plus'!Y176)</f>
        <v>0.12892424272113662</v>
      </c>
      <c r="Z221" s="28">
        <f>Z176/SUM(Z176,'Calculations 16to19'!Z176,'Calculations 20to24'!Z176,'Calculations 25to34'!Z176,'Calculations 35to44'!Z176,'Calculations 45to54'!Z176,'Calculations 65plus'!Z176)</f>
        <v>0.12692880876903115</v>
      </c>
      <c r="AA221" s="28">
        <f>AA176/SUM(AA176,'Calculations 16to19'!AA176,'Calculations 20to24'!AA176,'Calculations 25to34'!AA176,'Calculations 35to44'!AA176,'Calculations 45to54'!AA176,'Calculations 65plus'!AA176)</f>
        <v>0.12495714910430814</v>
      </c>
      <c r="AB221" s="28">
        <f>AB176/SUM(AB176,'Calculations 16to19'!AB176,'Calculations 20to24'!AB176,'Calculations 25to34'!AB176,'Calculations 35to44'!AB176,'Calculations 45to54'!AB176,'Calculations 65plus'!AB176)</f>
        <v>0.12300940916769595</v>
      </c>
      <c r="AC221" s="28">
        <f>AC176/SUM(AC176,'Calculations 16to19'!AC176,'Calculations 20to24'!AC176,'Calculations 25to34'!AC176,'Calculations 35to44'!AC176,'Calculations 45to54'!AC176,'Calculations 65plus'!AC176)</f>
        <v>0.12108571112546507</v>
      </c>
      <c r="AD221" s="28">
        <f>AD176/SUM(AD176,'Calculations 16to19'!AD176,'Calculations 20to24'!AD176,'Calculations 25to34'!AD176,'Calculations 35to44'!AD176,'Calculations 45to54'!AD176,'Calculations 65plus'!AD176)</f>
        <v>0.11918615462126332</v>
      </c>
      <c r="AE221" s="28">
        <f>AE176/SUM(AE176,'Calculations 16to19'!AE176,'Calculations 20to24'!AE176,'Calculations 25to34'!AE176,'Calculations 35to44'!AE176,'Calculations 45to54'!AE176,'Calculations 65plus'!AE176)</f>
        <v>0.11731081753429606</v>
      </c>
      <c r="AF221" s="28">
        <f>AF176/SUM(AF176,'Calculations 16to19'!AF176,'Calculations 20to24'!AF176,'Calculations 25to34'!AF176,'Calculations 35to44'!AF176,'Calculations 45to54'!AF176,'Calculations 65plus'!AF176)</f>
        <v>0.1154597567419046</v>
      </c>
    </row>
    <row r="222" spans="1:32" x14ac:dyDescent="0.2">
      <c r="A222" s="6" t="s">
        <v>55</v>
      </c>
      <c r="B222" s="28">
        <f>B177/SUM(B177,'Calculations 16to19'!B177,'Calculations 20to24'!B177,'Calculations 25to34'!B177,'Calculations 35to44'!B177,'Calculations 45to54'!B177,'Calculations 65plus'!B177)</f>
        <v>0.1730407523510972</v>
      </c>
      <c r="C222" s="28">
        <f>C177/SUM(C177,'Calculations 16to19'!C177,'Calculations 20to24'!C177,'Calculations 25to34'!C177,'Calculations 35to44'!C177,'Calculations 45to54'!C177,'Calculations 65plus'!C177)</f>
        <v>0.17175250848226192</v>
      </c>
      <c r="D222" s="28">
        <f>D177/SUM(D177,'Calculations 16to19'!D177,'Calculations 20to24'!D177,'Calculations 25to34'!D177,'Calculations 35to44'!D177,'Calculations 45to54'!D177,'Calculations 65plus'!D177)</f>
        <v>0.16869919135827968</v>
      </c>
      <c r="E222" s="28">
        <f>E177/SUM(E177,'Calculations 16to19'!E177,'Calculations 20to24'!E177,'Calculations 25to34'!E177,'Calculations 35to44'!E177,'Calculations 45to54'!E177,'Calculations 65plus'!E177)</f>
        <v>0.16533799041769418</v>
      </c>
      <c r="F222" s="28">
        <f>F177/SUM(F177,'Calculations 16to19'!F177,'Calculations 20to24'!F177,'Calculations 25to34'!F177,'Calculations 35to44'!F177,'Calculations 45to54'!F177,'Calculations 65plus'!F177)</f>
        <v>0.16293794185346624</v>
      </c>
      <c r="G222" s="28">
        <f>G177/SUM(G177,'Calculations 16to19'!G177,'Calculations 20to24'!G177,'Calculations 25to34'!G177,'Calculations 35to44'!G177,'Calculations 45to54'!G177,'Calculations 65plus'!G177)</f>
        <v>0.16208309130875248</v>
      </c>
      <c r="H222" s="28">
        <f>H177/SUM(H177,'Calculations 16to19'!H177,'Calculations 20to24'!H177,'Calculations 25to34'!H177,'Calculations 35to44'!H177,'Calculations 45to54'!H177,'Calculations 65plus'!H177)</f>
        <v>0.16150522259332142</v>
      </c>
      <c r="I222" s="28">
        <f>I177/SUM(I177,'Calculations 16to19'!I177,'Calculations 20to24'!I177,'Calculations 25to34'!I177,'Calculations 35to44'!I177,'Calculations 45to54'!I177,'Calculations 65plus'!I177)</f>
        <v>0.15894039150813472</v>
      </c>
      <c r="J222" s="28">
        <f>J177/SUM(J177,'Calculations 16to19'!J177,'Calculations 20to24'!J177,'Calculations 25to34'!J177,'Calculations 35to44'!J177,'Calculations 45to54'!J177,'Calculations 65plus'!J177)</f>
        <v>0.15444817273301206</v>
      </c>
      <c r="K222" s="28">
        <f>K177/SUM(K177,'Calculations 16to19'!K177,'Calculations 20to24'!K177,'Calculations 25to34'!K177,'Calculations 35to44'!K177,'Calculations 45to54'!K177,'Calculations 65plus'!K177)</f>
        <v>0.14948590086022054</v>
      </c>
      <c r="L222" s="28">
        <f>L177/SUM(L177,'Calculations 16to19'!L177,'Calculations 20to24'!L177,'Calculations 25to34'!L177,'Calculations 35to44'!L177,'Calculations 45to54'!L177,'Calculations 65plus'!L177)</f>
        <v>0.15058706650935325</v>
      </c>
      <c r="M222" s="28">
        <f>M177/SUM(M177,'Calculations 16to19'!M177,'Calculations 20to24'!M177,'Calculations 25to34'!M177,'Calculations 35to44'!M177,'Calculations 45to54'!M177,'Calculations 65plus'!M177)</f>
        <v>0.14847555063040918</v>
      </c>
      <c r="N222" s="28">
        <f>N177/SUM(N177,'Calculations 16to19'!N177,'Calculations 20to24'!N177,'Calculations 25to34'!N177,'Calculations 35to44'!N177,'Calculations 45to54'!N177,'Calculations 65plus'!N177)</f>
        <v>0.14638008971953867</v>
      </c>
      <c r="O222" s="28">
        <f>O177/SUM(O177,'Calculations 16to19'!O177,'Calculations 20to24'!O177,'Calculations 25to34'!O177,'Calculations 35to44'!O177,'Calculations 45to54'!O177,'Calculations 65plus'!O177)</f>
        <v>0.14430117540942503</v>
      </c>
      <c r="P222" s="28">
        <f>P177/SUM(P177,'Calculations 16to19'!P177,'Calculations 20to24'!P177,'Calculations 25to34'!P177,'Calculations 35to44'!P177,'Calculations 45to54'!P177,'Calculations 65plus'!P177)</f>
        <v>0.14223927472014544</v>
      </c>
      <c r="Q222" s="28">
        <f>Q177/SUM(Q177,'Calculations 16to19'!Q177,'Calculations 20to24'!Q177,'Calculations 25to34'!Q177,'Calculations 35to44'!Q177,'Calculations 45to54'!Q177,'Calculations 65plus'!Q177)</f>
        <v>0.14019483015233325</v>
      </c>
      <c r="R222" s="28">
        <f>R177/SUM(R177,'Calculations 16to19'!R177,'Calculations 20to24'!R177,'Calculations 25to34'!R177,'Calculations 35to44'!R177,'Calculations 45to54'!R177,'Calculations 65plus'!R177)</f>
        <v>0.13816825981745887</v>
      </c>
      <c r="S222" s="28">
        <f>S177/SUM(S177,'Calculations 16to19'!S177,'Calculations 20to24'!S177,'Calculations 25to34'!S177,'Calculations 35to44'!S177,'Calculations 45to54'!S177,'Calculations 65plus'!S177)</f>
        <v>0.13615995760469574</v>
      </c>
      <c r="T222" s="28">
        <f>T177/SUM(T177,'Calculations 16to19'!T177,'Calculations 20to24'!T177,'Calculations 25to34'!T177,'Calculations 35to44'!T177,'Calculations 45to54'!T177,'Calculations 65plus'!T177)</f>
        <v>0.13417029338361089</v>
      </c>
      <c r="U222" s="28">
        <f>U177/SUM(U177,'Calculations 16to19'!U177,'Calculations 20to24'!U177,'Calculations 25to34'!U177,'Calculations 35to44'!U177,'Calculations 45to54'!U177,'Calculations 65plus'!U177)</f>
        <v>0.1321996132417281</v>
      </c>
      <c r="V222" s="28">
        <f>V177/SUM(V177,'Calculations 16to19'!V177,'Calculations 20to24'!V177,'Calculations 25to34'!V177,'Calculations 35to44'!V177,'Calculations 45to54'!V177,'Calculations 65plus'!V177)</f>
        <v>0.13024823975584504</v>
      </c>
      <c r="W222" s="28">
        <f>W177/SUM(W177,'Calculations 16to19'!W177,'Calculations 20to24'!W177,'Calculations 25to34'!W177,'Calculations 35to44'!W177,'Calculations 45to54'!W177,'Calculations 65plus'!W177)</f>
        <v>0.12831647229580487</v>
      </c>
      <c r="X222" s="28">
        <f>X177/SUM(X177,'Calculations 16to19'!X177,'Calculations 20to24'!X177,'Calculations 25to34'!X177,'Calculations 35to44'!X177,'Calculations 45to54'!X177,'Calculations 65plus'!X177)</f>
        <v>0.12640458735930968</v>
      </c>
      <c r="Y222" s="28">
        <f>Y177/SUM(Y177,'Calculations 16to19'!Y177,'Calculations 20to24'!Y177,'Calculations 25to34'!Y177,'Calculations 35to44'!Y177,'Calculations 45to54'!Y177,'Calculations 65plus'!Y177)</f>
        <v>0.12451283893622435</v>
      </c>
      <c r="Z222" s="28">
        <f>Z177/SUM(Z177,'Calculations 16to19'!Z177,'Calculations 20to24'!Z177,'Calculations 25to34'!Z177,'Calculations 35to44'!Z177,'Calculations 45to54'!Z177,'Calculations 65plus'!Z177)</f>
        <v>0.12264145890071831</v>
      </c>
      <c r="AA222" s="28">
        <f>AA177/SUM(AA177,'Calculations 16to19'!AA177,'Calculations 20to24'!AA177,'Calculations 25to34'!AA177,'Calculations 35to44'!AA177,'Calculations 45to54'!AA177,'Calculations 65plus'!AA177)</f>
        <v>0.12079065742951184</v>
      </c>
      <c r="AB222" s="28">
        <f>AB177/SUM(AB177,'Calculations 16to19'!AB177,'Calculations 20to24'!AB177,'Calculations 25to34'!AB177,'Calculations 35to44'!AB177,'Calculations 45to54'!AB177,'Calculations 65plus'!AB177)</f>
        <v>0.11896062344442586</v>
      </c>
      <c r="AC222" s="28">
        <f>AC177/SUM(AC177,'Calculations 16to19'!AC177,'Calculations 20to24'!AC177,'Calculations 25to34'!AC177,'Calculations 35to44'!AC177,'Calculations 45to54'!AC177,'Calculations 65plus'!AC177)</f>
        <v>0.11715152507736894</v>
      </c>
      <c r="AD222" s="28">
        <f>AD177/SUM(AD177,'Calculations 16to19'!AD177,'Calculations 20to24'!AD177,'Calculations 25to34'!AD177,'Calculations 35to44'!AD177,'Calculations 45to54'!AD177,'Calculations 65plus'!AD177)</f>
        <v>0.11536351015587391</v>
      </c>
      <c r="AE222" s="28">
        <f>AE177/SUM(AE177,'Calculations 16to19'!AE177,'Calculations 20to24'!AE177,'Calculations 25to34'!AE177,'Calculations 35to44'!AE177,'Calculations 45to54'!AE177,'Calculations 65plus'!AE177)</f>
        <v>0.11359670670726456</v>
      </c>
      <c r="AF222" s="28">
        <f>AF177/SUM(AF177,'Calculations 16to19'!AF177,'Calculations 20to24'!AF177,'Calculations 25to34'!AF177,'Calculations 35to44'!AF177,'Calculations 45to54'!AF177,'Calculations 65plus'!AF177)</f>
        <v>0.11185122347952389</v>
      </c>
    </row>
    <row r="223" spans="1:32" x14ac:dyDescent="0.2">
      <c r="A223" s="6" t="s">
        <v>56</v>
      </c>
      <c r="B223" s="28">
        <f>B178/SUM(B178,'Calculations 16to19'!B178,'Calculations 20to24'!B178,'Calculations 25to34'!B178,'Calculations 35to44'!B178,'Calculations 45to54'!B178,'Calculations 65plus'!B178)</f>
        <v>0.14335126825518829</v>
      </c>
      <c r="C223" s="28">
        <f>C178/SUM(C178,'Calculations 16to19'!C178,'Calculations 20to24'!C178,'Calculations 25to34'!C178,'Calculations 35to44'!C178,'Calculations 45to54'!C178,'Calculations 65plus'!C178)</f>
        <v>0.14273538173254025</v>
      </c>
      <c r="D223" s="28">
        <f>D178/SUM(D178,'Calculations 16to19'!D178,'Calculations 20to24'!D178,'Calculations 25to34'!D178,'Calculations 35to44'!D178,'Calculations 45to54'!D178,'Calculations 65plus'!D178)</f>
        <v>0.14059087261699935</v>
      </c>
      <c r="E223" s="28">
        <f>E178/SUM(E178,'Calculations 16to19'!E178,'Calculations 20to24'!E178,'Calculations 25to34'!E178,'Calculations 35to44'!E178,'Calculations 45to54'!E178,'Calculations 65plus'!E178)</f>
        <v>0.1381753779780365</v>
      </c>
      <c r="F223" s="28">
        <f>F178/SUM(F178,'Calculations 16to19'!F178,'Calculations 20to24'!F178,'Calculations 25to34'!F178,'Calculations 35to44'!F178,'Calculations 45to54'!F178,'Calculations 65plus'!F178)</f>
        <v>0.13656830363064393</v>
      </c>
      <c r="G223" s="28">
        <f>G178/SUM(G178,'Calculations 16to19'!G178,'Calculations 20to24'!G178,'Calculations 25to34'!G178,'Calculations 35to44'!G178,'Calculations 45to54'!G178,'Calculations 65plus'!G178)</f>
        <v>0.13635425298437137</v>
      </c>
      <c r="H223" s="28">
        <f>H178/SUM(H178,'Calculations 16to19'!H178,'Calculations 20to24'!H178,'Calculations 25to34'!H178,'Calculations 35to44'!H178,'Calculations 45to54'!H178,'Calculations 65plus'!H178)</f>
        <v>0.13629804647514634</v>
      </c>
      <c r="I223" s="28">
        <f>I178/SUM(I178,'Calculations 16to19'!I178,'Calculations 20to24'!I178,'Calculations 25to34'!I178,'Calculations 35to44'!I178,'Calculations 45to54'!I178,'Calculations 65plus'!I178)</f>
        <v>0.13463868478555749</v>
      </c>
      <c r="J223" s="28">
        <f>J178/SUM(J178,'Calculations 16to19'!J178,'Calculations 20to24'!J178,'Calculations 25to34'!J178,'Calculations 35to44'!J178,'Calculations 45to54'!J178,'Calculations 65plus'!J178)</f>
        <v>0.13141891430831001</v>
      </c>
      <c r="K223" s="28">
        <f>K178/SUM(K178,'Calculations 16to19'!K178,'Calculations 20to24'!K178,'Calculations 25to34'!K178,'Calculations 35to44'!K178,'Calculations 45to54'!K178,'Calculations 65plus'!K178)</f>
        <v>0.12776838087227313</v>
      </c>
      <c r="L223" s="28">
        <f>L178/SUM(L178,'Calculations 16to19'!L178,'Calculations 20to24'!L178,'Calculations 25to34'!L178,'Calculations 35to44'!L178,'Calculations 45to54'!L178,'Calculations 65plus'!L178)</f>
        <v>0.12871893256310801</v>
      </c>
      <c r="M223" s="28">
        <f>M178/SUM(M178,'Calculations 16to19'!M178,'Calculations 20to24'!M178,'Calculations 25to34'!M178,'Calculations 35to44'!M178,'Calculations 45to54'!M178,'Calculations 65plus'!M178)</f>
        <v>0.12724042579893827</v>
      </c>
      <c r="N223" s="28">
        <f>N178/SUM(N178,'Calculations 16to19'!N178,'Calculations 20to24'!N178,'Calculations 25to34'!N178,'Calculations 35to44'!N178,'Calculations 45to54'!N178,'Calculations 65plus'!N178)</f>
        <v>0.12575352287536648</v>
      </c>
      <c r="O223" s="28">
        <f>O178/SUM(O178,'Calculations 16to19'!O178,'Calculations 20to24'!O178,'Calculations 25to34'!O178,'Calculations 35to44'!O178,'Calculations 45to54'!O178,'Calculations 65plus'!O178)</f>
        <v>0.12425968460494825</v>
      </c>
      <c r="P223" s="28">
        <f>P178/SUM(P178,'Calculations 16to19'!P178,'Calculations 20to24'!P178,'Calculations 25to34'!P178,'Calculations 35to44'!P178,'Calculations 45to54'!P178,'Calculations 65plus'!P178)</f>
        <v>0.12276032402514882</v>
      </c>
      <c r="Q223" s="28">
        <f>Q178/SUM(Q178,'Calculations 16to19'!Q178,'Calculations 20to24'!Q178,'Calculations 25to34'!Q178,'Calculations 35to44'!Q178,'Calculations 45to54'!Q178,'Calculations 65plus'!Q178)</f>
        <v>0.121256805070476</v>
      </c>
      <c r="R223" s="28">
        <f>R178/SUM(R178,'Calculations 16to19'!R178,'Calculations 20to24'!R178,'Calculations 25to34'!R178,'Calculations 35to44'!R178,'Calculations 45to54'!R178,'Calculations 65plus'!R178)</f>
        <v>0.11975044157538088</v>
      </c>
      <c r="S223" s="28">
        <f>S178/SUM(S178,'Calculations 16to19'!S178,'Calculations 20to24'!S178,'Calculations 25to34'!S178,'Calculations 35to44'!S178,'Calculations 45to54'!S178,'Calculations 65plus'!S178)</f>
        <v>0.11824249657665598</v>
      </c>
      <c r="T223" s="28">
        <f>T178/SUM(T178,'Calculations 16to19'!T178,'Calculations 20to24'!T178,'Calculations 25to34'!T178,'Calculations 35to44'!T178,'Calculations 45to54'!T178,'Calculations 65plus'!T178)</f>
        <v>0.11673418188616212</v>
      </c>
      <c r="U223" s="28">
        <f>U178/SUM(U178,'Calculations 16to19'!U178,'Calculations 20to24'!U178,'Calculations 25to34'!U178,'Calculations 35to44'!U178,'Calculations 45to54'!U178,'Calculations 65plus'!U178)</f>
        <v>0.11522665790676058</v>
      </c>
      <c r="V223" s="28">
        <f>V178/SUM(V178,'Calculations 16to19'!V178,'Calculations 20to24'!V178,'Calculations 25to34'!V178,'Calculations 35to44'!V178,'Calculations 45to54'!V178,'Calculations 65plus'!V178)</f>
        <v>0.11372103366630114</v>
      </c>
      <c r="W223" s="28">
        <f>W178/SUM(W178,'Calculations 16to19'!W178,'Calculations 20to24'!W178,'Calculations 25to34'!W178,'Calculations 35to44'!W178,'Calculations 45to54'!W178,'Calculations 65plus'!W178)</f>
        <v>0.11221836704637901</v>
      </c>
      <c r="X223" s="28">
        <f>X178/SUM(X178,'Calculations 16to19'!X178,'Calculations 20to24'!X178,'Calculations 25to34'!X178,'Calculations 35to44'!X178,'Calculations 45to54'!X178,'Calculations 65plus'!X178)</f>
        <v>0.11071966518436969</v>
      </c>
      <c r="Y223" s="28">
        <f>Y178/SUM(Y178,'Calculations 16to19'!Y178,'Calculations 20to24'!Y178,'Calculations 25to34'!Y178,'Calculations 35to44'!Y178,'Calculations 45to54'!Y178,'Calculations 65plus'!Y178)</f>
        <v>0.10922588502892092</v>
      </c>
      <c r="Z223" s="28">
        <f>Z178/SUM(Z178,'Calculations 16to19'!Z178,'Calculations 20to24'!Z178,'Calculations 25to34'!Z178,'Calculations 35to44'!Z178,'Calculations 45to54'!Z178,'Calculations 65plus'!Z178)</f>
        <v>0.10773793403065569</v>
      </c>
      <c r="AA223" s="28">
        <f>AA178/SUM(AA178,'Calculations 16to19'!AA178,'Calculations 20to24'!AA178,'Calculations 25to34'!AA178,'Calculations 35to44'!AA178,'Calculations 45to54'!AA178,'Calculations 65plus'!AA178)</f>
        <v>0.10625667095132527</v>
      </c>
      <c r="AB223" s="28">
        <f>AB178/SUM(AB178,'Calculations 16to19'!AB178,'Calculations 20to24'!AB178,'Calculations 25to34'!AB178,'Calculations 35to44'!AB178,'Calculations 45to54'!AB178,'Calculations 65plus'!AB178)</f>
        <v>0.10478290677602542</v>
      </c>
      <c r="AC223" s="28">
        <f>AC178/SUM(AC178,'Calculations 16to19'!AC178,'Calculations 20to24'!AC178,'Calculations 25to34'!AC178,'Calculations 35to44'!AC178,'Calculations 45to54'!AC178,'Calculations 65plus'!AC178)</f>
        <v>0.10331740571436866</v>
      </c>
      <c r="AD223" s="28">
        <f>AD178/SUM(AD178,'Calculations 16to19'!AD178,'Calculations 20to24'!AD178,'Calculations 25to34'!AD178,'Calculations 35to44'!AD178,'Calculations 45to54'!AD178,'Calculations 65plus'!AD178)</f>
        <v>0.10186088627770416</v>
      </c>
      <c r="AE223" s="28">
        <f>AE178/SUM(AE178,'Calculations 16to19'!AE178,'Calculations 20to24'!AE178,'Calculations 25to34'!AE178,'Calculations 35to44'!AE178,'Calculations 45to54'!AE178,'Calculations 65plus'!AE178)</f>
        <v>0.10041402242058464</v>
      </c>
      <c r="AF223" s="28">
        <f>AF178/SUM(AF178,'Calculations 16to19'!AF178,'Calculations 20to24'!AF178,'Calculations 25to34'!AF178,'Calculations 35to44'!AF178,'Calculations 45to54'!AF178,'Calculations 65plus'!AF178)</f>
        <v>9.8977444735699693E-2</v>
      </c>
    </row>
    <row r="224" spans="1:32" x14ac:dyDescent="0.2">
      <c r="A224" s="6" t="s">
        <v>57</v>
      </c>
      <c r="B224" s="28">
        <f>B179/SUM(B179,'Calculations 16to19'!B179,'Calculations 20to24'!B179,'Calculations 25to34'!B179,'Calculations 35to44'!B179,'Calculations 45to54'!B179,'Calculations 65plus'!B179)</f>
        <v>0.19694656488549619</v>
      </c>
      <c r="C224" s="28">
        <f>C179/SUM(C179,'Calculations 16to19'!C179,'Calculations 20to24'!C179,'Calculations 25to34'!C179,'Calculations 35to44'!C179,'Calculations 45to54'!C179,'Calculations 65plus'!C179)</f>
        <v>0.19610869302608605</v>
      </c>
      <c r="D224" s="28">
        <f>D179/SUM(D179,'Calculations 16to19'!D179,'Calculations 20to24'!D179,'Calculations 25to34'!D179,'Calculations 35to44'!D179,'Calculations 45to54'!D179,'Calculations 65plus'!D179)</f>
        <v>0.19330582113440573</v>
      </c>
      <c r="E224" s="28">
        <f>E179/SUM(E179,'Calculations 16to19'!E179,'Calculations 20to24'!E179,'Calculations 25to34'!E179,'Calculations 35to44'!E179,'Calculations 45to54'!E179,'Calculations 65plus'!E179)</f>
        <v>0.19001957706666839</v>
      </c>
      <c r="F224" s="28">
        <f>F179/SUM(F179,'Calculations 16to19'!F179,'Calculations 20to24'!F179,'Calculations 25to34'!F179,'Calculations 35to44'!F179,'Calculations 45to54'!F179,'Calculations 65plus'!F179)</f>
        <v>0.18768285280745689</v>
      </c>
      <c r="G224" s="28">
        <f>G179/SUM(G179,'Calculations 16to19'!G179,'Calculations 20to24'!G179,'Calculations 25to34'!G179,'Calculations 35to44'!G179,'Calculations 45to54'!G179,'Calculations 65plus'!G179)</f>
        <v>0.18715600062951251</v>
      </c>
      <c r="H224" s="28">
        <f>H179/SUM(H179,'Calculations 16to19'!H179,'Calculations 20to24'!H179,'Calculations 25to34'!H179,'Calculations 35to44'!H179,'Calculations 45to54'!H179,'Calculations 65plus'!H179)</f>
        <v>0.18672222991116472</v>
      </c>
      <c r="I224" s="28">
        <f>I179/SUM(I179,'Calculations 16to19'!I179,'Calculations 20to24'!I179,'Calculations 25to34'!I179,'Calculations 35to44'!I179,'Calculations 45to54'!I179,'Calculations 65plus'!I179)</f>
        <v>0.18387304296746831</v>
      </c>
      <c r="J224" s="28">
        <f>J179/SUM(J179,'Calculations 16to19'!J179,'Calculations 20to24'!J179,'Calculations 25to34'!J179,'Calculations 35to44'!J179,'Calculations 45to54'!J179,'Calculations 65plus'!J179)</f>
        <v>0.17898858912216914</v>
      </c>
      <c r="K224" s="28">
        <f>K179/SUM(K179,'Calculations 16to19'!K179,'Calculations 20to24'!K179,'Calculations 25to34'!K179,'Calculations 35to44'!K179,'Calculations 45to54'!K179,'Calculations 65plus'!K179)</f>
        <v>0.17376322466963404</v>
      </c>
      <c r="L224" s="28">
        <f>L179/SUM(L179,'Calculations 16to19'!L179,'Calculations 20to24'!L179,'Calculations 25to34'!L179,'Calculations 35to44'!L179,'Calculations 45to54'!L179,'Calculations 65plus'!L179)</f>
        <v>0.17540200708822112</v>
      </c>
      <c r="M224" s="28">
        <f>M179/SUM(M179,'Calculations 16to19'!M179,'Calculations 20to24'!M179,'Calculations 25to34'!M179,'Calculations 35to44'!M179,'Calculations 45to54'!M179,'Calculations 65plus'!M179)</f>
        <v>0.17324242292477196</v>
      </c>
      <c r="N224" s="28">
        <f>N179/SUM(N179,'Calculations 16to19'!N179,'Calculations 20to24'!N179,'Calculations 25to34'!N179,'Calculations 35to44'!N179,'Calculations 45to54'!N179,'Calculations 65plus'!N179)</f>
        <v>0.17107907852496188</v>
      </c>
      <c r="O224" s="28">
        <f>O179/SUM(O179,'Calculations 16to19'!O179,'Calculations 20to24'!O179,'Calculations 25to34'!O179,'Calculations 35to44'!O179,'Calculations 45to54'!O179,'Calculations 65plus'!O179)</f>
        <v>0.16891356727752255</v>
      </c>
      <c r="P224" s="28">
        <f>P179/SUM(P179,'Calculations 16to19'!P179,'Calculations 20to24'!P179,'Calculations 25to34'!P179,'Calculations 35to44'!P179,'Calculations 45to54'!P179,'Calculations 65plus'!P179)</f>
        <v>0.16674742917905672</v>
      </c>
      <c r="Q224" s="28">
        <f>Q179/SUM(Q179,'Calculations 16to19'!Q179,'Calculations 20to24'!Q179,'Calculations 25to34'!Q179,'Calculations 35to44'!Q179,'Calculations 45to54'!Q179,'Calculations 65plus'!Q179)</f>
        <v>0.1645821502244923</v>
      </c>
      <c r="R224" s="28">
        <f>R179/SUM(R179,'Calculations 16to19'!R179,'Calculations 20to24'!R179,'Calculations 25to34'!R179,'Calculations 35to44'!R179,'Calculations 45to54'!R179,'Calculations 65plus'!R179)</f>
        <v>0.16241916196935585</v>
      </c>
      <c r="S224" s="28">
        <f>S179/SUM(S179,'Calculations 16to19'!S179,'Calculations 20to24'!S179,'Calculations 25to34'!S179,'Calculations 35to44'!S179,'Calculations 45to54'!S179,'Calculations 65plus'!S179)</f>
        <v>0.16025984125402237</v>
      </c>
      <c r="T224" s="28">
        <f>T179/SUM(T179,'Calculations 16to19'!T179,'Calculations 20to24'!T179,'Calculations 25to34'!T179,'Calculations 35to44'!T179,'Calculations 45to54'!T179,'Calculations 65plus'!T179)</f>
        <v>0.15810551008043025</v>
      </c>
      <c r="U224" s="28">
        <f>U179/SUM(U179,'Calculations 16to19'!U179,'Calculations 20to24'!U179,'Calculations 25to34'!U179,'Calculations 35to44'!U179,'Calculations 45to54'!U179,'Calculations 65plus'!U179)</f>
        <v>0.15595743563207012</v>
      </c>
      <c r="V224" s="28">
        <f>V179/SUM(V179,'Calculations 16to19'!V179,'Calculations 20to24'!V179,'Calculations 25to34'!V179,'Calculations 35to44'!V179,'Calculations 45to54'!V179,'Calculations 65plus'!V179)</f>
        <v>0.15381683042834901</v>
      </c>
      <c r="W224" s="28">
        <f>W179/SUM(W179,'Calculations 16to19'!W179,'Calculations 20to24'!W179,'Calculations 25to34'!W179,'Calculations 35to44'!W179,'Calculations 45to54'!W179,'Calculations 65plus'!W179)</f>
        <v>0.15168485260466563</v>
      </c>
      <c r="X224" s="28">
        <f>X179/SUM(X179,'Calculations 16to19'!X179,'Calculations 20to24'!X179,'Calculations 25to34'!X179,'Calculations 35to44'!X179,'Calculations 45to54'!X179,'Calculations 65plus'!X179)</f>
        <v>0.14956260630980481</v>
      </c>
      <c r="Y224" s="28">
        <f>Y179/SUM(Y179,'Calculations 16to19'!Y179,'Calculations 20to24'!Y179,'Calculations 25to34'!Y179,'Calculations 35to44'!Y179,'Calculations 45to54'!Y179,'Calculations 65plus'!Y179)</f>
        <v>0.14745114221246233</v>
      </c>
      <c r="Z224" s="28">
        <f>Z179/SUM(Z179,'Calculations 16to19'!Z179,'Calculations 20to24'!Z179,'Calculations 25to34'!Z179,'Calculations 35to44'!Z179,'Calculations 45to54'!Z179,'Calculations 65plus'!Z179)</f>
        <v>0.14535145810893965</v>
      </c>
      <c r="AA224" s="28">
        <f>AA179/SUM(AA179,'Calculations 16to19'!AA179,'Calculations 20to24'!AA179,'Calculations 25to34'!AA179,'Calculations 35to44'!AA179,'Calculations 45to54'!AA179,'Calculations 65plus'!AA179)</f>
        <v>0.14326449962425467</v>
      </c>
      <c r="AB224" s="28">
        <f>AB179/SUM(AB179,'Calculations 16to19'!AB179,'Calculations 20to24'!AB179,'Calculations 25to34'!AB179,'Calculations 35to44'!AB179,'Calculations 45to54'!AB179,'Calculations 65plus'!AB179)</f>
        <v>0.14119116099913476</v>
      </c>
      <c r="AC224" s="28">
        <f>AC179/SUM(AC179,'Calculations 16to19'!AC179,'Calculations 20to24'!AC179,'Calculations 25to34'!AC179,'Calculations 35to44'!AC179,'Calculations 45to54'!AC179,'Calculations 65plus'!AC179)</f>
        <v>0.13913228595554772</v>
      </c>
      <c r="AD224" s="28">
        <f>AD179/SUM(AD179,'Calculations 16to19'!AD179,'Calculations 20to24'!AD179,'Calculations 25to34'!AD179,'Calculations 35to44'!AD179,'Calculations 45to54'!AD179,'Calculations 65plus'!AD179)</f>
        <v>0.13708866863365457</v>
      </c>
      <c r="AE224" s="28">
        <f>AE179/SUM(AE179,'Calculations 16to19'!AE179,'Calculations 20to24'!AE179,'Calculations 25to34'!AE179,'Calculations 35to44'!AE179,'Calculations 45to54'!AE179,'Calculations 65plus'!AE179)</f>
        <v>0.13506105459327761</v>
      </c>
      <c r="AF224" s="28">
        <f>AF179/SUM(AF179,'Calculations 16to19'!AF179,'Calculations 20to24'!AF179,'Calculations 25to34'!AF179,'Calculations 35to44'!AF179,'Calculations 45to54'!AF179,'Calculations 65plus'!AF179)</f>
        <v>0.13305014187318842</v>
      </c>
    </row>
  </sheetData>
  <phoneticPr fontId="1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dimension ref="A1:AF224"/>
  <sheetViews>
    <sheetView topLeftCell="A88" workbookViewId="0"/>
  </sheetViews>
  <sheetFormatPr defaultRowHeight="14.25" x14ac:dyDescent="0.2"/>
  <cols>
    <col min="1" max="1" width="33.25" customWidth="1"/>
    <col min="2" max="32" width="11.625" customWidth="1"/>
  </cols>
  <sheetData>
    <row r="1" spans="1:32" x14ac:dyDescent="0.2">
      <c r="A1" s="3" t="s">
        <v>513</v>
      </c>
    </row>
    <row r="2" spans="1:32" s="6" customFormat="1" x14ac:dyDescent="0.2">
      <c r="A2" s="5"/>
      <c r="B2" s="62">
        <v>2020</v>
      </c>
    </row>
    <row r="3" spans="1:32" x14ac:dyDescent="0.2">
      <c r="A3" s="6" t="s">
        <v>27</v>
      </c>
      <c r="B3" s="28">
        <f>INDEX('BLS CPS T18b'!I:I,MATCH($A3,'BLS CPS T18b'!K:K,0))/INDEX('BLS CPS T18b'!B:B,MATCH($A3,'BLS CPS T18b'!K:K,0))</f>
        <v>0.18518518518518517</v>
      </c>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row>
    <row r="4" spans="1:32" x14ac:dyDescent="0.2">
      <c r="A4" s="6" t="s">
        <v>94</v>
      </c>
      <c r="B4" s="28">
        <f>INDEX('BLS CPS T18b'!I:I,MATCH($A4,'BLS CPS T18b'!K:K,0))/INDEX('BLS CPS T18b'!B:B,MATCH($A4,'BLS CPS T18b'!K:K,0))</f>
        <v>1.9607843137254902E-2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row>
    <row r="5" spans="1:32" x14ac:dyDescent="0.2">
      <c r="A5" s="6" t="s">
        <v>93</v>
      </c>
      <c r="B5" s="28">
        <f>INDEX('BLS CPS T18b'!I:I,MATCH($A5,'BLS CPS T18b'!K:K,0))/INDEX('BLS CPS T18b'!B:B,MATCH($A5,'BLS CPS T18b'!K:K,0))</f>
        <v>7.2164948453608241E-2</v>
      </c>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row>
    <row r="6" spans="1:32" x14ac:dyDescent="0.2">
      <c r="A6" s="6" t="s">
        <v>28</v>
      </c>
      <c r="B6" s="28">
        <f>INDEX('BLS CPS T18b'!I:I,MATCH($A6,'BLS CPS T18b'!K:K,0))/INDEX('BLS CPS T18b'!B:B,MATCH($A6,'BLS CPS T18b'!K:K,0))</f>
        <v>8.4337349397590355E-2</v>
      </c>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row>
    <row r="7" spans="1:32" x14ac:dyDescent="0.2">
      <c r="A7" s="6" t="s">
        <v>29</v>
      </c>
      <c r="B7" s="28">
        <f>INDEX('BLS CPS T18b'!I:I,MATCH($A7,'BLS CPS T18b'!K:K,0))/INDEX('BLS CPS T18b'!B:B,MATCH($A7,'BLS CPS T18b'!K:K,0))</f>
        <v>3.8369304556354913E-2</v>
      </c>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row>
    <row r="8" spans="1:32" x14ac:dyDescent="0.2">
      <c r="A8" s="6" t="s">
        <v>30</v>
      </c>
      <c r="B8" s="28">
        <f>INDEX('BLS CPS T18b'!I:I,MATCH($A8,'BLS CPS T18b'!K:K,0))/INDEX('BLS CPS T18b'!B:B,MATCH($A8,'BLS CPS T18b'!K:K,0))</f>
        <v>4.8032703117015838E-2</v>
      </c>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row>
    <row r="9" spans="1:32" x14ac:dyDescent="0.2">
      <c r="A9" s="6" t="s">
        <v>31</v>
      </c>
      <c r="B9" s="28">
        <f>INDEX('BLS CPS T18b'!I:I,MATCH($A9,'BLS CPS T18b'!K:K,0))/INDEX('BLS CPS T18b'!B:B,MATCH($A9,'BLS CPS T18b'!K:K,0))</f>
        <v>8.3333333333333329E-2</v>
      </c>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row>
    <row r="10" spans="1:32" x14ac:dyDescent="0.2">
      <c r="A10" s="6" t="s">
        <v>32</v>
      </c>
      <c r="B10" s="28">
        <f>INDEX('BLS CPS T18b'!I:I,MATCH($A10,'BLS CPS T18b'!K:K,0))/INDEX('BLS CPS T18b'!B:B,MATCH($A10,'BLS CPS T18b'!K:K,0))</f>
        <v>6.0465116279069767E-2</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row>
    <row r="11" spans="1:32" x14ac:dyDescent="0.2">
      <c r="A11" s="6" t="s">
        <v>33</v>
      </c>
      <c r="B11" s="28">
        <f>INDEX('BLS CPS T18b'!I:I,MATCH($A11,'BLS CPS T18b'!K:K,0))/INDEX('BLS CPS T18b'!B:B,MATCH($A11,'BLS CPS T18b'!K:K,0))</f>
        <v>6.741573033707865E-2</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row>
    <row r="12" spans="1:32" x14ac:dyDescent="0.2">
      <c r="A12" s="6" t="s">
        <v>34</v>
      </c>
      <c r="B12" s="28">
        <f>INDEX('BLS CPS T18b'!I:I,MATCH($A12,'BLS CPS T18b'!K:K,0))/INDEX('BLS CPS T18b'!B:B,MATCH($A12,'BLS CPS T18b'!K:K,0))</f>
        <v>3.608247422680412E-2</v>
      </c>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row>
    <row r="13" spans="1:32" x14ac:dyDescent="0.2">
      <c r="A13" s="6" t="s">
        <v>92</v>
      </c>
      <c r="B13" s="28">
        <f>INDEX('BLS CPS T18b'!I:I,MATCH($A13,'BLS CPS T18b'!K:K,0))/INDEX('BLS CPS T18b'!B:B,MATCH($A13,'BLS CPS T18b'!K:K,0))</f>
        <v>6.5432098765432101E-2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row>
    <row r="14" spans="1:32" x14ac:dyDescent="0.2">
      <c r="A14" s="6" t="s">
        <v>89</v>
      </c>
      <c r="B14" s="28">
        <f>INDEX('BLS CPS T18b'!I:I,MATCH($A14,'BLS CPS T18b'!K:K,0))/INDEX('BLS CPS T18b'!B:B,MATCH($A14,'BLS CPS T18b'!K:K,0))</f>
        <v>3.2884902840059793E-2</v>
      </c>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row>
    <row r="15" spans="1:32" x14ac:dyDescent="0.2">
      <c r="A15" s="6" t="s">
        <v>35</v>
      </c>
      <c r="B15" s="28">
        <f>INDEX('BLS CPS T18b'!I:I,MATCH($A15,'BLS CPS T18b'!K:K,0))/INDEX('BLS CPS T18b'!B:B,MATCH($A15,'BLS CPS T18b'!K:K,0))</f>
        <v>4.0145985401459854E-2</v>
      </c>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row>
    <row r="16" spans="1:32" x14ac:dyDescent="0.2">
      <c r="A16" s="6" t="s">
        <v>98</v>
      </c>
      <c r="B16" s="28">
        <f>INDEX('BLS CPS T18b'!I:I,MATCH($A16,'BLS CPS T18b'!K:K,0))/INDEX('BLS CPS T18b'!B:B,MATCH($A16,'BLS CPS T18b'!K:K,0))</f>
        <v>7.3170731707317069E-2</v>
      </c>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row>
    <row r="17" spans="1:32" x14ac:dyDescent="0.2">
      <c r="A17" s="6" t="s">
        <v>97</v>
      </c>
      <c r="B17" s="28">
        <f>INDEX('BLS CPS T18b'!I:I,MATCH($A17,'BLS CPS T18b'!K:K,0))/INDEX('BLS CPS T18b'!B:B,MATCH($A17,'BLS CPS T18b'!K:K,0))</f>
        <v>5.2264808362369339E-2</v>
      </c>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row>
    <row r="18" spans="1:32" x14ac:dyDescent="0.2">
      <c r="A18" s="6" t="s">
        <v>101</v>
      </c>
      <c r="B18" s="28">
        <f>INDEX('BLS CPS T18b'!I:I,MATCH($A18,'BLS CPS T18b'!K:K,0))/INDEX('BLS CPS T18b'!B:B,MATCH($A18,'BLS CPS T18b'!K:K,0))</f>
        <v>4.296875E-2</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row>
    <row r="19" spans="1:32" x14ac:dyDescent="0.2">
      <c r="A19" s="6" t="s">
        <v>104</v>
      </c>
      <c r="B19" s="28">
        <f>INDEX('BLS CPS T18b'!I:I,MATCH($A19,'BLS CPS T18b'!K:K,0))/INDEX('BLS CPS T18b'!B:B,MATCH($A19,'BLS CPS T18b'!K:K,0))</f>
        <v>2.8169014084507043E-2</v>
      </c>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row>
    <row r="20" spans="1:32" x14ac:dyDescent="0.2">
      <c r="A20" s="6" t="s">
        <v>36</v>
      </c>
      <c r="B20" s="28">
        <f>INDEX('BLS CPS T18b'!I:I,MATCH($A20,'BLS CPS T18b'!K:K,0))/INDEX('BLS CPS T18b'!B:B,MATCH($A20,'BLS CPS T18b'!K:K,0))</f>
        <v>5.6807051909892263E-2</v>
      </c>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row>
    <row r="21" spans="1:32" x14ac:dyDescent="0.2">
      <c r="A21" s="6" t="s">
        <v>37</v>
      </c>
      <c r="B21" s="28">
        <f>INDEX('BLS CPS T18b'!I:I,MATCH($A21,'BLS CPS T18b'!K:K,0))/INDEX('BLS CPS T18b'!B:B,MATCH($A21,'BLS CPS T18b'!K:K,0))</f>
        <v>5.8710298363811357E-2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row>
    <row r="22" spans="1:32" x14ac:dyDescent="0.2">
      <c r="A22" s="6" t="s">
        <v>38</v>
      </c>
      <c r="B22" s="28">
        <f>INDEX('BLS CPS T18b'!I:I,MATCH($A22,'BLS CPS T18b'!K:K,0))/INDEX('BLS CPS T18b'!B:B,MATCH($A22,'BLS CPS T18b'!K:K,0))</f>
        <v>5.5851063829787231E-2</v>
      </c>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row>
    <row r="23" spans="1:32" x14ac:dyDescent="0.2">
      <c r="A23" s="6" t="s">
        <v>39</v>
      </c>
      <c r="B23" s="28">
        <f>INDEX('BLS CPS T18b'!I:I,MATCH($A23,'BLS CPS T18b'!K:K,0))/INDEX('BLS CPS T18b'!B:B,MATCH($A23,'BLS CPS T18b'!K:K,0))</f>
        <v>6.6130473637176043E-2</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row>
    <row r="24" spans="1:32" x14ac:dyDescent="0.2">
      <c r="A24" s="6" t="s">
        <v>40</v>
      </c>
      <c r="B24" s="28">
        <f>INDEX('BLS CPS T18b'!I:I,MATCH($A24,'BLS CPS T18b'!K:K,0))/INDEX('BLS CPS T18b'!B:B,MATCH($A24,'BLS CPS T18b'!K:K,0))</f>
        <v>2.9225908372827805E-2</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row>
    <row r="25" spans="1:32" x14ac:dyDescent="0.2">
      <c r="A25" s="6" t="s">
        <v>41</v>
      </c>
      <c r="B25" s="28">
        <f>INDEX('BLS CPS T18b'!I:I,MATCH($A25,'BLS CPS T18b'!K:K,0))/INDEX('BLS CPS T18b'!B:B,MATCH($A25,'BLS CPS T18b'!K:K,0))</f>
        <v>4.4315992292870907E-2</v>
      </c>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row>
    <row r="26" spans="1:32" x14ac:dyDescent="0.2">
      <c r="A26" s="6" t="s">
        <v>42</v>
      </c>
      <c r="B26" s="28">
        <f>INDEX('BLS CPS T18b'!I:I,MATCH($A26,'BLS CPS T18b'!K:K,0))/INDEX('BLS CPS T18b'!B:B,MATCH($A26,'BLS CPS T18b'!K:K,0))</f>
        <v>6.2417871222076218E-2</v>
      </c>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row>
    <row r="27" spans="1:32" x14ac:dyDescent="0.2">
      <c r="A27" s="6" t="s">
        <v>105</v>
      </c>
      <c r="B27" s="28">
        <f>INDEX('BLS CPS T18b'!I:I,MATCH($A27,'BLS CPS T18b'!K:K,0))/INDEX('BLS CPS T18b'!B:B,MATCH($A27,'BLS CPS T18b'!K:K,0))</f>
        <v>3.2388663967611336E-2</v>
      </c>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row>
    <row r="28" spans="1:32" x14ac:dyDescent="0.2">
      <c r="A28" s="6" t="s">
        <v>106</v>
      </c>
      <c r="B28" s="28">
        <f>INDEX('BLS CPS T18b'!I:I,MATCH($A28,'BLS CPS T18b'!K:K,0))/INDEX('BLS CPS T18b'!B:B,MATCH($A28,'BLS CPS T18b'!K:K,0))</f>
        <v>0.03</v>
      </c>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row>
    <row r="29" spans="1:32" x14ac:dyDescent="0.2">
      <c r="A29" s="6" t="s">
        <v>107</v>
      </c>
      <c r="B29" s="28">
        <f>INDEX('BLS CPS T18b'!I:I,MATCH($A29,'BLS CPS T18b'!K:K,0))/INDEX('BLS CPS T18b'!B:B,MATCH($A29,'BLS CPS T18b'!K:K,0))</f>
        <v>5.7623049219687875E-2</v>
      </c>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row>
    <row r="30" spans="1:32" x14ac:dyDescent="0.2">
      <c r="A30" s="6" t="s">
        <v>43</v>
      </c>
      <c r="B30" s="28">
        <f>INDEX('BLS CPS T18b'!I:I,MATCH($A30,'BLS CPS T18b'!K:K,0))/INDEX('BLS CPS T18b'!B:B,MATCH($A30,'BLS CPS T18b'!K:K,0))</f>
        <v>5.5442239940663822E-2</v>
      </c>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row>
    <row r="31" spans="1:32" x14ac:dyDescent="0.2">
      <c r="A31" s="6" t="s">
        <v>44</v>
      </c>
      <c r="B31" s="28">
        <f>INDEX('BLS CPS T18b'!I:I,MATCH($A31,'BLS CPS T18b'!K:K,0))/INDEX('BLS CPS T18b'!B:B,MATCH($A31,'BLS CPS T18b'!K:K,0))</f>
        <v>7.1778398019906264E-2</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row>
    <row r="32" spans="1:32" x14ac:dyDescent="0.2">
      <c r="A32" s="6" t="s">
        <v>45</v>
      </c>
      <c r="B32" s="28">
        <f>INDEX('BLS CPS T18b'!I:I,MATCH($A32,'BLS CPS T18b'!K:K,0))/INDEX('BLS CPS T18b'!B:B,MATCH($A32,'BLS CPS T18b'!K:K,0))</f>
        <v>5.8856345885634591E-2</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row>
    <row r="33" spans="1:32" x14ac:dyDescent="0.2">
      <c r="A33" s="6" t="s">
        <v>46</v>
      </c>
      <c r="B33" s="28">
        <f>INDEX('BLS CPS T18b'!I:I,MATCH($A33,'BLS CPS T18b'!K:K,0))/INDEX('BLS CPS T18b'!B:B,MATCH($A33,'BLS CPS T18b'!K:K,0))</f>
        <v>3.4688591057551524E-2</v>
      </c>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row>
    <row r="34" spans="1:32" x14ac:dyDescent="0.2">
      <c r="A34" s="6" t="s">
        <v>47</v>
      </c>
      <c r="B34" s="28">
        <f>INDEX('BLS CPS T18b'!I:I,MATCH($A34,'BLS CPS T18b'!K:K,0))/INDEX('BLS CPS T18b'!B:B,MATCH($A34,'BLS CPS T18b'!K:K,0))</f>
        <v>6.2043795620437957E-2</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row>
    <row r="35" spans="1:32" x14ac:dyDescent="0.2">
      <c r="A35" s="6" t="s">
        <v>48</v>
      </c>
      <c r="B35" s="28">
        <f>INDEX('BLS CPS T18b'!I:I,MATCH($A35,'BLS CPS T18b'!K:K,0))/INDEX('BLS CPS T18b'!B:B,MATCH($A35,'BLS CPS T18b'!K:K,0))</f>
        <v>3.3128834355828224E-2</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row>
    <row r="36" spans="1:32" x14ac:dyDescent="0.2">
      <c r="A36" s="6" t="s">
        <v>49</v>
      </c>
      <c r="B36" s="28">
        <f>INDEX('BLS CPS T18b'!I:I,MATCH($A36,'BLS CPS T18b'!K:K,0))/INDEX('BLS CPS T18b'!B:B,MATCH($A36,'BLS CPS T18b'!K:K,0))</f>
        <v>5.5016181229773461E-2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row>
    <row r="37" spans="1:32" x14ac:dyDescent="0.2">
      <c r="A37" s="6" t="s">
        <v>50</v>
      </c>
      <c r="B37" s="28">
        <f>INDEX('BLS CPS T18b'!I:I,MATCH($A37,'BLS CPS T18b'!K:K,0))/INDEX('BLS CPS T18b'!B:B,MATCH($A37,'BLS CPS T18b'!K:K,0))</f>
        <v>5.6015779092702167E-2</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row>
    <row r="38" spans="1:32" x14ac:dyDescent="0.2">
      <c r="A38" s="6" t="s">
        <v>51</v>
      </c>
      <c r="B38" s="28">
        <f>INDEX('BLS CPS T18b'!I:I,MATCH($A38,'BLS CPS T18b'!K:K,0))/INDEX('BLS CPS T18b'!B:B,MATCH($A38,'BLS CPS T18b'!K:K,0))</f>
        <v>0.14609203798392986</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row>
    <row r="39" spans="1:32" x14ac:dyDescent="0.2">
      <c r="A39" s="6" t="s">
        <v>52</v>
      </c>
      <c r="B39" s="28">
        <f>INDEX('BLS CPS T18b'!I:I,MATCH($A39,'BLS CPS T18b'!K:K,0))/INDEX('BLS CPS T18b'!B:B,MATCH($A39,'BLS CPS T18b'!K:K,0))</f>
        <v>7.1162840136054423E-2</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row>
    <row r="40" spans="1:32" x14ac:dyDescent="0.2">
      <c r="A40" s="6" t="s">
        <v>53</v>
      </c>
      <c r="B40" s="28">
        <f>INDEX('BLS CPS T18b'!I:I,MATCH($A40,'BLS CPS T18b'!K:K,0))/INDEX('BLS CPS T18b'!B:B,MATCH($A40,'BLS CPS T18b'!K:K,0))</f>
        <v>6.0125316624450073E-2</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row>
    <row r="41" spans="1:32" x14ac:dyDescent="0.2">
      <c r="A41" s="6" t="s">
        <v>54</v>
      </c>
      <c r="B41" s="28">
        <f>INDEX('BLS CPS T18b'!I:I,MATCH($A41,'BLS CPS T18b'!K:K,0))/INDEX('BLS CPS T18b'!B:B,MATCH($A41,'BLS CPS T18b'!K:K,0))</f>
        <v>6.4402722716732738E-2</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row>
    <row r="42" spans="1:32" x14ac:dyDescent="0.2">
      <c r="A42" s="6" t="s">
        <v>55</v>
      </c>
      <c r="B42" s="28">
        <f>INDEX('BLS CPS T18b'!I:I,MATCH($A42,'BLS CPS T18b'!K:K,0))/INDEX('BLS CPS T18b'!B:B,MATCH($A42,'BLS CPS T18b'!K:K,0))</f>
        <v>6.4525462962962965E-2</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row>
    <row r="43" spans="1:32" x14ac:dyDescent="0.2">
      <c r="A43" s="6" t="s">
        <v>56</v>
      </c>
      <c r="B43" s="28">
        <f>INDEX('BLS CPS T18b'!I:I,MATCH($A43,'BLS CPS T18b'!K:K,0))/INDEX('BLS CPS T18b'!B:B,MATCH($A43,'BLS CPS T18b'!K:K,0))</f>
        <v>9.3425605536332182E-2</v>
      </c>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row>
    <row r="44" spans="1:32" x14ac:dyDescent="0.2">
      <c r="A44" s="6" t="s">
        <v>57</v>
      </c>
      <c r="B44" s="28">
        <f>INDEX('BLS CPS T18b'!I:I,MATCH($A44,'BLS CPS T18b'!K:K,0))/INDEX('BLS CPS T18b'!B:B,MATCH($A44,'BLS CPS T18b'!K:K,0))</f>
        <v>7.64525993883792E-2</v>
      </c>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row>
    <row r="46" spans="1:32" x14ac:dyDescent="0.2">
      <c r="A46" s="3" t="s">
        <v>506</v>
      </c>
    </row>
    <row r="47" spans="1:32" x14ac:dyDescent="0.2">
      <c r="A47" s="5"/>
      <c r="B47" s="62">
        <v>2020</v>
      </c>
    </row>
    <row r="48" spans="1:32" x14ac:dyDescent="0.2">
      <c r="A48" s="6" t="s">
        <v>27</v>
      </c>
      <c r="B48" s="28">
        <f>('S Curve Equation'!$B$11-(LN(1/((B3/'S Curve Equation'!$B$14)-'S Curve Equation'!$B$13)-1)/'S Curve Equation'!$B$10))/'S Curve Equation'!$B$12</f>
        <v>0.34039960014947279</v>
      </c>
    </row>
    <row r="49" spans="1:2" x14ac:dyDescent="0.2">
      <c r="A49" s="6" t="s">
        <v>94</v>
      </c>
      <c r="B49" s="28">
        <f>('S Curve Equation'!$B$11-(LN(1/((B4/'S Curve Equation'!$B$14)-'S Curve Equation'!$B$13)-1)/'S Curve Equation'!$B$10))/'S Curve Equation'!$B$12</f>
        <v>0.11439106898609291</v>
      </c>
    </row>
    <row r="50" spans="1:2" x14ac:dyDescent="0.2">
      <c r="A50" s="6" t="s">
        <v>93</v>
      </c>
      <c r="B50" s="28">
        <f>('S Curve Equation'!$B$11-(LN(1/((B5/'S Curve Equation'!$B$14)-'S Curve Equation'!$B$13)-1)/'S Curve Equation'!$B$10))/'S Curve Equation'!$B$12</f>
        <v>0.23097160245771575</v>
      </c>
    </row>
    <row r="51" spans="1:2" x14ac:dyDescent="0.2">
      <c r="A51" s="6" t="s">
        <v>28</v>
      </c>
      <c r="B51" s="28">
        <f>('S Curve Equation'!$B$11-(LN(1/((B6/'S Curve Equation'!$B$14)-'S Curve Equation'!$B$13)-1)/'S Curve Equation'!$B$10))/'S Curve Equation'!$B$12</f>
        <v>0.24755878510332036</v>
      </c>
    </row>
    <row r="52" spans="1:2" x14ac:dyDescent="0.2">
      <c r="A52" s="6" t="s">
        <v>29</v>
      </c>
      <c r="B52" s="28">
        <f>('S Curve Equation'!$B$11-(LN(1/((B7/'S Curve Equation'!$B$14)-'S Curve Equation'!$B$13)-1)/'S Curve Equation'!$B$10))/'S Curve Equation'!$B$12</f>
        <v>0.169312052914734</v>
      </c>
    </row>
    <row r="53" spans="1:2" x14ac:dyDescent="0.2">
      <c r="A53" s="6" t="s">
        <v>30</v>
      </c>
      <c r="B53" s="28">
        <f>('S Curve Equation'!$B$11-(LN(1/((B8/'S Curve Equation'!$B$14)-'S Curve Equation'!$B$13)-1)/'S Curve Equation'!$B$10))/'S Curve Equation'!$B$12</f>
        <v>0.19019799399487713</v>
      </c>
    </row>
    <row r="54" spans="1:2" x14ac:dyDescent="0.2">
      <c r="A54" s="6" t="s">
        <v>31</v>
      </c>
      <c r="B54" s="28">
        <f>('S Curve Equation'!$B$11-(LN(1/((B9/'S Curve Equation'!$B$14)-'S Curve Equation'!$B$13)-1)/'S Curve Equation'!$B$10))/'S Curve Equation'!$B$12</f>
        <v>0.24626504970389029</v>
      </c>
    </row>
    <row r="55" spans="1:2" x14ac:dyDescent="0.2">
      <c r="A55" s="6" t="s">
        <v>32</v>
      </c>
      <c r="B55" s="28">
        <f>('S Curve Equation'!$B$11-(LN(1/((B10/'S Curve Equation'!$B$14)-'S Curve Equation'!$B$13)-1)/'S Curve Equation'!$B$10))/'S Curve Equation'!$B$12</f>
        <v>0.21280052672820715</v>
      </c>
    </row>
    <row r="56" spans="1:2" x14ac:dyDescent="0.2">
      <c r="A56" s="6" t="s">
        <v>33</v>
      </c>
      <c r="B56" s="28">
        <f>('S Curve Equation'!$B$11-(LN(1/((B11/'S Curve Equation'!$B$14)-'S Curve Equation'!$B$13)-1)/'S Curve Equation'!$B$10))/'S Curve Equation'!$B$12</f>
        <v>0.22389646090213672</v>
      </c>
    </row>
    <row r="57" spans="1:2" x14ac:dyDescent="0.2">
      <c r="A57" s="6" t="s">
        <v>34</v>
      </c>
      <c r="B57" s="28">
        <f>('S Curve Equation'!$B$11-(LN(1/((B12/'S Curve Equation'!$B$14)-'S Curve Equation'!$B$13)-1)/'S Curve Equation'!$B$10))/'S Curve Equation'!$B$12</f>
        <v>0.1638068320769141</v>
      </c>
    </row>
    <row r="58" spans="1:2" x14ac:dyDescent="0.2">
      <c r="A58" s="6" t="s">
        <v>92</v>
      </c>
      <c r="B58" s="28">
        <f>('S Curve Equation'!$B$11-(LN(1/((B13/'S Curve Equation'!$B$14)-'S Curve Equation'!$B$13)-1)/'S Curve Equation'!$B$10))/'S Curve Equation'!$B$12</f>
        <v>0.2208248875219978</v>
      </c>
    </row>
    <row r="59" spans="1:2" x14ac:dyDescent="0.2">
      <c r="A59" s="6" t="s">
        <v>89</v>
      </c>
      <c r="B59" s="28">
        <f>('S Curve Equation'!$B$11-(LN(1/((B14/'S Curve Equation'!$B$14)-'S Curve Equation'!$B$13)-1)/'S Curve Equation'!$B$10))/'S Curve Equation'!$B$12</f>
        <v>0.15566858703369107</v>
      </c>
    </row>
    <row r="60" spans="1:2" x14ac:dyDescent="0.2">
      <c r="A60" s="6" t="s">
        <v>35</v>
      </c>
      <c r="B60" s="28">
        <f>('S Curve Equation'!$B$11-(LN(1/((B15/'S Curve Equation'!$B$14)-'S Curve Equation'!$B$13)-1)/'S Curve Equation'!$B$10))/'S Curve Equation'!$B$12</f>
        <v>0.17342530877568035</v>
      </c>
    </row>
    <row r="61" spans="1:2" x14ac:dyDescent="0.2">
      <c r="A61" s="6" t="s">
        <v>98</v>
      </c>
      <c r="B61" s="28">
        <f>('S Curve Equation'!$B$11-(LN(1/((B16/'S Curve Equation'!$B$14)-'S Curve Equation'!$B$13)-1)/'S Curve Equation'!$B$10))/'S Curve Equation'!$B$12</f>
        <v>0.23242264788488415</v>
      </c>
    </row>
    <row r="62" spans="1:2" x14ac:dyDescent="0.2">
      <c r="A62" s="6" t="s">
        <v>97</v>
      </c>
      <c r="B62" s="28">
        <f>('S Curve Equation'!$B$11-(LN(1/((B17/'S Curve Equation'!$B$14)-'S Curve Equation'!$B$13)-1)/'S Curve Equation'!$B$10))/'S Curve Equation'!$B$12</f>
        <v>0.1983510158321215</v>
      </c>
    </row>
    <row r="63" spans="1:2" x14ac:dyDescent="0.2">
      <c r="A63" s="6" t="s">
        <v>101</v>
      </c>
      <c r="B63" s="28">
        <f>('S Curve Equation'!$B$11-(LN(1/((B18/'S Curve Equation'!$B$14)-'S Curve Equation'!$B$13)-1)/'S Curve Equation'!$B$10))/'S Curve Equation'!$B$12</f>
        <v>0.17969132960349987</v>
      </c>
    </row>
    <row r="64" spans="1:2" x14ac:dyDescent="0.2">
      <c r="A64" s="6" t="s">
        <v>104</v>
      </c>
      <c r="B64" s="28">
        <f>('S Curve Equation'!$B$11-(LN(1/((B19/'S Curve Equation'!$B$14)-'S Curve Equation'!$B$13)-1)/'S Curve Equation'!$B$10))/'S Curve Equation'!$B$12</f>
        <v>0.14257355945999023</v>
      </c>
    </row>
    <row r="65" spans="1:2" x14ac:dyDescent="0.2">
      <c r="A65" s="6" t="s">
        <v>36</v>
      </c>
      <c r="B65" s="28">
        <f>('S Curve Equation'!$B$11-(LN(1/((B20/'S Curve Equation'!$B$14)-'S Curve Equation'!$B$13)-1)/'S Curve Equation'!$B$10))/'S Curve Equation'!$B$12</f>
        <v>0.20655525467716601</v>
      </c>
    </row>
    <row r="66" spans="1:2" x14ac:dyDescent="0.2">
      <c r="A66" s="6" t="s">
        <v>37</v>
      </c>
      <c r="B66" s="28">
        <f>('S Curve Equation'!$B$11-(LN(1/((B21/'S Curve Equation'!$B$14)-'S Curve Equation'!$B$13)-1)/'S Curve Equation'!$B$10))/'S Curve Equation'!$B$12</f>
        <v>0.2098423834663794</v>
      </c>
    </row>
    <row r="67" spans="1:2" x14ac:dyDescent="0.2">
      <c r="A67" s="6" t="s">
        <v>38</v>
      </c>
      <c r="B67" s="28">
        <f>('S Curve Equation'!$B$11-(LN(1/((B22/'S Curve Equation'!$B$14)-'S Curve Equation'!$B$13)-1)/'S Curve Equation'!$B$10))/'S Curve Equation'!$B$12</f>
        <v>0.2048718122255383</v>
      </c>
    </row>
    <row r="68" spans="1:2" x14ac:dyDescent="0.2">
      <c r="A68" s="6" t="s">
        <v>39</v>
      </c>
      <c r="B68" s="28">
        <f>('S Curve Equation'!$B$11-(LN(1/((B23/'S Curve Equation'!$B$14)-'S Curve Equation'!$B$13)-1)/'S Curve Equation'!$B$10))/'S Curve Equation'!$B$12</f>
        <v>0.22191452721456262</v>
      </c>
    </row>
    <row r="69" spans="1:2" x14ac:dyDescent="0.2">
      <c r="A69" s="6" t="s">
        <v>40</v>
      </c>
      <c r="B69" s="28">
        <f>('S Curve Equation'!$B$11-(LN(1/((B24/'S Curve Equation'!$B$14)-'S Curve Equation'!$B$13)-1)/'S Curve Equation'!$B$10))/'S Curve Equation'!$B$12</f>
        <v>0.14563412293197014</v>
      </c>
    </row>
    <row r="70" spans="1:2" x14ac:dyDescent="0.2">
      <c r="A70" s="6" t="s">
        <v>41</v>
      </c>
      <c r="B70" s="28">
        <f>('S Curve Equation'!$B$11-(LN(1/((B25/'S Curve Equation'!$B$14)-'S Curve Equation'!$B$13)-1)/'S Curve Equation'!$B$10))/'S Curve Equation'!$B$12</f>
        <v>0.1825740176127077</v>
      </c>
    </row>
    <row r="71" spans="1:2" x14ac:dyDescent="0.2">
      <c r="A71" s="6" t="s">
        <v>42</v>
      </c>
      <c r="B71" s="28">
        <f>('S Curve Equation'!$B$11-(LN(1/((B26/'S Curve Equation'!$B$14)-'S Curve Equation'!$B$13)-1)/'S Curve Equation'!$B$10))/'S Curve Equation'!$B$12</f>
        <v>0.21601465846930307</v>
      </c>
    </row>
    <row r="72" spans="1:2" x14ac:dyDescent="0.2">
      <c r="A72" s="6" t="s">
        <v>105</v>
      </c>
      <c r="B72" s="28">
        <f>('S Curve Equation'!$B$11-(LN(1/((B27/'S Curve Equation'!$B$14)-'S Curve Equation'!$B$13)-1)/'S Curve Equation'!$B$10))/'S Curve Equation'!$B$12</f>
        <v>0.15435540470061709</v>
      </c>
    </row>
    <row r="73" spans="1:2" x14ac:dyDescent="0.2">
      <c r="A73" s="6" t="s">
        <v>106</v>
      </c>
      <c r="B73" s="28">
        <f>('S Curve Equation'!$B$11-(LN(1/((B28/'S Curve Equation'!$B$14)-'S Curve Equation'!$B$13)-1)/'S Curve Equation'!$B$10))/'S Curve Equation'!$B$12</f>
        <v>0.14782748660248174</v>
      </c>
    </row>
    <row r="74" spans="1:2" x14ac:dyDescent="0.2">
      <c r="A74" s="6" t="s">
        <v>107</v>
      </c>
      <c r="B74" s="28">
        <f>('S Curve Equation'!$B$11-(LN(1/((B29/'S Curve Equation'!$B$14)-'S Curve Equation'!$B$13)-1)/'S Curve Equation'!$B$10))/'S Curve Equation'!$B$12</f>
        <v>0.20797489245301026</v>
      </c>
    </row>
    <row r="75" spans="1:2" x14ac:dyDescent="0.2">
      <c r="A75" s="6" t="s">
        <v>43</v>
      </c>
      <c r="B75" s="28">
        <f>('S Curve Equation'!$B$11-(LN(1/((B30/'S Curve Equation'!$B$14)-'S Curve Equation'!$B$13)-1)/'S Curve Equation'!$B$10))/'S Curve Equation'!$B$12</f>
        <v>0.20414507882517152</v>
      </c>
    </row>
    <row r="76" spans="1:2" x14ac:dyDescent="0.2">
      <c r="A76" s="6" t="s">
        <v>44</v>
      </c>
      <c r="B76" s="28">
        <f>('S Curve Equation'!$B$11-(LN(1/((B31/'S Curve Equation'!$B$14)-'S Curve Equation'!$B$13)-1)/'S Curve Equation'!$B$10))/'S Curve Equation'!$B$12</f>
        <v>0.2304096814641971</v>
      </c>
    </row>
    <row r="77" spans="1:2" x14ac:dyDescent="0.2">
      <c r="A77" s="6" t="s">
        <v>45</v>
      </c>
      <c r="B77" s="28">
        <f>('S Curve Equation'!$B$11-(LN(1/((B32/'S Curve Equation'!$B$14)-'S Curve Equation'!$B$13)-1)/'S Curve Equation'!$B$10))/'S Curve Equation'!$B$12</f>
        <v>0.21009118598163495</v>
      </c>
    </row>
    <row r="78" spans="1:2" x14ac:dyDescent="0.2">
      <c r="A78" s="6" t="s">
        <v>46</v>
      </c>
      <c r="B78" s="28">
        <f>('S Curve Equation'!$B$11-(LN(1/((B33/'S Curve Equation'!$B$14)-'S Curve Equation'!$B$13)-1)/'S Curve Equation'!$B$10))/'S Curve Equation'!$B$12</f>
        <v>0.16032573590247329</v>
      </c>
    </row>
    <row r="79" spans="1:2" x14ac:dyDescent="0.2">
      <c r="A79" s="6" t="s">
        <v>47</v>
      </c>
      <c r="B79" s="28">
        <f>('S Curve Equation'!$B$11-(LN(1/((B34/'S Curve Equation'!$B$14)-'S Curve Equation'!$B$13)-1)/'S Curve Equation'!$B$10))/'S Curve Equation'!$B$12</f>
        <v>0.21540509145993592</v>
      </c>
    </row>
    <row r="80" spans="1:2" x14ac:dyDescent="0.2">
      <c r="A80" s="6" t="s">
        <v>48</v>
      </c>
      <c r="B80" s="28">
        <f>('S Curve Equation'!$B$11-(LN(1/((B35/'S Curve Equation'!$B$14)-'S Curve Equation'!$B$13)-1)/'S Curve Equation'!$B$10))/'S Curve Equation'!$B$12</f>
        <v>0.15630893315687538</v>
      </c>
    </row>
    <row r="81" spans="1:32" x14ac:dyDescent="0.2">
      <c r="A81" s="6" t="s">
        <v>49</v>
      </c>
      <c r="B81" s="28">
        <f>('S Curve Equation'!$B$11-(LN(1/((B36/'S Curve Equation'!$B$14)-'S Curve Equation'!$B$13)-1)/'S Curve Equation'!$B$10))/'S Curve Equation'!$B$12</f>
        <v>0.20338328413101331</v>
      </c>
    </row>
    <row r="82" spans="1:32" x14ac:dyDescent="0.2">
      <c r="A82" s="6" t="s">
        <v>50</v>
      </c>
      <c r="B82" s="28">
        <f>('S Curve Equation'!$B$11-(LN(1/((B37/'S Curve Equation'!$B$14)-'S Curve Equation'!$B$13)-1)/'S Curve Equation'!$B$10))/'S Curve Equation'!$B$12</f>
        <v>0.20516345001935005</v>
      </c>
    </row>
    <row r="83" spans="1:32" x14ac:dyDescent="0.2">
      <c r="A83" s="6" t="s">
        <v>51</v>
      </c>
      <c r="B83" s="28">
        <f>('S Curve Equation'!$B$11-(LN(1/((B38/'S Curve Equation'!$B$14)-'S Curve Equation'!$B$13)-1)/'S Curve Equation'!$B$10))/'S Curve Equation'!$B$12</f>
        <v>0.31060284863029042</v>
      </c>
    </row>
    <row r="84" spans="1:32" x14ac:dyDescent="0.2">
      <c r="A84" s="6" t="s">
        <v>52</v>
      </c>
      <c r="B84" s="28">
        <f>('S Curve Equation'!$B$11-(LN(1/((B39/'S Curve Equation'!$B$14)-'S Curve Equation'!$B$13)-1)/'S Curve Equation'!$B$10))/'S Curve Equation'!$B$12</f>
        <v>0.22950991317793507</v>
      </c>
    </row>
    <row r="85" spans="1:32" x14ac:dyDescent="0.2">
      <c r="A85" s="6" t="s">
        <v>53</v>
      </c>
      <c r="B85" s="28">
        <f>('S Curve Equation'!$B$11-(LN(1/((B40/'S Curve Equation'!$B$14)-'S Curve Equation'!$B$13)-1)/'S Curve Equation'!$B$10))/'S Curve Equation'!$B$12</f>
        <v>0.21223298727464229</v>
      </c>
    </row>
    <row r="86" spans="1:32" x14ac:dyDescent="0.2">
      <c r="A86" s="6" t="s">
        <v>54</v>
      </c>
      <c r="B86" s="28">
        <f>('S Curve Equation'!$B$11-(LN(1/((B41/'S Curve Equation'!$B$14)-'S Curve Equation'!$B$13)-1)/'S Curve Equation'!$B$10))/'S Curve Equation'!$B$12</f>
        <v>0.21920205354203892</v>
      </c>
    </row>
    <row r="87" spans="1:32" x14ac:dyDescent="0.2">
      <c r="A87" s="6" t="s">
        <v>55</v>
      </c>
      <c r="B87" s="28">
        <f>('S Curve Equation'!$B$11-(LN(1/((B42/'S Curve Equation'!$B$14)-'S Curve Equation'!$B$13)-1)/'S Curve Equation'!$B$10))/'S Curve Equation'!$B$12</f>
        <v>0.21939661912454772</v>
      </c>
    </row>
    <row r="88" spans="1:32" x14ac:dyDescent="0.2">
      <c r="A88" s="6" t="s">
        <v>56</v>
      </c>
      <c r="B88" s="28">
        <f>('S Curve Equation'!$B$11-(LN(1/((B43/'S Curve Equation'!$B$14)-'S Curve Equation'!$B$13)-1)/'S Curve Equation'!$B$10))/'S Curve Equation'!$B$12</f>
        <v>0.25874698098940108</v>
      </c>
    </row>
    <row r="89" spans="1:32" x14ac:dyDescent="0.2">
      <c r="A89" s="6" t="s">
        <v>57</v>
      </c>
      <c r="B89" s="28">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6" t="s">
        <v>27</v>
      </c>
      <c r="B93" s="28">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6" t="s">
        <v>94</v>
      </c>
      <c r="B94" s="28">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6" t="s">
        <v>93</v>
      </c>
      <c r="B95" s="28">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6" t="s">
        <v>28</v>
      </c>
      <c r="B96" s="28">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6" t="s">
        <v>29</v>
      </c>
      <c r="B97" s="28">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6" t="s">
        <v>30</v>
      </c>
      <c r="B98" s="28">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6" t="s">
        <v>31</v>
      </c>
      <c r="B99" s="28">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6" t="s">
        <v>32</v>
      </c>
      <c r="B100" s="28">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6" t="s">
        <v>33</v>
      </c>
      <c r="B101" s="28">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6" t="s">
        <v>34</v>
      </c>
      <c r="B102" s="28">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6" t="s">
        <v>92</v>
      </c>
      <c r="B103" s="28">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6" t="s">
        <v>89</v>
      </c>
      <c r="B104" s="28">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6" t="s">
        <v>35</v>
      </c>
      <c r="B105" s="28">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6" t="s">
        <v>98</v>
      </c>
      <c r="B106" s="28">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6" t="s">
        <v>97</v>
      </c>
      <c r="B107" s="28">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6" t="s">
        <v>101</v>
      </c>
      <c r="B108" s="28">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6" t="s">
        <v>104</v>
      </c>
      <c r="B109" s="28">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6" t="s">
        <v>36</v>
      </c>
      <c r="B110" s="28">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6" t="s">
        <v>37</v>
      </c>
      <c r="B111" s="28">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6" t="s">
        <v>38</v>
      </c>
      <c r="B112" s="28">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6" t="s">
        <v>39</v>
      </c>
      <c r="B113" s="28">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6" t="s">
        <v>40</v>
      </c>
      <c r="B114" s="28">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6" t="s">
        <v>41</v>
      </c>
      <c r="B115" s="28">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6" t="s">
        <v>42</v>
      </c>
      <c r="B116" s="28">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6" t="s">
        <v>105</v>
      </c>
      <c r="B117" s="28">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6" t="s">
        <v>106</v>
      </c>
      <c r="B118" s="28">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6" t="s">
        <v>107</v>
      </c>
      <c r="B119" s="28">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6" t="s">
        <v>43</v>
      </c>
      <c r="B120" s="28">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6" t="s">
        <v>44</v>
      </c>
      <c r="B121" s="28">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6" t="s">
        <v>45</v>
      </c>
      <c r="B122" s="28">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6" t="s">
        <v>46</v>
      </c>
      <c r="B123" s="28">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6" t="s">
        <v>47</v>
      </c>
      <c r="B124" s="28">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6" t="s">
        <v>48</v>
      </c>
      <c r="B125" s="28">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6" t="s">
        <v>49</v>
      </c>
      <c r="B126" s="28">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6" t="s">
        <v>50</v>
      </c>
      <c r="B127" s="28">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6" t="s">
        <v>51</v>
      </c>
      <c r="B128" s="28">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6" t="s">
        <v>52</v>
      </c>
      <c r="B129" s="28">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6" t="s">
        <v>53</v>
      </c>
      <c r="B130" s="28">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6" t="s">
        <v>54</v>
      </c>
      <c r="B131" s="28">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6" t="s">
        <v>55</v>
      </c>
      <c r="B132" s="28">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6" t="s">
        <v>56</v>
      </c>
      <c r="B133" s="28">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6" t="s">
        <v>57</v>
      </c>
      <c r="B134" s="28">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28"/>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6" t="s">
        <v>27</v>
      </c>
      <c r="B138" s="28">
        <f>(1/(1+EXP(('S Curve Equation'!$B$11-B93*'S Curve Equation'!$B$12)*'S Curve Equation'!$B$10))+'S Curve Equation'!$B$13)*'S Curve Equation'!$B$14</f>
        <v>0.18518518518518517</v>
      </c>
      <c r="C138" s="28">
        <f>(1/(1+EXP(('S Curve Equation'!$B$11-C93*'S Curve Equation'!$B$12)*'S Curve Equation'!$B$10))+'S Curve Equation'!$B$13)*'S Curve Equation'!$B$14</f>
        <v>0.18855971578857636</v>
      </c>
      <c r="D138" s="28">
        <f>(1/(1+EXP(('S Curve Equation'!$B$11-D93*'S Curve Equation'!$B$12)*'S Curve Equation'!$B$10))+'S Curve Equation'!$B$13)*'S Curve Equation'!$B$14</f>
        <v>0.19174224584130406</v>
      </c>
      <c r="E138" s="28">
        <f>(1/(1+EXP(('S Curve Equation'!$B$11-E93*'S Curve Equation'!$B$12)*'S Curve Equation'!$B$10))+'S Curve Equation'!$B$13)*'S Curve Equation'!$B$14</f>
        <v>0.19506125025054893</v>
      </c>
      <c r="F138" s="28">
        <f>(1/(1+EXP(('S Curve Equation'!$B$11-F93*'S Curve Equation'!$B$12)*'S Curve Equation'!$B$10))+'S Curve Equation'!$B$13)*'S Curve Equation'!$B$14</f>
        <v>0.19835662191694317</v>
      </c>
      <c r="G138" s="28">
        <f>(1/(1+EXP(('S Curve Equation'!$B$11-G93*'S Curve Equation'!$B$12)*'S Curve Equation'!$B$10))+'S Curve Equation'!$B$13)*'S Curve Equation'!$B$14</f>
        <v>0.20189746556979166</v>
      </c>
      <c r="H138" s="28">
        <f>(1/(1+EXP(('S Curve Equation'!$B$11-H93*'S Curve Equation'!$B$12)*'S Curve Equation'!$B$10))+'S Curve Equation'!$B$13)*'S Curve Equation'!$B$14</f>
        <v>0.20533477597579861</v>
      </c>
      <c r="I138" s="28">
        <f>(1/(1+EXP(('S Curve Equation'!$B$11-I93*'S Curve Equation'!$B$12)*'S Curve Equation'!$B$10))+'S Curve Equation'!$B$13)*'S Curve Equation'!$B$14</f>
        <v>0.20850601265802607</v>
      </c>
      <c r="J138" s="28">
        <f>(1/(1+EXP(('S Curve Equation'!$B$11-J93*'S Curve Equation'!$B$12)*'S Curve Equation'!$B$10))+'S Curve Equation'!$B$13)*'S Curve Equation'!$B$14</f>
        <v>0.21161871268663204</v>
      </c>
      <c r="K138" s="28">
        <f>(1/(1+EXP(('S Curve Equation'!$B$11-K93*'S Curve Equation'!$B$12)*'S Curve Equation'!$B$10))+'S Curve Equation'!$B$13)*'S Curve Equation'!$B$14</f>
        <v>0.21470589714572427</v>
      </c>
      <c r="L138" s="28">
        <f>(1/(1+EXP(('S Curve Equation'!$B$11-L93*'S Curve Equation'!$B$12)*'S Curve Equation'!$B$10))+'S Curve Equation'!$B$13)*'S Curve Equation'!$B$14</f>
        <v>0.21837334949496581</v>
      </c>
      <c r="M138" s="28">
        <f>(1/(1+EXP(('S Curve Equation'!$B$11-M93*'S Curve Equation'!$B$12)*'S Curve Equation'!$B$10))+'S Curve Equation'!$B$13)*'S Curve Equation'!$B$14</f>
        <v>0.22171817027517959</v>
      </c>
      <c r="N138" s="28">
        <f>(1/(1+EXP(('S Curve Equation'!$B$11-N93*'S Curve Equation'!$B$12)*'S Curve Equation'!$B$10))+'S Curve Equation'!$B$13)*'S Curve Equation'!$B$14</f>
        <v>0.22506607801433728</v>
      </c>
      <c r="O138" s="28">
        <f>(1/(1+EXP(('S Curve Equation'!$B$11-O93*'S Curve Equation'!$B$12)*'S Curve Equation'!$B$10))+'S Curve Equation'!$B$13)*'S Curve Equation'!$B$14</f>
        <v>0.22841650217189949</v>
      </c>
      <c r="P138" s="28">
        <f>(1/(1+EXP(('S Curve Equation'!$B$11-P93*'S Curve Equation'!$B$12)*'S Curve Equation'!$B$10))+'S Curve Equation'!$B$13)*'S Curve Equation'!$B$14</f>
        <v>0.23176888092730266</v>
      </c>
      <c r="Q138" s="28">
        <f>(1/(1+EXP(('S Curve Equation'!$B$11-Q93*'S Curve Equation'!$B$12)*'S Curve Equation'!$B$10))+'S Curve Equation'!$B$13)*'S Curve Equation'!$B$14</f>
        <v>0.23512266135482304</v>
      </c>
      <c r="R138" s="28">
        <f>(1/(1+EXP(('S Curve Equation'!$B$11-R93*'S Curve Equation'!$B$12)*'S Curve Equation'!$B$10))+'S Curve Equation'!$B$13)*'S Curve Equation'!$B$14</f>
        <v>0.23847729958379299</v>
      </c>
      <c r="S138" s="28">
        <f>(1/(1+EXP(('S Curve Equation'!$B$11-S93*'S Curve Equation'!$B$12)*'S Curve Equation'!$B$10))+'S Curve Equation'!$B$13)*'S Curve Equation'!$B$14</f>
        <v>0.24183226094449764</v>
      </c>
      <c r="T138" s="28">
        <f>(1/(1+EXP(('S Curve Equation'!$B$11-T93*'S Curve Equation'!$B$12)*'S Curve Equation'!$B$10))+'S Curve Equation'!$B$13)*'S Curve Equation'!$B$14</f>
        <v>0.24518702010007165</v>
      </c>
      <c r="U138" s="28">
        <f>(1/(1+EXP(('S Curve Equation'!$B$11-U93*'S Curve Equation'!$B$12)*'S Curve Equation'!$B$10))+'S Curve Equation'!$B$13)*'S Curve Equation'!$B$14</f>
        <v>0.24854106116475361</v>
      </c>
      <c r="V138" s="28">
        <f>(1/(1+EXP(('S Curve Equation'!$B$11-V93*'S Curve Equation'!$B$12)*'S Curve Equation'!$B$10))+'S Curve Equation'!$B$13)*'S Curve Equation'!$B$14</f>
        <v>0.25189387780884925</v>
      </c>
      <c r="W138" s="28">
        <f>(1/(1+EXP(('S Curve Equation'!$B$11-W93*'S Curve Equation'!$B$12)*'S Curve Equation'!$B$10))+'S Curve Equation'!$B$13)*'S Curve Equation'!$B$14</f>
        <v>0.25524497335076141</v>
      </c>
      <c r="X138" s="28">
        <f>(1/(1+EXP(('S Curve Equation'!$B$11-X93*'S Curve Equation'!$B$12)*'S Curve Equation'!$B$10))+'S Curve Equation'!$B$13)*'S Curve Equation'!$B$14</f>
        <v>0.2585938608364633</v>
      </c>
      <c r="Y138" s="28">
        <f>(1/(1+EXP(('S Curve Equation'!$B$11-Y93*'S Curve Equation'!$B$12)*'S Curve Equation'!$B$10))+'S Curve Equation'!$B$13)*'S Curve Equation'!$B$14</f>
        <v>0.26194006310678919</v>
      </c>
      <c r="Z138" s="28">
        <f>(1/(1+EXP(('S Curve Equation'!$B$11-Z93*'S Curve Equation'!$B$12)*'S Curve Equation'!$B$10))+'S Curve Equation'!$B$13)*'S Curve Equation'!$B$14</f>
        <v>0.26528311285292439</v>
      </c>
      <c r="AA138" s="28">
        <f>(1/(1+EXP(('S Curve Equation'!$B$11-AA93*'S Curve Equation'!$B$12)*'S Curve Equation'!$B$10))+'S Curve Equation'!$B$13)*'S Curve Equation'!$B$14</f>
        <v>0.26862255266047996</v>
      </c>
      <c r="AB138" s="28">
        <f>(1/(1+EXP(('S Curve Equation'!$B$11-AB93*'S Curve Equation'!$B$12)*'S Curve Equation'!$B$10))+'S Curve Equation'!$B$13)*'S Curve Equation'!$B$14</f>
        <v>0.27195793504253951</v>
      </c>
      <c r="AC138" s="28">
        <f>(1/(1+EXP(('S Curve Equation'!$B$11-AC93*'S Curve Equation'!$B$12)*'S Curve Equation'!$B$10))+'S Curve Equation'!$B$13)*'S Curve Equation'!$B$14</f>
        <v>0.27528882246207204</v>
      </c>
      <c r="AD138" s="28">
        <f>(1/(1+EXP(('S Curve Equation'!$B$11-AD93*'S Curve Equation'!$B$12)*'S Curve Equation'!$B$10))+'S Curve Equation'!$B$13)*'S Curve Equation'!$B$14</f>
        <v>0.2786147873440965</v>
      </c>
      <c r="AE138" s="28">
        <f>(1/(1+EXP(('S Curve Equation'!$B$11-AE93*'S Curve Equation'!$B$12)*'S Curve Equation'!$B$10))+'S Curve Equation'!$B$13)*'S Curve Equation'!$B$14</f>
        <v>0.28193541207799228</v>
      </c>
      <c r="AF138" s="28">
        <f>(1/(1+EXP(('S Curve Equation'!$B$11-AF93*'S Curve Equation'!$B$12)*'S Curve Equation'!$B$10))+'S Curve Equation'!$B$13)*'S Curve Equation'!$B$14</f>
        <v>0.28525028901034533</v>
      </c>
    </row>
    <row r="139" spans="1:32" x14ac:dyDescent="0.2">
      <c r="A139" s="6" t="s">
        <v>94</v>
      </c>
      <c r="B139" s="28">
        <f>(1/(1+EXP(('S Curve Equation'!$B$11-B94*'S Curve Equation'!$B$12)*'S Curve Equation'!$B$10))+'S Curve Equation'!$B$13)*'S Curve Equation'!$B$14</f>
        <v>1.9607843137254895E-2</v>
      </c>
      <c r="C139" s="28">
        <f>(1/(1+EXP(('S Curve Equation'!$B$11-C94*'S Curve Equation'!$B$12)*'S Curve Equation'!$B$10))+'S Curve Equation'!$B$13)*'S Curve Equation'!$B$14</f>
        <v>2.0467747589013891E-2</v>
      </c>
      <c r="D139" s="28">
        <f>(1/(1+EXP(('S Curve Equation'!$B$11-D94*'S Curve Equation'!$B$12)*'S Curve Equation'!$B$10))+'S Curve Equation'!$B$13)*'S Curve Equation'!$B$14</f>
        <v>2.1289552453636069E-2</v>
      </c>
      <c r="E139" s="28">
        <f>(1/(1+EXP(('S Curve Equation'!$B$11-E94*'S Curve Equation'!$B$12)*'S Curve Equation'!$B$10))+'S Curve Equation'!$B$13)*'S Curve Equation'!$B$14</f>
        <v>2.2157876274289178E-2</v>
      </c>
      <c r="F139" s="28">
        <f>(1/(1+EXP(('S Curve Equation'!$B$11-F94*'S Curve Equation'!$B$12)*'S Curve Equation'!$B$10))+'S Curve Equation'!$B$13)*'S Curve Equation'!$B$14</f>
        <v>2.303149445877099E-2</v>
      </c>
      <c r="G139" s="28">
        <f>(1/(1+EXP(('S Curve Equation'!$B$11-G94*'S Curve Equation'!$B$12)*'S Curve Equation'!$B$10))+'S Curve Equation'!$B$13)*'S Curve Equation'!$B$14</f>
        <v>2.3983034374194613E-2</v>
      </c>
      <c r="H139" s="28">
        <f>(1/(1+EXP(('S Curve Equation'!$B$11-H94*'S Curve Equation'!$B$12)*'S Curve Equation'!$B$10))+'S Curve Equation'!$B$13)*'S Curve Equation'!$B$14</f>
        <v>2.4919583575191879E-2</v>
      </c>
      <c r="I139" s="28">
        <f>(1/(1+EXP(('S Curve Equation'!$B$11-I94*'S Curve Equation'!$B$12)*'S Curve Equation'!$B$10))+'S Curve Equation'!$B$13)*'S Curve Equation'!$B$14</f>
        <v>2.5794939124439299E-2</v>
      </c>
      <c r="J139" s="28">
        <f>(1/(1+EXP(('S Curve Equation'!$B$11-J94*'S Curve Equation'!$B$12)*'S Curve Equation'!$B$10))+'S Curve Equation'!$B$13)*'S Curve Equation'!$B$14</f>
        <v>2.6664768297394593E-2</v>
      </c>
      <c r="K139" s="28">
        <f>(1/(1+EXP(('S Curve Equation'!$B$11-K94*'S Curve Equation'!$B$12)*'S Curve Equation'!$B$10))+'S Curve Equation'!$B$13)*'S Curve Equation'!$B$14</f>
        <v>2.7537950118953398E-2</v>
      </c>
      <c r="L139" s="28">
        <f>(1/(1+EXP(('S Curve Equation'!$B$11-L94*'S Curve Equation'!$B$12)*'S Curve Equation'!$B$10))+'S Curve Equation'!$B$13)*'S Curve Equation'!$B$14</f>
        <v>2.8588933445853778E-2</v>
      </c>
      <c r="M139" s="28">
        <f>(1/(1+EXP(('S Curve Equation'!$B$11-M94*'S Curve Equation'!$B$12)*'S Curve Equation'!$B$10))+'S Curve Equation'!$B$13)*'S Curve Equation'!$B$14</f>
        <v>2.9560519921651249E-2</v>
      </c>
      <c r="N139" s="28">
        <f>(1/(1+EXP(('S Curve Equation'!$B$11-N94*'S Curve Equation'!$B$12)*'S Curve Equation'!$B$10))+'S Curve Equation'!$B$13)*'S Curve Equation'!$B$14</f>
        <v>3.0545588383070209E-2</v>
      </c>
      <c r="O139" s="28">
        <f>(1/(1+EXP(('S Curve Equation'!$B$11-O94*'S Curve Equation'!$B$12)*'S Curve Equation'!$B$10))+'S Curve Equation'!$B$13)*'S Curve Equation'!$B$14</f>
        <v>3.1544110566241956E-2</v>
      </c>
      <c r="P139" s="28">
        <f>(1/(1+EXP(('S Curve Equation'!$B$11-P94*'S Curve Equation'!$B$12)*'S Curve Equation'!$B$10))+'S Curve Equation'!$B$13)*'S Curve Equation'!$B$14</f>
        <v>3.2556054718231336E-2</v>
      </c>
      <c r="Q139" s="28">
        <f>(1/(1+EXP(('S Curve Equation'!$B$11-Q94*'S Curve Equation'!$B$12)*'S Curve Equation'!$B$10))+'S Curve Equation'!$B$13)*'S Curve Equation'!$B$14</f>
        <v>3.3581385633471288E-2</v>
      </c>
      <c r="R139" s="28">
        <f>(1/(1+EXP(('S Curve Equation'!$B$11-R94*'S Curve Equation'!$B$12)*'S Curve Equation'!$B$10))+'S Curve Equation'!$B$13)*'S Curve Equation'!$B$14</f>
        <v>3.4620064691818719E-2</v>
      </c>
      <c r="S139" s="28">
        <f>(1/(1+EXP(('S Curve Equation'!$B$11-S94*'S Curve Equation'!$B$12)*'S Curve Equation'!$B$10))+'S Curve Equation'!$B$13)*'S Curve Equation'!$B$14</f>
        <v>3.5672049898180749E-2</v>
      </c>
      <c r="T139" s="28">
        <f>(1/(1+EXP(('S Curve Equation'!$B$11-T94*'S Curve Equation'!$B$12)*'S Curve Equation'!$B$10))+'S Curve Equation'!$B$13)*'S Curve Equation'!$B$14</f>
        <v>3.6737295923653317E-2</v>
      </c>
      <c r="U139" s="28">
        <f>(1/(1+EXP(('S Curve Equation'!$B$11-U94*'S Curve Equation'!$B$12)*'S Curve Equation'!$B$10))+'S Curve Equation'!$B$13)*'S Curve Equation'!$B$14</f>
        <v>3.7815754148120696E-2</v>
      </c>
      <c r="V139" s="28">
        <f>(1/(1+EXP(('S Curve Equation'!$B$11-V94*'S Curve Equation'!$B$12)*'S Curve Equation'!$B$10))+'S Curve Equation'!$B$13)*'S Curve Equation'!$B$14</f>
        <v>3.8907372704261131E-2</v>
      </c>
      <c r="W139" s="28">
        <f>(1/(1+EXP(('S Curve Equation'!$B$11-W94*'S Curve Equation'!$B$12)*'S Curve Equation'!$B$10))+'S Curve Equation'!$B$13)*'S Curve Equation'!$B$14</f>
        <v>4.0012096522901393E-2</v>
      </c>
      <c r="X139" s="28">
        <f>(1/(1+EXP(('S Curve Equation'!$B$11-X94*'S Curve Equation'!$B$12)*'S Curve Equation'!$B$10))+'S Curve Equation'!$B$13)*'S Curve Equation'!$B$14</f>
        <v>4.112986737966718E-2</v>
      </c>
      <c r="Y139" s="28">
        <f>(1/(1+EXP(('S Curve Equation'!$B$11-Y94*'S Curve Equation'!$B$12)*'S Curve Equation'!$B$10))+'S Curve Equation'!$B$13)*'S Curve Equation'!$B$14</f>
        <v>4.2260623942873873E-2</v>
      </c>
      <c r="Z139" s="28">
        <f>(1/(1+EXP(('S Curve Equation'!$B$11-Z94*'S Curve Equation'!$B$12)*'S Curve Equation'!$B$10))+'S Curve Equation'!$B$13)*'S Curve Equation'!$B$14</f>
        <v>4.3404301822601431E-2</v>
      </c>
      <c r="AA139" s="28">
        <f>(1/(1+EXP(('S Curve Equation'!$B$11-AA94*'S Curve Equation'!$B$12)*'S Curve Equation'!$B$10))+'S Curve Equation'!$B$13)*'S Curve Equation'!$B$14</f>
        <v>4.4560833620899291E-2</v>
      </c>
      <c r="AB139" s="28">
        <f>(1/(1+EXP(('S Curve Equation'!$B$11-AB94*'S Curve Equation'!$B$12)*'S Curve Equation'!$B$10))+'S Curve Equation'!$B$13)*'S Curve Equation'!$B$14</f>
        <v>4.5730148983065079E-2</v>
      </c>
      <c r="AC139" s="28">
        <f>(1/(1+EXP(('S Curve Equation'!$B$11-AC94*'S Curve Equation'!$B$12)*'S Curve Equation'!$B$10))+'S Curve Equation'!$B$13)*'S Curve Equation'!$B$14</f>
        <v>4.6912174649943697E-2</v>
      </c>
      <c r="AD139" s="28">
        <f>(1/(1+EXP(('S Curve Equation'!$B$11-AD94*'S Curve Equation'!$B$12)*'S Curve Equation'!$B$10))+'S Curve Equation'!$B$13)*'S Curve Equation'!$B$14</f>
        <v>4.8106834511189703E-2</v>
      </c>
      <c r="AE139" s="28">
        <f>(1/(1+EXP(('S Curve Equation'!$B$11-AE94*'S Curve Equation'!$B$12)*'S Curve Equation'!$B$10))+'S Curve Equation'!$B$13)*'S Curve Equation'!$B$14</f>
        <v>4.9314049659439987E-2</v>
      </c>
      <c r="AF139" s="28">
        <f>(1/(1+EXP(('S Curve Equation'!$B$11-AF94*'S Curve Equation'!$B$12)*'S Curve Equation'!$B$10))+'S Curve Equation'!$B$13)*'S Curve Equation'!$B$14</f>
        <v>5.0533738445341717E-2</v>
      </c>
    </row>
    <row r="140" spans="1:32" x14ac:dyDescent="0.2">
      <c r="A140" s="6" t="s">
        <v>93</v>
      </c>
      <c r="B140" s="28">
        <f>(1/(1+EXP(('S Curve Equation'!$B$11-B95*'S Curve Equation'!$B$12)*'S Curve Equation'!$B$10))+'S Curve Equation'!$B$13)*'S Curve Equation'!$B$14</f>
        <v>7.2164948453608282E-2</v>
      </c>
      <c r="C140" s="28">
        <f>(1/(1+EXP(('S Curve Equation'!$B$11-C95*'S Curve Equation'!$B$12)*'S Curve Equation'!$B$10))+'S Curve Equation'!$B$13)*'S Curve Equation'!$B$14</f>
        <v>7.4071295671877813E-2</v>
      </c>
      <c r="D140" s="28">
        <f>(1/(1+EXP(('S Curve Equation'!$B$11-D95*'S Curve Equation'!$B$12)*'S Curve Equation'!$B$10))+'S Curve Equation'!$B$13)*'S Curve Equation'!$B$14</f>
        <v>7.5882507662914669E-2</v>
      </c>
      <c r="E140" s="28">
        <f>(1/(1+EXP(('S Curve Equation'!$B$11-E95*'S Curve Equation'!$B$12)*'S Curve Equation'!$B$10))+'S Curve Equation'!$B$13)*'S Curve Equation'!$B$14</f>
        <v>7.7785186795247513E-2</v>
      </c>
      <c r="F140" s="28">
        <f>(1/(1+EXP(('S Curve Equation'!$B$11-F95*'S Curve Equation'!$B$12)*'S Curve Equation'!$B$10))+'S Curve Equation'!$B$13)*'S Curve Equation'!$B$14</f>
        <v>7.9688271333414565E-2</v>
      </c>
      <c r="G140" s="28">
        <f>(1/(1+EXP(('S Curve Equation'!$B$11-G95*'S Curve Equation'!$B$12)*'S Curve Equation'!$B$10))+'S Curve Equation'!$B$13)*'S Curve Equation'!$B$14</f>
        <v>8.1748631769004154E-2</v>
      </c>
      <c r="H140" s="28">
        <f>(1/(1+EXP(('S Curve Equation'!$B$11-H95*'S Curve Equation'!$B$12)*'S Curve Equation'!$B$10))+'S Curve Equation'!$B$13)*'S Curve Equation'!$B$14</f>
        <v>8.3764143693611279E-2</v>
      </c>
      <c r="I140" s="28">
        <f>(1/(1+EXP(('S Curve Equation'!$B$11-I95*'S Curve Equation'!$B$12)*'S Curve Equation'!$B$10))+'S Curve Equation'!$B$13)*'S Curve Equation'!$B$14</f>
        <v>8.5637111504100735E-2</v>
      </c>
      <c r="J140" s="28">
        <f>(1/(1+EXP(('S Curve Equation'!$B$11-J95*'S Curve Equation'!$B$12)*'S Curve Equation'!$B$10))+'S Curve Equation'!$B$13)*'S Curve Equation'!$B$14</f>
        <v>8.7488099443192288E-2</v>
      </c>
      <c r="K140" s="28">
        <f>(1/(1+EXP(('S Curve Equation'!$B$11-K95*'S Curve Equation'!$B$12)*'S Curve Equation'!$B$10))+'S Curve Equation'!$B$13)*'S Curve Equation'!$B$14</f>
        <v>8.933625560283065E-2</v>
      </c>
      <c r="L140" s="28">
        <f>(1/(1+EXP(('S Curve Equation'!$B$11-L95*'S Curve Equation'!$B$12)*'S Curve Equation'!$B$10))+'S Curve Equation'!$B$13)*'S Curve Equation'!$B$14</f>
        <v>9.154779155811936E-2</v>
      </c>
      <c r="M140" s="28">
        <f>(1/(1+EXP(('S Curve Equation'!$B$11-M95*'S Curve Equation'!$B$12)*'S Curve Equation'!$B$10))+'S Curve Equation'!$B$13)*'S Curve Equation'!$B$14</f>
        <v>9.3579951897474076E-2</v>
      </c>
      <c r="N140" s="28">
        <f>(1/(1+EXP(('S Curve Equation'!$B$11-N95*'S Curve Equation'!$B$12)*'S Curve Equation'!$B$10))+'S Curve Equation'!$B$13)*'S Curve Equation'!$B$14</f>
        <v>9.5628514600476916E-2</v>
      </c>
      <c r="O140" s="28">
        <f>(1/(1+EXP(('S Curve Equation'!$B$11-O95*'S Curve Equation'!$B$12)*'S Curve Equation'!$B$10))+'S Curve Equation'!$B$13)*'S Curve Equation'!$B$14</f>
        <v>9.7693195814074624E-2</v>
      </c>
      <c r="P140" s="28">
        <f>(1/(1+EXP(('S Curve Equation'!$B$11-P95*'S Curve Equation'!$B$12)*'S Curve Equation'!$B$10))+'S Curve Equation'!$B$13)*'S Curve Equation'!$B$14</f>
        <v>9.9773708468585312E-2</v>
      </c>
      <c r="Q140" s="28">
        <f>(1/(1+EXP(('S Curve Equation'!$B$11-Q95*'S Curve Equation'!$B$12)*'S Curve Equation'!$B$10))+'S Curve Equation'!$B$13)*'S Curve Equation'!$B$14</f>
        <v>0.10186976247816268</v>
      </c>
      <c r="R140" s="28">
        <f>(1/(1+EXP(('S Curve Equation'!$B$11-R95*'S Curve Equation'!$B$12)*'S Curve Equation'!$B$10))+'S Curve Equation'!$B$13)*'S Curve Equation'!$B$14</f>
        <v>0.10398106493995382</v>
      </c>
      <c r="S140" s="28">
        <f>(1/(1+EXP(('S Curve Equation'!$B$11-S95*'S Curve Equation'!$B$12)*'S Curve Equation'!$B$10))+'S Curve Equation'!$B$13)*'S Curve Equation'!$B$14</f>
        <v>0.10610732033177778</v>
      </c>
      <c r="T140" s="28">
        <f>(1/(1+EXP(('S Curve Equation'!$B$11-T95*'S Curve Equation'!$B$12)*'S Curve Equation'!$B$10))+'S Curve Equation'!$B$13)*'S Curve Equation'!$B$14</f>
        <v>0.10824823070814163</v>
      </c>
      <c r="U140" s="28">
        <f>(1/(1+EXP(('S Curve Equation'!$B$11-U95*'S Curve Equation'!$B$12)*'S Curve Equation'!$B$10))+'S Curve Equation'!$B$13)*'S Curve Equation'!$B$14</f>
        <v>0.11040349589443453</v>
      </c>
      <c r="V140" s="28">
        <f>(1/(1+EXP(('S Curve Equation'!$B$11-V95*'S Curve Equation'!$B$12)*'S Curve Equation'!$B$10))+'S Curve Equation'!$B$13)*'S Curve Equation'!$B$14</f>
        <v>0.11257281367913882</v>
      </c>
      <c r="W140" s="28">
        <f>(1/(1+EXP(('S Curve Equation'!$B$11-W95*'S Curve Equation'!$B$12)*'S Curve Equation'!$B$10))+'S Curve Equation'!$B$13)*'S Curve Equation'!$B$14</f>
        <v>0.11475588000390112</v>
      </c>
      <c r="X140" s="28">
        <f>(1/(1+EXP(('S Curve Equation'!$B$11-X95*'S Curve Equation'!$B$12)*'S Curve Equation'!$B$10))+'S Curve Equation'!$B$13)*'S Curve Equation'!$B$14</f>
        <v>0.11695238915132093</v>
      </c>
      <c r="Y140" s="28">
        <f>(1/(1+EXP(('S Curve Equation'!$B$11-Y95*'S Curve Equation'!$B$12)*'S Curve Equation'!$B$10))+'S Curve Equation'!$B$13)*'S Curve Equation'!$B$14</f>
        <v>0.11916203393031574</v>
      </c>
      <c r="Z140" s="28">
        <f>(1/(1+EXP(('S Curve Equation'!$B$11-Z95*'S Curve Equation'!$B$12)*'S Curve Equation'!$B$10))+'S Curve Equation'!$B$13)*'S Curve Equation'!$B$14</f>
        <v>0.12138450585893107</v>
      </c>
      <c r="AA140" s="28">
        <f>(1/(1+EXP(('S Curve Equation'!$B$11-AA95*'S Curve Equation'!$B$12)*'S Curve Equation'!$B$10))+'S Curve Equation'!$B$13)*'S Curve Equation'!$B$14</f>
        <v>0.1236194953444695</v>
      </c>
      <c r="AB140" s="28">
        <f>(1/(1+EXP(('S Curve Equation'!$B$11-AB95*'S Curve Equation'!$B$12)*'S Curve Equation'!$B$10))+'S Curve Equation'!$B$13)*'S Curve Equation'!$B$14</f>
        <v>0.12586669186081961</v>
      </c>
      <c r="AC140" s="28">
        <f>(1/(1+EXP(('S Curve Equation'!$B$11-AC95*'S Curve Equation'!$B$12)*'S Curve Equation'!$B$10))+'S Curve Equation'!$B$13)*'S Curve Equation'!$B$14</f>
        <v>0.1281257841228767</v>
      </c>
      <c r="AD140" s="28">
        <f>(1/(1+EXP(('S Curve Equation'!$B$11-AD95*'S Curve Equation'!$B$12)*'S Curve Equation'!$B$10))+'S Curve Equation'!$B$13)*'S Curve Equation'!$B$14</f>
        <v>0.13039646025794621</v>
      </c>
      <c r="AE140" s="28">
        <f>(1/(1+EXP(('S Curve Equation'!$B$11-AE95*'S Curve Equation'!$B$12)*'S Curve Equation'!$B$10))+'S Curve Equation'!$B$13)*'S Curve Equation'!$B$14</f>
        <v>0.13267840797403457</v>
      </c>
      <c r="AF140" s="28">
        <f>(1/(1+EXP(('S Curve Equation'!$B$11-AF95*'S Curve Equation'!$B$12)*'S Curve Equation'!$B$10))+'S Curve Equation'!$B$13)*'S Curve Equation'!$B$14</f>
        <v>0.13497131472493737</v>
      </c>
    </row>
    <row r="141" spans="1:32" x14ac:dyDescent="0.2">
      <c r="A141" s="6" t="s">
        <v>28</v>
      </c>
      <c r="B141" s="28">
        <f>(1/(1+EXP(('S Curve Equation'!$B$11-B96*'S Curve Equation'!$B$12)*'S Curve Equation'!$B$10))+'S Curve Equation'!$B$13)*'S Curve Equation'!$B$14</f>
        <v>8.4337349397590355E-2</v>
      </c>
      <c r="C141" s="28">
        <f>(1/(1+EXP(('S Curve Equation'!$B$11-C96*'S Curve Equation'!$B$12)*'S Curve Equation'!$B$10))+'S Curve Equation'!$B$13)*'S Curve Equation'!$B$14</f>
        <v>8.6446030068234772E-2</v>
      </c>
      <c r="D141" s="28">
        <f>(1/(1+EXP(('S Curve Equation'!$B$11-D96*'S Curve Equation'!$B$12)*'S Curve Equation'!$B$10))+'S Curve Equation'!$B$13)*'S Curve Equation'!$B$14</f>
        <v>8.8447494742060109E-2</v>
      </c>
      <c r="E141" s="28">
        <f>(1/(1+EXP(('S Curve Equation'!$B$11-E96*'S Curve Equation'!$B$12)*'S Curve Equation'!$B$10))+'S Curve Equation'!$B$13)*'S Curve Equation'!$B$14</f>
        <v>9.0547981007510936E-2</v>
      </c>
      <c r="F141" s="28">
        <f>(1/(1+EXP(('S Curve Equation'!$B$11-F96*'S Curve Equation'!$B$12)*'S Curve Equation'!$B$10))+'S Curve Equation'!$B$13)*'S Curve Equation'!$B$14</f>
        <v>9.2646837895177941E-2</v>
      </c>
      <c r="G141" s="28">
        <f>(1/(1+EXP(('S Curve Equation'!$B$11-G96*'S Curve Equation'!$B$12)*'S Curve Equation'!$B$10))+'S Curve Equation'!$B$13)*'S Curve Equation'!$B$14</f>
        <v>9.491683949721931E-2</v>
      </c>
      <c r="H141" s="28">
        <f>(1/(1+EXP(('S Curve Equation'!$B$11-H96*'S Curve Equation'!$B$12)*'S Curve Equation'!$B$10))+'S Curve Equation'!$B$13)*'S Curve Equation'!$B$14</f>
        <v>9.7135136114436152E-2</v>
      </c>
      <c r="I141" s="28">
        <f>(1/(1+EXP(('S Curve Equation'!$B$11-I96*'S Curve Equation'!$B$12)*'S Curve Equation'!$B$10))+'S Curve Equation'!$B$13)*'S Curve Equation'!$B$14</f>
        <v>9.9194540307175796E-2</v>
      </c>
      <c r="J141" s="28">
        <f>(1/(1+EXP(('S Curve Equation'!$B$11-J96*'S Curve Equation'!$B$12)*'S Curve Equation'!$B$10))+'S Curve Equation'!$B$13)*'S Curve Equation'!$B$14</f>
        <v>0.10122790072135604</v>
      </c>
      <c r="K141" s="28">
        <f>(1/(1+EXP(('S Curve Equation'!$B$11-K96*'S Curve Equation'!$B$12)*'S Curve Equation'!$B$10))+'S Curve Equation'!$B$13)*'S Curve Equation'!$B$14</f>
        <v>0.10325631125285145</v>
      </c>
      <c r="L141" s="28">
        <f>(1/(1+EXP(('S Curve Equation'!$B$11-L96*'S Curve Equation'!$B$12)*'S Curve Equation'!$B$10))+'S Curve Equation'!$B$13)*'S Curve Equation'!$B$14</f>
        <v>0.10568115657424088</v>
      </c>
      <c r="M141" s="28">
        <f>(1/(1+EXP(('S Curve Equation'!$B$11-M96*'S Curve Equation'!$B$12)*'S Curve Equation'!$B$10))+'S Curve Equation'!$B$13)*'S Curve Equation'!$B$14</f>
        <v>0.10790706071181827</v>
      </c>
      <c r="N141" s="28">
        <f>(1/(1+EXP(('S Curve Equation'!$B$11-N96*'S Curve Equation'!$B$12)*'S Curve Equation'!$B$10))+'S Curve Equation'!$B$13)*'S Curve Equation'!$B$14</f>
        <v>0.1101487629827696</v>
      </c>
      <c r="O141" s="28">
        <f>(1/(1+EXP(('S Curve Equation'!$B$11-O96*'S Curve Equation'!$B$12)*'S Curve Equation'!$B$10))+'S Curve Equation'!$B$13)*'S Curve Equation'!$B$14</f>
        <v>0.11240592667287617</v>
      </c>
      <c r="P141" s="28">
        <f>(1/(1+EXP(('S Curve Equation'!$B$11-P96*'S Curve Equation'!$B$12)*'S Curve Equation'!$B$10))+'S Curve Equation'!$B$13)*'S Curve Equation'!$B$14</f>
        <v>0.11467821269864864</v>
      </c>
      <c r="Q141" s="28">
        <f>(1/(1+EXP(('S Curve Equation'!$B$11-Q96*'S Curve Equation'!$B$12)*'S Curve Equation'!$B$10))+'S Curve Equation'!$B$13)*'S Curve Equation'!$B$14</f>
        <v>0.11696527983549342</v>
      </c>
      <c r="R141" s="28">
        <f>(1/(1+EXP(('S Curve Equation'!$B$11-R96*'S Curve Equation'!$B$12)*'S Curve Equation'!$B$10))+'S Curve Equation'!$B$13)*'S Curve Equation'!$B$14</f>
        <v>0.11926678494309445</v>
      </c>
      <c r="S141" s="28">
        <f>(1/(1+EXP(('S Curve Equation'!$B$11-S96*'S Curve Equation'!$B$12)*'S Curve Equation'!$B$10))+'S Curve Equation'!$B$13)*'S Curve Equation'!$B$14</f>
        <v>0.12158238318783345</v>
      </c>
      <c r="T141" s="28">
        <f>(1/(1+EXP(('S Curve Equation'!$B$11-T96*'S Curve Equation'!$B$12)*'S Curve Equation'!$B$10))+'S Curve Equation'!$B$13)*'S Curve Equation'!$B$14</f>
        <v>0.12391172826206848</v>
      </c>
      <c r="U141" s="28">
        <f>(1/(1+EXP(('S Curve Equation'!$B$11-U96*'S Curve Equation'!$B$12)*'S Curve Equation'!$B$10))+'S Curve Equation'!$B$13)*'S Curve Equation'!$B$14</f>
        <v>0.12625447260011527</v>
      </c>
      <c r="V141" s="28">
        <f>(1/(1+EXP(('S Curve Equation'!$B$11-V96*'S Curve Equation'!$B$12)*'S Curve Equation'!$B$10))+'S Curve Equation'!$B$13)*'S Curve Equation'!$B$14</f>
        <v>0.12861026759077543</v>
      </c>
      <c r="W141" s="28">
        <f>(1/(1+EXP(('S Curve Equation'!$B$11-W96*'S Curve Equation'!$B$12)*'S Curve Equation'!$B$10))+'S Curve Equation'!$B$13)*'S Curve Equation'!$B$14</f>
        <v>0.13097876378626389</v>
      </c>
      <c r="X141" s="28">
        <f>(1/(1+EXP(('S Curve Equation'!$B$11-X96*'S Curve Equation'!$B$12)*'S Curve Equation'!$B$10))+'S Curve Equation'!$B$13)*'S Curve Equation'!$B$14</f>
        <v>0.13335961110740424</v>
      </c>
      <c r="Y141" s="28">
        <f>(1/(1+EXP(('S Curve Equation'!$B$11-Y96*'S Curve Equation'!$B$12)*'S Curve Equation'!$B$10))+'S Curve Equation'!$B$13)*'S Curve Equation'!$B$14</f>
        <v>0.13575245904496297</v>
      </c>
      <c r="Z141" s="28">
        <f>(1/(1+EXP(('S Curve Equation'!$B$11-Z96*'S Curve Equation'!$B$12)*'S Curve Equation'!$B$10))+'S Curve Equation'!$B$13)*'S Curve Equation'!$B$14</f>
        <v>0.1381569568570073</v>
      </c>
      <c r="AA141" s="28">
        <f>(1/(1+EXP(('S Curve Equation'!$B$11-AA96*'S Curve Equation'!$B$12)*'S Curve Equation'!$B$10))+'S Curve Equation'!$B$13)*'S Curve Equation'!$B$14</f>
        <v>0.14057275376217704</v>
      </c>
      <c r="AB141" s="28">
        <f>(1/(1+EXP(('S Curve Equation'!$B$11-AB96*'S Curve Equation'!$B$12)*'S Curve Equation'!$B$10))+'S Curve Equation'!$B$13)*'S Curve Equation'!$B$14</f>
        <v>0.14299949912876997</v>
      </c>
      <c r="AC141" s="28">
        <f>(1/(1+EXP(('S Curve Equation'!$B$11-AC96*'S Curve Equation'!$B$12)*'S Curve Equation'!$B$10))+'S Curve Equation'!$B$13)*'S Curve Equation'!$B$14</f>
        <v>0.14543684265955462</v>
      </c>
      <c r="AD141" s="28">
        <f>(1/(1+EXP(('S Curve Equation'!$B$11-AD96*'S Curve Equation'!$B$12)*'S Curve Equation'!$B$10))+'S Curve Equation'!$B$13)*'S Curve Equation'!$B$14</f>
        <v>0.14788443457222153</v>
      </c>
      <c r="AE141" s="28">
        <f>(1/(1+EXP(('S Curve Equation'!$B$11-AE96*'S Curve Equation'!$B$12)*'S Curve Equation'!$B$10))+'S Curve Equation'!$B$13)*'S Curve Equation'!$B$14</f>
        <v>0.15034192577540509</v>
      </c>
      <c r="AF141" s="28">
        <f>(1/(1+EXP(('S Curve Equation'!$B$11-AF96*'S Curve Equation'!$B$12)*'S Curve Equation'!$B$10))+'S Curve Equation'!$B$13)*'S Curve Equation'!$B$14</f>
        <v>0.15280896804020658</v>
      </c>
    </row>
    <row r="142" spans="1:32" x14ac:dyDescent="0.2">
      <c r="A142" s="6" t="s">
        <v>29</v>
      </c>
      <c r="B142" s="28">
        <f>(1/(1+EXP(('S Curve Equation'!$B$11-B97*'S Curve Equation'!$B$12)*'S Curve Equation'!$B$10))+'S Curve Equation'!$B$13)*'S Curve Equation'!$B$14</f>
        <v>3.8369304556354913E-2</v>
      </c>
      <c r="C142" s="28">
        <f>(1/(1+EXP(('S Curve Equation'!$B$11-C97*'S Curve Equation'!$B$12)*'S Curve Equation'!$B$10))+'S Curve Equation'!$B$13)*'S Curve Equation'!$B$14</f>
        <v>3.9640309483606126E-2</v>
      </c>
      <c r="D142" s="28">
        <f>(1/(1+EXP(('S Curve Equation'!$B$11-D97*'S Curve Equation'!$B$12)*'S Curve Equation'!$B$10))+'S Curve Equation'!$B$13)*'S Curve Equation'!$B$14</f>
        <v>4.0851899367027038E-2</v>
      </c>
      <c r="E142" s="28">
        <f>(1/(1+EXP(('S Curve Equation'!$B$11-E97*'S Curve Equation'!$B$12)*'S Curve Equation'!$B$10))+'S Curve Equation'!$B$13)*'S Curve Equation'!$B$14</f>
        <v>4.2128849107997579E-2</v>
      </c>
      <c r="F142" s="28">
        <f>(1/(1+EXP(('S Curve Equation'!$B$11-F97*'S Curve Equation'!$B$12)*'S Curve Equation'!$B$10))+'S Curve Equation'!$B$13)*'S Curve Equation'!$B$14</f>
        <v>4.3410311422265035E-2</v>
      </c>
      <c r="G142" s="28">
        <f>(1/(1+EXP(('S Curve Equation'!$B$11-G97*'S Curve Equation'!$B$12)*'S Curve Equation'!$B$10))+'S Curve Equation'!$B$13)*'S Curve Equation'!$B$14</f>
        <v>4.480241590118237E-2</v>
      </c>
      <c r="H142" s="28">
        <f>(1/(1+EXP(('S Curve Equation'!$B$11-H97*'S Curve Equation'!$B$12)*'S Curve Equation'!$B$10))+'S Curve Equation'!$B$13)*'S Curve Equation'!$B$14</f>
        <v>4.6168943518888367E-2</v>
      </c>
      <c r="I142" s="28">
        <f>(1/(1+EXP(('S Curve Equation'!$B$11-I97*'S Curve Equation'!$B$12)*'S Curve Equation'!$B$10))+'S Curve Equation'!$B$13)*'S Curve Equation'!$B$14</f>
        <v>4.7442979760327408E-2</v>
      </c>
      <c r="J142" s="28">
        <f>(1/(1+EXP(('S Curve Equation'!$B$11-J97*'S Curve Equation'!$B$12)*'S Curve Equation'!$B$10))+'S Curve Equation'!$B$13)*'S Curve Equation'!$B$14</f>
        <v>4.8705965841659482E-2</v>
      </c>
      <c r="K142" s="28">
        <f>(1/(1+EXP(('S Curve Equation'!$B$11-K97*'S Curve Equation'!$B$12)*'S Curve Equation'!$B$10))+'S Curve Equation'!$B$13)*'S Curve Equation'!$B$14</f>
        <v>4.9970860402382591E-2</v>
      </c>
      <c r="L142" s="28">
        <f>(1/(1+EXP(('S Curve Equation'!$B$11-L97*'S Curve Equation'!$B$12)*'S Curve Equation'!$B$10))+'S Curve Equation'!$B$13)*'S Curve Equation'!$B$14</f>
        <v>5.148946106309029E-2</v>
      </c>
      <c r="M142" s="28">
        <f>(1/(1+EXP(('S Curve Equation'!$B$11-M97*'S Curve Equation'!$B$12)*'S Curve Equation'!$B$10))+'S Curve Equation'!$B$13)*'S Curve Equation'!$B$14</f>
        <v>5.2889661466368913E-2</v>
      </c>
      <c r="N142" s="28">
        <f>(1/(1+EXP(('S Curve Equation'!$B$11-N97*'S Curve Equation'!$B$12)*'S Curve Equation'!$B$10))+'S Curve Equation'!$B$13)*'S Curve Equation'!$B$14</f>
        <v>5.4305754471635811E-2</v>
      </c>
      <c r="O142" s="28">
        <f>(1/(1+EXP(('S Curve Equation'!$B$11-O97*'S Curve Equation'!$B$12)*'S Curve Equation'!$B$10))+'S Curve Equation'!$B$13)*'S Curve Equation'!$B$14</f>
        <v>5.5737620527056532E-2</v>
      </c>
      <c r="P142" s="28">
        <f>(1/(1+EXP(('S Curve Equation'!$B$11-P97*'S Curve Equation'!$B$12)*'S Curve Equation'!$B$10))+'S Curve Equation'!$B$13)*'S Curve Equation'!$B$14</f>
        <v>5.7185135916617114E-2</v>
      </c>
      <c r="Q142" s="28">
        <f>(1/(1+EXP(('S Curve Equation'!$B$11-Q97*'S Curve Equation'!$B$12)*'S Curve Equation'!$B$10))+'S Curve Equation'!$B$13)*'S Curve Equation'!$B$14</f>
        <v>5.8648172857388804E-2</v>
      </c>
      <c r="R142" s="28">
        <f>(1/(1+EXP(('S Curve Equation'!$B$11-R97*'S Curve Equation'!$B$12)*'S Curve Equation'!$B$10))+'S Curve Equation'!$B$13)*'S Curve Equation'!$B$14</f>
        <v>6.0126599598176199E-2</v>
      </c>
      <c r="S142" s="28">
        <f>(1/(1+EXP(('S Curve Equation'!$B$11-S97*'S Curve Equation'!$B$12)*'S Curve Equation'!$B$10))+'S Curve Equation'!$B$13)*'S Curve Equation'!$B$14</f>
        <v>6.162028051944228E-2</v>
      </c>
      <c r="T142" s="28">
        <f>(1/(1+EXP(('S Curve Equation'!$B$11-T97*'S Curve Equation'!$B$12)*'S Curve Equation'!$B$10))+'S Curve Equation'!$B$13)*'S Curve Equation'!$B$14</f>
        <v>6.312907623439383E-2</v>
      </c>
      <c r="U142" s="28">
        <f>(1/(1+EXP(('S Curve Equation'!$B$11-U97*'S Curve Equation'!$B$12)*'S Curve Equation'!$B$10))+'S Curve Equation'!$B$13)*'S Curve Equation'!$B$14</f>
        <v>6.4652843691123646E-2</v>
      </c>
      <c r="V142" s="28">
        <f>(1/(1+EXP(('S Curve Equation'!$B$11-V97*'S Curve Equation'!$B$12)*'S Curve Equation'!$B$10))+'S Curve Equation'!$B$13)*'S Curve Equation'!$B$14</f>
        <v>6.6191436275700455E-2</v>
      </c>
      <c r="W142" s="28">
        <f>(1/(1+EXP(('S Curve Equation'!$B$11-W97*'S Curve Equation'!$B$12)*'S Curve Equation'!$B$10))+'S Curve Equation'!$B$13)*'S Curve Equation'!$B$14</f>
        <v>6.7744703916097077E-2</v>
      </c>
      <c r="X142" s="28">
        <f>(1/(1+EXP(('S Curve Equation'!$B$11-X97*'S Curve Equation'!$B$12)*'S Curve Equation'!$B$10))+'S Curve Equation'!$B$13)*'S Curve Equation'!$B$14</f>
        <v>6.9312493186854604E-2</v>
      </c>
      <c r="Y142" s="28">
        <f>(1/(1+EXP(('S Curve Equation'!$B$11-Y97*'S Curve Equation'!$B$12)*'S Curve Equation'!$B$10))+'S Curve Equation'!$B$13)*'S Curve Equation'!$B$14</f>
        <v>7.0894647414377635E-2</v>
      </c>
      <c r="Z142" s="28">
        <f>(1/(1+EXP(('S Curve Equation'!$B$11-Z97*'S Curve Equation'!$B$12)*'S Curve Equation'!$B$10))+'S Curve Equation'!$B$13)*'S Curve Equation'!$B$14</f>
        <v>7.2491006782757911E-2</v>
      </c>
      <c r="AA142" s="28">
        <f>(1/(1+EXP(('S Curve Equation'!$B$11-AA97*'S Curve Equation'!$B$12)*'S Curve Equation'!$B$10))+'S Curve Equation'!$B$13)*'S Curve Equation'!$B$14</f>
        <v>7.4101408440026537E-2</v>
      </c>
      <c r="AB142" s="28">
        <f>(1/(1+EXP(('S Curve Equation'!$B$11-AB97*'S Curve Equation'!$B$12)*'S Curve Equation'!$B$10))+'S Curve Equation'!$B$13)*'S Curve Equation'!$B$14</f>
        <v>7.5725686604734277E-2</v>
      </c>
      <c r="AC142" s="28">
        <f>(1/(1+EXP(('S Curve Equation'!$B$11-AC97*'S Curve Equation'!$B$12)*'S Curve Equation'!$B$10))+'S Curve Equation'!$B$13)*'S Curve Equation'!$B$14</f>
        <v>7.7363672672766198E-2</v>
      </c>
      <c r="AD142" s="28">
        <f>(1/(1+EXP(('S Curve Equation'!$B$11-AD97*'S Curve Equation'!$B$12)*'S Curve Equation'!$B$10))+'S Curve Equation'!$B$13)*'S Curve Equation'!$B$14</f>
        <v>7.9015195324290952E-2</v>
      </c>
      <c r="AE142" s="28">
        <f>(1/(1+EXP(('S Curve Equation'!$B$11-AE97*'S Curve Equation'!$B$12)*'S Curve Equation'!$B$10))+'S Curve Equation'!$B$13)*'S Curve Equation'!$B$14</f>
        <v>8.0680080630755421E-2</v>
      </c>
      <c r="AF142" s="28">
        <f>(1/(1+EXP(('S Curve Equation'!$B$11-AF97*'S Curve Equation'!$B$12)*'S Curve Equation'!$B$10))+'S Curve Equation'!$B$13)*'S Curve Equation'!$B$14</f>
        <v>8.2358152161831302E-2</v>
      </c>
    </row>
    <row r="143" spans="1:32" x14ac:dyDescent="0.2">
      <c r="A143" s="6" t="s">
        <v>30</v>
      </c>
      <c r="B143" s="28">
        <f>(1/(1+EXP(('S Curve Equation'!$B$11-B98*'S Curve Equation'!$B$12)*'S Curve Equation'!$B$10))+'S Curve Equation'!$B$13)*'S Curve Equation'!$B$14</f>
        <v>4.8032703117015844E-2</v>
      </c>
      <c r="C143" s="28">
        <f>(1/(1+EXP(('S Curve Equation'!$B$11-C98*'S Curve Equation'!$B$12)*'S Curve Equation'!$B$10))+'S Curve Equation'!$B$13)*'S Curve Equation'!$B$14</f>
        <v>4.9497623682113662E-2</v>
      </c>
      <c r="D143" s="28">
        <f>(1/(1+EXP(('S Curve Equation'!$B$11-D98*'S Curve Equation'!$B$12)*'S Curve Equation'!$B$10))+'S Curve Equation'!$B$13)*'S Curve Equation'!$B$14</f>
        <v>5.0892578838200309E-2</v>
      </c>
      <c r="E143" s="28">
        <f>(1/(1+EXP(('S Curve Equation'!$B$11-E98*'S Curve Equation'!$B$12)*'S Curve Equation'!$B$10))+'S Curve Equation'!$B$13)*'S Curve Equation'!$B$14</f>
        <v>5.2361242528962862E-2</v>
      </c>
      <c r="F143" s="28">
        <f>(1/(1+EXP(('S Curve Equation'!$B$11-F98*'S Curve Equation'!$B$12)*'S Curve Equation'!$B$10))+'S Curve Equation'!$B$13)*'S Curve Equation'!$B$14</f>
        <v>5.3833530304209391E-2</v>
      </c>
      <c r="G143" s="28">
        <f>(1/(1+EXP(('S Curve Equation'!$B$11-G98*'S Curve Equation'!$B$12)*'S Curve Equation'!$B$10))+'S Curve Equation'!$B$13)*'S Curve Equation'!$B$14</f>
        <v>5.5431188030531778E-2</v>
      </c>
      <c r="H143" s="28">
        <f>(1/(1+EXP(('S Curve Equation'!$B$11-H98*'S Curve Equation'!$B$12)*'S Curve Equation'!$B$10))+'S Curve Equation'!$B$13)*'S Curve Equation'!$B$14</f>
        <v>5.6997750902267434E-2</v>
      </c>
      <c r="I143" s="28">
        <f>(1/(1+EXP(('S Curve Equation'!$B$11-I98*'S Curve Equation'!$B$12)*'S Curve Equation'!$B$10))+'S Curve Equation'!$B$13)*'S Curve Equation'!$B$14</f>
        <v>5.845675419716289E-2</v>
      </c>
      <c r="J143" s="28">
        <f>(1/(1+EXP(('S Curve Equation'!$B$11-J98*'S Curve Equation'!$B$12)*'S Curve Equation'!$B$10))+'S Curve Equation'!$B$13)*'S Curve Equation'!$B$14</f>
        <v>5.990166865915058E-2</v>
      </c>
      <c r="K143" s="28">
        <f>(1/(1+EXP(('S Curve Equation'!$B$11-K98*'S Curve Equation'!$B$12)*'S Curve Equation'!$B$10))+'S Curve Equation'!$B$13)*'S Curve Equation'!$B$14</f>
        <v>6.1347355673227418E-2</v>
      </c>
      <c r="L143" s="28">
        <f>(1/(1+EXP(('S Curve Equation'!$B$11-L98*'S Curve Equation'!$B$12)*'S Curve Equation'!$B$10))+'S Curve Equation'!$B$13)*'S Curve Equation'!$B$14</f>
        <v>6.3081173863905562E-2</v>
      </c>
      <c r="M143" s="28">
        <f>(1/(1+EXP(('S Curve Equation'!$B$11-M98*'S Curve Equation'!$B$12)*'S Curve Equation'!$B$10))+'S Curve Equation'!$B$13)*'S Curve Equation'!$B$14</f>
        <v>6.4678062160820352E-2</v>
      </c>
      <c r="N143" s="28">
        <f>(1/(1+EXP(('S Curve Equation'!$B$11-N98*'S Curve Equation'!$B$12)*'S Curve Equation'!$B$10))+'S Curve Equation'!$B$13)*'S Curve Equation'!$B$14</f>
        <v>6.6291393781071142E-2</v>
      </c>
      <c r="O143" s="28">
        <f>(1/(1+EXP(('S Curve Equation'!$B$11-O98*'S Curve Equation'!$B$12)*'S Curve Equation'!$B$10))+'S Curve Equation'!$B$13)*'S Curve Equation'!$B$14</f>
        <v>6.7921000612543553E-2</v>
      </c>
      <c r="P143" s="28">
        <f>(1/(1+EXP(('S Curve Equation'!$B$11-P98*'S Curve Equation'!$B$12)*'S Curve Equation'!$B$10))+'S Curve Equation'!$B$13)*'S Curve Equation'!$B$14</f>
        <v>6.9566710399591114E-2</v>
      </c>
      <c r="Q143" s="28">
        <f>(1/(1+EXP(('S Curve Equation'!$B$11-Q98*'S Curve Equation'!$B$12)*'S Curve Equation'!$B$10))+'S Curve Equation'!$B$13)*'S Curve Equation'!$B$14</f>
        <v>7.122834687237066E-2</v>
      </c>
      <c r="R143" s="28">
        <f>(1/(1+EXP(('S Curve Equation'!$B$11-R98*'S Curve Equation'!$B$12)*'S Curve Equation'!$B$10))+'S Curve Equation'!$B$13)*'S Curve Equation'!$B$14</f>
        <v>7.2905729877059886E-2</v>
      </c>
      <c r="S143" s="28">
        <f>(1/(1+EXP(('S Curve Equation'!$B$11-S98*'S Curve Equation'!$B$12)*'S Curve Equation'!$B$10))+'S Curve Equation'!$B$13)*'S Curve Equation'!$B$14</f>
        <v>7.4598675506823045E-2</v>
      </c>
      <c r="T143" s="28">
        <f>(1/(1+EXP(('S Curve Equation'!$B$11-T98*'S Curve Equation'!$B$12)*'S Curve Equation'!$B$10))+'S Curve Equation'!$B$13)*'S Curve Equation'!$B$14</f>
        <v>7.6306996233382302E-2</v>
      </c>
      <c r="U143" s="28">
        <f>(1/(1+EXP(('S Curve Equation'!$B$11-U98*'S Curve Equation'!$B$12)*'S Curve Equation'!$B$10))+'S Curve Equation'!$B$13)*'S Curve Equation'!$B$14</f>
        <v>7.8030501039066752E-2</v>
      </c>
      <c r="V143" s="28">
        <f>(1/(1+EXP(('S Curve Equation'!$B$11-V98*'S Curve Equation'!$B$12)*'S Curve Equation'!$B$10))+'S Curve Equation'!$B$13)*'S Curve Equation'!$B$14</f>
        <v>7.9768995549205732E-2</v>
      </c>
      <c r="W143" s="28">
        <f>(1/(1+EXP(('S Curve Equation'!$B$11-W98*'S Curve Equation'!$B$12)*'S Curve Equation'!$B$10))+'S Curve Equation'!$B$13)*'S Curve Equation'!$B$14</f>
        <v>8.1522282164736684E-2</v>
      </c>
      <c r="X143" s="28">
        <f>(1/(1+EXP(('S Curve Equation'!$B$11-X98*'S Curve Equation'!$B$12)*'S Curve Equation'!$B$10))+'S Curve Equation'!$B$13)*'S Curve Equation'!$B$14</f>
        <v>8.3290160194902818E-2</v>
      </c>
      <c r="Y143" s="28">
        <f>(1/(1+EXP(('S Curve Equation'!$B$11-Y98*'S Curve Equation'!$B$12)*'S Curve Equation'!$B$10))+'S Curve Equation'!$B$13)*'S Curve Equation'!$B$14</f>
        <v>8.507242598991667E-2</v>
      </c>
      <c r="Z143" s="28">
        <f>(1/(1+EXP(('S Curve Equation'!$B$11-Z98*'S Curve Equation'!$B$12)*'S Curve Equation'!$B$10))+'S Curve Equation'!$B$13)*'S Curve Equation'!$B$14</f>
        <v>8.6868873073469507E-2</v>
      </c>
      <c r="AA143" s="28">
        <f>(1/(1+EXP(('S Curve Equation'!$B$11-AA98*'S Curve Equation'!$B$12)*'S Curve Equation'!$B$10))+'S Curve Equation'!$B$13)*'S Curve Equation'!$B$14</f>
        <v>8.8679292274969193E-2</v>
      </c>
      <c r="AB143" s="28">
        <f>(1/(1+EXP(('S Curve Equation'!$B$11-AB98*'S Curve Equation'!$B$12)*'S Curve Equation'!$B$10))+'S Curve Equation'!$B$13)*'S Curve Equation'!$B$14</f>
        <v>9.0503471861390988E-2</v>
      </c>
      <c r="AC143" s="28">
        <f>(1/(1+EXP(('S Curve Equation'!$B$11-AC98*'S Curve Equation'!$B$12)*'S Curve Equation'!$B$10))+'S Curve Equation'!$B$13)*'S Curve Equation'!$B$14</f>
        <v>9.2341197668632913E-2</v>
      </c>
      <c r="AD143" s="28">
        <f>(1/(1+EXP(('S Curve Equation'!$B$11-AD98*'S Curve Equation'!$B$12)*'S Curve Equation'!$B$10))+'S Curve Equation'!$B$13)*'S Curve Equation'!$B$14</f>
        <v>9.4192253232264017E-2</v>
      </c>
      <c r="AE143" s="28">
        <f>(1/(1+EXP(('S Curve Equation'!$B$11-AE98*'S Curve Equation'!$B$12)*'S Curve Equation'!$B$10))+'S Curve Equation'!$B$13)*'S Curve Equation'!$B$14</f>
        <v>9.6056419917563848E-2</v>
      </c>
      <c r="AF143" s="28">
        <f>(1/(1+EXP(('S Curve Equation'!$B$11-AF98*'S Curve Equation'!$B$12)*'S Curve Equation'!$B$10))+'S Curve Equation'!$B$13)*'S Curve Equation'!$B$14</f>
        <v>9.7933477048749662E-2</v>
      </c>
    </row>
    <row r="144" spans="1:32" x14ac:dyDescent="0.2">
      <c r="A144" s="6" t="s">
        <v>31</v>
      </c>
      <c r="B144" s="28">
        <f>(1/(1+EXP(('S Curve Equation'!$B$11-B99*'S Curve Equation'!$B$12)*'S Curve Equation'!$B$10))+'S Curve Equation'!$B$13)*'S Curve Equation'!$B$14</f>
        <v>8.3333333333333315E-2</v>
      </c>
      <c r="C144" s="28">
        <f>(1/(1+EXP(('S Curve Equation'!$B$11-C99*'S Curve Equation'!$B$12)*'S Curve Equation'!$B$10))+'S Curve Equation'!$B$13)*'S Curve Equation'!$B$14</f>
        <v>8.5425798305817036E-2</v>
      </c>
      <c r="D144" s="28">
        <f>(1/(1+EXP(('S Curve Equation'!$B$11-D99*'S Curve Equation'!$B$12)*'S Curve Equation'!$B$10))+'S Curve Equation'!$B$13)*'S Curve Equation'!$B$14</f>
        <v>8.741202842204511E-2</v>
      </c>
      <c r="E144" s="28">
        <f>(1/(1+EXP(('S Curve Equation'!$B$11-E99*'S Curve Equation'!$B$12)*'S Curve Equation'!$B$10))+'S Curve Equation'!$B$13)*'S Curve Equation'!$B$14</f>
        <v>8.9496688584379119E-2</v>
      </c>
      <c r="F144" s="28">
        <f>(1/(1+EXP(('S Curve Equation'!$B$11-F99*'S Curve Equation'!$B$12)*'S Curve Equation'!$B$10))+'S Curve Equation'!$B$13)*'S Curve Equation'!$B$14</f>
        <v>9.1579895677806999E-2</v>
      </c>
      <c r="G144" s="28">
        <f>(1/(1+EXP(('S Curve Equation'!$B$11-G99*'S Curve Equation'!$B$12)*'S Curve Equation'!$B$10))+'S Curve Equation'!$B$13)*'S Curve Equation'!$B$14</f>
        <v>9.3833153829411584E-2</v>
      </c>
      <c r="H144" s="28">
        <f>(1/(1+EXP(('S Curve Equation'!$B$11-H99*'S Curve Equation'!$B$12)*'S Curve Equation'!$B$10))+'S Curve Equation'!$B$13)*'S Curve Equation'!$B$14</f>
        <v>9.6035269465968118E-2</v>
      </c>
      <c r="I144" s="28">
        <f>(1/(1+EXP(('S Curve Equation'!$B$11-I99*'S Curve Equation'!$B$12)*'S Curve Equation'!$B$10))+'S Curve Equation'!$B$13)*'S Curve Equation'!$B$14</f>
        <v>9.8079810162091732E-2</v>
      </c>
      <c r="J144" s="28">
        <f>(1/(1+EXP(('S Curve Equation'!$B$11-J99*'S Curve Equation'!$B$12)*'S Curve Equation'!$B$10))+'S Curve Equation'!$B$13)*'S Curve Equation'!$B$14</f>
        <v>0.10009864319813423</v>
      </c>
      <c r="K144" s="28">
        <f>(1/(1+EXP(('S Curve Equation'!$B$11-K99*'S Curve Equation'!$B$12)*'S Curve Equation'!$B$10))+'S Curve Equation'!$B$13)*'S Curve Equation'!$B$14</f>
        <v>0.10211270694585377</v>
      </c>
      <c r="L144" s="28">
        <f>(1/(1+EXP(('S Curve Equation'!$B$11-L99*'S Curve Equation'!$B$12)*'S Curve Equation'!$B$10))+'S Curve Equation'!$B$13)*'S Curve Equation'!$B$14</f>
        <v>0.10452058994348964</v>
      </c>
      <c r="M144" s="28">
        <f>(1/(1+EXP(('S Curve Equation'!$B$11-M99*'S Curve Equation'!$B$12)*'S Curve Equation'!$B$10))+'S Curve Equation'!$B$13)*'S Curve Equation'!$B$14</f>
        <v>0.10673110216964064</v>
      </c>
      <c r="N144" s="28">
        <f>(1/(1+EXP(('S Curve Equation'!$B$11-N99*'S Curve Equation'!$B$12)*'S Curve Equation'!$B$10))+'S Curve Equation'!$B$13)*'S Curve Equation'!$B$14</f>
        <v>0.10895747445576294</v>
      </c>
      <c r="O144" s="28">
        <f>(1/(1+EXP(('S Curve Equation'!$B$11-O99*'S Curve Equation'!$B$12)*'S Curve Equation'!$B$10))+'S Curve Equation'!$B$13)*'S Curve Equation'!$B$14</f>
        <v>0.11119937427538257</v>
      </c>
      <c r="P144" s="28">
        <f>(1/(1+EXP(('S Curve Equation'!$B$11-P99*'S Curve Equation'!$B$12)*'S Curve Equation'!$B$10))+'S Curve Equation'!$B$13)*'S Curve Equation'!$B$14</f>
        <v>0.11345646665494216</v>
      </c>
      <c r="Q144" s="28">
        <f>(1/(1+EXP(('S Curve Equation'!$B$11-Q99*'S Curve Equation'!$B$12)*'S Curve Equation'!$B$10))+'S Curve Equation'!$B$13)*'S Curve Equation'!$B$14</f>
        <v>0.11572841439993534</v>
      </c>
      <c r="R144" s="28">
        <f>(1/(1+EXP(('S Curve Equation'!$B$11-R99*'S Curve Equation'!$B$12)*'S Curve Equation'!$B$10))+'S Curve Equation'!$B$13)*'S Curve Equation'!$B$14</f>
        <v>0.1180148783183841</v>
      </c>
      <c r="S144" s="28">
        <f>(1/(1+EXP(('S Curve Equation'!$B$11-S99*'S Curve Equation'!$B$12)*'S Curve Equation'!$B$10))+'S Curve Equation'!$B$13)*'S Curve Equation'!$B$14</f>
        <v>0.12031551744148425</v>
      </c>
      <c r="T144" s="28">
        <f>(1/(1+EXP(('S Curve Equation'!$B$11-T99*'S Curve Equation'!$B$12)*'S Curve Equation'!$B$10))+'S Curve Equation'!$B$13)*'S Curve Equation'!$B$14</f>
        <v>0.12262998924123618</v>
      </c>
      <c r="U144" s="28">
        <f>(1/(1+EXP(('S Curve Equation'!$B$11-U99*'S Curve Equation'!$B$12)*'S Curve Equation'!$B$10))+'S Curve Equation'!$B$13)*'S Curve Equation'!$B$14</f>
        <v>0.12495794984490503</v>
      </c>
      <c r="V144" s="28">
        <f>(1/(1+EXP(('S Curve Equation'!$B$11-V99*'S Curve Equation'!$B$12)*'S Curve Equation'!$B$10))+'S Curve Equation'!$B$13)*'S Curve Equation'!$B$14</f>
        <v>0.12729905424615415</v>
      </c>
      <c r="W144" s="28">
        <f>(1/(1+EXP(('S Curve Equation'!$B$11-W99*'S Curve Equation'!$B$12)*'S Curve Equation'!$B$10))+'S Curve Equation'!$B$13)*'S Curve Equation'!$B$14</f>
        <v>0.12965295651270142</v>
      </c>
      <c r="X144" s="28">
        <f>(1/(1+EXP(('S Curve Equation'!$B$11-X99*'S Curve Equation'!$B$12)*'S Curve Equation'!$B$10))+'S Curve Equation'!$B$13)*'S Curve Equation'!$B$14</f>
        <v>0.13201930999036665</v>
      </c>
      <c r="Y144" s="28">
        <f>(1/(1+EXP(('S Curve Equation'!$B$11-Y99*'S Curve Equation'!$B$12)*'S Curve Equation'!$B$10))+'S Curve Equation'!$B$13)*'S Curve Equation'!$B$14</f>
        <v>0.13439776750337987</v>
      </c>
      <c r="Z144" s="28">
        <f>(1/(1+EXP(('S Curve Equation'!$B$11-Z99*'S Curve Equation'!$B$12)*'S Curve Equation'!$B$10))+'S Curve Equation'!$B$13)*'S Curve Equation'!$B$14</f>
        <v>0.1367879815508318</v>
      </c>
      <c r="AA144" s="28">
        <f>(1/(1+EXP(('S Curve Equation'!$B$11-AA99*'S Curve Equation'!$B$12)*'S Curve Equation'!$B$10))+'S Curve Equation'!$B$13)*'S Curve Equation'!$B$14</f>
        <v>0.13918960449915596</v>
      </c>
      <c r="AB144" s="28">
        <f>(1/(1+EXP(('S Curve Equation'!$B$11-AB99*'S Curve Equation'!$B$12)*'S Curve Equation'!$B$10))+'S Curve Equation'!$B$13)*'S Curve Equation'!$B$14</f>
        <v>0.14160228877054115</v>
      </c>
      <c r="AC144" s="28">
        <f>(1/(1+EXP(('S Curve Equation'!$B$11-AC99*'S Curve Equation'!$B$12)*'S Curve Equation'!$B$10))+'S Curve Equation'!$B$13)*'S Curve Equation'!$B$14</f>
        <v>0.14402568702718227</v>
      </c>
      <c r="AD144" s="28">
        <f>(1/(1+EXP(('S Curve Equation'!$B$11-AD99*'S Curve Equation'!$B$12)*'S Curve Equation'!$B$10))+'S Curve Equation'!$B$13)*'S Curve Equation'!$B$14</f>
        <v>0.14645945235128333</v>
      </c>
      <c r="AE144" s="28">
        <f>(1/(1+EXP(('S Curve Equation'!$B$11-AE99*'S Curve Equation'!$B$12)*'S Curve Equation'!$B$10))+'S Curve Equation'!$B$13)*'S Curve Equation'!$B$14</f>
        <v>0.14890323842073638</v>
      </c>
      <c r="AF144" s="28">
        <f>(1/(1+EXP(('S Curve Equation'!$B$11-AF99*'S Curve Equation'!$B$12)*'S Curve Equation'!$B$10))+'S Curve Equation'!$B$13)*'S Curve Equation'!$B$14</f>
        <v>0.15135669968041074</v>
      </c>
    </row>
    <row r="145" spans="1:32" x14ac:dyDescent="0.2">
      <c r="A145" s="6" t="s">
        <v>32</v>
      </c>
      <c r="B145" s="28">
        <f>(1/(1+EXP(('S Curve Equation'!$B$11-B100*'S Curve Equation'!$B$12)*'S Curve Equation'!$B$10))+'S Curve Equation'!$B$13)*'S Curve Equation'!$B$14</f>
        <v>6.0465116279069801E-2</v>
      </c>
      <c r="C145" s="28">
        <f>(1/(1+EXP(('S Curve Equation'!$B$11-C100*'S Curve Equation'!$B$12)*'S Curve Equation'!$B$10))+'S Curve Equation'!$B$13)*'S Curve Equation'!$B$14</f>
        <v>6.2164562325975149E-2</v>
      </c>
      <c r="D145" s="28">
        <f>(1/(1+EXP(('S Curve Equation'!$B$11-D100*'S Curve Equation'!$B$12)*'S Curve Equation'!$B$10))+'S Curve Equation'!$B$13)*'S Curve Equation'!$B$14</f>
        <v>6.378087048514916E-2</v>
      </c>
      <c r="E145" s="28">
        <f>(1/(1+EXP(('S Curve Equation'!$B$11-E100*'S Curve Equation'!$B$12)*'S Curve Equation'!$B$10))+'S Curve Equation'!$B$13)*'S Curve Equation'!$B$14</f>
        <v>6.5480537840919492E-2</v>
      </c>
      <c r="F145" s="28">
        <f>(1/(1+EXP(('S Curve Equation'!$B$11-F100*'S Curve Equation'!$B$12)*'S Curve Equation'!$B$10))+'S Curve Equation'!$B$13)*'S Curve Equation'!$B$14</f>
        <v>6.7182325801814491E-2</v>
      </c>
      <c r="G145" s="28">
        <f>(1/(1+EXP(('S Curve Equation'!$B$11-G100*'S Curve Equation'!$B$12)*'S Curve Equation'!$B$10))+'S Curve Equation'!$B$13)*'S Curve Equation'!$B$14</f>
        <v>6.9026714421578844E-2</v>
      </c>
      <c r="H145" s="28">
        <f>(1/(1+EXP(('S Curve Equation'!$B$11-H100*'S Curve Equation'!$B$12)*'S Curve Equation'!$B$10))+'S Curve Equation'!$B$13)*'S Curve Equation'!$B$14</f>
        <v>7.0832905935534068E-2</v>
      </c>
      <c r="I145" s="28">
        <f>(1/(1+EXP(('S Curve Equation'!$B$11-I100*'S Curve Equation'!$B$12)*'S Curve Equation'!$B$10))+'S Curve Equation'!$B$13)*'S Curve Equation'!$B$14</f>
        <v>7.2513067671275716E-2</v>
      </c>
      <c r="J145" s="28">
        <f>(1/(1+EXP(('S Curve Equation'!$B$11-J100*'S Curve Equation'!$B$12)*'S Curve Equation'!$B$10))+'S Curve Equation'!$B$13)*'S Curve Equation'!$B$14</f>
        <v>7.4175114717935808E-2</v>
      </c>
      <c r="K145" s="28">
        <f>(1/(1+EXP(('S Curve Equation'!$B$11-K100*'S Curve Equation'!$B$12)*'S Curve Equation'!$B$10))+'S Curve Equation'!$B$13)*'S Curve Equation'!$B$14</f>
        <v>7.5836193310930125E-2</v>
      </c>
      <c r="L145" s="28">
        <f>(1/(1+EXP(('S Curve Equation'!$B$11-L100*'S Curve Equation'!$B$12)*'S Curve Equation'!$B$10))+'S Curve Equation'!$B$13)*'S Curve Equation'!$B$14</f>
        <v>7.7825916023097561E-2</v>
      </c>
      <c r="M145" s="28">
        <f>(1/(1+EXP(('S Curve Equation'!$B$11-M100*'S Curve Equation'!$B$12)*'S Curve Equation'!$B$10))+'S Curve Equation'!$B$13)*'S Curve Equation'!$B$14</f>
        <v>7.9656201002082316E-2</v>
      </c>
      <c r="N145" s="28">
        <f>(1/(1+EXP(('S Curve Equation'!$B$11-N100*'S Curve Equation'!$B$12)*'S Curve Equation'!$B$10))+'S Curve Equation'!$B$13)*'S Curve Equation'!$B$14</f>
        <v>8.1503127315075849E-2</v>
      </c>
      <c r="O145" s="28">
        <f>(1/(1+EXP(('S Curve Equation'!$B$11-O100*'S Curve Equation'!$B$12)*'S Curve Equation'!$B$10))+'S Curve Equation'!$B$13)*'S Curve Equation'!$B$14</f>
        <v>8.3366465752000476E-2</v>
      </c>
      <c r="P145" s="28">
        <f>(1/(1+EXP(('S Curve Equation'!$B$11-P100*'S Curve Equation'!$B$12)*'S Curve Equation'!$B$10))+'S Curve Equation'!$B$13)*'S Curve Equation'!$B$14</f>
        <v>8.5245983296128217E-2</v>
      </c>
      <c r="Q145" s="28">
        <f>(1/(1+EXP(('S Curve Equation'!$B$11-Q100*'S Curve Equation'!$B$12)*'S Curve Equation'!$B$10))+'S Curve Equation'!$B$13)*'S Curve Equation'!$B$14</f>
        <v>8.714144329227537E-2</v>
      </c>
      <c r="R145" s="28">
        <f>(1/(1+EXP(('S Curve Equation'!$B$11-R100*'S Curve Equation'!$B$12)*'S Curve Equation'!$B$10))+'S Curve Equation'!$B$13)*'S Curve Equation'!$B$14</f>
        <v>8.9052605614901151E-2</v>
      </c>
      <c r="S145" s="28">
        <f>(1/(1+EXP(('S Curve Equation'!$B$11-S100*'S Curve Equation'!$B$12)*'S Curve Equation'!$B$10))+'S Curve Equation'!$B$13)*'S Curve Equation'!$B$14</f>
        <v>9.09792268359471E-2</v>
      </c>
      <c r="T145" s="28">
        <f>(1/(1+EXP(('S Curve Equation'!$B$11-T100*'S Curve Equation'!$B$12)*'S Curve Equation'!$B$10))+'S Curve Equation'!$B$13)*'S Curve Equation'!$B$14</f>
        <v>9.2921060392250537E-2</v>
      </c>
      <c r="U145" s="28">
        <f>(1/(1+EXP(('S Curve Equation'!$B$11-U100*'S Curve Equation'!$B$12)*'S Curve Equation'!$B$10))+'S Curve Equation'!$B$13)*'S Curve Equation'!$B$14</f>
        <v>9.487785675238021E-2</v>
      </c>
      <c r="V145" s="28">
        <f>(1/(1+EXP(('S Curve Equation'!$B$11-V100*'S Curve Equation'!$B$12)*'S Curve Equation'!$B$10))+'S Curve Equation'!$B$13)*'S Curve Equation'!$B$14</f>
        <v>9.6849363582741183E-2</v>
      </c>
      <c r="W145" s="28">
        <f>(1/(1+EXP(('S Curve Equation'!$B$11-W100*'S Curve Equation'!$B$12)*'S Curve Equation'!$B$10))+'S Curve Equation'!$B$13)*'S Curve Equation'!$B$14</f>
        <v>9.8835325912797548E-2</v>
      </c>
      <c r="X145" s="28">
        <f>(1/(1+EXP(('S Curve Equation'!$B$11-X100*'S Curve Equation'!$B$12)*'S Curve Equation'!$B$10))+'S Curve Equation'!$B$13)*'S Curve Equation'!$B$14</f>
        <v>0.10083548629927451</v>
      </c>
      <c r="Y145" s="28">
        <f>(1/(1+EXP(('S Curve Equation'!$B$11-Y100*'S Curve Equation'!$B$12)*'S Curve Equation'!$B$10))+'S Curve Equation'!$B$13)*'S Curve Equation'!$B$14</f>
        <v>0.10284958498919877</v>
      </c>
      <c r="Z145" s="28">
        <f>(1/(1+EXP(('S Curve Equation'!$B$11-Z100*'S Curve Equation'!$B$12)*'S Curve Equation'!$B$10))+'S Curve Equation'!$B$13)*'S Curve Equation'!$B$14</f>
        <v>0.10487736008164565</v>
      </c>
      <c r="AA145" s="28">
        <f>(1/(1+EXP(('S Curve Equation'!$B$11-AA100*'S Curve Equation'!$B$12)*'S Curve Equation'!$B$10))+'S Curve Equation'!$B$13)*'S Curve Equation'!$B$14</f>
        <v>0.10691854768806382</v>
      </c>
      <c r="AB145" s="28">
        <f>(1/(1+EXP(('S Curve Equation'!$B$11-AB100*'S Curve Equation'!$B$12)*'S Curve Equation'!$B$10))+'S Curve Equation'!$B$13)*'S Curve Equation'!$B$14</f>
        <v>0.10897288209105466</v>
      </c>
      <c r="AC145" s="28">
        <f>(1/(1+EXP(('S Curve Equation'!$B$11-AC100*'S Curve Equation'!$B$12)*'S Curve Equation'!$B$10))+'S Curve Equation'!$B$13)*'S Curve Equation'!$B$14</f>
        <v>0.11104009590148908</v>
      </c>
      <c r="AD145" s="28">
        <f>(1/(1+EXP(('S Curve Equation'!$B$11-AD100*'S Curve Equation'!$B$12)*'S Curve Equation'!$B$10))+'S Curve Equation'!$B$13)*'S Curve Equation'!$B$14</f>
        <v>0.11311992021384774</v>
      </c>
      <c r="AE145" s="28">
        <f>(1/(1+EXP(('S Curve Equation'!$B$11-AE100*'S Curve Equation'!$B$12)*'S Curve Equation'!$B$10))+'S Curve Equation'!$B$13)*'S Curve Equation'!$B$14</f>
        <v>0.11521208475967637</v>
      </c>
      <c r="AF145" s="28">
        <f>(1/(1+EXP(('S Curve Equation'!$B$11-AF100*'S Curve Equation'!$B$12)*'S Curve Equation'!$B$10))+'S Curve Equation'!$B$13)*'S Curve Equation'!$B$14</f>
        <v>0.11731631805905561</v>
      </c>
    </row>
    <row r="146" spans="1:32" x14ac:dyDescent="0.2">
      <c r="A146" s="6" t="s">
        <v>33</v>
      </c>
      <c r="B146" s="28">
        <f>(1/(1+EXP(('S Curve Equation'!$B$11-B101*'S Curve Equation'!$B$12)*'S Curve Equation'!$B$10))+'S Curve Equation'!$B$13)*'S Curve Equation'!$B$14</f>
        <v>6.741573033707865E-2</v>
      </c>
      <c r="C146" s="28">
        <f>(1/(1+EXP(('S Curve Equation'!$B$11-C101*'S Curve Equation'!$B$12)*'S Curve Equation'!$B$10))+'S Curve Equation'!$B$13)*'S Curve Equation'!$B$14</f>
        <v>6.9239620240315866E-2</v>
      </c>
      <c r="D146" s="28">
        <f>(1/(1+EXP(('S Curve Equation'!$B$11-D101*'S Curve Equation'!$B$12)*'S Curve Equation'!$B$10))+'S Curve Equation'!$B$13)*'S Curve Equation'!$B$14</f>
        <v>7.0973198918273195E-2</v>
      </c>
      <c r="E146" s="28">
        <f>(1/(1+EXP(('S Curve Equation'!$B$11-E101*'S Curve Equation'!$B$12)*'S Curve Equation'!$B$10))+'S Curve Equation'!$B$13)*'S Curve Equation'!$B$14</f>
        <v>7.2795059355444086E-2</v>
      </c>
      <c r="F146" s="28">
        <f>(1/(1+EXP(('S Curve Equation'!$B$11-F101*'S Curve Equation'!$B$12)*'S Curve Equation'!$B$10))+'S Curve Equation'!$B$13)*'S Curve Equation'!$B$14</f>
        <v>7.4618052656979156E-2</v>
      </c>
      <c r="G146" s="28">
        <f>(1/(1+EXP(('S Curve Equation'!$B$11-G101*'S Curve Equation'!$B$12)*'S Curve Equation'!$B$10))+'S Curve Equation'!$B$13)*'S Curve Equation'!$B$14</f>
        <v>7.6592532559147344E-2</v>
      </c>
      <c r="H146" s="28">
        <f>(1/(1+EXP(('S Curve Equation'!$B$11-H101*'S Curve Equation'!$B$12)*'S Curve Equation'!$B$10))+'S Curve Equation'!$B$13)*'S Curve Equation'!$B$14</f>
        <v>7.8524858125606029E-2</v>
      </c>
      <c r="I146" s="28">
        <f>(1/(1+EXP(('S Curve Equation'!$B$11-I101*'S Curve Equation'!$B$12)*'S Curve Equation'!$B$10))+'S Curve Equation'!$B$13)*'S Curve Equation'!$B$14</f>
        <v>8.0321245683720635E-2</v>
      </c>
      <c r="J146" s="28">
        <f>(1/(1+EXP(('S Curve Equation'!$B$11-J101*'S Curve Equation'!$B$12)*'S Curve Equation'!$B$10))+'S Curve Equation'!$B$13)*'S Curve Equation'!$B$14</f>
        <v>8.2097228887665172E-2</v>
      </c>
      <c r="K146" s="28">
        <f>(1/(1+EXP(('S Curve Equation'!$B$11-K101*'S Curve Equation'!$B$12)*'S Curve Equation'!$B$10))+'S Curve Equation'!$B$13)*'S Curve Equation'!$B$14</f>
        <v>8.3871159524117958E-2</v>
      </c>
      <c r="L146" s="28">
        <f>(1/(1+EXP(('S Curve Equation'!$B$11-L101*'S Curve Equation'!$B$12)*'S Curve Equation'!$B$10))+'S Curve Equation'!$B$13)*'S Curve Equation'!$B$14</f>
        <v>8.5994739357410213E-2</v>
      </c>
      <c r="M146" s="28">
        <f>(1/(1+EXP(('S Curve Equation'!$B$11-M101*'S Curve Equation'!$B$12)*'S Curve Equation'!$B$10))+'S Curve Equation'!$B$13)*'S Curve Equation'!$B$14</f>
        <v>8.794689821521201E-2</v>
      </c>
      <c r="N146" s="28">
        <f>(1/(1+EXP(('S Curve Equation'!$B$11-N101*'S Curve Equation'!$B$12)*'S Curve Equation'!$B$10))+'S Curve Equation'!$B$13)*'S Curve Equation'!$B$14</f>
        <v>8.991560070259691E-2</v>
      </c>
      <c r="O146" s="28">
        <f>(1/(1+EXP(('S Curve Equation'!$B$11-O101*'S Curve Equation'!$B$12)*'S Curve Equation'!$B$10))+'S Curve Equation'!$B$13)*'S Curve Equation'!$B$14</f>
        <v>9.1900584740376864E-2</v>
      </c>
      <c r="P146" s="28">
        <f>(1/(1+EXP(('S Curve Equation'!$B$11-P101*'S Curve Equation'!$B$12)*'S Curve Equation'!$B$10))+'S Curve Equation'!$B$13)*'S Curve Equation'!$B$14</f>
        <v>9.3901584764268881E-2</v>
      </c>
      <c r="Q146" s="28">
        <f>(1/(1+EXP(('S Curve Equation'!$B$11-Q101*'S Curve Equation'!$B$12)*'S Curve Equation'!$B$10))+'S Curve Equation'!$B$13)*'S Curve Equation'!$B$14</f>
        <v>9.5918331912862254E-2</v>
      </c>
      <c r="R146" s="28">
        <f>(1/(1+EXP(('S Curve Equation'!$B$11-R101*'S Curve Equation'!$B$12)*'S Curve Equation'!$B$10))+'S Curve Equation'!$B$13)*'S Curve Equation'!$B$14</f>
        <v>9.7950554214800256E-2</v>
      </c>
      <c r="S146" s="28">
        <f>(1/(1+EXP(('S Curve Equation'!$B$11-S101*'S Curve Equation'!$B$12)*'S Curve Equation'!$B$10))+'S Curve Equation'!$B$13)*'S Curve Equation'!$B$14</f>
        <v>9.999797677500484E-2</v>
      </c>
      <c r="T146" s="28">
        <f>(1/(1+EXP(('S Curve Equation'!$B$11-T101*'S Curve Equation'!$B$12)*'S Curve Equation'!$B$10))+'S Curve Equation'!$B$13)*'S Curve Equation'!$B$14</f>
        <v>0.10206032195976748</v>
      </c>
      <c r="U146" s="28">
        <f>(1/(1+EXP(('S Curve Equation'!$B$11-U101*'S Curve Equation'!$B$12)*'S Curve Equation'!$B$10))+'S Curve Equation'!$B$13)*'S Curve Equation'!$B$14</f>
        <v>0.10413730958054801</v>
      </c>
      <c r="V146" s="28">
        <f>(1/(1+EXP(('S Curve Equation'!$B$11-V101*'S Curve Equation'!$B$12)*'S Curve Equation'!$B$10))+'S Curve Equation'!$B$13)*'S Curve Equation'!$B$14</f>
        <v>0.10622865707632154</v>
      </c>
      <c r="W146" s="28">
        <f>(1/(1+EXP(('S Curve Equation'!$B$11-W101*'S Curve Equation'!$B$12)*'S Curve Equation'!$B$10))+'S Curve Equation'!$B$13)*'S Curve Equation'!$B$14</f>
        <v>0.10833407969431753</v>
      </c>
      <c r="X146" s="28">
        <f>(1/(1+EXP(('S Curve Equation'!$B$11-X101*'S Curve Equation'!$B$12)*'S Curve Equation'!$B$10))+'S Curve Equation'!$B$13)*'S Curve Equation'!$B$14</f>
        <v>0.11045329066900902</v>
      </c>
      <c r="Y146" s="28">
        <f>(1/(1+EXP(('S Curve Equation'!$B$11-Y101*'S Curve Equation'!$B$12)*'S Curve Equation'!$B$10))+'S Curve Equation'!$B$13)*'S Curve Equation'!$B$14</f>
        <v>0.11258600139920884</v>
      </c>
      <c r="Z146" s="28">
        <f>(1/(1+EXP(('S Curve Equation'!$B$11-Z101*'S Curve Equation'!$B$12)*'S Curve Equation'!$B$10))+'S Curve Equation'!$B$13)*'S Curve Equation'!$B$14</f>
        <v>0.11473192162313942</v>
      </c>
      <c r="AA146" s="28">
        <f>(1/(1+EXP(('S Curve Equation'!$B$11-AA101*'S Curve Equation'!$B$12)*'S Curve Equation'!$B$10))+'S Curve Equation'!$B$13)*'S Curve Equation'!$B$14</f>
        <v>0.11689075959134831</v>
      </c>
      <c r="AB146" s="28">
        <f>(1/(1+EXP(('S Curve Equation'!$B$11-AB101*'S Curve Equation'!$B$12)*'S Curve Equation'!$B$10))+'S Curve Equation'!$B$13)*'S Curve Equation'!$B$14</f>
        <v>0.11906222223734628</v>
      </c>
      <c r="AC146" s="28">
        <f>(1/(1+EXP(('S Curve Equation'!$B$11-AC101*'S Curve Equation'!$B$12)*'S Curve Equation'!$B$10))+'S Curve Equation'!$B$13)*'S Curve Equation'!$B$14</f>
        <v>0.12124601534585504</v>
      </c>
      <c r="AD146" s="28">
        <f>(1/(1+EXP(('S Curve Equation'!$B$11-AD101*'S Curve Equation'!$B$12)*'S Curve Equation'!$B$10))+'S Curve Equation'!$B$13)*'S Curve Equation'!$B$14</f>
        <v>0.1234418437185511</v>
      </c>
      <c r="AE146" s="28">
        <f>(1/(1+EXP(('S Curve Equation'!$B$11-AE101*'S Curve Equation'!$B$12)*'S Curve Equation'!$B$10))+'S Curve Equation'!$B$13)*'S Curve Equation'!$B$14</f>
        <v>0.12564941133720656</v>
      </c>
      <c r="AF146" s="28">
        <f>(1/(1+EXP(('S Curve Equation'!$B$11-AF101*'S Curve Equation'!$B$12)*'S Curve Equation'!$B$10))+'S Curve Equation'!$B$13)*'S Curve Equation'!$B$14</f>
        <v>0.12786842152412567</v>
      </c>
    </row>
    <row r="147" spans="1:32" x14ac:dyDescent="0.2">
      <c r="A147" s="6" t="s">
        <v>34</v>
      </c>
      <c r="B147" s="28">
        <f>(1/(1+EXP(('S Curve Equation'!$B$11-B102*'S Curve Equation'!$B$12)*'S Curve Equation'!$B$10))+'S Curve Equation'!$B$13)*'S Curve Equation'!$B$14</f>
        <v>3.608247422680412E-2</v>
      </c>
      <c r="C147" s="28">
        <f>(1/(1+EXP(('S Curve Equation'!$B$11-C102*'S Curve Equation'!$B$12)*'S Curve Equation'!$B$10))+'S Curve Equation'!$B$13)*'S Curve Equation'!$B$14</f>
        <v>3.7305958143901051E-2</v>
      </c>
      <c r="D147" s="28">
        <f>(1/(1+EXP(('S Curve Equation'!$B$11-D102*'S Curve Equation'!$B$12)*'S Curve Equation'!$B$10))+'S Curve Equation'!$B$13)*'S Curve Equation'!$B$14</f>
        <v>3.8472564965097274E-2</v>
      </c>
      <c r="E147" s="28">
        <f>(1/(1+EXP(('S Curve Equation'!$B$11-E102*'S Curve Equation'!$B$12)*'S Curve Equation'!$B$10))+'S Curve Equation'!$B$13)*'S Curve Equation'!$B$14</f>
        <v>3.9702434187730229E-2</v>
      </c>
      <c r="F147" s="28">
        <f>(1/(1+EXP(('S Curve Equation'!$B$11-F102*'S Curve Equation'!$B$12)*'S Curve Equation'!$B$10))+'S Curve Equation'!$B$13)*'S Curve Equation'!$B$14</f>
        <v>4.093698408575322E-2</v>
      </c>
      <c r="G147" s="28">
        <f>(1/(1+EXP(('S Curve Equation'!$B$11-G102*'S Curve Equation'!$B$12)*'S Curve Equation'!$B$10))+'S Curve Equation'!$B$13)*'S Curve Equation'!$B$14</f>
        <v>4.2278499577017264E-2</v>
      </c>
      <c r="H147" s="28">
        <f>(1/(1+EXP(('S Curve Equation'!$B$11-H102*'S Curve Equation'!$B$12)*'S Curve Equation'!$B$10))+'S Curve Equation'!$B$13)*'S Curve Equation'!$B$14</f>
        <v>4.3595740571795653E-2</v>
      </c>
      <c r="I147" s="28">
        <f>(1/(1+EXP(('S Curve Equation'!$B$11-I102*'S Curve Equation'!$B$12)*'S Curve Equation'!$B$10))+'S Curve Equation'!$B$13)*'S Curve Equation'!$B$14</f>
        <v>4.4824153944917663E-2</v>
      </c>
      <c r="J147" s="28">
        <f>(1/(1+EXP(('S Curve Equation'!$B$11-J102*'S Curve Equation'!$B$12)*'S Curve Equation'!$B$10))+'S Curve Equation'!$B$13)*'S Curve Equation'!$B$14</f>
        <v>4.6042220792832829E-2</v>
      </c>
      <c r="K147" s="28">
        <f>(1/(1+EXP(('S Curve Equation'!$B$11-K102*'S Curve Equation'!$B$12)*'S Curve Equation'!$B$10))+'S Curve Equation'!$B$13)*'S Curve Equation'!$B$14</f>
        <v>4.7262431479814467E-2</v>
      </c>
      <c r="L147" s="28">
        <f>(1/(1+EXP(('S Curve Equation'!$B$11-L102*'S Curve Equation'!$B$12)*'S Curve Equation'!$B$10))+'S Curve Equation'!$B$13)*'S Curve Equation'!$B$14</f>
        <v>4.8727781209287613E-2</v>
      </c>
      <c r="M147" s="28">
        <f>(1/(1+EXP(('S Curve Equation'!$B$11-M102*'S Curve Equation'!$B$12)*'S Curve Equation'!$B$10))+'S Curve Equation'!$B$13)*'S Curve Equation'!$B$14</f>
        <v>5.0079259539641333E-2</v>
      </c>
      <c r="N147" s="28">
        <f>(1/(1+EXP(('S Curve Equation'!$B$11-N102*'S Curve Equation'!$B$12)*'S Curve Equation'!$B$10))+'S Curve Equation'!$B$13)*'S Curve Equation'!$B$14</f>
        <v>5.1446440331317254E-2</v>
      </c>
      <c r="O147" s="28">
        <f>(1/(1+EXP(('S Curve Equation'!$B$11-O102*'S Curve Equation'!$B$12)*'S Curve Equation'!$B$10))+'S Curve Equation'!$B$13)*'S Curve Equation'!$B$14</f>
        <v>5.282921552037053E-2</v>
      </c>
      <c r="P147" s="28">
        <f>(1/(1+EXP(('S Curve Equation'!$B$11-P102*'S Curve Equation'!$B$12)*'S Curve Equation'!$B$10))+'S Curve Equation'!$B$13)*'S Curve Equation'!$B$14</f>
        <v>5.4227472908035569E-2</v>
      </c>
      <c r="Q147" s="28">
        <f>(1/(1+EXP(('S Curve Equation'!$B$11-Q102*'S Curve Equation'!$B$12)*'S Curve Equation'!$B$10))+'S Curve Equation'!$B$13)*'S Curve Equation'!$B$14</f>
        <v>5.5641096250326635E-2</v>
      </c>
      <c r="R147" s="28">
        <f>(1/(1+EXP(('S Curve Equation'!$B$11-R102*'S Curve Equation'!$B$12)*'S Curve Equation'!$B$10))+'S Curve Equation'!$B$13)*'S Curve Equation'!$B$14</f>
        <v>5.7069965349103982E-2</v>
      </c>
      <c r="S147" s="28">
        <f>(1/(1+EXP(('S Curve Equation'!$B$11-S102*'S Curve Equation'!$B$12)*'S Curve Equation'!$B$10))+'S Curve Equation'!$B$13)*'S Curve Equation'!$B$14</f>
        <v>5.8513956144505899E-2</v>
      </c>
      <c r="T147" s="28">
        <f>(1/(1+EXP(('S Curve Equation'!$B$11-T102*'S Curve Equation'!$B$12)*'S Curve Equation'!$B$10))+'S Curve Equation'!$B$13)*'S Curve Equation'!$B$14</f>
        <v>5.9972940808637319E-2</v>
      </c>
      <c r="U147" s="28">
        <f>(1/(1+EXP(('S Curve Equation'!$B$11-U102*'S Curve Equation'!$B$12)*'S Curve Equation'!$B$10))+'S Curve Equation'!$B$13)*'S Curve Equation'!$B$14</f>
        <v>6.144678784041701E-2</v>
      </c>
      <c r="V147" s="28">
        <f>(1/(1+EXP(('S Curve Equation'!$B$11-V102*'S Curve Equation'!$B$12)*'S Curve Equation'!$B$10))+'S Curve Equation'!$B$13)*'S Curve Equation'!$B$14</f>
        <v>6.2935362161480823E-2</v>
      </c>
      <c r="W147" s="28">
        <f>(1/(1+EXP(('S Curve Equation'!$B$11-W102*'S Curve Equation'!$B$12)*'S Curve Equation'!$B$10))+'S Curve Equation'!$B$13)*'S Curve Equation'!$B$14</f>
        <v>6.4438525213037737E-2</v>
      </c>
      <c r="X147" s="28">
        <f>(1/(1+EXP(('S Curve Equation'!$B$11-X102*'S Curve Equation'!$B$12)*'S Curve Equation'!$B$10))+'S Curve Equation'!$B$13)*'S Curve Equation'!$B$14</f>
        <v>6.5956135053581791E-2</v>
      </c>
      <c r="Y147" s="28">
        <f>(1/(1+EXP(('S Curve Equation'!$B$11-Y102*'S Curve Equation'!$B$12)*'S Curve Equation'!$B$10))+'S Curve Equation'!$B$13)*'S Curve Equation'!$B$14</f>
        <v>6.7488046457359938E-2</v>
      </c>
      <c r="Z147" s="28">
        <f>(1/(1+EXP(('S Curve Equation'!$B$11-Z102*'S Curve Equation'!$B$12)*'S Curve Equation'!$B$10))+'S Curve Equation'!$B$13)*'S Curve Equation'!$B$14</f>
        <v>6.9034111013499239E-2</v>
      </c>
      <c r="AA147" s="28">
        <f>(1/(1+EXP(('S Curve Equation'!$B$11-AA102*'S Curve Equation'!$B$12)*'S Curve Equation'!$B$10))+'S Curve Equation'!$B$13)*'S Curve Equation'!$B$14</f>
        <v>7.0594177225697566E-2</v>
      </c>
      <c r="AB147" s="28">
        <f>(1/(1+EXP(('S Curve Equation'!$B$11-AB102*'S Curve Equation'!$B$12)*'S Curve Equation'!$B$10))+'S Curve Equation'!$B$13)*'S Curve Equation'!$B$14</f>
        <v>7.216809061238226E-2</v>
      </c>
      <c r="AC147" s="28">
        <f>(1/(1+EXP(('S Curve Equation'!$B$11-AC102*'S Curve Equation'!$B$12)*'S Curve Equation'!$B$10))+'S Curve Equation'!$B$13)*'S Curve Equation'!$B$14</f>
        <v>7.3755693807246878E-2</v>
      </c>
      <c r="AD147" s="28">
        <f>(1/(1+EXP(('S Curve Equation'!$B$11-AD102*'S Curve Equation'!$B$12)*'S Curve Equation'!$B$10))+'S Curve Equation'!$B$13)*'S Curve Equation'!$B$14</f>
        <v>7.5356826660071624E-2</v>
      </c>
      <c r="AE147" s="28">
        <f>(1/(1+EXP(('S Curve Equation'!$B$11-AE102*'S Curve Equation'!$B$12)*'S Curve Equation'!$B$10))+'S Curve Equation'!$B$13)*'S Curve Equation'!$B$14</f>
        <v>7.6971326337739607E-2</v>
      </c>
      <c r="AF147" s="28">
        <f>(1/(1+EXP(('S Curve Equation'!$B$11-AF102*'S Curve Equation'!$B$12)*'S Curve Equation'!$B$10))+'S Curve Equation'!$B$13)*'S Curve Equation'!$B$14</f>
        <v>7.859902742536122E-2</v>
      </c>
    </row>
    <row r="148" spans="1:32" x14ac:dyDescent="0.2">
      <c r="A148" s="6" t="s">
        <v>92</v>
      </c>
      <c r="B148" s="28">
        <f>(1/(1+EXP(('S Curve Equation'!$B$11-B103*'S Curve Equation'!$B$12)*'S Curve Equation'!$B$10))+'S Curve Equation'!$B$13)*'S Curve Equation'!$B$14</f>
        <v>6.5432098765432101E-2</v>
      </c>
      <c r="C148" s="28">
        <f>(1/(1+EXP(('S Curve Equation'!$B$11-C103*'S Curve Equation'!$B$12)*'S Curve Equation'!$B$10))+'S Curve Equation'!$B$13)*'S Curve Equation'!$B$14</f>
        <v>6.722093782675656E-2</v>
      </c>
      <c r="D148" s="28">
        <f>(1/(1+EXP(('S Curve Equation'!$B$11-D103*'S Curve Equation'!$B$12)*'S Curve Equation'!$B$10))+'S Curve Equation'!$B$13)*'S Curve Equation'!$B$14</f>
        <v>6.8921499075501338E-2</v>
      </c>
      <c r="E148" s="28">
        <f>(1/(1+EXP(('S Curve Equation'!$B$11-E103*'S Curve Equation'!$B$12)*'S Curve Equation'!$B$10))+'S Curve Equation'!$B$13)*'S Curve Equation'!$B$14</f>
        <v>7.0708969569169153E-2</v>
      </c>
      <c r="F148" s="28">
        <f>(1/(1+EXP(('S Curve Equation'!$B$11-F103*'S Curve Equation'!$B$12)*'S Curve Equation'!$B$10))+'S Curve Equation'!$B$13)*'S Curve Equation'!$B$14</f>
        <v>7.2497864500489673E-2</v>
      </c>
      <c r="G148" s="28">
        <f>(1/(1+EXP(('S Curve Equation'!$B$11-G103*'S Curve Equation'!$B$12)*'S Curve Equation'!$B$10))+'S Curve Equation'!$B$13)*'S Curve Equation'!$B$14</f>
        <v>7.4435761283645346E-2</v>
      </c>
      <c r="H148" s="28">
        <f>(1/(1+EXP(('S Curve Equation'!$B$11-H103*'S Curve Equation'!$B$12)*'S Curve Equation'!$B$10))+'S Curve Equation'!$B$13)*'S Curve Equation'!$B$14</f>
        <v>7.6332631546395607E-2</v>
      </c>
      <c r="I148" s="28">
        <f>(1/(1+EXP(('S Curve Equation'!$B$11-I103*'S Curve Equation'!$B$12)*'S Curve Equation'!$B$10))+'S Curve Equation'!$B$13)*'S Curve Equation'!$B$14</f>
        <v>7.8096362056873869E-2</v>
      </c>
      <c r="J148" s="28">
        <f>(1/(1+EXP(('S Curve Equation'!$B$11-J103*'S Curve Equation'!$B$12)*'S Curve Equation'!$B$10))+'S Curve Equation'!$B$13)*'S Curve Equation'!$B$14</f>
        <v>7.9840343839765224E-2</v>
      </c>
      <c r="K148" s="28">
        <f>(1/(1+EXP(('S Curve Equation'!$B$11-K103*'S Curve Equation'!$B$12)*'S Curve Equation'!$B$10))+'S Curve Equation'!$B$13)*'S Curve Equation'!$B$14</f>
        <v>8.1582589590459401E-2</v>
      </c>
      <c r="L148" s="28">
        <f>(1/(1+EXP(('S Curve Equation'!$B$11-L103*'S Curve Equation'!$B$12)*'S Curve Equation'!$B$10))+'S Curve Equation'!$B$13)*'S Curve Equation'!$B$14</f>
        <v>8.3668602665006725E-2</v>
      </c>
      <c r="M148" s="28">
        <f>(1/(1+EXP(('S Curve Equation'!$B$11-M103*'S Curve Equation'!$B$12)*'S Curve Equation'!$B$10))+'S Curve Equation'!$B$13)*'S Curve Equation'!$B$14</f>
        <v>8.5586572658611929E-2</v>
      </c>
      <c r="N148" s="28">
        <f>(1/(1+EXP(('S Curve Equation'!$B$11-N103*'S Curve Equation'!$B$12)*'S Curve Equation'!$B$10))+'S Curve Equation'!$B$13)*'S Curve Equation'!$B$14</f>
        <v>8.7521127884574709E-2</v>
      </c>
      <c r="O148" s="28">
        <f>(1/(1+EXP(('S Curve Equation'!$B$11-O103*'S Curve Equation'!$B$12)*'S Curve Equation'!$B$10))+'S Curve Equation'!$B$13)*'S Curve Equation'!$B$14</f>
        <v>8.9472015529188029E-2</v>
      </c>
      <c r="P148" s="28">
        <f>(1/(1+EXP(('S Curve Equation'!$B$11-P103*'S Curve Equation'!$B$12)*'S Curve Equation'!$B$10))+'S Curve Equation'!$B$13)*'S Curve Equation'!$B$14</f>
        <v>9.1438979192938169E-2</v>
      </c>
      <c r="Q148" s="28">
        <f>(1/(1+EXP(('S Curve Equation'!$B$11-Q103*'S Curve Equation'!$B$12)*'S Curve Equation'!$B$10))+'S Curve Equation'!$B$13)*'S Curve Equation'!$B$14</f>
        <v>9.3421759073000335E-2</v>
      </c>
      <c r="R148" s="28">
        <f>(1/(1+EXP(('S Curve Equation'!$B$11-R103*'S Curve Equation'!$B$12)*'S Curve Equation'!$B$10))+'S Curve Equation'!$B$13)*'S Curve Equation'!$B$14</f>
        <v>9.5420092145153332E-2</v>
      </c>
      <c r="S148" s="28">
        <f>(1/(1+EXP(('S Curve Equation'!$B$11-S103*'S Curve Equation'!$B$12)*'S Curve Equation'!$B$10))+'S Curve Equation'!$B$13)*'S Curve Equation'!$B$14</f>
        <v>9.7433712344946646E-2</v>
      </c>
      <c r="T148" s="28">
        <f>(1/(1+EXP(('S Curve Equation'!$B$11-T103*'S Curve Equation'!$B$12)*'S Curve Equation'!$B$10))+'S Curve Equation'!$B$13)*'S Curve Equation'!$B$14</f>
        <v>9.9462350747943198E-2</v>
      </c>
      <c r="U148" s="28">
        <f>(1/(1+EXP(('S Curve Equation'!$B$11-U103*'S Curve Equation'!$B$12)*'S Curve Equation'!$B$10))+'S Curve Equation'!$B$13)*'S Curve Equation'!$B$14</f>
        <v>0.10150573574888148</v>
      </c>
      <c r="V148" s="28">
        <f>(1/(1+EXP(('S Curve Equation'!$B$11-V103*'S Curve Equation'!$B$12)*'S Curve Equation'!$B$10))+'S Curve Equation'!$B$13)*'S Curve Equation'!$B$14</f>
        <v>0.10356359323959992</v>
      </c>
      <c r="W148" s="28">
        <f>(1/(1+EXP(('S Curve Equation'!$B$11-W103*'S Curve Equation'!$B$12)*'S Curve Equation'!$B$10))+'S Curve Equation'!$B$13)*'S Curve Equation'!$B$14</f>
        <v>0.10563564678556685</v>
      </c>
      <c r="X148" s="28">
        <f>(1/(1+EXP(('S Curve Equation'!$B$11-X103*'S Curve Equation'!$B$12)*'S Curve Equation'!$B$10))+'S Curve Equation'!$B$13)*'S Curve Equation'!$B$14</f>
        <v>0.10772161780087534</v>
      </c>
      <c r="Y148" s="28">
        <f>(1/(1+EXP(('S Curve Equation'!$B$11-Y103*'S Curve Equation'!$B$12)*'S Curve Equation'!$B$10))+'S Curve Equation'!$B$13)*'S Curve Equation'!$B$14</f>
        <v>0.10982122572155976</v>
      </c>
      <c r="Z148" s="28">
        <f>(1/(1+EXP(('S Curve Equation'!$B$11-Z103*'S Curve Equation'!$B$12)*'S Curve Equation'!$B$10))+'S Curve Equation'!$B$13)*'S Curve Equation'!$B$14</f>
        <v>0.11193418817710099</v>
      </c>
      <c r="AA148" s="28">
        <f>(1/(1+EXP(('S Curve Equation'!$B$11-AA103*'S Curve Equation'!$B$12)*'S Curve Equation'!$B$10))+'S Curve Equation'!$B$13)*'S Curve Equation'!$B$14</f>
        <v>0.11406022115999105</v>
      </c>
      <c r="AB148" s="28">
        <f>(1/(1+EXP(('S Curve Equation'!$B$11-AB103*'S Curve Equation'!$B$12)*'S Curve Equation'!$B$10))+'S Curve Equation'!$B$13)*'S Curve Equation'!$B$14</f>
        <v>0.11619903919323357</v>
      </c>
      <c r="AC148" s="28">
        <f>(1/(1+EXP(('S Curve Equation'!$B$11-AC103*'S Curve Equation'!$B$12)*'S Curve Equation'!$B$10))+'S Curve Equation'!$B$13)*'S Curve Equation'!$B$14</f>
        <v>0.11835035549566662</v>
      </c>
      <c r="AD148" s="28">
        <f>(1/(1+EXP(('S Curve Equation'!$B$11-AD103*'S Curve Equation'!$B$12)*'S Curve Equation'!$B$10))+'S Curve Equation'!$B$13)*'S Curve Equation'!$B$14</f>
        <v>0.1205138821449923</v>
      </c>
      <c r="AE148" s="28">
        <f>(1/(1+EXP(('S Curve Equation'!$B$11-AE103*'S Curve Equation'!$B$12)*'S Curve Equation'!$B$10))+'S Curve Equation'!$B$13)*'S Curve Equation'!$B$14</f>
        <v>0.12268933023841111</v>
      </c>
      <c r="AF148" s="28">
        <f>(1/(1+EXP(('S Curve Equation'!$B$11-AF103*'S Curve Equation'!$B$12)*'S Curve Equation'!$B$10))+'S Curve Equation'!$B$13)*'S Curve Equation'!$B$14</f>
        <v>0.12487641005076103</v>
      </c>
    </row>
    <row r="149" spans="1:32" x14ac:dyDescent="0.2">
      <c r="A149" s="6" t="s">
        <v>89</v>
      </c>
      <c r="B149" s="28">
        <f>(1/(1+EXP(('S Curve Equation'!$B$11-B104*'S Curve Equation'!$B$12)*'S Curve Equation'!$B$10))+'S Curve Equation'!$B$13)*'S Curve Equation'!$B$14</f>
        <v>3.2884902840059786E-2</v>
      </c>
      <c r="C149" s="28">
        <f>(1/(1+EXP(('S Curve Equation'!$B$11-C104*'S Curve Equation'!$B$12)*'S Curve Equation'!$B$10))+'S Curve Equation'!$B$13)*'S Curve Equation'!$B$14</f>
        <v>3.4040821310753692E-2</v>
      </c>
      <c r="D149" s="28">
        <f>(1/(1+EXP(('S Curve Equation'!$B$11-D104*'S Curve Equation'!$B$12)*'S Curve Equation'!$B$10))+'S Curve Equation'!$B$13)*'S Curve Equation'!$B$14</f>
        <v>3.5143438534293692E-2</v>
      </c>
      <c r="E149" s="28">
        <f>(1/(1+EXP(('S Curve Equation'!$B$11-E104*'S Curve Equation'!$B$12)*'S Curve Equation'!$B$10))+'S Curve Equation'!$B$13)*'S Curve Equation'!$B$14</f>
        <v>3.6306300587852509E-2</v>
      </c>
      <c r="F149" s="28">
        <f>(1/(1+EXP(('S Curve Equation'!$B$11-F104*'S Curve Equation'!$B$12)*'S Curve Equation'!$B$10))+'S Curve Equation'!$B$13)*'S Curve Equation'!$B$14</f>
        <v>3.7474048168914732E-2</v>
      </c>
      <c r="G149" s="28">
        <f>(1/(1+EXP(('S Curve Equation'!$B$11-G104*'S Curve Equation'!$B$12)*'S Curve Equation'!$B$10))+'S Curve Equation'!$B$13)*'S Curve Equation'!$B$14</f>
        <v>3.8743487573368061E-2</v>
      </c>
      <c r="H149" s="28">
        <f>(1/(1+EXP(('S Curve Equation'!$B$11-H104*'S Curve Equation'!$B$12)*'S Curve Equation'!$B$10))+'S Curve Equation'!$B$13)*'S Curve Equation'!$B$14</f>
        <v>3.9990469739774742E-2</v>
      </c>
      <c r="I149" s="28">
        <f>(1/(1+EXP(('S Curve Equation'!$B$11-I104*'S Curve Equation'!$B$12)*'S Curve Equation'!$B$10))+'S Curve Equation'!$B$13)*'S Curve Equation'!$B$14</f>
        <v>4.1153813398330616E-2</v>
      </c>
      <c r="J149" s="28">
        <f>(1/(1+EXP(('S Curve Equation'!$B$11-J104*'S Curve Equation'!$B$12)*'S Curve Equation'!$B$10))+'S Curve Equation'!$B$13)*'S Curve Equation'!$B$14</f>
        <v>4.2307782537655318E-2</v>
      </c>
      <c r="K149" s="28">
        <f>(1/(1+EXP(('S Curve Equation'!$B$11-K104*'S Curve Equation'!$B$12)*'S Curve Equation'!$B$10))+'S Curve Equation'!$B$13)*'S Curve Equation'!$B$14</f>
        <v>4.3464200317028891E-2</v>
      </c>
      <c r="L149" s="28">
        <f>(1/(1+EXP(('S Curve Equation'!$B$11-L104*'S Curve Equation'!$B$12)*'S Curve Equation'!$B$10))+'S Curve Equation'!$B$13)*'S Curve Equation'!$B$14</f>
        <v>4.4853485956878061E-2</v>
      </c>
      <c r="M149" s="28">
        <f>(1/(1+EXP(('S Curve Equation'!$B$11-M104*'S Curve Equation'!$B$12)*'S Curve Equation'!$B$10))+'S Curve Equation'!$B$13)*'S Curve Equation'!$B$14</f>
        <v>4.6135330744499915E-2</v>
      </c>
      <c r="N149" s="28">
        <f>(1/(1+EXP(('S Curve Equation'!$B$11-N104*'S Curve Equation'!$B$12)*'S Curve Equation'!$B$10))+'S Curve Equation'!$B$13)*'S Curve Equation'!$B$14</f>
        <v>4.7432569215490786E-2</v>
      </c>
      <c r="O149" s="28">
        <f>(1/(1+EXP(('S Curve Equation'!$B$11-O104*'S Curve Equation'!$B$12)*'S Curve Equation'!$B$10))+'S Curve Equation'!$B$13)*'S Curve Equation'!$B$14</f>
        <v>4.8745109292362164E-2</v>
      </c>
      <c r="P149" s="28">
        <f>(1/(1+EXP(('S Curve Equation'!$B$11-P104*'S Curve Equation'!$B$12)*'S Curve Equation'!$B$10))+'S Curve Equation'!$B$13)*'S Curve Equation'!$B$14</f>
        <v>5.0072854827225906E-2</v>
      </c>
      <c r="Q149" s="28">
        <f>(1/(1+EXP(('S Curve Equation'!$B$11-Q104*'S Curve Equation'!$B$12)*'S Curve Equation'!$B$10))+'S Curve Equation'!$B$13)*'S Curve Equation'!$B$14</f>
        <v>5.1415705680709474E-2</v>
      </c>
      <c r="R149" s="28">
        <f>(1/(1+EXP(('S Curve Equation'!$B$11-R104*'S Curve Equation'!$B$12)*'S Curve Equation'!$B$10))+'S Curve Equation'!$B$13)*'S Curve Equation'!$B$14</f>
        <v>5.2773557802427304E-2</v>
      </c>
      <c r="S149" s="28">
        <f>(1/(1+EXP(('S Curve Equation'!$B$11-S104*'S Curve Equation'!$B$12)*'S Curve Equation'!$B$10))+'S Curve Equation'!$B$13)*'S Curve Equation'!$B$14</f>
        <v>5.4146303312918191E-2</v>
      </c>
      <c r="T149" s="28">
        <f>(1/(1+EXP(('S Curve Equation'!$B$11-T104*'S Curve Equation'!$B$12)*'S Curve Equation'!$B$10))+'S Curve Equation'!$B$13)*'S Curve Equation'!$B$14</f>
        <v>5.5533830586949544E-2</v>
      </c>
      <c r="U149" s="28">
        <f>(1/(1+EXP(('S Curve Equation'!$B$11-U104*'S Curve Equation'!$B$12)*'S Curve Equation'!$B$10))+'S Curve Equation'!$B$13)*'S Curve Equation'!$B$14</f>
        <v>5.693602433809903E-2</v>
      </c>
      <c r="V149" s="28">
        <f>(1/(1+EXP(('S Curve Equation'!$B$11-V104*'S Curve Equation'!$B$12)*'S Curve Equation'!$B$10))+'S Curve Equation'!$B$13)*'S Curve Equation'!$B$14</f>
        <v>5.8352765704520491E-2</v>
      </c>
      <c r="W149" s="28">
        <f>(1/(1+EXP(('S Curve Equation'!$B$11-W104*'S Curve Equation'!$B$12)*'S Curve Equation'!$B$10))+'S Curve Equation'!$B$13)*'S Curve Equation'!$B$14</f>
        <v>5.9783932335799199E-2</v>
      </c>
      <c r="X149" s="28">
        <f>(1/(1+EXP(('S Curve Equation'!$B$11-X104*'S Curve Equation'!$B$12)*'S Curve Equation'!$B$10))+'S Curve Equation'!$B$13)*'S Curve Equation'!$B$14</f>
        <v>6.1229398480807787E-2</v>
      </c>
      <c r="Y149" s="28">
        <f>(1/(1+EXP(('S Curve Equation'!$B$11-Y104*'S Curve Equation'!$B$12)*'S Curve Equation'!$B$10))+'S Curve Equation'!$B$13)*'S Curve Equation'!$B$14</f>
        <v>6.2689035076470861E-2</v>
      </c>
      <c r="Z149" s="28">
        <f>(1/(1+EXP(('S Curve Equation'!$B$11-Z104*'S Curve Equation'!$B$12)*'S Curve Equation'!$B$10))+'S Curve Equation'!$B$13)*'S Curve Equation'!$B$14</f>
        <v>6.416270983734948E-2</v>
      </c>
      <c r="AA149" s="28">
        <f>(1/(1+EXP(('S Curve Equation'!$B$11-AA104*'S Curve Equation'!$B$12)*'S Curve Equation'!$B$10))+'S Curve Equation'!$B$13)*'S Curve Equation'!$B$14</f>
        <v>6.5650287345956085E-2</v>
      </c>
      <c r="AB149" s="28">
        <f>(1/(1+EXP(('S Curve Equation'!$B$11-AB104*'S Curve Equation'!$B$12)*'S Curve Equation'!$B$10))+'S Curve Equation'!$B$13)*'S Curve Equation'!$B$14</f>
        <v>6.7151629143712407E-2</v>
      </c>
      <c r="AC149" s="28">
        <f>(1/(1+EXP(('S Curve Equation'!$B$11-AC104*'S Curve Equation'!$B$12)*'S Curve Equation'!$B$10))+'S Curve Equation'!$B$13)*'S Curve Equation'!$B$14</f>
        <v>6.8666593822465954E-2</v>
      </c>
      <c r="AD149" s="28">
        <f>(1/(1+EXP(('S Curve Equation'!$B$11-AD104*'S Curve Equation'!$B$12)*'S Curve Equation'!$B$10))+'S Curve Equation'!$B$13)*'S Curve Equation'!$B$14</f>
        <v>7.0195037116477108E-2</v>
      </c>
      <c r="AE149" s="28">
        <f>(1/(1+EXP(('S Curve Equation'!$B$11-AE104*'S Curve Equation'!$B$12)*'S Curve Equation'!$B$10))+'S Curve Equation'!$B$13)*'S Curve Equation'!$B$14</f>
        <v>7.1736811994794952E-2</v>
      </c>
      <c r="AF149" s="28">
        <f>(1/(1+EXP(('S Curve Equation'!$B$11-AF104*'S Curve Equation'!$B$12)*'S Curve Equation'!$B$10))+'S Curve Equation'!$B$13)*'S Curve Equation'!$B$14</f>
        <v>7.3291768753939626E-2</v>
      </c>
    </row>
    <row r="150" spans="1:32" x14ac:dyDescent="0.2">
      <c r="A150" s="6" t="s">
        <v>35</v>
      </c>
      <c r="B150" s="28">
        <f>(1/(1+EXP(('S Curve Equation'!$B$11-B105*'S Curve Equation'!$B$12)*'S Curve Equation'!$B$10))+'S Curve Equation'!$B$13)*'S Curve Equation'!$B$14</f>
        <v>4.0145985401459867E-2</v>
      </c>
      <c r="C150" s="28">
        <f>(1/(1+EXP(('S Curve Equation'!$B$11-C105*'S Curve Equation'!$B$12)*'S Curve Equation'!$B$10))+'S Curve Equation'!$B$13)*'S Curve Equation'!$B$14</f>
        <v>4.1453464932078209E-2</v>
      </c>
      <c r="D150" s="28">
        <f>(1/(1+EXP(('S Curve Equation'!$B$11-D105*'S Curve Equation'!$B$12)*'S Curve Equation'!$B$10))+'S Curve Equation'!$B$13)*'S Curve Equation'!$B$14</f>
        <v>4.2699568667321032E-2</v>
      </c>
      <c r="E150" s="28">
        <f>(1/(1+EXP(('S Curve Equation'!$B$11-E105*'S Curve Equation'!$B$12)*'S Curve Equation'!$B$10))+'S Curve Equation'!$B$13)*'S Curve Equation'!$B$14</f>
        <v>4.4012628314602724E-2</v>
      </c>
      <c r="F150" s="28">
        <f>(1/(1+EXP(('S Curve Equation'!$B$11-F105*'S Curve Equation'!$B$12)*'S Curve Equation'!$B$10))+'S Curve Equation'!$B$13)*'S Curve Equation'!$B$14</f>
        <v>4.5330058166243831E-2</v>
      </c>
      <c r="G150" s="28">
        <f>(1/(1+EXP(('S Curve Equation'!$B$11-G105*'S Curve Equation'!$B$12)*'S Curve Equation'!$B$10))+'S Curve Equation'!$B$13)*'S Curve Equation'!$B$14</f>
        <v>4.6760934000809364E-2</v>
      </c>
      <c r="H150" s="28">
        <f>(1/(1+EXP(('S Curve Equation'!$B$11-H105*'S Curve Equation'!$B$12)*'S Curve Equation'!$B$10))+'S Curve Equation'!$B$13)*'S Curve Equation'!$B$14</f>
        <v>4.8165219915533006E-2</v>
      </c>
      <c r="I150" s="28">
        <f>(1/(1+EXP(('S Curve Equation'!$B$11-I105*'S Curve Equation'!$B$12)*'S Curve Equation'!$B$10))+'S Curve Equation'!$B$13)*'S Curve Equation'!$B$14</f>
        <v>4.9474194560489015E-2</v>
      </c>
      <c r="J150" s="28">
        <f>(1/(1+EXP(('S Curve Equation'!$B$11-J105*'S Curve Equation'!$B$12)*'S Curve Equation'!$B$10))+'S Curve Equation'!$B$13)*'S Curve Equation'!$B$14</f>
        <v>5.0771567906086328E-2</v>
      </c>
      <c r="K150" s="28">
        <f>(1/(1+EXP(('S Curve Equation'!$B$11-K105*'S Curve Equation'!$B$12)*'S Curve Equation'!$B$10))+'S Curve Equation'!$B$13)*'S Curve Equation'!$B$14</f>
        <v>5.2070657472181148E-2</v>
      </c>
      <c r="L150" s="28">
        <f>(1/(1+EXP(('S Curve Equation'!$B$11-L105*'S Curve Equation'!$B$12)*'S Curve Equation'!$B$10))+'S Curve Equation'!$B$13)*'S Curve Equation'!$B$14</f>
        <v>5.3629993486112713E-2</v>
      </c>
      <c r="M150" s="28">
        <f>(1/(1+EXP(('S Curve Equation'!$B$11-M105*'S Curve Equation'!$B$12)*'S Curve Equation'!$B$10))+'S Curve Equation'!$B$13)*'S Curve Equation'!$B$14</f>
        <v>5.5067449837193486E-2</v>
      </c>
      <c r="N150" s="28">
        <f>(1/(1+EXP(('S Curve Equation'!$B$11-N105*'S Curve Equation'!$B$12)*'S Curve Equation'!$B$10))+'S Curve Equation'!$B$13)*'S Curve Equation'!$B$14</f>
        <v>5.6520929806352566E-2</v>
      </c>
      <c r="O150" s="28">
        <f>(1/(1+EXP(('S Curve Equation'!$B$11-O105*'S Curve Equation'!$B$12)*'S Curve Equation'!$B$10))+'S Curve Equation'!$B$13)*'S Curve Equation'!$B$14</f>
        <v>5.7990304900953187E-2</v>
      </c>
      <c r="P150" s="28">
        <f>(1/(1+EXP(('S Curve Equation'!$B$11-P105*'S Curve Equation'!$B$12)*'S Curve Equation'!$B$10))+'S Curve Equation'!$B$13)*'S Curve Equation'!$B$14</f>
        <v>5.9475442450712908E-2</v>
      </c>
      <c r="Q150" s="28">
        <f>(1/(1+EXP(('S Curve Equation'!$B$11-Q105*'S Curve Equation'!$B$12)*'S Curve Equation'!$B$10))+'S Curve Equation'!$B$13)*'S Curve Equation'!$B$14</f>
        <v>6.0976205710918739E-2</v>
      </c>
      <c r="R150" s="28">
        <f>(1/(1+EXP(('S Curve Equation'!$B$11-R105*'S Curve Equation'!$B$12)*'S Curve Equation'!$B$10))+'S Curve Equation'!$B$13)*'S Curve Equation'!$B$14</f>
        <v>6.2492453966952549E-2</v>
      </c>
      <c r="S150" s="28">
        <f>(1/(1+EXP(('S Curve Equation'!$B$11-S105*'S Curve Equation'!$B$12)*'S Curve Equation'!$B$10))+'S Curve Equation'!$B$13)*'S Curve Equation'!$B$14</f>
        <v>6.4024042640014156E-2</v>
      </c>
      <c r="T150" s="28">
        <f>(1/(1+EXP(('S Curve Equation'!$B$11-T105*'S Curve Equation'!$B$12)*'S Curve Equation'!$B$10))+'S Curve Equation'!$B$13)*'S Curve Equation'!$B$14</f>
        <v>6.5570823393920633E-2</v>
      </c>
      <c r="U150" s="28">
        <f>(1/(1+EXP(('S Curve Equation'!$B$11-U105*'S Curve Equation'!$B$12)*'S Curve Equation'!$B$10))+'S Curve Equation'!$B$13)*'S Curve Equation'!$B$14</f>
        <v>6.7132644242873671E-2</v>
      </c>
      <c r="V150" s="28">
        <f>(1/(1+EXP(('S Curve Equation'!$B$11-V105*'S Curve Equation'!$B$12)*'S Curve Equation'!$B$10))+'S Curve Equation'!$B$13)*'S Curve Equation'!$B$14</f>
        <v>6.8709349660080882E-2</v>
      </c>
      <c r="W150" s="28">
        <f>(1/(1+EXP(('S Curve Equation'!$B$11-W105*'S Curve Equation'!$B$12)*'S Curve Equation'!$B$10))+'S Curve Equation'!$B$13)*'S Curve Equation'!$B$14</f>
        <v>7.030078068711744E-2</v>
      </c>
      <c r="X150" s="28">
        <f>(1/(1+EXP(('S Curve Equation'!$B$11-X105*'S Curve Equation'!$B$12)*'S Curve Equation'!$B$10))+'S Curve Equation'!$B$13)*'S Curve Equation'!$B$14</f>
        <v>7.1906775043921622E-2</v>
      </c>
      <c r="Y150" s="28">
        <f>(1/(1+EXP(('S Curve Equation'!$B$11-Y105*'S Curve Equation'!$B$12)*'S Curve Equation'!$B$10))+'S Curve Equation'!$B$13)*'S Curve Equation'!$B$14</f>
        <v>7.3527167239314878E-2</v>
      </c>
      <c r="Z150" s="28">
        <f>(1/(1+EXP(('S Curve Equation'!$B$11-Z105*'S Curve Equation'!$B$12)*'S Curve Equation'!$B$10))+'S Curve Equation'!$B$13)*'S Curve Equation'!$B$14</f>
        <v>7.5161788681940719E-2</v>
      </c>
      <c r="AA150" s="28">
        <f>(1/(1+EXP(('S Curve Equation'!$B$11-AA105*'S Curve Equation'!$B$12)*'S Curve Equation'!$B$10))+'S Curve Equation'!$B$13)*'S Curve Equation'!$B$14</f>
        <v>7.681046779151815E-2</v>
      </c>
      <c r="AB150" s="28">
        <f>(1/(1+EXP(('S Curve Equation'!$B$11-AB105*'S Curve Equation'!$B$12)*'S Curve Equation'!$B$10))+'S Curve Equation'!$B$13)*'S Curve Equation'!$B$14</f>
        <v>7.8473030110306805E-2</v>
      </c>
      <c r="AC150" s="28">
        <f>(1/(1+EXP(('S Curve Equation'!$B$11-AC105*'S Curve Equation'!$B$12)*'S Curve Equation'!$B$10))+'S Curve Equation'!$B$13)*'S Curve Equation'!$B$14</f>
        <v>8.0149298414686029E-2</v>
      </c>
      <c r="AD150" s="28">
        <f>(1/(1+EXP(('S Curve Equation'!$B$11-AD105*'S Curve Equation'!$B$12)*'S Curve Equation'!$B$10))+'S Curve Equation'!$B$13)*'S Curve Equation'!$B$14</f>
        <v>8.1839092826746271E-2</v>
      </c>
      <c r="AE150" s="28">
        <f>(1/(1+EXP(('S Curve Equation'!$B$11-AE105*'S Curve Equation'!$B$12)*'S Curve Equation'!$B$10))+'S Curve Equation'!$B$13)*'S Curve Equation'!$B$14</f>
        <v>8.3542230925799529E-2</v>
      </c>
      <c r="AF150" s="28">
        <f>(1/(1+EXP(('S Curve Equation'!$B$11-AF105*'S Curve Equation'!$B$12)*'S Curve Equation'!$B$10))+'S Curve Equation'!$B$13)*'S Curve Equation'!$B$14</f>
        <v>8.5258527859714828E-2</v>
      </c>
    </row>
    <row r="151" spans="1:32" x14ac:dyDescent="0.2">
      <c r="A151" s="6" t="s">
        <v>98</v>
      </c>
      <c r="B151" s="28">
        <f>(1/(1+EXP(('S Curve Equation'!$B$11-B106*'S Curve Equation'!$B$12)*'S Curve Equation'!$B$10))+'S Curve Equation'!$B$13)*'S Curve Equation'!$B$14</f>
        <v>7.3170731707317083E-2</v>
      </c>
      <c r="C151" s="28">
        <f>(1/(1+EXP(('S Curve Equation'!$B$11-C106*'S Curve Equation'!$B$12)*'S Curve Equation'!$B$10))+'S Curve Equation'!$B$13)*'S Curve Equation'!$B$14</f>
        <v>7.5094282028901629E-2</v>
      </c>
      <c r="D151" s="28">
        <f>(1/(1+EXP(('S Curve Equation'!$B$11-D106*'S Curve Equation'!$B$12)*'S Curve Equation'!$B$10))+'S Curve Equation'!$B$13)*'S Curve Equation'!$B$14</f>
        <v>7.6921683505612112E-2</v>
      </c>
      <c r="E151" s="28">
        <f>(1/(1+EXP(('S Curve Equation'!$B$11-E106*'S Curve Equation'!$B$12)*'S Curve Equation'!$B$10))+'S Curve Equation'!$B$13)*'S Curve Equation'!$B$14</f>
        <v>7.8841208964193429E-2</v>
      </c>
      <c r="F151" s="28">
        <f>(1/(1+EXP(('S Curve Equation'!$B$11-F106*'S Curve Equation'!$B$12)*'S Curve Equation'!$B$10))+'S Curve Equation'!$B$13)*'S Curve Equation'!$B$14</f>
        <v>8.0760980680907521E-2</v>
      </c>
      <c r="G151" s="28">
        <f>(1/(1+EXP(('S Curve Equation'!$B$11-G106*'S Curve Equation'!$B$12)*'S Curve Equation'!$B$10))+'S Curve Equation'!$B$13)*'S Curve Equation'!$B$14</f>
        <v>8.2839226158815851E-2</v>
      </c>
      <c r="H151" s="28">
        <f>(1/(1+EXP(('S Curve Equation'!$B$11-H106*'S Curve Equation'!$B$12)*'S Curve Equation'!$B$10))+'S Curve Equation'!$B$13)*'S Curve Equation'!$B$14</f>
        <v>8.4872053770022951E-2</v>
      </c>
      <c r="I151" s="28">
        <f>(1/(1+EXP(('S Curve Equation'!$B$11-I106*'S Curve Equation'!$B$12)*'S Curve Equation'!$B$10))+'S Curve Equation'!$B$13)*'S Curve Equation'!$B$14</f>
        <v>8.6760954927444678E-2</v>
      </c>
      <c r="J151" s="28">
        <f>(1/(1+EXP(('S Curve Equation'!$B$11-J106*'S Curve Equation'!$B$12)*'S Curve Equation'!$B$10))+'S Curve Equation'!$B$13)*'S Curve Equation'!$B$14</f>
        <v>8.8627541641406321E-2</v>
      </c>
      <c r="K151" s="28">
        <f>(1/(1+EXP(('S Curve Equation'!$B$11-K106*'S Curve Equation'!$B$12)*'S Curve Equation'!$B$10))+'S Curve Equation'!$B$13)*'S Curve Equation'!$B$14</f>
        <v>9.0491127890851383E-2</v>
      </c>
      <c r="L151" s="28">
        <f>(1/(1+EXP(('S Curve Equation'!$B$11-L106*'S Curve Equation'!$B$12)*'S Curve Equation'!$B$10))+'S Curve Equation'!$B$13)*'S Curve Equation'!$B$14</f>
        <v>9.2720939674330913E-2</v>
      </c>
      <c r="M151" s="28">
        <f>(1/(1+EXP(('S Curve Equation'!$B$11-M106*'S Curve Equation'!$B$12)*'S Curve Equation'!$B$10))+'S Curve Equation'!$B$13)*'S Curve Equation'!$B$14</f>
        <v>9.4769714848111586E-2</v>
      </c>
      <c r="N151" s="28">
        <f>(1/(1+EXP(('S Curve Equation'!$B$11-N106*'S Curve Equation'!$B$12)*'S Curve Equation'!$B$10))+'S Curve Equation'!$B$13)*'S Curve Equation'!$B$14</f>
        <v>9.6834855246084331E-2</v>
      </c>
      <c r="O151" s="28">
        <f>(1/(1+EXP(('S Curve Equation'!$B$11-O106*'S Curve Equation'!$B$12)*'S Curve Equation'!$B$10))+'S Curve Equation'!$B$13)*'S Curve Equation'!$B$14</f>
        <v>9.8916072481982295E-2</v>
      </c>
      <c r="P151" s="28">
        <f>(1/(1+EXP(('S Curve Equation'!$B$11-P106*'S Curve Equation'!$B$12)*'S Curve Equation'!$B$10))+'S Curve Equation'!$B$13)*'S Curve Equation'!$B$14</f>
        <v>0.10101307501451776</v>
      </c>
      <c r="Q151" s="28">
        <f>(1/(1+EXP(('S Curve Equation'!$B$11-Q106*'S Curve Equation'!$B$12)*'S Curve Equation'!$B$10))+'S Curve Equation'!$B$13)*'S Curve Equation'!$B$14</f>
        <v>0.10312556835037766</v>
      </c>
      <c r="R151" s="28">
        <f>(1/(1+EXP(('S Curve Equation'!$B$11-R106*'S Curve Equation'!$B$12)*'S Curve Equation'!$B$10))+'S Curve Equation'!$B$13)*'S Curve Equation'!$B$14</f>
        <v>0.10525325524579852</v>
      </c>
      <c r="S151" s="28">
        <f>(1/(1+EXP(('S Curve Equation'!$B$11-S106*'S Curve Equation'!$B$12)*'S Curve Equation'!$B$10))+'S Curve Equation'!$B$13)*'S Curve Equation'!$B$14</f>
        <v>0.10739583590654685</v>
      </c>
      <c r="T151" s="28">
        <f>(1/(1+EXP(('S Curve Equation'!$B$11-T106*'S Curve Equation'!$B$12)*'S Curve Equation'!$B$10))+'S Curve Equation'!$B$13)*'S Curve Equation'!$B$14</f>
        <v>0.10955300818612065</v>
      </c>
      <c r="U151" s="28">
        <f>(1/(1+EXP(('S Curve Equation'!$B$11-U106*'S Curve Equation'!$B$12)*'S Curve Equation'!$B$10))+'S Curve Equation'!$B$13)*'S Curve Equation'!$B$14</f>
        <v>0.11172446778201392</v>
      </c>
      <c r="V151" s="28">
        <f>(1/(1+EXP(('S Curve Equation'!$B$11-V106*'S Curve Equation'!$B$12)*'S Curve Equation'!$B$10))+'S Curve Equation'!$B$13)*'S Curve Equation'!$B$14</f>
        <v>0.11390990842988136</v>
      </c>
      <c r="W151" s="28">
        <f>(1/(1+EXP(('S Curve Equation'!$B$11-W106*'S Curve Equation'!$B$12)*'S Curve Equation'!$B$10))+'S Curve Equation'!$B$13)*'S Curve Equation'!$B$14</f>
        <v>0.11610902209544706</v>
      </c>
      <c r="X151" s="28">
        <f>(1/(1+EXP(('S Curve Equation'!$B$11-X106*'S Curve Equation'!$B$12)*'S Curve Equation'!$B$10))+'S Curve Equation'!$B$13)*'S Curve Equation'!$B$14</f>
        <v>0.11832149916401562</v>
      </c>
      <c r="Y151" s="28">
        <f>(1/(1+EXP(('S Curve Equation'!$B$11-Y106*'S Curve Equation'!$B$12)*'S Curve Equation'!$B$10))+'S Curve Equation'!$B$13)*'S Curve Equation'!$B$14</f>
        <v>0.12054702862744456</v>
      </c>
      <c r="Z151" s="28">
        <f>(1/(1+EXP(('S Curve Equation'!$B$11-Z106*'S Curve Equation'!$B$12)*'S Curve Equation'!$B$10))+'S Curve Equation'!$B$13)*'S Curve Equation'!$B$14</f>
        <v>0.12278529826844713</v>
      </c>
      <c r="AA151" s="28">
        <f>(1/(1+EXP(('S Curve Equation'!$B$11-AA106*'S Curve Equation'!$B$12)*'S Curve Equation'!$B$10))+'S Curve Equation'!$B$13)*'S Curve Equation'!$B$14</f>
        <v>0.1250359948421004</v>
      </c>
      <c r="AB151" s="28">
        <f>(1/(1+EXP(('S Curve Equation'!$B$11-AB106*'S Curve Equation'!$B$12)*'S Curve Equation'!$B$10))+'S Curve Equation'!$B$13)*'S Curve Equation'!$B$14</f>
        <v>0.12729880425444148</v>
      </c>
      <c r="AC151" s="28">
        <f>(1/(1+EXP(('S Curve Equation'!$B$11-AC106*'S Curve Equation'!$B$12)*'S Curve Equation'!$B$10))+'S Curve Equation'!$B$13)*'S Curve Equation'!$B$14</f>
        <v>0.12957341173804332</v>
      </c>
      <c r="AD151" s="28">
        <f>(1/(1+EXP(('S Curve Equation'!$B$11-AD106*'S Curve Equation'!$B$12)*'S Curve Equation'!$B$10))+'S Curve Equation'!$B$13)*'S Curve Equation'!$B$14</f>
        <v>0.13185950202446375</v>
      </c>
      <c r="AE151" s="28">
        <f>(1/(1+EXP(('S Curve Equation'!$B$11-AE106*'S Curve Equation'!$B$12)*'S Curve Equation'!$B$10))+'S Curve Equation'!$B$13)*'S Curve Equation'!$B$14</f>
        <v>0.13415675951347375</v>
      </c>
      <c r="AF151" s="28">
        <f>(1/(1+EXP(('S Curve Equation'!$B$11-AF106*'S Curve Equation'!$B$12)*'S Curve Equation'!$B$10))+'S Curve Equation'!$B$13)*'S Curve Equation'!$B$14</f>
        <v>0.13646486843897507</v>
      </c>
    </row>
    <row r="152" spans="1:32" x14ac:dyDescent="0.2">
      <c r="A152" s="6" t="s">
        <v>97</v>
      </c>
      <c r="B152" s="28">
        <f>(1/(1+EXP(('S Curve Equation'!$B$11-B107*'S Curve Equation'!$B$12)*'S Curve Equation'!$B$10))+'S Curve Equation'!$B$13)*'S Curve Equation'!$B$14</f>
        <v>5.2264808362369332E-2</v>
      </c>
      <c r="C152" s="28">
        <f>(1/(1+EXP(('S Curve Equation'!$B$11-C107*'S Curve Equation'!$B$12)*'S Curve Equation'!$B$10))+'S Curve Equation'!$B$13)*'S Curve Equation'!$B$14</f>
        <v>5.3811362324107603E-2</v>
      </c>
      <c r="D152" s="28">
        <f>(1/(1+EXP(('S Curve Equation'!$B$11-D107*'S Curve Equation'!$B$12)*'S Curve Equation'!$B$10))+'S Curve Equation'!$B$13)*'S Curve Equation'!$B$14</f>
        <v>5.5283416982941293E-2</v>
      </c>
      <c r="E152" s="28">
        <f>(1/(1+EXP(('S Curve Equation'!$B$11-E107*'S Curve Equation'!$B$12)*'S Curve Equation'!$B$10))+'S Curve Equation'!$B$13)*'S Curve Equation'!$B$14</f>
        <v>5.6832594651209614E-2</v>
      </c>
      <c r="F152" s="28">
        <f>(1/(1+EXP(('S Curve Equation'!$B$11-F107*'S Curve Equation'!$B$12)*'S Curve Equation'!$B$10))+'S Curve Equation'!$B$13)*'S Curve Equation'!$B$14</f>
        <v>5.8384926116985078E-2</v>
      </c>
      <c r="G152" s="28">
        <f>(1/(1+EXP(('S Curve Equation'!$B$11-G107*'S Curve Equation'!$B$12)*'S Curve Equation'!$B$10))+'S Curve Equation'!$B$13)*'S Curve Equation'!$B$14</f>
        <v>6.0068697011347927E-2</v>
      </c>
      <c r="H152" s="28">
        <f>(1/(1+EXP(('S Curve Equation'!$B$11-H107*'S Curve Equation'!$B$12)*'S Curve Equation'!$B$10))+'S Curve Equation'!$B$13)*'S Curve Equation'!$B$14</f>
        <v>6.1718953749005157E-2</v>
      </c>
      <c r="I152" s="28">
        <f>(1/(1+EXP(('S Curve Equation'!$B$11-I107*'S Curve Equation'!$B$12)*'S Curve Equation'!$B$10))+'S Curve Equation'!$B$13)*'S Curve Equation'!$B$14</f>
        <v>6.3255252076384869E-2</v>
      </c>
      <c r="J152" s="28">
        <f>(1/(1+EXP(('S Curve Equation'!$B$11-J107*'S Curve Equation'!$B$12)*'S Curve Equation'!$B$10))+'S Curve Equation'!$B$13)*'S Curve Equation'!$B$14</f>
        <v>6.4776103373135732E-2</v>
      </c>
      <c r="K152" s="28">
        <f>(1/(1+EXP(('S Curve Equation'!$B$11-K107*'S Curve Equation'!$B$12)*'S Curve Equation'!$B$10))+'S Curve Equation'!$B$13)*'S Curve Equation'!$B$14</f>
        <v>6.6297166298896898E-2</v>
      </c>
      <c r="L152" s="28">
        <f>(1/(1+EXP(('S Curve Equation'!$B$11-L107*'S Curve Equation'!$B$12)*'S Curve Equation'!$B$10))+'S Curve Equation'!$B$13)*'S Curve Equation'!$B$14</f>
        <v>6.812060012062654E-2</v>
      </c>
      <c r="M152" s="28">
        <f>(1/(1+EXP(('S Curve Equation'!$B$11-M107*'S Curve Equation'!$B$12)*'S Curve Equation'!$B$10))+'S Curve Equation'!$B$13)*'S Curve Equation'!$B$14</f>
        <v>6.9799281187474319E-2</v>
      </c>
      <c r="N152" s="28">
        <f>(1/(1+EXP(('S Curve Equation'!$B$11-N107*'S Curve Equation'!$B$12)*'S Curve Equation'!$B$10))+'S Curve Equation'!$B$13)*'S Curve Equation'!$B$14</f>
        <v>7.1494531748969067E-2</v>
      </c>
      <c r="O152" s="28">
        <f>(1/(1+EXP(('S Curve Equation'!$B$11-O107*'S Curve Equation'!$B$12)*'S Curve Equation'!$B$10))+'S Curve Equation'!$B$13)*'S Curve Equation'!$B$14</f>
        <v>7.3206162634296482E-2</v>
      </c>
      <c r="P152" s="28">
        <f>(1/(1+EXP(('S Curve Equation'!$B$11-P107*'S Curve Equation'!$B$12)*'S Curve Equation'!$B$10))+'S Curve Equation'!$B$13)*'S Curve Equation'!$B$14</f>
        <v>7.4933980606972456E-2</v>
      </c>
      <c r="Q152" s="28">
        <f>(1/(1+EXP(('S Curve Equation'!$B$11-Q107*'S Curve Equation'!$B$12)*'S Curve Equation'!$B$10))+'S Curve Equation'!$B$13)*'S Curve Equation'!$B$14</f>
        <v>7.6677788507815897E-2</v>
      </c>
      <c r="R152" s="28">
        <f>(1/(1+EXP(('S Curve Equation'!$B$11-R107*'S Curve Equation'!$B$12)*'S Curve Equation'!$B$10))+'S Curve Equation'!$B$13)*'S Curve Equation'!$B$14</f>
        <v>7.8437385398510112E-2</v>
      </c>
      <c r="S152" s="28">
        <f>(1/(1+EXP(('S Curve Equation'!$B$11-S107*'S Curve Equation'!$B$12)*'S Curve Equation'!$B$10))+'S Curve Equation'!$B$13)*'S Curve Equation'!$B$14</f>
        <v>8.0212566705607877E-2</v>
      </c>
      <c r="T152" s="28">
        <f>(1/(1+EXP(('S Curve Equation'!$B$11-T107*'S Curve Equation'!$B$12)*'S Curve Equation'!$B$10))+'S Curve Equation'!$B$13)*'S Curve Equation'!$B$14</f>
        <v>8.20031243648284E-2</v>
      </c>
      <c r="U152" s="28">
        <f>(1/(1+EXP(('S Curve Equation'!$B$11-U107*'S Curve Equation'!$B$12)*'S Curve Equation'!$B$10))+'S Curve Equation'!$B$13)*'S Curve Equation'!$B$14</f>
        <v>8.3808846965507972E-2</v>
      </c>
      <c r="V152" s="28">
        <f>(1/(1+EXP(('S Curve Equation'!$B$11-V107*'S Curve Equation'!$B$12)*'S Curve Equation'!$B$10))+'S Curve Equation'!$B$13)*'S Curve Equation'!$B$14</f>
        <v>8.5629519895064635E-2</v>
      </c>
      <c r="W152" s="28">
        <f>(1/(1+EXP(('S Curve Equation'!$B$11-W107*'S Curve Equation'!$B$12)*'S Curve Equation'!$B$10))+'S Curve Equation'!$B$13)*'S Curve Equation'!$B$14</f>
        <v>8.7464925483336231E-2</v>
      </c>
      <c r="X152" s="28">
        <f>(1/(1+EXP(('S Curve Equation'!$B$11-X107*'S Curve Equation'!$B$12)*'S Curve Equation'!$B$10))+'S Curve Equation'!$B$13)*'S Curve Equation'!$B$14</f>
        <v>8.9314843146662617E-2</v>
      </c>
      <c r="Y152" s="28">
        <f>(1/(1+EXP(('S Curve Equation'!$B$11-Y107*'S Curve Equation'!$B$12)*'S Curve Equation'!$B$10))+'S Curve Equation'!$B$13)*'S Curve Equation'!$B$14</f>
        <v>9.1179049531580708E-2</v>
      </c>
      <c r="Z152" s="28">
        <f>(1/(1+EXP(('S Curve Equation'!$B$11-Z107*'S Curve Equation'!$B$12)*'S Curve Equation'!$B$10))+'S Curve Equation'!$B$13)*'S Curve Equation'!$B$14</f>
        <v>9.3057318658006136E-2</v>
      </c>
      <c r="AA152" s="28">
        <f>(1/(1+EXP(('S Curve Equation'!$B$11-AA107*'S Curve Equation'!$B$12)*'S Curve Equation'!$B$10))+'S Curve Equation'!$B$13)*'S Curve Equation'!$B$14</f>
        <v>9.4949422061779046E-2</v>
      </c>
      <c r="AB152" s="28">
        <f>(1/(1+EXP(('S Curve Equation'!$B$11-AB107*'S Curve Equation'!$B$12)*'S Curve Equation'!$B$10))+'S Curve Equation'!$B$13)*'S Curve Equation'!$B$14</f>
        <v>9.6855128936454898E-2</v>
      </c>
      <c r="AC152" s="28">
        <f>(1/(1+EXP(('S Curve Equation'!$B$11-AC107*'S Curve Equation'!$B$12)*'S Curve Equation'!$B$10))+'S Curve Equation'!$B$13)*'S Curve Equation'!$B$14</f>
        <v>9.8774206274226561E-2</v>
      </c>
      <c r="AD152" s="28">
        <f>(1/(1+EXP(('S Curve Equation'!$B$11-AD107*'S Curve Equation'!$B$12)*'S Curve Equation'!$B$10))+'S Curve Equation'!$B$13)*'S Curve Equation'!$B$14</f>
        <v>0.10070641900586469</v>
      </c>
      <c r="AE152" s="28">
        <f>(1/(1+EXP(('S Curve Equation'!$B$11-AE107*'S Curve Equation'!$B$12)*'S Curve Equation'!$B$10))+'S Curve Equation'!$B$13)*'S Curve Equation'!$B$14</f>
        <v>0.10265153013956942</v>
      </c>
      <c r="AF152" s="28">
        <f>(1/(1+EXP(('S Curve Equation'!$B$11-AF107*'S Curve Equation'!$B$12)*'S Curve Equation'!$B$10))+'S Curve Equation'!$B$13)*'S Curve Equation'!$B$14</f>
        <v>0.10460930089863132</v>
      </c>
    </row>
    <row r="153" spans="1:32" x14ac:dyDescent="0.2">
      <c r="A153" s="6" t="s">
        <v>101</v>
      </c>
      <c r="B153" s="28">
        <f>(1/(1+EXP(('S Curve Equation'!$B$11-B108*'S Curve Equation'!$B$12)*'S Curve Equation'!$B$10))+'S Curve Equation'!$B$13)*'S Curve Equation'!$B$14</f>
        <v>4.2968750000000007E-2</v>
      </c>
      <c r="C153" s="28">
        <f>(1/(1+EXP(('S Curve Equation'!$B$11-C108*'S Curve Equation'!$B$12)*'S Curve Equation'!$B$10))+'S Curve Equation'!$B$13)*'S Curve Equation'!$B$14</f>
        <v>4.433340265071218E-2</v>
      </c>
      <c r="D153" s="28">
        <f>(1/(1+EXP(('S Curve Equation'!$B$11-D108*'S Curve Equation'!$B$12)*'S Curve Equation'!$B$10))+'S Curve Equation'!$B$13)*'S Curve Equation'!$B$14</f>
        <v>4.5633583894432089E-2</v>
      </c>
      <c r="E153" s="28">
        <f>(1/(1+EXP(('S Curve Equation'!$B$11-E108*'S Curve Equation'!$B$12)*'S Curve Equation'!$B$10))+'S Curve Equation'!$B$13)*'S Curve Equation'!$B$14</f>
        <v>4.7003198783504466E-2</v>
      </c>
      <c r="F153" s="28">
        <f>(1/(1+EXP(('S Curve Equation'!$B$11-F108*'S Curve Equation'!$B$12)*'S Curve Equation'!$B$10))+'S Curve Equation'!$B$13)*'S Curve Equation'!$B$14</f>
        <v>4.8376937553708879E-2</v>
      </c>
      <c r="G153" s="28">
        <f>(1/(1+EXP(('S Curve Equation'!$B$11-G108*'S Curve Equation'!$B$12)*'S Curve Equation'!$B$10))+'S Curve Equation'!$B$13)*'S Curve Equation'!$B$14</f>
        <v>4.9868485782241165E-2</v>
      </c>
      <c r="H153" s="28">
        <f>(1/(1+EXP(('S Curve Equation'!$B$11-H108*'S Curve Equation'!$B$12)*'S Curve Equation'!$B$10))+'S Curve Equation'!$B$13)*'S Curve Equation'!$B$14</f>
        <v>5.1331832862813051E-2</v>
      </c>
      <c r="I153" s="28">
        <f>(1/(1+EXP(('S Curve Equation'!$B$11-I108*'S Curve Equation'!$B$12)*'S Curve Equation'!$B$10))+'S Curve Equation'!$B$13)*'S Curve Equation'!$B$14</f>
        <v>5.2695435078666454E-2</v>
      </c>
      <c r="J153" s="28">
        <f>(1/(1+EXP(('S Curve Equation'!$B$11-J108*'S Curve Equation'!$B$12)*'S Curve Equation'!$B$10))+'S Curve Equation'!$B$13)*'S Curve Equation'!$B$14</f>
        <v>5.4046552944699539E-2</v>
      </c>
      <c r="K153" s="28">
        <f>(1/(1+EXP(('S Curve Equation'!$B$11-K108*'S Curve Equation'!$B$12)*'S Curve Equation'!$B$10))+'S Curve Equation'!$B$13)*'S Curve Equation'!$B$14</f>
        <v>5.5399065588449301E-2</v>
      </c>
      <c r="L153" s="28">
        <f>(1/(1+EXP(('S Curve Equation'!$B$11-L108*'S Curve Equation'!$B$12)*'S Curve Equation'!$B$10))+'S Curve Equation'!$B$13)*'S Curve Equation'!$B$14</f>
        <v>5.7022015448042869E-2</v>
      </c>
      <c r="M153" s="28">
        <f>(1/(1+EXP(('S Curve Equation'!$B$11-M108*'S Curve Equation'!$B$12)*'S Curve Equation'!$B$10))+'S Curve Equation'!$B$13)*'S Curve Equation'!$B$14</f>
        <v>5.8517626135288214E-2</v>
      </c>
      <c r="N153" s="28">
        <f>(1/(1+EXP(('S Curve Equation'!$B$11-N108*'S Curve Equation'!$B$12)*'S Curve Equation'!$B$10))+'S Curve Equation'!$B$13)*'S Curve Equation'!$B$14</f>
        <v>6.0029440036917764E-2</v>
      </c>
      <c r="O153" s="28">
        <f>(1/(1+EXP(('S Curve Equation'!$B$11-O108*'S Curve Equation'!$B$12)*'S Curve Equation'!$B$10))+'S Curve Equation'!$B$13)*'S Curve Equation'!$B$14</f>
        <v>6.1557314451326291E-2</v>
      </c>
      <c r="P153" s="28">
        <f>(1/(1+EXP(('S Curve Equation'!$B$11-P108*'S Curve Equation'!$B$12)*'S Curve Equation'!$B$10))+'S Curve Equation'!$B$13)*'S Curve Equation'!$B$14</f>
        <v>6.3101102494201561E-2</v>
      </c>
      <c r="Q153" s="28">
        <f>(1/(1+EXP(('S Curve Equation'!$B$11-Q108*'S Curve Equation'!$B$12)*'S Curve Equation'!$B$10))+'S Curve Equation'!$B$13)*'S Curve Equation'!$B$14</f>
        <v>6.4660653211161101E-2</v>
      </c>
      <c r="R153" s="28">
        <f>(1/(1+EXP(('S Curve Equation'!$B$11-R108*'S Curve Equation'!$B$12)*'S Curve Equation'!$B$10))+'S Curve Equation'!$B$13)*'S Curve Equation'!$B$14</f>
        <v>6.6235811691564936E-2</v>
      </c>
      <c r="S153" s="28">
        <f>(1/(1+EXP(('S Curve Equation'!$B$11-S108*'S Curve Equation'!$B$12)*'S Curve Equation'!$B$10))+'S Curve Equation'!$B$13)*'S Curve Equation'!$B$14</f>
        <v>6.7826419183383363E-2</v>
      </c>
      <c r="T153" s="28">
        <f>(1/(1+EXP(('S Curve Equation'!$B$11-T108*'S Curve Equation'!$B$12)*'S Curve Equation'!$B$10))+'S Curve Equation'!$B$13)*'S Curve Equation'!$B$14</f>
        <v>6.9432313208990307E-2</v>
      </c>
      <c r="U153" s="28">
        <f>(1/(1+EXP(('S Curve Equation'!$B$11-U108*'S Curve Equation'!$B$12)*'S Curve Equation'!$B$10))+'S Curve Equation'!$B$13)*'S Curve Equation'!$B$14</f>
        <v>7.1053327681766601E-2</v>
      </c>
      <c r="V153" s="28">
        <f>(1/(1+EXP(('S Curve Equation'!$B$11-V108*'S Curve Equation'!$B$12)*'S Curve Equation'!$B$10))+'S Curve Equation'!$B$13)*'S Curve Equation'!$B$14</f>
        <v>7.2689293023392804E-2</v>
      </c>
      <c r="W153" s="28">
        <f>(1/(1+EXP(('S Curve Equation'!$B$11-W108*'S Curve Equation'!$B$12)*'S Curve Equation'!$B$10))+'S Curve Equation'!$B$13)*'S Curve Equation'!$B$14</f>
        <v>7.4340036281709709E-2</v>
      </c>
      <c r="X153" s="28">
        <f>(1/(1+EXP(('S Curve Equation'!$B$11-X108*'S Curve Equation'!$B$12)*'S Curve Equation'!$B$10))+'S Curve Equation'!$B$13)*'S Curve Equation'!$B$14</f>
        <v>7.6005381249035206E-2</v>
      </c>
      <c r="Y153" s="28">
        <f>(1/(1+EXP(('S Curve Equation'!$B$11-Y108*'S Curve Equation'!$B$12)*'S Curve Equation'!$B$10))+'S Curve Equation'!$B$13)*'S Curve Equation'!$B$14</f>
        <v>7.7685148580821622E-2</v>
      </c>
      <c r="Z153" s="28">
        <f>(1/(1+EXP(('S Curve Equation'!$B$11-Z108*'S Curve Equation'!$B$12)*'S Curve Equation'!$B$10))+'S Curve Equation'!$B$13)*'S Curve Equation'!$B$14</f>
        <v>7.9379155914541533E-2</v>
      </c>
      <c r="AA153" s="28">
        <f>(1/(1+EXP(('S Curve Equation'!$B$11-AA108*'S Curve Equation'!$B$12)*'S Curve Equation'!$B$10))+'S Curve Equation'!$B$13)*'S Curve Equation'!$B$14</f>
        <v>8.1087217988693894E-2</v>
      </c>
      <c r="AB153" s="28">
        <f>(1/(1+EXP(('S Curve Equation'!$B$11-AB108*'S Curve Equation'!$B$12)*'S Curve Equation'!$B$10))+'S Curve Equation'!$B$13)*'S Curve Equation'!$B$14</f>
        <v>8.2809146761821883E-2</v>
      </c>
      <c r="AC153" s="28">
        <f>(1/(1+EXP(('S Curve Equation'!$B$11-AC108*'S Curve Equation'!$B$12)*'S Curve Equation'!$B$10))+'S Curve Equation'!$B$13)*'S Curve Equation'!$B$14</f>
        <v>8.4544751531439782E-2</v>
      </c>
      <c r="AD153" s="28">
        <f>(1/(1+EXP(('S Curve Equation'!$B$11-AD108*'S Curve Equation'!$B$12)*'S Curve Equation'!$B$10))+'S Curve Equation'!$B$13)*'S Curve Equation'!$B$14</f>
        <v>8.6293839052764679E-2</v>
      </c>
      <c r="AE153" s="28">
        <f>(1/(1+EXP(('S Curve Equation'!$B$11-AE108*'S Curve Equation'!$B$12)*'S Curve Equation'!$B$10))+'S Curve Equation'!$B$13)*'S Curve Equation'!$B$14</f>
        <v>8.8056213657154783E-2</v>
      </c>
      <c r="AF153" s="28">
        <f>(1/(1+EXP(('S Curve Equation'!$B$11-AF108*'S Curve Equation'!$B$12)*'S Curve Equation'!$B$10))+'S Curve Equation'!$B$13)*'S Curve Equation'!$B$14</f>
        <v>8.9831677370156515E-2</v>
      </c>
    </row>
    <row r="154" spans="1:32" x14ac:dyDescent="0.2">
      <c r="A154" s="6" t="s">
        <v>104</v>
      </c>
      <c r="B154" s="28">
        <f>(1/(1+EXP(('S Curve Equation'!$B$11-B109*'S Curve Equation'!$B$12)*'S Curve Equation'!$B$10))+'S Curve Equation'!$B$13)*'S Curve Equation'!$B$14</f>
        <v>2.816901408450705E-2</v>
      </c>
      <c r="C154" s="28">
        <f>(1/(1+EXP(('S Curve Equation'!$B$11-C109*'S Curve Equation'!$B$12)*'S Curve Equation'!$B$10))+'S Curve Equation'!$B$13)*'S Curve Equation'!$B$14</f>
        <v>2.9222777568475126E-2</v>
      </c>
      <c r="D154" s="28">
        <f>(1/(1+EXP(('S Curve Equation'!$B$11-D109*'S Curve Equation'!$B$12)*'S Curve Equation'!$B$10))+'S Curve Equation'!$B$13)*'S Curve Equation'!$B$14</f>
        <v>3.0228572627568236E-2</v>
      </c>
      <c r="E154" s="28">
        <f>(1/(1+EXP(('S Curve Equation'!$B$11-E109*'S Curve Equation'!$B$12)*'S Curve Equation'!$B$10))+'S Curve Equation'!$B$13)*'S Curve Equation'!$B$14</f>
        <v>3.1289970080532317E-2</v>
      </c>
      <c r="F154" s="28">
        <f>(1/(1+EXP(('S Curve Equation'!$B$11-F109*'S Curve Equation'!$B$12)*'S Curve Equation'!$B$10))+'S Curve Equation'!$B$13)*'S Curve Equation'!$B$14</f>
        <v>3.2356485479123086E-2</v>
      </c>
      <c r="G154" s="28">
        <f>(1/(1+EXP(('S Curve Equation'!$B$11-G109*'S Curve Equation'!$B$12)*'S Curve Equation'!$B$10))+'S Curve Equation'!$B$13)*'S Curve Equation'!$B$14</f>
        <v>3.351661394294151E-2</v>
      </c>
      <c r="H154" s="28">
        <f>(1/(1+EXP(('S Curve Equation'!$B$11-H109*'S Curve Equation'!$B$12)*'S Curve Equation'!$B$10))+'S Curve Equation'!$B$13)*'S Curve Equation'!$B$14</f>
        <v>3.465695459968967E-2</v>
      </c>
      <c r="I154" s="28">
        <f>(1/(1+EXP(('S Curve Equation'!$B$11-I109*'S Curve Equation'!$B$12)*'S Curve Equation'!$B$10))+'S Curve Equation'!$B$13)*'S Curve Equation'!$B$14</f>
        <v>3.5721456826661016E-2</v>
      </c>
      <c r="J154" s="28">
        <f>(1/(1+EXP(('S Curve Equation'!$B$11-J109*'S Curve Equation'!$B$12)*'S Curve Equation'!$B$10))+'S Curve Equation'!$B$13)*'S Curve Equation'!$B$14</f>
        <v>3.6777989511571137E-2</v>
      </c>
      <c r="K154" s="28">
        <f>(1/(1+EXP(('S Curve Equation'!$B$11-K109*'S Curve Equation'!$B$12)*'S Curve Equation'!$B$10))+'S Curve Equation'!$B$13)*'S Curve Equation'!$B$14</f>
        <v>3.7837363777842081E-2</v>
      </c>
      <c r="L154" s="28">
        <f>(1/(1+EXP(('S Curve Equation'!$B$11-L109*'S Curve Equation'!$B$12)*'S Curve Equation'!$B$10))+'S Curve Equation'!$B$13)*'S Curve Equation'!$B$14</f>
        <v>3.9110846929266967E-2</v>
      </c>
      <c r="M154" s="28">
        <f>(1/(1+EXP(('S Curve Equation'!$B$11-M109*'S Curve Equation'!$B$12)*'S Curve Equation'!$B$10))+'S Curve Equation'!$B$13)*'S Curve Equation'!$B$14</f>
        <v>4.0286591878237701E-2</v>
      </c>
      <c r="N154" s="28">
        <f>(1/(1+EXP(('S Curve Equation'!$B$11-N109*'S Curve Equation'!$B$12)*'S Curve Equation'!$B$10))+'S Curve Equation'!$B$13)*'S Curve Equation'!$B$14</f>
        <v>4.147717592042683E-2</v>
      </c>
      <c r="O154" s="28">
        <f>(1/(1+EXP(('S Curve Equation'!$B$11-O109*'S Curve Equation'!$B$12)*'S Curve Equation'!$B$10))+'S Curve Equation'!$B$13)*'S Curve Equation'!$B$14</f>
        <v>4.2682530260185758E-2</v>
      </c>
      <c r="P154" s="28">
        <f>(1/(1+EXP(('S Curve Equation'!$B$11-P109*'S Curve Equation'!$B$12)*'S Curve Equation'!$B$10))+'S Curve Equation'!$B$13)*'S Curve Equation'!$B$14</f>
        <v>4.3902582178259923E-2</v>
      </c>
      <c r="Q154" s="28">
        <f>(1/(1+EXP(('S Curve Equation'!$B$11-Q109*'S Curve Equation'!$B$12)*'S Curve Equation'!$B$10))+'S Curve Equation'!$B$13)*'S Curve Equation'!$B$14</f>
        <v>4.5137255095140397E-2</v>
      </c>
      <c r="R154" s="28">
        <f>(1/(1+EXP(('S Curve Equation'!$B$11-R109*'S Curve Equation'!$B$12)*'S Curve Equation'!$B$10))+'S Curve Equation'!$B$13)*'S Curve Equation'!$B$14</f>
        <v>4.6386468636053398E-2</v>
      </c>
      <c r="S154" s="28">
        <f>(1/(1+EXP(('S Curve Equation'!$B$11-S109*'S Curve Equation'!$B$12)*'S Curve Equation'!$B$10))+'S Curve Equation'!$B$13)*'S Curve Equation'!$B$14</f>
        <v>4.7650138697510523E-2</v>
      </c>
      <c r="T154" s="28">
        <f>(1/(1+EXP(('S Curve Equation'!$B$11-T109*'S Curve Equation'!$B$12)*'S Curve Equation'!$B$10))+'S Curve Equation'!$B$13)*'S Curve Equation'!$B$14</f>
        <v>4.8928177515335659E-2</v>
      </c>
      <c r="U154" s="28">
        <f>(1/(1+EXP(('S Curve Equation'!$B$11-U109*'S Curve Equation'!$B$12)*'S Curve Equation'!$B$10))+'S Curve Equation'!$B$13)*'S Curve Equation'!$B$14</f>
        <v>5.0220493734093229E-2</v>
      </c>
      <c r="V154" s="28">
        <f>(1/(1+EXP(('S Curve Equation'!$B$11-V109*'S Curve Equation'!$B$12)*'S Curve Equation'!$B$10))+'S Curve Equation'!$B$13)*'S Curve Equation'!$B$14</f>
        <v>5.1526992477837298E-2</v>
      </c>
      <c r="W154" s="28">
        <f>(1/(1+EXP(('S Curve Equation'!$B$11-W109*'S Curve Equation'!$B$12)*'S Curve Equation'!$B$10))+'S Curve Equation'!$B$13)*'S Curve Equation'!$B$14</f>
        <v>5.2847575422100258E-2</v>
      </c>
      <c r="X154" s="28">
        <f>(1/(1+EXP(('S Curve Equation'!$B$11-X109*'S Curve Equation'!$B$12)*'S Curve Equation'!$B$10))+'S Curve Equation'!$B$13)*'S Curve Equation'!$B$14</f>
        <v>5.4182140867045425E-2</v>
      </c>
      <c r="Y154" s="28">
        <f>(1/(1+EXP(('S Curve Equation'!$B$11-Y109*'S Curve Equation'!$B$12)*'S Curve Equation'!$B$10))+'S Curve Equation'!$B$13)*'S Curve Equation'!$B$14</f>
        <v>5.5530583811703428E-2</v>
      </c>
      <c r="Z154" s="28">
        <f>(1/(1+EXP(('S Curve Equation'!$B$11-Z109*'S Curve Equation'!$B$12)*'S Curve Equation'!$B$10))+'S Curve Equation'!$B$13)*'S Curve Equation'!$B$14</f>
        <v>5.6892796029214779E-2</v>
      </c>
      <c r="AA154" s="28">
        <f>(1/(1+EXP(('S Curve Equation'!$B$11-AA109*'S Curve Equation'!$B$12)*'S Curve Equation'!$B$10))+'S Curve Equation'!$B$13)*'S Curve Equation'!$B$14</f>
        <v>5.8268666143002336E-2</v>
      </c>
      <c r="AB154" s="28">
        <f>(1/(1+EXP(('S Curve Equation'!$B$11-AB109*'S Curve Equation'!$B$12)*'S Curve Equation'!$B$10))+'S Curve Equation'!$B$13)*'S Curve Equation'!$B$14</f>
        <v>5.9658079703795414E-2</v>
      </c>
      <c r="AC154" s="28">
        <f>(1/(1+EXP(('S Curve Equation'!$B$11-AC109*'S Curve Equation'!$B$12)*'S Curve Equation'!$B$10))+'S Curve Equation'!$B$13)*'S Curve Equation'!$B$14</f>
        <v>6.1060919267432213E-2</v>
      </c>
      <c r="AD154" s="28">
        <f>(1/(1+EXP(('S Curve Equation'!$B$11-AD109*'S Curve Equation'!$B$12)*'S Curve Equation'!$B$10))+'S Curve Equation'!$B$13)*'S Curve Equation'!$B$14</f>
        <v>6.2477064473362938E-2</v>
      </c>
      <c r="AE154" s="28">
        <f>(1/(1+EXP(('S Curve Equation'!$B$11-AE109*'S Curve Equation'!$B$12)*'S Curve Equation'!$B$10))+'S Curve Equation'!$B$13)*'S Curve Equation'!$B$14</f>
        <v>6.3906392123781158E-2</v>
      </c>
      <c r="AF154" s="28">
        <f>(1/(1+EXP(('S Curve Equation'!$B$11-AF109*'S Curve Equation'!$B$12)*'S Curve Equation'!$B$10))+'S Curve Equation'!$B$13)*'S Curve Equation'!$B$14</f>
        <v>6.5348776263309635E-2</v>
      </c>
    </row>
    <row r="155" spans="1:32" x14ac:dyDescent="0.2">
      <c r="A155" s="6" t="s">
        <v>36</v>
      </c>
      <c r="B155" s="28">
        <f>(1/(1+EXP(('S Curve Equation'!$B$11-B110*'S Curve Equation'!$B$12)*'S Curve Equation'!$B$10))+'S Curve Equation'!$B$13)*'S Curve Equation'!$B$14</f>
        <v>5.6807051909892242E-2</v>
      </c>
      <c r="C155" s="28">
        <f>(1/(1+EXP(('S Curve Equation'!$B$11-C110*'S Curve Equation'!$B$12)*'S Curve Equation'!$B$10))+'S Curve Equation'!$B$13)*'S Curve Equation'!$B$14</f>
        <v>5.8439132002060815E-2</v>
      </c>
      <c r="D155" s="28">
        <f>(1/(1+EXP(('S Curve Equation'!$B$11-D110*'S Curve Equation'!$B$12)*'S Curve Equation'!$B$10))+'S Curve Equation'!$B$13)*'S Curve Equation'!$B$14</f>
        <v>5.9991904108062079E-2</v>
      </c>
      <c r="E155" s="28">
        <f>(1/(1+EXP(('S Curve Equation'!$B$11-E110*'S Curve Equation'!$B$12)*'S Curve Equation'!$B$10))+'S Curve Equation'!$B$13)*'S Curve Equation'!$B$14</f>
        <v>6.1625313202412622E-2</v>
      </c>
      <c r="F155" s="28">
        <f>(1/(1+EXP(('S Curve Equation'!$B$11-F110*'S Curve Equation'!$B$12)*'S Curve Equation'!$B$10))+'S Curve Equation'!$B$13)*'S Curve Equation'!$B$14</f>
        <v>6.3261322608109516E-2</v>
      </c>
      <c r="G155" s="28">
        <f>(1/(1+EXP(('S Curve Equation'!$B$11-G110*'S Curve Equation'!$B$12)*'S Curve Equation'!$B$10))+'S Curve Equation'!$B$13)*'S Curve Equation'!$B$14</f>
        <v>6.5035048029317297E-2</v>
      </c>
      <c r="H155" s="28">
        <f>(1/(1+EXP(('S Curve Equation'!$B$11-H110*'S Curve Equation'!$B$12)*'S Curve Equation'!$B$10))+'S Curve Equation'!$B$13)*'S Curve Equation'!$B$14</f>
        <v>6.6772664034518994E-2</v>
      </c>
      <c r="I155" s="28">
        <f>(1/(1+EXP(('S Curve Equation'!$B$11-I110*'S Curve Equation'!$B$12)*'S Curve Equation'!$B$10))+'S Curve Equation'!$B$13)*'S Curve Equation'!$B$14</f>
        <v>6.8389582937975146E-2</v>
      </c>
      <c r="J155" s="28">
        <f>(1/(1+EXP(('S Curve Equation'!$B$11-J110*'S Curve Equation'!$B$12)*'S Curve Equation'!$B$10))+'S Curve Equation'!$B$13)*'S Curve Equation'!$B$14</f>
        <v>6.9989582369922088E-2</v>
      </c>
      <c r="K155" s="28">
        <f>(1/(1+EXP(('S Curve Equation'!$B$11-K110*'S Curve Equation'!$B$12)*'S Curve Equation'!$B$10))+'S Curve Equation'!$B$13)*'S Curve Equation'!$B$14</f>
        <v>7.1589154014331607E-2</v>
      </c>
      <c r="L155" s="28">
        <f>(1/(1+EXP(('S Curve Equation'!$B$11-L110*'S Curve Equation'!$B$12)*'S Curve Equation'!$B$10))+'S Curve Equation'!$B$13)*'S Curve Equation'!$B$14</f>
        <v>7.3505856987853863E-2</v>
      </c>
      <c r="M155" s="28">
        <f>(1/(1+EXP(('S Curve Equation'!$B$11-M110*'S Curve Equation'!$B$12)*'S Curve Equation'!$B$10))+'S Curve Equation'!$B$13)*'S Curve Equation'!$B$14</f>
        <v>7.5269597843414679E-2</v>
      </c>
      <c r="N155" s="28">
        <f>(1/(1+EXP(('S Curve Equation'!$B$11-N110*'S Curve Equation'!$B$12)*'S Curve Equation'!$B$10))+'S Curve Equation'!$B$13)*'S Curve Equation'!$B$14</f>
        <v>7.7049974614616795E-2</v>
      </c>
      <c r="O155" s="28">
        <f>(1/(1+EXP(('S Curve Equation'!$B$11-O110*'S Curve Equation'!$B$12)*'S Curve Equation'!$B$10))+'S Curve Equation'!$B$13)*'S Curve Equation'!$B$14</f>
        <v>7.8846775805978223E-2</v>
      </c>
      <c r="P155" s="28">
        <f>(1/(1+EXP(('S Curve Equation'!$B$11-P110*'S Curve Equation'!$B$12)*'S Curve Equation'!$B$10))+'S Curve Equation'!$B$13)*'S Curve Equation'!$B$14</f>
        <v>8.0659785982898358E-2</v>
      </c>
      <c r="Q155" s="28">
        <f>(1/(1+EXP(('S Curve Equation'!$B$11-Q110*'S Curve Equation'!$B$12)*'S Curve Equation'!$B$10))+'S Curve Equation'!$B$13)*'S Curve Equation'!$B$14</f>
        <v>8.2488785928825428E-2</v>
      </c>
      <c r="R155" s="28">
        <f>(1/(1+EXP(('S Curve Equation'!$B$11-R110*'S Curve Equation'!$B$12)*'S Curve Equation'!$B$10))+'S Curve Equation'!$B$13)*'S Curve Equation'!$B$14</f>
        <v>8.4333552802651285E-2</v>
      </c>
      <c r="S155" s="28">
        <f>(1/(1+EXP(('S Curve Equation'!$B$11-S110*'S Curve Equation'!$B$12)*'S Curve Equation'!$B$10))+'S Curve Equation'!$B$13)*'S Curve Equation'!$B$14</f>
        <v>8.6193860296178482E-2</v>
      </c>
      <c r="T155" s="28">
        <f>(1/(1+EXP(('S Curve Equation'!$B$11-T110*'S Curve Equation'!$B$12)*'S Curve Equation'!$B$10))+'S Curve Equation'!$B$13)*'S Curve Equation'!$B$14</f>
        <v>8.8069478791497624E-2</v>
      </c>
      <c r="U155" s="28">
        <f>(1/(1+EXP(('S Curve Equation'!$B$11-U110*'S Curve Equation'!$B$12)*'S Curve Equation'!$B$10))+'S Curve Equation'!$B$13)*'S Curve Equation'!$B$14</f>
        <v>8.9960175518130223E-2</v>
      </c>
      <c r="V155" s="28">
        <f>(1/(1+EXP(('S Curve Equation'!$B$11-V110*'S Curve Equation'!$B$12)*'S Curve Equation'!$B$10))+'S Curve Equation'!$B$13)*'S Curve Equation'!$B$14</f>
        <v>9.1865714709787952E-2</v>
      </c>
      <c r="W155" s="28">
        <f>(1/(1+EXP(('S Curve Equation'!$B$11-W110*'S Curve Equation'!$B$12)*'S Curve Equation'!$B$10))+'S Curve Equation'!$B$13)*'S Curve Equation'!$B$14</f>
        <v>9.3785857760602095E-2</v>
      </c>
      <c r="X155" s="28">
        <f>(1/(1+EXP(('S Curve Equation'!$B$11-X110*'S Curve Equation'!$B$12)*'S Curve Equation'!$B$10))+'S Curve Equation'!$B$13)*'S Curve Equation'!$B$14</f>
        <v>9.5720363380687082E-2</v>
      </c>
      <c r="Y155" s="28">
        <f>(1/(1+EXP(('S Curve Equation'!$B$11-Y110*'S Curve Equation'!$B$12)*'S Curve Equation'!$B$10))+'S Curve Equation'!$B$13)*'S Curve Equation'!$B$14</f>
        <v>9.7668987750901659E-2</v>
      </c>
      <c r="Z155" s="28">
        <f>(1/(1+EXP(('S Curve Equation'!$B$11-Z110*'S Curve Equation'!$B$12)*'S Curve Equation'!$B$10))+'S Curve Equation'!$B$13)*'S Curve Equation'!$B$14</f>
        <v>9.9631484676677484E-2</v>
      </c>
      <c r="AA155" s="28">
        <f>(1/(1+EXP(('S Curve Equation'!$B$11-AA110*'S Curve Equation'!$B$12)*'S Curve Equation'!$B$10))+'S Curve Equation'!$B$13)*'S Curve Equation'!$B$14</f>
        <v>0.10160760574078744</v>
      </c>
      <c r="AB155" s="28">
        <f>(1/(1+EXP(('S Curve Equation'!$B$11-AB110*'S Curve Equation'!$B$12)*'S Curve Equation'!$B$10))+'S Curve Equation'!$B$13)*'S Curve Equation'!$B$14</f>
        <v>0.1035971004549328</v>
      </c>
      <c r="AC155" s="28">
        <f>(1/(1+EXP(('S Curve Equation'!$B$11-AC110*'S Curve Equation'!$B$12)*'S Curve Equation'!$B$10))+'S Curve Equation'!$B$13)*'S Curve Equation'!$B$14</f>
        <v>0.10559971641003288</v>
      </c>
      <c r="AD155" s="28">
        <f>(1/(1+EXP(('S Curve Equation'!$B$11-AD110*'S Curve Equation'!$B$12)*'S Curve Equation'!$B$10))+'S Curve Equation'!$B$13)*'S Curve Equation'!$B$14</f>
        <v>0.10761519942510084</v>
      </c>
      <c r="AE155" s="28">
        <f>(1/(1+EXP(('S Curve Equation'!$B$11-AE110*'S Curve Equation'!$B$12)*'S Curve Equation'!$B$10))+'S Curve Equation'!$B$13)*'S Curve Equation'!$B$14</f>
        <v>0.10964329369460056</v>
      </c>
      <c r="AF155" s="28">
        <f>(1/(1+EXP(('S Curve Equation'!$B$11-AF110*'S Curve Equation'!$B$12)*'S Curve Equation'!$B$10))+'S Curve Equation'!$B$13)*'S Curve Equation'!$B$14</f>
        <v>0.11168374193417892</v>
      </c>
    </row>
    <row r="156" spans="1:32" x14ac:dyDescent="0.2">
      <c r="A156" s="6" t="s">
        <v>37</v>
      </c>
      <c r="B156" s="28">
        <f>(1/(1+EXP(('S Curve Equation'!$B$11-B111*'S Curve Equation'!$B$12)*'S Curve Equation'!$B$10))+'S Curve Equation'!$B$13)*'S Curve Equation'!$B$14</f>
        <v>5.8710298363811371E-2</v>
      </c>
      <c r="C156" s="28">
        <f>(1/(1+EXP(('S Curve Equation'!$B$11-C111*'S Curve Equation'!$B$12)*'S Curve Equation'!$B$10))+'S Curve Equation'!$B$13)*'S Curve Equation'!$B$14</f>
        <v>6.0377593226100659E-2</v>
      </c>
      <c r="D156" s="28">
        <f>(1/(1+EXP(('S Curve Equation'!$B$11-D111*'S Curve Equation'!$B$12)*'S Curve Equation'!$B$10))+'S Curve Equation'!$B$13)*'S Curve Equation'!$B$14</f>
        <v>6.1963582719176014E-2</v>
      </c>
      <c r="E156" s="28">
        <f>(1/(1+EXP(('S Curve Equation'!$B$11-E111*'S Curve Equation'!$B$12)*'S Curve Equation'!$B$10))+'S Curve Equation'!$B$13)*'S Curve Equation'!$B$14</f>
        <v>6.3631637224035323E-2</v>
      </c>
      <c r="F156" s="28">
        <f>(1/(1+EXP(('S Curve Equation'!$B$11-F111*'S Curve Equation'!$B$12)*'S Curve Equation'!$B$10))+'S Curve Equation'!$B$13)*'S Curve Equation'!$B$14</f>
        <v>6.5302046089554922E-2</v>
      </c>
      <c r="G156" s="28">
        <f>(1/(1+EXP(('S Curve Equation'!$B$11-G111*'S Curve Equation'!$B$12)*'S Curve Equation'!$B$10))+'S Curve Equation'!$B$13)*'S Curve Equation'!$B$14</f>
        <v>6.7112730868829198E-2</v>
      </c>
      <c r="H156" s="28">
        <f>(1/(1+EXP(('S Curve Equation'!$B$11-H111*'S Curve Equation'!$B$12)*'S Curve Equation'!$B$10))+'S Curve Equation'!$B$13)*'S Curve Equation'!$B$14</f>
        <v>6.8886219692436065E-2</v>
      </c>
      <c r="I156" s="28">
        <f>(1/(1+EXP(('S Curve Equation'!$B$11-I111*'S Curve Equation'!$B$12)*'S Curve Equation'!$B$10))+'S Curve Equation'!$B$13)*'S Curve Equation'!$B$14</f>
        <v>7.0536226542878555E-2</v>
      </c>
      <c r="J156" s="28">
        <f>(1/(1+EXP(('S Curve Equation'!$B$11-J111*'S Curve Equation'!$B$12)*'S Curve Equation'!$B$10))+'S Curve Equation'!$B$13)*'S Curve Equation'!$B$14</f>
        <v>7.21686930207808E-2</v>
      </c>
      <c r="K156" s="28">
        <f>(1/(1+EXP(('S Curve Equation'!$B$11-K111*'S Curve Equation'!$B$12)*'S Curve Equation'!$B$10))+'S Curve Equation'!$B$13)*'S Curve Equation'!$B$14</f>
        <v>7.3800453142155248E-2</v>
      </c>
      <c r="L156" s="28">
        <f>(1/(1+EXP(('S Curve Equation'!$B$11-L111*'S Curve Equation'!$B$12)*'S Curve Equation'!$B$10))+'S Curve Equation'!$B$13)*'S Curve Equation'!$B$14</f>
        <v>7.575537522290858E-2</v>
      </c>
      <c r="M156" s="28">
        <f>(1/(1+EXP(('S Curve Equation'!$B$11-M111*'S Curve Equation'!$B$12)*'S Curve Equation'!$B$10))+'S Curve Equation'!$B$13)*'S Curve Equation'!$B$14</f>
        <v>7.7553951147888101E-2</v>
      </c>
      <c r="N156" s="28">
        <f>(1/(1+EXP(('S Curve Equation'!$B$11-N111*'S Curve Equation'!$B$12)*'S Curve Equation'!$B$10))+'S Curve Equation'!$B$13)*'S Curve Equation'!$B$14</f>
        <v>7.9369170953155738E-2</v>
      </c>
      <c r="O156" s="28">
        <f>(1/(1+EXP(('S Curve Equation'!$B$11-O111*'S Curve Equation'!$B$12)*'S Curve Equation'!$B$10))+'S Curve Equation'!$B$13)*'S Curve Equation'!$B$14</f>
        <v>8.1200813894189441E-2</v>
      </c>
      <c r="P156" s="28">
        <f>(1/(1+EXP(('S Curve Equation'!$B$11-P111*'S Curve Equation'!$B$12)*'S Curve Equation'!$B$10))+'S Curve Equation'!$B$13)*'S Curve Equation'!$B$14</f>
        <v>8.3048655352970638E-2</v>
      </c>
      <c r="Q156" s="28">
        <f>(1/(1+EXP(('S Curve Equation'!$B$11-Q111*'S Curve Equation'!$B$12)*'S Curve Equation'!$B$10))+'S Curve Equation'!$B$13)*'S Curve Equation'!$B$14</f>
        <v>8.491246700093838E-2</v>
      </c>
      <c r="R156" s="28">
        <f>(1/(1+EXP(('S Curve Equation'!$B$11-R111*'S Curve Equation'!$B$12)*'S Curve Equation'!$B$10))+'S Curve Equation'!$B$13)*'S Curve Equation'!$B$14</f>
        <v>8.6792016962005281E-2</v>
      </c>
      <c r="S156" s="28">
        <f>(1/(1+EXP(('S Curve Equation'!$B$11-S111*'S Curve Equation'!$B$12)*'S Curve Equation'!$B$10))+'S Curve Equation'!$B$13)*'S Curve Equation'!$B$14</f>
        <v>8.8687069975476998E-2</v>
      </c>
      <c r="T156" s="28">
        <f>(1/(1+EXP(('S Curve Equation'!$B$11-T111*'S Curve Equation'!$B$12)*'S Curve Equation'!$B$10))+'S Curve Equation'!$B$13)*'S Curve Equation'!$B$14</f>
        <v>9.0597387558710413E-2</v>
      </c>
      <c r="U156" s="28">
        <f>(1/(1+EXP(('S Curve Equation'!$B$11-U111*'S Curve Equation'!$B$12)*'S Curve Equation'!$B$10))+'S Curve Equation'!$B$13)*'S Curve Equation'!$B$14</f>
        <v>9.2522728169361024E-2</v>
      </c>
      <c r="V156" s="28">
        <f>(1/(1+EXP(('S Curve Equation'!$B$11-V111*'S Curve Equation'!$B$12)*'S Curve Equation'!$B$10))+'S Curve Equation'!$B$13)*'S Curve Equation'!$B$14</f>
        <v>9.4462847367070404E-2</v>
      </c>
      <c r="W156" s="28">
        <f>(1/(1+EXP(('S Curve Equation'!$B$11-W111*'S Curve Equation'!$B$12)*'S Curve Equation'!$B$10))+'S Curve Equation'!$B$13)*'S Curve Equation'!$B$14</f>
        <v>9.6417497974441907E-2</v>
      </c>
      <c r="X156" s="28">
        <f>(1/(1+EXP(('S Curve Equation'!$B$11-X111*'S Curve Equation'!$B$12)*'S Curve Equation'!$B$10))+'S Curve Equation'!$B$13)*'S Curve Equation'!$B$14</f>
        <v>9.8386430237169434E-2</v>
      </c>
      <c r="Y156" s="28">
        <f>(1/(1+EXP(('S Curve Equation'!$B$11-Y111*'S Curve Equation'!$B$12)*'S Curve Equation'!$B$10))+'S Curve Equation'!$B$13)*'S Curve Equation'!$B$14</f>
        <v>0.10036939198317953</v>
      </c>
      <c r="Z156" s="28">
        <f>(1/(1+EXP(('S Curve Equation'!$B$11-Z111*'S Curve Equation'!$B$12)*'S Curve Equation'!$B$10))+'S Curve Equation'!$B$13)*'S Curve Equation'!$B$14</f>
        <v>0.10236612878065461</v>
      </c>
      <c r="AA156" s="28">
        <f>(1/(1+EXP(('S Curve Equation'!$B$11-AA111*'S Curve Equation'!$B$12)*'S Curve Equation'!$B$10))+'S Curve Equation'!$B$13)*'S Curve Equation'!$B$14</f>
        <v>0.10437638409481105</v>
      </c>
      <c r="AB156" s="28">
        <f>(1/(1+EXP(('S Curve Equation'!$B$11-AB111*'S Curve Equation'!$B$12)*'S Curve Equation'!$B$10))+'S Curve Equation'!$B$13)*'S Curve Equation'!$B$14</f>
        <v>0.10639989944330759</v>
      </c>
      <c r="AC156" s="28">
        <f>(1/(1+EXP(('S Curve Equation'!$B$11-AC111*'S Curve Equation'!$B$12)*'S Curve Equation'!$B$10))+'S Curve Equation'!$B$13)*'S Curve Equation'!$B$14</f>
        <v>0.10843641455016877</v>
      </c>
      <c r="AD156" s="28">
        <f>(1/(1+EXP(('S Curve Equation'!$B$11-AD111*'S Curve Equation'!$B$12)*'S Curve Equation'!$B$10))+'S Curve Equation'!$B$13)*'S Curve Equation'!$B$14</f>
        <v>0.11048566749810727</v>
      </c>
      <c r="AE156" s="28">
        <f>(1/(1+EXP(('S Curve Equation'!$B$11-AE111*'S Curve Equation'!$B$12)*'S Curve Equation'!$B$10))+'S Curve Equation'!$B$13)*'S Curve Equation'!$B$14</f>
        <v>0.11254739487913895</v>
      </c>
      <c r="AF156" s="28">
        <f>(1/(1+EXP(('S Curve Equation'!$B$11-AF111*'S Curve Equation'!$B$12)*'S Curve Equation'!$B$10))+'S Curve Equation'!$B$13)*'S Curve Equation'!$B$14</f>
        <v>0.11462133194338642</v>
      </c>
    </row>
    <row r="157" spans="1:32" x14ac:dyDescent="0.2">
      <c r="A157" s="6" t="s">
        <v>38</v>
      </c>
      <c r="B157" s="28">
        <f>(1/(1+EXP(('S Curve Equation'!$B$11-B112*'S Curve Equation'!$B$12)*'S Curve Equation'!$B$10))+'S Curve Equation'!$B$13)*'S Curve Equation'!$B$14</f>
        <v>5.5851063829787224E-2</v>
      </c>
      <c r="C157" s="28">
        <f>(1/(1+EXP(('S Curve Equation'!$B$11-C112*'S Curve Equation'!$B$12)*'S Curve Equation'!$B$10))+'S Curve Equation'!$B$13)*'S Curve Equation'!$B$14</f>
        <v>5.7465318811104289E-2</v>
      </c>
      <c r="D157" s="28">
        <f>(1/(1+EXP(('S Curve Equation'!$B$11-D112*'S Curve Equation'!$B$12)*'S Curve Equation'!$B$10))+'S Curve Equation'!$B$13)*'S Curve Equation'!$B$14</f>
        <v>5.9001272966149668E-2</v>
      </c>
      <c r="E157" s="28">
        <f>(1/(1+EXP(('S Curve Equation'!$B$11-E112*'S Curve Equation'!$B$12)*'S Curve Equation'!$B$10))+'S Curve Equation'!$B$13)*'S Curve Equation'!$B$14</f>
        <v>6.0617137079671347E-2</v>
      </c>
      <c r="F157" s="28">
        <f>(1/(1+EXP(('S Curve Equation'!$B$11-F112*'S Curve Equation'!$B$12)*'S Curve Equation'!$B$10))+'S Curve Equation'!$B$13)*'S Curve Equation'!$B$14</f>
        <v>6.2235721985456509E-2</v>
      </c>
      <c r="G157" s="28">
        <f>(1/(1+EXP(('S Curve Equation'!$B$11-G112*'S Curve Equation'!$B$12)*'S Curve Equation'!$B$10))+'S Curve Equation'!$B$13)*'S Curve Equation'!$B$14</f>
        <v>6.3990721696744968E-2</v>
      </c>
      <c r="H157" s="28">
        <f>(1/(1+EXP(('S Curve Equation'!$B$11-H112*'S Curve Equation'!$B$12)*'S Curve Equation'!$B$10))+'S Curve Equation'!$B$13)*'S Curve Equation'!$B$14</f>
        <v>6.5710157989228399E-2</v>
      </c>
      <c r="I157" s="28">
        <f>(1/(1+EXP(('S Curve Equation'!$B$11-I112*'S Curve Equation'!$B$12)*'S Curve Equation'!$B$10))+'S Curve Equation'!$B$13)*'S Curve Equation'!$B$14</f>
        <v>6.731030455578782E-2</v>
      </c>
      <c r="J157" s="28">
        <f>(1/(1+EXP(('S Curve Equation'!$B$11-J112*'S Curve Equation'!$B$12)*'S Curve Equation'!$B$10))+'S Curve Equation'!$B$13)*'S Curve Equation'!$B$14</f>
        <v>6.8893842691159404E-2</v>
      </c>
      <c r="K157" s="28">
        <f>(1/(1+EXP(('S Curve Equation'!$B$11-K112*'S Curve Equation'!$B$12)*'S Curve Equation'!$B$10))+'S Curve Equation'!$B$13)*'S Curve Equation'!$B$14</f>
        <v>7.0477090651087398E-2</v>
      </c>
      <c r="L157" s="28">
        <f>(1/(1+EXP(('S Curve Equation'!$B$11-L112*'S Curve Equation'!$B$12)*'S Curve Equation'!$B$10))+'S Curve Equation'!$B$13)*'S Curve Equation'!$B$14</f>
        <v>7.2374406928688781E-2</v>
      </c>
      <c r="M157" s="28">
        <f>(1/(1+EXP(('S Curve Equation'!$B$11-M112*'S Curve Equation'!$B$12)*'S Curve Equation'!$B$10))+'S Curve Equation'!$B$13)*'S Curve Equation'!$B$14</f>
        <v>7.4120473172830312E-2</v>
      </c>
      <c r="N157" s="28">
        <f>(1/(1+EXP(('S Curve Equation'!$B$11-N112*'S Curve Equation'!$B$12)*'S Curve Equation'!$B$10))+'S Curve Equation'!$B$13)*'S Curve Equation'!$B$14</f>
        <v>7.5883167002512603E-2</v>
      </c>
      <c r="O157" s="28">
        <f>(1/(1+EXP(('S Curve Equation'!$B$11-O112*'S Curve Equation'!$B$12)*'S Curve Equation'!$B$10))+'S Curve Equation'!$B$13)*'S Curve Equation'!$B$14</f>
        <v>7.7662281592812743E-2</v>
      </c>
      <c r="P157" s="28">
        <f>(1/(1+EXP(('S Curve Equation'!$B$11-P112*'S Curve Equation'!$B$12)*'S Curve Equation'!$B$10))+'S Curve Equation'!$B$13)*'S Curve Equation'!$B$14</f>
        <v>7.9457606149487506E-2</v>
      </c>
      <c r="Q157" s="28">
        <f>(1/(1+EXP(('S Curve Equation'!$B$11-Q112*'S Curve Equation'!$B$12)*'S Curve Equation'!$B$10))+'S Curve Equation'!$B$13)*'S Curve Equation'!$B$14</f>
        <v>8.1268926063196287E-2</v>
      </c>
      <c r="R157" s="28">
        <f>(1/(1+EXP(('S Curve Equation'!$B$11-R112*'S Curve Equation'!$B$12)*'S Curve Equation'!$B$10))+'S Curve Equation'!$B$13)*'S Curve Equation'!$B$14</f>
        <v>8.3096023064031632E-2</v>
      </c>
      <c r="S157" s="28">
        <f>(1/(1+EXP(('S Curve Equation'!$B$11-S112*'S Curve Equation'!$B$12)*'S Curve Equation'!$B$10))+'S Curve Equation'!$B$13)*'S Curve Equation'!$B$14</f>
        <v>8.4938675376204101E-2</v>
      </c>
      <c r="T157" s="28">
        <f>(1/(1+EXP(('S Curve Equation'!$B$11-T112*'S Curve Equation'!$B$12)*'S Curve Equation'!$B$10))+'S Curve Equation'!$B$13)*'S Curve Equation'!$B$14</f>
        <v>8.6796657872720909E-2</v>
      </c>
      <c r="U157" s="28">
        <f>(1/(1+EXP(('S Curve Equation'!$B$11-U112*'S Curve Equation'!$B$12)*'S Curve Equation'!$B$10))+'S Curve Equation'!$B$13)*'S Curve Equation'!$B$14</f>
        <v>8.8669742229915499E-2</v>
      </c>
      <c r="V157" s="28">
        <f>(1/(1+EXP(('S Curve Equation'!$B$11-V112*'S Curve Equation'!$B$12)*'S Curve Equation'!$B$10))+'S Curve Equation'!$B$13)*'S Curve Equation'!$B$14</f>
        <v>9.0557697081680474E-2</v>
      </c>
      <c r="W157" s="28">
        <f>(1/(1+EXP(('S Curve Equation'!$B$11-W112*'S Curve Equation'!$B$12)*'S Curve Equation'!$B$10))+'S Curve Equation'!$B$13)*'S Curve Equation'!$B$14</f>
        <v>9.2460288173258395E-2</v>
      </c>
      <c r="X157" s="28">
        <f>(1/(1+EXP(('S Curve Equation'!$B$11-X112*'S Curve Equation'!$B$12)*'S Curve Equation'!$B$10))+'S Curve Equation'!$B$13)*'S Curve Equation'!$B$14</f>
        <v>9.4377278514456889E-2</v>
      </c>
      <c r="Y157" s="28">
        <f>(1/(1+EXP(('S Curve Equation'!$B$11-Y112*'S Curve Equation'!$B$12)*'S Curve Equation'!$B$10))+'S Curve Equation'!$B$13)*'S Curve Equation'!$B$14</f>
        <v>9.6308428532150853E-2</v>
      </c>
      <c r="Z157" s="28">
        <f>(1/(1+EXP(('S Curve Equation'!$B$11-Z112*'S Curve Equation'!$B$12)*'S Curve Equation'!$B$10))+'S Curve Equation'!$B$13)*'S Curve Equation'!$B$14</f>
        <v>9.8253496221942779E-2</v>
      </c>
      <c r="AA157" s="28">
        <f>(1/(1+EXP(('S Curve Equation'!$B$11-AA112*'S Curve Equation'!$B$12)*'S Curve Equation'!$B$10))+'S Curve Equation'!$B$13)*'S Curve Equation'!$B$14</f>
        <v>0.10021223729885641</v>
      </c>
      <c r="AB157" s="28">
        <f>(1/(1+EXP(('S Curve Equation'!$B$11-AB112*'S Curve Equation'!$B$12)*'S Curve Equation'!$B$10))+'S Curve Equation'!$B$13)*'S Curve Equation'!$B$14</f>
        <v>0.10218440534693911</v>
      </c>
      <c r="AC157" s="28">
        <f>(1/(1+EXP(('S Curve Equation'!$B$11-AC112*'S Curve Equation'!$B$12)*'S Curve Equation'!$B$10))+'S Curve Equation'!$B$13)*'S Curve Equation'!$B$14</f>
        <v>0.104169751967661</v>
      </c>
      <c r="AD157" s="28">
        <f>(1/(1+EXP(('S Curve Equation'!$B$11-AD112*'S Curve Equation'!$B$12)*'S Curve Equation'!$B$10))+'S Curve Equation'!$B$13)*'S Curve Equation'!$B$14</f>
        <v>0.10616802692699268</v>
      </c>
      <c r="AE157" s="28">
        <f>(1/(1+EXP(('S Curve Equation'!$B$11-AE112*'S Curve Equation'!$B$12)*'S Curve Equation'!$B$10))+'S Curve Equation'!$B$13)*'S Curve Equation'!$B$14</f>
        <v>0.10817897830105594</v>
      </c>
      <c r="AF157" s="28">
        <f>(1/(1+EXP(('S Curve Equation'!$B$11-AF112*'S Curve Equation'!$B$12)*'S Curve Equation'!$B$10))+'S Curve Equation'!$B$13)*'S Curve Equation'!$B$14</f>
        <v>0.11020235262024476</v>
      </c>
    </row>
    <row r="158" spans="1:32" x14ac:dyDescent="0.2">
      <c r="A158" s="6" t="s">
        <v>39</v>
      </c>
      <c r="B158" s="28">
        <f>(1/(1+EXP(('S Curve Equation'!$B$11-B113*'S Curve Equation'!$B$12)*'S Curve Equation'!$B$10))+'S Curve Equation'!$B$13)*'S Curve Equation'!$B$14</f>
        <v>6.6130473637176043E-2</v>
      </c>
      <c r="C158" s="28">
        <f>(1/(1+EXP(('S Curve Equation'!$B$11-C113*'S Curve Equation'!$B$12)*'S Curve Equation'!$B$10))+'S Curve Equation'!$B$13)*'S Curve Equation'!$B$14</f>
        <v>6.7931694660179259E-2</v>
      </c>
      <c r="D158" s="28">
        <f>(1/(1+EXP(('S Curve Equation'!$B$11-D113*'S Curve Equation'!$B$12)*'S Curve Equation'!$B$10))+'S Curve Equation'!$B$13)*'S Curve Equation'!$B$14</f>
        <v>6.964392071847493E-2</v>
      </c>
      <c r="E158" s="28">
        <f>(1/(1+EXP(('S Curve Equation'!$B$11-E113*'S Curve Equation'!$B$12)*'S Curve Equation'!$B$10))+'S Curve Equation'!$B$13)*'S Curve Equation'!$B$14</f>
        <v>7.1443542127242299E-2</v>
      </c>
      <c r="F158" s="28">
        <f>(1/(1+EXP(('S Curve Equation'!$B$11-F113*'S Curve Equation'!$B$12)*'S Curve Equation'!$B$10))+'S Curve Equation'!$B$13)*'S Curve Equation'!$B$14</f>
        <v>7.3244486173100157E-2</v>
      </c>
      <c r="G158" s="28">
        <f>(1/(1+EXP(('S Curve Equation'!$B$11-G113*'S Curve Equation'!$B$12)*'S Curve Equation'!$B$10))+'S Curve Equation'!$B$13)*'S Curve Equation'!$B$14</f>
        <v>7.519531144712073E-2</v>
      </c>
      <c r="H158" s="28">
        <f>(1/(1+EXP(('S Curve Equation'!$B$11-H113*'S Curve Equation'!$B$12)*'S Curve Equation'!$B$10))+'S Curve Equation'!$B$13)*'S Curve Equation'!$B$14</f>
        <v>7.7104712977330833E-2</v>
      </c>
      <c r="I158" s="28">
        <f>(1/(1+EXP(('S Curve Equation'!$B$11-I113*'S Curve Equation'!$B$12)*'S Curve Equation'!$B$10))+'S Curve Equation'!$B$13)*'S Curve Equation'!$B$14</f>
        <v>7.8879986923081055E-2</v>
      </c>
      <c r="J158" s="28">
        <f>(1/(1+EXP(('S Curve Equation'!$B$11-J113*'S Curve Equation'!$B$12)*'S Curve Equation'!$B$10))+'S Curve Equation'!$B$13)*'S Curve Equation'!$B$14</f>
        <v>8.06352814964688E-2</v>
      </c>
      <c r="K158" s="28">
        <f>(1/(1+EXP(('S Curve Equation'!$B$11-K113*'S Curve Equation'!$B$12)*'S Curve Equation'!$B$10))+'S Curve Equation'!$B$13)*'S Curve Equation'!$B$14</f>
        <v>8.2388729220508466E-2</v>
      </c>
      <c r="L158" s="28">
        <f>(1/(1+EXP(('S Curve Equation'!$B$11-L113*'S Curve Equation'!$B$12)*'S Curve Equation'!$B$10))+'S Curve Equation'!$B$13)*'S Curve Equation'!$B$14</f>
        <v>8.4488025165929417E-2</v>
      </c>
      <c r="M158" s="28">
        <f>(1/(1+EXP(('S Curve Equation'!$B$11-M113*'S Curve Equation'!$B$12)*'S Curve Equation'!$B$10))+'S Curve Equation'!$B$13)*'S Curve Equation'!$B$14</f>
        <v>8.6418085003290041E-2</v>
      </c>
      <c r="N158" s="28">
        <f>(1/(1+EXP(('S Curve Equation'!$B$11-N113*'S Curve Equation'!$B$12)*'S Curve Equation'!$B$10))+'S Curve Equation'!$B$13)*'S Curve Equation'!$B$14</f>
        <v>8.8364716635521978E-2</v>
      </c>
      <c r="O158" s="28">
        <f>(1/(1+EXP(('S Curve Equation'!$B$11-O113*'S Curve Equation'!$B$12)*'S Curve Equation'!$B$10))+'S Curve Equation'!$B$13)*'S Curve Equation'!$B$14</f>
        <v>9.0327663975833028E-2</v>
      </c>
      <c r="P158" s="28">
        <f>(1/(1+EXP(('S Curve Equation'!$B$11-P113*'S Curve Equation'!$B$12)*'S Curve Equation'!$B$10))+'S Curve Equation'!$B$13)*'S Curve Equation'!$B$14</f>
        <v>9.2306667386290203E-2</v>
      </c>
      <c r="Q158" s="28">
        <f>(1/(1+EXP(('S Curve Equation'!$B$11-Q113*'S Curve Equation'!$B$12)*'S Curve Equation'!$B$10))+'S Curve Equation'!$B$13)*'S Curve Equation'!$B$14</f>
        <v>9.4301463862257837E-2</v>
      </c>
      <c r="R158" s="28">
        <f>(1/(1+EXP(('S Curve Equation'!$B$11-R113*'S Curve Equation'!$B$12)*'S Curve Equation'!$B$10))+'S Curve Equation'!$B$13)*'S Curve Equation'!$B$14</f>
        <v>9.6311787216183858E-2</v>
      </c>
      <c r="S158" s="28">
        <f>(1/(1+EXP(('S Curve Equation'!$B$11-S113*'S Curve Equation'!$B$12)*'S Curve Equation'!$B$10))+'S Curve Equation'!$B$13)*'S Curve Equation'!$B$14</f>
        <v>9.8337368260565217E-2</v>
      </c>
      <c r="T158" s="28">
        <f>(1/(1+EXP(('S Curve Equation'!$B$11-T113*'S Curve Equation'!$B$12)*'S Curve Equation'!$B$10))+'S Curve Equation'!$B$13)*'S Curve Equation'!$B$14</f>
        <v>0.10037793498991587</v>
      </c>
      <c r="U158" s="28">
        <f>(1/(1+EXP(('S Curve Equation'!$B$11-U113*'S Curve Equation'!$B$12)*'S Curve Equation'!$B$10))+'S Curve Equation'!$B$13)*'S Curve Equation'!$B$14</f>
        <v>0.10243321276158107</v>
      </c>
      <c r="V158" s="28">
        <f>(1/(1+EXP(('S Curve Equation'!$B$11-V113*'S Curve Equation'!$B$12)*'S Curve Equation'!$B$10))+'S Curve Equation'!$B$13)*'S Curve Equation'!$B$14</f>
        <v>0.1045029244752383</v>
      </c>
      <c r="W158" s="28">
        <f>(1/(1+EXP(('S Curve Equation'!$B$11-W113*'S Curve Equation'!$B$12)*'S Curve Equation'!$B$10))+'S Curve Equation'!$B$13)*'S Curve Equation'!$B$14</f>
        <v>0.10658679075092954</v>
      </c>
      <c r="X158" s="28">
        <f>(1/(1+EXP(('S Curve Equation'!$B$11-X113*'S Curve Equation'!$B$12)*'S Curve Equation'!$B$10))+'S Curve Equation'!$B$13)*'S Curve Equation'!$B$14</f>
        <v>0.10868453010548365</v>
      </c>
      <c r="Y158" s="28">
        <f>(1/(1+EXP(('S Curve Equation'!$B$11-Y113*'S Curve Equation'!$B$12)*'S Curve Equation'!$B$10))+'S Curve Equation'!$B$13)*'S Curve Equation'!$B$14</f>
        <v>0.11079585912718509</v>
      </c>
      <c r="Z158" s="28">
        <f>(1/(1+EXP(('S Curve Equation'!$B$11-Z113*'S Curve Equation'!$B$12)*'S Curve Equation'!$B$10))+'S Curve Equation'!$B$13)*'S Curve Equation'!$B$14</f>
        <v>0.11292049264855604</v>
      </c>
      <c r="AA158" s="28">
        <f>(1/(1+EXP(('S Curve Equation'!$B$11-AA113*'S Curve Equation'!$B$12)*'S Curve Equation'!$B$10))+'S Curve Equation'!$B$13)*'S Curve Equation'!$B$14</f>
        <v>0.11505814391712321</v>
      </c>
      <c r="AB158" s="28">
        <f>(1/(1+EXP(('S Curve Equation'!$B$11-AB113*'S Curve Equation'!$B$12)*'S Curve Equation'!$B$10))+'S Curve Equation'!$B$13)*'S Curve Equation'!$B$14</f>
        <v>0.11720852476404574</v>
      </c>
      <c r="AC158" s="28">
        <f>(1/(1+EXP(('S Curve Equation'!$B$11-AC113*'S Curve Equation'!$B$12)*'S Curve Equation'!$B$10))+'S Curve Equation'!$B$13)*'S Curve Equation'!$B$14</f>
        <v>0.11937134577049115</v>
      </c>
      <c r="AD158" s="28">
        <f>(1/(1+EXP(('S Curve Equation'!$B$11-AD113*'S Curve Equation'!$B$12)*'S Curve Equation'!$B$10))+'S Curve Equation'!$B$13)*'S Curve Equation'!$B$14</f>
        <v>0.1215463164316436</v>
      </c>
      <c r="AE158" s="28">
        <f>(1/(1+EXP(('S Curve Equation'!$B$11-AE113*'S Curve Equation'!$B$12)*'S Curve Equation'!$B$10))+'S Curve Equation'!$B$13)*'S Curve Equation'!$B$14</f>
        <v>0.12373314531824456</v>
      </c>
      <c r="AF158" s="28">
        <f>(1/(1+EXP(('S Curve Equation'!$B$11-AF113*'S Curve Equation'!$B$12)*'S Curve Equation'!$B$10))+'S Curve Equation'!$B$13)*'S Curve Equation'!$B$14</f>
        <v>0.12593154023556474</v>
      </c>
    </row>
    <row r="159" spans="1:32" x14ac:dyDescent="0.2">
      <c r="A159" s="6" t="s">
        <v>40</v>
      </c>
      <c r="B159" s="28">
        <f>(1/(1+EXP(('S Curve Equation'!$B$11-B114*'S Curve Equation'!$B$12)*'S Curve Equation'!$B$10))+'S Curve Equation'!$B$13)*'S Curve Equation'!$B$14</f>
        <v>2.9225908372827805E-2</v>
      </c>
      <c r="C159" s="28">
        <f>(1/(1+EXP(('S Curve Equation'!$B$11-C114*'S Curve Equation'!$B$12)*'S Curve Equation'!$B$10))+'S Curve Equation'!$B$13)*'S Curve Equation'!$B$14</f>
        <v>3.030283564360434E-2</v>
      </c>
      <c r="D159" s="28">
        <f>(1/(1+EXP(('S Curve Equation'!$B$11-D114*'S Curve Equation'!$B$12)*'S Curve Equation'!$B$10))+'S Curve Equation'!$B$13)*'S Curve Equation'!$B$14</f>
        <v>3.1330593116603446E-2</v>
      </c>
      <c r="E159" s="28">
        <f>(1/(1+EXP(('S Curve Equation'!$B$11-E114*'S Curve Equation'!$B$12)*'S Curve Equation'!$B$10))+'S Curve Equation'!$B$13)*'S Curve Equation'!$B$14</f>
        <v>3.24150142019239E-2</v>
      </c>
      <c r="F159" s="28">
        <f>(1/(1+EXP(('S Curve Equation'!$B$11-F114*'S Curve Equation'!$B$12)*'S Curve Equation'!$B$10))+'S Curve Equation'!$B$13)*'S Curve Equation'!$B$14</f>
        <v>3.3504508785155949E-2</v>
      </c>
      <c r="G159" s="28">
        <f>(1/(1+EXP(('S Curve Equation'!$B$11-G114*'S Curve Equation'!$B$12)*'S Curve Equation'!$B$10))+'S Curve Equation'!$B$13)*'S Curve Equation'!$B$14</f>
        <v>3.4689459532480087E-2</v>
      </c>
      <c r="H159" s="28">
        <f>(1/(1+EXP(('S Curve Equation'!$B$11-H114*'S Curve Equation'!$B$12)*'S Curve Equation'!$B$10))+'S Curve Equation'!$B$13)*'S Curve Equation'!$B$14</f>
        <v>3.5854025533685156E-2</v>
      </c>
      <c r="I159" s="28">
        <f>(1/(1+EXP(('S Curve Equation'!$B$11-I114*'S Curve Equation'!$B$12)*'S Curve Equation'!$B$10))+'S Curve Equation'!$B$13)*'S Curve Equation'!$B$14</f>
        <v>3.6940989308111946E-2</v>
      </c>
      <c r="J159" s="28">
        <f>(1/(1+EXP(('S Curve Equation'!$B$11-J114*'S Curve Equation'!$B$12)*'S Curve Equation'!$B$10))+'S Curve Equation'!$B$13)*'S Curve Equation'!$B$14</f>
        <v>3.8019671882971333E-2</v>
      </c>
      <c r="K159" s="28">
        <f>(1/(1+EXP(('S Curve Equation'!$B$11-K114*'S Curve Equation'!$B$12)*'S Curve Equation'!$B$10))+'S Curve Equation'!$B$13)*'S Curve Equation'!$B$14</f>
        <v>3.9101114215334964E-2</v>
      </c>
      <c r="L159" s="28">
        <f>(1/(1+EXP(('S Curve Equation'!$B$11-L114*'S Curve Equation'!$B$12)*'S Curve Equation'!$B$10))+'S Curve Equation'!$B$13)*'S Curve Equation'!$B$14</f>
        <v>4.0400941070376409E-2</v>
      </c>
      <c r="M159" s="28">
        <f>(1/(1+EXP(('S Curve Equation'!$B$11-M114*'S Curve Equation'!$B$12)*'S Curve Equation'!$B$10))+'S Curve Equation'!$B$13)*'S Curve Equation'!$B$14</f>
        <v>4.1600831801459917E-2</v>
      </c>
      <c r="N159" s="28">
        <f>(1/(1+EXP(('S Curve Equation'!$B$11-N114*'S Curve Equation'!$B$12)*'S Curve Equation'!$B$10))+'S Curve Equation'!$B$13)*'S Curve Equation'!$B$14</f>
        <v>4.2815696800214097E-2</v>
      </c>
      <c r="O159" s="28">
        <f>(1/(1+EXP(('S Curve Equation'!$B$11-O114*'S Curve Equation'!$B$12)*'S Curve Equation'!$B$10))+'S Curve Equation'!$B$13)*'S Curve Equation'!$B$14</f>
        <v>4.404546209415354E-2</v>
      </c>
      <c r="P159" s="28">
        <f>(1/(1+EXP(('S Curve Equation'!$B$11-P114*'S Curve Equation'!$B$12)*'S Curve Equation'!$B$10))+'S Curve Equation'!$B$13)*'S Curve Equation'!$B$14</f>
        <v>4.5290049748777941E-2</v>
      </c>
      <c r="Q159" s="28">
        <f>(1/(1+EXP(('S Curve Equation'!$B$11-Q114*'S Curve Equation'!$B$12)*'S Curve Equation'!$B$10))+'S Curve Equation'!$B$13)*'S Curve Equation'!$B$14</f>
        <v>4.6549377934381936E-2</v>
      </c>
      <c r="R159" s="28">
        <f>(1/(1+EXP(('S Curve Equation'!$B$11-R114*'S Curve Equation'!$B$12)*'S Curve Equation'!$B$10))+'S Curve Equation'!$B$13)*'S Curve Equation'!$B$14</f>
        <v>4.7823360994489431E-2</v>
      </c>
      <c r="S159" s="28">
        <f>(1/(1+EXP(('S Curve Equation'!$B$11-S114*'S Curve Equation'!$B$12)*'S Curve Equation'!$B$10))+'S Curve Equation'!$B$13)*'S Curve Equation'!$B$14</f>
        <v>4.91119095158336E-2</v>
      </c>
      <c r="T159" s="28">
        <f>(1/(1+EXP(('S Curve Equation'!$B$11-T114*'S Curve Equation'!$B$12)*'S Curve Equation'!$B$10))+'S Curve Equation'!$B$13)*'S Curve Equation'!$B$14</f>
        <v>5.0414930399794181E-2</v>
      </c>
      <c r="U159" s="28">
        <f>(1/(1+EXP(('S Curve Equation'!$B$11-U114*'S Curve Equation'!$B$12)*'S Curve Equation'!$B$10))+'S Curve Equation'!$B$13)*'S Curve Equation'!$B$14</f>
        <v>5.1732326935213818E-2</v>
      </c>
      <c r="V159" s="28">
        <f>(1/(1+EXP(('S Curve Equation'!$B$11-V114*'S Curve Equation'!$B$12)*'S Curve Equation'!$B$10))+'S Curve Equation'!$B$13)*'S Curve Equation'!$B$14</f>
        <v>5.3063998872510051E-2</v>
      </c>
      <c r="W159" s="28">
        <f>(1/(1+EXP(('S Curve Equation'!$B$11-W114*'S Curve Equation'!$B$12)*'S Curve Equation'!$B$10))+'S Curve Equation'!$B$13)*'S Curve Equation'!$B$14</f>
        <v>5.440984249899887E-2</v>
      </c>
      <c r="X159" s="28">
        <f>(1/(1+EXP(('S Curve Equation'!$B$11-X114*'S Curve Equation'!$B$12)*'S Curve Equation'!$B$10))+'S Curve Equation'!$B$13)*'S Curve Equation'!$B$14</f>
        <v>5.5769750715350959E-2</v>
      </c>
      <c r="Y159" s="28">
        <f>(1/(1+EXP(('S Curve Equation'!$B$11-Y114*'S Curve Equation'!$B$12)*'S Curve Equation'!$B$10))+'S Curve Equation'!$B$13)*'S Curve Equation'!$B$14</f>
        <v>5.7143613113097333E-2</v>
      </c>
      <c r="Z159" s="28">
        <f>(1/(1+EXP(('S Curve Equation'!$B$11-Z114*'S Curve Equation'!$B$12)*'S Curve Equation'!$B$10))+'S Curve Equation'!$B$13)*'S Curve Equation'!$B$14</f>
        <v>5.8531316053105652E-2</v>
      </c>
      <c r="AA159" s="28">
        <f>(1/(1+EXP(('S Curve Equation'!$B$11-AA114*'S Curve Equation'!$B$12)*'S Curve Equation'!$B$10))+'S Curve Equation'!$B$13)*'S Curve Equation'!$B$14</f>
        <v>5.9932742744945991E-2</v>
      </c>
      <c r="AB159" s="28">
        <f>(1/(1+EXP(('S Curve Equation'!$B$11-AB114*'S Curve Equation'!$B$12)*'S Curve Equation'!$B$10))+'S Curve Equation'!$B$13)*'S Curve Equation'!$B$14</f>
        <v>6.134777332706725E-2</v>
      </c>
      <c r="AC159" s="28">
        <f>(1/(1+EXP(('S Curve Equation'!$B$11-AC114*'S Curve Equation'!$B$12)*'S Curve Equation'!$B$10))+'S Curve Equation'!$B$13)*'S Curve Equation'!$B$14</f>
        <v>6.2776284947707331E-2</v>
      </c>
      <c r="AD159" s="28">
        <f>(1/(1+EXP(('S Curve Equation'!$B$11-AD114*'S Curve Equation'!$B$12)*'S Curve Equation'!$B$10))+'S Curve Equation'!$B$13)*'S Curve Equation'!$B$14</f>
        <v>6.4218151846457738E-2</v>
      </c>
      <c r="AE159" s="28">
        <f>(1/(1+EXP(('S Curve Equation'!$B$11-AE114*'S Curve Equation'!$B$12)*'S Curve Equation'!$B$10))+'S Curve Equation'!$B$13)*'S Curve Equation'!$B$14</f>
        <v>6.5673245436407499E-2</v>
      </c>
      <c r="AF159" s="28">
        <f>(1/(1+EXP(('S Curve Equation'!$B$11-AF114*'S Curve Equation'!$B$12)*'S Curve Equation'!$B$10))+'S Curve Equation'!$B$13)*'S Curve Equation'!$B$14</f>
        <v>6.7141434386790586E-2</v>
      </c>
    </row>
    <row r="160" spans="1:32" x14ac:dyDescent="0.2">
      <c r="A160" s="6" t="s">
        <v>41</v>
      </c>
      <c r="B160" s="28">
        <f>(1/(1+EXP(('S Curve Equation'!$B$11-B115*'S Curve Equation'!$B$12)*'S Curve Equation'!$B$10))+'S Curve Equation'!$B$13)*'S Curve Equation'!$B$14</f>
        <v>4.4315992292870893E-2</v>
      </c>
      <c r="C160" s="28">
        <f>(1/(1+EXP(('S Curve Equation'!$B$11-C115*'S Curve Equation'!$B$12)*'S Curve Equation'!$B$10))+'S Curve Equation'!$B$13)*'S Curve Equation'!$B$14</f>
        <v>4.5707604293920692E-2</v>
      </c>
      <c r="D160" s="28">
        <f>(1/(1+EXP(('S Curve Equation'!$B$11-D115*'S Curve Equation'!$B$12)*'S Curve Equation'!$B$10))+'S Curve Equation'!$B$13)*'S Curve Equation'!$B$14</f>
        <v>4.7033275825873848E-2</v>
      </c>
      <c r="E160" s="28">
        <f>(1/(1+EXP(('S Curve Equation'!$B$11-E115*'S Curve Equation'!$B$12)*'S Curve Equation'!$B$10))+'S Curve Equation'!$B$13)*'S Curve Equation'!$B$14</f>
        <v>4.8429539207059814E-2</v>
      </c>
      <c r="F160" s="28">
        <f>(1/(1+EXP(('S Curve Equation'!$B$11-F115*'S Curve Equation'!$B$12)*'S Curve Equation'!$B$10))+'S Curve Equation'!$B$13)*'S Curve Equation'!$B$14</f>
        <v>4.9829800553152989E-2</v>
      </c>
      <c r="G160" s="28">
        <f>(1/(1+EXP(('S Curve Equation'!$B$11-G115*'S Curve Equation'!$B$12)*'S Curve Equation'!$B$10))+'S Curve Equation'!$B$13)*'S Curve Equation'!$B$14</f>
        <v>5.1349915653764559E-2</v>
      </c>
      <c r="H160" s="28">
        <f>(1/(1+EXP(('S Curve Equation'!$B$11-H115*'S Curve Equation'!$B$12)*'S Curve Equation'!$B$10))+'S Curve Equation'!$B$13)*'S Curve Equation'!$B$14</f>
        <v>5.2841060048133139E-2</v>
      </c>
      <c r="I160" s="28">
        <f>(1/(1+EXP(('S Curve Equation'!$B$11-I115*'S Curve Equation'!$B$12)*'S Curve Equation'!$B$10))+'S Curve Equation'!$B$13)*'S Curve Equation'!$B$14</f>
        <v>5.423036330168237E-2</v>
      </c>
      <c r="J160" s="28">
        <f>(1/(1+EXP(('S Curve Equation'!$B$11-J115*'S Curve Equation'!$B$12)*'S Curve Equation'!$B$10))+'S Curve Equation'!$B$13)*'S Curve Equation'!$B$14</f>
        <v>5.560675775993363E-2</v>
      </c>
      <c r="K160" s="28">
        <f>(1/(1+EXP(('S Curve Equation'!$B$11-K115*'S Curve Equation'!$B$12)*'S Curve Equation'!$B$10))+'S Curve Equation'!$B$13)*'S Curve Equation'!$B$14</f>
        <v>5.6984386983277235E-2</v>
      </c>
      <c r="L160" s="28">
        <f>(1/(1+EXP(('S Curve Equation'!$B$11-L115*'S Curve Equation'!$B$12)*'S Curve Equation'!$B$10))+'S Curve Equation'!$B$13)*'S Curve Equation'!$B$14</f>
        <v>5.8637233069462676E-2</v>
      </c>
      <c r="M160" s="28">
        <f>(1/(1+EXP(('S Curve Equation'!$B$11-M115*'S Curve Equation'!$B$12)*'S Curve Equation'!$B$10))+'S Curve Equation'!$B$13)*'S Curve Equation'!$B$14</f>
        <v>6.0160163278606987E-2</v>
      </c>
      <c r="N160" s="28">
        <f>(1/(1+EXP(('S Curve Equation'!$B$11-N115*'S Curve Equation'!$B$12)*'S Curve Equation'!$B$10))+'S Curve Equation'!$B$13)*'S Curve Equation'!$B$14</f>
        <v>6.1699370576496736E-2</v>
      </c>
      <c r="O160" s="28">
        <f>(1/(1+EXP(('S Curve Equation'!$B$11-O115*'S Curve Equation'!$B$12)*'S Curve Equation'!$B$10))+'S Curve Equation'!$B$13)*'S Curve Equation'!$B$14</f>
        <v>6.3254705486468984E-2</v>
      </c>
      <c r="P160" s="28">
        <f>(1/(1+EXP(('S Curve Equation'!$B$11-P115*'S Curve Equation'!$B$12)*'S Curve Equation'!$B$10))+'S Curve Equation'!$B$13)*'S Curve Equation'!$B$14</f>
        <v>6.4826014353632944E-2</v>
      </c>
      <c r="Q160" s="28">
        <f>(1/(1+EXP(('S Curve Equation'!$B$11-Q115*'S Curve Equation'!$B$12)*'S Curve Equation'!$B$10))+'S Curve Equation'!$B$13)*'S Curve Equation'!$B$14</f>
        <v>6.6413139461979992E-2</v>
      </c>
      <c r="R160" s="28">
        <f>(1/(1+EXP(('S Curve Equation'!$B$11-R115*'S Curve Equation'!$B$12)*'S Curve Equation'!$B$10))+'S Curve Equation'!$B$13)*'S Curve Equation'!$B$14</f>
        <v>6.8015919152598608E-2</v>
      </c>
      <c r="S160" s="28">
        <f>(1/(1+EXP(('S Curve Equation'!$B$11-S115*'S Curve Equation'!$B$12)*'S Curve Equation'!$B$10))+'S Curve Equation'!$B$13)*'S Curve Equation'!$B$14</f>
        <v>6.9634187942868242E-2</v>
      </c>
      <c r="T160" s="28">
        <f>(1/(1+EXP(('S Curve Equation'!$B$11-T115*'S Curve Equation'!$B$12)*'S Curve Equation'!$B$10))+'S Curve Equation'!$B$13)*'S Curve Equation'!$B$14</f>
        <v>7.1267776646500594E-2</v>
      </c>
      <c r="U160" s="28">
        <f>(1/(1+EXP(('S Curve Equation'!$B$11-U115*'S Curve Equation'!$B$12)*'S Curve Equation'!$B$10))+'S Curve Equation'!$B$13)*'S Curve Equation'!$B$14</f>
        <v>7.2916512494307681E-2</v>
      </c>
      <c r="V160" s="28">
        <f>(1/(1+EXP(('S Curve Equation'!$B$11-V115*'S Curve Equation'!$B$12)*'S Curve Equation'!$B$10))+'S Curve Equation'!$B$13)*'S Curve Equation'!$B$14</f>
        <v>7.4580219255574051E-2</v>
      </c>
      <c r="W160" s="28">
        <f>(1/(1+EXP(('S Curve Equation'!$B$11-W115*'S Curve Equation'!$B$12)*'S Curve Equation'!$B$10))+'S Curve Equation'!$B$13)*'S Curve Equation'!$B$14</f>
        <v>7.6258717359908121E-2</v>
      </c>
      <c r="X160" s="28">
        <f>(1/(1+EXP(('S Curve Equation'!$B$11-X115*'S Curve Equation'!$B$12)*'S Curve Equation'!$B$10))+'S Curve Equation'!$B$13)*'S Curve Equation'!$B$14</f>
        <v>7.7951824019458271E-2</v>
      </c>
      <c r="Y160" s="28">
        <f>(1/(1+EXP(('S Curve Equation'!$B$11-Y115*'S Curve Equation'!$B$12)*'S Curve Equation'!$B$10))+'S Curve Equation'!$B$13)*'S Curve Equation'!$B$14</f>
        <v>7.9659353351374668E-2</v>
      </c>
      <c r="Z160" s="28">
        <f>(1/(1+EXP(('S Curve Equation'!$B$11-Z115*'S Curve Equation'!$B$12)*'S Curve Equation'!$B$10))+'S Curve Equation'!$B$13)*'S Curve Equation'!$B$14</f>
        <v>8.1381116500403403E-2</v>
      </c>
      <c r="AA160" s="28">
        <f>(1/(1+EXP(('S Curve Equation'!$B$11-AA115*'S Curve Equation'!$B$12)*'S Curve Equation'!$B$10))+'S Curve Equation'!$B$13)*'S Curve Equation'!$B$14</f>
        <v>8.3116921761501886E-2</v>
      </c>
      <c r="AB160" s="28">
        <f>(1/(1+EXP(('S Curve Equation'!$B$11-AB115*'S Curve Equation'!$B$12)*'S Curve Equation'!$B$10))+'S Curve Equation'!$B$13)*'S Curve Equation'!$B$14</f>
        <v>8.4866574702363709E-2</v>
      </c>
      <c r="AC160" s="28">
        <f>(1/(1+EXP(('S Curve Equation'!$B$11-AC115*'S Curve Equation'!$B$12)*'S Curve Equation'!$B$10))+'S Curve Equation'!$B$13)*'S Curve Equation'!$B$14</f>
        <v>8.6629878285751249E-2</v>
      </c>
      <c r="AD160" s="28">
        <f>(1/(1+EXP(('S Curve Equation'!$B$11-AD115*'S Curve Equation'!$B$12)*'S Curve Equation'!$B$10))+'S Curve Equation'!$B$13)*'S Curve Equation'!$B$14</f>
        <v>8.8406632991526443E-2</v>
      </c>
      <c r="AE160" s="28">
        <f>(1/(1+EXP(('S Curve Equation'!$B$11-AE115*'S Curve Equation'!$B$12)*'S Curve Equation'!$B$10))+'S Curve Equation'!$B$13)*'S Curve Equation'!$B$14</f>
        <v>9.019663693828249E-2</v>
      </c>
      <c r="AF160" s="28">
        <f>(1/(1+EXP(('S Curve Equation'!$B$11-AF115*'S Curve Equation'!$B$12)*'S Curve Equation'!$B$10))+'S Curve Equation'!$B$13)*'S Curve Equation'!$B$14</f>
        <v>9.1999686004476847E-2</v>
      </c>
    </row>
    <row r="161" spans="1:32" x14ac:dyDescent="0.2">
      <c r="A161" s="6" t="s">
        <v>42</v>
      </c>
      <c r="B161" s="28">
        <f>(1/(1+EXP(('S Curve Equation'!$B$11-B116*'S Curve Equation'!$B$12)*'S Curve Equation'!$B$10))+'S Curve Equation'!$B$13)*'S Curve Equation'!$B$14</f>
        <v>6.2417871222076225E-2</v>
      </c>
      <c r="C161" s="28">
        <f>(1/(1+EXP(('S Curve Equation'!$B$11-C116*'S Curve Equation'!$B$12)*'S Curve Equation'!$B$10))+'S Curve Equation'!$B$13)*'S Curve Equation'!$B$14</f>
        <v>6.4152742865480727E-2</v>
      </c>
      <c r="D161" s="28">
        <f>(1/(1+EXP(('S Curve Equation'!$B$11-D116*'S Curve Equation'!$B$12)*'S Curve Equation'!$B$10))+'S Curve Equation'!$B$13)*'S Curve Equation'!$B$14</f>
        <v>6.5802447613109855E-2</v>
      </c>
      <c r="E161" s="28">
        <f>(1/(1+EXP(('S Curve Equation'!$B$11-E116*'S Curve Equation'!$B$12)*'S Curve Equation'!$B$10))+'S Curve Equation'!$B$13)*'S Curve Equation'!$B$14</f>
        <v>6.753692691649886E-2</v>
      </c>
      <c r="F161" s="28">
        <f>(1/(1+EXP(('S Curve Equation'!$B$11-F116*'S Curve Equation'!$B$12)*'S Curve Equation'!$B$10))+'S Curve Equation'!$B$13)*'S Curve Equation'!$B$14</f>
        <v>6.9273259083172195E-2</v>
      </c>
      <c r="G161" s="28">
        <f>(1/(1+EXP(('S Curve Equation'!$B$11-G116*'S Curve Equation'!$B$12)*'S Curve Equation'!$B$10))+'S Curve Equation'!$B$13)*'S Curve Equation'!$B$14</f>
        <v>7.1154739648276205E-2</v>
      </c>
      <c r="H161" s="28">
        <f>(1/(1+EXP(('S Curve Equation'!$B$11-H116*'S Curve Equation'!$B$12)*'S Curve Equation'!$B$10))+'S Curve Equation'!$B$13)*'S Curve Equation'!$B$14</f>
        <v>7.2996909901069149E-2</v>
      </c>
      <c r="I161" s="28">
        <f>(1/(1+EXP(('S Curve Equation'!$B$11-I116*'S Curve Equation'!$B$12)*'S Curve Equation'!$B$10))+'S Curve Equation'!$B$13)*'S Curve Equation'!$B$14</f>
        <v>7.4710237343777047E-2</v>
      </c>
      <c r="J161" s="28">
        <f>(1/(1+EXP(('S Curve Equation'!$B$11-J116*'S Curve Equation'!$B$12)*'S Curve Equation'!$B$10))+'S Curve Equation'!$B$13)*'S Curve Equation'!$B$14</f>
        <v>7.6404809087125061E-2</v>
      </c>
      <c r="K161" s="28">
        <f>(1/(1+EXP(('S Curve Equation'!$B$11-K116*'S Curve Equation'!$B$12)*'S Curve Equation'!$B$10))+'S Curve Equation'!$B$13)*'S Curve Equation'!$B$14</f>
        <v>7.8098115021881867E-2</v>
      </c>
      <c r="L161" s="28">
        <f>(1/(1+EXP(('S Curve Equation'!$B$11-L116*'S Curve Equation'!$B$12)*'S Curve Equation'!$B$10))+'S Curve Equation'!$B$13)*'S Curve Equation'!$B$14</f>
        <v>8.0126079255081084E-2</v>
      </c>
      <c r="M161" s="28">
        <f>(1/(1+EXP(('S Curve Equation'!$B$11-M116*'S Curve Equation'!$B$12)*'S Curve Equation'!$B$10))+'S Curve Equation'!$B$13)*'S Curve Equation'!$B$14</f>
        <v>8.1991197201856283E-2</v>
      </c>
      <c r="N161" s="28">
        <f>(1/(1+EXP(('S Curve Equation'!$B$11-N116*'S Curve Equation'!$B$12)*'S Curve Equation'!$B$10))+'S Curve Equation'!$B$13)*'S Curve Equation'!$B$14</f>
        <v>8.3872942860303973E-2</v>
      </c>
      <c r="O161" s="28">
        <f>(1/(1+EXP(('S Curve Equation'!$B$11-O116*'S Curve Equation'!$B$12)*'S Curve Equation'!$B$10))+'S Curve Equation'!$B$13)*'S Curve Equation'!$B$14</f>
        <v>8.5771077675045021E-2</v>
      </c>
      <c r="P161" s="28">
        <f>(1/(1+EXP(('S Curve Equation'!$B$11-P116*'S Curve Equation'!$B$12)*'S Curve Equation'!$B$10))+'S Curve Equation'!$B$13)*'S Curve Equation'!$B$14</f>
        <v>8.7685359365397064E-2</v>
      </c>
      <c r="Q161" s="28">
        <f>(1/(1+EXP(('S Curve Equation'!$B$11-Q116*'S Curve Equation'!$B$12)*'S Curve Equation'!$B$10))+'S Curve Equation'!$B$13)*'S Curve Equation'!$B$14</f>
        <v>8.9615542099289361E-2</v>
      </c>
      <c r="R161" s="28">
        <f>(1/(1+EXP(('S Curve Equation'!$B$11-R116*'S Curve Equation'!$B$12)*'S Curve Equation'!$B$10))+'S Curve Equation'!$B$13)*'S Curve Equation'!$B$14</f>
        <v>9.1561376666896468E-2</v>
      </c>
      <c r="S161" s="28">
        <f>(1/(1+EXP(('S Curve Equation'!$B$11-S116*'S Curve Equation'!$B$12)*'S Curve Equation'!$B$10))+'S Curve Equation'!$B$13)*'S Curve Equation'!$B$14</f>
        <v>9.3522610653826416E-2</v>
      </c>
      <c r="T161" s="28">
        <f>(1/(1+EXP(('S Curve Equation'!$B$11-T116*'S Curve Equation'!$B$12)*'S Curve Equation'!$B$10))+'S Curve Equation'!$B$13)*'S Curve Equation'!$B$14</f>
        <v>9.5498988613691674E-2</v>
      </c>
      <c r="U161" s="28">
        <f>(1/(1+EXP(('S Curve Equation'!$B$11-U116*'S Curve Equation'!$B$12)*'S Curve Equation'!$B$10))+'S Curve Equation'!$B$13)*'S Curve Equation'!$B$14</f>
        <v>9.7490252239910077E-2</v>
      </c>
      <c r="V161" s="28">
        <f>(1/(1+EXP(('S Curve Equation'!$B$11-V116*'S Curve Equation'!$B$12)*'S Curve Equation'!$B$10))+'S Curve Equation'!$B$13)*'S Curve Equation'!$B$14</f>
        <v>9.9496140536580097E-2</v>
      </c>
      <c r="W161" s="28">
        <f>(1/(1+EXP(('S Curve Equation'!$B$11-W116*'S Curve Equation'!$B$12)*'S Curve Equation'!$B$10))+'S Curve Equation'!$B$13)*'S Curve Equation'!$B$14</f>
        <v>0.10151638998827692</v>
      </c>
      <c r="X161" s="28">
        <f>(1/(1+EXP(('S Curve Equation'!$B$11-X116*'S Curve Equation'!$B$12)*'S Curve Equation'!$B$10))+'S Curve Equation'!$B$13)*'S Curve Equation'!$B$14</f>
        <v>0.10355073472862984</v>
      </c>
      <c r="Y161" s="28">
        <f>(1/(1+EXP(('S Curve Equation'!$B$11-Y116*'S Curve Equation'!$B$12)*'S Curve Equation'!$B$10))+'S Curve Equation'!$B$13)*'S Curve Equation'!$B$14</f>
        <v>0.10559890670753845</v>
      </c>
      <c r="Z161" s="28">
        <f>(1/(1+EXP(('S Curve Equation'!$B$11-Z116*'S Curve Equation'!$B$12)*'S Curve Equation'!$B$10))+'S Curve Equation'!$B$13)*'S Curve Equation'!$B$14</f>
        <v>0.10766063585689602</v>
      </c>
      <c r="AA161" s="28">
        <f>(1/(1+EXP(('S Curve Equation'!$B$11-AA116*'S Curve Equation'!$B$12)*'S Curve Equation'!$B$10))+'S Curve Equation'!$B$13)*'S Curve Equation'!$B$14</f>
        <v>0.1097356502546895</v>
      </c>
      <c r="AB161" s="28">
        <f>(1/(1+EXP(('S Curve Equation'!$B$11-AB116*'S Curve Equation'!$B$12)*'S Curve Equation'!$B$10))+'S Curve Equation'!$B$13)*'S Curve Equation'!$B$14</f>
        <v>0.11182367628735318</v>
      </c>
      <c r="AC161" s="28">
        <f>(1/(1+EXP(('S Curve Equation'!$B$11-AC116*'S Curve Equation'!$B$12)*'S Curve Equation'!$B$10))+'S Curve Equation'!$B$13)*'S Curve Equation'!$B$14</f>
        <v>0.11392443881026065</v>
      </c>
      <c r="AD161" s="28">
        <f>(1/(1+EXP(('S Curve Equation'!$B$11-AD116*'S Curve Equation'!$B$12)*'S Curve Equation'!$B$10))+'S Curve Equation'!$B$13)*'S Curve Equation'!$B$14</f>
        <v>0.11603766130623884</v>
      </c>
      <c r="AE161" s="28">
        <f>(1/(1+EXP(('S Curve Equation'!$B$11-AE116*'S Curve Equation'!$B$12)*'S Curve Equation'!$B$10))+'S Curve Equation'!$B$13)*'S Curve Equation'!$B$14</f>
        <v>0.11816306604199893</v>
      </c>
      <c r="AF161" s="28">
        <f>(1/(1+EXP(('S Curve Equation'!$B$11-AF116*'S Curve Equation'!$B$12)*'S Curve Equation'!$B$10))+'S Curve Equation'!$B$13)*'S Curve Equation'!$B$14</f>
        <v>0.12030037422238331</v>
      </c>
    </row>
    <row r="162" spans="1:32" x14ac:dyDescent="0.2">
      <c r="A162" s="6" t="s">
        <v>105</v>
      </c>
      <c r="B162" s="28">
        <f>(1/(1+EXP(('S Curve Equation'!$B$11-B117*'S Curve Equation'!$B$12)*'S Curve Equation'!$B$10))+'S Curve Equation'!$B$13)*'S Curve Equation'!$B$14</f>
        <v>3.2388663967611329E-2</v>
      </c>
      <c r="C162" s="28">
        <f>(1/(1+EXP(('S Curve Equation'!$B$11-C117*'S Curve Equation'!$B$12)*'S Curve Equation'!$B$10))+'S Curve Equation'!$B$13)*'S Curve Equation'!$B$14</f>
        <v>3.3533976372410498E-2</v>
      </c>
      <c r="D162" s="28">
        <f>(1/(1+EXP(('S Curve Equation'!$B$11-D117*'S Curve Equation'!$B$12)*'S Curve Equation'!$B$10))+'S Curve Equation'!$B$13)*'S Curve Equation'!$B$14</f>
        <v>3.4626545347026888E-2</v>
      </c>
      <c r="E162" s="28">
        <f>(1/(1+EXP(('S Curve Equation'!$B$11-E117*'S Curve Equation'!$B$12)*'S Curve Equation'!$B$10))+'S Curve Equation'!$B$13)*'S Curve Equation'!$B$14</f>
        <v>3.5778881666139913E-2</v>
      </c>
      <c r="F162" s="28">
        <f>(1/(1+EXP(('S Curve Equation'!$B$11-F117*'S Curve Equation'!$B$12)*'S Curve Equation'!$B$10))+'S Curve Equation'!$B$13)*'S Curve Equation'!$B$14</f>
        <v>3.6936131998072337E-2</v>
      </c>
      <c r="G162" s="28">
        <f>(1/(1+EXP(('S Curve Equation'!$B$11-G117*'S Curve Equation'!$B$12)*'S Curve Equation'!$B$10))+'S Curve Equation'!$B$13)*'S Curve Equation'!$B$14</f>
        <v>3.8194241313906856E-2</v>
      </c>
      <c r="H162" s="28">
        <f>(1/(1+EXP(('S Curve Equation'!$B$11-H117*'S Curve Equation'!$B$12)*'S Curve Equation'!$B$10))+'S Curve Equation'!$B$13)*'S Curve Equation'!$B$14</f>
        <v>3.9430174947517424E-2</v>
      </c>
      <c r="I162" s="28">
        <f>(1/(1+EXP(('S Curve Equation'!$B$11-I117*'S Curve Equation'!$B$12)*'S Curve Equation'!$B$10))+'S Curve Equation'!$B$13)*'S Curve Equation'!$B$14</f>
        <v>4.0583282474367391E-2</v>
      </c>
      <c r="J162" s="28">
        <f>(1/(1+EXP(('S Curve Equation'!$B$11-J117*'S Curve Equation'!$B$12)*'S Curve Equation'!$B$10))+'S Curve Equation'!$B$13)*'S Curve Equation'!$B$14</f>
        <v>4.172716499881321E-2</v>
      </c>
      <c r="K162" s="28">
        <f>(1/(1+EXP(('S Curve Equation'!$B$11-K117*'S Curve Equation'!$B$12)*'S Curve Equation'!$B$10))+'S Curve Equation'!$B$13)*'S Curve Equation'!$B$14</f>
        <v>4.2873540792341659E-2</v>
      </c>
      <c r="L162" s="28">
        <f>(1/(1+EXP(('S Curve Equation'!$B$11-L117*'S Curve Equation'!$B$12)*'S Curve Equation'!$B$10))+'S Curve Equation'!$B$13)*'S Curve Equation'!$B$14</f>
        <v>4.4250848429587229E-2</v>
      </c>
      <c r="M162" s="28">
        <f>(1/(1+EXP(('S Curve Equation'!$B$11-M117*'S Curve Equation'!$B$12)*'S Curve Equation'!$B$10))+'S Curve Equation'!$B$13)*'S Curve Equation'!$B$14</f>
        <v>4.552172371030308E-2</v>
      </c>
      <c r="N162" s="28">
        <f>(1/(1+EXP(('S Curve Equation'!$B$11-N117*'S Curve Equation'!$B$12)*'S Curve Equation'!$B$10))+'S Curve Equation'!$B$13)*'S Curve Equation'!$B$14</f>
        <v>4.6807940052439989E-2</v>
      </c>
      <c r="O162" s="28">
        <f>(1/(1+EXP(('S Curve Equation'!$B$11-O117*'S Curve Equation'!$B$12)*'S Curve Equation'!$B$10))+'S Curve Equation'!$B$13)*'S Curve Equation'!$B$14</f>
        <v>4.8109407847861524E-2</v>
      </c>
      <c r="P162" s="28">
        <f>(1/(1+EXP(('S Curve Equation'!$B$11-P117*'S Curve Equation'!$B$12)*'S Curve Equation'!$B$10))+'S Curve Equation'!$B$13)*'S Curve Equation'!$B$14</f>
        <v>4.9426033430530876E-2</v>
      </c>
      <c r="Q162" s="28">
        <f>(1/(1+EXP(('S Curve Equation'!$B$11-Q117*'S Curve Equation'!$B$12)*'S Curve Equation'!$B$10))+'S Curve Equation'!$B$13)*'S Curve Equation'!$B$14</f>
        <v>5.0757719153774354E-2</v>
      </c>
      <c r="R162" s="28">
        <f>(1/(1+EXP(('S Curve Equation'!$B$11-R117*'S Curve Equation'!$B$12)*'S Curve Equation'!$B$10))+'S Curve Equation'!$B$13)*'S Curve Equation'!$B$14</f>
        <v>5.2104363469113207E-2</v>
      </c>
      <c r="S162" s="28">
        <f>(1/(1+EXP(('S Curve Equation'!$B$11-S117*'S Curve Equation'!$B$12)*'S Curve Equation'!$B$10))+'S Curve Equation'!$B$13)*'S Curve Equation'!$B$14</f>
        <v>5.3465861006573849E-2</v>
      </c>
      <c r="T162" s="28">
        <f>(1/(1+EXP(('S Curve Equation'!$B$11-T117*'S Curve Equation'!$B$12)*'S Curve Equation'!$B$10))+'S Curve Equation'!$B$13)*'S Curve Equation'!$B$14</f>
        <v>5.4842102656379683E-2</v>
      </c>
      <c r="U162" s="28">
        <f>(1/(1+EXP(('S Curve Equation'!$B$11-U117*'S Curve Equation'!$B$12)*'S Curve Equation'!$B$10))+'S Curve Equation'!$B$13)*'S Curve Equation'!$B$14</f>
        <v>5.6232975651936322E-2</v>
      </c>
      <c r="V162" s="28">
        <f>(1/(1+EXP(('S Curve Equation'!$B$11-V117*'S Curve Equation'!$B$12)*'S Curve Equation'!$B$10))+'S Curve Equation'!$B$13)*'S Curve Equation'!$B$14</f>
        <v>5.7638363654018462E-2</v>
      </c>
      <c r="W162" s="28">
        <f>(1/(1+EXP(('S Curve Equation'!$B$11-W117*'S Curve Equation'!$B$12)*'S Curve Equation'!$B$10))+'S Curve Equation'!$B$13)*'S Curve Equation'!$B$14</f>
        <v>5.905814683606473E-2</v>
      </c>
      <c r="X162" s="28">
        <f>(1/(1+EXP(('S Curve Equation'!$B$11-X117*'S Curve Equation'!$B$12)*'S Curve Equation'!$B$10))+'S Curve Equation'!$B$13)*'S Curve Equation'!$B$14</f>
        <v>6.0492201970492994E-2</v>
      </c>
      <c r="Y162" s="28">
        <f>(1/(1+EXP(('S Curve Equation'!$B$11-Y117*'S Curve Equation'!$B$12)*'S Curve Equation'!$B$10))+'S Curve Equation'!$B$13)*'S Curve Equation'!$B$14</f>
        <v>6.1940402515946374E-2</v>
      </c>
      <c r="Z162" s="28">
        <f>(1/(1+EXP(('S Curve Equation'!$B$11-Z117*'S Curve Equation'!$B$12)*'S Curve Equation'!$B$10))+'S Curve Equation'!$B$13)*'S Curve Equation'!$B$14</f>
        <v>6.3402618705380734E-2</v>
      </c>
      <c r="AA162" s="28">
        <f>(1/(1+EXP(('S Curve Equation'!$B$11-AA117*'S Curve Equation'!$B$12)*'S Curve Equation'!$B$10))+'S Curve Equation'!$B$13)*'S Curve Equation'!$B$14</f>
        <v>6.4878717634906991E-2</v>
      </c>
      <c r="AB162" s="28">
        <f>(1/(1+EXP(('S Curve Equation'!$B$11-AB117*'S Curve Equation'!$B$12)*'S Curve Equation'!$B$10))+'S Curve Equation'!$B$13)*'S Curve Equation'!$B$14</f>
        <v>6.6368563353300727E-2</v>
      </c>
      <c r="AC162" s="28">
        <f>(1/(1+EXP(('S Curve Equation'!$B$11-AC117*'S Curve Equation'!$B$12)*'S Curve Equation'!$B$10))+'S Curve Equation'!$B$13)*'S Curve Equation'!$B$14</f>
        <v>6.7872016952096256E-2</v>
      </c>
      <c r="AD162" s="28">
        <f>(1/(1+EXP(('S Curve Equation'!$B$11-AD117*'S Curve Equation'!$B$12)*'S Curve Equation'!$B$10))+'S Curve Equation'!$B$13)*'S Curve Equation'!$B$14</f>
        <v>6.9388936656178485E-2</v>
      </c>
      <c r="AE162" s="28">
        <f>(1/(1+EXP(('S Curve Equation'!$B$11-AE117*'S Curve Equation'!$B$12)*'S Curve Equation'!$B$10))+'S Curve Equation'!$B$13)*'S Curve Equation'!$B$14</f>
        <v>7.0919177914790812E-2</v>
      </c>
      <c r="AF162" s="28">
        <f>(1/(1+EXP(('S Curve Equation'!$B$11-AF117*'S Curve Equation'!$B$12)*'S Curve Equation'!$B$10))+'S Curve Equation'!$B$13)*'S Curve Equation'!$B$14</f>
        <v>7.2462593492878535E-2</v>
      </c>
    </row>
    <row r="163" spans="1:32" x14ac:dyDescent="0.2">
      <c r="A163" s="6" t="s">
        <v>106</v>
      </c>
      <c r="B163" s="28">
        <f>(1/(1+EXP(('S Curve Equation'!$B$11-B118*'S Curve Equation'!$B$12)*'S Curve Equation'!$B$10))+'S Curve Equation'!$B$13)*'S Curve Equation'!$B$14</f>
        <v>3.0000000000000006E-2</v>
      </c>
      <c r="C163" s="28">
        <f>(1/(1+EXP(('S Curve Equation'!$B$11-C118*'S Curve Equation'!$B$12)*'S Curve Equation'!$B$10))+'S Curve Equation'!$B$13)*'S Curve Equation'!$B$14</f>
        <v>3.1093792554876831E-2</v>
      </c>
      <c r="D163" s="28">
        <f>(1/(1+EXP(('S Curve Equation'!$B$11-D118*'S Curve Equation'!$B$12)*'S Curve Equation'!$B$10))+'S Curve Equation'!$B$13)*'S Curve Equation'!$B$14</f>
        <v>3.2137537695433878E-2</v>
      </c>
      <c r="E163" s="28">
        <f>(1/(1+EXP(('S Curve Equation'!$B$11-E118*'S Curve Equation'!$B$12)*'S Curve Equation'!$B$10))+'S Curve Equation'!$B$13)*'S Curve Equation'!$B$14</f>
        <v>3.3238715942483156E-2</v>
      </c>
      <c r="F163" s="28">
        <f>(1/(1+EXP(('S Curve Equation'!$B$11-F118*'S Curve Equation'!$B$12)*'S Curve Equation'!$B$10))+'S Curve Equation'!$B$13)*'S Curve Equation'!$B$14</f>
        <v>3.434493226405954E-2</v>
      </c>
      <c r="G163" s="28">
        <f>(1/(1+EXP(('S Curve Equation'!$B$11-G118*'S Curve Equation'!$B$12)*'S Curve Equation'!$B$10))+'S Curve Equation'!$B$13)*'S Curve Equation'!$B$14</f>
        <v>3.5547942522444469E-2</v>
      </c>
      <c r="H163" s="28">
        <f>(1/(1+EXP(('S Curve Equation'!$B$11-H118*'S Curve Equation'!$B$12)*'S Curve Equation'!$B$10))+'S Curve Equation'!$B$13)*'S Curve Equation'!$B$14</f>
        <v>3.6730130307759901E-2</v>
      </c>
      <c r="I163" s="28">
        <f>(1/(1+EXP(('S Curve Equation'!$B$11-I118*'S Curve Equation'!$B$12)*'S Curve Equation'!$B$10))+'S Curve Equation'!$B$13)*'S Curve Equation'!$B$14</f>
        <v>3.7833429852583048E-2</v>
      </c>
      <c r="J163" s="28">
        <f>(1/(1+EXP(('S Curve Equation'!$B$11-J118*'S Curve Equation'!$B$12)*'S Curve Equation'!$B$10))+'S Curve Equation'!$B$13)*'S Curve Equation'!$B$14</f>
        <v>3.892821871213701E-2</v>
      </c>
      <c r="K163" s="28">
        <f>(1/(1+EXP(('S Curve Equation'!$B$11-K118*'S Curve Equation'!$B$12)*'S Curve Equation'!$B$10))+'S Curve Equation'!$B$13)*'S Curve Equation'!$B$14</f>
        <v>4.0025705050949476E-2</v>
      </c>
      <c r="L163" s="28">
        <f>(1/(1+EXP(('S Curve Equation'!$B$11-L118*'S Curve Equation'!$B$12)*'S Curve Equation'!$B$10))+'S Curve Equation'!$B$13)*'S Curve Equation'!$B$14</f>
        <v>4.1344680780008435E-2</v>
      </c>
      <c r="M163" s="28">
        <f>(1/(1+EXP(('S Curve Equation'!$B$11-M118*'S Curve Equation'!$B$12)*'S Curve Equation'!$B$10))+'S Curve Equation'!$B$13)*'S Curve Equation'!$B$14</f>
        <v>4.256211929397858E-2</v>
      </c>
      <c r="N163" s="28">
        <f>(1/(1+EXP(('S Curve Equation'!$B$11-N118*'S Curve Equation'!$B$12)*'S Curve Equation'!$B$10))+'S Curve Equation'!$B$13)*'S Curve Equation'!$B$14</f>
        <v>4.3794626991775755E-2</v>
      </c>
      <c r="O163" s="28">
        <f>(1/(1+EXP(('S Curve Equation'!$B$11-O118*'S Curve Equation'!$B$12)*'S Curve Equation'!$B$10))+'S Curve Equation'!$B$13)*'S Curve Equation'!$B$14</f>
        <v>4.504212609257284E-2</v>
      </c>
      <c r="P163" s="28">
        <f>(1/(1+EXP(('S Curve Equation'!$B$11-P118*'S Curve Equation'!$B$12)*'S Curve Equation'!$B$10))+'S Curve Equation'!$B$13)*'S Curve Equation'!$B$14</f>
        <v>4.6304534827438688E-2</v>
      </c>
      <c r="Q163" s="28">
        <f>(1/(1+EXP(('S Curve Equation'!$B$11-Q118*'S Curve Equation'!$B$12)*'S Curve Equation'!$B$10))+'S Curve Equation'!$B$13)*'S Curve Equation'!$B$14</f>
        <v>4.7581767508692641E-2</v>
      </c>
      <c r="R163" s="28">
        <f>(1/(1+EXP(('S Curve Equation'!$B$11-R118*'S Curve Equation'!$B$12)*'S Curve Equation'!$B$10))+'S Curve Equation'!$B$13)*'S Curve Equation'!$B$14</f>
        <v>4.8873734600873346E-2</v>
      </c>
      <c r="S163" s="28">
        <f>(1/(1+EXP(('S Curve Equation'!$B$11-S118*'S Curve Equation'!$B$12)*'S Curve Equation'!$B$10))+'S Curve Equation'!$B$13)*'S Curve Equation'!$B$14</f>
        <v>5.0180342793238693E-2</v>
      </c>
      <c r="T163" s="28">
        <f>(1/(1+EXP(('S Curve Equation'!$B$11-T118*'S Curve Equation'!$B$12)*'S Curve Equation'!$B$10))+'S Curve Equation'!$B$13)*'S Curve Equation'!$B$14</f>
        <v>5.15014950737075E-2</v>
      </c>
      <c r="U163" s="28">
        <f>(1/(1+EXP(('S Curve Equation'!$B$11-U118*'S Curve Equation'!$B$12)*'S Curve Equation'!$B$10))+'S Curve Equation'!$B$13)*'S Curve Equation'!$B$14</f>
        <v>5.2837090804161935E-2</v>
      </c>
      <c r="V163" s="28">
        <f>(1/(1+EXP(('S Curve Equation'!$B$11-V118*'S Curve Equation'!$B$12)*'S Curve Equation'!$B$10))+'S Curve Equation'!$B$13)*'S Curve Equation'!$B$14</f>
        <v>5.4187025797025001E-2</v>
      </c>
      <c r="W163" s="28">
        <f>(1/(1+EXP(('S Curve Equation'!$B$11-W118*'S Curve Equation'!$B$12)*'S Curve Equation'!$B$10))+'S Curve Equation'!$B$13)*'S Curve Equation'!$B$14</f>
        <v>5.555119239302686E-2</v>
      </c>
      <c r="X163" s="28">
        <f>(1/(1+EXP(('S Curve Equation'!$B$11-X118*'S Curve Equation'!$B$12)*'S Curve Equation'!$B$10))+'S Curve Equation'!$B$13)*'S Curve Equation'!$B$14</f>
        <v>5.6929479540079105E-2</v>
      </c>
      <c r="Y163" s="28">
        <f>(1/(1+EXP(('S Curve Equation'!$B$11-Y118*'S Curve Equation'!$B$12)*'S Curve Equation'!$B$10))+'S Curve Equation'!$B$13)*'S Curve Equation'!$B$14</f>
        <v>5.8321772873171897E-2</v>
      </c>
      <c r="Z163" s="28">
        <f>(1/(1+EXP(('S Curve Equation'!$B$11-Z118*'S Curve Equation'!$B$12)*'S Curve Equation'!$B$10))+'S Curve Equation'!$B$13)*'S Curve Equation'!$B$14</f>
        <v>5.9727954795212243E-2</v>
      </c>
      <c r="AA163" s="28">
        <f>(1/(1+EXP(('S Curve Equation'!$B$11-AA118*'S Curve Equation'!$B$12)*'S Curve Equation'!$B$10))+'S Curve Equation'!$B$13)*'S Curve Equation'!$B$14</f>
        <v>6.1147904558722002E-2</v>
      </c>
      <c r="AB163" s="28">
        <f>(1/(1+EXP(('S Curve Equation'!$B$11-AB118*'S Curve Equation'!$B$12)*'S Curve Equation'!$B$10))+'S Curve Equation'!$B$13)*'S Curve Equation'!$B$14</f>
        <v>6.2581498348313058E-2</v>
      </c>
      <c r="AC163" s="28">
        <f>(1/(1+EXP(('S Curve Equation'!$B$11-AC118*'S Curve Equation'!$B$12)*'S Curve Equation'!$B$10))+'S Curve Equation'!$B$13)*'S Curve Equation'!$B$14</f>
        <v>6.4028609363863009E-2</v>
      </c>
      <c r="AD163" s="28">
        <f>(1/(1+EXP(('S Curve Equation'!$B$11-AD118*'S Curve Equation'!$B$12)*'S Curve Equation'!$B$10))+'S Curve Equation'!$B$13)*'S Curve Equation'!$B$14</f>
        <v>6.5489107904308577E-2</v>
      </c>
      <c r="AE163" s="28">
        <f>(1/(1+EXP(('S Curve Equation'!$B$11-AE118*'S Curve Equation'!$B$12)*'S Curve Equation'!$B$10))+'S Curve Equation'!$B$13)*'S Curve Equation'!$B$14</f>
        <v>6.6962861451980882E-2</v>
      </c>
      <c r="AF163" s="28">
        <f>(1/(1+EXP(('S Curve Equation'!$B$11-AF118*'S Curve Equation'!$B$12)*'S Curve Equation'!$B$10))+'S Curve Equation'!$B$13)*'S Curve Equation'!$B$14</f>
        <v>6.8449734757405747E-2</v>
      </c>
    </row>
    <row r="164" spans="1:32" x14ac:dyDescent="0.2">
      <c r="A164" s="6" t="s">
        <v>107</v>
      </c>
      <c r="B164" s="28">
        <f>(1/(1+EXP(('S Curve Equation'!$B$11-B119*'S Curve Equation'!$B$12)*'S Curve Equation'!$B$10))+'S Curve Equation'!$B$13)*'S Curve Equation'!$B$14</f>
        <v>5.7623049219687882E-2</v>
      </c>
      <c r="C164" s="28">
        <f>(1/(1+EXP(('S Curve Equation'!$B$11-C119*'S Curve Equation'!$B$12)*'S Curve Equation'!$B$10))+'S Curve Equation'!$B$13)*'S Curve Equation'!$B$14</f>
        <v>5.9270271501155866E-2</v>
      </c>
      <c r="D164" s="28">
        <f>(1/(1+EXP(('S Curve Equation'!$B$11-D119*'S Curve Equation'!$B$12)*'S Curve Equation'!$B$10))+'S Curve Equation'!$B$13)*'S Curve Equation'!$B$14</f>
        <v>6.0837328179151294E-2</v>
      </c>
      <c r="E164" s="28">
        <f>(1/(1+EXP(('S Curve Equation'!$B$11-E119*'S Curve Equation'!$B$12)*'S Curve Equation'!$B$10))+'S Curve Equation'!$B$13)*'S Curve Equation'!$B$14</f>
        <v>6.2485637236062673E-2</v>
      </c>
      <c r="F164" s="28">
        <f>(1/(1+EXP(('S Curve Equation'!$B$11-F119*'S Curve Equation'!$B$12)*'S Curve Equation'!$B$10))+'S Curve Equation'!$B$13)*'S Curve Equation'!$B$14</f>
        <v>6.4136442137571872E-2</v>
      </c>
      <c r="G164" s="28">
        <f>(1/(1+EXP(('S Curve Equation'!$B$11-G119*'S Curve Equation'!$B$12)*'S Curve Equation'!$B$10))+'S Curve Equation'!$B$13)*'S Curve Equation'!$B$14</f>
        <v>6.5926065545855589E-2</v>
      </c>
      <c r="H164" s="28">
        <f>(1/(1+EXP(('S Curve Equation'!$B$11-H119*'S Curve Equation'!$B$12)*'S Curve Equation'!$B$10))+'S Curve Equation'!$B$13)*'S Curve Equation'!$B$14</f>
        <v>6.7679113613583336E-2</v>
      </c>
      <c r="I164" s="28">
        <f>(1/(1+EXP(('S Curve Equation'!$B$11-I119*'S Curve Equation'!$B$12)*'S Curve Equation'!$B$10))+'S Curve Equation'!$B$13)*'S Curve Equation'!$B$14</f>
        <v>6.9310267829497813E-2</v>
      </c>
      <c r="J164" s="28">
        <f>(1/(1+EXP(('S Curve Equation'!$B$11-J119*'S Curve Equation'!$B$12)*'S Curve Equation'!$B$10))+'S Curve Equation'!$B$13)*'S Curve Equation'!$B$14</f>
        <v>7.0924236633180135E-2</v>
      </c>
      <c r="K164" s="28">
        <f>(1/(1+EXP(('S Curve Equation'!$B$11-K119*'S Curve Equation'!$B$12)*'S Curve Equation'!$B$10))+'S Curve Equation'!$B$13)*'S Curve Equation'!$B$14</f>
        <v>7.2537658956464926E-2</v>
      </c>
      <c r="L164" s="28">
        <f>(1/(1+EXP(('S Curve Equation'!$B$11-L119*'S Curve Equation'!$B$12)*'S Curve Equation'!$B$10))+'S Curve Equation'!$B$13)*'S Curve Equation'!$B$14</f>
        <v>7.4470809097260005E-2</v>
      </c>
      <c r="M164" s="28">
        <f>(1/(1+EXP(('S Curve Equation'!$B$11-M119*'S Curve Equation'!$B$12)*'S Curve Equation'!$B$10))+'S Curve Equation'!$B$13)*'S Curve Equation'!$B$14</f>
        <v>7.6249542273734927E-2</v>
      </c>
      <c r="N164" s="28">
        <f>(1/(1+EXP(('S Curve Equation'!$B$11-N119*'S Curve Equation'!$B$12)*'S Curve Equation'!$B$10))+'S Curve Equation'!$B$13)*'S Curve Equation'!$B$14</f>
        <v>7.8044916170843817E-2</v>
      </c>
      <c r="O164" s="28">
        <f>(1/(1+EXP(('S Curve Equation'!$B$11-O119*'S Curve Equation'!$B$12)*'S Curve Equation'!$B$10))+'S Curve Equation'!$B$13)*'S Curve Equation'!$B$14</f>
        <v>7.9856715319404692E-2</v>
      </c>
      <c r="P164" s="28">
        <f>(1/(1+EXP(('S Curve Equation'!$B$11-P119*'S Curve Equation'!$B$12)*'S Curve Equation'!$B$10))+'S Curve Equation'!$B$13)*'S Curve Equation'!$B$14</f>
        <v>8.1684720338363409E-2</v>
      </c>
      <c r="Q164" s="28">
        <f>(1/(1+EXP(('S Curve Equation'!$B$11-Q119*'S Curve Equation'!$B$12)*'S Curve Equation'!$B$10))+'S Curve Equation'!$B$13)*'S Curve Equation'!$B$14</f>
        <v>8.3528708094454909E-2</v>
      </c>
      <c r="R164" s="28">
        <f>(1/(1+EXP(('S Curve Equation'!$B$11-R119*'S Curve Equation'!$B$12)*'S Curve Equation'!$B$10))+'S Curve Equation'!$B$13)*'S Curve Equation'!$B$14</f>
        <v>8.5388451862021209E-2</v>
      </c>
      <c r="S164" s="28">
        <f>(1/(1+EXP(('S Curve Equation'!$B$11-S119*'S Curve Equation'!$B$12)*'S Curve Equation'!$B$10))+'S Curve Equation'!$B$13)*'S Curve Equation'!$B$14</f>
        <v>8.7263721482830514E-2</v>
      </c>
      <c r="T164" s="28">
        <f>(1/(1+EXP(('S Curve Equation'!$B$11-T119*'S Curve Equation'!$B$12)*'S Curve Equation'!$B$10))+'S Curve Equation'!$B$13)*'S Curve Equation'!$B$14</f>
        <v>8.9154283525734276E-2</v>
      </c>
      <c r="U164" s="28">
        <f>(1/(1+EXP(('S Curve Equation'!$B$11-U119*'S Curve Equation'!$B$12)*'S Curve Equation'!$B$10))+'S Curve Equation'!$B$13)*'S Curve Equation'!$B$14</f>
        <v>9.1059901446014252E-2</v>
      </c>
      <c r="V164" s="28">
        <f>(1/(1+EXP(('S Curve Equation'!$B$11-V119*'S Curve Equation'!$B$12)*'S Curve Equation'!$B$10))+'S Curve Equation'!$B$13)*'S Curve Equation'!$B$14</f>
        <v>9.2980335744272072E-2</v>
      </c>
      <c r="W164" s="28">
        <f>(1/(1+EXP(('S Curve Equation'!$B$11-W119*'S Curve Equation'!$B$12)*'S Curve Equation'!$B$10))+'S Curve Equation'!$B$13)*'S Curve Equation'!$B$14</f>
        <v>9.4915344124710865E-2</v>
      </c>
      <c r="X164" s="28">
        <f>(1/(1+EXP(('S Curve Equation'!$B$11-X119*'S Curve Equation'!$B$12)*'S Curve Equation'!$B$10))+'S Curve Equation'!$B$13)*'S Curve Equation'!$B$14</f>
        <v>9.6864681652674839E-2</v>
      </c>
      <c r="Y164" s="28">
        <f>(1/(1+EXP(('S Curve Equation'!$B$11-Y119*'S Curve Equation'!$B$12)*'S Curve Equation'!$B$10))+'S Curve Equation'!$B$13)*'S Curve Equation'!$B$14</f>
        <v>9.8828100911307643E-2</v>
      </c>
      <c r="Z164" s="28">
        <f>(1/(1+EXP(('S Curve Equation'!$B$11-Z119*'S Curve Equation'!$B$12)*'S Curve Equation'!$B$10))+'S Curve Equation'!$B$13)*'S Curve Equation'!$B$14</f>
        <v>0.10080535215719916</v>
      </c>
      <c r="AA164" s="28">
        <f>(1/(1+EXP(('S Curve Equation'!$B$11-AA119*'S Curve Equation'!$B$12)*'S Curve Equation'!$B$10))+'S Curve Equation'!$B$13)*'S Curve Equation'!$B$14</f>
        <v>0.10279618347489347</v>
      </c>
      <c r="AB164" s="28">
        <f>(1/(1+EXP(('S Curve Equation'!$B$11-AB119*'S Curve Equation'!$B$12)*'S Curve Equation'!$B$10))+'S Curve Equation'!$B$13)*'S Curve Equation'!$B$14</f>
        <v>0.10480034093013504</v>
      </c>
      <c r="AC164" s="28">
        <f>(1/(1+EXP(('S Curve Equation'!$B$11-AC119*'S Curve Equation'!$B$12)*'S Curve Equation'!$B$10))+'S Curve Equation'!$B$13)*'S Curve Equation'!$B$14</f>
        <v>0.10681756872173803</v>
      </c>
      <c r="AD164" s="28">
        <f>(1/(1+EXP(('S Curve Equation'!$B$11-AD119*'S Curve Equation'!$B$12)*'S Curve Equation'!$B$10))+'S Curve Equation'!$B$13)*'S Curve Equation'!$B$14</f>
        <v>0.1088476093319615</v>
      </c>
      <c r="AE164" s="28">
        <f>(1/(1+EXP(('S Curve Equation'!$B$11-AE119*'S Curve Equation'!$B$12)*'S Curve Equation'!$B$10))+'S Curve Equation'!$B$13)*'S Curve Equation'!$B$14</f>
        <v>0.11089020367528579</v>
      </c>
      <c r="AF164" s="28">
        <f>(1/(1+EXP(('S Curve Equation'!$B$11-AF119*'S Curve Equation'!$B$12)*'S Curve Equation'!$B$10))+'S Curve Equation'!$B$13)*'S Curve Equation'!$B$14</f>
        <v>0.11294509124548426</v>
      </c>
    </row>
    <row r="165" spans="1:32" x14ac:dyDescent="0.2">
      <c r="A165" s="6" t="s">
        <v>43</v>
      </c>
      <c r="B165" s="28">
        <f>(1/(1+EXP(('S Curve Equation'!$B$11-B120*'S Curve Equation'!$B$12)*'S Curve Equation'!$B$10))+'S Curve Equation'!$B$13)*'S Curve Equation'!$B$14</f>
        <v>5.5442239940663822E-2</v>
      </c>
      <c r="C165" s="28">
        <f>(1/(1+EXP(('S Curve Equation'!$B$11-C120*'S Curve Equation'!$B$12)*'S Curve Equation'!$B$10))+'S Curve Equation'!$B$13)*'S Curve Equation'!$B$14</f>
        <v>5.7048843858910001E-2</v>
      </c>
      <c r="D165" s="28">
        <f>(1/(1+EXP(('S Curve Equation'!$B$11-D120*'S Curve Equation'!$B$12)*'S Curve Equation'!$B$10))+'S Curve Equation'!$B$13)*'S Curve Equation'!$B$14</f>
        <v>5.8577578454029368E-2</v>
      </c>
      <c r="E165" s="28">
        <f>(1/(1+EXP(('S Curve Equation'!$B$11-E120*'S Curve Equation'!$B$12)*'S Curve Equation'!$B$10))+'S Curve Equation'!$B$13)*'S Curve Equation'!$B$14</f>
        <v>6.0185910081709239E-2</v>
      </c>
      <c r="F165" s="28">
        <f>(1/(1+EXP(('S Curve Equation'!$B$11-F120*'S Curve Equation'!$B$12)*'S Curve Equation'!$B$10))+'S Curve Equation'!$B$13)*'S Curve Equation'!$B$14</f>
        <v>6.1797013387927903E-2</v>
      </c>
      <c r="G165" s="28">
        <f>(1/(1+EXP(('S Curve Equation'!$B$11-G120*'S Curve Equation'!$B$12)*'S Curve Equation'!$B$10))+'S Curve Equation'!$B$13)*'S Curve Equation'!$B$14</f>
        <v>6.3543971861634713E-2</v>
      </c>
      <c r="H165" s="28">
        <f>(1/(1+EXP(('S Curve Equation'!$B$11-H120*'S Curve Equation'!$B$12)*'S Curve Equation'!$B$10))+'S Curve Equation'!$B$13)*'S Curve Equation'!$B$14</f>
        <v>6.525560045143379E-2</v>
      </c>
      <c r="I165" s="28">
        <f>(1/(1+EXP(('S Curve Equation'!$B$11-I120*'S Curve Equation'!$B$12)*'S Curve Equation'!$B$10))+'S Curve Equation'!$B$13)*'S Curve Equation'!$B$14</f>
        <v>6.6848542932123931E-2</v>
      </c>
      <c r="J165" s="28">
        <f>(1/(1+EXP(('S Curve Equation'!$B$11-J120*'S Curve Equation'!$B$12)*'S Curve Equation'!$B$10))+'S Curve Equation'!$B$13)*'S Curve Equation'!$B$14</f>
        <v>6.8425009818609106E-2</v>
      </c>
      <c r="K165" s="28">
        <f>(1/(1+EXP(('S Curve Equation'!$B$11-K120*'S Curve Equation'!$B$12)*'S Curve Equation'!$B$10))+'S Curve Equation'!$B$13)*'S Curve Equation'!$B$14</f>
        <v>7.0001244895906908E-2</v>
      </c>
      <c r="L165" s="28">
        <f>(1/(1+EXP(('S Curve Equation'!$B$11-L120*'S Curve Equation'!$B$12)*'S Curve Equation'!$B$10))+'S Curve Equation'!$B$13)*'S Curve Equation'!$B$14</f>
        <v>7.1890231407805302E-2</v>
      </c>
      <c r="M165" s="28">
        <f>(1/(1+EXP(('S Curve Equation'!$B$11-M120*'S Curve Equation'!$B$12)*'S Curve Equation'!$B$10))+'S Curve Equation'!$B$13)*'S Curve Equation'!$B$14</f>
        <v>7.3628702585179812E-2</v>
      </c>
      <c r="N165" s="28">
        <f>(1/(1+EXP(('S Curve Equation'!$B$11-N120*'S Curve Equation'!$B$12)*'S Curve Equation'!$B$10))+'S Curve Equation'!$B$13)*'S Curve Equation'!$B$14</f>
        <v>7.5383796884307561E-2</v>
      </c>
      <c r="O165" s="28">
        <f>(1/(1+EXP(('S Curve Equation'!$B$11-O120*'S Curve Equation'!$B$12)*'S Curve Equation'!$B$10))+'S Curve Equation'!$B$13)*'S Curve Equation'!$B$14</f>
        <v>7.715530948242752E-2</v>
      </c>
      <c r="P165" s="28">
        <f>(1/(1+EXP(('S Curve Equation'!$B$11-P120*'S Curve Equation'!$B$12)*'S Curve Equation'!$B$10))+'S Curve Equation'!$B$13)*'S Curve Equation'!$B$14</f>
        <v>7.8943031575114064E-2</v>
      </c>
      <c r="Q165" s="28">
        <f>(1/(1+EXP(('S Curve Equation'!$B$11-Q120*'S Curve Equation'!$B$12)*'S Curve Equation'!$B$10))+'S Curve Equation'!$B$13)*'S Curve Equation'!$B$14</f>
        <v>8.0746750529234509E-2</v>
      </c>
      <c r="R165" s="28">
        <f>(1/(1+EXP(('S Curve Equation'!$B$11-R120*'S Curve Equation'!$B$12)*'S Curve Equation'!$B$10))+'S Curve Equation'!$B$13)*'S Curve Equation'!$B$14</f>
        <v>8.2566250036246222E-2</v>
      </c>
      <c r="S165" s="28">
        <f>(1/(1+EXP(('S Curve Equation'!$B$11-S120*'S Curve Equation'!$B$12)*'S Curve Equation'!$B$10))+'S Curve Equation'!$B$13)*'S Curve Equation'!$B$14</f>
        <v>8.4401310265682941E-2</v>
      </c>
      <c r="T165" s="28">
        <f>(1/(1+EXP(('S Curve Equation'!$B$11-T120*'S Curve Equation'!$B$12)*'S Curve Equation'!$B$10))+'S Curve Equation'!$B$13)*'S Curve Equation'!$B$14</f>
        <v>8.6251708018670506E-2</v>
      </c>
      <c r="U165" s="28">
        <f>(1/(1+EXP(('S Curve Equation'!$B$11-U120*'S Curve Equation'!$B$12)*'S Curve Equation'!$B$10))+'S Curve Equation'!$B$13)*'S Curve Equation'!$B$14</f>
        <v>8.8117216881328786E-2</v>
      </c>
      <c r="V165" s="28">
        <f>(1/(1+EXP(('S Curve Equation'!$B$11-V120*'S Curve Equation'!$B$12)*'S Curve Equation'!$B$10))+'S Curve Equation'!$B$13)*'S Curve Equation'!$B$14</f>
        <v>8.9997607377914443E-2</v>
      </c>
      <c r="W165" s="28">
        <f>(1/(1+EXP(('S Curve Equation'!$B$11-W120*'S Curve Equation'!$B$12)*'S Curve Equation'!$B$10))+'S Curve Equation'!$B$13)*'S Curve Equation'!$B$14</f>
        <v>9.189264712355795E-2</v>
      </c>
      <c r="X165" s="28">
        <f>(1/(1+EXP(('S Curve Equation'!$B$11-X120*'S Curve Equation'!$B$12)*'S Curve Equation'!$B$10))+'S Curve Equation'!$B$13)*'S Curve Equation'!$B$14</f>
        <v>9.3802100976462896E-2</v>
      </c>
      <c r="Y165" s="28">
        <f>(1/(1+EXP(('S Curve Equation'!$B$11-Y120*'S Curve Equation'!$B$12)*'S Curve Equation'!$B$10))+'S Curve Equation'!$B$13)*'S Curve Equation'!$B$14</f>
        <v>9.5725731189430521E-2</v>
      </c>
      <c r="Z165" s="28">
        <f>(1/(1+EXP(('S Curve Equation'!$B$11-Z120*'S Curve Equation'!$B$12)*'S Curve Equation'!$B$10))+'S Curve Equation'!$B$13)*'S Curve Equation'!$B$14</f>
        <v>9.7663297560581591E-2</v>
      </c>
      <c r="AA165" s="28">
        <f>(1/(1+EXP(('S Curve Equation'!$B$11-AA120*'S Curve Equation'!$B$12)*'S Curve Equation'!$B$10))+'S Curve Equation'!$B$13)*'S Curve Equation'!$B$14</f>
        <v>9.9614557583148688E-2</v>
      </c>
      <c r="AB165" s="28">
        <f>(1/(1+EXP(('S Curve Equation'!$B$11-AB120*'S Curve Equation'!$B$12)*'S Curve Equation'!$B$10))+'S Curve Equation'!$B$13)*'S Curve Equation'!$B$14</f>
        <v>0.10157926659421844</v>
      </c>
      <c r="AC165" s="28">
        <f>(1/(1+EXP(('S Curve Equation'!$B$11-AC120*'S Curve Equation'!$B$12)*'S Curve Equation'!$B$10))+'S Curve Equation'!$B$13)*'S Curve Equation'!$B$14</f>
        <v>0.10355717792230795</v>
      </c>
      <c r="AD165" s="28">
        <f>(1/(1+EXP(('S Curve Equation'!$B$11-AD120*'S Curve Equation'!$B$12)*'S Curve Equation'!$B$10))+'S Curve Equation'!$B$13)*'S Curve Equation'!$B$14</f>
        <v>0.10554804303366022</v>
      </c>
      <c r="AE165" s="28">
        <f>(1/(1+EXP(('S Curve Equation'!$B$11-AE120*'S Curve Equation'!$B$12)*'S Curve Equation'!$B$10))+'S Curve Equation'!$B$13)*'S Curve Equation'!$B$14</f>
        <v>0.10755161167715192</v>
      </c>
      <c r="AF165" s="28">
        <f>(1/(1+EXP(('S Curve Equation'!$B$11-AF120*'S Curve Equation'!$B$12)*'S Curve Equation'!$B$10))+'S Curve Equation'!$B$13)*'S Curve Equation'!$B$14</f>
        <v>0.10956763202770994</v>
      </c>
    </row>
    <row r="166" spans="1:32" x14ac:dyDescent="0.2">
      <c r="A166" s="6" t="s">
        <v>44</v>
      </c>
      <c r="B166" s="28">
        <f>(1/(1+EXP(('S Curve Equation'!$B$11-B121*'S Curve Equation'!$B$12)*'S Curve Equation'!$B$10))+'S Curve Equation'!$B$13)*'S Curve Equation'!$B$14</f>
        <v>7.177839801990625E-2</v>
      </c>
      <c r="C166" s="28">
        <f>(1/(1+EXP(('S Curve Equation'!$B$11-C121*'S Curve Equation'!$B$12)*'S Curve Equation'!$B$10))+'S Curve Equation'!$B$13)*'S Curve Equation'!$B$14</f>
        <v>7.3678109721019402E-2</v>
      </c>
      <c r="D166" s="28">
        <f>(1/(1+EXP(('S Curve Equation'!$B$11-D121*'S Curve Equation'!$B$12)*'S Curve Equation'!$B$10))+'S Curve Equation'!$B$13)*'S Curve Equation'!$B$14</f>
        <v>7.5483076498760793E-2</v>
      </c>
      <c r="E166" s="28">
        <f>(1/(1+EXP(('S Curve Equation'!$B$11-E121*'S Curve Equation'!$B$12)*'S Curve Equation'!$B$10))+'S Curve Equation'!$B$13)*'S Curve Equation'!$B$14</f>
        <v>7.7379256348727915E-2</v>
      </c>
      <c r="F166" s="28">
        <f>(1/(1+EXP(('S Curve Equation'!$B$11-F121*'S Curve Equation'!$B$12)*'S Curve Equation'!$B$10))+'S Curve Equation'!$B$13)*'S Curve Equation'!$B$14</f>
        <v>7.92759023080154E-2</v>
      </c>
      <c r="G166" s="28">
        <f>(1/(1+EXP(('S Curve Equation'!$B$11-G121*'S Curve Equation'!$B$12)*'S Curve Equation'!$B$10))+'S Curve Equation'!$B$13)*'S Curve Equation'!$B$14</f>
        <v>8.1329361208218418E-2</v>
      </c>
      <c r="H166" s="28">
        <f>(1/(1+EXP(('S Curve Equation'!$B$11-H121*'S Curve Equation'!$B$12)*'S Curve Equation'!$B$10))+'S Curve Equation'!$B$13)*'S Curve Equation'!$B$14</f>
        <v>8.333819053551593E-2</v>
      </c>
      <c r="I166" s="28">
        <f>(1/(1+EXP(('S Curve Equation'!$B$11-I121*'S Curve Equation'!$B$12)*'S Curve Equation'!$B$10))+'S Curve Equation'!$B$13)*'S Curve Equation'!$B$14</f>
        <v>8.5205008560702261E-2</v>
      </c>
      <c r="J166" s="28">
        <f>(1/(1+EXP(('S Curve Equation'!$B$11-J121*'S Curve Equation'!$B$12)*'S Curve Equation'!$B$10))+'S Curve Equation'!$B$13)*'S Curve Equation'!$B$14</f>
        <v>8.7049975222281264E-2</v>
      </c>
      <c r="K166" s="28">
        <f>(1/(1+EXP(('S Curve Equation'!$B$11-K121*'S Curve Equation'!$B$12)*'S Curve Equation'!$B$10))+'S Curve Equation'!$B$13)*'S Curve Equation'!$B$14</f>
        <v>8.8892174604279478E-2</v>
      </c>
      <c r="L166" s="28">
        <f>(1/(1+EXP(('S Curve Equation'!$B$11-L121*'S Curve Equation'!$B$12)*'S Curve Equation'!$B$10))+'S Curve Equation'!$B$13)*'S Curve Equation'!$B$14</f>
        <v>9.1096654390183995E-2</v>
      </c>
      <c r="M166" s="28">
        <f>(1/(1+EXP(('S Curve Equation'!$B$11-M121*'S Curve Equation'!$B$12)*'S Curve Equation'!$B$10))+'S Curve Equation'!$B$13)*'S Curve Equation'!$B$14</f>
        <v>9.3122399103248099E-2</v>
      </c>
      <c r="N166" s="28">
        <f>(1/(1+EXP(('S Curve Equation'!$B$11-N121*'S Curve Equation'!$B$12)*'S Curve Equation'!$B$10))+'S Curve Equation'!$B$13)*'S Curve Equation'!$B$14</f>
        <v>9.5164559798289125E-2</v>
      </c>
      <c r="O166" s="28">
        <f>(1/(1+EXP(('S Curve Equation'!$B$11-O121*'S Curve Equation'!$B$12)*'S Curve Equation'!$B$10))+'S Curve Equation'!$B$13)*'S Curve Equation'!$B$14</f>
        <v>9.7222854371941045E-2</v>
      </c>
      <c r="P166" s="28">
        <f>(1/(1+EXP(('S Curve Equation'!$B$11-P121*'S Curve Equation'!$B$12)*'S Curve Equation'!$B$10))+'S Curve Equation'!$B$13)*'S Curve Equation'!$B$14</f>
        <v>9.9296997480963684E-2</v>
      </c>
      <c r="Q166" s="28">
        <f>(1/(1+EXP(('S Curve Equation'!$B$11-Q121*'S Curve Equation'!$B$12)*'S Curve Equation'!$B$10))+'S Curve Equation'!$B$13)*'S Curve Equation'!$B$14</f>
        <v>0.10138670074172222</v>
      </c>
      <c r="R166" s="28">
        <f>(1/(1+EXP(('S Curve Equation'!$B$11-R121*'S Curve Equation'!$B$12)*'S Curve Equation'!$B$10))+'S Curve Equation'!$B$13)*'S Curve Equation'!$B$14</f>
        <v>0.10349167292840554</v>
      </c>
      <c r="S166" s="28">
        <f>(1/(1+EXP(('S Curve Equation'!$B$11-S121*'S Curve Equation'!$B$12)*'S Curve Equation'!$B$10))+'S Curve Equation'!$B$13)*'S Curve Equation'!$B$14</f>
        <v>0.10561162016980774</v>
      </c>
      <c r="T166" s="28">
        <f>(1/(1+EXP(('S Curve Equation'!$B$11-T121*'S Curve Equation'!$B$12)*'S Curve Equation'!$B$10))+'S Curve Equation'!$B$13)*'S Curve Equation'!$B$14</f>
        <v>0.10774624614449246</v>
      </c>
      <c r="U166" s="28">
        <f>(1/(1+EXP(('S Curve Equation'!$B$11-U121*'S Curve Equation'!$B$12)*'S Curve Equation'!$B$10))+'S Curve Equation'!$B$13)*'S Curve Equation'!$B$14</f>
        <v>0.1098952522741786</v>
      </c>
      <c r="V166" s="28">
        <f>(1/(1+EXP(('S Curve Equation'!$B$11-V121*'S Curve Equation'!$B$12)*'S Curve Equation'!$B$10))+'S Curve Equation'!$B$13)*'S Curve Equation'!$B$14</f>
        <v>0.11205833791518845</v>
      </c>
      <c r="W166" s="28">
        <f>(1/(1+EXP(('S Curve Equation'!$B$11-W121*'S Curve Equation'!$B$12)*'S Curve Equation'!$B$10))+'S Curve Equation'!$B$13)*'S Curve Equation'!$B$14</f>
        <v>0.11423520054779837</v>
      </c>
      <c r="X166" s="28">
        <f>(1/(1+EXP(('S Curve Equation'!$B$11-X121*'S Curve Equation'!$B$12)*'S Curve Equation'!$B$10))+'S Curve Equation'!$B$13)*'S Curve Equation'!$B$14</f>
        <v>0.11642553596335306</v>
      </c>
      <c r="Y166" s="28">
        <f>(1/(1+EXP(('S Curve Equation'!$B$11-Y121*'S Curve Equation'!$B$12)*'S Curve Equation'!$B$10))+'S Curve Equation'!$B$13)*'S Curve Equation'!$B$14</f>
        <v>0.11862903844899911</v>
      </c>
      <c r="Z166" s="28">
        <f>(1/(1+EXP(('S Curve Equation'!$B$11-Z121*'S Curve Equation'!$B$12)*'S Curve Equation'!$B$10))+'S Curve Equation'!$B$13)*'S Curve Equation'!$B$14</f>
        <v>0.12084540096990753</v>
      </c>
      <c r="AA166" s="28">
        <f>(1/(1+EXP(('S Curve Equation'!$B$11-AA121*'S Curve Equation'!$B$12)*'S Curve Equation'!$B$10))+'S Curve Equation'!$B$13)*'S Curve Equation'!$B$14</f>
        <v>0.12307431534885882</v>
      </c>
      <c r="AB166" s="28">
        <f>(1/(1+EXP(('S Curve Equation'!$B$11-AB121*'S Curve Equation'!$B$12)*'S Curve Equation'!$B$10))+'S Curve Equation'!$B$13)*'S Curve Equation'!$B$14</f>
        <v>0.12531547244307142</v>
      </c>
      <c r="AC166" s="28">
        <f>(1/(1+EXP(('S Curve Equation'!$B$11-AC121*'S Curve Equation'!$B$12)*'S Curve Equation'!$B$10))+'S Curve Equation'!$B$13)*'S Curve Equation'!$B$14</f>
        <v>0.12756856231816335</v>
      </c>
      <c r="AD166" s="28">
        <f>(1/(1+EXP(('S Curve Equation'!$B$11-AD121*'S Curve Equation'!$B$12)*'S Curve Equation'!$B$10))+'S Curve Equation'!$B$13)*'S Curve Equation'!$B$14</f>
        <v>0.12983327441914008</v>
      </c>
      <c r="AE166" s="28">
        <f>(1/(1+EXP(('S Curve Equation'!$B$11-AE121*'S Curve Equation'!$B$12)*'S Curve Equation'!$B$10))+'S Curve Equation'!$B$13)*'S Curve Equation'!$B$14</f>
        <v>0.13210929773831112</v>
      </c>
      <c r="AF166" s="28">
        <f>(1/(1+EXP(('S Curve Equation'!$B$11-AF121*'S Curve Equation'!$B$12)*'S Curve Equation'!$B$10))+'S Curve Equation'!$B$13)*'S Curve Equation'!$B$14</f>
        <v>0.13439632098004439</v>
      </c>
    </row>
    <row r="167" spans="1:32" x14ac:dyDescent="0.2">
      <c r="A167" s="6" t="s">
        <v>45</v>
      </c>
      <c r="B167" s="28">
        <f>(1/(1+EXP(('S Curve Equation'!$B$11-B122*'S Curve Equation'!$B$12)*'S Curve Equation'!$B$10))+'S Curve Equation'!$B$13)*'S Curve Equation'!$B$14</f>
        <v>5.8856345885634584E-2</v>
      </c>
      <c r="C167" s="28">
        <f>(1/(1+EXP(('S Curve Equation'!$B$11-C122*'S Curve Equation'!$B$12)*'S Curve Equation'!$B$10))+'S Curve Equation'!$B$13)*'S Curve Equation'!$B$14</f>
        <v>6.0526328125480866E-2</v>
      </c>
      <c r="D167" s="28">
        <f>(1/(1+EXP(('S Curve Equation'!$B$11-D122*'S Curve Equation'!$B$12)*'S Curve Equation'!$B$10))+'S Curve Equation'!$B$13)*'S Curve Equation'!$B$14</f>
        <v>6.2114852149513761E-2</v>
      </c>
      <c r="E167" s="28">
        <f>(1/(1+EXP(('S Curve Equation'!$B$11-E122*'S Curve Equation'!$B$12)*'S Curve Equation'!$B$10))+'S Curve Equation'!$B$13)*'S Curve Equation'!$B$14</f>
        <v>6.3785549711884632E-2</v>
      </c>
      <c r="F167" s="28">
        <f>(1/(1+EXP(('S Curve Equation'!$B$11-F122*'S Curve Equation'!$B$12)*'S Curve Equation'!$B$10))+'S Curve Equation'!$B$13)*'S Curve Equation'!$B$14</f>
        <v>6.5458582432791554E-2</v>
      </c>
      <c r="G167" s="28">
        <f>(1/(1+EXP(('S Curve Equation'!$B$11-G122*'S Curve Equation'!$B$12)*'S Curve Equation'!$B$10))+'S Curve Equation'!$B$13)*'S Curve Equation'!$B$14</f>
        <v>6.7272085837948276E-2</v>
      </c>
      <c r="H167" s="28">
        <f>(1/(1+EXP(('S Curve Equation'!$B$11-H122*'S Curve Equation'!$B$12)*'S Curve Equation'!$B$10))+'S Curve Equation'!$B$13)*'S Curve Equation'!$B$14</f>
        <v>6.9048309939595265E-2</v>
      </c>
      <c r="I167" s="28">
        <f>(1/(1+EXP(('S Curve Equation'!$B$11-I122*'S Curve Equation'!$B$12)*'S Curve Equation'!$B$10))+'S Curve Equation'!$B$13)*'S Curve Equation'!$B$14</f>
        <v>7.0700839298454193E-2</v>
      </c>
      <c r="J167" s="28">
        <f>(1/(1+EXP(('S Curve Equation'!$B$11-J122*'S Curve Equation'!$B$12)*'S Curve Equation'!$B$10))+'S Curve Equation'!$B$13)*'S Curve Equation'!$B$14</f>
        <v>7.2335780551692472E-2</v>
      </c>
      <c r="K167" s="28">
        <f>(1/(1+EXP(('S Curve Equation'!$B$11-K122*'S Curve Equation'!$B$12)*'S Curve Equation'!$B$10))+'S Curve Equation'!$B$13)*'S Curve Equation'!$B$14</f>
        <v>7.3969993824426955E-2</v>
      </c>
      <c r="L167" s="28">
        <f>(1/(1+EXP(('S Curve Equation'!$B$11-L122*'S Curve Equation'!$B$12)*'S Curve Equation'!$B$10))+'S Curve Equation'!$B$13)*'S Curve Equation'!$B$14</f>
        <v>7.5927828156955091E-2</v>
      </c>
      <c r="M167" s="28">
        <f>(1/(1+EXP(('S Curve Equation'!$B$11-M122*'S Curve Equation'!$B$12)*'S Curve Equation'!$B$10))+'S Curve Equation'!$B$13)*'S Curve Equation'!$B$14</f>
        <v>7.7729057992822245E-2</v>
      </c>
      <c r="N167" s="28">
        <f>(1/(1+EXP(('S Curve Equation'!$B$11-N122*'S Curve Equation'!$B$12)*'S Curve Equation'!$B$10))+'S Curve Equation'!$B$13)*'S Curve Equation'!$B$14</f>
        <v>7.9546931854615963E-2</v>
      </c>
      <c r="O167" s="28">
        <f>(1/(1+EXP(('S Curve Equation'!$B$11-O122*'S Curve Equation'!$B$12)*'S Curve Equation'!$B$10))+'S Curve Equation'!$B$13)*'S Curve Equation'!$B$14</f>
        <v>8.1381228290917623E-2</v>
      </c>
      <c r="P167" s="28">
        <f>(1/(1+EXP(('S Curve Equation'!$B$11-P122*'S Curve Equation'!$B$12)*'S Curve Equation'!$B$10))+'S Curve Equation'!$B$13)*'S Curve Equation'!$B$14</f>
        <v>8.3231721982145582E-2</v>
      </c>
      <c r="Q167" s="28">
        <f>(1/(1+EXP(('S Curve Equation'!$B$11-Q122*'S Curve Equation'!$B$12)*'S Curve Equation'!$B$10))+'S Curve Equation'!$B$13)*'S Curve Equation'!$B$14</f>
        <v>8.5098183903949229E-2</v>
      </c>
      <c r="R167" s="28">
        <f>(1/(1+EXP(('S Curve Equation'!$B$11-R122*'S Curve Equation'!$B$12)*'S Curve Equation'!$B$10))+'S Curve Equation'!$B$13)*'S Curve Equation'!$B$14</f>
        <v>8.6980381490651348E-2</v>
      </c>
      <c r="S167" s="28">
        <f>(1/(1+EXP(('S Curve Equation'!$B$11-S122*'S Curve Equation'!$B$12)*'S Curve Equation'!$B$10))+'S Curve Equation'!$B$13)*'S Curve Equation'!$B$14</f>
        <v>8.8878078798581311E-2</v>
      </c>
      <c r="T167" s="28">
        <f>(1/(1+EXP(('S Curve Equation'!$B$11-T122*'S Curve Equation'!$B$12)*'S Curve Equation'!$B$10))+'S Curve Equation'!$B$13)*'S Curve Equation'!$B$14</f>
        <v>9.0791036669132949E-2</v>
      </c>
      <c r="U167" s="28">
        <f>(1/(1+EXP(('S Curve Equation'!$B$11-U122*'S Curve Equation'!$B$12)*'S Curve Equation'!$B$10))+'S Curve Equation'!$B$13)*'S Curve Equation'!$B$14</f>
        <v>9.2719012891398903E-2</v>
      </c>
      <c r="V167" s="28">
        <f>(1/(1+EXP(('S Curve Equation'!$B$11-V122*'S Curve Equation'!$B$12)*'S Curve Equation'!$B$10))+'S Curve Equation'!$B$13)*'S Curve Equation'!$B$14</f>
        <v>9.4661762364229365E-2</v>
      </c>
      <c r="W167" s="28">
        <f>(1/(1+EXP(('S Curve Equation'!$B$11-W122*'S Curve Equation'!$B$12)*'S Curve Equation'!$B$10))+'S Curve Equation'!$B$13)*'S Curve Equation'!$B$14</f>
        <v>9.6619037257566986E-2</v>
      </c>
      <c r="X167" s="28">
        <f>(1/(1+EXP(('S Curve Equation'!$B$11-X122*'S Curve Equation'!$B$12)*'S Curve Equation'!$B$10))+'S Curve Equation'!$B$13)*'S Curve Equation'!$B$14</f>
        <v>9.8590587172919228E-2</v>
      </c>
      <c r="Y167" s="28">
        <f>(1/(1+EXP(('S Curve Equation'!$B$11-Y122*'S Curve Equation'!$B$12)*'S Curve Equation'!$B$10))+'S Curve Equation'!$B$13)*'S Curve Equation'!$B$14</f>
        <v>0.10057615930283022</v>
      </c>
      <c r="Z167" s="28">
        <f>(1/(1+EXP(('S Curve Equation'!$B$11-Z122*'S Curve Equation'!$B$12)*'S Curve Equation'!$B$10))+'S Curve Equation'!$B$13)*'S Curve Equation'!$B$14</f>
        <v>0.10257549858921905</v>
      </c>
      <c r="AA167" s="28">
        <f>(1/(1+EXP(('S Curve Equation'!$B$11-AA122*'S Curve Equation'!$B$12)*'S Curve Equation'!$B$10))+'S Curve Equation'!$B$13)*'S Curve Equation'!$B$14</f>
        <v>0.104588347880459</v>
      </c>
      <c r="AB167" s="28">
        <f>(1/(1+EXP(('S Curve Equation'!$B$11-AB122*'S Curve Equation'!$B$12)*'S Curve Equation'!$B$10))+'S Curve Equation'!$B$13)*'S Curve Equation'!$B$14</f>
        <v>0.10661444808707157</v>
      </c>
      <c r="AC167" s="28">
        <f>(1/(1+EXP(('S Curve Equation'!$B$11-AC122*'S Curve Equation'!$B$12)*'S Curve Equation'!$B$10))+'S Curve Equation'!$B$13)*'S Curve Equation'!$B$14</f>
        <v>0.10865353833592177</v>
      </c>
      <c r="AD167" s="28">
        <f>(1/(1+EXP(('S Curve Equation'!$B$11-AD122*'S Curve Equation'!$B$12)*'S Curve Equation'!$B$10))+'S Curve Equation'!$B$13)*'S Curve Equation'!$B$14</f>
        <v>0.11070535612279778</v>
      </c>
      <c r="AE167" s="28">
        <f>(1/(1+EXP(('S Curve Equation'!$B$11-AE122*'S Curve Equation'!$B$12)*'S Curve Equation'!$B$10))+'S Curve Equation'!$B$13)*'S Curve Equation'!$B$14</f>
        <v>0.11276963746326785</v>
      </c>
      <c r="AF167" s="28">
        <f>(1/(1+EXP(('S Curve Equation'!$B$11-AF122*'S Curve Equation'!$B$12)*'S Curve Equation'!$B$10))+'S Curve Equation'!$B$13)*'S Curve Equation'!$B$14</f>
        <v>0.11484611704171195</v>
      </c>
    </row>
    <row r="168" spans="1:32" x14ac:dyDescent="0.2">
      <c r="A168" s="6" t="s">
        <v>46</v>
      </c>
      <c r="B168" s="28">
        <f>(1/(1+EXP(('S Curve Equation'!$B$11-B123*'S Curve Equation'!$B$12)*'S Curve Equation'!$B$10))+'S Curve Equation'!$B$13)*'S Curve Equation'!$B$14</f>
        <v>3.4688591057551531E-2</v>
      </c>
      <c r="C168" s="28">
        <f>(1/(1+EXP(('S Curve Equation'!$B$11-C123*'S Curve Equation'!$B$12)*'S Curve Equation'!$B$10))+'S Curve Equation'!$B$13)*'S Curve Equation'!$B$14</f>
        <v>3.5882785161836808E-2</v>
      </c>
      <c r="D168" s="28">
        <f>(1/(1+EXP(('S Curve Equation'!$B$11-D123*'S Curve Equation'!$B$12)*'S Curve Equation'!$B$10))+'S Curve Equation'!$B$13)*'S Curve Equation'!$B$14</f>
        <v>3.7021657031104264E-2</v>
      </c>
      <c r="E168" s="28">
        <f>(1/(1+EXP(('S Curve Equation'!$B$11-E123*'S Curve Equation'!$B$12)*'S Curve Equation'!$B$10))+'S Curve Equation'!$B$13)*'S Curve Equation'!$B$14</f>
        <v>3.8222488302801567E-2</v>
      </c>
      <c r="F168" s="28">
        <f>(1/(1+EXP(('S Curve Equation'!$B$11-F123*'S Curve Equation'!$B$12)*'S Curve Equation'!$B$10))+'S Curve Equation'!$B$13)*'S Curve Equation'!$B$14</f>
        <v>3.9428094001647818E-2</v>
      </c>
      <c r="G168" s="28">
        <f>(1/(1+EXP(('S Curve Equation'!$B$11-G123*'S Curve Equation'!$B$12)*'S Curve Equation'!$B$10))+'S Curve Equation'!$B$13)*'S Curve Equation'!$B$14</f>
        <v>4.0738385824867836E-2</v>
      </c>
      <c r="H168" s="28">
        <f>(1/(1+EXP(('S Curve Equation'!$B$11-H123*'S Curve Equation'!$B$12)*'S Curve Equation'!$B$10))+'S Curve Equation'!$B$13)*'S Curve Equation'!$B$14</f>
        <v>4.2025195932472802E-2</v>
      </c>
      <c r="I168" s="28">
        <f>(1/(1+EXP(('S Curve Equation'!$B$11-I123*'S Curve Equation'!$B$12)*'S Curve Equation'!$B$10))+'S Curve Equation'!$B$13)*'S Curve Equation'!$B$14</f>
        <v>4.3225430819424947E-2</v>
      </c>
      <c r="J168" s="28">
        <f>(1/(1+EXP(('S Curve Equation'!$B$11-J123*'S Curve Equation'!$B$12)*'S Curve Equation'!$B$10))+'S Curve Equation'!$B$13)*'S Curve Equation'!$B$14</f>
        <v>4.4415744672808982E-2</v>
      </c>
      <c r="K168" s="28">
        <f>(1/(1+EXP(('S Curve Equation'!$B$11-K123*'S Curve Equation'!$B$12)*'S Curve Equation'!$B$10))+'S Curve Equation'!$B$13)*'S Curve Equation'!$B$14</f>
        <v>4.5608338827508851E-2</v>
      </c>
      <c r="L168" s="28">
        <f>(1/(1+EXP(('S Curve Equation'!$B$11-L123*'S Curve Equation'!$B$12)*'S Curve Equation'!$B$10))+'S Curve Equation'!$B$13)*'S Curve Equation'!$B$14</f>
        <v>4.7040765563525835E-2</v>
      </c>
      <c r="M168" s="28">
        <f>(1/(1+EXP(('S Curve Equation'!$B$11-M123*'S Curve Equation'!$B$12)*'S Curve Equation'!$B$10))+'S Curve Equation'!$B$13)*'S Curve Equation'!$B$14</f>
        <v>4.8362109816803153E-2</v>
      </c>
      <c r="N168" s="28">
        <f>(1/(1+EXP(('S Curve Equation'!$B$11-N123*'S Curve Equation'!$B$12)*'S Curve Equation'!$B$10))+'S Curve Equation'!$B$13)*'S Curve Equation'!$B$14</f>
        <v>4.9699028259737356E-2</v>
      </c>
      <c r="O168" s="28">
        <f>(1/(1+EXP(('S Curve Equation'!$B$11-O123*'S Curve Equation'!$B$12)*'S Curve Equation'!$B$10))+'S Curve Equation'!$B$13)*'S Curve Equation'!$B$14</f>
        <v>5.1051419811139101E-2</v>
      </c>
      <c r="P168" s="28">
        <f>(1/(1+EXP(('S Curve Equation'!$B$11-P123*'S Curve Equation'!$B$12)*'S Curve Equation'!$B$10))+'S Curve Equation'!$B$13)*'S Curve Equation'!$B$14</f>
        <v>5.2419179279681129E-2</v>
      </c>
      <c r="Q168" s="28">
        <f>(1/(1+EXP(('S Curve Equation'!$B$11-Q123*'S Curve Equation'!$B$12)*'S Curve Equation'!$B$10))+'S Curve Equation'!$B$13)*'S Curve Equation'!$B$14</f>
        <v>5.3802197448832897E-2</v>
      </c>
      <c r="R168" s="28">
        <f>(1/(1+EXP(('S Curve Equation'!$B$11-R123*'S Curve Equation'!$B$12)*'S Curve Equation'!$B$10))+'S Curve Equation'!$B$13)*'S Curve Equation'!$B$14</f>
        <v>5.5200361163304797E-2</v>
      </c>
      <c r="S168" s="28">
        <f>(1/(1+EXP(('S Curve Equation'!$B$11-S123*'S Curve Equation'!$B$12)*'S Curve Equation'!$B$10))+'S Curve Equation'!$B$13)*'S Curve Equation'!$B$14</f>
        <v>5.6613553416904661E-2</v>
      </c>
      <c r="T168" s="28">
        <f>(1/(1+EXP(('S Curve Equation'!$B$11-T123*'S Curve Equation'!$B$12)*'S Curve Equation'!$B$10))+'S Curve Equation'!$B$13)*'S Curve Equation'!$B$14</f>
        <v>5.8041653441702673E-2</v>
      </c>
      <c r="U168" s="28">
        <f>(1/(1+EXP(('S Curve Equation'!$B$11-U123*'S Curve Equation'!$B$12)*'S Curve Equation'!$B$10))+'S Curve Equation'!$B$13)*'S Curve Equation'!$B$14</f>
        <v>5.9484536798410134E-2</v>
      </c>
      <c r="V168" s="28">
        <f>(1/(1+EXP(('S Curve Equation'!$B$11-V123*'S Curve Equation'!$B$12)*'S Curve Equation'!$B$10))+'S Curve Equation'!$B$13)*'S Curve Equation'!$B$14</f>
        <v>6.0942075467873738E-2</v>
      </c>
      <c r="W168" s="28">
        <f>(1/(1+EXP(('S Curve Equation'!$B$11-W123*'S Curve Equation'!$B$12)*'S Curve Equation'!$B$10))+'S Curve Equation'!$B$13)*'S Curve Equation'!$B$14</f>
        <v>6.2414137943584976E-2</v>
      </c>
      <c r="X168" s="28">
        <f>(1/(1+EXP(('S Curve Equation'!$B$11-X123*'S Curve Equation'!$B$12)*'S Curve Equation'!$B$10))+'S Curve Equation'!$B$13)*'S Curve Equation'!$B$14</f>
        <v>6.3900589325112597E-2</v>
      </c>
      <c r="Y168" s="28">
        <f>(1/(1+EXP(('S Curve Equation'!$B$11-Y123*'S Curve Equation'!$B$12)*'S Curve Equation'!$B$10))+'S Curve Equation'!$B$13)*'S Curve Equation'!$B$14</f>
        <v>6.5401291412360257E-2</v>
      </c>
      <c r="Z168" s="28">
        <f>(1/(1+EXP(('S Curve Equation'!$B$11-Z123*'S Curve Equation'!$B$12)*'S Curve Equation'!$B$10))+'S Curve Equation'!$B$13)*'S Curve Equation'!$B$14</f>
        <v>6.691610280055714E-2</v>
      </c>
      <c r="AA168" s="28">
        <f>(1/(1+EXP(('S Curve Equation'!$B$11-AA123*'S Curve Equation'!$B$12)*'S Curve Equation'!$B$10))+'S Curve Equation'!$B$13)*'S Curve Equation'!$B$14</f>
        <v>6.8444878975887621E-2</v>
      </c>
      <c r="AB168" s="28">
        <f>(1/(1+EXP(('S Curve Equation'!$B$11-AB123*'S Curve Equation'!$B$12)*'S Curve Equation'!$B$10))+'S Curve Equation'!$B$13)*'S Curve Equation'!$B$14</f>
        <v>6.9987472411668875E-2</v>
      </c>
      <c r="AC168" s="28">
        <f>(1/(1+EXP(('S Curve Equation'!$B$11-AC123*'S Curve Equation'!$B$12)*'S Curve Equation'!$B$10))+'S Curve Equation'!$B$13)*'S Curve Equation'!$B$14</f>
        <v>7.1543732664987494E-2</v>
      </c>
      <c r="AD168" s="28">
        <f>(1/(1+EXP(('S Curve Equation'!$B$11-AD123*'S Curve Equation'!$B$12)*'S Curve Equation'!$B$10))+'S Curve Equation'!$B$13)*'S Curve Equation'!$B$14</f>
        <v>7.3113506473704737E-2</v>
      </c>
      <c r="AE168" s="28">
        <f>(1/(1+EXP(('S Curve Equation'!$B$11-AE123*'S Curve Equation'!$B$12)*'S Curve Equation'!$B$10))+'S Curve Equation'!$B$13)*'S Curve Equation'!$B$14</f>
        <v>7.4696637853744793E-2</v>
      </c>
      <c r="AF168" s="28">
        <f>(1/(1+EXP(('S Curve Equation'!$B$11-AF123*'S Curve Equation'!$B$12)*'S Curve Equation'!$B$10))+'S Curve Equation'!$B$13)*'S Curve Equation'!$B$14</f>
        <v>7.6292968196579755E-2</v>
      </c>
    </row>
    <row r="169" spans="1:32" x14ac:dyDescent="0.2">
      <c r="A169" s="6" t="s">
        <v>47</v>
      </c>
      <c r="B169" s="28">
        <f>(1/(1+EXP(('S Curve Equation'!$B$11-B124*'S Curve Equation'!$B$12)*'S Curve Equation'!$B$10))+'S Curve Equation'!$B$13)*'S Curve Equation'!$B$14</f>
        <v>6.2043795620437971E-2</v>
      </c>
      <c r="C169" s="28">
        <f>(1/(1+EXP(('S Curve Equation'!$B$11-C124*'S Curve Equation'!$B$12)*'S Curve Equation'!$B$10))+'S Curve Equation'!$B$13)*'S Curve Equation'!$B$14</f>
        <v>6.3771909483386638E-2</v>
      </c>
      <c r="D169" s="28">
        <f>(1/(1+EXP(('S Curve Equation'!$B$11-D124*'S Curve Equation'!$B$12)*'S Curve Equation'!$B$10))+'S Curve Equation'!$B$13)*'S Curve Equation'!$B$14</f>
        <v>6.5415244302579834E-2</v>
      </c>
      <c r="E169" s="28">
        <f>(1/(1+EXP(('S Curve Equation'!$B$11-E124*'S Curve Equation'!$B$12)*'S Curve Equation'!$B$10))+'S Curve Equation'!$B$13)*'S Curve Equation'!$B$14</f>
        <v>6.7143084545048012E-2</v>
      </c>
      <c r="F169" s="28">
        <f>(1/(1+EXP(('S Curve Equation'!$B$11-F124*'S Curve Equation'!$B$12)*'S Curve Equation'!$B$10))+'S Curve Equation'!$B$13)*'S Curve Equation'!$B$14</f>
        <v>6.8872829549550277E-2</v>
      </c>
      <c r="G169" s="28">
        <f>(1/(1+EXP(('S Curve Equation'!$B$11-G124*'S Curve Equation'!$B$12)*'S Curve Equation'!$B$10))+'S Curve Equation'!$B$13)*'S Curve Equation'!$B$14</f>
        <v>7.0747238060817577E-2</v>
      </c>
      <c r="H169" s="28">
        <f>(1/(1+EXP(('S Curve Equation'!$B$11-H124*'S Curve Equation'!$B$12)*'S Curve Equation'!$B$10))+'S Curve Equation'!$B$13)*'S Curve Equation'!$B$14</f>
        <v>7.2582549431773474E-2</v>
      </c>
      <c r="I169" s="28">
        <f>(1/(1+EXP(('S Curve Equation'!$B$11-I124*'S Curve Equation'!$B$12)*'S Curve Equation'!$B$10))+'S Curve Equation'!$B$13)*'S Curve Equation'!$B$14</f>
        <v>7.4289555070810614E-2</v>
      </c>
      <c r="J169" s="28">
        <f>(1/(1+EXP(('S Curve Equation'!$B$11-J124*'S Curve Equation'!$B$12)*'S Curve Equation'!$B$10))+'S Curve Equation'!$B$13)*'S Curve Equation'!$B$14</f>
        <v>7.5977927952870991E-2</v>
      </c>
      <c r="K169" s="28">
        <f>(1/(1+EXP(('S Curve Equation'!$B$11-K124*'S Curve Equation'!$B$12)*'S Curve Equation'!$B$10))+'S Curve Equation'!$B$13)*'S Curve Equation'!$B$14</f>
        <v>7.7665092442192954E-2</v>
      </c>
      <c r="L169" s="28">
        <f>(1/(1+EXP(('S Curve Equation'!$B$11-L124*'S Curve Equation'!$B$12)*'S Curve Equation'!$B$10))+'S Curve Equation'!$B$13)*'S Curve Equation'!$B$14</f>
        <v>7.9685770094288108E-2</v>
      </c>
      <c r="M169" s="28">
        <f>(1/(1+EXP(('S Curve Equation'!$B$11-M124*'S Curve Equation'!$B$12)*'S Curve Equation'!$B$10))+'S Curve Equation'!$B$13)*'S Curve Equation'!$B$14</f>
        <v>8.1544251844886229E-2</v>
      </c>
      <c r="N169" s="28">
        <f>(1/(1+EXP(('S Curve Equation'!$B$11-N124*'S Curve Equation'!$B$12)*'S Curve Equation'!$B$10))+'S Curve Equation'!$B$13)*'S Curve Equation'!$B$14</f>
        <v>8.3419364779575331E-2</v>
      </c>
      <c r="O169" s="28">
        <f>(1/(1+EXP(('S Curve Equation'!$B$11-O124*'S Curve Equation'!$B$12)*'S Curve Equation'!$B$10))+'S Curve Equation'!$B$13)*'S Curve Equation'!$B$14</f>
        <v>8.5310872126830167E-2</v>
      </c>
      <c r="P169" s="28">
        <f>(1/(1+EXP(('S Curve Equation'!$B$11-P124*'S Curve Equation'!$B$12)*'S Curve Equation'!$B$10))+'S Curve Equation'!$B$13)*'S Curve Equation'!$B$14</f>
        <v>8.7218533373680296E-2</v>
      </c>
      <c r="Q169" s="28">
        <f>(1/(1+EXP(('S Curve Equation'!$B$11-Q124*'S Curve Equation'!$B$12)*'S Curve Equation'!$B$10))+'S Curve Equation'!$B$13)*'S Curve Equation'!$B$14</f>
        <v>8.9142104438538927E-2</v>
      </c>
      <c r="R169" s="28">
        <f>(1/(1+EXP(('S Curve Equation'!$B$11-R124*'S Curve Equation'!$B$12)*'S Curve Equation'!$B$10))+'S Curve Equation'!$B$13)*'S Curve Equation'!$B$14</f>
        <v>9.1081337843786248E-2</v>
      </c>
      <c r="S169" s="28">
        <f>(1/(1+EXP(('S Curve Equation'!$B$11-S124*'S Curve Equation'!$B$12)*'S Curve Equation'!$B$10))+'S Curve Equation'!$B$13)*'S Curve Equation'!$B$14</f>
        <v>9.3035982887943638E-2</v>
      </c>
      <c r="T169" s="28">
        <f>(1/(1+EXP(('S Curve Equation'!$B$11-T124*'S Curve Equation'!$B$12)*'S Curve Equation'!$B$10))+'S Curve Equation'!$B$13)*'S Curve Equation'!$B$14</f>
        <v>9.500578581726779E-2</v>
      </c>
      <c r="U169" s="28">
        <f>(1/(1+EXP(('S Curve Equation'!$B$11-U124*'S Curve Equation'!$B$12)*'S Curve Equation'!$B$10))+'S Curve Equation'!$B$13)*'S Curve Equation'!$B$14</f>
        <v>9.699048999661232E-2</v>
      </c>
      <c r="V169" s="28">
        <f>(1/(1+EXP(('S Curve Equation'!$B$11-V124*'S Curve Equation'!$B$12)*'S Curve Equation'!$B$10))+'S Curve Equation'!$B$13)*'S Curve Equation'!$B$14</f>
        <v>9.8989836079401053E-2</v>
      </c>
      <c r="W169" s="28">
        <f>(1/(1+EXP(('S Curve Equation'!$B$11-W124*'S Curve Equation'!$B$12)*'S Curve Equation'!$B$10))+'S Curve Equation'!$B$13)*'S Curve Equation'!$B$14</f>
        <v>0.10100356217656103</v>
      </c>
      <c r="X169" s="28">
        <f>(1/(1+EXP(('S Curve Equation'!$B$11-X124*'S Curve Equation'!$B$12)*'S Curve Equation'!$B$10))+'S Curve Equation'!$B$13)*'S Curve Equation'!$B$14</f>
        <v>0.10303140402427441</v>
      </c>
      <c r="Y169" s="28">
        <f>(1/(1+EXP(('S Curve Equation'!$B$11-Y124*'S Curve Equation'!$B$12)*'S Curve Equation'!$B$10))+'S Curve Equation'!$B$13)*'S Curve Equation'!$B$14</f>
        <v>0.10507309515040866</v>
      </c>
      <c r="Z169" s="28">
        <f>(1/(1+EXP(('S Curve Equation'!$B$11-Z124*'S Curve Equation'!$B$12)*'S Curve Equation'!$B$10))+'S Curve Equation'!$B$13)*'S Curve Equation'!$B$14</f>
        <v>0.10712836703949155</v>
      </c>
      <c r="AA169" s="28">
        <f>(1/(1+EXP(('S Curve Equation'!$B$11-AA124*'S Curve Equation'!$B$12)*'S Curve Equation'!$B$10))+'S Curve Equation'!$B$13)*'S Curve Equation'!$B$14</f>
        <v>0.10919694929610259</v>
      </c>
      <c r="AB169" s="28">
        <f>(1/(1+EXP(('S Curve Equation'!$B$11-AB124*'S Curve Equation'!$B$12)*'S Curve Equation'!$B$10))+'S Curve Equation'!$B$13)*'S Curve Equation'!$B$14</f>
        <v>0.11127856980655619</v>
      </c>
      <c r="AC169" s="28">
        <f>(1/(1+EXP(('S Curve Equation'!$B$11-AC124*'S Curve Equation'!$B$12)*'S Curve Equation'!$B$10))+'S Curve Equation'!$B$13)*'S Curve Equation'!$B$14</f>
        <v>0.11337295489876194</v>
      </c>
      <c r="AD169" s="28">
        <f>(1/(1+EXP(('S Curve Equation'!$B$11-AD124*'S Curve Equation'!$B$12)*'S Curve Equation'!$B$10))+'S Curve Equation'!$B$13)*'S Curve Equation'!$B$14</f>
        <v>0.11547982950014554</v>
      </c>
      <c r="AE169" s="28">
        <f>(1/(1+EXP(('S Curve Equation'!$B$11-AE124*'S Curve Equation'!$B$12)*'S Curve Equation'!$B$10))+'S Curve Equation'!$B$13)*'S Curve Equation'!$B$14</f>
        <v>0.1175989172935256</v>
      </c>
      <c r="AF169" s="28">
        <f>(1/(1+EXP(('S Curve Equation'!$B$11-AF124*'S Curve Equation'!$B$12)*'S Curve Equation'!$B$10))+'S Curve Equation'!$B$13)*'S Curve Equation'!$B$14</f>
        <v>0.11972994087084339</v>
      </c>
    </row>
    <row r="170" spans="1:32" x14ac:dyDescent="0.2">
      <c r="A170" s="6" t="s">
        <v>48</v>
      </c>
      <c r="B170" s="28">
        <f>(1/(1+EXP(('S Curve Equation'!$B$11-B125*'S Curve Equation'!$B$12)*'S Curve Equation'!$B$10))+'S Curve Equation'!$B$13)*'S Curve Equation'!$B$14</f>
        <v>3.3128834355828224E-2</v>
      </c>
      <c r="C170" s="28">
        <f>(1/(1+EXP(('S Curve Equation'!$B$11-C125*'S Curve Equation'!$B$12)*'S Curve Equation'!$B$10))+'S Curve Equation'!$B$13)*'S Curve Equation'!$B$14</f>
        <v>3.4289954312431002E-2</v>
      </c>
      <c r="D170" s="28">
        <f>(1/(1+EXP(('S Curve Equation'!$B$11-D125*'S Curve Equation'!$B$12)*'S Curve Equation'!$B$10))+'S Curve Equation'!$B$13)*'S Curve Equation'!$B$14</f>
        <v>3.5397499105692225E-2</v>
      </c>
      <c r="E170" s="28">
        <f>(1/(1+EXP(('S Curve Equation'!$B$11-E125*'S Curve Equation'!$B$12)*'S Curve Equation'!$B$10))+'S Curve Equation'!$B$13)*'S Curve Equation'!$B$14</f>
        <v>3.6565522521396859E-2</v>
      </c>
      <c r="F170" s="28">
        <f>(1/(1+EXP(('S Curve Equation'!$B$11-F125*'S Curve Equation'!$B$12)*'S Curve Equation'!$B$10))+'S Curve Equation'!$B$13)*'S Curve Equation'!$B$14</f>
        <v>3.7738417129007121E-2</v>
      </c>
      <c r="G170" s="28">
        <f>(1/(1+EXP(('S Curve Equation'!$B$11-G125*'S Curve Equation'!$B$12)*'S Curve Equation'!$B$10))+'S Curve Equation'!$B$13)*'S Curve Equation'!$B$14</f>
        <v>3.901341150856704E-2</v>
      </c>
      <c r="H170" s="28">
        <f>(1/(1+EXP(('S Curve Equation'!$B$11-H125*'S Curve Equation'!$B$12)*'S Curve Equation'!$B$10))+'S Curve Equation'!$B$13)*'S Curve Equation'!$B$14</f>
        <v>4.0265810198337297E-2</v>
      </c>
      <c r="I170" s="28">
        <f>(1/(1+EXP(('S Curve Equation'!$B$11-I125*'S Curve Equation'!$B$12)*'S Curve Equation'!$B$10))+'S Curve Equation'!$B$13)*'S Curve Equation'!$B$14</f>
        <v>4.1434171742659114E-2</v>
      </c>
      <c r="J170" s="28">
        <f>(1/(1+EXP(('S Curve Equation'!$B$11-J125*'S Curve Equation'!$B$12)*'S Curve Equation'!$B$10))+'S Curve Equation'!$B$13)*'S Curve Equation'!$B$14</f>
        <v>4.2593085135324081E-2</v>
      </c>
      <c r="K170" s="28">
        <f>(1/(1+EXP(('S Curve Equation'!$B$11-K125*'S Curve Equation'!$B$12)*'S Curve Equation'!$B$10))+'S Curve Equation'!$B$13)*'S Curve Equation'!$B$14</f>
        <v>4.3754424959887572E-2</v>
      </c>
      <c r="L170" s="28">
        <f>(1/(1+EXP(('S Curve Equation'!$B$11-L125*'S Curve Equation'!$B$12)*'S Curve Equation'!$B$10))+'S Curve Equation'!$B$13)*'S Curve Equation'!$B$14</f>
        <v>4.5149581144711688E-2</v>
      </c>
      <c r="M170" s="28">
        <f>(1/(1+EXP(('S Curve Equation'!$B$11-M125*'S Curve Equation'!$B$12)*'S Curve Equation'!$B$10))+'S Curve Equation'!$B$13)*'S Curve Equation'!$B$14</f>
        <v>4.6436801791158389E-2</v>
      </c>
      <c r="N170" s="28">
        <f>(1/(1+EXP(('S Curve Equation'!$B$11-N125*'S Curve Equation'!$B$12)*'S Curve Equation'!$B$10))+'S Curve Equation'!$B$13)*'S Curve Equation'!$B$14</f>
        <v>4.7739441513605908E-2</v>
      </c>
      <c r="O170" s="28">
        <f>(1/(1+EXP(('S Curve Equation'!$B$11-O125*'S Curve Equation'!$B$12)*'S Curve Equation'!$B$10))+'S Curve Equation'!$B$13)*'S Curve Equation'!$B$14</f>
        <v>4.9057407019396898E-2</v>
      </c>
      <c r="P170" s="28">
        <f>(1/(1+EXP(('S Curve Equation'!$B$11-P125*'S Curve Equation'!$B$12)*'S Curve Equation'!$B$10))+'S Curve Equation'!$B$13)*'S Curve Equation'!$B$14</f>
        <v>5.0390600939579651E-2</v>
      </c>
      <c r="Q170" s="28">
        <f>(1/(1+EXP(('S Curve Equation'!$B$11-Q125*'S Curve Equation'!$B$12)*'S Curve Equation'!$B$10))+'S Curve Equation'!$B$13)*'S Curve Equation'!$B$14</f>
        <v>5.1738921908635827E-2</v>
      </c>
      <c r="R170" s="28">
        <f>(1/(1+EXP(('S Curve Equation'!$B$11-R125*'S Curve Equation'!$B$12)*'S Curve Equation'!$B$10))+'S Curve Equation'!$B$13)*'S Curve Equation'!$B$14</f>
        <v>5.3102264645758568E-2</v>
      </c>
      <c r="S170" s="28">
        <f>(1/(1+EXP(('S Curve Equation'!$B$11-S125*'S Curve Equation'!$B$12)*'S Curve Equation'!$B$10))+'S Curve Equation'!$B$13)*'S Curve Equation'!$B$14</f>
        <v>5.4480520037590144E-2</v>
      </c>
      <c r="T170" s="28">
        <f>(1/(1+EXP(('S Curve Equation'!$B$11-T125*'S Curve Equation'!$B$12)*'S Curve Equation'!$B$10))+'S Curve Equation'!$B$13)*'S Curve Equation'!$B$14</f>
        <v>5.5873575222318617E-2</v>
      </c>
      <c r="U170" s="28">
        <f>(1/(1+EXP(('S Curve Equation'!$B$11-U125*'S Curve Equation'!$B$12)*'S Curve Equation'!$B$10))+'S Curve Equation'!$B$13)*'S Curve Equation'!$B$14</f>
        <v>5.7281313675044382E-2</v>
      </c>
      <c r="V170" s="28">
        <f>(1/(1+EXP(('S Curve Equation'!$B$11-V125*'S Curve Equation'!$B$12)*'S Curve Equation'!$B$10))+'S Curve Equation'!$B$13)*'S Curve Equation'!$B$14</f>
        <v>5.8703615294321762E-2</v>
      </c>
      <c r="W170" s="28">
        <f>(1/(1+EXP(('S Curve Equation'!$B$11-W125*'S Curve Equation'!$B$12)*'S Curve Equation'!$B$10))+'S Curve Equation'!$B$13)*'S Curve Equation'!$B$14</f>
        <v>6.0140356489780639E-2</v>
      </c>
      <c r="X170" s="28">
        <f>(1/(1+EXP(('S Curve Equation'!$B$11-X125*'S Curve Equation'!$B$12)*'S Curve Equation'!$B$10))+'S Curve Equation'!$B$13)*'S Curve Equation'!$B$14</f>
        <v>6.1591410270738604E-2</v>
      </c>
      <c r="Y170" s="28">
        <f>(1/(1+EXP(('S Curve Equation'!$B$11-Y125*'S Curve Equation'!$B$12)*'S Curve Equation'!$B$10))+'S Curve Equation'!$B$13)*'S Curve Equation'!$B$14</f>
        <v>6.3056646335711314E-2</v>
      </c>
      <c r="Z170" s="28">
        <f>(1/(1+EXP(('S Curve Equation'!$B$11-Z125*'S Curve Equation'!$B$12)*'S Curve Equation'!$B$10))+'S Curve Equation'!$B$13)*'S Curve Equation'!$B$14</f>
        <v>6.4535931162731278E-2</v>
      </c>
      <c r="AA170" s="28">
        <f>(1/(1+EXP(('S Curve Equation'!$B$11-AA125*'S Curve Equation'!$B$12)*'S Curve Equation'!$B$10))+'S Curve Equation'!$B$13)*'S Curve Equation'!$B$14</f>
        <v>6.6029128100384846E-2</v>
      </c>
      <c r="AB170" s="28">
        <f>(1/(1+EXP(('S Curve Equation'!$B$11-AB125*'S Curve Equation'!$B$12)*'S Curve Equation'!$B$10))+'S Curve Equation'!$B$13)*'S Curve Equation'!$B$14</f>
        <v>6.7536097459480623E-2</v>
      </c>
      <c r="AC170" s="28">
        <f>(1/(1+EXP(('S Curve Equation'!$B$11-AC125*'S Curve Equation'!$B$12)*'S Curve Equation'!$B$10))+'S Curve Equation'!$B$13)*'S Curve Equation'!$B$14</f>
        <v>6.9056696605262757E-2</v>
      </c>
      <c r="AD170" s="28">
        <f>(1/(1+EXP(('S Curve Equation'!$B$11-AD125*'S Curve Equation'!$B$12)*'S Curve Equation'!$B$10))+'S Curve Equation'!$B$13)*'S Curve Equation'!$B$14</f>
        <v>7.0590780050081639E-2</v>
      </c>
      <c r="AE170" s="28">
        <f>(1/(1+EXP(('S Curve Equation'!$B$11-AE125*'S Curve Equation'!$B$12)*'S Curve Equation'!$B$10))+'S Curve Equation'!$B$13)*'S Curve Equation'!$B$14</f>
        <v>7.2138199546439921E-2</v>
      </c>
      <c r="AF170" s="28">
        <f>(1/(1+EXP(('S Curve Equation'!$B$11-AF125*'S Curve Equation'!$B$12)*'S Curve Equation'!$B$10))+'S Curve Equation'!$B$13)*'S Curve Equation'!$B$14</f>
        <v>7.3698804180329924E-2</v>
      </c>
    </row>
    <row r="171" spans="1:32" x14ac:dyDescent="0.2">
      <c r="A171" s="6" t="s">
        <v>49</v>
      </c>
      <c r="B171" s="28">
        <f>(1/(1+EXP(('S Curve Equation'!$B$11-B126*'S Curve Equation'!$B$12)*'S Curve Equation'!$B$10))+'S Curve Equation'!$B$13)*'S Curve Equation'!$B$14</f>
        <v>5.5016181229773455E-2</v>
      </c>
      <c r="C171" s="28">
        <f>(1/(1+EXP(('S Curve Equation'!$B$11-C126*'S Curve Equation'!$B$12)*'S Curve Equation'!$B$10))+'S Curve Equation'!$B$13)*'S Curve Equation'!$B$14</f>
        <v>5.6614793437730203E-2</v>
      </c>
      <c r="D171" s="28">
        <f>(1/(1+EXP(('S Curve Equation'!$B$11-D126*'S Curve Equation'!$B$12)*'S Curve Equation'!$B$10))+'S Curve Equation'!$B$13)*'S Curve Equation'!$B$14</f>
        <v>5.8135986524815254E-2</v>
      </c>
      <c r="E171" s="28">
        <f>(1/(1+EXP(('S Curve Equation'!$B$11-E126*'S Curve Equation'!$B$12)*'S Curve Equation'!$B$10))+'S Curve Equation'!$B$13)*'S Curve Equation'!$B$14</f>
        <v>5.9736449232623647E-2</v>
      </c>
      <c r="F171" s="28">
        <f>(1/(1+EXP(('S Curve Equation'!$B$11-F126*'S Curve Equation'!$B$12)*'S Curve Equation'!$B$10))+'S Curve Equation'!$B$13)*'S Curve Equation'!$B$14</f>
        <v>6.1339736240004758E-2</v>
      </c>
      <c r="G171" s="28">
        <f>(1/(1+EXP(('S Curve Equation'!$B$11-G126*'S Curve Equation'!$B$12)*'S Curve Equation'!$B$10))+'S Curve Equation'!$B$13)*'S Curve Equation'!$B$14</f>
        <v>6.3078293141567127E-2</v>
      </c>
      <c r="H171" s="28">
        <f>(1/(1+EXP(('S Curve Equation'!$B$11-H126*'S Curve Equation'!$B$12)*'S Curve Equation'!$B$10))+'S Curve Equation'!$B$13)*'S Curve Equation'!$B$14</f>
        <v>6.478176356358932E-2</v>
      </c>
      <c r="I171" s="28">
        <f>(1/(1+EXP(('S Curve Equation'!$B$11-I126*'S Curve Equation'!$B$12)*'S Curve Equation'!$B$10))+'S Curve Equation'!$B$13)*'S Curve Equation'!$B$14</f>
        <v>6.6367178066121427E-2</v>
      </c>
      <c r="J171" s="28">
        <f>(1/(1+EXP(('S Curve Equation'!$B$11-J126*'S Curve Equation'!$B$12)*'S Curve Equation'!$B$10))+'S Curve Equation'!$B$13)*'S Curve Equation'!$B$14</f>
        <v>6.7936255295237294E-2</v>
      </c>
      <c r="K171" s="28">
        <f>(1/(1+EXP(('S Curve Equation'!$B$11-K126*'S Curve Equation'!$B$12)*'S Curve Equation'!$B$10))+'S Curve Equation'!$B$13)*'S Curve Equation'!$B$14</f>
        <v>6.9505161230127593E-2</v>
      </c>
      <c r="L171" s="28">
        <f>(1/(1+EXP(('S Curve Equation'!$B$11-L126*'S Curve Equation'!$B$12)*'S Curve Equation'!$B$10))+'S Curve Equation'!$B$13)*'S Curve Equation'!$B$14</f>
        <v>7.1385441706530439E-2</v>
      </c>
      <c r="M171" s="28">
        <f>(1/(1+EXP(('S Curve Equation'!$B$11-M126*'S Curve Equation'!$B$12)*'S Curve Equation'!$B$10))+'S Curve Equation'!$B$13)*'S Curve Equation'!$B$14</f>
        <v>7.3115974143421664E-2</v>
      </c>
      <c r="N171" s="28">
        <f>(1/(1+EXP(('S Curve Equation'!$B$11-N126*'S Curve Equation'!$B$12)*'S Curve Equation'!$B$10))+'S Curve Equation'!$B$13)*'S Curve Equation'!$B$14</f>
        <v>7.4863124469083234E-2</v>
      </c>
      <c r="O171" s="28">
        <f>(1/(1+EXP(('S Curve Equation'!$B$11-O126*'S Curve Equation'!$B$12)*'S Curve Equation'!$B$10))+'S Curve Equation'!$B$13)*'S Curve Equation'!$B$14</f>
        <v>7.6626689950302779E-2</v>
      </c>
      <c r="P171" s="28">
        <f>(1/(1+EXP(('S Curve Equation'!$B$11-P126*'S Curve Equation'!$B$12)*'S Curve Equation'!$B$10))+'S Curve Equation'!$B$13)*'S Curve Equation'!$B$14</f>
        <v>7.8406463859706968E-2</v>
      </c>
      <c r="Q171" s="28">
        <f>(1/(1+EXP(('S Curve Equation'!$B$11-Q126*'S Curve Equation'!$B$12)*'S Curve Equation'!$B$10))+'S Curve Equation'!$B$13)*'S Curve Equation'!$B$14</f>
        <v>8.0202235627394591E-2</v>
      </c>
      <c r="R171" s="28">
        <f>(1/(1+EXP(('S Curve Equation'!$B$11-R126*'S Curve Equation'!$B$12)*'S Curve Equation'!$B$10))+'S Curve Equation'!$B$13)*'S Curve Equation'!$B$14</f>
        <v>8.2013790992943827E-2</v>
      </c>
      <c r="S171" s="28">
        <f>(1/(1+EXP(('S Curve Equation'!$B$11-S126*'S Curve Equation'!$B$12)*'S Curve Equation'!$B$10))+'S Curve Equation'!$B$13)*'S Curve Equation'!$B$14</f>
        <v>8.3840912157644401E-2</v>
      </c>
      <c r="T171" s="28">
        <f>(1/(1+EXP(('S Curve Equation'!$B$11-T126*'S Curve Equation'!$B$12)*'S Curve Equation'!$B$10))+'S Curve Equation'!$B$13)*'S Curve Equation'!$B$14</f>
        <v>8.5683377936795008E-2</v>
      </c>
      <c r="U171" s="28">
        <f>(1/(1+EXP(('S Curve Equation'!$B$11-U126*'S Curve Equation'!$B$12)*'S Curve Equation'!$B$10))+'S Curve Equation'!$B$13)*'S Curve Equation'!$B$14</f>
        <v>8.7540963911924743E-2</v>
      </c>
      <c r="V171" s="28">
        <f>(1/(1+EXP(('S Curve Equation'!$B$11-V126*'S Curve Equation'!$B$12)*'S Curve Equation'!$B$10))+'S Curve Equation'!$B$13)*'S Curve Equation'!$B$14</f>
        <v>8.9413442582792241E-2</v>
      </c>
      <c r="W171" s="28">
        <f>(1/(1+EXP(('S Curve Equation'!$B$11-W126*'S Curve Equation'!$B$12)*'S Curve Equation'!$B$10))+'S Curve Equation'!$B$13)*'S Curve Equation'!$B$14</f>
        <v>9.1300583519018805E-2</v>
      </c>
      <c r="X171" s="28">
        <f>(1/(1+EXP(('S Curve Equation'!$B$11-X126*'S Curve Equation'!$B$12)*'S Curve Equation'!$B$10))+'S Curve Equation'!$B$13)*'S Curve Equation'!$B$14</f>
        <v>9.3202153511221325E-2</v>
      </c>
      <c r="Y171" s="28">
        <f>(1/(1+EXP(('S Curve Equation'!$B$11-Y126*'S Curve Equation'!$B$12)*'S Curve Equation'!$B$10))+'S Curve Equation'!$B$13)*'S Curve Equation'!$B$14</f>
        <v>9.5117916721511292E-2</v>
      </c>
      <c r="Z171" s="28">
        <f>(1/(1+EXP(('S Curve Equation'!$B$11-Z126*'S Curve Equation'!$B$12)*'S Curve Equation'!$B$10))+'S Curve Equation'!$B$13)*'S Curve Equation'!$B$14</f>
        <v>9.7047634833229632E-2</v>
      </c>
      <c r="AA171" s="28">
        <f>(1/(1+EXP(('S Curve Equation'!$B$11-AA126*'S Curve Equation'!$B$12)*'S Curve Equation'!$B$10))+'S Curve Equation'!$B$13)*'S Curve Equation'!$B$14</f>
        <v>9.8991067199793545E-2</v>
      </c>
      <c r="AB171" s="28">
        <f>(1/(1+EXP(('S Curve Equation'!$B$11-AB126*'S Curve Equation'!$B$12)*'S Curve Equation'!$B$10))+'S Curve Equation'!$B$13)*'S Curve Equation'!$B$14</f>
        <v>0.10094797099253257</v>
      </c>
      <c r="AC171" s="28">
        <f>(1/(1+EXP(('S Curve Equation'!$B$11-AC126*'S Curve Equation'!$B$12)*'S Curve Equation'!$B$10))+'S Curve Equation'!$B$13)*'S Curve Equation'!$B$14</f>
        <v>0.10291810134740015</v>
      </c>
      <c r="AD171" s="28">
        <f>(1/(1+EXP(('S Curve Equation'!$B$11-AD126*'S Curve Equation'!$B$12)*'S Curve Equation'!$B$10))+'S Curve Equation'!$B$13)*'S Curve Equation'!$B$14</f>
        <v>0.10490121151044517</v>
      </c>
      <c r="AE171" s="28">
        <f>(1/(1+EXP(('S Curve Equation'!$B$11-AE126*'S Curve Equation'!$B$12)*'S Curve Equation'!$B$10))+'S Curve Equation'!$B$13)*'S Curve Equation'!$B$14</f>
        <v>0.10689705298193593</v>
      </c>
      <c r="AF171" s="28">
        <f>(1/(1+EXP(('S Curve Equation'!$B$11-AF126*'S Curve Equation'!$B$12)*'S Curve Equation'!$B$10))+'S Curve Equation'!$B$13)*'S Curve Equation'!$B$14</f>
        <v>0.10890537565903434</v>
      </c>
    </row>
    <row r="172" spans="1:32" x14ac:dyDescent="0.2">
      <c r="A172" s="6" t="s">
        <v>50</v>
      </c>
      <c r="B172" s="28">
        <f>(1/(1+EXP(('S Curve Equation'!$B$11-B127*'S Curve Equation'!$B$12)*'S Curve Equation'!$B$10))+'S Curve Equation'!$B$13)*'S Curve Equation'!$B$14</f>
        <v>5.6015779092702146E-2</v>
      </c>
      <c r="C172" s="28">
        <f>(1/(1+EXP(('S Curve Equation'!$B$11-C127*'S Curve Equation'!$B$12)*'S Curve Equation'!$B$10))+'S Curve Equation'!$B$13)*'S Curve Equation'!$B$14</f>
        <v>5.7633111897117492E-2</v>
      </c>
      <c r="D172" s="28">
        <f>(1/(1+EXP(('S Curve Equation'!$B$11-D127*'S Curve Equation'!$B$12)*'S Curve Equation'!$B$10))+'S Curve Equation'!$B$13)*'S Curve Equation'!$B$14</f>
        <v>5.9171970157365097E-2</v>
      </c>
      <c r="E172" s="28">
        <f>(1/(1+EXP(('S Curve Equation'!$B$11-E127*'S Curve Equation'!$B$12)*'S Curve Equation'!$B$10))+'S Curve Equation'!$B$13)*'S Curve Equation'!$B$14</f>
        <v>6.0790864111788113E-2</v>
      </c>
      <c r="F172" s="28">
        <f>(1/(1+EXP(('S Curve Equation'!$B$11-F127*'S Curve Equation'!$B$12)*'S Curve Equation'!$B$10))+'S Curve Equation'!$B$13)*'S Curve Equation'!$B$14</f>
        <v>6.2412458248034874E-2</v>
      </c>
      <c r="G172" s="28">
        <f>(1/(1+EXP(('S Curve Equation'!$B$11-G127*'S Curve Equation'!$B$12)*'S Curve Equation'!$B$10))+'S Curve Equation'!$B$13)*'S Curve Equation'!$B$14</f>
        <v>6.4170692127757278E-2</v>
      </c>
      <c r="H172" s="28">
        <f>(1/(1+EXP(('S Curve Equation'!$B$11-H127*'S Curve Equation'!$B$12)*'S Curve Equation'!$B$10))+'S Curve Equation'!$B$13)*'S Curve Equation'!$B$14</f>
        <v>6.5893268504194941E-2</v>
      </c>
      <c r="I172" s="28">
        <f>(1/(1+EXP(('S Curve Equation'!$B$11-I127*'S Curve Equation'!$B$12)*'S Curve Equation'!$B$10))+'S Curve Equation'!$B$13)*'S Curve Equation'!$B$14</f>
        <v>6.7496312255691582E-2</v>
      </c>
      <c r="J172" s="28">
        <f>(1/(1+EXP(('S Curve Equation'!$B$11-J127*'S Curve Equation'!$B$12)*'S Curve Equation'!$B$10))+'S Curve Equation'!$B$13)*'S Curve Equation'!$B$14</f>
        <v>6.9082694025487362E-2</v>
      </c>
      <c r="K172" s="28">
        <f>(1/(1+EXP(('S Curve Equation'!$B$11-K127*'S Curve Equation'!$B$12)*'S Curve Equation'!$B$10))+'S Curve Equation'!$B$13)*'S Curve Equation'!$B$14</f>
        <v>7.0668762021829867E-2</v>
      </c>
      <c r="L172" s="28">
        <f>(1/(1+EXP(('S Curve Equation'!$B$11-L127*'S Curve Equation'!$B$12)*'S Curve Equation'!$B$10))+'S Curve Equation'!$B$13)*'S Curve Equation'!$B$14</f>
        <v>7.2569427719523558E-2</v>
      </c>
      <c r="M172" s="28">
        <f>(1/(1+EXP(('S Curve Equation'!$B$11-M127*'S Curve Equation'!$B$12)*'S Curve Equation'!$B$10))+'S Curve Equation'!$B$13)*'S Curve Equation'!$B$14</f>
        <v>7.431854780328849E-2</v>
      </c>
      <c r="N172" s="28">
        <f>(1/(1+EXP(('S Curve Equation'!$B$11-N127*'S Curve Equation'!$B$12)*'S Curve Equation'!$B$10))+'S Curve Equation'!$B$13)*'S Curve Equation'!$B$14</f>
        <v>7.6084297117690033E-2</v>
      </c>
      <c r="O172" s="28">
        <f>(1/(1+EXP(('S Curve Equation'!$B$11-O127*'S Curve Equation'!$B$12)*'S Curve Equation'!$B$10))+'S Curve Equation'!$B$13)*'S Curve Equation'!$B$14</f>
        <v>7.7866468031939348E-2</v>
      </c>
      <c r="P172" s="28">
        <f>(1/(1+EXP(('S Curve Equation'!$B$11-P127*'S Curve Equation'!$B$12)*'S Curve Equation'!$B$10))+'S Curve Equation'!$B$13)*'S Curve Equation'!$B$14</f>
        <v>7.9664848950997263E-2</v>
      </c>
      <c r="Q172" s="28">
        <f>(1/(1+EXP(('S Curve Equation'!$B$11-Q127*'S Curve Equation'!$B$12)*'S Curve Equation'!$B$10))+'S Curve Equation'!$B$13)*'S Curve Equation'!$B$14</f>
        <v>8.1479224470307143E-2</v>
      </c>
      <c r="R172" s="28">
        <f>(1/(1+EXP(('S Curve Equation'!$B$11-R127*'S Curve Equation'!$B$12)*'S Curve Equation'!$B$10))+'S Curve Equation'!$B$13)*'S Curve Equation'!$B$14</f>
        <v>8.3309375530820351E-2</v>
      </c>
      <c r="S172" s="28">
        <f>(1/(1+EXP(('S Curve Equation'!$B$11-S127*'S Curve Equation'!$B$12)*'S Curve Equation'!$B$10))+'S Curve Equation'!$B$13)*'S Curve Equation'!$B$14</f>
        <v>8.5155079574162504E-2</v>
      </c>
      <c r="T172" s="28">
        <f>(1/(1+EXP(('S Curve Equation'!$B$11-T127*'S Curve Equation'!$B$12)*'S Curve Equation'!$B$10))+'S Curve Equation'!$B$13)*'S Curve Equation'!$B$14</f>
        <v>8.7016110697779106E-2</v>
      </c>
      <c r="U172" s="28">
        <f>(1/(1+EXP(('S Curve Equation'!$B$11-U127*'S Curve Equation'!$B$12)*'S Curve Equation'!$B$10))+'S Curve Equation'!$B$13)*'S Curve Equation'!$B$14</f>
        <v>8.8892239809918311E-2</v>
      </c>
      <c r="V172" s="28">
        <f>(1/(1+EXP(('S Curve Equation'!$B$11-V127*'S Curve Equation'!$B$12)*'S Curve Equation'!$B$10))+'S Curve Equation'!$B$13)*'S Curve Equation'!$B$14</f>
        <v>9.0783234784300601E-2</v>
      </c>
      <c r="W172" s="28">
        <f>(1/(1+EXP(('S Curve Equation'!$B$11-W127*'S Curve Equation'!$B$12)*'S Curve Equation'!$B$10))+'S Curve Equation'!$B$13)*'S Curve Equation'!$B$14</f>
        <v>9.2688860614333166E-2</v>
      </c>
      <c r="X172" s="28">
        <f>(1/(1+EXP(('S Curve Equation'!$B$11-X127*'S Curve Equation'!$B$12)*'S Curve Equation'!$B$10))+'S Curve Equation'!$B$13)*'S Curve Equation'!$B$14</f>
        <v>9.4608879566731807E-2</v>
      </c>
      <c r="Y172" s="28">
        <f>(1/(1+EXP(('S Curve Equation'!$B$11-Y127*'S Curve Equation'!$B$12)*'S Curve Equation'!$B$10))+'S Curve Equation'!$B$13)*'S Curve Equation'!$B$14</f>
        <v>9.6543051334414903E-2</v>
      </c>
      <c r="Z172" s="28">
        <f>(1/(1+EXP(('S Curve Equation'!$B$11-Z127*'S Curve Equation'!$B$12)*'S Curve Equation'!$B$10))+'S Curve Equation'!$B$13)*'S Curve Equation'!$B$14</f>
        <v>9.8491133188540761E-2</v>
      </c>
      <c r="AA172" s="28">
        <f>(1/(1+EXP(('S Curve Equation'!$B$11-AA127*'S Curve Equation'!$B$12)*'S Curve Equation'!$B$10))+'S Curve Equation'!$B$13)*'S Curve Equation'!$B$14</f>
        <v>0.10045288012956109</v>
      </c>
      <c r="AB172" s="28">
        <f>(1/(1+EXP(('S Curve Equation'!$B$11-AB127*'S Curve Equation'!$B$12)*'S Curve Equation'!$B$10))+'S Curve Equation'!$B$13)*'S Curve Equation'!$B$14</f>
        <v>0.10242804503716896</v>
      </c>
      <c r="AC172" s="28">
        <f>(1/(1+EXP(('S Curve Equation'!$B$11-AC127*'S Curve Equation'!$B$12)*'S Curve Equation'!$B$10))+'S Curve Equation'!$B$13)*'S Curve Equation'!$B$14</f>
        <v>0.10441637881902598</v>
      </c>
      <c r="AD172" s="28">
        <f>(1/(1+EXP(('S Curve Equation'!$B$11-AD127*'S Curve Equation'!$B$12)*'S Curve Equation'!$B$10))+'S Curve Equation'!$B$13)*'S Curve Equation'!$B$14</f>
        <v>0.10641763055815359</v>
      </c>
      <c r="AE172" s="28">
        <f>(1/(1+EXP(('S Curve Equation'!$B$11-AE127*'S Curve Equation'!$B$12)*'S Curve Equation'!$B$10))+'S Curve Equation'!$B$13)*'S Curve Equation'!$B$14</f>
        <v>0.10843154765888112</v>
      </c>
      <c r="AF172" s="28">
        <f>(1/(1+EXP(('S Curve Equation'!$B$11-AF127*'S Curve Equation'!$B$12)*'S Curve Equation'!$B$10))+'S Curve Equation'!$B$13)*'S Curve Equation'!$B$14</f>
        <v>0.11045787599124716</v>
      </c>
    </row>
    <row r="173" spans="1:32" x14ac:dyDescent="0.2">
      <c r="A173" s="6" t="s">
        <v>51</v>
      </c>
      <c r="B173" s="28">
        <f>(1/(1+EXP(('S Curve Equation'!$B$11-B128*'S Curve Equation'!$B$12)*'S Curve Equation'!$B$10))+'S Curve Equation'!$B$13)*'S Curve Equation'!$B$14</f>
        <v>0.14609203798392989</v>
      </c>
      <c r="C173" s="28">
        <f>(1/(1+EXP(('S Curve Equation'!$B$11-C128*'S Curve Equation'!$B$12)*'S Curve Equation'!$B$10))+'S Curve Equation'!$B$13)*'S Curve Equation'!$B$14</f>
        <v>0.14905411604120197</v>
      </c>
      <c r="D173" s="28">
        <f>(1/(1+EXP(('S Curve Equation'!$B$11-D128*'S Curve Equation'!$B$12)*'S Curve Equation'!$B$10))+'S Curve Equation'!$B$13)*'S Curve Equation'!$B$14</f>
        <v>0.15185383804523037</v>
      </c>
      <c r="E173" s="28">
        <f>(1/(1+EXP(('S Curve Equation'!$B$11-E128*'S Curve Equation'!$B$12)*'S Curve Equation'!$B$10))+'S Curve Equation'!$B$13)*'S Curve Equation'!$B$14</f>
        <v>0.15477997214946471</v>
      </c>
      <c r="F173" s="28">
        <f>(1/(1+EXP(('S Curve Equation'!$B$11-F128*'S Curve Equation'!$B$12)*'S Curve Equation'!$B$10))+'S Curve Equation'!$B$13)*'S Curve Equation'!$B$14</f>
        <v>0.15769165540392305</v>
      </c>
      <c r="G173" s="28">
        <f>(1/(1+EXP(('S Curve Equation'!$B$11-G128*'S Curve Equation'!$B$12)*'S Curve Equation'!$B$10))+'S Curve Equation'!$B$13)*'S Curve Equation'!$B$14</f>
        <v>0.160827282687873</v>
      </c>
      <c r="H173" s="28">
        <f>(1/(1+EXP(('S Curve Equation'!$B$11-H128*'S Curve Equation'!$B$12)*'S Curve Equation'!$B$10))+'S Curve Equation'!$B$13)*'S Curve Equation'!$B$14</f>
        <v>0.16387817777289723</v>
      </c>
      <c r="I173" s="28">
        <f>(1/(1+EXP(('S Curve Equation'!$B$11-I128*'S Curve Equation'!$B$12)*'S Curve Equation'!$B$10))+'S Curve Equation'!$B$13)*'S Curve Equation'!$B$14</f>
        <v>0.16669895482471425</v>
      </c>
      <c r="J173" s="28">
        <f>(1/(1+EXP(('S Curve Equation'!$B$11-J128*'S Curve Equation'!$B$12)*'S Curve Equation'!$B$10))+'S Curve Equation'!$B$13)*'S Curve Equation'!$B$14</f>
        <v>0.16947327893461586</v>
      </c>
      <c r="K173" s="28">
        <f>(1/(1+EXP(('S Curve Equation'!$B$11-K128*'S Curve Equation'!$B$12)*'S Curve Equation'!$B$10))+'S Curve Equation'!$B$13)*'S Curve Equation'!$B$14</f>
        <v>0.17223033099062751</v>
      </c>
      <c r="L173" s="28">
        <f>(1/(1+EXP(('S Curve Equation'!$B$11-L128*'S Curve Equation'!$B$12)*'S Curve Equation'!$B$10))+'S Curve Equation'!$B$13)*'S Curve Equation'!$B$14</f>
        <v>0.17551264595066357</v>
      </c>
      <c r="M173" s="28">
        <f>(1/(1+EXP(('S Curve Equation'!$B$11-M128*'S Curve Equation'!$B$12)*'S Curve Equation'!$B$10))+'S Curve Equation'!$B$13)*'S Curve Equation'!$B$14</f>
        <v>0.17851285172797424</v>
      </c>
      <c r="N173" s="28">
        <f>(1/(1+EXP(('S Curve Equation'!$B$11-N128*'S Curve Equation'!$B$12)*'S Curve Equation'!$B$10))+'S Curve Equation'!$B$13)*'S Curve Equation'!$B$14</f>
        <v>0.18152214144807949</v>
      </c>
      <c r="O173" s="28">
        <f>(1/(1+EXP(('S Curve Equation'!$B$11-O128*'S Curve Equation'!$B$12)*'S Curve Equation'!$B$10))+'S Curve Equation'!$B$13)*'S Curve Equation'!$B$14</f>
        <v>0.18453999023953549</v>
      </c>
      <c r="P173" s="28">
        <f>(1/(1+EXP(('S Curve Equation'!$B$11-P128*'S Curve Equation'!$B$12)*'S Curve Equation'!$B$10))+'S Curve Equation'!$B$13)*'S Curve Equation'!$B$14</f>
        <v>0.18756587733192187</v>
      </c>
      <c r="Q173" s="28">
        <f>(1/(1+EXP(('S Curve Equation'!$B$11-Q128*'S Curve Equation'!$B$12)*'S Curve Equation'!$B$10))+'S Curve Equation'!$B$13)*'S Curve Equation'!$B$14</f>
        <v>0.1905992863101037</v>
      </c>
      <c r="R173" s="28">
        <f>(1/(1+EXP(('S Curve Equation'!$B$11-R128*'S Curve Equation'!$B$12)*'S Curve Equation'!$B$10))+'S Curve Equation'!$B$13)*'S Curve Equation'!$B$14</f>
        <v>0.19363970535737052</v>
      </c>
      <c r="S173" s="28">
        <f>(1/(1+EXP(('S Curve Equation'!$B$11-S128*'S Curve Equation'!$B$12)*'S Curve Equation'!$B$10))+'S Curve Equation'!$B$13)*'S Curve Equation'!$B$14</f>
        <v>0.19668662748750149</v>
      </c>
      <c r="T173" s="28">
        <f>(1/(1+EXP(('S Curve Equation'!$B$11-T128*'S Curve Equation'!$B$12)*'S Curve Equation'!$B$10))+'S Curve Equation'!$B$13)*'S Curve Equation'!$B$14</f>
        <v>0.19973955076580796</v>
      </c>
      <c r="U173" s="28">
        <f>(1/(1+EXP(('S Curve Equation'!$B$11-U128*'S Curve Equation'!$B$12)*'S Curve Equation'!$B$10))+'S Curve Equation'!$B$13)*'S Curve Equation'!$B$14</f>
        <v>0.20279797851923634</v>
      </c>
      <c r="V173" s="28">
        <f>(1/(1+EXP(('S Curve Equation'!$B$11-V128*'S Curve Equation'!$B$12)*'S Curve Equation'!$B$10))+'S Curve Equation'!$B$13)*'S Curve Equation'!$B$14</f>
        <v>0.20586141953562437</v>
      </c>
      <c r="W173" s="28">
        <f>(1/(1+EXP(('S Curve Equation'!$B$11-W128*'S Curve Equation'!$B$12)*'S Curve Equation'!$B$10))+'S Curve Equation'!$B$13)*'S Curve Equation'!$B$14</f>
        <v>0.20892938825221161</v>
      </c>
      <c r="X173" s="28">
        <f>(1/(1+EXP(('S Curve Equation'!$B$11-X128*'S Curve Equation'!$B$12)*'S Curve Equation'!$B$10))+'S Curve Equation'!$B$13)*'S Curve Equation'!$B$14</f>
        <v>0.21200140493352912</v>
      </c>
      <c r="Y173" s="28">
        <f>(1/(1+EXP(('S Curve Equation'!$B$11-Y128*'S Curve Equation'!$B$12)*'S Curve Equation'!$B$10))+'S Curve Equation'!$B$13)*'S Curve Equation'!$B$14</f>
        <v>0.21507699583880185</v>
      </c>
      <c r="Z173" s="28">
        <f>(1/(1+EXP(('S Curve Equation'!$B$11-Z128*'S Curve Equation'!$B$12)*'S Curve Equation'!$B$10))+'S Curve Equation'!$B$13)*'S Curve Equation'!$B$14</f>
        <v>0.21815569337900786</v>
      </c>
      <c r="AA173" s="28">
        <f>(1/(1+EXP(('S Curve Equation'!$B$11-AA128*'S Curve Equation'!$B$12)*'S Curve Equation'!$B$10))+'S Curve Equation'!$B$13)*'S Curve Equation'!$B$14</f>
        <v>0.22123703626375324</v>
      </c>
      <c r="AB173" s="28">
        <f>(1/(1+EXP(('S Curve Equation'!$B$11-AB128*'S Curve Equation'!$B$12)*'S Curve Equation'!$B$10))+'S Curve Equation'!$B$13)*'S Curve Equation'!$B$14</f>
        <v>0.22432056963812746</v>
      </c>
      <c r="AC173" s="28">
        <f>(1/(1+EXP(('S Curve Equation'!$B$11-AC128*'S Curve Equation'!$B$12)*'S Curve Equation'!$B$10))+'S Curve Equation'!$B$13)*'S Curve Equation'!$B$14</f>
        <v>0.22740584520972151</v>
      </c>
      <c r="AD173" s="28">
        <f>(1/(1+EXP(('S Curve Equation'!$B$11-AD128*'S Curve Equation'!$B$12)*'S Curve Equation'!$B$10))+'S Curve Equation'!$B$13)*'S Curve Equation'!$B$14</f>
        <v>0.23049242136599024</v>
      </c>
      <c r="AE173" s="28">
        <f>(1/(1+EXP(('S Curve Equation'!$B$11-AE128*'S Curve Equation'!$B$12)*'S Curve Equation'!$B$10))+'S Curve Equation'!$B$13)*'S Curve Equation'!$B$14</f>
        <v>0.23357986328215524</v>
      </c>
      <c r="AF173" s="28">
        <f>(1/(1+EXP(('S Curve Equation'!$B$11-AF128*'S Curve Equation'!$B$12)*'S Curve Equation'!$B$10))+'S Curve Equation'!$B$13)*'S Curve Equation'!$B$14</f>
        <v>0.2366677430198498</v>
      </c>
    </row>
    <row r="174" spans="1:32" x14ac:dyDescent="0.2">
      <c r="A174" s="6" t="s">
        <v>52</v>
      </c>
      <c r="B174" s="28">
        <f>(1/(1+EXP(('S Curve Equation'!$B$11-B129*'S Curve Equation'!$B$12)*'S Curve Equation'!$B$10))+'S Curve Equation'!$B$13)*'S Curve Equation'!$B$14</f>
        <v>7.1162840136054423E-2</v>
      </c>
      <c r="C174" s="28">
        <f>(1/(1+EXP(('S Curve Equation'!$B$11-C129*'S Curve Equation'!$B$12)*'S Curve Equation'!$B$10))+'S Curve Equation'!$B$13)*'S Curve Equation'!$B$14</f>
        <v>7.305195767534968E-2</v>
      </c>
      <c r="D174" s="28">
        <f>(1/(1+EXP(('S Curve Equation'!$B$11-D129*'S Curve Equation'!$B$12)*'S Curve Equation'!$B$10))+'S Curve Equation'!$B$13)*'S Curve Equation'!$B$14</f>
        <v>7.4846952678076922E-2</v>
      </c>
      <c r="E174" s="28">
        <f>(1/(1+EXP(('S Curve Equation'!$B$11-E129*'S Curve Equation'!$B$12)*'S Curve Equation'!$B$10))+'S Curve Equation'!$B$13)*'S Curve Equation'!$B$14</f>
        <v>7.673275428646481E-2</v>
      </c>
      <c r="F174" s="28">
        <f>(1/(1+EXP(('S Curve Equation'!$B$11-F129*'S Curve Equation'!$B$12)*'S Curve Equation'!$B$10))+'S Curve Equation'!$B$13)*'S Curve Equation'!$B$14</f>
        <v>7.8619118135907037E-2</v>
      </c>
      <c r="G174" s="28">
        <f>(1/(1+EXP(('S Curve Equation'!$B$11-G129*'S Curve Equation'!$B$12)*'S Curve Equation'!$B$10))+'S Curve Equation'!$B$13)*'S Curve Equation'!$B$14</f>
        <v>8.0661554715641848E-2</v>
      </c>
      <c r="H174" s="28">
        <f>(1/(1+EXP(('S Curve Equation'!$B$11-H129*'S Curve Equation'!$B$12)*'S Curve Equation'!$B$10))+'S Curve Equation'!$B$13)*'S Curve Equation'!$B$14</f>
        <v>8.2659710501040665E-2</v>
      </c>
      <c r="I174" s="28">
        <f>(1/(1+EXP(('S Curve Equation'!$B$11-I129*'S Curve Equation'!$B$12)*'S Curve Equation'!$B$10))+'S Curve Equation'!$B$13)*'S Curve Equation'!$B$14</f>
        <v>8.4516705226418534E-2</v>
      </c>
      <c r="J174" s="28">
        <f>(1/(1+EXP(('S Curve Equation'!$B$11-J129*'S Curve Equation'!$B$12)*'S Curve Equation'!$B$10))+'S Curve Equation'!$B$13)*'S Curve Equation'!$B$14</f>
        <v>8.635205313638715E-2</v>
      </c>
      <c r="K174" s="28">
        <f>(1/(1+EXP(('S Curve Equation'!$B$11-K129*'S Curve Equation'!$B$12)*'S Curve Equation'!$B$10))+'S Curve Equation'!$B$13)*'S Curve Equation'!$B$14</f>
        <v>8.8184736094789523E-2</v>
      </c>
      <c r="L174" s="28">
        <f>(1/(1+EXP(('S Curve Equation'!$B$11-L129*'S Curve Equation'!$B$12)*'S Curve Equation'!$B$10))+'S Curve Equation'!$B$13)*'S Curve Equation'!$B$14</f>
        <v>9.0377942174181311E-2</v>
      </c>
      <c r="M174" s="28">
        <f>(1/(1+EXP(('S Curve Equation'!$B$11-M129*'S Curve Equation'!$B$12)*'S Curve Equation'!$B$10))+'S Curve Equation'!$B$13)*'S Curve Equation'!$B$14</f>
        <v>9.2393435711940253E-2</v>
      </c>
      <c r="N174" s="28">
        <f>(1/(1+EXP(('S Curve Equation'!$B$11-N129*'S Curve Equation'!$B$12)*'S Curve Equation'!$B$10))+'S Curve Equation'!$B$13)*'S Curve Equation'!$B$14</f>
        <v>9.4425366158511617E-2</v>
      </c>
      <c r="O174" s="28">
        <f>(1/(1+EXP(('S Curve Equation'!$B$11-O129*'S Curve Equation'!$B$12)*'S Curve Equation'!$B$10))+'S Curve Equation'!$B$13)*'S Curve Equation'!$B$14</f>
        <v>9.6473454205237175E-2</v>
      </c>
      <c r="P174" s="28">
        <f>(1/(1+EXP(('S Curve Equation'!$B$11-P129*'S Curve Equation'!$B$12)*'S Curve Equation'!$B$10))+'S Curve Equation'!$B$13)*'S Curve Equation'!$B$14</f>
        <v>9.8537417267066815E-2</v>
      </c>
      <c r="Q174" s="28">
        <f>(1/(1+EXP(('S Curve Equation'!$B$11-Q129*'S Curve Equation'!$B$12)*'S Curve Equation'!$B$10))+'S Curve Equation'!$B$13)*'S Curve Equation'!$B$14</f>
        <v>0.10061696968045895</v>
      </c>
      <c r="R174" s="28">
        <f>(1/(1+EXP(('S Curve Equation'!$B$11-R129*'S Curve Equation'!$B$12)*'S Curve Equation'!$B$10))+'S Curve Equation'!$B$13)*'S Curve Equation'!$B$14</f>
        <v>0.10271182290008883</v>
      </c>
      <c r="S174" s="28">
        <f>(1/(1+EXP(('S Curve Equation'!$B$11-S129*'S Curve Equation'!$B$12)*'S Curve Equation'!$B$10))+'S Curve Equation'!$B$13)*'S Curve Equation'!$B$14</f>
        <v>0.10482168569418883</v>
      </c>
      <c r="T174" s="28">
        <f>(1/(1+EXP(('S Curve Equation'!$B$11-T129*'S Curve Equation'!$B$12)*'S Curve Equation'!$B$10))+'S Curve Equation'!$B$13)*'S Curve Equation'!$B$14</f>
        <v>0.10694626433834234</v>
      </c>
      <c r="U174" s="28">
        <f>(1/(1+EXP(('S Curve Equation'!$B$11-U129*'S Curve Equation'!$B$12)*'S Curve Equation'!$B$10))+'S Curve Equation'!$B$13)*'S Curve Equation'!$B$14</f>
        <v>0.10908526280756874</v>
      </c>
      <c r="V174" s="28">
        <f>(1/(1+EXP(('S Curve Equation'!$B$11-V129*'S Curve Equation'!$B$12)*'S Curve Equation'!$B$10))+'S Curve Equation'!$B$13)*'S Curve Equation'!$B$14</f>
        <v>0.11123838296654026</v>
      </c>
      <c r="W174" s="28">
        <f>(1/(1+EXP(('S Curve Equation'!$B$11-W129*'S Curve Equation'!$B$12)*'S Curve Equation'!$B$10))+'S Curve Equation'!$B$13)*'S Curve Equation'!$B$14</f>
        <v>0.11340532475777325</v>
      </c>
      <c r="X174" s="28">
        <f>(1/(1+EXP(('S Curve Equation'!$B$11-X129*'S Curve Equation'!$B$12)*'S Curve Equation'!$B$10))+'S Curve Equation'!$B$13)*'S Curve Equation'!$B$14</f>
        <v>0.1155857863876511</v>
      </c>
      <c r="Y174" s="28">
        <f>(1/(1+EXP(('S Curve Equation'!$B$11-Y129*'S Curve Equation'!$B$12)*'S Curve Equation'!$B$10))+'S Curve Equation'!$B$13)*'S Curve Equation'!$B$14</f>
        <v>0.11777946451013792</v>
      </c>
      <c r="Z174" s="28">
        <f>(1/(1+EXP(('S Curve Equation'!$B$11-Z129*'S Curve Equation'!$B$12)*'S Curve Equation'!$B$10))+'S Curve Equation'!$B$13)*'S Curve Equation'!$B$14</f>
        <v>0.11998605440804952</v>
      </c>
      <c r="AA174" s="28">
        <f>(1/(1+EXP(('S Curve Equation'!$B$11-AA129*'S Curve Equation'!$B$12)*'S Curve Equation'!$B$10))+'S Curve Equation'!$B$13)*'S Curve Equation'!$B$14</f>
        <v>0.12220525017175654</v>
      </c>
      <c r="AB174" s="28">
        <f>(1/(1+EXP(('S Curve Equation'!$B$11-AB129*'S Curve Equation'!$B$12)*'S Curve Equation'!$B$10))+'S Curve Equation'!$B$13)*'S Curve Equation'!$B$14</f>
        <v>0.12443674487519882</v>
      </c>
      <c r="AC174" s="28">
        <f>(1/(1+EXP(('S Curve Equation'!$B$11-AC129*'S Curve Equation'!$B$12)*'S Curve Equation'!$B$10))+'S Curve Equation'!$B$13)*'S Curve Equation'!$B$14</f>
        <v>0.12668023074910151</v>
      </c>
      <c r="AD174" s="28">
        <f>(1/(1+EXP(('S Curve Equation'!$B$11-AD129*'S Curve Equation'!$B$12)*'S Curve Equation'!$B$10))+'S Curve Equation'!$B$13)*'S Curve Equation'!$B$14</f>
        <v>0.1289353993512839</v>
      </c>
      <c r="AE174" s="28">
        <f>(1/(1+EXP(('S Curve Equation'!$B$11-AE129*'S Curve Equation'!$B$12)*'S Curve Equation'!$B$10))+'S Curve Equation'!$B$13)*'S Curve Equation'!$B$14</f>
        <v>0.13120194173396316</v>
      </c>
      <c r="AF174" s="28">
        <f>(1/(1+EXP(('S Curve Equation'!$B$11-AF129*'S Curve Equation'!$B$12)*'S Curve Equation'!$B$10))+'S Curve Equation'!$B$13)*'S Curve Equation'!$B$14</f>
        <v>0.1334795486079613</v>
      </c>
    </row>
    <row r="175" spans="1:32" x14ac:dyDescent="0.2">
      <c r="A175" s="6" t="s">
        <v>53</v>
      </c>
      <c r="B175" s="28">
        <f>(1/(1+EXP(('S Curve Equation'!$B$11-B130*'S Curve Equation'!$B$12)*'S Curve Equation'!$B$10))+'S Curve Equation'!$B$13)*'S Curve Equation'!$B$14</f>
        <v>6.0125316624450052E-2</v>
      </c>
      <c r="C175" s="28">
        <f>(1/(1+EXP(('S Curve Equation'!$B$11-C130*'S Curve Equation'!$B$12)*'S Curve Equation'!$B$10))+'S Curve Equation'!$B$13)*'S Curve Equation'!$B$14</f>
        <v>6.1818560513729248E-2</v>
      </c>
      <c r="D175" s="28">
        <f>(1/(1+EXP(('S Curve Equation'!$B$11-D130*'S Curve Equation'!$B$12)*'S Curve Equation'!$B$10))+'S Curve Equation'!$B$13)*'S Curve Equation'!$B$14</f>
        <v>6.3429020681344248E-2</v>
      </c>
      <c r="E175" s="28">
        <f>(1/(1+EXP(('S Curve Equation'!$B$11-E130*'S Curve Equation'!$B$12)*'S Curve Equation'!$B$10))+'S Curve Equation'!$B$13)*'S Curve Equation'!$B$14</f>
        <v>6.5122591103719166E-2</v>
      </c>
      <c r="F175" s="28">
        <f>(1/(1+EXP(('S Curve Equation'!$B$11-F130*'S Curve Equation'!$B$12)*'S Curve Equation'!$B$10))+'S Curve Equation'!$B$13)*'S Curve Equation'!$B$14</f>
        <v>6.6818327908133773E-2</v>
      </c>
      <c r="G175" s="28">
        <f>(1/(1+EXP(('S Curve Equation'!$B$11-G130*'S Curve Equation'!$B$12)*'S Curve Equation'!$B$10))+'S Curve Equation'!$B$13)*'S Curve Equation'!$B$14</f>
        <v>6.8656217839328501E-2</v>
      </c>
      <c r="H175" s="28">
        <f>(1/(1+EXP(('S Curve Equation'!$B$11-H130*'S Curve Equation'!$B$12)*'S Curve Equation'!$B$10))+'S Curve Equation'!$B$13)*'S Curve Equation'!$B$14</f>
        <v>7.0456104471325554E-2</v>
      </c>
      <c r="I175" s="28">
        <f>(1/(1+EXP(('S Curve Equation'!$B$11-I130*'S Curve Equation'!$B$12)*'S Curve Equation'!$B$10))+'S Curve Equation'!$B$13)*'S Curve Equation'!$B$14</f>
        <v>7.2130453198742284E-2</v>
      </c>
      <c r="J175" s="28">
        <f>(1/(1+EXP(('S Curve Equation'!$B$11-J130*'S Curve Equation'!$B$12)*'S Curve Equation'!$B$10))+'S Curve Equation'!$B$13)*'S Curve Equation'!$B$14</f>
        <v>7.378679857794862E-2</v>
      </c>
      <c r="K175" s="28">
        <f>(1/(1+EXP(('S Curve Equation'!$B$11-K130*'S Curve Equation'!$B$12)*'S Curve Equation'!$B$10))+'S Curve Equation'!$B$13)*'S Curve Equation'!$B$14</f>
        <v>7.5442226639774818E-2</v>
      </c>
      <c r="L175" s="28">
        <f>(1/(1+EXP(('S Curve Equation'!$B$11-L130*'S Curve Equation'!$B$12)*'S Curve Equation'!$B$10))+'S Curve Equation'!$B$13)*'S Curve Equation'!$B$14</f>
        <v>7.7425243048120831E-2</v>
      </c>
      <c r="M175" s="28">
        <f>(1/(1+EXP(('S Curve Equation'!$B$11-M130*'S Curve Equation'!$B$12)*'S Curve Equation'!$B$10))+'S Curve Equation'!$B$13)*'S Curve Equation'!$B$14</f>
        <v>7.9249418250307638E-2</v>
      </c>
      <c r="N175" s="28">
        <f>(1/(1+EXP(('S Curve Equation'!$B$11-N130*'S Curve Equation'!$B$12)*'S Curve Equation'!$B$10))+'S Curve Equation'!$B$13)*'S Curve Equation'!$B$14</f>
        <v>8.109023600577922E-2</v>
      </c>
      <c r="O175" s="28">
        <f>(1/(1+EXP(('S Curve Equation'!$B$11-O130*'S Curve Equation'!$B$12)*'S Curve Equation'!$B$10))+'S Curve Equation'!$B$13)*'S Curve Equation'!$B$14</f>
        <v>8.2947468738854113E-2</v>
      </c>
      <c r="P175" s="28">
        <f>(1/(1+EXP(('S Curve Equation'!$B$11-P130*'S Curve Equation'!$B$12)*'S Curve Equation'!$B$10))+'S Curve Equation'!$B$13)*'S Curve Equation'!$B$14</f>
        <v>8.4820885053788903E-2</v>
      </c>
      <c r="Q175" s="28">
        <f>(1/(1+EXP(('S Curve Equation'!$B$11-Q130*'S Curve Equation'!$B$12)*'S Curve Equation'!$B$10))+'S Curve Equation'!$B$13)*'S Curve Equation'!$B$14</f>
        <v>8.6710249901965852E-2</v>
      </c>
      <c r="R175" s="28">
        <f>(1/(1+EXP(('S Curve Equation'!$B$11-R130*'S Curve Equation'!$B$12)*'S Curve Equation'!$B$10))+'S Curve Equation'!$B$13)*'S Curve Equation'!$B$14</f>
        <v>8.8615324749014485E-2</v>
      </c>
      <c r="S175" s="28">
        <f>(1/(1+EXP(('S Curve Equation'!$B$11-S130*'S Curve Equation'!$B$12)*'S Curve Equation'!$B$10))+'S Curve Equation'!$B$13)*'S Curve Equation'!$B$14</f>
        <v>9.0535867741707271E-2</v>
      </c>
      <c r="T175" s="28">
        <f>(1/(1+EXP(('S Curve Equation'!$B$11-T130*'S Curve Equation'!$B$12)*'S Curve Equation'!$B$10))+'S Curve Equation'!$B$13)*'S Curve Equation'!$B$14</f>
        <v>9.247163387446046E-2</v>
      </c>
      <c r="U175" s="28">
        <f>(1/(1+EXP(('S Curve Equation'!$B$11-U130*'S Curve Equation'!$B$12)*'S Curve Equation'!$B$10))+'S Curve Equation'!$B$13)*'S Curve Equation'!$B$14</f>
        <v>9.44223751552907E-2</v>
      </c>
      <c r="V175" s="28">
        <f>(1/(1+EXP(('S Curve Equation'!$B$11-V130*'S Curve Equation'!$B$12)*'S Curve Equation'!$B$10))+'S Curve Equation'!$B$13)*'S Curve Equation'!$B$14</f>
        <v>9.6387840771073971E-2</v>
      </c>
      <c r="W175" s="28">
        <f>(1/(1+EXP(('S Curve Equation'!$B$11-W130*'S Curve Equation'!$B$12)*'S Curve Equation'!$B$10))+'S Curve Equation'!$B$13)*'S Curve Equation'!$B$14</f>
        <v>9.8367777251956057E-2</v>
      </c>
      <c r="X175" s="28">
        <f>(1/(1+EXP(('S Curve Equation'!$B$11-X130*'S Curve Equation'!$B$12)*'S Curve Equation'!$B$10))+'S Curve Equation'!$B$13)*'S Curve Equation'!$B$14</f>
        <v>0.10036192863477603</v>
      </c>
      <c r="Y175" s="28">
        <f>(1/(1+EXP(('S Curve Equation'!$B$11-Y130*'S Curve Equation'!$B$12)*'S Curve Equation'!$B$10))+'S Curve Equation'!$B$13)*'S Curve Equation'!$B$14</f>
        <v>0.1023700366253624</v>
      </c>
      <c r="Z175" s="28">
        <f>(1/(1+EXP(('S Curve Equation'!$B$11-Z130*'S Curve Equation'!$B$12)*'S Curve Equation'!$B$10))+'S Curve Equation'!$B$13)*'S Curve Equation'!$B$14</f>
        <v>0.10439184075957068</v>
      </c>
      <c r="AA175" s="28">
        <f>(1/(1+EXP(('S Curve Equation'!$B$11-AA130*'S Curve Equation'!$B$12)*'S Curve Equation'!$B$10))+'S Curve Equation'!$B$13)*'S Curve Equation'!$B$14</f>
        <v>0.10642707856293215</v>
      </c>
      <c r="AB175" s="28">
        <f>(1/(1+EXP(('S Curve Equation'!$B$11-AB130*'S Curve Equation'!$B$12)*'S Curve Equation'!$B$10))+'S Curve Equation'!$B$13)*'S Curve Equation'!$B$14</f>
        <v>0.1084754857087919</v>
      </c>
      <c r="AC175" s="28">
        <f>(1/(1+EXP(('S Curve Equation'!$B$11-AC130*'S Curve Equation'!$B$12)*'S Curve Equation'!$B$10))+'S Curve Equation'!$B$13)*'S Curve Equation'!$B$14</f>
        <v>0.11053679617481994</v>
      </c>
      <c r="AD175" s="28">
        <f>(1/(1+EXP(('S Curve Equation'!$B$11-AD130*'S Curve Equation'!$B$12)*'S Curve Equation'!$B$10))+'S Curve Equation'!$B$13)*'S Curve Equation'!$B$14</f>
        <v>0.11261074239777825</v>
      </c>
      <c r="AE175" s="28">
        <f>(1/(1+EXP(('S Curve Equation'!$B$11-AE130*'S Curve Equation'!$B$12)*'S Curve Equation'!$B$10))+'S Curve Equation'!$B$13)*'S Curve Equation'!$B$14</f>
        <v>0.11469705542643921</v>
      </c>
      <c r="AF175" s="28">
        <f>(1/(1+EXP(('S Curve Equation'!$B$11-AF130*'S Curve Equation'!$B$12)*'S Curve Equation'!$B$10))+'S Curve Equation'!$B$13)*'S Curve Equation'!$B$14</f>
        <v>0.11679546507255104</v>
      </c>
    </row>
    <row r="176" spans="1:32" x14ac:dyDescent="0.2">
      <c r="A176" s="6" t="s">
        <v>54</v>
      </c>
      <c r="B176" s="28">
        <f>(1/(1+EXP(('S Curve Equation'!$B$11-B131*'S Curve Equation'!$B$12)*'S Curve Equation'!$B$10))+'S Curve Equation'!$B$13)*'S Curve Equation'!$B$14</f>
        <v>6.4402722716732724E-2</v>
      </c>
      <c r="C176" s="28">
        <f>(1/(1+EXP(('S Curve Equation'!$B$11-C131*'S Curve Equation'!$B$12)*'S Curve Equation'!$B$10))+'S Curve Equation'!$B$13)*'S Curve Equation'!$B$14</f>
        <v>6.6173228094000544E-2</v>
      </c>
      <c r="D176" s="28">
        <f>(1/(1+EXP(('S Curve Equation'!$B$11-D131*'S Curve Equation'!$B$12)*'S Curve Equation'!$B$10))+'S Curve Equation'!$B$13)*'S Curve Equation'!$B$14</f>
        <v>6.7856515194886044E-2</v>
      </c>
      <c r="E176" s="28">
        <f>(1/(1+EXP(('S Curve Equation'!$B$11-E131*'S Curve Equation'!$B$12)*'S Curve Equation'!$B$10))+'S Curve Equation'!$B$13)*'S Curve Equation'!$B$14</f>
        <v>6.9625989261204752E-2</v>
      </c>
      <c r="F176" s="28">
        <f>(1/(1+EXP(('S Curve Equation'!$B$11-F131*'S Curve Equation'!$B$12)*'S Curve Equation'!$B$10))+'S Curve Equation'!$B$13)*'S Curve Equation'!$B$14</f>
        <v>7.1397036094613398E-2</v>
      </c>
      <c r="G176" s="28">
        <f>(1/(1+EXP(('S Curve Equation'!$B$11-G131*'S Curve Equation'!$B$12)*'S Curve Equation'!$B$10))+'S Curve Equation'!$B$13)*'S Curve Equation'!$B$14</f>
        <v>7.3315779458813596E-2</v>
      </c>
      <c r="H176" s="28">
        <f>(1/(1+EXP(('S Curve Equation'!$B$11-H131*'S Curve Equation'!$B$12)*'S Curve Equation'!$B$10))+'S Curve Equation'!$B$13)*'S Curve Equation'!$B$14</f>
        <v>7.5194082085056943E-2</v>
      </c>
      <c r="I176" s="28">
        <f>(1/(1+EXP(('S Curve Equation'!$B$11-I131*'S Curve Equation'!$B$12)*'S Curve Equation'!$B$10))+'S Curve Equation'!$B$13)*'S Curve Equation'!$B$14</f>
        <v>7.6940706271003245E-2</v>
      </c>
      <c r="J176" s="28">
        <f>(1/(1+EXP(('S Curve Equation'!$B$11-J131*'S Curve Equation'!$B$12)*'S Curve Equation'!$B$10))+'S Curve Equation'!$B$13)*'S Curve Equation'!$B$14</f>
        <v>7.8667921313602854E-2</v>
      </c>
      <c r="K176" s="28">
        <f>(1/(1+EXP(('S Curve Equation'!$B$11-K131*'S Curve Equation'!$B$12)*'S Curve Equation'!$B$10))+'S Curve Equation'!$B$13)*'S Curve Equation'!$B$14</f>
        <v>8.0393562399216439E-2</v>
      </c>
      <c r="L176" s="28">
        <f>(1/(1+EXP(('S Curve Equation'!$B$11-L131*'S Curve Equation'!$B$12)*'S Curve Equation'!$B$10))+'S Curve Equation'!$B$13)*'S Curve Equation'!$B$14</f>
        <v>8.2459883486701441E-2</v>
      </c>
      <c r="M176" s="28">
        <f>(1/(1+EXP(('S Curve Equation'!$B$11-M131*'S Curve Equation'!$B$12)*'S Curve Equation'!$B$10))+'S Curve Equation'!$B$13)*'S Curve Equation'!$B$14</f>
        <v>8.4359927499375556E-2</v>
      </c>
      <c r="N176" s="28">
        <f>(1/(1+EXP(('S Curve Equation'!$B$11-N131*'S Curve Equation'!$B$12)*'S Curve Equation'!$B$10))+'S Curve Equation'!$B$13)*'S Curve Equation'!$B$14</f>
        <v>8.6276574112629331E-2</v>
      </c>
      <c r="O176" s="28">
        <f>(1/(1+EXP(('S Curve Equation'!$B$11-O131*'S Curve Equation'!$B$12)*'S Curve Equation'!$B$10))+'S Curve Equation'!$B$13)*'S Curve Equation'!$B$14</f>
        <v>8.8209575358412395E-2</v>
      </c>
      <c r="P176" s="28">
        <f>(1/(1+EXP(('S Curve Equation'!$B$11-P131*'S Curve Equation'!$B$12)*'S Curve Equation'!$B$10))+'S Curve Equation'!$B$13)*'S Curve Equation'!$B$14</f>
        <v>9.0158679633364491E-2</v>
      </c>
      <c r="Q176" s="28">
        <f>(1/(1+EXP(('S Curve Equation'!$B$11-Q131*'S Curve Equation'!$B$12)*'S Curve Equation'!$B$10))+'S Curve Equation'!$B$13)*'S Curve Equation'!$B$14</f>
        <v>9.2123631878415782E-2</v>
      </c>
      <c r="R176" s="28">
        <f>(1/(1+EXP(('S Curve Equation'!$B$11-R131*'S Curve Equation'!$B$12)*'S Curve Equation'!$B$10))+'S Curve Equation'!$B$13)*'S Curve Equation'!$B$14</f>
        <v>9.41041737579109E-2</v>
      </c>
      <c r="S176" s="28">
        <f>(1/(1+EXP(('S Curve Equation'!$B$11-S131*'S Curve Equation'!$B$12)*'S Curve Equation'!$B$10))+'S Curve Equation'!$B$13)*'S Curve Equation'!$B$14</f>
        <v>9.6100043838089594E-2</v>
      </c>
      <c r="T176" s="28">
        <f>(1/(1+EXP(('S Curve Equation'!$B$11-T131*'S Curve Equation'!$B$12)*'S Curve Equation'!$B$10))+'S Curve Equation'!$B$13)*'S Curve Equation'!$B$14</f>
        <v>9.8110977764750557E-2</v>
      </c>
      <c r="U176" s="28">
        <f>(1/(1+EXP(('S Curve Equation'!$B$11-U131*'S Curve Equation'!$B$12)*'S Curve Equation'!$B$10))+'S Curve Equation'!$B$13)*'S Curve Equation'!$B$14</f>
        <v>0.10013670843994153</v>
      </c>
      <c r="V176" s="28">
        <f>(1/(1+EXP(('S Curve Equation'!$B$11-V131*'S Curve Equation'!$B$12)*'S Curve Equation'!$B$10))+'S Curve Equation'!$B$13)*'S Curve Equation'!$B$14</f>
        <v>0.10217696619752051</v>
      </c>
      <c r="W176" s="28">
        <f>(1/(1+EXP(('S Curve Equation'!$B$11-W131*'S Curve Equation'!$B$12)*'S Curve Equation'!$B$10))+'S Curve Equation'!$B$13)*'S Curve Equation'!$B$14</f>
        <v>0.10423147897743117</v>
      </c>
      <c r="X176" s="28">
        <f>(1/(1+EXP(('S Curve Equation'!$B$11-X131*'S Curve Equation'!$B$12)*'S Curve Equation'!$B$10))+'S Curve Equation'!$B$13)*'S Curve Equation'!$B$14</f>
        <v>0.10629997249855259</v>
      </c>
      <c r="Y176" s="28">
        <f>(1/(1+EXP(('S Curve Equation'!$B$11-Y131*'S Curve Equation'!$B$12)*'S Curve Equation'!$B$10))+'S Curve Equation'!$B$13)*'S Curve Equation'!$B$14</f>
        <v>0.10838217042998069</v>
      </c>
      <c r="Z176" s="28">
        <f>(1/(1+EXP(('S Curve Equation'!$B$11-Z131*'S Curve Equation'!$B$12)*'S Curve Equation'!$B$10))+'S Curve Equation'!$B$13)*'S Curve Equation'!$B$14</f>
        <v>0.11047779456060812</v>
      </c>
      <c r="AA176" s="28">
        <f>(1/(1+EXP(('S Curve Equation'!$B$11-AA131*'S Curve Equation'!$B$12)*'S Curve Equation'!$B$10))+'S Curve Equation'!$B$13)*'S Curve Equation'!$B$14</f>
        <v>0.11258656496687205</v>
      </c>
      <c r="AB176" s="28">
        <f>(1/(1+EXP(('S Curve Equation'!$B$11-AB131*'S Curve Equation'!$B$12)*'S Curve Equation'!$B$10))+'S Curve Equation'!$B$13)*'S Curve Equation'!$B$14</f>
        <v>0.11470820017854914</v>
      </c>
      <c r="AC176" s="28">
        <f>(1/(1+EXP(('S Curve Equation'!$B$11-AC131*'S Curve Equation'!$B$12)*'S Curve Equation'!$B$10))+'S Curve Equation'!$B$13)*'S Curve Equation'!$B$14</f>
        <v>0.11684241734248002</v>
      </c>
      <c r="AD176" s="28">
        <f>(1/(1+EXP(('S Curve Equation'!$B$11-AD131*'S Curve Equation'!$B$12)*'S Curve Equation'!$B$10))+'S Curve Equation'!$B$13)*'S Curve Equation'!$B$14</f>
        <v>0.1189889323841095</v>
      </c>
      <c r="AE176" s="28">
        <f>(1/(1+EXP(('S Curve Equation'!$B$11-AE131*'S Curve Equation'!$B$12)*'S Curve Equation'!$B$10))+'S Curve Equation'!$B$13)*'S Curve Equation'!$B$14</f>
        <v>0.12114746016673932</v>
      </c>
      <c r="AF176" s="28">
        <f>(1/(1+EXP(('S Curve Equation'!$B$11-AF131*'S Curve Equation'!$B$12)*'S Curve Equation'!$B$10))+'S Curve Equation'!$B$13)*'S Curve Equation'!$B$14</f>
        <v>0.12331771464839195</v>
      </c>
    </row>
    <row r="177" spans="1:32" x14ac:dyDescent="0.2">
      <c r="A177" s="6" t="s">
        <v>55</v>
      </c>
      <c r="B177" s="28">
        <f>(1/(1+EXP(('S Curve Equation'!$B$11-B132*'S Curve Equation'!$B$12)*'S Curve Equation'!$B$10))+'S Curve Equation'!$B$13)*'S Curve Equation'!$B$14</f>
        <v>6.4525462962962965E-2</v>
      </c>
      <c r="C177" s="28">
        <f>(1/(1+EXP(('S Curve Equation'!$B$11-C132*'S Curve Equation'!$B$12)*'S Curve Equation'!$B$10))+'S Curve Equation'!$B$13)*'S Curve Equation'!$B$14</f>
        <v>6.6298159629613967E-2</v>
      </c>
      <c r="D177" s="28">
        <f>(1/(1+EXP(('S Curve Equation'!$B$11-D132*'S Curve Equation'!$B$12)*'S Curve Equation'!$B$10))+'S Curve Equation'!$B$13)*'S Curve Equation'!$B$14</f>
        <v>6.7983511527877155E-2</v>
      </c>
      <c r="E177" s="28">
        <f>(1/(1+EXP(('S Curve Equation'!$B$11-E132*'S Curve Equation'!$B$12)*'S Curve Equation'!$B$10))+'S Curve Equation'!$B$13)*'S Curve Equation'!$B$14</f>
        <v>6.9755136878103627E-2</v>
      </c>
      <c r="F177" s="28">
        <f>(1/(1+EXP(('S Curve Equation'!$B$11-F132*'S Curve Equation'!$B$12)*'S Curve Equation'!$B$10))+'S Curve Equation'!$B$13)*'S Curve Equation'!$B$14</f>
        <v>7.1528317417637835E-2</v>
      </c>
      <c r="G177" s="28">
        <f>(1/(1+EXP(('S Curve Equation'!$B$11-G132*'S Curve Equation'!$B$12)*'S Curve Equation'!$B$10))+'S Curve Equation'!$B$13)*'S Curve Equation'!$B$14</f>
        <v>7.3449350707289876E-2</v>
      </c>
      <c r="H177" s="28">
        <f>(1/(1+EXP(('S Curve Equation'!$B$11-H132*'S Curve Equation'!$B$12)*'S Curve Equation'!$B$10))+'S Curve Equation'!$B$13)*'S Curve Equation'!$B$14</f>
        <v>7.5329873394026317E-2</v>
      </c>
      <c r="I177" s="28">
        <f>(1/(1+EXP(('S Curve Equation'!$B$11-I132*'S Curve Equation'!$B$12)*'S Curve Equation'!$B$10))+'S Curve Equation'!$B$13)*'S Curve Equation'!$B$14</f>
        <v>7.7078543065380992E-2</v>
      </c>
      <c r="J177" s="28">
        <f>(1/(1+EXP(('S Curve Equation'!$B$11-J132*'S Curve Equation'!$B$12)*'S Curve Equation'!$B$10))+'S Curve Equation'!$B$13)*'S Curve Equation'!$B$14</f>
        <v>7.8807763126397923E-2</v>
      </c>
      <c r="K177" s="28">
        <f>(1/(1+EXP(('S Curve Equation'!$B$11-K132*'S Curve Equation'!$B$12)*'S Curve Equation'!$B$10))+'S Curve Equation'!$B$13)*'S Curve Equation'!$B$14</f>
        <v>8.05353899850062E-2</v>
      </c>
      <c r="L177" s="28">
        <f>(1/(1+EXP(('S Curve Equation'!$B$11-L132*'S Curve Equation'!$B$12)*'S Curve Equation'!$B$10))+'S Curve Equation'!$B$13)*'S Curve Equation'!$B$14</f>
        <v>8.2604066238687116E-2</v>
      </c>
      <c r="M177" s="28">
        <f>(1/(1+EXP(('S Curve Equation'!$B$11-M132*'S Curve Equation'!$B$12)*'S Curve Equation'!$B$10))+'S Curve Equation'!$B$13)*'S Curve Equation'!$B$14</f>
        <v>8.4506254370287109E-2</v>
      </c>
      <c r="N177" s="28">
        <f>(1/(1+EXP(('S Curve Equation'!$B$11-N132*'S Curve Equation'!$B$12)*'S Curve Equation'!$B$10))+'S Curve Equation'!$B$13)*'S Curve Equation'!$B$14</f>
        <v>8.6425043185478292E-2</v>
      </c>
      <c r="O177" s="28">
        <f>(1/(1+EXP(('S Curve Equation'!$B$11-O132*'S Curve Equation'!$B$12)*'S Curve Equation'!$B$10))+'S Curve Equation'!$B$13)*'S Curve Equation'!$B$14</f>
        <v>8.836018413711369E-2</v>
      </c>
      <c r="P177" s="28">
        <f>(1/(1+EXP(('S Curve Equation'!$B$11-P132*'S Curve Equation'!$B$12)*'S Curve Equation'!$B$10))+'S Curve Equation'!$B$13)*'S Curve Equation'!$B$14</f>
        <v>9.0311425048538868E-2</v>
      </c>
      <c r="Q177" s="28">
        <f>(1/(1+EXP(('S Curve Equation'!$B$11-Q132*'S Curve Equation'!$B$12)*'S Curve Equation'!$B$10))+'S Curve Equation'!$B$13)*'S Curve Equation'!$B$14</f>
        <v>9.2278510293539062E-2</v>
      </c>
      <c r="R177" s="28">
        <f>(1/(1+EXP(('S Curve Equation'!$B$11-R132*'S Curve Equation'!$B$12)*'S Curve Equation'!$B$10))+'S Curve Equation'!$B$13)*'S Curve Equation'!$B$14</f>
        <v>9.4261180975798178E-2</v>
      </c>
      <c r="S177" s="28">
        <f>(1/(1+EXP(('S Curve Equation'!$B$11-S132*'S Curve Equation'!$B$12)*'S Curve Equation'!$B$10))+'S Curve Equation'!$B$13)*'S Curve Equation'!$B$14</f>
        <v>9.6259175107701947E-2</v>
      </c>
      <c r="T177" s="28">
        <f>(1/(1+EXP(('S Curve Equation'!$B$11-T132*'S Curve Equation'!$B$12)*'S Curve Equation'!$B$10))+'S Curve Equation'!$B$13)*'S Curve Equation'!$B$14</f>
        <v>9.8272227788311087E-2</v>
      </c>
      <c r="U177" s="28">
        <f>(1/(1+EXP(('S Curve Equation'!$B$11-U132*'S Curve Equation'!$B$12)*'S Curve Equation'!$B$10))+'S Curve Equation'!$B$13)*'S Curve Equation'!$B$14</f>
        <v>0.10030007138034917</v>
      </c>
      <c r="V177" s="28">
        <f>(1/(1+EXP(('S Curve Equation'!$B$11-V132*'S Curve Equation'!$B$12)*'S Curve Equation'!$B$10))+'S Curve Equation'!$B$13)*'S Curve Equation'!$B$14</f>
        <v>0.10234243568604741</v>
      </c>
      <c r="W177" s="28">
        <f>(1/(1+EXP(('S Curve Equation'!$B$11-W132*'S Curve Equation'!$B$12)*'S Curve Equation'!$B$10))+'S Curve Equation'!$B$13)*'S Curve Equation'!$B$14</f>
        <v>0.10439904812169169</v>
      </c>
      <c r="X177" s="28">
        <f>(1/(1+EXP(('S Curve Equation'!$B$11-X132*'S Curve Equation'!$B$12)*'S Curve Equation'!$B$10))+'S Curve Equation'!$B$13)*'S Curve Equation'!$B$14</f>
        <v>0.10646963389073077</v>
      </c>
      <c r="Y177" s="28">
        <f>(1/(1+EXP(('S Curve Equation'!$B$11-Y132*'S Curve Equation'!$B$12)*'S Curve Equation'!$B$10))+'S Curve Equation'!$B$13)*'S Curve Equation'!$B$14</f>
        <v>0.10855391615530269</v>
      </c>
      <c r="Z177" s="28">
        <f>(1/(1+EXP(('S Curve Equation'!$B$11-Z132*'S Curve Equation'!$B$12)*'S Curve Equation'!$B$10))+'S Curve Equation'!$B$13)*'S Curve Equation'!$B$14</f>
        <v>0.11065161620604687</v>
      </c>
      <c r="AA177" s="28">
        <f>(1/(1+EXP(('S Curve Equation'!$B$11-AA132*'S Curve Equation'!$B$12)*'S Curve Equation'!$B$10))+'S Curve Equation'!$B$13)*'S Curve Equation'!$B$14</f>
        <v>0.11276245363007194</v>
      </c>
      <c r="AB177" s="28">
        <f>(1/(1+EXP(('S Curve Equation'!$B$11-AB132*'S Curve Equation'!$B$12)*'S Curve Equation'!$B$10))+'S Curve Equation'!$B$13)*'S Curve Equation'!$B$14</f>
        <v>0.11488614647695598</v>
      </c>
      <c r="AC177" s="28">
        <f>(1/(1+EXP(('S Curve Equation'!$B$11-AC132*'S Curve Equation'!$B$12)*'S Curve Equation'!$B$10))+'S Curve Equation'!$B$13)*'S Curve Equation'!$B$14</f>
        <v>0.11702241142266502</v>
      </c>
      <c r="AD177" s="28">
        <f>(1/(1+EXP(('S Curve Equation'!$B$11-AD132*'S Curve Equation'!$B$12)*'S Curve Equation'!$B$10))+'S Curve Equation'!$B$13)*'S Curve Equation'!$B$14</f>
        <v>0.11917096393127363</v>
      </c>
      <c r="AE177" s="28">
        <f>(1/(1+EXP(('S Curve Equation'!$B$11-AE132*'S Curve Equation'!$B$12)*'S Curve Equation'!$B$10))+'S Curve Equation'!$B$13)*'S Curve Equation'!$B$14</f>
        <v>0.12133151841438515</v>
      </c>
      <c r="AF177" s="28">
        <f>(1/(1+EXP(('S Curve Equation'!$B$11-AF132*'S Curve Equation'!$B$12)*'S Curve Equation'!$B$10))+'S Curve Equation'!$B$13)*'S Curve Equation'!$B$14</f>
        <v>0.1235037883881506</v>
      </c>
    </row>
    <row r="178" spans="1:32" x14ac:dyDescent="0.2">
      <c r="A178" s="6" t="s">
        <v>56</v>
      </c>
      <c r="B178" s="28">
        <f>(1/(1+EXP(('S Curve Equation'!$B$11-B133*'S Curve Equation'!$B$12)*'S Curve Equation'!$B$10))+'S Curve Equation'!$B$13)*'S Curve Equation'!$B$14</f>
        <v>9.342560553633221E-2</v>
      </c>
      <c r="C178" s="28">
        <f>(1/(1+EXP(('S Curve Equation'!$B$11-C133*'S Curve Equation'!$B$12)*'S Curve Equation'!$B$10))+'S Curve Equation'!$B$13)*'S Curve Equation'!$B$14</f>
        <v>9.5677360287081334E-2</v>
      </c>
      <c r="D178" s="28">
        <f>(1/(1+EXP(('S Curve Equation'!$B$11-D133*'S Curve Equation'!$B$12)*'S Curve Equation'!$B$10))+'S Curve Equation'!$B$13)*'S Curve Equation'!$B$14</f>
        <v>9.7813142241932424E-2</v>
      </c>
      <c r="E178" s="28">
        <f>(1/(1+EXP(('S Curve Equation'!$B$11-E133*'S Curve Equation'!$B$12)*'S Curve Equation'!$B$10))+'S Curve Equation'!$B$13)*'S Curve Equation'!$B$14</f>
        <v>0.10005305794289798</v>
      </c>
      <c r="F178" s="28">
        <f>(1/(1+EXP(('S Curve Equation'!$B$11-F133*'S Curve Equation'!$B$12)*'S Curve Equation'!$B$10))+'S Curve Equation'!$B$13)*'S Curve Equation'!$B$14</f>
        <v>0.10228968677587962</v>
      </c>
      <c r="G178" s="28">
        <f>(1/(1+EXP(('S Curve Equation'!$B$11-G133*'S Curve Equation'!$B$12)*'S Curve Equation'!$B$10))+'S Curve Equation'!$B$13)*'S Curve Equation'!$B$14</f>
        <v>0.10470697268306493</v>
      </c>
      <c r="H178" s="28">
        <f>(1/(1+EXP(('S Curve Equation'!$B$11-H133*'S Curve Equation'!$B$12)*'S Curve Equation'!$B$10))+'S Curve Equation'!$B$13)*'S Curve Equation'!$B$14</f>
        <v>0.10706749140837485</v>
      </c>
      <c r="I178" s="28">
        <f>(1/(1+EXP(('S Curve Equation'!$B$11-I133*'S Curve Equation'!$B$12)*'S Curve Equation'!$B$10))+'S Curve Equation'!$B$13)*'S Curve Equation'!$B$14</f>
        <v>0.1092574378297697</v>
      </c>
      <c r="J178" s="28">
        <f>(1/(1+EXP(('S Curve Equation'!$B$11-J133*'S Curve Equation'!$B$12)*'S Curve Equation'!$B$10))+'S Curve Equation'!$B$13)*'S Curve Equation'!$B$14</f>
        <v>0.11141829523352559</v>
      </c>
      <c r="K178" s="28">
        <f>(1/(1+EXP(('S Curve Equation'!$B$11-K133*'S Curve Equation'!$B$12)*'S Curve Equation'!$B$10))+'S Curve Equation'!$B$13)*'S Curve Equation'!$B$14</f>
        <v>0.11357252663772935</v>
      </c>
      <c r="L178" s="28">
        <f>(1/(1+EXP(('S Curve Equation'!$B$11-L133*'S Curve Equation'!$B$12)*'S Curve Equation'!$B$10))+'S Curve Equation'!$B$13)*'S Curve Equation'!$B$14</f>
        <v>0.11614601311940069</v>
      </c>
      <c r="M178" s="28">
        <f>(1/(1+EXP(('S Curve Equation'!$B$11-M133*'S Curve Equation'!$B$12)*'S Curve Equation'!$B$10))+'S Curve Equation'!$B$13)*'S Curve Equation'!$B$14</f>
        <v>0.1185066852302623</v>
      </c>
      <c r="N178" s="28">
        <f>(1/(1+EXP(('S Curve Equation'!$B$11-N133*'S Curve Equation'!$B$12)*'S Curve Equation'!$B$10))+'S Curve Equation'!$B$13)*'S Curve Equation'!$B$14</f>
        <v>0.1208825066053425</v>
      </c>
      <c r="O178" s="28">
        <f>(1/(1+EXP(('S Curve Equation'!$B$11-O133*'S Curve Equation'!$B$12)*'S Curve Equation'!$B$10))+'S Curve Equation'!$B$13)*'S Curve Equation'!$B$14</f>
        <v>0.12327310413741573</v>
      </c>
      <c r="P178" s="28">
        <f>(1/(1+EXP(('S Curve Equation'!$B$11-P133*'S Curve Equation'!$B$12)*'S Curve Equation'!$B$10))+'S Curve Equation'!$B$13)*'S Curve Equation'!$B$14</f>
        <v>0.1256781031112682</v>
      </c>
      <c r="Q178" s="28">
        <f>(1/(1+EXP(('S Curve Equation'!$B$11-Q133*'S Curve Equation'!$B$12)*'S Curve Equation'!$B$10))+'S Curve Equation'!$B$13)*'S Curve Equation'!$B$14</f>
        <v>0.1280971274480544</v>
      </c>
      <c r="R178" s="28">
        <f>(1/(1+EXP(('S Curve Equation'!$B$11-R133*'S Curve Equation'!$B$12)*'S Curve Equation'!$B$10))+'S Curve Equation'!$B$13)*'S Curve Equation'!$B$14</f>
        <v>0.13052979994566022</v>
      </c>
      <c r="S178" s="28">
        <f>(1/(1+EXP(('S Curve Equation'!$B$11-S133*'S Curve Equation'!$B$12)*'S Curve Equation'!$B$10))+'S Curve Equation'!$B$13)*'S Curve Equation'!$B$14</f>
        <v>0.13297574251490724</v>
      </c>
      <c r="T178" s="28">
        <f>(1/(1+EXP(('S Curve Equation'!$B$11-T133*'S Curve Equation'!$B$12)*'S Curve Equation'!$B$10))+'S Curve Equation'!$B$13)*'S Curve Equation'!$B$14</f>
        <v>0.13543457641142614</v>
      </c>
      <c r="U178" s="28">
        <f>(1/(1+EXP(('S Curve Equation'!$B$11-U133*'S Curve Equation'!$B$12)*'S Curve Equation'!$B$10))+'S Curve Equation'!$B$13)*'S Curve Equation'!$B$14</f>
        <v>0.13790592246305916</v>
      </c>
      <c r="V178" s="28">
        <f>(1/(1+EXP(('S Curve Equation'!$B$11-V133*'S Curve Equation'!$B$12)*'S Curve Equation'!$B$10))+'S Curve Equation'!$B$13)*'S Curve Equation'!$B$14</f>
        <v>0.14038940129264904</v>
      </c>
      <c r="W178" s="28">
        <f>(1/(1+EXP(('S Curve Equation'!$B$11-W133*'S Curve Equation'!$B$12)*'S Curve Equation'!$B$10))+'S Curve Equation'!$B$13)*'S Curve Equation'!$B$14</f>
        <v>0.14288463353608247</v>
      </c>
      <c r="X178" s="28">
        <f>(1/(1+EXP(('S Curve Equation'!$B$11-X133*'S Curve Equation'!$B$12)*'S Curve Equation'!$B$10))+'S Curve Equation'!$B$13)*'S Curve Equation'!$B$14</f>
        <v>0.14539124005547641</v>
      </c>
      <c r="Y178" s="28">
        <f>(1/(1+EXP(('S Curve Equation'!$B$11-Y133*'S Curve Equation'!$B$12)*'S Curve Equation'!$B$10))+'S Curve Equation'!$B$13)*'S Curve Equation'!$B$14</f>
        <v>0.14790884214739564</v>
      </c>
      <c r="Z178" s="28">
        <f>(1/(1+EXP(('S Curve Equation'!$B$11-Z133*'S Curve Equation'!$B$12)*'S Curve Equation'!$B$10))+'S Curve Equation'!$B$13)*'S Curve Equation'!$B$14</f>
        <v>0.15043706174600782</v>
      </c>
      <c r="AA178" s="28">
        <f>(1/(1+EXP(('S Curve Equation'!$B$11-AA133*'S Curve Equation'!$B$12)*'S Curve Equation'!$B$10))+'S Curve Equation'!$B$13)*'S Curve Equation'!$B$14</f>
        <v>0.15297552162108785</v>
      </c>
      <c r="AB178" s="28">
        <f>(1/(1+EXP(('S Curve Equation'!$B$11-AB133*'S Curve Equation'!$B$12)*'S Curve Equation'!$B$10))+'S Curve Equation'!$B$13)*'S Curve Equation'!$B$14</f>
        <v>0.15552384557079504</v>
      </c>
      <c r="AC178" s="28">
        <f>(1/(1+EXP(('S Curve Equation'!$B$11-AC133*'S Curve Equation'!$B$12)*'S Curve Equation'!$B$10))+'S Curve Equation'!$B$13)*'S Curve Equation'!$B$14</f>
        <v>0.15808165860915963</v>
      </c>
      <c r="AD178" s="28">
        <f>(1/(1+EXP(('S Curve Equation'!$B$11-AD133*'S Curve Equation'!$B$12)*'S Curve Equation'!$B$10))+'S Curve Equation'!$B$13)*'S Curve Equation'!$B$14</f>
        <v>0.16064858714821673</v>
      </c>
      <c r="AE178" s="28">
        <f>(1/(1+EXP(('S Curve Equation'!$B$11-AE133*'S Curve Equation'!$B$12)*'S Curve Equation'!$B$10))+'S Curve Equation'!$B$13)*'S Curve Equation'!$B$14</f>
        <v>0.16322425917474384</v>
      </c>
      <c r="AF178" s="28">
        <f>(1/(1+EXP(('S Curve Equation'!$B$11-AF133*'S Curve Equation'!$B$12)*'S Curve Equation'!$B$10))+'S Curve Equation'!$B$13)*'S Curve Equation'!$B$14</f>
        <v>0.16580830442156183</v>
      </c>
    </row>
    <row r="179" spans="1:32" x14ac:dyDescent="0.2">
      <c r="A179" s="6" t="s">
        <v>57</v>
      </c>
      <c r="B179" s="28">
        <f>(1/(1+EXP(('S Curve Equation'!$B$11-B134*'S Curve Equation'!$B$12)*'S Curve Equation'!$B$10))+'S Curve Equation'!$B$13)*'S Curve Equation'!$B$14</f>
        <v>7.6452599388379214E-2</v>
      </c>
      <c r="C179" s="28">
        <f>(1/(1+EXP(('S Curve Equation'!$B$11-C134*'S Curve Equation'!$B$12)*'S Curve Equation'!$B$10))+'S Curve Equation'!$B$13)*'S Curve Equation'!$B$14</f>
        <v>7.8431665559819716E-2</v>
      </c>
      <c r="D179" s="28">
        <f>(1/(1+EXP(('S Curve Equation'!$B$11-D134*'S Curve Equation'!$B$12)*'S Curve Equation'!$B$10))+'S Curve Equation'!$B$13)*'S Curve Equation'!$B$14</f>
        <v>8.0311294822835291E-2</v>
      </c>
      <c r="E179" s="28">
        <f>(1/(1+EXP(('S Curve Equation'!$B$11-E134*'S Curve Equation'!$B$12)*'S Curve Equation'!$B$10))+'S Curve Equation'!$B$13)*'S Curve Equation'!$B$14</f>
        <v>8.228514943861652E-2</v>
      </c>
      <c r="F179" s="28">
        <f>(1/(1+EXP(('S Curve Equation'!$B$11-F134*'S Curve Equation'!$B$12)*'S Curve Equation'!$B$10))+'S Curve Equation'!$B$13)*'S Curve Equation'!$B$14</f>
        <v>8.4258719262950477E-2</v>
      </c>
      <c r="G179" s="28">
        <f>(1/(1+EXP(('S Curve Equation'!$B$11-G134*'S Curve Equation'!$B$12)*'S Curve Equation'!$B$10))+'S Curve Equation'!$B$13)*'S Curve Equation'!$B$14</f>
        <v>8.6394604887912022E-2</v>
      </c>
      <c r="H179" s="28">
        <f>(1/(1+EXP(('S Curve Equation'!$B$11-H134*'S Curve Equation'!$B$12)*'S Curve Equation'!$B$10))+'S Curve Equation'!$B$13)*'S Curve Equation'!$B$14</f>
        <v>8.8483218110645939E-2</v>
      </c>
      <c r="I179" s="28">
        <f>(1/(1+EXP(('S Curve Equation'!$B$11-I134*'S Curve Equation'!$B$12)*'S Curve Equation'!$B$10))+'S Curve Equation'!$B$13)*'S Curve Equation'!$B$14</f>
        <v>9.042343427563701E-2</v>
      </c>
      <c r="J179" s="28">
        <f>(1/(1+EXP(('S Curve Equation'!$B$11-J134*'S Curve Equation'!$B$12)*'S Curve Equation'!$B$10))+'S Curve Equation'!$B$13)*'S Curve Equation'!$B$14</f>
        <v>9.2340242454183125E-2</v>
      </c>
      <c r="K179" s="28">
        <f>(1/(1+EXP(('S Curve Equation'!$B$11-K134*'S Curve Equation'!$B$12)*'S Curve Equation'!$B$10))+'S Curve Equation'!$B$13)*'S Curve Equation'!$B$14</f>
        <v>9.4253491383193888E-2</v>
      </c>
      <c r="L179" s="28">
        <f>(1/(1+EXP(('S Curve Equation'!$B$11-L134*'S Curve Equation'!$B$12)*'S Curve Equation'!$B$10))+'S Curve Equation'!$B$13)*'S Curve Equation'!$B$14</f>
        <v>9.6542104700355763E-2</v>
      </c>
      <c r="M179" s="28">
        <f>(1/(1+EXP(('S Curve Equation'!$B$11-M134*'S Curve Equation'!$B$12)*'S Curve Equation'!$B$10))+'S Curve Equation'!$B$13)*'S Curve Equation'!$B$14</f>
        <v>9.8644317974413545E-2</v>
      </c>
      <c r="N179" s="28">
        <f>(1/(1+EXP(('S Curve Equation'!$B$11-N134*'S Curve Equation'!$B$12)*'S Curve Equation'!$B$10))+'S Curve Equation'!$B$13)*'S Curve Equation'!$B$14</f>
        <v>0.10076275858267306</v>
      </c>
      <c r="O179" s="28">
        <f>(1/(1+EXP(('S Curve Equation'!$B$11-O134*'S Curve Equation'!$B$12)*'S Curve Equation'!$B$10))+'S Curve Equation'!$B$13)*'S Curve Equation'!$B$14</f>
        <v>0.10289712354669933</v>
      </c>
      <c r="P179" s="28">
        <f>(1/(1+EXP(('S Curve Equation'!$B$11-P134*'S Curve Equation'!$B$12)*'S Curve Equation'!$B$10))+'S Curve Equation'!$B$13)*'S Curve Equation'!$B$14</f>
        <v>0.10504710694506357</v>
      </c>
      <c r="Q179" s="28">
        <f>(1/(1+EXP(('S Curve Equation'!$B$11-Q134*'S Curve Equation'!$B$12)*'S Curve Equation'!$B$10))+'S Curve Equation'!$B$13)*'S Curve Equation'!$B$14</f>
        <v>0.10721240012430622</v>
      </c>
      <c r="R179" s="28">
        <f>(1/(1+EXP(('S Curve Equation'!$B$11-R134*'S Curve Equation'!$B$12)*'S Curve Equation'!$B$10))+'S Curve Equation'!$B$13)*'S Curve Equation'!$B$14</f>
        <v>0.10939269190809485</v>
      </c>
      <c r="S179" s="28">
        <f>(1/(1+EXP(('S Curve Equation'!$B$11-S134*'S Curve Equation'!$B$12)*'S Curve Equation'!$B$10))+'S Curve Equation'!$B$13)*'S Curve Equation'!$B$14</f>
        <v>0.11158766880440142</v>
      </c>
      <c r="T179" s="28">
        <f>(1/(1+EXP(('S Curve Equation'!$B$11-T134*'S Curve Equation'!$B$12)*'S Curve Equation'!$B$10))+'S Curve Equation'!$B$13)*'S Curve Equation'!$B$14</f>
        <v>0.11379701521051447</v>
      </c>
      <c r="U179" s="28">
        <f>(1/(1+EXP(('S Curve Equation'!$B$11-U134*'S Curve Equation'!$B$12)*'S Curve Equation'!$B$10))+'S Curve Equation'!$B$13)*'S Curve Equation'!$B$14</f>
        <v>0.11602041361572674</v>
      </c>
      <c r="V179" s="28">
        <f>(1/(1+EXP(('S Curve Equation'!$B$11-V134*'S Curve Equation'!$B$12)*'S Curve Equation'!$B$10))+'S Curve Equation'!$B$13)*'S Curve Equation'!$B$14</f>
        <v>0.11825754480153731</v>
      </c>
      <c r="W179" s="28">
        <f>(1/(1+EXP(('S Curve Equation'!$B$11-W134*'S Curve Equation'!$B$12)*'S Curve Equation'!$B$10))+'S Curve Equation'!$B$13)*'S Curve Equation'!$B$14</f>
        <v>0.12050808803921245</v>
      </c>
      <c r="X179" s="28">
        <f>(1/(1+EXP(('S Curve Equation'!$B$11-X134*'S Curve Equation'!$B$12)*'S Curve Equation'!$B$10))+'S Curve Equation'!$B$13)*'S Curve Equation'!$B$14</f>
        <v>0.12277172128456554</v>
      </c>
      <c r="Y179" s="28">
        <f>(1/(1+EXP(('S Curve Equation'!$B$11-Y134*'S Curve Equation'!$B$12)*'S Curve Equation'!$B$10))+'S Curve Equation'!$B$13)*'S Curve Equation'!$B$14</f>
        <v>0.12504812136981724</v>
      </c>
      <c r="Z179" s="28">
        <f>(1/(1+EXP(('S Curve Equation'!$B$11-Z134*'S Curve Equation'!$B$12)*'S Curve Equation'!$B$10))+'S Curve Equation'!$B$13)*'S Curve Equation'!$B$14</f>
        <v>0.1273369641924082</v>
      </c>
      <c r="AA179" s="28">
        <f>(1/(1+EXP(('S Curve Equation'!$B$11-AA134*'S Curve Equation'!$B$12)*'S Curve Equation'!$B$10))+'S Curve Equation'!$B$13)*'S Curve Equation'!$B$14</f>
        <v>0.12963792490064296</v>
      </c>
      <c r="AB179" s="28">
        <f>(1/(1+EXP(('S Curve Equation'!$B$11-AB134*'S Curve Equation'!$B$12)*'S Curve Equation'!$B$10))+'S Curve Equation'!$B$13)*'S Curve Equation'!$B$14</f>
        <v>0.13195067807605065</v>
      </c>
      <c r="AC179" s="28">
        <f>(1/(1+EXP(('S Curve Equation'!$B$11-AC134*'S Curve Equation'!$B$12)*'S Curve Equation'!$B$10))+'S Curve Equation'!$B$13)*'S Curve Equation'!$B$14</f>
        <v>0.13427489791236041</v>
      </c>
      <c r="AD179" s="28">
        <f>(1/(1+EXP(('S Curve Equation'!$B$11-AD134*'S Curve Equation'!$B$12)*'S Curve Equation'!$B$10))+'S Curve Equation'!$B$13)*'S Curve Equation'!$B$14</f>
        <v>0.13661025839098814</v>
      </c>
      <c r="AE179" s="28">
        <f>(1/(1+EXP(('S Curve Equation'!$B$11-AE134*'S Curve Equation'!$B$12)*'S Curve Equation'!$B$10))+'S Curve Equation'!$B$13)*'S Curve Equation'!$B$14</f>
        <v>0.13895643345294809</v>
      </c>
      <c r="AF179" s="28">
        <f>(1/(1+EXP(('S Curve Equation'!$B$11-AF134*'S Curve Equation'!$B$12)*'S Curve Equation'!$B$10))+'S Curve Equation'!$B$13)*'S Curve Equation'!$B$14</f>
        <v>0.14131309716710305</v>
      </c>
    </row>
    <row r="181" spans="1:32" x14ac:dyDescent="0.2">
      <c r="A181" s="7" t="s">
        <v>521</v>
      </c>
      <c r="AF181" s="28"/>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6" t="s">
        <v>27</v>
      </c>
      <c r="B183" s="28">
        <f>B138/SUM(B138,'Calculations 16to19'!B138,'Calculations 20to24'!B138,'Calculations 25to34'!B138,'Calculations 35to44'!B138,'Calculations 45to54'!B138,'Calculations 55to64'!B138)</f>
        <v>0.1851851851851852</v>
      </c>
      <c r="C183" s="28">
        <f>C138/SUM(C138,'Calculations 16to19'!C138,'Calculations 20to24'!C138,'Calculations 25to34'!C138,'Calculations 35to44'!C138,'Calculations 45to54'!C138,'Calculations 55to64'!C138)</f>
        <v>0.18978401213110963</v>
      </c>
      <c r="D183" s="28">
        <f>D138/SUM(D138,'Calculations 16to19'!D138,'Calculations 20to24'!D138,'Calculations 25to34'!D138,'Calculations 35to44'!D138,'Calculations 45to54'!D138,'Calculations 55to64'!D138)</f>
        <v>0.1941171604225925</v>
      </c>
      <c r="E183" s="28">
        <f>E138/SUM(E138,'Calculations 16to19'!E138,'Calculations 20to24'!E138,'Calculations 25to34'!E138,'Calculations 35to44'!E138,'Calculations 45to54'!E138,'Calculations 55to64'!E138)</f>
        <v>0.19865918799501606</v>
      </c>
      <c r="F183" s="28">
        <f>F138/SUM(F138,'Calculations 16to19'!F138,'Calculations 20to24'!F138,'Calculations 25to34'!F138,'Calculations 35to44'!F138,'Calculations 45to54'!F138,'Calculations 55to64'!F138)</f>
        <v>0.20312540829622064</v>
      </c>
      <c r="G183" s="28">
        <f>G138/SUM(G138,'Calculations 16to19'!G138,'Calculations 20to24'!G138,'Calculations 25to34'!G138,'Calculations 35to44'!G138,'Calculations 45to54'!G138,'Calculations 55to64'!G138)</f>
        <v>0.20766226647311131</v>
      </c>
      <c r="H183" s="28">
        <f>H138/SUM(H138,'Calculations 16to19'!H138,'Calculations 20to24'!H138,'Calculations 25to34'!H138,'Calculations 35to44'!H138,'Calculations 45to54'!H138,'Calculations 55to64'!H138)</f>
        <v>0.21213041566856039</v>
      </c>
      <c r="I183" s="28">
        <f>I138/SUM(I138,'Calculations 16to19'!I138,'Calculations 20to24'!I138,'Calculations 25to34'!I138,'Calculations 35to44'!I138,'Calculations 45to54'!I138,'Calculations 55to64'!I138)</f>
        <v>0.21627739965788093</v>
      </c>
      <c r="J183" s="28">
        <f>J138/SUM(J138,'Calculations 16to19'!J138,'Calculations 20to24'!J138,'Calculations 25to34'!J138,'Calculations 35to44'!J138,'Calculations 45to54'!J138,'Calculations 55to64'!J138)</f>
        <v>0.22032480210888064</v>
      </c>
      <c r="K183" s="28">
        <f>K138/SUM(K138,'Calculations 16to19'!K138,'Calculations 20to24'!K138,'Calculations 25to34'!K138,'Calculations 35to44'!K138,'Calculations 45to54'!K138,'Calculations 55to64'!K138)</f>
        <v>0.22431013161335117</v>
      </c>
      <c r="L183" s="28">
        <f>L138/SUM(L138,'Calculations 16to19'!L138,'Calculations 20to24'!L138,'Calculations 25to34'!L138,'Calculations 35to44'!L138,'Calculations 45to54'!L138,'Calculations 55to64'!L138)</f>
        <v>0.22924035763061351</v>
      </c>
      <c r="M183" s="28">
        <f>M138/SUM(M138,'Calculations 16to19'!M138,'Calculations 20to24'!M138,'Calculations 25to34'!M138,'Calculations 35to44'!M138,'Calculations 45to54'!M138,'Calculations 55to64'!M138)</f>
        <v>0.23357479513319043</v>
      </c>
      <c r="N183" s="28">
        <f>N138/SUM(N138,'Calculations 16to19'!N138,'Calculations 20to24'!N138,'Calculations 25to34'!N138,'Calculations 35to44'!N138,'Calculations 45to54'!N138,'Calculations 55to64'!N138)</f>
        <v>0.23789167580258988</v>
      </c>
      <c r="O183" s="28">
        <f>O138/SUM(O138,'Calculations 16to19'!O138,'Calculations 20to24'!O138,'Calculations 25to34'!O138,'Calculations 35to44'!O138,'Calculations 45to54'!O138,'Calculations 55to64'!O138)</f>
        <v>0.24218915761500592</v>
      </c>
      <c r="P183" s="28">
        <f>P138/SUM(P138,'Calculations 16to19'!P138,'Calculations 20to24'!P138,'Calculations 25to34'!P138,'Calculations 35to44'!P138,'Calculations 45to54'!P138,'Calculations 55to64'!P138)</f>
        <v>0.24646547557706625</v>
      </c>
      <c r="Q183" s="28">
        <f>Q138/SUM(Q138,'Calculations 16to19'!Q138,'Calculations 20to24'!Q138,'Calculations 25to34'!Q138,'Calculations 35to44'!Q138,'Calculations 45to54'!Q138,'Calculations 55to64'!Q138)</f>
        <v>0.25071894227469277</v>
      </c>
      <c r="R183" s="28">
        <f>R138/SUM(R138,'Calculations 16to19'!R138,'Calculations 20to24'!R138,'Calculations 25to34'!R138,'Calculations 35to44'!R138,'Calculations 45to54'!R138,'Calculations 55to64'!R138)</f>
        <v>0.2549479481502761</v>
      </c>
      <c r="S183" s="28">
        <f>S138/SUM(S138,'Calculations 16to19'!S138,'Calculations 20to24'!S138,'Calculations 25to34'!S138,'Calculations 35to44'!S138,'Calculations 45to54'!S138,'Calculations 55to64'!S138)</f>
        <v>0.25915096152344552</v>
      </c>
      <c r="T183" s="28">
        <f>T138/SUM(T138,'Calculations 16to19'!T138,'Calculations 20to24'!T138,'Calculations 25to34'!T138,'Calculations 35to44'!T138,'Calculations 45to54'!T138,'Calculations 55to64'!T138)</f>
        <v>0.26332652837111425</v>
      </c>
      <c r="U183" s="28">
        <f>U138/SUM(U138,'Calculations 16to19'!U138,'Calculations 20to24'!U138,'Calculations 25to34'!U138,'Calculations 35to44'!U138,'Calculations 45to54'!U138,'Calculations 55to64'!U138)</f>
        <v>0.26747327188276809</v>
      </c>
      <c r="V183" s="28">
        <f>V138/SUM(V138,'Calculations 16to19'!V138,'Calculations 20to24'!V138,'Calculations 25to34'!V138,'Calculations 35to44'!V138,'Calculations 45to54'!V138,'Calculations 55to64'!V138)</f>
        <v>0.27158989180708187</v>
      </c>
      <c r="W183" s="28">
        <f>W138/SUM(W138,'Calculations 16to19'!W138,'Calculations 20to24'!W138,'Calculations 25to34'!W138,'Calculations 35to44'!W138,'Calculations 45to54'!W138,'Calculations 55to64'!W138)</f>
        <v>0.27567516360594246</v>
      </c>
      <c r="X183" s="28">
        <f>X138/SUM(X138,'Calculations 16to19'!X138,'Calculations 20to24'!X138,'Calculations 25to34'!X138,'Calculations 35to44'!X138,'Calculations 45to54'!X138,'Calculations 55to64'!X138)</f>
        <v>0.27972793743185775</v>
      </c>
      <c r="Y183" s="28">
        <f>Y138/SUM(Y138,'Calculations 16to19'!Y138,'Calculations 20to24'!Y138,'Calculations 25to34'!Y138,'Calculations 35to44'!Y138,'Calculations 45to54'!Y138,'Calculations 55to64'!Y138)</f>
        <v>0.28374713694450227</v>
      </c>
      <c r="Z183" s="28">
        <f>Z138/SUM(Z138,'Calculations 16to19'!Z138,'Calculations 20to24'!Z138,'Calculations 25to34'!Z138,'Calculations 35to44'!Z138,'Calculations 45to54'!Z138,'Calculations 55to64'!Z138)</f>
        <v>0.28773175798184164</v>
      </c>
      <c r="AA183" s="28">
        <f>AA138/SUM(AA138,'Calculations 16to19'!AA138,'Calculations 20to24'!AA138,'Calculations 25to34'!AA138,'Calculations 35to44'!AA138,'Calculations 45to54'!AA138,'Calculations 55to64'!AA138)</f>
        <v>0.29168086710088947</v>
      </c>
      <c r="AB183" s="28">
        <f>AB138/SUM(AB138,'Calculations 16to19'!AB138,'Calculations 20to24'!AB138,'Calculations 25to34'!AB138,'Calculations 35to44'!AB138,'Calculations 45to54'!AB138,'Calculations 55to64'!AB138)</f>
        <v>0.29559360000268492</v>
      </c>
      <c r="AC183" s="28">
        <f>AC138/SUM(AC138,'Calculations 16to19'!AC138,'Calculations 20to24'!AC138,'Calculations 25to34'!AC138,'Calculations 35to44'!AC138,'Calculations 45to54'!AC138,'Calculations 55to64'!AC138)</f>
        <v>0.29946915985556521</v>
      </c>
      <c r="AD183" s="28">
        <f>AD138/SUM(AD138,'Calculations 16to19'!AD138,'Calculations 20to24'!AD138,'Calculations 25to34'!AD138,'Calculations 35to44'!AD138,'Calculations 45to54'!AD138,'Calculations 55to64'!AD138)</f>
        <v>0.30330681553022898</v>
      </c>
      <c r="AE183" s="28">
        <f>AE138/SUM(AE138,'Calculations 16to19'!AE138,'Calculations 20to24'!AE138,'Calculations 25to34'!AE138,'Calculations 35to44'!AE138,'Calculations 45to54'!AE138,'Calculations 55to64'!AE138)</f>
        <v>0.30710589975948338</v>
      </c>
      <c r="AF183" s="28">
        <f>AF138/SUM(AF138,'Calculations 16to19'!AF138,'Calculations 20to24'!AF138,'Calculations 25to34'!AF138,'Calculations 35to44'!AF138,'Calculations 45to54'!AF138,'Calculations 55to64'!AF138)</f>
        <v>0.31086580723492929</v>
      </c>
    </row>
    <row r="184" spans="1:32" x14ac:dyDescent="0.2">
      <c r="A184" s="6" t="s">
        <v>94</v>
      </c>
      <c r="B184" s="28">
        <f>B139/SUM(B139,'Calculations 16to19'!B139,'Calculations 20to24'!B139,'Calculations 25to34'!B139,'Calculations 35to44'!B139,'Calculations 45to54'!B139,'Calculations 55to64'!B139)</f>
        <v>1.9607843137254905E-2</v>
      </c>
      <c r="C184" s="28">
        <f>C139/SUM(C139,'Calculations 16to19'!C139,'Calculations 20to24'!C139,'Calculations 25to34'!C139,'Calculations 35to44'!C139,'Calculations 45to54'!C139,'Calculations 55to64'!C139)</f>
        <v>2.0633130514992416E-2</v>
      </c>
      <c r="D184" s="28">
        <f>D139/SUM(D139,'Calculations 16to19'!D139,'Calculations 20to24'!D139,'Calculations 25to34'!D139,'Calculations 35to44'!D139,'Calculations 45to54'!D139,'Calculations 55to64'!D139)</f>
        <v>2.161074271961191E-2</v>
      </c>
      <c r="E184" s="28">
        <f>E139/SUM(E139,'Calculations 16to19'!E139,'Calculations 20to24'!E139,'Calculations 25to34'!E139,'Calculations 35to44'!E139,'Calculations 45to54'!E139,'Calculations 55to64'!E139)</f>
        <v>2.26529183188885E-2</v>
      </c>
      <c r="F184" s="28">
        <f>F139/SUM(F139,'Calculations 16to19'!F139,'Calculations 20to24'!F139,'Calculations 25to34'!F139,'Calculations 35to44'!F139,'Calculations 45to54'!F139,'Calculations 55to64'!F139)</f>
        <v>2.3704021090232522E-2</v>
      </c>
      <c r="G184" s="28">
        <f>G139/SUM(G139,'Calculations 16to19'!G139,'Calculations 20to24'!G139,'Calculations 25to34'!G139,'Calculations 35to44'!G139,'Calculations 45to54'!G139,'Calculations 55to64'!G139)</f>
        <v>2.4818759648445876E-2</v>
      </c>
      <c r="H184" s="28">
        <f>H139/SUM(H139,'Calculations 16to19'!H139,'Calculations 20to24'!H139,'Calculations 25to34'!H139,'Calculations 35to44'!H139,'Calculations 45to54'!H139,'Calculations 55to64'!H139)</f>
        <v>2.5937636430524168E-2</v>
      </c>
      <c r="I184" s="28">
        <f>I139/SUM(I139,'Calculations 16to19'!I139,'Calculations 20to24'!I139,'Calculations 25to34'!I139,'Calculations 35to44'!I139,'Calculations 45to54'!I139,'Calculations 55to64'!I139)</f>
        <v>2.6966059051648707E-2</v>
      </c>
      <c r="J184" s="28">
        <f>J139/SUM(J139,'Calculations 16to19'!J139,'Calculations 20to24'!J139,'Calculations 25to34'!J139,'Calculations 35to44'!J139,'Calculations 45to54'!J139,'Calculations 55to64'!J139)</f>
        <v>2.7962706154937848E-2</v>
      </c>
      <c r="K184" s="28">
        <f>K139/SUM(K139,'Calculations 16to19'!K139,'Calculations 20to24'!K139,'Calculations 25to34'!K139,'Calculations 35to44'!K139,'Calculations 45to54'!K139,'Calculations 55to64'!K139)</f>
        <v>2.8956672339460199E-2</v>
      </c>
      <c r="L184" s="28">
        <f>L139/SUM(L139,'Calculations 16to19'!L139,'Calculations 20to24'!L139,'Calculations 25to34'!L139,'Calculations 35to44'!L139,'Calculations 45to54'!L139,'Calculations 55to64'!L139)</f>
        <v>3.0332668574444641E-2</v>
      </c>
      <c r="M184" s="28">
        <f>M139/SUM(M139,'Calculations 16to19'!M139,'Calculations 20to24'!M139,'Calculations 25to34'!M139,'Calculations 35to44'!M139,'Calculations 45to54'!M139,'Calculations 55to64'!M139)</f>
        <v>3.1517072317692962E-2</v>
      </c>
      <c r="N184" s="28">
        <f>N139/SUM(N139,'Calculations 16to19'!N139,'Calculations 20to24'!N139,'Calculations 25to34'!N139,'Calculations 35to44'!N139,'Calculations 45to54'!N139,'Calculations 55to64'!N139)</f>
        <v>3.2721883751230738E-2</v>
      </c>
      <c r="O184" s="28">
        <f>O139/SUM(O139,'Calculations 16to19'!O139,'Calculations 20to24'!O139,'Calculations 25to34'!O139,'Calculations 35to44'!O139,'Calculations 45to54'!O139,'Calculations 55to64'!O139)</f>
        <v>3.3946875395948622E-2</v>
      </c>
      <c r="P184" s="28">
        <f>P139/SUM(P139,'Calculations 16to19'!P139,'Calculations 20to24'!P139,'Calculations 25to34'!P139,'Calculations 35to44'!P139,'Calculations 45to54'!P139,'Calculations 55to64'!P139)</f>
        <v>3.5191808132456884E-2</v>
      </c>
      <c r="Q184" s="28">
        <f>Q139/SUM(Q139,'Calculations 16to19'!Q139,'Calculations 20to24'!Q139,'Calculations 25to34'!Q139,'Calculations 35to44'!Q139,'Calculations 45to54'!Q139,'Calculations 55to64'!Q139)</f>
        <v>3.6456431662475162E-2</v>
      </c>
      <c r="R184" s="28">
        <f>R139/SUM(R139,'Calculations 16to19'!R139,'Calculations 20to24'!R139,'Calculations 25to34'!R139,'Calculations 35to44'!R139,'Calculations 45to54'!R139,'Calculations 55to64'!R139)</f>
        <v>3.7740484976596822E-2</v>
      </c>
      <c r="S184" s="28">
        <f>S139/SUM(S139,'Calculations 16to19'!S139,'Calculations 20to24'!S139,'Calculations 25to34'!S139,'Calculations 35to44'!S139,'Calculations 45to54'!S139,'Calculations 55to64'!S139)</f>
        <v>3.9043696827093487E-2</v>
      </c>
      <c r="T184" s="28">
        <f>T139/SUM(T139,'Calculations 16to19'!T139,'Calculations 20to24'!T139,'Calculations 25to34'!T139,'Calculations 35to44'!T139,'Calculations 45to54'!T139,'Calculations 55to64'!T139)</f>
        <v>4.0365786204467062E-2</v>
      </c>
      <c r="U184" s="28">
        <f>U139/SUM(U139,'Calculations 16to19'!U139,'Calculations 20to24'!U139,'Calculations 25to34'!U139,'Calculations 35to44'!U139,'Calculations 45to54'!U139,'Calculations 55to64'!U139)</f>
        <v>4.1706462816513218E-2</v>
      </c>
      <c r="V184" s="28">
        <f>V139/SUM(V139,'Calculations 16to19'!V139,'Calculations 20to24'!V139,'Calculations 25to34'!V139,'Calculations 35to44'!V139,'Calculations 45to54'!V139,'Calculations 55to64'!V139)</f>
        <v>4.3065427568709118E-2</v>
      </c>
      <c r="W184" s="28">
        <f>W139/SUM(W139,'Calculations 16to19'!W139,'Calculations 20to24'!W139,'Calculations 25to34'!W139,'Calculations 35to44'!W139,'Calculations 45to54'!W139,'Calculations 55to64'!W139)</f>
        <v>4.4442373044788964E-2</v>
      </c>
      <c r="X184" s="28">
        <f>X139/SUM(X139,'Calculations 16to19'!X139,'Calculations 20to24'!X139,'Calculations 25to34'!X139,'Calculations 35to44'!X139,'Calculations 45to54'!X139,'Calculations 55to64'!X139)</f>
        <v>4.5836983986430949E-2</v>
      </c>
      <c r="Y184" s="28">
        <f>Y139/SUM(Y139,'Calculations 16to19'!Y139,'Calculations 20to24'!Y139,'Calculations 25to34'!Y139,'Calculations 35to44'!Y139,'Calculations 45to54'!Y139,'Calculations 55to64'!Y139)</f>
        <v>4.7248937771032354E-2</v>
      </c>
      <c r="Z184" s="28">
        <f>Z139/SUM(Z139,'Calculations 16to19'!Z139,'Calculations 20to24'!Z139,'Calculations 25to34'!Z139,'Calculations 35to44'!Z139,'Calculations 45to54'!Z139,'Calculations 55to64'!Z139)</f>
        <v>4.86779048866047E-2</v>
      </c>
      <c r="AA184" s="28">
        <f>AA139/SUM(AA139,'Calculations 16to19'!AA139,'Calculations 20to24'!AA139,'Calculations 25to34'!AA139,'Calculations 35to44'!AA139,'Calculations 45to54'!AA139,'Calculations 55to64'!AA139)</f>
        <v>5.0123549402880357E-2</v>
      </c>
      <c r="AB184" s="28">
        <f>AB139/SUM(AB139,'Calculations 16to19'!AB139,'Calculations 20to24'!AB139,'Calculations 25to34'!AB139,'Calculations 35to44'!AB139,'Calculations 45to54'!AB139,'Calculations 55to64'!AB139)</f>
        <v>5.1585529437776279E-2</v>
      </c>
      <c r="AC184" s="28">
        <f>AC139/SUM(AC139,'Calculations 16to19'!AC139,'Calculations 20to24'!AC139,'Calculations 25to34'!AC139,'Calculations 35to44'!AC139,'Calculations 45to54'!AC139,'Calculations 55to64'!AC139)</f>
        <v>5.3063497618419206E-2</v>
      </c>
      <c r="AD184" s="28">
        <f>AD139/SUM(AD139,'Calculations 16to19'!AD139,'Calculations 20to24'!AD139,'Calculations 25to34'!AD139,'Calculations 35to44'!AD139,'Calculations 45to54'!AD139,'Calculations 55to64'!AD139)</f>
        <v>5.4557101535989583E-2</v>
      </c>
      <c r="AE184" s="28">
        <f>AE139/SUM(AE139,'Calculations 16to19'!AE139,'Calculations 20to24'!AE139,'Calculations 25to34'!AE139,'Calculations 35to44'!AE139,'Calculations 45to54'!AE139,'Calculations 55to64'!AE139)</f>
        <v>5.6065984193699028E-2</v>
      </c>
      <c r="AF184" s="28">
        <f>AF139/SUM(AF139,'Calculations 16to19'!AF139,'Calculations 20to24'!AF139,'Calculations 25to34'!AF139,'Calculations 35to44'!AF139,'Calculations 45to54'!AF139,'Calculations 55to64'!AF139)</f>
        <v>5.758978444726999E-2</v>
      </c>
    </row>
    <row r="185" spans="1:32" x14ac:dyDescent="0.2">
      <c r="A185" s="6" t="s">
        <v>93</v>
      </c>
      <c r="B185" s="28">
        <f>B140/SUM(B140,'Calculations 16to19'!B140,'Calculations 20to24'!B140,'Calculations 25to34'!B140,'Calculations 35to44'!B140,'Calculations 45to54'!B140,'Calculations 55to64'!B140)</f>
        <v>7.1428571428571452E-2</v>
      </c>
      <c r="C185" s="28">
        <f>C140/SUM(C140,'Calculations 16to19'!C140,'Calculations 20to24'!C140,'Calculations 25to34'!C140,'Calculations 35to44'!C140,'Calculations 45to54'!C140,'Calculations 55to64'!C140)</f>
        <v>7.3757244493833835E-2</v>
      </c>
      <c r="D185" s="28">
        <f>D140/SUM(D140,'Calculations 16to19'!D140,'Calculations 20to24'!D140,'Calculations 25to34'!D140,'Calculations 35to44'!D140,'Calculations 45to54'!D140,'Calculations 55to64'!D140)</f>
        <v>7.5876925701117898E-2</v>
      </c>
      <c r="E185" s="28">
        <f>E140/SUM(E140,'Calculations 16to19'!E140,'Calculations 20to24'!E140,'Calculations 25to34'!E140,'Calculations 35to44'!E140,'Calculations 45to54'!E140,'Calculations 55to64'!E140)</f>
        <v>7.8123882417016649E-2</v>
      </c>
      <c r="F185" s="28">
        <f>F140/SUM(F140,'Calculations 16to19'!F140,'Calculations 20to24'!F140,'Calculations 25to34'!F140,'Calculations 35to44'!F140,'Calculations 45to54'!F140,'Calculations 55to64'!F140)</f>
        <v>8.0410773948471931E-2</v>
      </c>
      <c r="G185" s="28">
        <f>G140/SUM(G140,'Calculations 16to19'!G140,'Calculations 20to24'!G140,'Calculations 25to34'!G140,'Calculations 35to44'!G140,'Calculations 45to54'!G140,'Calculations 55to64'!G140)</f>
        <v>8.2841040108220604E-2</v>
      </c>
      <c r="H185" s="28">
        <f>H140/SUM(H140,'Calculations 16to19'!H140,'Calculations 20to24'!H140,'Calculations 25to34'!H140,'Calculations 35to44'!H140,'Calculations 45to54'!H140,'Calculations 55to64'!H140)</f>
        <v>8.5307650887292905E-2</v>
      </c>
      <c r="I185" s="28">
        <f>I140/SUM(I140,'Calculations 16to19'!I140,'Calculations 20to24'!I140,'Calculations 25to34'!I140,'Calculations 35to44'!I140,'Calculations 45to54'!I140,'Calculations 55to64'!I140)</f>
        <v>8.7484900951238842E-2</v>
      </c>
      <c r="J185" s="28">
        <f>J140/SUM(J140,'Calculations 16to19'!J140,'Calculations 20to24'!J140,'Calculations 25to34'!J140,'Calculations 35to44'!J140,'Calculations 45to54'!J140,'Calculations 55to64'!J140)</f>
        <v>8.9455247659995241E-2</v>
      </c>
      <c r="K185" s="28">
        <f>K140/SUM(K140,'Calculations 16to19'!K140,'Calculations 20to24'!K140,'Calculations 25to34'!K140,'Calculations 35to44'!K140,'Calculations 45to54'!K140,'Calculations 55to64'!K140)</f>
        <v>9.1344164493060501E-2</v>
      </c>
      <c r="L185" s="28">
        <f>L140/SUM(L140,'Calculations 16to19'!L140,'Calculations 20to24'!L140,'Calculations 25to34'!L140,'Calculations 35to44'!L140,'Calculations 45to54'!L140,'Calculations 55to64'!L140)</f>
        <v>9.4301813781707836E-2</v>
      </c>
      <c r="M185" s="28">
        <f>M140/SUM(M140,'Calculations 16to19'!M140,'Calculations 20to24'!M140,'Calculations 25to34'!M140,'Calculations 35to44'!M140,'Calculations 45to54'!M140,'Calculations 55to64'!M140)</f>
        <v>9.6689906510087631E-2</v>
      </c>
      <c r="N185" s="28">
        <f>N140/SUM(N140,'Calculations 16to19'!N140,'Calculations 20to24'!N140,'Calculations 25to34'!N140,'Calculations 35to44'!N140,'Calculations 45to54'!N140,'Calculations 55to64'!N140)</f>
        <v>9.9094390542530192E-2</v>
      </c>
      <c r="O185" s="28">
        <f>O140/SUM(O140,'Calculations 16to19'!O140,'Calculations 20to24'!O140,'Calculations 25to34'!O140,'Calculations 35to44'!O140,'Calculations 45to54'!O140,'Calculations 55to64'!O140)</f>
        <v>0.10151438754154335</v>
      </c>
      <c r="P185" s="28">
        <f>P140/SUM(P140,'Calculations 16to19'!P140,'Calculations 20to24'!P140,'Calculations 25to34'!P140,'Calculations 35to44'!P140,'Calculations 45to54'!P140,'Calculations 55to64'!P140)</f>
        <v>0.10394902016174375</v>
      </c>
      <c r="Q185" s="28">
        <f>Q140/SUM(Q140,'Calculations 16to19'!Q140,'Calculations 20to24'!Q140,'Calculations 25to34'!Q140,'Calculations 35to44'!Q140,'Calculations 45to54'!Q140,'Calculations 55to64'!Q140)</f>
        <v>0.10639741328449123</v>
      </c>
      <c r="R185" s="28">
        <f>R140/SUM(R140,'Calculations 16to19'!R140,'Calculations 20to24'!R140,'Calculations 25to34'!R140,'Calculations 35to44'!R140,'Calculations 45to54'!R140,'Calculations 55to64'!R140)</f>
        <v>0.10885869520483256</v>
      </c>
      <c r="S185" s="28">
        <f>S140/SUM(S140,'Calculations 16to19'!S140,'Calculations 20to24'!S140,'Calculations 25to34'!S140,'Calculations 35to44'!S140,'Calculations 45to54'!S140,'Calculations 55to64'!S140)</f>
        <v>0.11133199876920737</v>
      </c>
      <c r="T185" s="28">
        <f>T140/SUM(T140,'Calculations 16to19'!T140,'Calculations 20to24'!T140,'Calculations 25to34'!T140,'Calculations 35to44'!T140,'Calculations 45to54'!T140,'Calculations 55to64'!T140)</f>
        <v>0.1138164624626343</v>
      </c>
      <c r="U185" s="28">
        <f>U140/SUM(U140,'Calculations 16to19'!U140,'Calculations 20to24'!U140,'Calculations 25to34'!U140,'Calculations 35to44'!U140,'Calculations 45to54'!U140,'Calculations 55to64'!U140)</f>
        <v>0.11631123144438055</v>
      </c>
      <c r="V185" s="28">
        <f>V140/SUM(V140,'Calculations 16to19'!V140,'Calculations 20to24'!V140,'Calculations 25to34'!V140,'Calculations 35to44'!V140,'Calculations 45to54'!V140,'Calculations 55to64'!V140)</f>
        <v>0.11881545853136891</v>
      </c>
      <c r="W185" s="28">
        <f>W140/SUM(W140,'Calculations 16to19'!W140,'Calculations 20to24'!W140,'Calculations 25to34'!W140,'Calculations 35to44'!W140,'Calculations 45to54'!W140,'Calculations 55to64'!W140)</f>
        <v>0.12132830512881876</v>
      </c>
      <c r="X185" s="28">
        <f>X140/SUM(X140,'Calculations 16to19'!X140,'Calculations 20to24'!X140,'Calculations 25to34'!X140,'Calculations 35to44'!X140,'Calculations 45to54'!X140,'Calculations 55to64'!X140)</f>
        <v>0.12384894210785925</v>
      </c>
      <c r="Y185" s="28">
        <f>Y140/SUM(Y140,'Calculations 16to19'!Y140,'Calculations 20to24'!Y140,'Calculations 25to34'!Y140,'Calculations 35to44'!Y140,'Calculations 45to54'!Y140,'Calculations 55to64'!Y140)</f>
        <v>0.12637655063006795</v>
      </c>
      <c r="Z185" s="28">
        <f>Z140/SUM(Z140,'Calculations 16to19'!Z140,'Calculations 20to24'!Z140,'Calculations 25to34'!Z140,'Calculations 35to44'!Z140,'Calculations 45to54'!Z140,'Calculations 55to64'!Z140)</f>
        <v>0.12891032291909471</v>
      </c>
      <c r="AA185" s="28">
        <f>AA140/SUM(AA140,'Calculations 16to19'!AA140,'Calculations 20to24'!AA140,'Calculations 25to34'!AA140,'Calculations 35to44'!AA140,'Calculations 45to54'!AA140,'Calculations 55to64'!AA140)</f>
        <v>0.1314494629797246</v>
      </c>
      <c r="AB185" s="28">
        <f>AB140/SUM(AB140,'Calculations 16to19'!AB140,'Calculations 20to24'!AB140,'Calculations 25to34'!AB140,'Calculations 35to44'!AB140,'Calculations 45to54'!AB140,'Calculations 55to64'!AB140)</f>
        <v>0.13399318726490902</v>
      </c>
      <c r="AC185" s="28">
        <f>AC140/SUM(AC140,'Calculations 16to19'!AC140,'Calculations 20to24'!AC140,'Calculations 25to34'!AC140,'Calculations 35to44'!AC140,'Calculations 45to54'!AC140,'Calculations 55to64'!AC140)</f>
        <v>0.13654072529146272</v>
      </c>
      <c r="AD185" s="28">
        <f>AD140/SUM(AD140,'Calculations 16to19'!AD140,'Calculations 20to24'!AD140,'Calculations 25to34'!AD140,'Calculations 35to44'!AD140,'Calculations 45to54'!AD140,'Calculations 55to64'!AD140)</f>
        <v>0.13909132020526824</v>
      </c>
      <c r="AE185" s="28">
        <f>AE140/SUM(AE140,'Calculations 16to19'!AE140,'Calculations 20to24'!AE140,'Calculations 25to34'!AE140,'Calculations 35to44'!AE140,'Calculations 45to54'!AE140,'Calculations 55to64'!AE140)</f>
        <v>0.14164422929696668</v>
      </c>
      <c r="AF185" s="28">
        <f>AF140/SUM(AF140,'Calculations 16to19'!AF140,'Calculations 20to24'!AF140,'Calculations 25to34'!AF140,'Calculations 35to44'!AF140,'Calculations 45to54'!AF140,'Calculations 55to64'!AF140)</f>
        <v>0.14419872446924162</v>
      </c>
    </row>
    <row r="186" spans="1:32" x14ac:dyDescent="0.2">
      <c r="A186" s="6" t="s">
        <v>28</v>
      </c>
      <c r="B186" s="28">
        <f>B141/SUM(B141,'Calculations 16to19'!B141,'Calculations 20to24'!B141,'Calculations 25to34'!B141,'Calculations 35to44'!B141,'Calculations 45to54'!B141,'Calculations 55to64'!B141)</f>
        <v>8.5365853658536606E-2</v>
      </c>
      <c r="C186" s="28">
        <f>C141/SUM(C141,'Calculations 16to19'!C141,'Calculations 20to24'!C141,'Calculations 25to34'!C141,'Calculations 35to44'!C141,'Calculations 45to54'!C141,'Calculations 55to64'!C141)</f>
        <v>8.8094730934185336E-2</v>
      </c>
      <c r="D186" s="28">
        <f>D141/SUM(D141,'Calculations 16to19'!D141,'Calculations 20to24'!D141,'Calculations 25to34'!D141,'Calculations 35to44'!D141,'Calculations 45to54'!D141,'Calculations 55to64'!D141)</f>
        <v>9.0852013833944339E-2</v>
      </c>
      <c r="E186" s="28">
        <f>E141/SUM(E141,'Calculations 16to19'!E141,'Calculations 20to24'!E141,'Calculations 25to34'!E141,'Calculations 35to44'!E141,'Calculations 45to54'!E141,'Calculations 55to64'!E141)</f>
        <v>9.3759069446546689E-2</v>
      </c>
      <c r="F186" s="28">
        <f>F141/SUM(F141,'Calculations 16to19'!F141,'Calculations 20to24'!F141,'Calculations 25to34'!F141,'Calculations 35to44'!F141,'Calculations 45to54'!F141,'Calculations 55to64'!F141)</f>
        <v>9.6578935488778592E-2</v>
      </c>
      <c r="G186" s="28">
        <f>G141/SUM(G141,'Calculations 16to19'!G141,'Calculations 20to24'!G141,'Calculations 25to34'!G141,'Calculations 35to44'!G141,'Calculations 45to54'!G141,'Calculations 55to64'!G141)</f>
        <v>9.9468726281518052E-2</v>
      </c>
      <c r="H186" s="28">
        <f>H141/SUM(H141,'Calculations 16to19'!H141,'Calculations 20to24'!H141,'Calculations 25to34'!H141,'Calculations 35to44'!H141,'Calculations 45to54'!H141,'Calculations 55to64'!H141)</f>
        <v>0.10226275846069788</v>
      </c>
      <c r="I186" s="28">
        <f>I141/SUM(I141,'Calculations 16to19'!I141,'Calculations 20to24'!I141,'Calculations 25to34'!I141,'Calculations 35to44'!I141,'Calculations 45to54'!I141,'Calculations 55to64'!I141)</f>
        <v>0.10484698512112424</v>
      </c>
      <c r="J186" s="28">
        <f>J141/SUM(J141,'Calculations 16to19'!J141,'Calculations 20to24'!J141,'Calculations 25to34'!J141,'Calculations 35to44'!J141,'Calculations 45to54'!J141,'Calculations 55to64'!J141)</f>
        <v>0.10751532658411686</v>
      </c>
      <c r="K186" s="28">
        <f>K141/SUM(K141,'Calculations 16to19'!K141,'Calculations 20to24'!K141,'Calculations 25to34'!K141,'Calculations 35to44'!K141,'Calculations 45to54'!K141,'Calculations 55to64'!K141)</f>
        <v>0.11034193308157889</v>
      </c>
      <c r="L186" s="28">
        <f>L141/SUM(L141,'Calculations 16to19'!L141,'Calculations 20to24'!L141,'Calculations 25to34'!L141,'Calculations 35to44'!L141,'Calculations 45to54'!L141,'Calculations 55to64'!L141)</f>
        <v>0.11353806327968753</v>
      </c>
      <c r="M186" s="28">
        <f>M141/SUM(M141,'Calculations 16to19'!M141,'Calculations 20to24'!M141,'Calculations 25to34'!M141,'Calculations 35to44'!M141,'Calculations 45to54'!M141,'Calculations 55to64'!M141)</f>
        <v>0.11647306113721745</v>
      </c>
      <c r="N186" s="28">
        <f>N141/SUM(N141,'Calculations 16to19'!N141,'Calculations 20to24'!N141,'Calculations 25to34'!N141,'Calculations 35to44'!N141,'Calculations 45to54'!N141,'Calculations 55to64'!N141)</f>
        <v>0.11942742474145347</v>
      </c>
      <c r="O186" s="28">
        <f>O141/SUM(O141,'Calculations 16to19'!O141,'Calculations 20to24'!O141,'Calculations 25to34'!O141,'Calculations 35to44'!O141,'Calculations 45to54'!O141,'Calculations 55to64'!O141)</f>
        <v>0.12239981054026472</v>
      </c>
      <c r="P186" s="28">
        <f>P141/SUM(P141,'Calculations 16to19'!P141,'Calculations 20to24'!P141,'Calculations 25to34'!P141,'Calculations 35to44'!P141,'Calculations 45to54'!P141,'Calculations 55to64'!P141)</f>
        <v>0.12538887683267813</v>
      </c>
      <c r="Q186" s="28">
        <f>Q141/SUM(Q141,'Calculations 16to19'!Q141,'Calculations 20to24'!Q141,'Calculations 25to34'!Q141,'Calculations 35to44'!Q141,'Calculations 45to54'!Q141,'Calculations 55to64'!Q141)</f>
        <v>0.12839328621805954</v>
      </c>
      <c r="R186" s="28">
        <f>R141/SUM(R141,'Calculations 16to19'!R141,'Calculations 20to24'!R141,'Calculations 25to34'!R141,'Calculations 35to44'!R141,'Calculations 45to54'!R141,'Calculations 55to64'!R141)</f>
        <v>0.13141170794930077</v>
      </c>
      <c r="S186" s="28">
        <f>S141/SUM(S141,'Calculations 16to19'!S141,'Calculations 20to24'!S141,'Calculations 25to34'!S141,'Calculations 35to44'!S141,'Calculations 45to54'!S141,'Calculations 55to64'!S141)</f>
        <v>0.13444282018472492</v>
      </c>
      <c r="T186" s="28">
        <f>T141/SUM(T141,'Calculations 16to19'!T141,'Calculations 20to24'!T141,'Calculations 25to34'!T141,'Calculations 35to44'!T141,'Calculations 45to54'!T141,'Calculations 55to64'!T141)</f>
        <v>0.13748531213422066</v>
      </c>
      <c r="U186" s="28">
        <f>U141/SUM(U141,'Calculations 16to19'!U141,'Calculations 20to24'!U141,'Calculations 25to34'!U141,'Calculations 35to44'!U141,'Calculations 45to54'!U141,'Calculations 55to64'!U141)</f>
        <v>0.14053788609591922</v>
      </c>
      <c r="V186" s="28">
        <f>V141/SUM(V141,'Calculations 16to19'!V141,'Calculations 20to24'!V141,'Calculations 25to34'!V141,'Calculations 35to44'!V141,'Calculations 45to54'!V141,'Calculations 55to64'!V141)</f>
        <v>0.14359925938048426</v>
      </c>
      <c r="W186" s="28">
        <f>W141/SUM(W141,'Calculations 16to19'!W141,'Calculations 20to24'!W141,'Calculations 25to34'!W141,'Calculations 35to44'!W141,'Calculations 45to54'!W141,'Calculations 55to64'!W141)</f>
        <v>0.14666816612082495</v>
      </c>
      <c r="X186" s="28">
        <f>X141/SUM(X141,'Calculations 16to19'!X141,'Calculations 20to24'!X141,'Calculations 25to34'!X141,'Calculations 35to44'!X141,'Calculations 45to54'!X141,'Calculations 55to64'!X141)</f>
        <v>0.14974335896575391</v>
      </c>
      <c r="Y186" s="28">
        <f>Y141/SUM(Y141,'Calculations 16to19'!Y141,'Calculations 20to24'!Y141,'Calculations 25to34'!Y141,'Calculations 35to44'!Y141,'Calculations 45to54'!Y141,'Calculations 55to64'!Y141)</f>
        <v>0.15282361065677877</v>
      </c>
      <c r="Z186" s="28">
        <f>Z141/SUM(Z141,'Calculations 16to19'!Z141,'Calculations 20to24'!Z141,'Calculations 25to34'!Z141,'Calculations 35to44'!Z141,'Calculations 45to54'!Z141,'Calculations 55to64'!Z141)</f>
        <v>0.15590771548785362</v>
      </c>
      <c r="AA186" s="28">
        <f>AA141/SUM(AA141,'Calculations 16to19'!AA141,'Calculations 20to24'!AA141,'Calculations 25to34'!AA141,'Calculations 35to44'!AA141,'Calculations 45to54'!AA141,'Calculations 55to64'!AA141)</f>
        <v>0.15899449064850679</v>
      </c>
      <c r="AB186" s="28">
        <f>AB141/SUM(AB141,'Calculations 16to19'!AB141,'Calculations 20to24'!AB141,'Calculations 25to34'!AB141,'Calculations 35to44'!AB141,'Calculations 45to54'!AB141,'Calculations 55to64'!AB141)</f>
        <v>0.16208277745131183</v>
      </c>
      <c r="AC186" s="28">
        <f>AC141/SUM(AC141,'Calculations 16to19'!AC141,'Calculations 20to24'!AC141,'Calculations 25to34'!AC141,'Calculations 35to44'!AC141,'Calculations 45to54'!AC141,'Calculations 55to64'!AC141)</f>
        <v>0.16517144244518384</v>
      </c>
      <c r="AD186" s="28">
        <f>AD141/SUM(AD141,'Calculations 16to19'!AD141,'Calculations 20to24'!AD141,'Calculations 25to34'!AD141,'Calculations 35to44'!AD141,'Calculations 45to54'!AD141,'Calculations 55to64'!AD141)</f>
        <v>0.16825937841643326</v>
      </c>
      <c r="AE186" s="28">
        <f>AE141/SUM(AE141,'Calculations 16to19'!AE141,'Calculations 20to24'!AE141,'Calculations 25to34'!AE141,'Calculations 35to44'!AE141,'Calculations 45to54'!AE141,'Calculations 55to64'!AE141)</f>
        <v>0.17134550527994252</v>
      </c>
      <c r="AF186" s="28">
        <f>AF141/SUM(AF141,'Calculations 16to19'!AF141,'Calculations 20to24'!AF141,'Calculations 25to34'!AF141,'Calculations 35to44'!AF141,'Calculations 45to54'!AF141,'Calculations 55to64'!AF141)</f>
        <v>0.17442877086319722</v>
      </c>
    </row>
    <row r="187" spans="1:32" x14ac:dyDescent="0.2">
      <c r="A187" s="6" t="s">
        <v>29</v>
      </c>
      <c r="B187" s="28">
        <f>B142/SUM(B142,'Calculations 16to19'!B142,'Calculations 20to24'!B142,'Calculations 25to34'!B142,'Calculations 35to44'!B142,'Calculations 45to54'!B142,'Calculations 55to64'!B142)</f>
        <v>3.8277511961722487E-2</v>
      </c>
      <c r="C187" s="28">
        <f>C142/SUM(C142,'Calculations 16to19'!C142,'Calculations 20to24'!C142,'Calculations 25to34'!C142,'Calculations 35to44'!C142,'Calculations 45to54'!C142,'Calculations 55to64'!C142)</f>
        <v>3.9823092198724076E-2</v>
      </c>
      <c r="D187" s="28">
        <f>D142/SUM(D142,'Calculations 16to19'!D142,'Calculations 20to24'!D142,'Calculations 25to34'!D142,'Calculations 35to44'!D142,'Calculations 45to54'!D142,'Calculations 55to64'!D142)</f>
        <v>4.1268898648999325E-2</v>
      </c>
      <c r="E187" s="28">
        <f>E142/SUM(E142,'Calculations 16to19'!E142,'Calculations 20to24'!E142,'Calculations 25to34'!E142,'Calculations 35to44'!E142,'Calculations 45to54'!E142,'Calculations 55to64'!E142)</f>
        <v>4.2803650920412703E-2</v>
      </c>
      <c r="F187" s="28">
        <f>F142/SUM(F142,'Calculations 16to19'!F142,'Calculations 20to24'!F142,'Calculations 25to34'!F142,'Calculations 35to44'!F142,'Calculations 45to54'!F142,'Calculations 55to64'!F142)</f>
        <v>4.4362731153716785E-2</v>
      </c>
      <c r="G187" s="28">
        <f>G142/SUM(G142,'Calculations 16to19'!G142,'Calculations 20to24'!G142,'Calculations 25to34'!G142,'Calculations 35to44'!G142,'Calculations 45to54'!G142,'Calculations 55to64'!G142)</f>
        <v>4.6044387275707754E-2</v>
      </c>
      <c r="H187" s="28">
        <f>H142/SUM(H142,'Calculations 16to19'!H142,'Calculations 20to24'!H142,'Calculations 25to34'!H142,'Calculations 35to44'!H142,'Calculations 45to54'!H142,'Calculations 55to64'!H142)</f>
        <v>4.7734113063624871E-2</v>
      </c>
      <c r="I187" s="28">
        <f>I142/SUM(I142,'Calculations 16to19'!I142,'Calculations 20to24'!I142,'Calculations 25to34'!I142,'Calculations 35to44'!I142,'Calculations 45to54'!I142,'Calculations 55to64'!I142)</f>
        <v>4.9245770923627127E-2</v>
      </c>
      <c r="J187" s="28">
        <f>J142/SUM(J142,'Calculations 16to19'!J142,'Calculations 20to24'!J142,'Calculations 25to34'!J142,'Calculations 35to44'!J142,'Calculations 45to54'!J142,'Calculations 55to64'!J142)</f>
        <v>5.0667665861250835E-2</v>
      </c>
      <c r="K187" s="28">
        <f>K142/SUM(K142,'Calculations 16to19'!K142,'Calculations 20to24'!K142,'Calculations 25to34'!K142,'Calculations 35to44'!K142,'Calculations 45to54'!K142,'Calculations 55to64'!K142)</f>
        <v>5.2076373366214936E-2</v>
      </c>
      <c r="L187" s="28">
        <f>L142/SUM(L142,'Calculations 16to19'!L142,'Calculations 20to24'!L142,'Calculations 25to34'!L142,'Calculations 35to44'!L142,'Calculations 45to54'!L142,'Calculations 55to64'!L142)</f>
        <v>5.40989342540951E-2</v>
      </c>
      <c r="M187" s="28">
        <f>M142/SUM(M142,'Calculations 16to19'!M142,'Calculations 20to24'!M142,'Calculations 25to34'!M142,'Calculations 35to44'!M142,'Calculations 45to54'!M142,'Calculations 55to64'!M142)</f>
        <v>5.580476556736215E-2</v>
      </c>
      <c r="N187" s="28">
        <f>N142/SUM(N142,'Calculations 16to19'!N142,'Calculations 20to24'!N142,'Calculations 25to34'!N142,'Calculations 35to44'!N142,'Calculations 45to54'!N142,'Calculations 55to64'!N142)</f>
        <v>5.7532160023851933E-2</v>
      </c>
      <c r="O187" s="28">
        <f>O142/SUM(O142,'Calculations 16to19'!O142,'Calculations 20to24'!O142,'Calculations 25to34'!O142,'Calculations 35to44'!O142,'Calculations 45to54'!O142,'Calculations 55to64'!O142)</f>
        <v>5.9280623140775604E-2</v>
      </c>
      <c r="P187" s="28">
        <f>P142/SUM(P142,'Calculations 16to19'!P142,'Calculations 20to24'!P142,'Calculations 25to34'!P142,'Calculations 35to44'!P142,'Calculations 45to54'!P142,'Calculations 55to64'!P142)</f>
        <v>6.1049650038588352E-2</v>
      </c>
      <c r="Q187" s="28">
        <f>Q142/SUM(Q142,'Calculations 16to19'!Q142,'Calculations 20to24'!Q142,'Calculations 25to34'!Q142,'Calculations 35to44'!Q142,'Calculations 45to54'!Q142,'Calculations 55to64'!Q142)</f>
        <v>6.2838726267733638E-2</v>
      </c>
      <c r="R187" s="28">
        <f>R142/SUM(R142,'Calculations 16to19'!R142,'Calculations 20to24'!R142,'Calculations 25to34'!R142,'Calculations 35to44'!R142,'Calculations 45to54'!R142,'Calculations 55to64'!R142)</f>
        <v>6.4647328630117018E-2</v>
      </c>
      <c r="S187" s="28">
        <f>S142/SUM(S142,'Calculations 16to19'!S142,'Calculations 20to24'!S142,'Calculations 25to34'!S142,'Calculations 35to44'!S142,'Calculations 45to54'!S142,'Calculations 55to64'!S142)</f>
        <v>6.6474925993363659E-2</v>
      </c>
      <c r="T187" s="28">
        <f>T142/SUM(T142,'Calculations 16to19'!T142,'Calculations 20to24'!T142,'Calculations 25to34'!T142,'Calculations 35to44'!T142,'Calculations 45to54'!T142,'Calculations 55to64'!T142)</f>
        <v>6.8320980096015463E-2</v>
      </c>
      <c r="U187" s="28">
        <f>U142/SUM(U142,'Calculations 16to19'!U142,'Calculations 20to24'!U142,'Calculations 25to34'!U142,'Calculations 35to44'!U142,'Calculations 45to54'!U142,'Calculations 55to64'!U142)</f>
        <v>7.0184946341949647E-2</v>
      </c>
      <c r="V187" s="28">
        <f>V142/SUM(V142,'Calculations 16to19'!V142,'Calculations 20to24'!V142,'Calculations 25to34'!V142,'Calculations 35to44'!V142,'Calculations 45to54'!V142,'Calculations 55to64'!V142)</f>
        <v>7.2066274582411508E-2</v>
      </c>
      <c r="W187" s="28">
        <f>W142/SUM(W142,'Calculations 16to19'!W142,'Calculations 20to24'!W142,'Calculations 25to34'!W142,'Calculations 35to44'!W142,'Calculations 45to54'!W142,'Calculations 55to64'!W142)</f>
        <v>7.3964409884167068E-2</v>
      </c>
      <c r="X187" s="28">
        <f>X142/SUM(X142,'Calculations 16to19'!X142,'Calculations 20to24'!X142,'Calculations 25to34'!X142,'Calculations 35to44'!X142,'Calculations 45to54'!X142,'Calculations 55to64'!X142)</f>
        <v>7.5878793282405391E-2</v>
      </c>
      <c r="Y187" s="28">
        <f>Y142/SUM(Y142,'Calculations 16to19'!Y142,'Calculations 20to24'!Y142,'Calculations 25to34'!Y142,'Calculations 35to44'!Y142,'Calculations 45to54'!Y142,'Calculations 55to64'!Y142)</f>
        <v>7.7808862517132288E-2</v>
      </c>
      <c r="Z187" s="28">
        <f>Z142/SUM(Z142,'Calculations 16to19'!Z142,'Calculations 20to24'!Z142,'Calculations 25to34'!Z142,'Calculations 35to44'!Z142,'Calculations 45to54'!Z142,'Calculations 55to64'!Z142)</f>
        <v>7.9754052751910331E-2</v>
      </c>
      <c r="AA187" s="28">
        <f>AA142/SUM(AA142,'Calculations 16to19'!AA142,'Calculations 20to24'!AA142,'Calculations 25to34'!AA142,'Calculations 35to44'!AA142,'Calculations 45to54'!AA142,'Calculations 55to64'!AA142)</f>
        <v>8.1713797273917602E-2</v>
      </c>
      <c r="AB187" s="28">
        <f>AB142/SUM(AB142,'Calculations 16to19'!AB142,'Calculations 20to24'!AB142,'Calculations 25to34'!AB142,'Calculations 35to44'!AB142,'Calculations 45to54'!AB142,'Calculations 55to64'!AB142)</f>
        <v>8.3687528174402948E-2</v>
      </c>
      <c r="AC187" s="28">
        <f>AC142/SUM(AC142,'Calculations 16to19'!AC142,'Calculations 20to24'!AC142,'Calculations 25to34'!AC142,'Calculations 35to44'!AC142,'Calculations 45to54'!AC142,'Calculations 55to64'!AC142)</f>
        <v>8.5674677008730618E-2</v>
      </c>
      <c r="AD187" s="28">
        <f>AD142/SUM(AD142,'Calculations 16to19'!AD142,'Calculations 20to24'!AD142,'Calculations 25to34'!AD142,'Calculations 35to44'!AD142,'Calculations 45to54'!AD142,'Calculations 55to64'!AD142)</f>
        <v>8.7674675435303773E-2</v>
      </c>
      <c r="AE187" s="28">
        <f>AE142/SUM(AE142,'Calculations 16to19'!AE142,'Calculations 20to24'!AE142,'Calculations 25to34'!AE142,'Calculations 35to44'!AE142,'Calculations 45to54'!AE142,'Calculations 55to64'!AE142)</f>
        <v>8.9686955832765619E-2</v>
      </c>
      <c r="AF187" s="28">
        <f>AF142/SUM(AF142,'Calculations 16to19'!AF142,'Calculations 20to24'!AF142,'Calculations 25to34'!AF142,'Calculations 35to44'!AF142,'Calculations 45to54'!AF142,'Calculations 55to64'!AF142)</f>
        <v>9.1710951894971526E-2</v>
      </c>
    </row>
    <row r="188" spans="1:32" x14ac:dyDescent="0.2">
      <c r="A188" s="6" t="s">
        <v>30</v>
      </c>
      <c r="B188" s="28">
        <f>B143/SUM(B143,'Calculations 16to19'!B143,'Calculations 20to24'!B143,'Calculations 25to34'!B143,'Calculations 35to44'!B143,'Calculations 45to54'!B143,'Calculations 55to64'!B143)</f>
        <v>4.805725971370145E-2</v>
      </c>
      <c r="C188" s="28">
        <f>C143/SUM(C143,'Calculations 16to19'!C143,'Calculations 20to24'!C143,'Calculations 25to34'!C143,'Calculations 35to44'!C143,'Calculations 45to54'!C143,'Calculations 55to64'!C143)</f>
        <v>4.9937340105761958E-2</v>
      </c>
      <c r="D188" s="28">
        <f>D143/SUM(D143,'Calculations 16to19'!D143,'Calculations 20to24'!D143,'Calculations 25to34'!D143,'Calculations 35to44'!D143,'Calculations 45to54'!D143,'Calculations 55to64'!D143)</f>
        <v>5.1708979020042255E-2</v>
      </c>
      <c r="E188" s="28">
        <f>E143/SUM(E143,'Calculations 16to19'!E143,'Calculations 20to24'!E143,'Calculations 25to34'!E143,'Calculations 35to44'!E143,'Calculations 45to54'!E143,'Calculations 55to64'!E143)</f>
        <v>5.3601331011915186E-2</v>
      </c>
      <c r="F188" s="28">
        <f>F143/SUM(F143,'Calculations 16to19'!F143,'Calculations 20to24'!F143,'Calculations 25to34'!F143,'Calculations 35to44'!F143,'Calculations 45to54'!F143,'Calculations 55to64'!F143)</f>
        <v>5.5532026280964625E-2</v>
      </c>
      <c r="G188" s="28">
        <f>G143/SUM(G143,'Calculations 16to19'!G143,'Calculations 20to24'!G143,'Calculations 25to34'!G143,'Calculations 35to44'!G143,'Calculations 45to54'!G143,'Calculations 55to64'!G143)</f>
        <v>5.761585183948878E-2</v>
      </c>
      <c r="H188" s="28">
        <f>H143/SUM(H143,'Calculations 16to19'!H143,'Calculations 20to24'!H143,'Calculations 25to34'!H143,'Calculations 35to44'!H143,'Calculations 45to54'!H143,'Calculations 55to64'!H143)</f>
        <v>5.972169835694327E-2</v>
      </c>
      <c r="I188" s="28">
        <f>I143/SUM(I143,'Calculations 16to19'!I143,'Calculations 20to24'!I143,'Calculations 25to34'!I143,'Calculations 35to44'!I143,'Calculations 45to54'!I143,'Calculations 55to64'!I143)</f>
        <v>6.1632520847793346E-2</v>
      </c>
      <c r="J188" s="28">
        <f>J143/SUM(J143,'Calculations 16to19'!J143,'Calculations 20to24'!J143,'Calculations 25to34'!J143,'Calculations 35to44'!J143,'Calculations 45to54'!J143,'Calculations 55to64'!J143)</f>
        <v>6.3445816816058473E-2</v>
      </c>
      <c r="K188" s="28">
        <f>K143/SUM(K143,'Calculations 16to19'!K143,'Calculations 20to24'!K143,'Calculations 25to34'!K143,'Calculations 35to44'!K143,'Calculations 45to54'!K143,'Calculations 55to64'!K143)</f>
        <v>6.5249546567837172E-2</v>
      </c>
      <c r="L188" s="28">
        <f>L143/SUM(L143,'Calculations 16to19'!L143,'Calculations 20to24'!L143,'Calculations 25to34'!L143,'Calculations 35to44'!L143,'Calculations 45to54'!L143,'Calculations 55to64'!L143)</f>
        <v>6.767115516810715E-2</v>
      </c>
      <c r="M188" s="28">
        <f>M143/SUM(M143,'Calculations 16to19'!M143,'Calculations 20to24'!M143,'Calculations 25to34'!M143,'Calculations 35to44'!M143,'Calculations 45to54'!M143,'Calculations 55to64'!M143)</f>
        <v>6.979104643613751E-2</v>
      </c>
      <c r="N188" s="28">
        <f>N143/SUM(N143,'Calculations 16to19'!N143,'Calculations 20to24'!N143,'Calculations 25to34'!N143,'Calculations 35to44'!N143,'Calculations 45to54'!N143,'Calculations 55to64'!N143)</f>
        <v>7.1937759776383073E-2</v>
      </c>
      <c r="O188" s="28">
        <f>O143/SUM(O143,'Calculations 16to19'!O143,'Calculations 20to24'!O143,'Calculations 25to34'!O143,'Calculations 35to44'!O143,'Calculations 45to54'!O143,'Calculations 55to64'!O143)</f>
        <v>7.4110553555129619E-2</v>
      </c>
      <c r="P188" s="28">
        <f>P143/SUM(P143,'Calculations 16to19'!P143,'Calculations 20to24'!P143,'Calculations 25to34'!P143,'Calculations 35to44'!P143,'Calculations 45to54'!P143,'Calculations 55to64'!P143)</f>
        <v>7.6308669189852005E-2</v>
      </c>
      <c r="Q188" s="28">
        <f>Q143/SUM(Q143,'Calculations 16to19'!Q143,'Calculations 20to24'!Q143,'Calculations 25to34'!Q143,'Calculations 35to44'!Q143,'Calculations 45to54'!Q143,'Calculations 55to64'!Q143)</f>
        <v>7.8531332595730308E-2</v>
      </c>
      <c r="R188" s="28">
        <f>R143/SUM(R143,'Calculations 16to19'!R143,'Calculations 20to24'!R143,'Calculations 25to34'!R143,'Calculations 35to44'!R143,'Calculations 45to54'!R143,'Calculations 55to64'!R143)</f>
        <v>8.0777755633125808E-2</v>
      </c>
      <c r="S188" s="28">
        <f>S143/SUM(S143,'Calculations 16to19'!S143,'Calculations 20to24'!S143,'Calculations 25to34'!S143,'Calculations 35to44'!S143,'Calculations 45to54'!S143,'Calculations 55to64'!S143)</f>
        <v>8.3047137551306535E-2</v>
      </c>
      <c r="T188" s="28">
        <f>T143/SUM(T143,'Calculations 16to19'!T143,'Calculations 20to24'!T143,'Calculations 25to34'!T143,'Calculations 35to44'!T143,'Calculations 45to54'!T143,'Calculations 55to64'!T143)</f>
        <v>8.5338666423897688E-2</v>
      </c>
      <c r="U188" s="28">
        <f>U143/SUM(U143,'Calculations 16to19'!U143,'Calculations 20to24'!U143,'Calculations 25to34'!U143,'Calculations 35to44'!U143,'Calculations 45to54'!U143,'Calculations 55to64'!U143)</f>
        <v>8.7651520571754141E-2</v>
      </c>
      <c r="V188" s="28">
        <f>V143/SUM(V143,'Calculations 16to19'!V143,'Calculations 20to24'!V143,'Calculations 25to34'!V143,'Calculations 35to44'!V143,'Calculations 45to54'!V143,'Calculations 55to64'!V143)</f>
        <v>8.9984869969170572E-2</v>
      </c>
      <c r="W188" s="28">
        <f>W143/SUM(W143,'Calculations 16to19'!W143,'Calculations 20to24'!W143,'Calculations 25to34'!W143,'Calculations 35to44'!W143,'Calculations 45to54'!W143,'Calculations 55to64'!W143)</f>
        <v>9.2337877629579498E-2</v>
      </c>
      <c r="X188" s="28">
        <f>X143/SUM(X143,'Calculations 16to19'!X143,'Calculations 20to24'!X143,'Calculations 25to34'!X143,'Calculations 35to44'!X143,'Calculations 45to54'!X143,'Calculations 55to64'!X143)</f>
        <v>9.470970096713667E-2</v>
      </c>
      <c r="Y188" s="28">
        <f>Y143/SUM(Y143,'Calculations 16to19'!Y143,'Calculations 20to24'!Y143,'Calculations 25to34'!Y143,'Calculations 35to44'!Y143,'Calculations 45to54'!Y143,'Calculations 55to64'!Y143)</f>
        <v>9.7099493130844483E-2</v>
      </c>
      <c r="Z188" s="28">
        <f>Z143/SUM(Z143,'Calculations 16to19'!Z143,'Calculations 20to24'!Z143,'Calculations 25to34'!Z143,'Calculations 35to44'!Z143,'Calculations 45to54'!Z143,'Calculations 55to64'!Z143)</f>
        <v>9.9506404308119578E-2</v>
      </c>
      <c r="AA188" s="28">
        <f>AA143/SUM(AA143,'Calculations 16to19'!AA143,'Calculations 20to24'!AA143,'Calculations 25to34'!AA143,'Calculations 35to44'!AA143,'Calculations 45to54'!AA143,'Calculations 55to64'!AA143)</f>
        <v>0.10192958299497543</v>
      </c>
      <c r="AB188" s="28">
        <f>AB143/SUM(AB143,'Calculations 16to19'!AB143,'Calculations 20to24'!AB143,'Calculations 25to34'!AB143,'Calculations 35to44'!AB143,'Calculations 45to54'!AB143,'Calculations 55to64'!AB143)</f>
        <v>0.10436817723024834</v>
      </c>
      <c r="AC188" s="28">
        <f>AC143/SUM(AC143,'Calculations 16to19'!AC143,'Calculations 20to24'!AC143,'Calculations 25to34'!AC143,'Calculations 35to44'!AC143,'Calculations 45to54'!AC143,'Calculations 55to64'!AC143)</f>
        <v>0.10682133579156251</v>
      </c>
      <c r="AD188" s="28">
        <f>AD143/SUM(AD143,'Calculations 16to19'!AD143,'Calculations 20to24'!AD143,'Calculations 25to34'!AD143,'Calculations 35to44'!AD143,'Calculations 45to54'!AD143,'Calculations 55to64'!AD143)</f>
        <v>0.10928820935098363</v>
      </c>
      <c r="AE188" s="28">
        <f>AE143/SUM(AE143,'Calculations 16to19'!AE143,'Calculations 20to24'!AE143,'Calculations 25to34'!AE143,'Calculations 35to44'!AE143,'Calculations 45to54'!AE143,'Calculations 55to64'!AE143)</f>
        <v>0.11176795158857065</v>
      </c>
      <c r="AF188" s="28">
        <f>AF143/SUM(AF143,'Calculations 16to19'!AF143,'Calculations 20to24'!AF143,'Calculations 25to34'!AF143,'Calculations 35to44'!AF143,'Calculations 45to54'!AF143,'Calculations 55to64'!AF143)</f>
        <v>0.11425972026228542</v>
      </c>
    </row>
    <row r="189" spans="1:32" x14ac:dyDescent="0.2">
      <c r="A189" s="6" t="s">
        <v>31</v>
      </c>
      <c r="B189" s="28">
        <f>B144/SUM(B144,'Calculations 16to19'!B144,'Calculations 20to24'!B144,'Calculations 25to34'!B144,'Calculations 35to44'!B144,'Calculations 45to54'!B144,'Calculations 55to64'!B144)</f>
        <v>8.3521444695259586E-2</v>
      </c>
      <c r="C189" s="28">
        <f>C144/SUM(C144,'Calculations 16to19'!C144,'Calculations 20to24'!C144,'Calculations 25to34'!C144,'Calculations 35to44'!C144,'Calculations 45to54'!C144,'Calculations 55to64'!C144)</f>
        <v>8.6249873930064197E-2</v>
      </c>
      <c r="D189" s="28">
        <f>D144/SUM(D144,'Calculations 16to19'!D144,'Calculations 20to24'!D144,'Calculations 25to34'!D144,'Calculations 35to44'!D144,'Calculations 45to54'!D144,'Calculations 55to64'!D144)</f>
        <v>8.884981843986646E-2</v>
      </c>
      <c r="E189" s="28">
        <f>E144/SUM(E144,'Calculations 16to19'!E144,'Calculations 20to24'!E144,'Calculations 25to34'!E144,'Calculations 35to44'!E144,'Calculations 45to54'!E144,'Calculations 55to64'!E144)</f>
        <v>9.1615286396128634E-2</v>
      </c>
      <c r="F189" s="28">
        <f>F144/SUM(F144,'Calculations 16to19'!F144,'Calculations 20to24'!F144,'Calculations 25to34'!F144,'Calculations 35to44'!F144,'Calculations 45to54'!F144,'Calculations 55to64'!F144)</f>
        <v>9.4389727635748807E-2</v>
      </c>
      <c r="G189" s="28">
        <f>G144/SUM(G144,'Calculations 16to19'!G144,'Calculations 20to24'!G144,'Calculations 25to34'!G144,'Calculations 35to44'!G144,'Calculations 45to54'!G144,'Calculations 55to64'!G144)</f>
        <v>9.729929832396475E-2</v>
      </c>
      <c r="H189" s="28">
        <f>H144/SUM(H144,'Calculations 16to19'!H144,'Calculations 20to24'!H144,'Calculations 25to34'!H144,'Calculations 35to44'!H144,'Calculations 45to54'!H144,'Calculations 55to64'!H144)</f>
        <v>0.1002165079292144</v>
      </c>
      <c r="I189" s="28">
        <f>I144/SUM(I144,'Calculations 16to19'!I144,'Calculations 20to24'!I144,'Calculations 25to34'!I144,'Calculations 35to44'!I144,'Calculations 45to54'!I144,'Calculations 55to64'!I144)</f>
        <v>0.10287610634666228</v>
      </c>
      <c r="J189" s="28">
        <f>J144/SUM(J144,'Calculations 16to19'!J144,'Calculations 20to24'!J144,'Calculations 25to34'!J144,'Calculations 35to44'!J144,'Calculations 45to54'!J144,'Calculations 55to64'!J144)</f>
        <v>0.10542984851170009</v>
      </c>
      <c r="K189" s="28">
        <f>K144/SUM(K144,'Calculations 16to19'!K144,'Calculations 20to24'!K144,'Calculations 25to34'!K144,'Calculations 35to44'!K144,'Calculations 45to54'!K144,'Calculations 55to64'!K144)</f>
        <v>0.10798198619979148</v>
      </c>
      <c r="L189" s="28">
        <f>L144/SUM(L144,'Calculations 16to19'!L144,'Calculations 20to24'!L144,'Calculations 25to34'!L144,'Calculations 35to44'!L144,'Calculations 45to54'!L144,'Calculations 55to64'!L144)</f>
        <v>0.1113087569851242</v>
      </c>
      <c r="M189" s="28">
        <f>M144/SUM(M144,'Calculations 16to19'!M144,'Calculations 20to24'!M144,'Calculations 25to34'!M144,'Calculations 35to44'!M144,'Calculations 45to54'!M144,'Calculations 55to64'!M144)</f>
        <v>0.11422014130410031</v>
      </c>
      <c r="N189" s="28">
        <f>N144/SUM(N144,'Calculations 16to19'!N144,'Calculations 20to24'!N144,'Calculations 25to34'!N144,'Calculations 35to44'!N144,'Calculations 45to54'!N144,'Calculations 55to64'!N144)</f>
        <v>0.11715247819344968</v>
      </c>
      <c r="O189" s="28">
        <f>O144/SUM(O144,'Calculations 16to19'!O144,'Calculations 20to24'!O144,'Calculations 25to34'!O144,'Calculations 35to44'!O144,'Calculations 45to54'!O144,'Calculations 55to64'!O144)</f>
        <v>0.12010448704544051</v>
      </c>
      <c r="P189" s="28">
        <f>P144/SUM(P144,'Calculations 16to19'!P144,'Calculations 20to24'!P144,'Calculations 25to34'!P144,'Calculations 35to44'!P144,'Calculations 45to54'!P144,'Calculations 55to64'!P144)</f>
        <v>0.12307488541600498</v>
      </c>
      <c r="Q189" s="28">
        <f>Q144/SUM(Q144,'Calculations 16to19'!Q144,'Calculations 20to24'!Q144,'Calculations 25to34'!Q144,'Calculations 35to44'!Q144,'Calculations 45to54'!Q144,'Calculations 55to64'!Q144)</f>
        <v>0.12606239130795235</v>
      </c>
      <c r="R189" s="28">
        <f>R144/SUM(R144,'Calculations 16to19'!R144,'Calculations 20to24'!R144,'Calculations 25to34'!R144,'Calculations 35to44'!R144,'Calculations 45to54'!R144,'Calculations 55to64'!R144)</f>
        <v>0.12906572538196848</v>
      </c>
      <c r="S189" s="28">
        <f>S144/SUM(S144,'Calculations 16to19'!S144,'Calculations 20to24'!S144,'Calculations 25to34'!S144,'Calculations 35to44'!S144,'Calculations 45to54'!S144,'Calculations 55to64'!S144)</f>
        <v>0.13208361309004427</v>
      </c>
      <c r="T189" s="28">
        <f>T144/SUM(T144,'Calculations 16to19'!T144,'Calculations 20to24'!T144,'Calculations 25to34'!T144,'Calculations 35to44'!T144,'Calculations 45to54'!T144,'Calculations 55to64'!T144)</f>
        <v>0.13511478672658778</v>
      </c>
      <c r="U189" s="28">
        <f>U144/SUM(U144,'Calculations 16to19'!U144,'Calculations 20to24'!U144,'Calculations 25to34'!U144,'Calculations 35to44'!U144,'Calculations 45to54'!U144,'Calculations 55to64'!U144)</f>
        <v>0.13815798739311178</v>
      </c>
      <c r="V189" s="28">
        <f>V144/SUM(V144,'Calculations 16to19'!V144,'Calculations 20to24'!V144,'Calculations 25to34'!V144,'Calculations 35to44'!V144,'Calculations 45to54'!V144,'Calculations 55to64'!V144)</f>
        <v>0.14121196687299292</v>
      </c>
      <c r="W189" s="28">
        <f>W144/SUM(W144,'Calculations 16to19'!W144,'Calculations 20to24'!W144,'Calculations 25to34'!W144,'Calculations 35to44'!W144,'Calculations 45to54'!W144,'Calculations 55to64'!W144)</f>
        <v>0.14427548941339641</v>
      </c>
      <c r="X189" s="28">
        <f>X144/SUM(X144,'Calculations 16to19'!X144,'Calculations 20to24'!X144,'Calculations 25to34'!X144,'Calculations 35to44'!X144,'Calculations 45to54'!X144,'Calculations 55to64'!X144)</f>
        <v>0.14734733341205239</v>
      </c>
      <c r="Y189" s="28">
        <f>Y144/SUM(Y144,'Calculations 16to19'!Y144,'Calculations 20to24'!Y144,'Calculations 25to34'!Y144,'Calculations 35to44'!Y144,'Calculations 45to54'!Y144,'Calculations 55to64'!Y144)</f>
        <v>0.15042629300713084</v>
      </c>
      <c r="Z189" s="28">
        <f>Z144/SUM(Z144,'Calculations 16to19'!Z144,'Calculations 20to24'!Z144,'Calculations 25to34'!Z144,'Calculations 35to44'!Z144,'Calculations 45to54'!Z144,'Calculations 55to64'!Z144)</f>
        <v>0.15351117956900237</v>
      </c>
      <c r="AA189" s="28">
        <f>AA144/SUM(AA144,'Calculations 16to19'!AA144,'Calculations 20to24'!AA144,'Calculations 25to34'!AA144,'Calculations 35to44'!AA144,'Calculations 45to54'!AA144,'Calculations 55to64'!AA144)</f>
        <v>0.15660082309319309</v>
      </c>
      <c r="AB189" s="28">
        <f>AB144/SUM(AB144,'Calculations 16to19'!AB144,'Calculations 20to24'!AB144,'Calculations 25to34'!AB144,'Calculations 35to44'!AB144,'Calculations 45to54'!AB144,'Calculations 55to64'!AB144)</f>
        <v>0.15969407349432979</v>
      </c>
      <c r="AC189" s="28">
        <f>AC144/SUM(AC144,'Calculations 16to19'!AC144,'Calculations 20to24'!AC144,'Calculations 25to34'!AC144,'Calculations 35to44'!AC144,'Calculations 45to54'!AC144,'Calculations 55to64'!AC144)</f>
        <v>0.16278980180133396</v>
      </c>
      <c r="AD189" s="28">
        <f>AD144/SUM(AD144,'Calculations 16to19'!AD144,'Calculations 20to24'!AD144,'Calculations 25to34'!AD144,'Calculations 35to44'!AD144,'Calculations 45to54'!AD144,'Calculations 55to64'!AD144)</f>
        <v>0.16588690125455297</v>
      </c>
      <c r="AE189" s="28">
        <f>AE144/SUM(AE144,'Calculations 16to19'!AE144,'Calculations 20to24'!AE144,'Calculations 25to34'!AE144,'Calculations 35to44'!AE144,'Calculations 45to54'!AE144,'Calculations 55to64'!AE144)</f>
        <v>0.16898428830591528</v>
      </c>
      <c r="AF189" s="28">
        <f>AF144/SUM(AF144,'Calculations 16to19'!AF144,'Calculations 20to24'!AF144,'Calculations 25to34'!AF144,'Calculations 35to44'!AF144,'Calculations 45to54'!AF144,'Calculations 55to64'!AF144)</f>
        <v>0.17208090352357028</v>
      </c>
    </row>
    <row r="190" spans="1:32" x14ac:dyDescent="0.2">
      <c r="A190" s="6" t="s">
        <v>32</v>
      </c>
      <c r="B190" s="28">
        <f>B145/SUM(B145,'Calculations 16to19'!B145,'Calculations 20to24'!B145,'Calculations 25to34'!B145,'Calculations 35to44'!B145,'Calculations 45to54'!B145,'Calculations 55to64'!B145)</f>
        <v>6.0465116279069808E-2</v>
      </c>
      <c r="C190" s="28">
        <f>C145/SUM(C145,'Calculations 16to19'!C145,'Calculations 20to24'!C145,'Calculations 25to34'!C145,'Calculations 35to44'!C145,'Calculations 45to54'!C145,'Calculations 55to64'!C145)</f>
        <v>6.2673114798770385E-2</v>
      </c>
      <c r="D190" s="28">
        <f>D145/SUM(D145,'Calculations 16to19'!D145,'Calculations 20to24'!D145,'Calculations 25to34'!D145,'Calculations 35to44'!D145,'Calculations 45to54'!D145,'Calculations 55to64'!D145)</f>
        <v>6.4753993020245232E-2</v>
      </c>
      <c r="E190" s="28">
        <f>E145/SUM(E145,'Calculations 16to19'!E145,'Calculations 20to24'!E145,'Calculations 25to34'!E145,'Calculations 35to44'!E145,'Calculations 45to54'!E145,'Calculations 55to64'!E145)</f>
        <v>6.6964837434697291E-2</v>
      </c>
      <c r="F190" s="28">
        <f>F145/SUM(F145,'Calculations 16to19'!F145,'Calculations 20to24'!F145,'Calculations 25to34'!F145,'Calculations 35to44'!F145,'Calculations 45to54'!F145,'Calculations 55to64'!F145)</f>
        <v>6.9201334324515293E-2</v>
      </c>
      <c r="G190" s="28">
        <f>G145/SUM(G145,'Calculations 16to19'!G145,'Calculations 20to24'!G145,'Calculations 25to34'!G145,'Calculations 35to44'!G145,'Calculations 45to54'!G145,'Calculations 55to64'!G145)</f>
        <v>7.1586929426432216E-2</v>
      </c>
      <c r="H190" s="28">
        <f>H145/SUM(H145,'Calculations 16to19'!H145,'Calculations 20to24'!H145,'Calculations 25to34'!H145,'Calculations 35to44'!H145,'Calculations 45to54'!H145,'Calculations 55to64'!H145)</f>
        <v>7.3983818355228881E-2</v>
      </c>
      <c r="I190" s="28">
        <f>I145/SUM(I145,'Calculations 16to19'!I145,'Calculations 20to24'!I145,'Calculations 25to34'!I145,'Calculations 35to44'!I145,'Calculations 45to54'!I145,'Calculations 55to64'!I145)</f>
        <v>7.6136542059898712E-2</v>
      </c>
      <c r="J190" s="28">
        <f>J145/SUM(J145,'Calculations 16to19'!J145,'Calculations 20to24'!J145,'Calculations 25to34'!J145,'Calculations 35to44'!J145,'Calculations 45to54'!J145,'Calculations 55to64'!J145)</f>
        <v>7.8177452452660473E-2</v>
      </c>
      <c r="K190" s="28">
        <f>K145/SUM(K145,'Calculations 16to19'!K145,'Calculations 20to24'!K145,'Calculations 25to34'!K145,'Calculations 35to44'!K145,'Calculations 45to54'!K145,'Calculations 55to64'!K145)</f>
        <v>8.0216187469667577E-2</v>
      </c>
      <c r="L190" s="28">
        <f>L145/SUM(L145,'Calculations 16to19'!L145,'Calculations 20to24'!L145,'Calculations 25to34'!L145,'Calculations 35to44'!L145,'Calculations 45to54'!L145,'Calculations 55to64'!L145)</f>
        <v>8.3028229320934122E-2</v>
      </c>
      <c r="M190" s="28">
        <f>M145/SUM(M145,'Calculations 16to19'!M145,'Calculations 20to24'!M145,'Calculations 25to34'!M145,'Calculations 35to44'!M145,'Calculations 45to54'!M145,'Calculations 55to64'!M145)</f>
        <v>8.5432934129742455E-2</v>
      </c>
      <c r="N190" s="28">
        <f>N145/SUM(N145,'Calculations 16to19'!N145,'Calculations 20to24'!N145,'Calculations 25to34'!N145,'Calculations 35to44'!N145,'Calculations 45to54'!N145,'Calculations 55to64'!N145)</f>
        <v>8.7862471803753325E-2</v>
      </c>
      <c r="O190" s="28">
        <f>O145/SUM(O145,'Calculations 16to19'!O145,'Calculations 20to24'!O145,'Calculations 25to34'!O145,'Calculations 35to44'!O145,'Calculations 45to54'!O145,'Calculations 55to64'!O145)</f>
        <v>9.0315907816364033E-2</v>
      </c>
      <c r="P190" s="28">
        <f>P145/SUM(P145,'Calculations 16to19'!P145,'Calculations 20to24'!P145,'Calculations 25to34'!P145,'Calculations 35to44'!P145,'Calculations 45to54'!P145,'Calculations 55to64'!P145)</f>
        <v>9.2792295830435828E-2</v>
      </c>
      <c r="Q190" s="28">
        <f>Q145/SUM(Q145,'Calculations 16to19'!Q145,'Calculations 20to24'!Q145,'Calculations 25to34'!Q145,'Calculations 35to44'!Q145,'Calculations 45to54'!Q145,'Calculations 55to64'!Q145)</f>
        <v>9.5290679436352305E-2</v>
      </c>
      <c r="R190" s="28">
        <f>R145/SUM(R145,'Calculations 16to19'!R145,'Calculations 20to24'!R145,'Calculations 25to34'!R145,'Calculations 35to44'!R145,'Calculations 45to54'!R145,'Calculations 55to64'!R145)</f>
        <v>9.7810093866772141E-2</v>
      </c>
      <c r="S190" s="28">
        <f>S145/SUM(S145,'Calculations 16to19'!S145,'Calculations 20to24'!S145,'Calculations 25to34'!S145,'Calculations 35to44'!S145,'Calculations 45to54'!S145,'Calculations 55to64'!S145)</f>
        <v>0.10034956768313101</v>
      </c>
      <c r="T190" s="28">
        <f>T145/SUM(T145,'Calculations 16to19'!T145,'Calculations 20to24'!T145,'Calculations 25to34'!T145,'Calculations 35to44'!T145,'Calculations 45to54'!T145,'Calculations 55to64'!T145)</f>
        <v>0.10290812442927062</v>
      </c>
      <c r="U190" s="28">
        <f>U145/SUM(U145,'Calculations 16to19'!U145,'Calculations 20to24'!U145,'Calculations 25to34'!U145,'Calculations 35to44'!U145,'Calculations 45to54'!U145,'Calculations 55to64'!U145)</f>
        <v>0.10548478424792586</v>
      </c>
      <c r="V190" s="28">
        <f>V145/SUM(V145,'Calculations 16to19'!V145,'Calculations 20to24'!V145,'Calculations 25to34'!V145,'Calculations 35to44'!V145,'Calculations 45to54'!V145,'Calculations 55to64'!V145)</f>
        <v>0.10807856545614232</v>
      </c>
      <c r="W190" s="28">
        <f>W145/SUM(W145,'Calculations 16to19'!W145,'Calculations 20to24'!W145,'Calculations 25to34'!W145,'Calculations 35to44'!W145,'Calculations 45to54'!W145,'Calculations 55to64'!W145)</f>
        <v>0.11068848607604617</v>
      </c>
      <c r="X190" s="28">
        <f>X145/SUM(X145,'Calculations 16to19'!X145,'Calculations 20to24'!X145,'Calculations 25to34'!X145,'Calculations 35to44'!X145,'Calculations 45to54'!X145,'Calculations 55to64'!X145)</f>
        <v>0.11331356531775107</v>
      </c>
      <c r="Y190" s="28">
        <f>Y145/SUM(Y145,'Calculations 16to19'!Y145,'Calculations 20to24'!Y145,'Calculations 25to34'!Y145,'Calculations 35to44'!Y145,'Calculations 45to54'!Y145,'Calculations 55to64'!Y145)</f>
        <v>0.11595282501153308</v>
      </c>
      <c r="Z190" s="28">
        <f>Z145/SUM(Z145,'Calculations 16to19'!Z145,'Calculations 20to24'!Z145,'Calculations 25to34'!Z145,'Calculations 35to44'!Z145,'Calculations 45to54'!Z145,'Calculations 55to64'!Z145)</f>
        <v>0.11860529098675777</v>
      </c>
      <c r="AA190" s="28">
        <f>AA145/SUM(AA145,'Calculations 16to19'!AA145,'Calculations 20to24'!AA145,'Calculations 25to34'!AA145,'Calculations 35to44'!AA145,'Calculations 45to54'!AA145,'Calculations 55to64'!AA145)</f>
        <v>0.12126999439538781</v>
      </c>
      <c r="AB190" s="28">
        <f>AB145/SUM(AB145,'Calculations 16to19'!AB145,'Calculations 20to24'!AB145,'Calculations 25to34'!AB145,'Calculations 35to44'!AB145,'Calculations 45to54'!AB145,'Calculations 55to64'!AB145)</f>
        <v>0.12394597297823577</v>
      </c>
      <c r="AC190" s="28">
        <f>AC145/SUM(AC145,'Calculations 16to19'!AC145,'Calculations 20to24'!AC145,'Calculations 25to34'!AC145,'Calculations 35to44'!AC145,'Calculations 45to54'!AC145,'Calculations 55to64'!AC145)</f>
        <v>0.12663227227245819</v>
      </c>
      <c r="AD190" s="28">
        <f>AD145/SUM(AD145,'Calculations 16to19'!AD145,'Calculations 20to24'!AD145,'Calculations 25to34'!AD145,'Calculations 35to44'!AD145,'Calculations 45to54'!AD145,'Calculations 55to64'!AD145)</f>
        <v>0.12932794675910039</v>
      </c>
      <c r="AE190" s="28">
        <f>AE145/SUM(AE145,'Calculations 16to19'!AE145,'Calculations 20to24'!AE145,'Calculations 25to34'!AE145,'Calculations 35to44'!AE145,'Calculations 45to54'!AE145,'Calculations 55to64'!AE145)</f>
        <v>0.13203206094980813</v>
      </c>
      <c r="AF190" s="28">
        <f>AF145/SUM(AF145,'Calculations 16to19'!AF145,'Calculations 20to24'!AF145,'Calculations 25to34'!AF145,'Calculations 35to44'!AF145,'Calculations 45to54'!AF145,'Calculations 55to64'!AF145)</f>
        <v>0.13474369041211842</v>
      </c>
    </row>
    <row r="191" spans="1:32" x14ac:dyDescent="0.2">
      <c r="A191" s="6" t="s">
        <v>33</v>
      </c>
      <c r="B191" s="28">
        <f>B146/SUM(B146,'Calculations 16to19'!B146,'Calculations 20to24'!B146,'Calculations 25to34'!B146,'Calculations 35to44'!B146,'Calculations 45to54'!B146,'Calculations 55to64'!B146)</f>
        <v>6.7415730337078664E-2</v>
      </c>
      <c r="C191" s="28">
        <f>C146/SUM(C146,'Calculations 16to19'!C146,'Calculations 20to24'!C146,'Calculations 25to34'!C146,'Calculations 35to44'!C146,'Calculations 45to54'!C146,'Calculations 55to64'!C146)</f>
        <v>6.9861688615619061E-2</v>
      </c>
      <c r="D191" s="28">
        <f>D146/SUM(D146,'Calculations 16to19'!D146,'Calculations 20to24'!D146,'Calculations 25to34'!D146,'Calculations 35to44'!D146,'Calculations 45to54'!D146,'Calculations 55to64'!D146)</f>
        <v>7.2167157317917285E-2</v>
      </c>
      <c r="E191" s="28">
        <f>E146/SUM(E146,'Calculations 16to19'!E146,'Calculations 20to24'!E146,'Calculations 25to34'!E146,'Calculations 35to44'!E146,'Calculations 45to54'!E146,'Calculations 55to64'!E146)</f>
        <v>7.4611707075265071E-2</v>
      </c>
      <c r="F191" s="28">
        <f>F146/SUM(F146,'Calculations 16to19'!F146,'Calculations 20to24'!F146,'Calculations 25to34'!F146,'Calculations 35to44'!F146,'Calculations 45to54'!F146,'Calculations 55to64'!F146)</f>
        <v>7.7052036083526357E-2</v>
      </c>
      <c r="G191" s="28">
        <f>G146/SUM(G146,'Calculations 16to19'!G146,'Calculations 20to24'!G146,'Calculations 25to34'!G146,'Calculations 35to44'!G146,'Calculations 45to54'!G146,'Calculations 55to64'!G146)</f>
        <v>7.9556968647005691E-2</v>
      </c>
      <c r="H191" s="28">
        <f>H146/SUM(H146,'Calculations 16to19'!H146,'Calculations 20to24'!H146,'Calculations 25to34'!H146,'Calculations 35to44'!H146,'Calculations 45to54'!H146,'Calculations 55to64'!H146)</f>
        <v>8.2079288576746068E-2</v>
      </c>
      <c r="I191" s="28">
        <f>I146/SUM(I146,'Calculations 16to19'!I146,'Calculations 20to24'!I146,'Calculations 25to34'!I146,'Calculations 35to44'!I146,'Calculations 45to54'!I146,'Calculations 55to64'!I146)</f>
        <v>8.435355909753553E-2</v>
      </c>
      <c r="J191" s="28">
        <f>J146/SUM(J146,'Calculations 16to19'!J146,'Calculations 20to24'!J146,'Calculations 25to34'!J146,'Calculations 35to44'!J146,'Calculations 45to54'!J146,'Calculations 55to64'!J146)</f>
        <v>8.6514710873172515E-2</v>
      </c>
      <c r="K191" s="28">
        <f>K146/SUM(K146,'Calculations 16to19'!K146,'Calculations 20to24'!K146,'Calculations 25to34'!K146,'Calculations 35to44'!K146,'Calculations 45to54'!K146,'Calculations 55to64'!K146)</f>
        <v>8.8659557435667266E-2</v>
      </c>
      <c r="L191" s="28">
        <f>L146/SUM(L146,'Calculations 16to19'!L146,'Calculations 20to24'!L146,'Calculations 25to34'!L146,'Calculations 35to44'!L146,'Calculations 45to54'!L146,'Calculations 55to64'!L146)</f>
        <v>9.1788099681518173E-2</v>
      </c>
      <c r="M191" s="28">
        <f>M146/SUM(M146,'Calculations 16to19'!M146,'Calculations 20to24'!M146,'Calculations 25to34'!M146,'Calculations 35to44'!M146,'Calculations 45to54'!M146,'Calculations 55to64'!M146)</f>
        <v>9.4368942963319852E-2</v>
      </c>
      <c r="N191" s="28">
        <f>N146/SUM(N146,'Calculations 16to19'!N146,'Calculations 20to24'!N146,'Calculations 25to34'!N146,'Calculations 35to44'!N146,'Calculations 45to54'!N146,'Calculations 55to64'!N146)</f>
        <v>9.6974821023245672E-2</v>
      </c>
      <c r="O191" s="28">
        <f>O146/SUM(O146,'Calculations 16to19'!O146,'Calculations 20to24'!O146,'Calculations 25to34'!O146,'Calculations 35to44'!O146,'Calculations 45to54'!O146,'Calculations 55to64'!O146)</f>
        <v>9.9604690447523014E-2</v>
      </c>
      <c r="P191" s="28">
        <f>P146/SUM(P146,'Calculations 16to19'!P146,'Calculations 20to24'!P146,'Calculations 25to34'!P146,'Calculations 35to44'!P146,'Calculations 45to54'!P146,'Calculations 55to64'!P146)</f>
        <v>0.10225749609502227</v>
      </c>
      <c r="Q191" s="28">
        <f>Q146/SUM(Q146,'Calculations 16to19'!Q146,'Calculations 20to24'!Q146,'Calculations 25to34'!Q146,'Calculations 35to44'!Q146,'Calculations 45to54'!Q146,'Calculations 55to64'!Q146)</f>
        <v>0.10493217308177234</v>
      </c>
      <c r="R191" s="28">
        <f>R146/SUM(R146,'Calculations 16to19'!R146,'Calculations 20to24'!R146,'Calculations 25to34'!R146,'Calculations 35to44'!R146,'Calculations 45to54'!R146,'Calculations 55to64'!R146)</f>
        <v>0.10762764873581869</v>
      </c>
      <c r="S191" s="28">
        <f>S146/SUM(S146,'Calculations 16to19'!S146,'Calculations 20to24'!S146,'Calculations 25to34'!S146,'Calculations 35to44'!S146,'Calculations 45to54'!S146,'Calculations 55to64'!S146)</f>
        <v>0.11034284451660883</v>
      </c>
      <c r="T191" s="28">
        <f>T146/SUM(T146,'Calculations 16to19'!T146,'Calculations 20to24'!T146,'Calculations 25to34'!T146,'Calculations 35to44'!T146,'Calculations 45to54'!T146,'Calculations 55to64'!T146)</f>
        <v>0.11307667789348891</v>
      </c>
      <c r="U191" s="28">
        <f>U146/SUM(U146,'Calculations 16to19'!U146,'Calculations 20to24'!U146,'Calculations 25to34'!U146,'Calculations 35to44'!U146,'Calculations 45to54'!U146,'Calculations 55to64'!U146)</f>
        <v>0.11582806417832309</v>
      </c>
      <c r="V191" s="28">
        <f>V146/SUM(V146,'Calculations 16to19'!V146,'Calculations 20to24'!V146,'Calculations 25to34'!V146,'Calculations 35to44'!V146,'Calculations 45to54'!V146,'Calculations 55to64'!V146)</f>
        <v>0.11859591830766744</v>
      </c>
      <c r="W191" s="28">
        <f>W146/SUM(W146,'Calculations 16to19'!W146,'Calculations 20to24'!W146,'Calculations 25to34'!W146,'Calculations 35to44'!W146,'Calculations 45to54'!W146,'Calculations 55to64'!W146)</f>
        <v>0.12137915657035797</v>
      </c>
      <c r="X191" s="28">
        <f>X146/SUM(X146,'Calculations 16to19'!X146,'Calculations 20to24'!X146,'Calculations 25to34'!X146,'Calculations 35to44'!X146,'Calculations 45to54'!X146,'Calculations 55to64'!X146)</f>
        <v>0.12417669827681369</v>
      </c>
      <c r="Y191" s="28">
        <f>Y146/SUM(Y146,'Calculations 16to19'!Y146,'Calculations 20to24'!Y146,'Calculations 25to34'!Y146,'Calculations 35to44'!Y146,'Calculations 45to54'!Y146,'Calculations 55to64'!Y146)</f>
        <v>0.12698746736677941</v>
      </c>
      <c r="Z191" s="28">
        <f>Z146/SUM(Z146,'Calculations 16to19'!Z146,'Calculations 20to24'!Z146,'Calculations 25to34'!Z146,'Calculations 35to44'!Z146,'Calculations 45to54'!Z146,'Calculations 55to64'!Z146)</f>
        <v>0.12981039395266236</v>
      </c>
      <c r="AA191" s="28">
        <f>AA146/SUM(AA146,'Calculations 16to19'!AA146,'Calculations 20to24'!AA146,'Calculations 25to34'!AA146,'Calculations 35to44'!AA146,'Calculations 45to54'!AA146,'Calculations 55to64'!AA146)</f>
        <v>0.13264441579603581</v>
      </c>
      <c r="AB191" s="28">
        <f>AB146/SUM(AB146,'Calculations 16to19'!AB146,'Calculations 20to24'!AB146,'Calculations 25to34'!AB146,'Calculations 35to44'!AB146,'Calculations 45to54'!AB146,'Calculations 55to64'!AB146)</f>
        <v>0.1354884797152914</v>
      </c>
      <c r="AC191" s="28">
        <f>AC146/SUM(AC146,'Calculations 16to19'!AC146,'Calculations 20to24'!AC146,'Calculations 25to34'!AC146,'Calculations 35to44'!AC146,'Calculations 45to54'!AC146,'Calculations 55to64'!AC146)</f>
        <v>0.13834154292282297</v>
      </c>
      <c r="AD191" s="28">
        <f>AD146/SUM(AD146,'Calculations 16to19'!AD146,'Calculations 20to24'!AD146,'Calculations 25to34'!AD146,'Calculations 35to44'!AD146,'Calculations 45to54'!AD146,'Calculations 55to64'!AD146)</f>
        <v>0.14120257429050279</v>
      </c>
      <c r="AE191" s="28">
        <f>AE146/SUM(AE146,'Calculations 16to19'!AE146,'Calculations 20to24'!AE146,'Calculations 25to34'!AE146,'Calculations 35to44'!AE146,'Calculations 45to54'!AE146,'Calculations 55to64'!AE146)</f>
        <v>0.14407055554258497</v>
      </c>
      <c r="AF191" s="28">
        <f>AF146/SUM(AF146,'Calculations 16to19'!AF146,'Calculations 20to24'!AF146,'Calculations 25to34'!AF146,'Calculations 35to44'!AF146,'Calculations 45to54'!AF146,'Calculations 55to64'!AF146)</f>
        <v>0.14694448237551921</v>
      </c>
    </row>
    <row r="192" spans="1:32" x14ac:dyDescent="0.2">
      <c r="A192" s="6" t="s">
        <v>34</v>
      </c>
      <c r="B192" s="28">
        <f>B147/SUM(B147,'Calculations 16to19'!B147,'Calculations 20to24'!B147,'Calculations 25to34'!B147,'Calculations 35to44'!B147,'Calculations 45to54'!B147,'Calculations 55to64'!B147)</f>
        <v>3.6269430051813462E-2</v>
      </c>
      <c r="C192" s="28">
        <f>C147/SUM(C147,'Calculations 16to19'!C147,'Calculations 20to24'!C147,'Calculations 25to34'!C147,'Calculations 35to44'!C147,'Calculations 45to54'!C147,'Calculations 55to64'!C147)</f>
        <v>3.7777482856404095E-2</v>
      </c>
      <c r="D192" s="28">
        <f>D147/SUM(D147,'Calculations 16to19'!D147,'Calculations 20to24'!D147,'Calculations 25to34'!D147,'Calculations 35to44'!D147,'Calculations 45to54'!D147,'Calculations 55to64'!D147)</f>
        <v>3.9182022730849468E-2</v>
      </c>
      <c r="E192" s="28">
        <f>E147/SUM(E147,'Calculations 16to19'!E147,'Calculations 20to24'!E147,'Calculations 25to34'!E147,'Calculations 35to44'!E147,'Calculations 45to54'!E147,'Calculations 55to64'!E147)</f>
        <v>4.0671947616253652E-2</v>
      </c>
      <c r="F192" s="28">
        <f>F147/SUM(F147,'Calculations 16to19'!F147,'Calculations 20to24'!F147,'Calculations 25to34'!F147,'Calculations 35to44'!F147,'Calculations 45to54'!F147,'Calculations 55to64'!F147)</f>
        <v>4.2183298966466894E-2</v>
      </c>
      <c r="G192" s="28">
        <f>G147/SUM(G147,'Calculations 16to19'!G147,'Calculations 20to24'!G147,'Calculations 25to34'!G147,'Calculations 35to44'!G147,'Calculations 45to54'!G147,'Calculations 55to64'!G147)</f>
        <v>4.3801011341348131E-2</v>
      </c>
      <c r="H192" s="28">
        <f>H147/SUM(H147,'Calculations 16to19'!H147,'Calculations 20to24'!H147,'Calculations 25to34'!H147,'Calculations 35to44'!H147,'Calculations 45to54'!H147,'Calculations 55to64'!H147)</f>
        <v>4.5430019938301931E-2</v>
      </c>
      <c r="I192" s="28">
        <f>I147/SUM(I147,'Calculations 16to19'!I147,'Calculations 20to24'!I147,'Calculations 25to34'!I147,'Calculations 35to44'!I147,'Calculations 45to54'!I147,'Calculations 55to64'!I147)</f>
        <v>4.6883235416837754E-2</v>
      </c>
      <c r="J192" s="28">
        <f>J147/SUM(J147,'Calculations 16to19'!J147,'Calculations 20to24'!J147,'Calculations 25to34'!J147,'Calculations 35to44'!J147,'Calculations 45to54'!J147,'Calculations 55to64'!J147)</f>
        <v>4.8242761062906647E-2</v>
      </c>
      <c r="K192" s="28">
        <f>K147/SUM(K147,'Calculations 16to19'!K147,'Calculations 20to24'!K147,'Calculations 25to34'!K147,'Calculations 35to44'!K147,'Calculations 45to54'!K147,'Calculations 55to64'!K147)</f>
        <v>4.9582664183331307E-2</v>
      </c>
      <c r="L192" s="28">
        <f>L147/SUM(L147,'Calculations 16to19'!L147,'Calculations 20to24'!L147,'Calculations 25to34'!L147,'Calculations 35to44'!L147,'Calculations 45to54'!L147,'Calculations 55to64'!L147)</f>
        <v>5.1578779565127138E-2</v>
      </c>
      <c r="M192" s="28">
        <f>M147/SUM(M147,'Calculations 16to19'!M147,'Calculations 20to24'!M147,'Calculations 25to34'!M147,'Calculations 35to44'!M147,'Calculations 45to54'!M147,'Calculations 55to64'!M147)</f>
        <v>5.3231404422449898E-2</v>
      </c>
      <c r="N192" s="28">
        <f>N147/SUM(N147,'Calculations 16to19'!N147,'Calculations 20to24'!N147,'Calculations 25to34'!N147,'Calculations 35to44'!N147,'Calculations 45to54'!N147,'Calculations 55to64'!N147)</f>
        <v>5.4905564219742804E-2</v>
      </c>
      <c r="O192" s="28">
        <f>O147/SUM(O147,'Calculations 16to19'!O147,'Calculations 20to24'!O147,'Calculations 25to34'!O147,'Calculations 35to44'!O147,'Calculations 45to54'!O147,'Calculations 55to64'!O147)</f>
        <v>5.6600796662508911E-2</v>
      </c>
      <c r="P192" s="28">
        <f>P147/SUM(P147,'Calculations 16to19'!P147,'Calculations 20to24'!P147,'Calculations 25to34'!P147,'Calculations 35to44'!P147,'Calculations 45to54'!P147,'Calculations 55to64'!P147)</f>
        <v>5.831662878432791E-2</v>
      </c>
      <c r="Q192" s="28">
        <f>Q147/SUM(Q147,'Calculations 16to19'!Q147,'Calculations 20to24'!Q147,'Calculations 25to34'!Q147,'Calculations 35to44'!Q147,'Calculations 45to54'!Q147,'Calculations 55to64'!Q147)</f>
        <v>6.0052577723669731E-2</v>
      </c>
      <c r="R192" s="28">
        <f>R147/SUM(R147,'Calculations 16to19'!R147,'Calculations 20to24'!R147,'Calculations 25to34'!R147,'Calculations 35to44'!R147,'Calculations 45to54'!R147,'Calculations 55to64'!R147)</f>
        <v>6.1808151497427362E-2</v>
      </c>
      <c r="S192" s="28">
        <f>S147/SUM(S147,'Calculations 16to19'!S147,'Calculations 20to24'!S147,'Calculations 25to34'!S147,'Calculations 35to44'!S147,'Calculations 45to54'!S147,'Calculations 55to64'!S147)</f>
        <v>6.3582849769317898E-2</v>
      </c>
      <c r="T192" s="28">
        <f>T147/SUM(T147,'Calculations 16to19'!T147,'Calculations 20to24'!T147,'Calculations 25to34'!T147,'Calculations 35to44'!T147,'Calculations 45to54'!T147,'Calculations 55to64'!T147)</f>
        <v>6.5376164611390175E-2</v>
      </c>
      <c r="U192" s="28">
        <f>U147/SUM(U147,'Calculations 16to19'!U147,'Calculations 20to24'!U147,'Calculations 25to34'!U147,'Calculations 35to44'!U147,'Calculations 45to54'!U147,'Calculations 55to64'!U147)</f>
        <v>6.7187581256990647E-2</v>
      </c>
      <c r="V192" s="28">
        <f>V147/SUM(V147,'Calculations 16to19'!V147,'Calculations 20to24'!V147,'Calculations 25to34'!V147,'Calculations 35to44'!V147,'Calculations 45to54'!V147,'Calculations 55to64'!V147)</f>
        <v>6.901657884363735E-2</v>
      </c>
      <c r="W192" s="28">
        <f>W147/SUM(W147,'Calculations 16to19'!W147,'Calculations 20to24'!W147,'Calculations 25to34'!W147,'Calculations 35to44'!W147,'Calculations 45to54'!W147,'Calculations 55to64'!W147)</f>
        <v>7.086263114435358E-2</v>
      </c>
      <c r="X192" s="28">
        <f>X147/SUM(X147,'Calculations 16to19'!X147,'Calculations 20to24'!X147,'Calculations 25to34'!X147,'Calculations 35to44'!X147,'Calculations 45to54'!X147,'Calculations 55to64'!X147)</f>
        <v>7.2725207286124791E-2</v>
      </c>
      <c r="Y192" s="28">
        <f>Y147/SUM(Y147,'Calculations 16to19'!Y147,'Calculations 20to24'!Y147,'Calculations 25to34'!Y147,'Calculations 35to44'!Y147,'Calculations 45to54'!Y147,'Calculations 55to64'!Y147)</f>
        <v>7.460377245424174E-2</v>
      </c>
      <c r="Z192" s="28">
        <f>Z147/SUM(Z147,'Calculations 16to19'!Z147,'Calculations 20to24'!Z147,'Calculations 25to34'!Z147,'Calculations 35to44'!Z147,'Calculations 45to54'!Z147,'Calculations 55to64'!Z147)</f>
        <v>7.649778858139869E-2</v>
      </c>
      <c r="AA192" s="28">
        <f>AA147/SUM(AA147,'Calculations 16to19'!AA147,'Calculations 20to24'!AA147,'Calculations 25to34'!AA147,'Calculations 35to44'!AA147,'Calculations 45to54'!AA147,'Calculations 55to64'!AA147)</f>
        <v>7.8406715020518464E-2</v>
      </c>
      <c r="AB192" s="28">
        <f>AB147/SUM(AB147,'Calculations 16to19'!AB147,'Calculations 20to24'!AB147,'Calculations 25to34'!AB147,'Calculations 35to44'!AB147,'Calculations 45to54'!AB147,'Calculations 55to64'!AB147)</f>
        <v>8.0330009200375807E-2</v>
      </c>
      <c r="AC192" s="28">
        <f>AC147/SUM(AC147,'Calculations 16to19'!AC147,'Calculations 20to24'!AC147,'Calculations 25to34'!AC147,'Calculations 35to44'!AC147,'Calculations 45to54'!AC147,'Calculations 55to64'!AC147)</f>
        <v>8.2267127263192644E-2</v>
      </c>
      <c r="AD192" s="28">
        <f>AD147/SUM(AD147,'Calculations 16to19'!AD147,'Calculations 20to24'!AD147,'Calculations 25to34'!AD147,'Calculations 35to44'!AD147,'Calculations 45to54'!AD147,'Calculations 55to64'!AD147)</f>
        <v>8.4217524683471642E-2</v>
      </c>
      <c r="AE192" s="28">
        <f>AE147/SUM(AE147,'Calculations 16to19'!AE147,'Calculations 20to24'!AE147,'Calculations 25to34'!AE147,'Calculations 35to44'!AE147,'Calculations 45to54'!AE147,'Calculations 55to64'!AE147)</f>
        <v>8.6180656867429831E-2</v>
      </c>
      <c r="AF192" s="28">
        <f>AF147/SUM(AF147,'Calculations 16to19'!AF147,'Calculations 20to24'!AF147,'Calculations 25to34'!AF147,'Calculations 35to44'!AF147,'Calculations 45to54'!AF147,'Calculations 55to64'!AF147)</f>
        <v>8.8155979732486747E-2</v>
      </c>
    </row>
    <row r="193" spans="1:32" x14ac:dyDescent="0.2">
      <c r="A193" s="6" t="s">
        <v>92</v>
      </c>
      <c r="B193" s="28">
        <f>B148/SUM(B148,'Calculations 16to19'!B148,'Calculations 20to24'!B148,'Calculations 25to34'!B148,'Calculations 35to44'!B148,'Calculations 45to54'!B148,'Calculations 55to64'!B148)</f>
        <v>6.5351418002466105E-2</v>
      </c>
      <c r="C193" s="28">
        <f>C148/SUM(C148,'Calculations 16to19'!C148,'Calculations 20to24'!C148,'Calculations 25to34'!C148,'Calculations 35to44'!C148,'Calculations 45to54'!C148,'Calculations 55to64'!C148)</f>
        <v>6.7741770706120419E-2</v>
      </c>
      <c r="D193" s="28">
        <f>D148/SUM(D148,'Calculations 16to19'!D148,'Calculations 20to24'!D148,'Calculations 25to34'!D148,'Calculations 35to44'!D148,'Calculations 45to54'!D148,'Calculations 55to64'!D148)</f>
        <v>7.0010012926638068E-2</v>
      </c>
      <c r="E193" s="28">
        <f>E148/SUM(E148,'Calculations 16to19'!E148,'Calculations 20to24'!E148,'Calculations 25to34'!E148,'Calculations 35to44'!E148,'Calculations 45to54'!E148,'Calculations 55to64'!E148)</f>
        <v>7.2418168869869098E-2</v>
      </c>
      <c r="F193" s="28">
        <f>F148/SUM(F148,'Calculations 16to19'!F148,'Calculations 20to24'!F148,'Calculations 25to34'!F148,'Calculations 35to44'!F148,'Calculations 45to54'!F148,'Calculations 55to64'!F148)</f>
        <v>7.4820856635856928E-2</v>
      </c>
      <c r="G193" s="28">
        <f>G148/SUM(G148,'Calculations 16to19'!G148,'Calculations 20to24'!G148,'Calculations 25to34'!G148,'Calculations 35to44'!G148,'Calculations 45to54'!G148,'Calculations 55to64'!G148)</f>
        <v>7.7290714868150534E-2</v>
      </c>
      <c r="H193" s="28">
        <f>H148/SUM(H148,'Calculations 16to19'!H148,'Calculations 20to24'!H148,'Calculations 25to34'!H148,'Calculations 35to44'!H148,'Calculations 45to54'!H148,'Calculations 55to64'!H148)</f>
        <v>7.9774229411382125E-2</v>
      </c>
      <c r="I193" s="28">
        <f>I148/SUM(I148,'Calculations 16to19'!I148,'Calculations 20to24'!I148,'Calculations 25to34'!I148,'Calculations 35to44'!I148,'Calculations 45to54'!I148,'Calculations 55to64'!I148)</f>
        <v>8.202511027854055E-2</v>
      </c>
      <c r="J193" s="28">
        <f>J148/SUM(J148,'Calculations 16to19'!J148,'Calculations 20to24'!J148,'Calculations 25to34'!J148,'Calculations 35to44'!J148,'Calculations 45to54'!J148,'Calculations 55to64'!J148)</f>
        <v>8.4181383262419182E-2</v>
      </c>
      <c r="K193" s="28">
        <f>K148/SUM(K148,'Calculations 16to19'!K148,'Calculations 20to24'!K148,'Calculations 25to34'!K148,'Calculations 35to44'!K148,'Calculations 45to54'!K148,'Calculations 55to64'!K148)</f>
        <v>8.6333704319013757E-2</v>
      </c>
      <c r="L193" s="28">
        <f>L148/SUM(L148,'Calculations 16to19'!L148,'Calculations 20to24'!L148,'Calculations 25to34'!L148,'Calculations 35to44'!L148,'Calculations 45to54'!L148,'Calculations 55to64'!L148)</f>
        <v>8.9382536092895676E-2</v>
      </c>
      <c r="M193" s="28">
        <f>M148/SUM(M148,'Calculations 16to19'!M148,'Calculations 20to24'!M148,'Calculations 25to34'!M148,'Calculations 35to44'!M148,'Calculations 45to54'!M148,'Calculations 55to64'!M148)</f>
        <v>9.1934717792519369E-2</v>
      </c>
      <c r="N193" s="28">
        <f>N148/SUM(N148,'Calculations 16to19'!N148,'Calculations 20to24'!N148,'Calculations 25to34'!N148,'Calculations 35to44'!N148,'Calculations 45to54'!N148,'Calculations 55to64'!N148)</f>
        <v>9.4512858022429799E-2</v>
      </c>
      <c r="O193" s="28">
        <f>O148/SUM(O148,'Calculations 16to19'!O148,'Calculations 20to24'!O148,'Calculations 25to34'!O148,'Calculations 35to44'!O148,'Calculations 45to54'!O148,'Calculations 55to64'!O148)</f>
        <v>9.7115931165457733E-2</v>
      </c>
      <c r="P193" s="28">
        <f>P148/SUM(P148,'Calculations 16to19'!P148,'Calculations 20to24'!P148,'Calculations 25to34'!P148,'Calculations 35to44'!P148,'Calculations 45to54'!P148,'Calculations 55to64'!P148)</f>
        <v>9.9742897981723616E-2</v>
      </c>
      <c r="Q193" s="28">
        <f>Q148/SUM(Q148,'Calculations 16to19'!Q148,'Calculations 20to24'!Q148,'Calculations 25to34'!Q148,'Calculations 35to44'!Q148,'Calculations 45to54'!Q148,'Calculations 55to64'!Q148)</f>
        <v>0.10239270760424403</v>
      </c>
      <c r="R193" s="28">
        <f>R148/SUM(R148,'Calculations 16to19'!R148,'Calculations 20to24'!R148,'Calculations 25to34'!R148,'Calculations 35to44'!R148,'Calculations 45to54'!R148,'Calculations 55to64'!R148)</f>
        <v>0.1050642995111661</v>
      </c>
      <c r="S193" s="28">
        <f>S148/SUM(S148,'Calculations 16to19'!S148,'Calculations 20to24'!S148,'Calculations 25to34'!S148,'Calculations 35to44'!S148,'Calculations 45to54'!S148,'Calculations 55to64'!S148)</f>
        <v>0.10775660546847377</v>
      </c>
      <c r="T193" s="28">
        <f>T148/SUM(T148,'Calculations 16to19'!T148,'Calculations 20to24'!T148,'Calculations 25to34'!T148,'Calculations 35to44'!T148,'Calculations 45to54'!T148,'Calculations 55to64'!T148)</f>
        <v>0.11046855143738325</v>
      </c>
      <c r="U193" s="28">
        <f>U148/SUM(U148,'Calculations 16to19'!U148,'Calculations 20to24'!U148,'Calculations 25to34'!U148,'Calculations 35to44'!U148,'Calculations 45to54'!U148,'Calculations 55to64'!U148)</f>
        <v>0.11319905944106334</v>
      </c>
      <c r="V193" s="28">
        <f>V148/SUM(V148,'Calculations 16to19'!V148,'Calculations 20to24'!V148,'Calculations 25to34'!V148,'Calculations 35to44'!V148,'Calculations 45to54'!V148,'Calculations 55to64'!V148)</f>
        <v>0.11594704938572346</v>
      </c>
      <c r="W193" s="28">
        <f>W148/SUM(W148,'Calculations 16to19'!W148,'Calculations 20to24'!W148,'Calculations 25to34'!W148,'Calculations 35to44'!W148,'Calculations 45to54'!W148,'Calculations 55to64'!W148)</f>
        <v>0.11871144083153209</v>
      </c>
      <c r="X193" s="28">
        <f>X148/SUM(X148,'Calculations 16to19'!X148,'Calculations 20to24'!X148,'Calculations 25to34'!X148,'Calculations 35to44'!X148,'Calculations 45to54'!X148,'Calculations 55to64'!X148)</f>
        <v>0.12149115470926528</v>
      </c>
      <c r="Y193" s="28">
        <f>Y148/SUM(Y148,'Calculations 16to19'!Y148,'Calculations 20to24'!Y148,'Calculations 25to34'!Y148,'Calculations 35to44'!Y148,'Calculations 45to54'!Y148,'Calculations 55to64'!Y148)</f>
        <v>0.12428511497900711</v>
      </c>
      <c r="Z193" s="28">
        <f>Z148/SUM(Z148,'Calculations 16to19'!Z148,'Calculations 20to24'!Z148,'Calculations 25to34'!Z148,'Calculations 35to44'!Z148,'Calculations 45to54'!Z148,'Calculations 55to64'!Z148)</f>
        <v>0.12709225022765661</v>
      </c>
      <c r="AA193" s="28">
        <f>AA148/SUM(AA148,'Calculations 16to19'!AA148,'Calculations 20to24'!AA148,'Calculations 25to34'!AA148,'Calculations 35to44'!AA148,'Calculations 45to54'!AA148,'Calculations 55to64'!AA148)</f>
        <v>0.12991149520241541</v>
      </c>
      <c r="AB193" s="28">
        <f>AB148/SUM(AB148,'Calculations 16to19'!AB148,'Calculations 20to24'!AB148,'Calculations 25to34'!AB148,'Calculations 35to44'!AB148,'Calculations 45to54'!AB148,'Calculations 55to64'!AB148)</f>
        <v>0.13274179227784877</v>
      </c>
      <c r="AC193" s="28">
        <f>AC148/SUM(AC148,'Calculations 16to19'!AC148,'Calculations 20to24'!AC148,'Calculations 25to34'!AC148,'Calculations 35to44'!AC148,'Calculations 45to54'!AC148,'Calculations 55to64'!AC148)</f>
        <v>0.13558209285452219</v>
      </c>
      <c r="AD193" s="28">
        <f>AD148/SUM(AD148,'Calculations 16to19'!AD148,'Calculations 20to24'!AD148,'Calculations 25to34'!AD148,'Calculations 35to44'!AD148,'Calculations 45to54'!AD148,'Calculations 55to64'!AD148)</f>
        <v>0.13843135868760376</v>
      </c>
      <c r="AE193" s="28">
        <f>AE148/SUM(AE148,'Calculations 16to19'!AE148,'Calculations 20to24'!AE148,'Calculations 25to34'!AE148,'Calculations 35to44'!AE148,'Calculations 45to54'!AE148,'Calculations 55to64'!AE148)</f>
        <v>0.1412885631442081</v>
      </c>
      <c r="AF193" s="28">
        <f>AF148/SUM(AF148,'Calculations 16to19'!AF148,'Calculations 20to24'!AF148,'Calculations 25to34'!AF148,'Calculations 35to44'!AF148,'Calculations 45to54'!AF148,'Calculations 55to64'!AF148)</f>
        <v>0.14415269238862577</v>
      </c>
    </row>
    <row r="194" spans="1:32" x14ac:dyDescent="0.2">
      <c r="A194" s="6" t="s">
        <v>89</v>
      </c>
      <c r="B194" s="28">
        <f>B149/SUM(B149,'Calculations 16to19'!B149,'Calculations 20to24'!B149,'Calculations 25to34'!B149,'Calculations 35to44'!B149,'Calculations 45to54'!B149,'Calculations 55to64'!B149)</f>
        <v>3.2983508245877063E-2</v>
      </c>
      <c r="C194" s="28">
        <f>C149/SUM(C149,'Calculations 16to19'!C149,'Calculations 20to24'!C149,'Calculations 25to34'!C149,'Calculations 35to44'!C149,'Calculations 45to54'!C149,'Calculations 55to64'!C149)</f>
        <v>3.4471686600136685E-2</v>
      </c>
      <c r="D194" s="28">
        <f>D149/SUM(D149,'Calculations 16to19'!D149,'Calculations 20to24'!D149,'Calculations 25to34'!D149,'Calculations 35to44'!D149,'Calculations 45to54'!D149,'Calculations 55to64'!D149)</f>
        <v>3.5844907836944495E-2</v>
      </c>
      <c r="E194" s="28">
        <f>E149/SUM(E149,'Calculations 16to19'!E149,'Calculations 20to24'!E149,'Calculations 25to34'!E149,'Calculations 35to44'!E149,'Calculations 45to54'!E149,'Calculations 55to64'!E149)</f>
        <v>3.7300327251179662E-2</v>
      </c>
      <c r="F194" s="28">
        <f>F149/SUM(F149,'Calculations 16to19'!F149,'Calculations 20to24'!F149,'Calculations 25to34'!F149,'Calculations 35to44'!F149,'Calculations 45to54'!F149,'Calculations 55to64'!F149)</f>
        <v>3.8777999029402023E-2</v>
      </c>
      <c r="G194" s="28">
        <f>G149/SUM(G149,'Calculations 16to19'!G149,'Calculations 20to24'!G149,'Calculations 25to34'!G149,'Calculations 35to44'!G149,'Calculations 45to54'!G149,'Calculations 55to64'!G149)</f>
        <v>4.0344324164628846E-2</v>
      </c>
      <c r="H194" s="28">
        <f>H149/SUM(H149,'Calculations 16to19'!H149,'Calculations 20to24'!H149,'Calculations 25to34'!H149,'Calculations 35to44'!H149,'Calculations 45to54'!H149,'Calculations 55to64'!H149)</f>
        <v>4.1932351768598275E-2</v>
      </c>
      <c r="I194" s="28">
        <f>I149/SUM(I149,'Calculations 16to19'!I149,'Calculations 20to24'!I149,'Calculations 25to34'!I149,'Calculations 35to44'!I149,'Calculations 45to54'!I149,'Calculations 55to64'!I149)</f>
        <v>4.3322677215329113E-2</v>
      </c>
      <c r="J194" s="28">
        <f>J149/SUM(J149,'Calculations 16to19'!J149,'Calculations 20to24'!J149,'Calculations 25to34'!J149,'Calculations 35to44'!J149,'Calculations 45to54'!J149,'Calculations 55to64'!J149)</f>
        <v>4.459976547895575E-2</v>
      </c>
      <c r="K194" s="28">
        <f>K149/SUM(K149,'Calculations 16to19'!K149,'Calculations 20to24'!K149,'Calculations 25to34'!K149,'Calculations 35to44'!K149,'Calculations 45to54'!K149,'Calculations 55to64'!K149)</f>
        <v>4.5855893775898535E-2</v>
      </c>
      <c r="L194" s="28">
        <f>L149/SUM(L149,'Calculations 16to19'!L149,'Calculations 20to24'!L149,'Calculations 25to34'!L149,'Calculations 35to44'!L149,'Calculations 45to54'!L149,'Calculations 55to64'!L149)</f>
        <v>4.7908556380895591E-2</v>
      </c>
      <c r="M194" s="28">
        <f>M149/SUM(M149,'Calculations 16to19'!M149,'Calculations 20to24'!M149,'Calculations 25to34'!M149,'Calculations 35to44'!M149,'Calculations 45to54'!M149,'Calculations 55to64'!M149)</f>
        <v>4.9533482781503733E-2</v>
      </c>
      <c r="N194" s="28">
        <f>N149/SUM(N149,'Calculations 16to19'!N149,'Calculations 20to24'!N149,'Calculations 25to34'!N149,'Calculations 35to44'!N149,'Calculations 45to54'!N149,'Calculations 55to64'!N149)</f>
        <v>5.1182533817787014E-2</v>
      </c>
      <c r="O194" s="28">
        <f>O149/SUM(O149,'Calculations 16to19'!O149,'Calculations 20to24'!O149,'Calculations 25to34'!O149,'Calculations 35to44'!O149,'Calculations 45to54'!O149,'Calculations 55to64'!O149)</f>
        <v>5.2855286977200738E-2</v>
      </c>
      <c r="P194" s="28">
        <f>P149/SUM(P149,'Calculations 16to19'!P149,'Calculations 20to24'!P149,'Calculations 25to34'!P149,'Calculations 35to44'!P149,'Calculations 45to54'!P149,'Calculations 55to64'!P149)</f>
        <v>5.4551304665335178E-2</v>
      </c>
      <c r="Q194" s="28">
        <f>Q149/SUM(Q149,'Calculations 16to19'!Q149,'Calculations 20to24'!Q149,'Calculations 25to34'!Q149,'Calculations 35to44'!Q149,'Calculations 45to54'!Q149,'Calculations 55to64'!Q149)</f>
        <v>5.627013498919009E-2</v>
      </c>
      <c r="R194" s="28">
        <f>R149/SUM(R149,'Calculations 16to19'!R149,'Calculations 20to24'!R149,'Calculations 25to34'!R149,'Calculations 35to44'!R149,'Calculations 45to54'!R149,'Calculations 55to64'!R149)</f>
        <v>5.8011312550277035E-2</v>
      </c>
      <c r="S194" s="28">
        <f>S149/SUM(S149,'Calculations 16to19'!S149,'Calculations 20to24'!S149,'Calculations 25to34'!S149,'Calculations 35to44'!S149,'Calculations 45to54'!S149,'Calculations 55to64'!S149)</f>
        <v>5.9774359245150302E-2</v>
      </c>
      <c r="T194" s="28">
        <f>T149/SUM(T149,'Calculations 16to19'!T149,'Calculations 20to24'!T149,'Calculations 25to34'!T149,'Calculations 35to44'!T149,'Calculations 45to54'!T149,'Calculations 55to64'!T149)</f>
        <v>6.1558785071020021E-2</v>
      </c>
      <c r="U194" s="28">
        <f>U149/SUM(U149,'Calculations 16to19'!U149,'Calculations 20to24'!U149,'Calculations 25to34'!U149,'Calculations 35to44'!U149,'Calculations 45to54'!U149,'Calculations 55to64'!U149)</f>
        <v>6.3364088934180635E-2</v>
      </c>
      <c r="V194" s="28">
        <f>V149/SUM(V149,'Calculations 16to19'!V149,'Calculations 20to24'!V149,'Calculations 25to34'!V149,'Calculations 35to44'!V149,'Calculations 45to54'!V149,'Calculations 55to64'!V149)</f>
        <v>6.5189759459060456E-2</v>
      </c>
      <c r="W194" s="28">
        <f>W149/SUM(W149,'Calculations 16to19'!W149,'Calculations 20to24'!W149,'Calculations 25to34'!W149,'Calculations 35to44'!W149,'Calculations 45to54'!W149,'Calculations 55to64'!W149)</f>
        <v>6.703527579577738E-2</v>
      </c>
      <c r="X194" s="28">
        <f>X149/SUM(X149,'Calculations 16to19'!X149,'Calculations 20to24'!X149,'Calculations 25to34'!X149,'Calculations 35to44'!X149,'Calculations 45to54'!X149,'Calculations 55to64'!X149)</f>
        <v>6.8900108424181289E-2</v>
      </c>
      <c r="Y194" s="28">
        <f>Y149/SUM(Y149,'Calculations 16to19'!Y149,'Calculations 20to24'!Y149,'Calculations 25to34'!Y149,'Calculations 35to44'!Y149,'Calculations 45to54'!Y149,'Calculations 55to64'!Y149)</f>
        <v>7.0783719952451252E-2</v>
      </c>
      <c r="Z194" s="28">
        <f>Z149/SUM(Z149,'Calculations 16to19'!Z149,'Calculations 20to24'!Z149,'Calculations 25to34'!Z149,'Calculations 35to44'!Z149,'Calculations 45to54'!Z149,'Calculations 55to64'!Z149)</f>
        <v>7.2685565908414976E-2</v>
      </c>
      <c r="AA194" s="28">
        <f>AA149/SUM(AA149,'Calculations 16to19'!AA149,'Calculations 20to24'!AA149,'Calculations 25to34'!AA149,'Calculations 35to44'!AA149,'Calculations 45to54'!AA149,'Calculations 55to64'!AA149)</f>
        <v>7.4605095521855971E-2</v>
      </c>
      <c r="AB194" s="28">
        <f>AB149/SUM(AB149,'Calculations 16to19'!AB149,'Calculations 20to24'!AB149,'Calculations 25to34'!AB149,'Calculations 35to44'!AB149,'Calculations 45to54'!AB149,'Calculations 55to64'!AB149)</f>
        <v>7.6541752496178242E-2</v>
      </c>
      <c r="AC194" s="28">
        <f>AC149/SUM(AC149,'Calculations 16to19'!AC149,'Calculations 20to24'!AC149,'Calculations 25to34'!AC149,'Calculations 35to44'!AC149,'Calculations 45to54'!AC149,'Calculations 55to64'!AC149)</f>
        <v>7.8494975767902986E-2</v>
      </c>
      <c r="AD194" s="28">
        <f>AD149/SUM(AD149,'Calculations 16to19'!AD149,'Calculations 20to24'!AD149,'Calculations 25to34'!AD149,'Calculations 35to44'!AD149,'Calculations 45to54'!AD149,'Calculations 55to64'!AD149)</f>
        <v>8.0464200252573739E-2</v>
      </c>
      <c r="AE194" s="28">
        <f>AE149/SUM(AE149,'Calculations 16to19'!AE149,'Calculations 20to24'!AE149,'Calculations 25to34'!AE149,'Calculations 35to44'!AE149,'Calculations 45to54'!AE149,'Calculations 55to64'!AE149)</f>
        <v>8.2448857575755582E-2</v>
      </c>
      <c r="AF194" s="28">
        <f>AF149/SUM(AF149,'Calculations 16to19'!AF149,'Calculations 20to24'!AF149,'Calculations 25to34'!AF149,'Calculations 35to44'!AF149,'Calculations 45to54'!AF149,'Calculations 55to64'!AF149)</f>
        <v>8.4448376787920401E-2</v>
      </c>
    </row>
    <row r="195" spans="1:32" x14ac:dyDescent="0.2">
      <c r="A195" s="6" t="s">
        <v>35</v>
      </c>
      <c r="B195" s="28">
        <f>B150/SUM(B150,'Calculations 16to19'!B150,'Calculations 20to24'!B150,'Calculations 25to34'!B150,'Calculations 35to44'!B150,'Calculations 45to54'!B150,'Calculations 55to64'!B150)</f>
        <v>4.0072859744990912E-2</v>
      </c>
      <c r="C195" s="28">
        <f>C150/SUM(C150,'Calculations 16to19'!C150,'Calculations 20to24'!C150,'Calculations 25to34'!C150,'Calculations 35to44'!C150,'Calculations 45to54'!C150,'Calculations 55to64'!C150)</f>
        <v>4.1741930148556844E-2</v>
      </c>
      <c r="D195" s="28">
        <f>D150/SUM(D150,'Calculations 16to19'!D150,'Calculations 20to24'!D150,'Calculations 25to34'!D150,'Calculations 35to44'!D150,'Calculations 45to54'!D150,'Calculations 55to64'!D150)</f>
        <v>4.3351019348967269E-2</v>
      </c>
      <c r="E195" s="28">
        <f>E150/SUM(E150,'Calculations 16to19'!E150,'Calculations 20to24'!E150,'Calculations 25to34'!E150,'Calculations 35to44'!E150,'Calculations 45to54'!E150,'Calculations 55to64'!E150)</f>
        <v>4.5073916449007941E-2</v>
      </c>
      <c r="F195" s="28">
        <f>F150/SUM(F150,'Calculations 16to19'!F150,'Calculations 20to24'!F150,'Calculations 25to34'!F150,'Calculations 35to44'!F150,'Calculations 45to54'!F150,'Calculations 55to64'!F150)</f>
        <v>4.6805946513169772E-2</v>
      </c>
      <c r="G195" s="28">
        <f>G150/SUM(G150,'Calculations 16to19'!G150,'Calculations 20to24'!G150,'Calculations 25to34'!G150,'Calculations 35to44'!G150,'Calculations 45to54'!G150,'Calculations 55to64'!G150)</f>
        <v>4.8618298351807289E-2</v>
      </c>
      <c r="H195" s="28">
        <f>H150/SUM(H150,'Calculations 16to19'!H150,'Calculations 20to24'!H150,'Calculations 25to34'!H150,'Calculations 35to44'!H150,'Calculations 45to54'!H150,'Calculations 55to64'!H150)</f>
        <v>5.0443190380806496E-2</v>
      </c>
      <c r="I195" s="28">
        <f>I150/SUM(I150,'Calculations 16to19'!I150,'Calculations 20to24'!I150,'Calculations 25to34'!I150,'Calculations 35to44'!I150,'Calculations 45to54'!I150,'Calculations 55to64'!I150)</f>
        <v>5.2146068597642245E-2</v>
      </c>
      <c r="J195" s="28">
        <f>J150/SUM(J150,'Calculations 16to19'!J150,'Calculations 20to24'!J150,'Calculations 25to34'!J150,'Calculations 35to44'!J150,'Calculations 45to54'!J150,'Calculations 55to64'!J150)</f>
        <v>5.3815079857708718E-2</v>
      </c>
      <c r="K195" s="28">
        <f>K150/SUM(K150,'Calculations 16to19'!K150,'Calculations 20to24'!K150,'Calculations 25to34'!K150,'Calculations 35to44'!K150,'Calculations 45to54'!K150,'Calculations 55to64'!K150)</f>
        <v>5.5488408655443557E-2</v>
      </c>
      <c r="L195" s="28">
        <f>L150/SUM(L150,'Calculations 16to19'!L150,'Calculations 20to24'!L150,'Calculations 25to34'!L150,'Calculations 35to44'!L150,'Calculations 45to54'!L150,'Calculations 55to64'!L150)</f>
        <v>5.763291963816345E-2</v>
      </c>
      <c r="M195" s="28">
        <f>M150/SUM(M150,'Calculations 16to19'!M150,'Calculations 20to24'!M150,'Calculations 25to34'!M150,'Calculations 35to44'!M150,'Calculations 45to54'!M150,'Calculations 55to64'!M150)</f>
        <v>5.9546761724573176E-2</v>
      </c>
      <c r="N195" s="28">
        <f>N150/SUM(N150,'Calculations 16to19'!N150,'Calculations 20to24'!N150,'Calculations 25to34'!N150,'Calculations 35to44'!N150,'Calculations 45to54'!N150,'Calculations 55to64'!N150)</f>
        <v>6.148844612676601E-2</v>
      </c>
      <c r="O195" s="28">
        <f>O150/SUM(O150,'Calculations 16to19'!O150,'Calculations 20to24'!O150,'Calculations 25to34'!O150,'Calculations 35to44'!O150,'Calculations 45to54'!O150,'Calculations 55to64'!O150)</f>
        <v>6.3457372789542832E-2</v>
      </c>
      <c r="P195" s="28">
        <f>P150/SUM(P150,'Calculations 16to19'!P150,'Calculations 20to24'!P150,'Calculations 25to34'!P150,'Calculations 35to44'!P150,'Calculations 45to54'!P150,'Calculations 55to64'!P150)</f>
        <v>6.5452921212949683E-2</v>
      </c>
      <c r="Q195" s="28">
        <f>Q150/SUM(Q150,'Calculations 16to19'!Q150,'Calculations 20to24'!Q150,'Calculations 25to34'!Q150,'Calculations 35to44'!Q150,'Calculations 45to54'!Q150,'Calculations 55to64'!Q150)</f>
        <v>6.747445170889739E-2</v>
      </c>
      <c r="R195" s="28">
        <f>R150/SUM(R150,'Calculations 16to19'!R150,'Calculations 20to24'!R150,'Calculations 25to34'!R150,'Calculations 35to44'!R150,'Calculations 45to54'!R150,'Calculations 55to64'!R150)</f>
        <v>6.9521306674287089E-2</v>
      </c>
      <c r="S195" s="28">
        <f>S150/SUM(S150,'Calculations 16to19'!S150,'Calculations 20to24'!S150,'Calculations 25to34'!S150,'Calculations 35to44'!S150,'Calculations 45to54'!S150,'Calculations 55to64'!S150)</f>
        <v>7.1592811876013268E-2</v>
      </c>
      <c r="T195" s="28">
        <f>T150/SUM(T150,'Calculations 16to19'!T150,'Calculations 20to24'!T150,'Calculations 25to34'!T150,'Calculations 35to44'!T150,'Calculations 45to54'!T150,'Calculations 55to64'!T150)</f>
        <v>7.3688277743326633E-2</v>
      </c>
      <c r="U195" s="28">
        <f>U150/SUM(U150,'Calculations 16to19'!U150,'Calculations 20to24'!U150,'Calculations 25to34'!U150,'Calculations 35to44'!U150,'Calculations 45to54'!U150,'Calculations 55to64'!U150)</f>
        <v>7.5807000663190044E-2</v>
      </c>
      <c r="V195" s="28">
        <f>V150/SUM(V150,'Calculations 16to19'!V150,'Calculations 20to24'!V150,'Calculations 25to34'!V150,'Calculations 35to44'!V150,'Calculations 45to54'!V150,'Calculations 55to64'!V150)</f>
        <v>7.7948264274409013E-2</v>
      </c>
      <c r="W195" s="28">
        <f>W150/SUM(W150,'Calculations 16to19'!W150,'Calculations 20to24'!W150,'Calculations 25to34'!W150,'Calculations 35to44'!W150,'Calculations 45to54'!W150,'Calculations 55to64'!W150)</f>
        <v>8.0111340756488514E-2</v>
      </c>
      <c r="X195" s="28">
        <f>X150/SUM(X150,'Calculations 16to19'!X150,'Calculations 20to24'!X150,'Calculations 25to34'!X150,'Calculations 35to44'!X150,'Calculations 45to54'!X150,'Calculations 55to64'!X150)</f>
        <v>8.2295492109359436E-2</v>
      </c>
      <c r="Y195" s="28">
        <f>Y150/SUM(Y150,'Calculations 16to19'!Y150,'Calculations 20to24'!Y150,'Calculations 25to34'!Y150,'Calculations 35to44'!Y150,'Calculations 45to54'!Y150,'Calculations 55to64'!Y150)</f>
        <v>8.4499971420309419E-2</v>
      </c>
      <c r="Z195" s="28">
        <f>Z150/SUM(Z150,'Calculations 16to19'!Z150,'Calculations 20to24'!Z150,'Calculations 25to34'!Z150,'Calculations 35to44'!Z150,'Calculations 45to54'!Z150,'Calculations 55to64'!Z150)</f>
        <v>8.6724024114661166E-2</v>
      </c>
      <c r="AA195" s="28">
        <f>AA150/SUM(AA150,'Calculations 16to19'!AA150,'Calculations 20to24'!AA150,'Calculations 25to34'!AA150,'Calculations 35to44'!AA150,'Calculations 45to54'!AA150,'Calculations 55to64'!AA150)</f>
        <v>8.89668891869555E-2</v>
      </c>
      <c r="AB195" s="28">
        <f>AB150/SUM(AB150,'Calculations 16to19'!AB150,'Calculations 20to24'!AB150,'Calculations 25to34'!AB150,'Calculations 35to44'!AB150,'Calculations 45to54'!AB150,'Calculations 55to64'!AB150)</f>
        <v>9.1227800409616158E-2</v>
      </c>
      <c r="AC195" s="28">
        <f>AC150/SUM(AC150,'Calculations 16to19'!AC150,'Calculations 20to24'!AC150,'Calculations 25to34'!AC150,'Calculations 35to44'!AC150,'Calculations 45to54'!AC150,'Calculations 55to64'!AC150)</f>
        <v>9.3505987516300945E-2</v>
      </c>
      <c r="AD195" s="28">
        <f>AD150/SUM(AD150,'Calculations 16to19'!AD150,'Calculations 20to24'!AD150,'Calculations 25to34'!AD150,'Calculations 35to44'!AD150,'Calculations 45to54'!AD150,'Calculations 55to64'!AD150)</f>
        <v>9.5800677357366276E-2</v>
      </c>
      <c r="AE195" s="28">
        <f>AE150/SUM(AE150,'Calculations 16to19'!AE150,'Calculations 20to24'!AE150,'Calculations 25to34'!AE150,'Calculations 35to44'!AE150,'Calculations 45to54'!AE150,'Calculations 55to64'!AE150)</f>
        <v>9.8111095025103762E-2</v>
      </c>
      <c r="AF195" s="28">
        <f>AF150/SUM(AF150,'Calculations 16to19'!AF150,'Calculations 20to24'!AF150,'Calculations 25to34'!AF150,'Calculations 35to44'!AF150,'Calculations 45to54'!AF150,'Calculations 55to64'!AF150)</f>
        <v>0.10043646494663769</v>
      </c>
    </row>
    <row r="196" spans="1:32" x14ac:dyDescent="0.2">
      <c r="A196" s="6" t="s">
        <v>98</v>
      </c>
      <c r="B196" s="28">
        <f>B151/SUM(B151,'Calculations 16to19'!B151,'Calculations 20to24'!B151,'Calculations 25to34'!B151,'Calculations 35to44'!B151,'Calculations 45to54'!B151,'Calculations 55to64'!B151)</f>
        <v>7.3170731707317083E-2</v>
      </c>
      <c r="C196" s="28">
        <f>C151/SUM(C151,'Calculations 16to19'!C151,'Calculations 20to24'!C151,'Calculations 25to34'!C151,'Calculations 35to44'!C151,'Calculations 45to54'!C151,'Calculations 55to64'!C151)</f>
        <v>7.5813760956884482E-2</v>
      </c>
      <c r="D196" s="28">
        <f>D151/SUM(D151,'Calculations 16to19'!D151,'Calculations 20to24'!D151,'Calculations 25to34'!D151,'Calculations 35to44'!D151,'Calculations 45to54'!D151,'Calculations 55to64'!D151)</f>
        <v>7.8311565186207605E-2</v>
      </c>
      <c r="E196" s="28">
        <f>E151/SUM(E151,'Calculations 16to19'!E151,'Calculations 20to24'!E151,'Calculations 25to34'!E151,'Calculations 35to44'!E151,'Calculations 45to54'!E151,'Calculations 55to64'!E151)</f>
        <v>8.0932590159912152E-2</v>
      </c>
      <c r="F196" s="28">
        <f>F151/SUM(F151,'Calculations 16to19'!F151,'Calculations 20to24'!F151,'Calculations 25to34'!F151,'Calculations 35to44'!F151,'Calculations 45to54'!F151,'Calculations 55to64'!F151)</f>
        <v>8.3520408374324062E-2</v>
      </c>
      <c r="G196" s="28">
        <f>G151/SUM(G151,'Calculations 16to19'!G151,'Calculations 20to24'!G151,'Calculations 25to34'!G151,'Calculations 35to44'!G151,'Calculations 45to54'!G151,'Calculations 55to64'!G151)</f>
        <v>8.6165805554742583E-2</v>
      </c>
      <c r="H196" s="28">
        <f>H151/SUM(H151,'Calculations 16to19'!H151,'Calculations 20to24'!H151,'Calculations 25to34'!H151,'Calculations 35to44'!H151,'Calculations 45to54'!H151,'Calculations 55to64'!H151)</f>
        <v>8.8788579591601163E-2</v>
      </c>
      <c r="I196" s="28">
        <f>I151/SUM(I151,'Calculations 16to19'!I151,'Calculations 20to24'!I151,'Calculations 25to34'!I151,'Calculations 35to44'!I151,'Calculations 45to54'!I151,'Calculations 55to64'!I151)</f>
        <v>9.1111437165195708E-2</v>
      </c>
      <c r="J196" s="28">
        <f>J151/SUM(J151,'Calculations 16to19'!J151,'Calculations 20to24'!J151,'Calculations 25to34'!J151,'Calculations 35to44'!J151,'Calculations 45to54'!J151,'Calculations 55to64'!J151)</f>
        <v>9.3341058770661983E-2</v>
      </c>
      <c r="K196" s="28">
        <f>K151/SUM(K151,'Calculations 16to19'!K151,'Calculations 20to24'!K151,'Calculations 25to34'!K151,'Calculations 35to44'!K151,'Calculations 45to54'!K151,'Calculations 55to64'!K151)</f>
        <v>9.5595345997241413E-2</v>
      </c>
      <c r="L196" s="28">
        <f>L151/SUM(L151,'Calculations 16to19'!L151,'Calculations 20to24'!L151,'Calculations 25to34'!L151,'Calculations 35to44'!L151,'Calculations 45to54'!L151,'Calculations 55to64'!L151)</f>
        <v>9.8974530805328489E-2</v>
      </c>
      <c r="M196" s="28">
        <f>M151/SUM(M151,'Calculations 16to19'!M151,'Calculations 20to24'!M151,'Calculations 25to34'!M151,'Calculations 35to44'!M151,'Calculations 45to54'!M151,'Calculations 55to64'!M151)</f>
        <v>0.10168734448389948</v>
      </c>
      <c r="N196" s="28">
        <f>N151/SUM(N151,'Calculations 16to19'!N151,'Calculations 20to24'!N151,'Calculations 25to34'!N151,'Calculations 35to44'!N151,'Calculations 45to54'!N151,'Calculations 55to64'!N151)</f>
        <v>0.10442369027852752</v>
      </c>
      <c r="O196" s="28">
        <f>O151/SUM(O151,'Calculations 16to19'!O151,'Calculations 20to24'!O151,'Calculations 25to34'!O151,'Calculations 35to44'!O151,'Calculations 45to54'!O151,'Calculations 55to64'!O151)</f>
        <v>0.10718242330100214</v>
      </c>
      <c r="P196" s="28">
        <f>P151/SUM(P151,'Calculations 16to19'!P151,'Calculations 20to24'!P151,'Calculations 25to34'!P151,'Calculations 35to44'!P151,'Calculations 45to54'!P151,'Calculations 55to64'!P151)</f>
        <v>0.10996239100383952</v>
      </c>
      <c r="Q196" s="28">
        <f>Q151/SUM(Q151,'Calculations 16to19'!Q151,'Calculations 20to24'!Q151,'Calculations 25to34'!Q151,'Calculations 35to44'!Q151,'Calculations 45to54'!Q151,'Calculations 55to64'!Q151)</f>
        <v>0.11276243529947916</v>
      </c>
      <c r="R196" s="28">
        <f>R151/SUM(R151,'Calculations 16to19'!R151,'Calculations 20to24'!R151,'Calculations 25to34'!R151,'Calculations 35to44'!R151,'Calculations 45to54'!R151,'Calculations 55to64'!R151)</f>
        <v>0.1155813946314324</v>
      </c>
      <c r="S196" s="28">
        <f>S151/SUM(S151,'Calculations 16to19'!S151,'Calculations 20to24'!S151,'Calculations 25to34'!S151,'Calculations 35to44'!S151,'Calculations 45to54'!S151,'Calculations 55to64'!S151)</f>
        <v>0.11841810599175331</v>
      </c>
      <c r="T196" s="28">
        <f>T151/SUM(T151,'Calculations 16to19'!T151,'Calculations 20to24'!T151,'Calculations 25to34'!T151,'Calculations 35to44'!T151,'Calculations 45to54'!T151,'Calculations 55to64'!T151)</f>
        <v>0.12127140687968981</v>
      </c>
      <c r="U196" s="28">
        <f>U151/SUM(U151,'Calculations 16to19'!U151,'Calculations 20to24'!U151,'Calculations 25to34'!U151,'Calculations 35to44'!U151,'Calculations 45to54'!U151,'Calculations 55to64'!U151)</f>
        <v>0.12414013719690029</v>
      </c>
      <c r="V196" s="28">
        <f>V151/SUM(V151,'Calculations 16to19'!V151,'Calculations 20to24'!V151,'Calculations 25to34'!V151,'Calculations 35to44'!V151,'Calculations 45to54'!V151,'Calculations 55to64'!V151)</f>
        <v>0.12702314107511856</v>
      </c>
      <c r="W196" s="28">
        <f>W151/SUM(W151,'Calculations 16to19'!W151,'Calculations 20to24'!W151,'Calculations 25to34'!W151,'Calculations 35to44'!W151,'Calculations 45to54'!W151,'Calculations 55to64'!W151)</f>
        <v>0.1299192686326536</v>
      </c>
      <c r="X196" s="28">
        <f>X151/SUM(X151,'Calculations 16to19'!X151,'Calculations 20to24'!X151,'Calculations 25to34'!X151,'Calculations 35to44'!X151,'Calculations 45to54'!X151,'Calculations 55to64'!X151)</f>
        <v>0.13282737765662114</v>
      </c>
      <c r="Y196" s="28">
        <f>Y151/SUM(Y151,'Calculations 16to19'!Y151,'Calculations 20to24'!Y151,'Calculations 25to34'!Y151,'Calculations 35to44'!Y151,'Calculations 45to54'!Y151,'Calculations 55to64'!Y151)</f>
        <v>0.13574633520828397</v>
      </c>
      <c r="Z196" s="28">
        <f>Z151/SUM(Z151,'Calculations 16to19'!Z151,'Calculations 20to24'!Z151,'Calculations 25to34'!Z151,'Calculations 35to44'!Z151,'Calculations 45to54'!Z151,'Calculations 55to64'!Z151)</f>
        <v>0.13867501914936142</v>
      </c>
      <c r="AA196" s="28">
        <f>AA151/SUM(AA151,'Calculations 16to19'!AA151,'Calculations 20to24'!AA151,'Calculations 25to34'!AA151,'Calculations 35to44'!AA151,'Calculations 45to54'!AA151,'Calculations 55to64'!AA151)</f>
        <v>0.14161231958762718</v>
      </c>
      <c r="AB196" s="28">
        <f>AB151/SUM(AB151,'Calculations 16to19'!AB151,'Calculations 20to24'!AB151,'Calculations 25to34'!AB151,'Calculations 35to44'!AB151,'Calculations 45to54'!AB151,'Calculations 55to64'!AB151)</f>
        <v>0.14455714024056299</v>
      </c>
      <c r="AC196" s="28">
        <f>AC151/SUM(AC151,'Calculations 16to19'!AC151,'Calculations 20to24'!AC151,'Calculations 25to34'!AC151,'Calculations 35to44'!AC151,'Calculations 45to54'!AC151,'Calculations 55to64'!AC151)</f>
        <v>0.14750839971626054</v>
      </c>
      <c r="AD196" s="28">
        <f>AD151/SUM(AD151,'Calculations 16to19'!AD151,'Calculations 20to24'!AD151,'Calculations 25to34'!AD151,'Calculations 35to44'!AD151,'Calculations 45to54'!AD151,'Calculations 55to64'!AD151)</f>
        <v>0.15046503271116601</v>
      </c>
      <c r="AE196" s="28">
        <f>AE151/SUM(AE151,'Calculations 16to19'!AE151,'Calculations 20to24'!AE151,'Calculations 25to34'!AE151,'Calculations 35to44'!AE151,'Calculations 45to54'!AE151,'Calculations 55to64'!AE151)</f>
        <v>0.15342599112464625</v>
      </c>
      <c r="AF196" s="28">
        <f>AF151/SUM(AF151,'Calculations 16to19'!AF151,'Calculations 20to24'!AF151,'Calculations 25to34'!AF151,'Calculations 35to44'!AF151,'Calculations 45to54'!AF151,'Calculations 55to64'!AF151)</f>
        <v>0.15639024509071514</v>
      </c>
    </row>
    <row r="197" spans="1:32" x14ac:dyDescent="0.2">
      <c r="A197" s="6" t="s">
        <v>97</v>
      </c>
      <c r="B197" s="28">
        <f>B152/SUM(B152,'Calculations 16to19'!B152,'Calculations 20to24'!B152,'Calculations 25to34'!B152,'Calculations 35to44'!B152,'Calculations 45to54'!B152,'Calculations 55to64'!B152)</f>
        <v>5.2264808362369332E-2</v>
      </c>
      <c r="C197" s="28">
        <f>C152/SUM(C152,'Calculations 16to19'!C152,'Calculations 20to24'!C152,'Calculations 25to34'!C152,'Calculations 35to44'!C152,'Calculations 45to54'!C152,'Calculations 55to64'!C152)</f>
        <v>5.4257526679907374E-2</v>
      </c>
      <c r="D197" s="28">
        <f>D152/SUM(D152,'Calculations 16to19'!D152,'Calculations 20to24'!D152,'Calculations 25to34'!D152,'Calculations 35to44'!D152,'Calculations 45to54'!D152,'Calculations 55to64'!D152)</f>
        <v>5.618839496947365E-2</v>
      </c>
      <c r="E197" s="28">
        <f>E152/SUM(E152,'Calculations 16to19'!E152,'Calculations 20to24'!E152,'Calculations 25to34'!E152,'Calculations 35to44'!E152,'Calculations 45to54'!E152,'Calculations 55to64'!E152)</f>
        <v>5.8237462448528884E-2</v>
      </c>
      <c r="F197" s="28">
        <f>F152/SUM(F152,'Calculations 16to19'!F152,'Calculations 20to24'!F152,'Calculations 25to34'!F152,'Calculations 35to44'!F152,'Calculations 45to54'!F152,'Calculations 55to64'!F152)</f>
        <v>6.0269381838198272E-2</v>
      </c>
      <c r="G197" s="28">
        <f>G152/SUM(G152,'Calculations 16to19'!G152,'Calculations 20to24'!G152,'Calculations 25to34'!G152,'Calculations 35to44'!G152,'Calculations 45to54'!G152,'Calculations 55to64'!G152)</f>
        <v>6.2370620567644107E-2</v>
      </c>
      <c r="H197" s="28">
        <f>H152/SUM(H152,'Calculations 16to19'!H152,'Calculations 20to24'!H152,'Calculations 25to34'!H152,'Calculations 35to44'!H152,'Calculations 45to54'!H152,'Calculations 55to64'!H152)</f>
        <v>6.4455784005995942E-2</v>
      </c>
      <c r="I197" s="28">
        <f>I152/SUM(I152,'Calculations 16to19'!I152,'Calculations 20to24'!I152,'Calculations 25to34'!I152,'Calculations 35to44'!I152,'Calculations 45to54'!I152,'Calculations 55to64'!I152)</f>
        <v>6.6390685266520158E-2</v>
      </c>
      <c r="J197" s="28">
        <f>J152/SUM(J152,'Calculations 16to19'!J152,'Calculations 20to24'!J152,'Calculations 25to34'!J152,'Calculations 35to44'!J152,'Calculations 45to54'!J152,'Calculations 55to64'!J152)</f>
        <v>6.8310023768406031E-2</v>
      </c>
      <c r="K197" s="28">
        <f>K152/SUM(K152,'Calculations 16to19'!K152,'Calculations 20to24'!K152,'Calculations 25to34'!K152,'Calculations 35to44'!K152,'Calculations 45to54'!K152,'Calculations 55to64'!K152)</f>
        <v>7.0253139402597573E-2</v>
      </c>
      <c r="L197" s="28">
        <f>L152/SUM(L152,'Calculations 16to19'!L152,'Calculations 20to24'!L152,'Calculations 25to34'!L152,'Calculations 35to44'!L152,'Calculations 45to54'!L152,'Calculations 55to64'!L152)</f>
        <v>7.2745967607766859E-2</v>
      </c>
      <c r="M197" s="28">
        <f>M152/SUM(M152,'Calculations 16to19'!M152,'Calculations 20to24'!M152,'Calculations 25to34'!M152,'Calculations 35to44'!M152,'Calculations 45to54'!M152,'Calculations 55to64'!M152)</f>
        <v>7.493818638599492E-2</v>
      </c>
      <c r="N197" s="28">
        <f>N152/SUM(N152,'Calculations 16to19'!N152,'Calculations 20to24'!N152,'Calculations 25to34'!N152,'Calculations 35to44'!N152,'Calculations 45to54'!N152,'Calculations 55to64'!N152)</f>
        <v>7.7155587380111704E-2</v>
      </c>
      <c r="O197" s="28">
        <f>O152/SUM(O152,'Calculations 16to19'!O152,'Calculations 20to24'!O152,'Calculations 25to34'!O152,'Calculations 35to44'!O152,'Calculations 45to54'!O152,'Calculations 55to64'!O152)</f>
        <v>7.9397357073928601E-2</v>
      </c>
      <c r="P197" s="28">
        <f>P152/SUM(P152,'Calculations 16to19'!P152,'Calculations 20to24'!P152,'Calculations 25to34'!P152,'Calculations 35to44'!P152,'Calculations 45to54'!P152,'Calculations 55to64'!P152)</f>
        <v>8.1662668153624385E-2</v>
      </c>
      <c r="Q197" s="28">
        <f>Q152/SUM(Q152,'Calculations 16to19'!Q152,'Calculations 20to24'!Q152,'Calculations 25to34'!Q152,'Calculations 35to44'!Q152,'Calculations 45to54'!Q152,'Calculations 55to64'!Q152)</f>
        <v>8.3950681098236377E-2</v>
      </c>
      <c r="R197" s="28">
        <f>R152/SUM(R152,'Calculations 16to19'!R152,'Calculations 20to24'!R152,'Calculations 25to34'!R152,'Calculations 35to44'!R152,'Calculations 45to54'!R152,'Calculations 55to64'!R152)</f>
        <v>8.6260545754838866E-2</v>
      </c>
      <c r="S197" s="28">
        <f>S152/SUM(S152,'Calculations 16to19'!S152,'Calculations 20to24'!S152,'Calculations 25to34'!S152,'Calculations 35to44'!S152,'Calculations 45to54'!S152,'Calculations 55to64'!S152)</f>
        <v>8.8591402893613072E-2</v>
      </c>
      <c r="T197" s="28">
        <f>T152/SUM(T152,'Calculations 16to19'!T152,'Calculations 20to24'!T152,'Calculations 25to34'!T152,'Calculations 35to44'!T152,'Calculations 45to54'!T152,'Calculations 55to64'!T152)</f>
        <v>9.0942385738308637E-2</v>
      </c>
      <c r="U197" s="28">
        <f>U152/SUM(U152,'Calculations 16to19'!U152,'Calculations 20to24'!U152,'Calculations 25to34'!U152,'Calculations 35to44'!U152,'Calculations 45to54'!U152,'Calculations 55to64'!U152)</f>
        <v>9.3312621467920326E-2</v>
      </c>
      <c r="V197" s="28">
        <f>V152/SUM(V152,'Calculations 16to19'!V152,'Calculations 20to24'!V152,'Calculations 25to34'!V152,'Calculations 35to44'!V152,'Calculations 45to54'!V152,'Calculations 55to64'!V152)</f>
        <v>9.5701232685719367E-2</v>
      </c>
      <c r="W197" s="28">
        <f>W152/SUM(W152,'Calculations 16to19'!W152,'Calculations 20to24'!W152,'Calculations 25to34'!W152,'Calculations 35to44'!W152,'Calculations 45to54'!W152,'Calculations 55to64'!W152)</f>
        <v>9.8107338852100115E-2</v>
      </c>
      <c r="X197" s="28">
        <f>X152/SUM(X152,'Calculations 16to19'!X152,'Calculations 20to24'!X152,'Calculations 25to34'!X152,'Calculations 35to44'!X152,'Calculations 45to54'!X152,'Calculations 55to64'!X152)</f>
        <v>0.10053005767803684</v>
      </c>
      <c r="Y197" s="28">
        <f>Y152/SUM(Y152,'Calculations 16to19'!Y152,'Calculations 20to24'!Y152,'Calculations 25to34'!Y152,'Calculations 35to44'!Y152,'Calculations 45to54'!Y152,'Calculations 55to64'!Y152)</f>
        <v>0.10296850647626771</v>
      </c>
      <c r="Z197" s="28">
        <f>Z152/SUM(Z152,'Calculations 16to19'!Z152,'Calculations 20to24'!Z152,'Calculations 25to34'!Z152,'Calculations 35to44'!Z152,'Calculations 45to54'!Z152,'Calculations 55to64'!Z152)</f>
        <v>0.10542180346764717</v>
      </c>
      <c r="AA197" s="28">
        <f>AA152/SUM(AA152,'Calculations 16to19'!AA152,'Calculations 20to24'!AA152,'Calculations 25to34'!AA152,'Calculations 35to44'!AA152,'Calculations 45to54'!AA152,'Calculations 55to64'!AA152)</f>
        <v>0.10788906904042715</v>
      </c>
      <c r="AB197" s="28">
        <f>AB152/SUM(AB152,'Calculations 16to19'!AB152,'Calculations 20to24'!AB152,'Calculations 25to34'!AB152,'Calculations 35to44'!AB152,'Calculations 45to54'!AB152,'Calculations 55to64'!AB152)</f>
        <v>0.11036942696054131</v>
      </c>
      <c r="AC197" s="28">
        <f>AC152/SUM(AC152,'Calculations 16to19'!AC152,'Calculations 20to24'!AC152,'Calculations 25to34'!AC152,'Calculations 35to44'!AC152,'Calculations 45to54'!AC152,'Calculations 55to64'!AC152)</f>
        <v>0.1128620055312704</v>
      </c>
      <c r="AD197" s="28">
        <f>AD152/SUM(AD152,'Calculations 16to19'!AD152,'Calculations 20to24'!AD152,'Calculations 25to34'!AD152,'Calculations 35to44'!AD152,'Calculations 45to54'!AD152,'Calculations 55to64'!AD152)</f>
        <v>0.11536593870096049</v>
      </c>
      <c r="AE197" s="28">
        <f>AE152/SUM(AE152,'Calculations 16to19'!AE152,'Calculations 20to24'!AE152,'Calculations 25to34'!AE152,'Calculations 35to44'!AE152,'Calculations 45to54'!AE152,'Calculations 55to64'!AE152)</f>
        <v>0.11788036711774968</v>
      </c>
      <c r="AF197" s="28">
        <f>AF152/SUM(AF152,'Calculations 16to19'!AF152,'Calculations 20to24'!AF152,'Calculations 25to34'!AF152,'Calculations 35to44'!AF152,'Calculations 45to54'!AF152,'Calculations 55to64'!AF152)</f>
        <v>0.12040443913053471</v>
      </c>
    </row>
    <row r="198" spans="1:32" x14ac:dyDescent="0.2">
      <c r="A198" s="6" t="s">
        <v>101</v>
      </c>
      <c r="B198" s="28">
        <f>B153/SUM(B153,'Calculations 16to19'!B153,'Calculations 20to24'!B153,'Calculations 25to34'!B153,'Calculations 35to44'!B153,'Calculations 45to54'!B153,'Calculations 55to64'!B153)</f>
        <v>4.2968750000000007E-2</v>
      </c>
      <c r="C198" s="28">
        <f>C153/SUM(C153,'Calculations 16to19'!C153,'Calculations 20to24'!C153,'Calculations 25to34'!C153,'Calculations 35to44'!C153,'Calculations 45to54'!C153,'Calculations 55to64'!C153)</f>
        <v>4.4711021457233609E-2</v>
      </c>
      <c r="D198" s="28">
        <f>D153/SUM(D153,'Calculations 16to19'!D153,'Calculations 20to24'!D153,'Calculations 25to34'!D153,'Calculations 35to44'!D153,'Calculations 45to54'!D153,'Calculations 55to64'!D153)</f>
        <v>4.6421322212023726E-2</v>
      </c>
      <c r="E198" s="28">
        <f>E153/SUM(E153,'Calculations 16to19'!E153,'Calculations 20to24'!E153,'Calculations 25to34'!E153,'Calculations 35to44'!E153,'Calculations 45to54'!E153,'Calculations 55to64'!E153)</f>
        <v>4.8253730953070742E-2</v>
      </c>
      <c r="F198" s="28">
        <f>F153/SUM(F153,'Calculations 16to19'!F153,'Calculations 20to24'!F153,'Calculations 25to34'!F153,'Calculations 35to44'!F153,'Calculations 45to54'!F153,'Calculations 55to64'!F153)</f>
        <v>5.0085272702767872E-2</v>
      </c>
      <c r="G198" s="28">
        <f>G153/SUM(G153,'Calculations 16to19'!G153,'Calculations 20to24'!G153,'Calculations 25to34'!G153,'Calculations 35to44'!G153,'Calculations 45to54'!G153,'Calculations 55to64'!G153)</f>
        <v>5.199783758174141E-2</v>
      </c>
      <c r="H198" s="28">
        <f>H153/SUM(H153,'Calculations 16to19'!H153,'Calculations 20to24'!H153,'Calculations 25to34'!H153,'Calculations 35to44'!H153,'Calculations 45to54'!H153,'Calculations 55to64'!H153)</f>
        <v>5.3910580986908957E-2</v>
      </c>
      <c r="I198" s="28">
        <f>I153/SUM(I153,'Calculations 16to19'!I153,'Calculations 20to24'!I153,'Calculations 25to34'!I153,'Calculations 35to44'!I153,'Calculations 45to54'!I153,'Calculations 55to64'!I153)</f>
        <v>5.5709345460804763E-2</v>
      </c>
      <c r="J198" s="28">
        <f>J153/SUM(J153,'Calculations 16to19'!J153,'Calculations 20to24'!J153,'Calculations 25to34'!J153,'Calculations 35to44'!J153,'Calculations 45to54'!J153,'Calculations 55to64'!J153)</f>
        <v>5.750672350763298E-2</v>
      </c>
      <c r="K198" s="28">
        <f>K153/SUM(K153,'Calculations 16to19'!K153,'Calculations 20to24'!K153,'Calculations 25to34'!K153,'Calculations 35to44'!K153,'Calculations 45to54'!K153,'Calculations 55to64'!K153)</f>
        <v>5.9338799127837932E-2</v>
      </c>
      <c r="L198" s="28">
        <f>L153/SUM(L153,'Calculations 16to19'!L153,'Calculations 20to24'!L153,'Calculations 25to34'!L153,'Calculations 35to44'!L153,'Calculations 45to54'!L153,'Calculations 55to64'!L153)</f>
        <v>6.1537092671009597E-2</v>
      </c>
      <c r="M198" s="28">
        <f>M153/SUM(M153,'Calculations 16to19'!M153,'Calculations 20to24'!M153,'Calculations 25to34'!M153,'Calculations 35to44'!M153,'Calculations 45to54'!M153,'Calculations 55to64'!M153)</f>
        <v>6.3558874954485464E-2</v>
      </c>
      <c r="N198" s="28">
        <f>N153/SUM(N153,'Calculations 16to19'!N153,'Calculations 20to24'!N153,'Calculations 25to34'!N153,'Calculations 35to44'!N153,'Calculations 45to54'!N153,'Calculations 55to64'!N153)</f>
        <v>6.5609593601684807E-2</v>
      </c>
      <c r="O198" s="28">
        <f>O153/SUM(O153,'Calculations 16to19'!O153,'Calculations 20to24'!O153,'Calculations 25to34'!O153,'Calculations 35to44'!O153,'Calculations 45to54'!O153,'Calculations 55to64'!O153)</f>
        <v>6.7688579087994874E-2</v>
      </c>
      <c r="P198" s="28">
        <f>P153/SUM(P153,'Calculations 16to19'!P153,'Calculations 20to24'!P153,'Calculations 25to34'!P153,'Calculations 35to44'!P153,'Calculations 45to54'!P153,'Calculations 55to64'!P153)</f>
        <v>6.979513973222097E-2</v>
      </c>
      <c r="Q198" s="28">
        <f>Q153/SUM(Q153,'Calculations 16to19'!Q153,'Calculations 20to24'!Q153,'Calculations 25to34'!Q153,'Calculations 35to44'!Q153,'Calculations 45to54'!Q153,'Calculations 55to64'!Q153)</f>
        <v>7.192856313702771E-2</v>
      </c>
      <c r="R198" s="28">
        <f>R153/SUM(R153,'Calculations 16to19'!R153,'Calculations 20to24'!R153,'Calculations 25to34'!R153,'Calculations 35to44'!R153,'Calculations 45to54'!R153,'Calculations 55to64'!R153)</f>
        <v>7.4088117648253779E-2</v>
      </c>
      <c r="S198" s="28">
        <f>S153/SUM(S153,'Calculations 16to19'!S153,'Calculations 20to24'!S153,'Calculations 25to34'!S153,'Calculations 35to44'!S153,'Calculations 45to54'!S153,'Calculations 55to64'!S153)</f>
        <v>7.6273053827549259E-2</v>
      </c>
      <c r="T198" s="28">
        <f>T153/SUM(T153,'Calculations 16to19'!T153,'Calculations 20to24'!T153,'Calculations 25to34'!T153,'Calculations 35to44'!T153,'Calculations 45to54'!T153,'Calculations 55to64'!T153)</f>
        <v>7.84826059329162E-2</v>
      </c>
      <c r="U198" s="28">
        <f>U153/SUM(U153,'Calculations 16to19'!U153,'Calculations 20to24'!U153,'Calculations 25to34'!U153,'Calculations 35to44'!U153,'Calculations 45to54'!U153,'Calculations 55to64'!U153)</f>
        <v>8.0715993401914071E-2</v>
      </c>
      <c r="V198" s="28">
        <f>V153/SUM(V153,'Calculations 16to19'!V153,'Calculations 20to24'!V153,'Calculations 25to34'!V153,'Calculations 35to44'!V153,'Calculations 45to54'!V153,'Calculations 55to64'!V153)</f>
        <v>8.2972422332471624E-2</v>
      </c>
      <c r="W198" s="28">
        <f>W153/SUM(W153,'Calculations 16to19'!W153,'Calculations 20to24'!W153,'Calculations 25to34'!W153,'Calculations 35to44'!W153,'Calculations 45to54'!W153,'Calculations 55to64'!W153)</f>
        <v>8.5251086956455113E-2</v>
      </c>
      <c r="X198" s="28">
        <f>X153/SUM(X153,'Calculations 16to19'!X153,'Calculations 20to24'!X153,'Calculations 25to34'!X153,'Calculations 35to44'!X153,'Calculations 45to54'!X153,'Calculations 55to64'!X153)</f>
        <v>8.7551171101376044E-2</v>
      </c>
      <c r="Y198" s="28">
        <f>Y153/SUM(Y153,'Calculations 16to19'!Y153,'Calculations 20to24'!Y153,'Calculations 25to34'!Y153,'Calculations 35to44'!Y153,'Calculations 45to54'!Y153,'Calculations 55to64'!Y153)</f>
        <v>8.9871849635858342E-2</v>
      </c>
      <c r="Z198" s="28">
        <f>Z153/SUM(Z153,'Calculations 16to19'!Z153,'Calculations 20to24'!Z153,'Calculations 25to34'!Z153,'Calculations 35to44'!Z153,'Calculations 45to54'!Z153,'Calculations 55to64'!Z153)</f>
        <v>9.2212289894739799E-2</v>
      </c>
      <c r="AA198" s="28">
        <f>AA153/SUM(AA153,'Calculations 16to19'!AA153,'Calculations 20to24'!AA153,'Calculations 25to34'!AA153,'Calculations 35to44'!AA153,'Calculations 45to54'!AA153,'Calculations 55to64'!AA153)</f>
        <v>9.4571653079948845E-2</v>
      </c>
      <c r="AB198" s="28">
        <f>AB153/SUM(AB153,'Calculations 16to19'!AB153,'Calculations 20to24'!AB153,'Calculations 25to34'!AB153,'Calculations 35to44'!AB153,'Calculations 45to54'!AB153,'Calculations 55to64'!AB153)</f>
        <v>9.6949095633567711E-2</v>
      </c>
      <c r="AC198" s="28">
        <f>AC153/SUM(AC153,'Calculations 16to19'!AC153,'Calculations 20to24'!AC153,'Calculations 25to34'!AC153,'Calculations 35to44'!AC153,'Calculations 45to54'!AC153,'Calculations 55to64'!AC153)</f>
        <v>9.9343770579774324E-2</v>
      </c>
      <c r="AD198" s="28">
        <f>AD153/SUM(AD153,'Calculations 16to19'!AD153,'Calculations 20to24'!AD153,'Calculations 25to34'!AD153,'Calculations 35to44'!AD153,'Calculations 45to54'!AD153,'Calculations 55to64'!AD153)</f>
        <v>0.1017548288326318</v>
      </c>
      <c r="AE198" s="28">
        <f>AE153/SUM(AE153,'Calculations 16to19'!AE153,'Calculations 20to24'!AE153,'Calculations 25to34'!AE153,'Calculations 35to44'!AE153,'Calculations 45to54'!AE153,'Calculations 55to64'!AE153)</f>
        <v>0.10418142046698095</v>
      </c>
      <c r="AF198" s="28">
        <f>AF153/SUM(AF153,'Calculations 16to19'!AF153,'Calculations 20to24'!AF153,'Calculations 25to34'!AF153,'Calculations 35to44'!AF153,'Calculations 45to54'!AF153,'Calculations 55to64'!AF153)</f>
        <v>0.10662269594997185</v>
      </c>
    </row>
    <row r="199" spans="1:32" x14ac:dyDescent="0.2">
      <c r="A199" s="6" t="s">
        <v>104</v>
      </c>
      <c r="B199" s="28">
        <f>B154/SUM(B154,'Calculations 16to19'!B154,'Calculations 20to24'!B154,'Calculations 25to34'!B154,'Calculations 35to44'!B154,'Calculations 45to54'!B154,'Calculations 55to64'!B154)</f>
        <v>2.8571428571428574E-2</v>
      </c>
      <c r="C199" s="28">
        <f>C154/SUM(C154,'Calculations 16to19'!C154,'Calculations 20to24'!C154,'Calculations 25to34'!C154,'Calculations 35to44'!C154,'Calculations 45to54'!C154,'Calculations 55to64'!C154)</f>
        <v>2.9982151053967506E-2</v>
      </c>
      <c r="D199" s="28">
        <f>D154/SUM(D154,'Calculations 16to19'!D154,'Calculations 20to24'!D154,'Calculations 25to34'!D154,'Calculations 35to44'!D154,'Calculations 45to54'!D154,'Calculations 55to64'!D154)</f>
        <v>3.1317744332189056E-2</v>
      </c>
      <c r="E199" s="28">
        <f>E154/SUM(E154,'Calculations 16to19'!E154,'Calculations 20to24'!E154,'Calculations 25to34'!E154,'Calculations 35to44'!E154,'Calculations 45to54'!E154,'Calculations 55to64'!E154)</f>
        <v>3.2741637197198324E-2</v>
      </c>
      <c r="F199" s="28">
        <f>F154/SUM(F154,'Calculations 16to19'!F154,'Calculations 20to24'!F154,'Calculations 25to34'!F154,'Calculations 35to44'!F154,'Calculations 45to54'!F154,'Calculations 55to64'!F154)</f>
        <v>3.4174825470451718E-2</v>
      </c>
      <c r="G199" s="28">
        <f>G154/SUM(G154,'Calculations 16to19'!G154,'Calculations 20to24'!G154,'Calculations 25to34'!G154,'Calculations 35to44'!G154,'Calculations 45to54'!G154,'Calculations 55to64'!G154)</f>
        <v>3.5662530607978936E-2</v>
      </c>
      <c r="H199" s="28">
        <f>H154/SUM(H154,'Calculations 16to19'!H154,'Calculations 20to24'!H154,'Calculations 25to34'!H154,'Calculations 35to44'!H154,'Calculations 45to54'!H154,'Calculations 55to64'!H154)</f>
        <v>3.7167330497605046E-2</v>
      </c>
      <c r="I199" s="28">
        <f>I154/SUM(I154,'Calculations 16to19'!I154,'Calculations 20to24'!I154,'Calculations 25to34'!I154,'Calculations 35to44'!I154,'Calculations 45to54'!I154,'Calculations 55to64'!I154)</f>
        <v>3.8538100745751577E-2</v>
      </c>
      <c r="J199" s="28">
        <f>J154/SUM(J154,'Calculations 16to19'!J154,'Calculations 20to24'!J154,'Calculations 25to34'!J154,'Calculations 35to44'!J154,'Calculations 45to54'!J154,'Calculations 55to64'!J154)</f>
        <v>3.9854800679786133E-2</v>
      </c>
      <c r="K199" s="28">
        <f>K154/SUM(K154,'Calculations 16to19'!K154,'Calculations 20to24'!K154,'Calculations 25to34'!K154,'Calculations 35to44'!K154,'Calculations 45to54'!K154,'Calculations 55to64'!K154)</f>
        <v>4.1166294870270487E-2</v>
      </c>
      <c r="L199" s="28">
        <f>L154/SUM(L154,'Calculations 16to19'!L154,'Calculations 20to24'!L154,'Calculations 25to34'!L154,'Calculations 35to44'!L154,'Calculations 45to54'!L154,'Calculations 55to64'!L154)</f>
        <v>4.3104408773108345E-2</v>
      </c>
      <c r="M199" s="28">
        <f>M154/SUM(M154,'Calculations 16to19'!M154,'Calculations 20to24'!M154,'Calculations 25to34'!M154,'Calculations 35to44'!M154,'Calculations 45to54'!M154,'Calculations 55to64'!M154)</f>
        <v>4.4713569616568569E-2</v>
      </c>
      <c r="N199" s="28">
        <f>N154/SUM(N154,'Calculations 16to19'!N154,'Calculations 20to24'!N154,'Calculations 25to34'!N154,'Calculations 35to44'!N154,'Calculations 45to54'!N154,'Calculations 55to64'!N154)</f>
        <v>4.6351537984886407E-2</v>
      </c>
      <c r="O199" s="28">
        <f>O154/SUM(O154,'Calculations 16to19'!O154,'Calculations 20to24'!O154,'Calculations 25to34'!O154,'Calculations 35to44'!O154,'Calculations 45to54'!O154,'Calculations 55to64'!O154)</f>
        <v>4.8017950893991961E-2</v>
      </c>
      <c r="P199" s="28">
        <f>P154/SUM(P154,'Calculations 16to19'!P154,'Calculations 20to24'!P154,'Calculations 25to34'!P154,'Calculations 35to44'!P154,'Calculations 45to54'!P154,'Calculations 55to64'!P154)</f>
        <v>4.9712422147320696E-2</v>
      </c>
      <c r="Q199" s="28">
        <f>Q154/SUM(Q154,'Calculations 16to19'!Q154,'Calculations 20to24'!Q154,'Calculations 25to34'!Q154,'Calculations 35to44'!Q154,'Calculations 45to54'!Q154,'Calculations 55to64'!Q154)</f>
        <v>5.1434543123615263E-2</v>
      </c>
      <c r="R199" s="28">
        <f>R154/SUM(R154,'Calculations 16to19'!R154,'Calculations 20to24'!R154,'Calculations 25to34'!R154,'Calculations 35to44'!R154,'Calculations 45to54'!R154,'Calculations 55to64'!R154)</f>
        <v>5.3183883600169374E-2</v>
      </c>
      <c r="S199" s="28">
        <f>S154/SUM(S154,'Calculations 16to19'!S154,'Calculations 20to24'!S154,'Calculations 25to34'!S154,'Calculations 35to44'!S154,'Calculations 45to54'!S154,'Calculations 55to64'!S154)</f>
        <v>5.4959992608211689E-2</v>
      </c>
      <c r="T199" s="28">
        <f>T154/SUM(T154,'Calculations 16to19'!T154,'Calculations 20to24'!T154,'Calculations 25to34'!T154,'Calculations 35to44'!T154,'Calculations 45to54'!T154,'Calculations 55to64'!T154)</f>
        <v>5.6762399317093121E-2</v>
      </c>
      <c r="U199" s="28">
        <f>U154/SUM(U154,'Calculations 16to19'!U154,'Calculations 20to24'!U154,'Calculations 25to34'!U154,'Calculations 35to44'!U154,'Calculations 45to54'!U154,'Calculations 55to64'!U154)</f>
        <v>5.8590613943938469E-2</v>
      </c>
      <c r="V199" s="28">
        <f>V154/SUM(V154,'Calculations 16to19'!V154,'Calculations 20to24'!V154,'Calculations 25to34'!V154,'Calculations 35to44'!V154,'Calculations 45to54'!V154,'Calculations 55to64'!V154)</f>
        <v>6.0444128685423551E-2</v>
      </c>
      <c r="W199" s="28">
        <f>W154/SUM(W154,'Calculations 16to19'!W154,'Calculations 20to24'!W154,'Calculations 25to34'!W154,'Calculations 35to44'!W154,'Calculations 45to54'!W154,'Calculations 55to64'!W154)</f>
        <v>6.2322418668358352E-2</v>
      </c>
      <c r="X199" s="28">
        <f>X154/SUM(X154,'Calculations 16to19'!X154,'Calculations 20to24'!X154,'Calculations 25to34'!X154,'Calculations 35to44'!X154,'Calculations 45to54'!X154,'Calculations 55to64'!X154)</f>
        <v>6.4224942915800734E-2</v>
      </c>
      <c r="Y199" s="28">
        <f>Y154/SUM(Y154,'Calculations 16to19'!Y154,'Calculations 20to24'!Y154,'Calculations 25to34'!Y154,'Calculations 35to44'!Y154,'Calculations 45to54'!Y154,'Calculations 55to64'!Y154)</f>
        <v>6.6151145325469882E-2</v>
      </c>
      <c r="Z199" s="28">
        <f>Z154/SUM(Z154,'Calculations 16to19'!Z154,'Calculations 20to24'!Z154,'Calculations 25to34'!Z154,'Calculations 35to44'!Z154,'Calculations 45to54'!Z154,'Calculations 55to64'!Z154)</f>
        <v>6.8100455657296055E-2</v>
      </c>
      <c r="AA199" s="28">
        <f>AA154/SUM(AA154,'Calculations 16to19'!AA154,'Calculations 20to24'!AA154,'Calculations 25to34'!AA154,'Calculations 35to44'!AA154,'Calculations 45to54'!AA154,'Calculations 55to64'!AA154)</f>
        <v>7.0072290527021325E-2</v>
      </c>
      <c r="AB199" s="28">
        <f>AB154/SUM(AB154,'Calculations 16to19'!AB154,'Calculations 20to24'!AB154,'Calculations 25to34'!AB154,'Calculations 35to44'!AB154,'Calculations 45to54'!AB154,'Calculations 55to64'!AB154)</f>
        <v>7.2066054402850951E-2</v>
      </c>
      <c r="AC199" s="28">
        <f>AC154/SUM(AC154,'Calculations 16to19'!AC154,'Calculations 20to24'!AC154,'Calculations 25to34'!AC154,'Calculations 35to44'!AC154,'Calculations 45to54'!AC154,'Calculations 55to64'!AC154)</f>
        <v>7.408114060225969E-2</v>
      </c>
      <c r="AD199" s="28">
        <f>AD154/SUM(AD154,'Calculations 16to19'!AD154,'Calculations 20to24'!AD154,'Calculations 25to34'!AD154,'Calculations 35to44'!AD154,'Calculations 45to54'!AD154,'Calculations 55to64'!AD154)</f>
        <v>7.6116932286159511E-2</v>
      </c>
      <c r="AE199" s="28">
        <f>AE154/SUM(AE154,'Calculations 16to19'!AE154,'Calculations 20to24'!AE154,'Calculations 25to34'!AE154,'Calculations 35to44'!AE154,'Calculations 45to54'!AE154,'Calculations 55to64'!AE154)</f>
        <v>7.8172803447755693E-2</v>
      </c>
      <c r="AF199" s="28">
        <f>AF154/SUM(AF154,'Calculations 16to19'!AF154,'Calculations 20to24'!AF154,'Calculations 25to34'!AF154,'Calculations 35to44'!AF154,'Calculations 45to54'!AF154,'Calculations 55to64'!AF154)</f>
        <v>8.0248119893542288E-2</v>
      </c>
    </row>
    <row r="200" spans="1:32" x14ac:dyDescent="0.2">
      <c r="A200" s="6" t="s">
        <v>36</v>
      </c>
      <c r="B200" s="28">
        <f>B155/SUM(B155,'Calculations 16to19'!B155,'Calculations 20to24'!B155,'Calculations 25to34'!B155,'Calculations 35to44'!B155,'Calculations 45to54'!B155,'Calculations 55to64'!B155)</f>
        <v>5.6862745098039187E-2</v>
      </c>
      <c r="C200" s="28">
        <f>C155/SUM(C155,'Calculations 16to19'!C155,'Calculations 20to24'!C155,'Calculations 25to34'!C155,'Calculations 35to44'!C155,'Calculations 45to54'!C155,'Calculations 55to64'!C155)</f>
        <v>5.9011978986917471E-2</v>
      </c>
      <c r="D200" s="28">
        <f>D155/SUM(D155,'Calculations 16to19'!D155,'Calculations 20to24'!D155,'Calculations 25to34'!D155,'Calculations 35to44'!D155,'Calculations 45to54'!D155,'Calculations 55to64'!D155)</f>
        <v>6.1076595258194859E-2</v>
      </c>
      <c r="E200" s="28">
        <f>E155/SUM(E155,'Calculations 16to19'!E155,'Calculations 20to24'!E155,'Calculations 25to34'!E155,'Calculations 35to44'!E155,'Calculations 45to54'!E155,'Calculations 55to64'!E155)</f>
        <v>6.3283198458925577E-2</v>
      </c>
      <c r="F200" s="28">
        <f>F155/SUM(F155,'Calculations 16to19'!F155,'Calculations 20to24'!F155,'Calculations 25to34'!F155,'Calculations 35to44'!F155,'Calculations 45to54'!F155,'Calculations 55to64'!F155)</f>
        <v>6.5495662988447972E-2</v>
      </c>
      <c r="G200" s="28">
        <f>G155/SUM(G155,'Calculations 16to19'!G155,'Calculations 20to24'!G155,'Calculations 25to34'!G155,'Calculations 35to44'!G155,'Calculations 45to54'!G155,'Calculations 55to64'!G155)</f>
        <v>6.779383744304722E-2</v>
      </c>
      <c r="H200" s="28">
        <f>H155/SUM(H155,'Calculations 16to19'!H155,'Calculations 20to24'!H155,'Calculations 25to34'!H155,'Calculations 35to44'!H155,'Calculations 45to54'!H155,'Calculations 55to64'!H155)</f>
        <v>7.0107640881052077E-2</v>
      </c>
      <c r="I200" s="28">
        <f>I155/SUM(I155,'Calculations 16to19'!I155,'Calculations 20to24'!I155,'Calculations 25to34'!I155,'Calculations 35to44'!I155,'Calculations 45to54'!I155,'Calculations 55to64'!I155)</f>
        <v>7.2259837414710357E-2</v>
      </c>
      <c r="J200" s="28">
        <f>J155/SUM(J155,'Calculations 16to19'!J155,'Calculations 20to24'!J155,'Calculations 25to34'!J155,'Calculations 35to44'!J155,'Calculations 45to54'!J155,'Calculations 55to64'!J155)</f>
        <v>7.4360292262996591E-2</v>
      </c>
      <c r="K200" s="28">
        <f>K155/SUM(K155,'Calculations 16to19'!K155,'Calculations 20to24'!K155,'Calculations 25to34'!K155,'Calculations 35to44'!K155,'Calculations 45to54'!K155,'Calculations 55to64'!K155)</f>
        <v>7.6460712041063889E-2</v>
      </c>
      <c r="L200" s="28">
        <f>L155/SUM(L155,'Calculations 16to19'!L155,'Calculations 20to24'!L155,'Calculations 25to34'!L155,'Calculations 35to44'!L155,'Calculations 45to54'!L155,'Calculations 55to64'!L155)</f>
        <v>7.9162528492512929E-2</v>
      </c>
      <c r="M200" s="28">
        <f>M155/SUM(M155,'Calculations 16to19'!M155,'Calculations 20to24'!M155,'Calculations 25to34'!M155,'Calculations 35to44'!M155,'Calculations 45to54'!M155,'Calculations 55to64'!M155)</f>
        <v>8.1557898013056421E-2</v>
      </c>
      <c r="N200" s="28">
        <f>N155/SUM(N155,'Calculations 16to19'!N155,'Calculations 20to24'!N155,'Calculations 25to34'!N155,'Calculations 35to44'!N155,'Calculations 45to54'!N155,'Calculations 55to64'!N155)</f>
        <v>8.3981665684326315E-2</v>
      </c>
      <c r="O200" s="28">
        <f>O155/SUM(O155,'Calculations 16to19'!O155,'Calculations 20to24'!O155,'Calculations 25to34'!O155,'Calculations 35to44'!O155,'Calculations 45to54'!O155,'Calculations 55to64'!O155)</f>
        <v>8.6432908206224318E-2</v>
      </c>
      <c r="P200" s="28">
        <f>P155/SUM(P155,'Calculations 16to19'!P155,'Calculations 20to24'!P155,'Calculations 25to34'!P155,'Calculations 35to44'!P155,'Calculations 45to54'!P155,'Calculations 55to64'!P155)</f>
        <v>8.8910683255221945E-2</v>
      </c>
      <c r="Q200" s="28">
        <f>Q155/SUM(Q155,'Calculations 16to19'!Q155,'Calculations 20to24'!Q155,'Calculations 25to34'!Q155,'Calculations 35to44'!Q155,'Calculations 45to54'!Q155,'Calculations 55to64'!Q155)</f>
        <v>9.1414031388107719E-2</v>
      </c>
      <c r="R200" s="28">
        <f>R155/SUM(R155,'Calculations 16to19'!R155,'Calculations 20to24'!R155,'Calculations 25to34'!R155,'Calculations 35to44'!R155,'Calculations 45to54'!R155,'Calculations 55to64'!R155)</f>
        <v>9.3941977943598529E-2</v>
      </c>
      <c r="S200" s="28">
        <f>S155/SUM(S155,'Calculations 16to19'!S155,'Calculations 20to24'!S155,'Calculations 25to34'!S155,'Calculations 35to44'!S155,'Calculations 45to54'!S155,'Calculations 55to64'!S155)</f>
        <v>9.6493534935126676E-2</v>
      </c>
      <c r="T200" s="28">
        <f>T155/SUM(T155,'Calculations 16to19'!T155,'Calculations 20to24'!T155,'Calculations 25to34'!T155,'Calculations 35to44'!T155,'Calculations 45to54'!T155,'Calculations 55to64'!T155)</f>
        <v>9.906770292840042E-2</v>
      </c>
      <c r="U200" s="28">
        <f>U155/SUM(U155,'Calculations 16to19'!U155,'Calculations 20to24'!U155,'Calculations 25to34'!U155,'Calculations 35to44'!U155,'Calculations 45to54'!U155,'Calculations 55to64'!U155)</f>
        <v>0.1016634728976669</v>
      </c>
      <c r="V200" s="28">
        <f>V155/SUM(V155,'Calculations 16to19'!V155,'Calculations 20to24'!V155,'Calculations 25to34'!V155,'Calculations 35to44'!V155,'Calculations 45to54'!V155,'Calculations 55to64'!V155)</f>
        <v>0.10427982805493893</v>
      </c>
      <c r="W200" s="28">
        <f>W155/SUM(W155,'Calculations 16to19'!W155,'Calculations 20to24'!W155,'Calculations 25to34'!W155,'Calculations 35to44'!W155,'Calculations 45to54'!W155,'Calculations 55to64'!W155)</f>
        <v>0.10691574564680358</v>
      </c>
      <c r="X200" s="28">
        <f>X155/SUM(X155,'Calculations 16to19'!X155,'Calculations 20to24'!X155,'Calculations 25to34'!X155,'Calculations 35to44'!X155,'Calculations 45to54'!X155,'Calculations 55to64'!X155)</f>
        <v>0.1095701987138096</v>
      </c>
      <c r="Y200" s="28">
        <f>Y155/SUM(Y155,'Calculations 16to19'!Y155,'Calculations 20to24'!Y155,'Calculations 25to34'!Y155,'Calculations 35to44'!Y155,'Calculations 45to54'!Y155,'Calculations 55to64'!Y155)</f>
        <v>0.11224215780780913</v>
      </c>
      <c r="Z200" s="28">
        <f>Z155/SUM(Z155,'Calculations 16to19'!Z155,'Calculations 20to24'!Z155,'Calculations 25to34'!Z155,'Calculations 35to44'!Z155,'Calculations 45to54'!Z155,'Calculations 55to64'!Z155)</f>
        <v>0.11493059266302187</v>
      </c>
      <c r="AA200" s="28">
        <f>AA155/SUM(AA155,'Calculations 16to19'!AA155,'Calculations 20to24'!AA155,'Calculations 25to34'!AA155,'Calculations 35to44'!AA155,'Calculations 45to54'!AA155,'Calculations 55to64'!AA155)</f>
        <v>0.11763447381698386</v>
      </c>
      <c r="AB200" s="28">
        <f>AB155/SUM(AB155,'Calculations 16to19'!AB155,'Calculations 20to24'!AB155,'Calculations 25to34'!AB155,'Calculations 35to44'!AB155,'Calculations 45to54'!AB155,'Calculations 55to64'!AB155)</f>
        <v>0.12035277417794167</v>
      </c>
      <c r="AC200" s="28">
        <f>AC155/SUM(AC155,'Calculations 16to19'!AC155,'Calculations 20to24'!AC155,'Calculations 25to34'!AC155,'Calculations 35to44'!AC155,'Calculations 45to54'!AC155,'Calculations 55to64'!AC155)</f>
        <v>0.12308447053564793</v>
      </c>
      <c r="AD200" s="28">
        <f>AD155/SUM(AD155,'Calculations 16to19'!AD155,'Calculations 20to24'!AD155,'Calculations 25to34'!AD155,'Calculations 35to44'!AD155,'Calculations 45to54'!AD155,'Calculations 55to64'!AD155)</f>
        <v>0.12582854501290205</v>
      </c>
      <c r="AE200" s="28">
        <f>AE155/SUM(AE155,'Calculations 16to19'!AE155,'Calculations 20to24'!AE155,'Calculations 25to34'!AE155,'Calculations 35to44'!AE155,'Calculations 45to54'!AE155,'Calculations 55to64'!AE155)</f>
        <v>0.12858398645556746</v>
      </c>
      <c r="AF200" s="28">
        <f>AF155/SUM(AF155,'Calculations 16to19'!AF155,'Calculations 20to24'!AF155,'Calculations 25to34'!AF155,'Calculations 35to44'!AF155,'Calculations 45to54'!AF155,'Calculations 55to64'!AF155)</f>
        <v>0.13134979175917252</v>
      </c>
    </row>
    <row r="201" spans="1:32" x14ac:dyDescent="0.2">
      <c r="A201" s="6" t="s">
        <v>37</v>
      </c>
      <c r="B201" s="28">
        <f>B156/SUM(B156,'Calculations 16to19'!B156,'Calculations 20to24'!B156,'Calculations 25to34'!B156,'Calculations 35to44'!B156,'Calculations 45to54'!B156,'Calculations 55to64'!B156)</f>
        <v>5.8710298363811371E-2</v>
      </c>
      <c r="C201" s="28">
        <f>C156/SUM(C156,'Calculations 16to19'!C156,'Calculations 20to24'!C156,'Calculations 25to34'!C156,'Calculations 35to44'!C156,'Calculations 45to54'!C156,'Calculations 55to64'!C156)</f>
        <v>6.0902760291078946E-2</v>
      </c>
      <c r="D201" s="28">
        <f>D156/SUM(D156,'Calculations 16to19'!D156,'Calculations 20to24'!D156,'Calculations 25to34'!D156,'Calculations 35to44'!D156,'Calculations 45to54'!D156,'Calculations 55to64'!D156)</f>
        <v>6.2974814392030024E-2</v>
      </c>
      <c r="E201" s="28">
        <f>E156/SUM(E156,'Calculations 16to19'!E156,'Calculations 20to24'!E156,'Calculations 25to34'!E156,'Calculations 35to44'!E156,'Calculations 45to54'!E156,'Calculations 55to64'!E156)</f>
        <v>6.5178578481540919E-2</v>
      </c>
      <c r="F201" s="28">
        <f>F156/SUM(F156,'Calculations 16to19'!F156,'Calculations 20to24'!F156,'Calculations 25to34'!F156,'Calculations 35to44'!F156,'Calculations 45to54'!F156,'Calculations 55to64'!F156)</f>
        <v>6.7387791129843125E-2</v>
      </c>
      <c r="G201" s="28">
        <f>G156/SUM(G156,'Calculations 16to19'!G156,'Calculations 20to24'!G156,'Calculations 25to34'!G156,'Calculations 35to44'!G156,'Calculations 45to54'!G156,'Calculations 55to64'!G156)</f>
        <v>6.9675820400216706E-2</v>
      </c>
      <c r="H201" s="28">
        <f>H156/SUM(H156,'Calculations 16to19'!H156,'Calculations 20to24'!H156,'Calculations 25to34'!H156,'Calculations 35to44'!H156,'Calculations 45to54'!H156,'Calculations 55to64'!H156)</f>
        <v>7.1982300105329092E-2</v>
      </c>
      <c r="I201" s="28">
        <f>I156/SUM(I156,'Calculations 16to19'!I156,'Calculations 20to24'!I156,'Calculations 25to34'!I156,'Calculations 35to44'!I156,'Calculations 45to54'!I156,'Calculations 55to64'!I156)</f>
        <v>7.408515035197108E-2</v>
      </c>
      <c r="J201" s="28">
        <f>J156/SUM(J156,'Calculations 16to19'!J156,'Calculations 20to24'!J156,'Calculations 25to34'!J156,'Calculations 35to44'!J156,'Calculations 45to54'!J156,'Calculations 55to64'!J156)</f>
        <v>7.609445691641295E-2</v>
      </c>
      <c r="K201" s="28">
        <f>K156/SUM(K156,'Calculations 16to19'!K156,'Calculations 20to24'!K156,'Calculations 25to34'!K156,'Calculations 35to44'!K156,'Calculations 45to54'!K156,'Calculations 55to64'!K156)</f>
        <v>7.8083608791375936E-2</v>
      </c>
      <c r="L201" s="28">
        <f>L156/SUM(L156,'Calculations 16to19'!L156,'Calculations 20to24'!L156,'Calculations 25to34'!L156,'Calculations 35to44'!L156,'Calculations 45to54'!L156,'Calculations 55to64'!L156)</f>
        <v>8.0884058379633528E-2</v>
      </c>
      <c r="M201" s="28">
        <f>M156/SUM(M156,'Calculations 16to19'!M156,'Calculations 20to24'!M156,'Calculations 25to34'!M156,'Calculations 35to44'!M156,'Calculations 45to54'!M156,'Calculations 55to64'!M156)</f>
        <v>8.3248973558258846E-2</v>
      </c>
      <c r="N201" s="28">
        <f>N156/SUM(N156,'Calculations 16to19'!N156,'Calculations 20to24'!N156,'Calculations 25to34'!N156,'Calculations 35to44'!N156,'Calculations 45to54'!N156,'Calculations 55to64'!N156)</f>
        <v>8.5639488583655124E-2</v>
      </c>
      <c r="O201" s="28">
        <f>O156/SUM(O156,'Calculations 16to19'!O156,'Calculations 20to24'!O156,'Calculations 25to34'!O156,'Calculations 35to44'!O156,'Calculations 45to54'!O156,'Calculations 55to64'!O156)</f>
        <v>8.8054700619119505E-2</v>
      </c>
      <c r="P201" s="28">
        <f>P156/SUM(P156,'Calculations 16to19'!P156,'Calculations 20to24'!P156,'Calculations 25to34'!P156,'Calculations 35to44'!P156,'Calculations 45to54'!P156,'Calculations 55to64'!P156)</f>
        <v>9.0493692971350514E-2</v>
      </c>
      <c r="Q201" s="28">
        <f>Q156/SUM(Q156,'Calculations 16to19'!Q156,'Calculations 20to24'!Q156,'Calculations 25to34'!Q156,'Calculations 35to44'!Q156,'Calculations 45to54'!Q156,'Calculations 55to64'!Q156)</f>
        <v>9.2955536824298829E-2</v>
      </c>
      <c r="R201" s="28">
        <f>R156/SUM(R156,'Calculations 16to19'!R156,'Calculations 20to24'!R156,'Calculations 25to34'!R156,'Calculations 35to44'!R156,'Calculations 45to54'!R156,'Calculations 55to64'!R156)</f>
        <v>9.5439292956338656E-2</v>
      </c>
      <c r="S201" s="28">
        <f>S156/SUM(S156,'Calculations 16to19'!S156,'Calculations 20to24'!S156,'Calculations 25to34'!S156,'Calculations 35to44'!S156,'Calculations 45to54'!S156,'Calculations 55to64'!S156)</f>
        <v>9.7944013435511568E-2</v>
      </c>
      <c r="T201" s="28">
        <f>T156/SUM(T156,'Calculations 16to19'!T156,'Calculations 20to24'!T156,'Calculations 25to34'!T156,'Calculations 35to44'!T156,'Calculations 45to54'!T156,'Calculations 55to64'!T156)</f>
        <v>0.10046874328790215</v>
      </c>
      <c r="U201" s="28">
        <f>U156/SUM(U156,'Calculations 16to19'!U156,'Calculations 20to24'!U156,'Calculations 25to34'!U156,'Calculations 35to44'!U156,'Calculations 45to54'!U156,'Calculations 55to64'!U156)</f>
        <v>0.10301252213453939</v>
      </c>
      <c r="V201" s="28">
        <f>V156/SUM(V156,'Calculations 16to19'!V156,'Calculations 20to24'!V156,'Calculations 25to34'!V156,'Calculations 35to44'!V156,'Calculations 45to54'!V156,'Calculations 55to64'!V156)</f>
        <v>0.10557438579255322</v>
      </c>
      <c r="W201" s="28">
        <f>W156/SUM(W156,'Calculations 16to19'!W156,'Calculations 20to24'!W156,'Calculations 25to34'!W156,'Calculations 35to44'!W156,'Calculations 45to54'!W156,'Calculations 55to64'!W156)</f>
        <v>0.1081533678366494</v>
      </c>
      <c r="X201" s="28">
        <f>X156/SUM(X156,'Calculations 16to19'!X156,'Calculations 20to24'!X156,'Calculations 25to34'!X156,'Calculations 35to44'!X156,'Calculations 45to54'!X156,'Calculations 55to64'!X156)</f>
        <v>0.11074850111732848</v>
      </c>
      <c r="Y201" s="28">
        <f>Y156/SUM(Y156,'Calculations 16to19'!Y156,'Calculations 20to24'!Y156,'Calculations 25to34'!Y156,'Calculations 35to44'!Y156,'Calculations 45to54'!Y156,'Calculations 55to64'!Y156)</f>
        <v>0.11335881923261426</v>
      </c>
      <c r="Z201" s="28">
        <f>Z156/SUM(Z156,'Calculations 16to19'!Z156,'Calculations 20to24'!Z156,'Calculations 25to34'!Z156,'Calculations 35to44'!Z156,'Calculations 45to54'!Z156,'Calculations 55to64'!Z156)</f>
        <v>0.11598335795040875</v>
      </c>
      <c r="AA201" s="28">
        <f>AA156/SUM(AA156,'Calculations 16to19'!AA156,'Calculations 20to24'!AA156,'Calculations 25to34'!AA156,'Calculations 35to44'!AA156,'Calculations 45to54'!AA156,'Calculations 55to64'!AA156)</f>
        <v>0.11862115657893821</v>
      </c>
      <c r="AB201" s="28">
        <f>AB156/SUM(AB156,'Calculations 16to19'!AB156,'Calculations 20to24'!AB156,'Calculations 25to34'!AB156,'Calculations 35to44'!AB156,'Calculations 45to54'!AB156,'Calculations 55to64'!AB156)</f>
        <v>0.12127125928309261</v>
      </c>
      <c r="AC201" s="28">
        <f>AC156/SUM(AC156,'Calculations 16to19'!AC156,'Calculations 20to24'!AC156,'Calculations 25to34'!AC156,'Calculations 35to44'!AC156,'Calculations 45to54'!AC156,'Calculations 55to64'!AC156)</f>
        <v>0.12393271634479862</v>
      </c>
      <c r="AD201" s="28">
        <f>AD156/SUM(AD156,'Calculations 16to19'!AD156,'Calculations 20to24'!AD156,'Calculations 25to34'!AD156,'Calculations 35to44'!AD156,'Calculations 45to54'!AD156,'Calculations 55to64'!AD156)</f>
        <v>0.12660458536588548</v>
      </c>
      <c r="AE201" s="28">
        <f>AE156/SUM(AE156,'Calculations 16to19'!AE156,'Calculations 20to24'!AE156,'Calculations 25to34'!AE156,'Calculations 35to44'!AE156,'Calculations 45to54'!AE156,'Calculations 55to64'!AE156)</f>
        <v>0.12928593241222111</v>
      </c>
      <c r="AF201" s="28">
        <f>AF156/SUM(AF156,'Calculations 16to19'!AF156,'Calculations 20to24'!AF156,'Calculations 25to34'!AF156,'Calculations 35to44'!AF156,'Calculations 45to54'!AF156,'Calculations 55to64'!AF156)</f>
        <v>0.13197583309819863</v>
      </c>
    </row>
    <row r="202" spans="1:32" x14ac:dyDescent="0.2">
      <c r="A202" s="6" t="s">
        <v>38</v>
      </c>
      <c r="B202" s="28">
        <f>B157/SUM(B157,'Calculations 16to19'!B157,'Calculations 20to24'!B157,'Calculations 25to34'!B157,'Calculations 35to44'!B157,'Calculations 45to54'!B157,'Calculations 55to64'!B157)</f>
        <v>5.5999999999999994E-2</v>
      </c>
      <c r="C202" s="28">
        <f>C157/SUM(C157,'Calculations 16to19'!C157,'Calculations 20to24'!C157,'Calculations 25to34'!C157,'Calculations 35to44'!C157,'Calculations 45to54'!C157,'Calculations 55to64'!C157)</f>
        <v>5.8085757495679791E-2</v>
      </c>
      <c r="D202" s="28">
        <f>D157/SUM(D157,'Calculations 16to19'!D157,'Calculations 20to24'!D157,'Calculations 25to34'!D157,'Calculations 35to44'!D157,'Calculations 45to54'!D157,'Calculations 55to64'!D157)</f>
        <v>6.0058488892218057E-2</v>
      </c>
      <c r="E202" s="28">
        <f>E157/SUM(E157,'Calculations 16to19'!E157,'Calculations 20to24'!E157,'Calculations 25to34'!E157,'Calculations 35to44'!E157,'Calculations 45to54'!E157,'Calculations 55to64'!E157)</f>
        <v>6.2162603656408945E-2</v>
      </c>
      <c r="F202" s="28">
        <f>F157/SUM(F157,'Calculations 16to19'!F157,'Calculations 20to24'!F157,'Calculations 25to34'!F157,'Calculations 35to44'!F157,'Calculations 45to54'!F157,'Calculations 55to64'!F157)</f>
        <v>6.4291140162598778E-2</v>
      </c>
      <c r="G202" s="28">
        <f>G157/SUM(G157,'Calculations 16to19'!G157,'Calculations 20to24'!G157,'Calculations 25to34'!G157,'Calculations 35to44'!G157,'Calculations 45to54'!G157,'Calculations 55to64'!G157)</f>
        <v>6.6545737610208849E-2</v>
      </c>
      <c r="H202" s="28">
        <f>H157/SUM(H157,'Calculations 16to19'!H157,'Calculations 20to24'!H157,'Calculations 25to34'!H157,'Calculations 35to44'!H157,'Calculations 45to54'!H157,'Calculations 55to64'!H157)</f>
        <v>6.882182500316418E-2</v>
      </c>
      <c r="I202" s="28">
        <f>I157/SUM(I157,'Calculations 16to19'!I157,'Calculations 20to24'!I157,'Calculations 25to34'!I157,'Calculations 35to44'!I157,'Calculations 45to54'!I157,'Calculations 55to64'!I157)</f>
        <v>7.0886463744677677E-2</v>
      </c>
      <c r="J202" s="28">
        <f>J157/SUM(J157,'Calculations 16to19'!J157,'Calculations 20to24'!J157,'Calculations 25to34'!J157,'Calculations 35to44'!J157,'Calculations 45to54'!J157,'Calculations 55to64'!J157)</f>
        <v>7.2848769761002741E-2</v>
      </c>
      <c r="K202" s="28">
        <f>K157/SUM(K157,'Calculations 16to19'!K157,'Calculations 20to24'!K157,'Calculations 25to34'!K157,'Calculations 35to44'!K157,'Calculations 45to54'!K157,'Calculations 55to64'!K157)</f>
        <v>7.4800561707564633E-2</v>
      </c>
      <c r="L202" s="28">
        <f>L157/SUM(L157,'Calculations 16to19'!L157,'Calculations 20to24'!L157,'Calculations 25to34'!L157,'Calculations 35to44'!L157,'Calculations 45to54'!L157,'Calculations 55to64'!L157)</f>
        <v>7.746645888791312E-2</v>
      </c>
      <c r="M202" s="28">
        <f>M157/SUM(M157,'Calculations 16to19'!M157,'Calculations 20to24'!M157,'Calculations 25to34'!M157,'Calculations 35to44'!M157,'Calculations 45to54'!M157,'Calculations 55to64'!M157)</f>
        <v>7.9765140306472068E-2</v>
      </c>
      <c r="N202" s="28">
        <f>N157/SUM(N157,'Calculations 16to19'!N157,'Calculations 20to24'!N157,'Calculations 25to34'!N157,'Calculations 35to44'!N157,'Calculations 45to54'!N157,'Calculations 55to64'!N157)</f>
        <v>8.2089645931783195E-2</v>
      </c>
      <c r="O202" s="28">
        <f>O157/SUM(O157,'Calculations 16to19'!O157,'Calculations 20to24'!O157,'Calculations 25to34'!O157,'Calculations 35to44'!O157,'Calculations 45to54'!O157,'Calculations 55to64'!O157)</f>
        <v>8.4439121732461681E-2</v>
      </c>
      <c r="P202" s="28">
        <f>P157/SUM(P157,'Calculations 16to19'!P157,'Calculations 20to24'!P157,'Calculations 25to34'!P157,'Calculations 35to44'!P157,'Calculations 45to54'!P157,'Calculations 55to64'!P157)</f>
        <v>8.6812699115906916E-2</v>
      </c>
      <c r="Q202" s="28">
        <f>Q157/SUM(Q157,'Calculations 16to19'!Q157,'Calculations 20to24'!Q157,'Calculations 25to34'!Q157,'Calculations 35to44'!Q157,'Calculations 45to54'!Q157,'Calculations 55to64'!Q157)</f>
        <v>8.9209496556864845E-2</v>
      </c>
      <c r="R202" s="28">
        <f>R157/SUM(R157,'Calculations 16to19'!R157,'Calculations 20to24'!R157,'Calculations 25to34'!R157,'Calculations 35to44'!R157,'Calculations 45to54'!R157,'Calculations 55to64'!R157)</f>
        <v>9.1628621214902742E-2</v>
      </c>
      <c r="S202" s="28">
        <f>S157/SUM(S157,'Calculations 16to19'!S157,'Calculations 20to24'!S157,'Calculations 25to34'!S157,'Calculations 35to44'!S157,'Calculations 45to54'!S157,'Calculations 55to64'!S157)</f>
        <v>9.4069170535809793E-2</v>
      </c>
      <c r="T202" s="28">
        <f>T157/SUM(T157,'Calculations 16to19'!T157,'Calculations 20to24'!T157,'Calculations 25to34'!T157,'Calculations 35to44'!T157,'Calculations 45to54'!T157,'Calculations 55to64'!T157)</f>
        <v>9.6530233832195667E-2</v>
      </c>
      <c r="U202" s="28">
        <f>U157/SUM(U157,'Calculations 16to19'!U157,'Calculations 20to24'!U157,'Calculations 25to34'!U157,'Calculations 35to44'!U157,'Calculations 45to54'!U157,'Calculations 55to64'!U157)</f>
        <v>9.9010893838853586E-2</v>
      </c>
      <c r="V202" s="28">
        <f>V157/SUM(V157,'Calculations 16to19'!V157,'Calculations 20to24'!V157,'Calculations 25to34'!V157,'Calculations 35to44'!V157,'Calculations 45to54'!V157,'Calculations 55to64'!V157)</f>
        <v>0.10151022823874051</v>
      </c>
      <c r="W202" s="28">
        <f>W157/SUM(W157,'Calculations 16to19'!W157,'Calculations 20to24'!W157,'Calculations 25to34'!W157,'Calculations 35to44'!W157,'Calculations 45to54'!W157,'Calculations 55to64'!W157)</f>
        <v>0.1040273111557239</v>
      </c>
      <c r="X202" s="28">
        <f>X157/SUM(X157,'Calculations 16to19'!X157,'Calculations 20to24'!X157,'Calculations 25to34'!X157,'Calculations 35to44'!X157,'Calculations 45to54'!X157,'Calculations 55to64'!X157)</f>
        <v>0.10656121461056289</v>
      </c>
      <c r="Y202" s="28">
        <f>Y157/SUM(Y157,'Calculations 16to19'!Y157,'Calculations 20to24'!Y157,'Calculations 25to34'!Y157,'Calculations 35to44'!Y157,'Calculations 45to54'!Y157,'Calculations 55to64'!Y157)</f>
        <v>0.10911100993689407</v>
      </c>
      <c r="Z202" s="28">
        <f>Z157/SUM(Z157,'Calculations 16to19'!Z157,'Calculations 20to24'!Z157,'Calculations 25to34'!Z157,'Calculations 35to44'!Z157,'Calculations 45to54'!Z157,'Calculations 55to64'!Z157)</f>
        <v>0.11167576915430714</v>
      </c>
      <c r="AA202" s="28">
        <f>AA157/SUM(AA157,'Calculations 16to19'!AA157,'Calculations 20to24'!AA157,'Calculations 25to34'!AA157,'Calculations 35to44'!AA157,'Calculations 45to54'!AA157,'Calculations 55to64'!AA157)</f>
        <v>0.11425456629591121</v>
      </c>
      <c r="AB202" s="28">
        <f>AB157/SUM(AB157,'Calculations 16to19'!AB157,'Calculations 20to24'!AB157,'Calculations 25to34'!AB157,'Calculations 35to44'!AB157,'Calculations 45to54'!AB157,'Calculations 55to64'!AB157)</f>
        <v>0.11684647868809349</v>
      </c>
      <c r="AC202" s="28">
        <f>AC157/SUM(AC157,'Calculations 16to19'!AC157,'Calculations 20to24'!AC157,'Calculations 25to34'!AC157,'Calculations 35to44'!AC157,'Calculations 45to54'!AC157,'Calculations 55to64'!AC157)</f>
        <v>0.11945058818048818</v>
      </c>
      <c r="AD202" s="28">
        <f>AD157/SUM(AD157,'Calculations 16to19'!AD157,'Calculations 20to24'!AD157,'Calculations 25to34'!AD157,'Calculations 35to44'!AD157,'Calculations 45to54'!AD157,'Calculations 55to64'!AD157)</f>
        <v>0.1220659823244597</v>
      </c>
      <c r="AE202" s="28">
        <f>AE157/SUM(AE157,'Calculations 16to19'!AE157,'Calculations 20to24'!AE157,'Calculations 25to34'!AE157,'Calculations 35to44'!AE157,'Calculations 45to54'!AE157,'Calculations 55to64'!AE157)</f>
        <v>0.12469175549870183</v>
      </c>
      <c r="AF202" s="28">
        <f>AF157/SUM(AF157,'Calculations 16to19'!AF157,'Calculations 20to24'!AF157,'Calculations 25to34'!AF157,'Calculations 35to44'!AF157,'Calculations 45to54'!AF157,'Calculations 55to64'!AF157)</f>
        <v>0.12732700998083693</v>
      </c>
    </row>
    <row r="203" spans="1:32" x14ac:dyDescent="0.2">
      <c r="A203" s="6" t="s">
        <v>39</v>
      </c>
      <c r="B203" s="28">
        <f>B158/SUM(B158,'Calculations 16to19'!B158,'Calculations 20to24'!B158,'Calculations 25to34'!B158,'Calculations 35to44'!B158,'Calculations 45to54'!B158,'Calculations 55to64'!B158)</f>
        <v>6.6130473637176043E-2</v>
      </c>
      <c r="C203" s="28">
        <f>C158/SUM(C158,'Calculations 16to19'!C158,'Calculations 20to24'!C158,'Calculations 25to34'!C158,'Calculations 35to44'!C158,'Calculations 45to54'!C158,'Calculations 55to64'!C158)</f>
        <v>6.8533452438041653E-2</v>
      </c>
      <c r="D203" s="28">
        <f>D158/SUM(D158,'Calculations 16to19'!D158,'Calculations 20to24'!D158,'Calculations 25to34'!D158,'Calculations 35to44'!D158,'Calculations 45to54'!D158,'Calculations 55to64'!D158)</f>
        <v>7.0831945592518958E-2</v>
      </c>
      <c r="E203" s="28">
        <f>E158/SUM(E158,'Calculations 16to19'!E158,'Calculations 20to24'!E158,'Calculations 25to34'!E158,'Calculations 35to44'!E158,'Calculations 45to54'!E158,'Calculations 55to64'!E158)</f>
        <v>7.3267183380777479E-2</v>
      </c>
      <c r="F203" s="28">
        <f>F158/SUM(F158,'Calculations 16to19'!F158,'Calculations 20to24'!F158,'Calculations 25to34'!F158,'Calculations 35to44'!F158,'Calculations 45to54'!F158,'Calculations 55to64'!F158)</f>
        <v>7.5691670776852196E-2</v>
      </c>
      <c r="G203" s="28">
        <f>G158/SUM(G158,'Calculations 16to19'!G158,'Calculations 20to24'!G158,'Calculations 25to34'!G158,'Calculations 35to44'!G158,'Calculations 45to54'!G158,'Calculations 55to64'!G158)</f>
        <v>7.8201943837240051E-2</v>
      </c>
      <c r="H203" s="28">
        <f>H158/SUM(H158,'Calculations 16to19'!H158,'Calculations 20to24'!H158,'Calculations 25to34'!H158,'Calculations 35to44'!H158,'Calculations 45to54'!H158,'Calculations 55to64'!H158)</f>
        <v>8.0708654904570423E-2</v>
      </c>
      <c r="I203" s="28">
        <f>I158/SUM(I158,'Calculations 16to19'!I158,'Calculations 20to24'!I158,'Calculations 25to34'!I158,'Calculations 35to44'!I158,'Calculations 45to54'!I158,'Calculations 55to64'!I158)</f>
        <v>8.2968505282345714E-2</v>
      </c>
      <c r="J203" s="28">
        <f>J158/SUM(J158,'Calculations 16to19'!J158,'Calculations 20to24'!J158,'Calculations 25to34'!J158,'Calculations 35to44'!J158,'Calculations 45to54'!J158,'Calculations 55to64'!J158)</f>
        <v>8.515134911724194E-2</v>
      </c>
      <c r="K203" s="28">
        <f>K158/SUM(K158,'Calculations 16to19'!K158,'Calculations 20to24'!K158,'Calculations 25to34'!K158,'Calculations 35to44'!K158,'Calculations 45to54'!K158,'Calculations 55to64'!K158)</f>
        <v>8.7361362754358199E-2</v>
      </c>
      <c r="L203" s="28">
        <f>L158/SUM(L158,'Calculations 16to19'!L158,'Calculations 20to24'!L158,'Calculations 25to34'!L158,'Calculations 35to44'!L158,'Calculations 45to54'!L158,'Calculations 55to64'!L158)</f>
        <v>9.0413905097766978E-2</v>
      </c>
      <c r="M203" s="28">
        <f>M158/SUM(M158,'Calculations 16to19'!M158,'Calculations 20to24'!M158,'Calculations 25to34'!M158,'Calculations 35to44'!M158,'Calculations 45to54'!M158,'Calculations 55to64'!M158)</f>
        <v>9.2991392414091781E-2</v>
      </c>
      <c r="N203" s="28">
        <f>N158/SUM(N158,'Calculations 16to19'!N158,'Calculations 20to24'!N158,'Calculations 25to34'!N158,'Calculations 35to44'!N158,'Calculations 45to54'!N158,'Calculations 55to64'!N158)</f>
        <v>9.5594701433029616E-2</v>
      </c>
      <c r="O203" s="28">
        <f>O158/SUM(O158,'Calculations 16to19'!O158,'Calculations 20to24'!O158,'Calculations 25to34'!O158,'Calculations 35to44'!O158,'Calculations 45to54'!O158,'Calculations 55to64'!O158)</f>
        <v>9.8222784179044259E-2</v>
      </c>
      <c r="P203" s="28">
        <f>P158/SUM(P158,'Calculations 16to19'!P158,'Calculations 20to24'!P158,'Calculations 25to34'!P158,'Calculations 35to44'!P158,'Calculations 45to54'!P158,'Calculations 55to64'!P158)</f>
        <v>0.10087457966021496</v>
      </c>
      <c r="Q203" s="28">
        <f>Q158/SUM(Q158,'Calculations 16to19'!Q158,'Calculations 20to24'!Q158,'Calculations 25to34'!Q158,'Calculations 35to44'!Q158,'Calculations 45to54'!Q158,'Calculations 55to64'!Q158)</f>
        <v>0.10354901590053107</v>
      </c>
      <c r="R203" s="28">
        <f>R158/SUM(R158,'Calculations 16to19'!R158,'Calculations 20to24'!R158,'Calculations 25to34'!R158,'Calculations 35to44'!R158,'Calculations 45to54'!R158,'Calculations 55to64'!R158)</f>
        <v>0.10624501194564376</v>
      </c>
      <c r="S203" s="28">
        <f>S158/SUM(S158,'Calculations 16to19'!S158,'Calculations 20to24'!S158,'Calculations 25to34'!S158,'Calculations 35to44'!S158,'Calculations 45to54'!S158,'Calculations 55to64'!S158)</f>
        <v>0.1089614798358835</v>
      </c>
      <c r="T203" s="28">
        <f>T158/SUM(T158,'Calculations 16to19'!T158,'Calculations 20to24'!T158,'Calculations 25to34'!T158,'Calculations 35to44'!T158,'Calculations 45to54'!T158,'Calculations 55to64'!T158)</f>
        <v>0.11169732654075011</v>
      </c>
      <c r="U203" s="28">
        <f>U158/SUM(U158,'Calculations 16to19'!U158,'Calculations 20to24'!U158,'Calculations 25to34'!U158,'Calculations 35to44'!U158,'Calculations 45to54'!U158,'Calculations 55to64'!U158)</f>
        <v>0.11445145584951477</v>
      </c>
      <c r="V203" s="28">
        <f>V158/SUM(V158,'Calculations 16to19'!V158,'Calculations 20to24'!V158,'Calculations 25to34'!V158,'Calculations 35to44'!V158,'Calculations 45to54'!V158,'Calculations 55to64'!V158)</f>
        <v>0.11722277021299815</v>
      </c>
      <c r="W203" s="28">
        <f>W158/SUM(W158,'Calculations 16to19'!W158,'Calculations 20to24'!W158,'Calculations 25to34'!W158,'Calculations 35to44'!W158,'Calculations 45to54'!W158,'Calculations 55to64'!W158)</f>
        <v>0.12001017253202687</v>
      </c>
      <c r="X203" s="28">
        <f>X158/SUM(X158,'Calculations 16to19'!X158,'Calculations 20to24'!X158,'Calculations 25to34'!X158,'Calculations 35to44'!X158,'Calculations 45to54'!X158,'Calculations 55to64'!X158)</f>
        <v>0.12281256788852128</v>
      </c>
      <c r="Y203" s="28">
        <f>Y158/SUM(Y158,'Calculations 16to19'!Y158,'Calculations 20to24'!Y158,'Calculations 25to34'!Y158,'Calculations 35to44'!Y158,'Calculations 45to54'!Y158,'Calculations 55to64'!Y158)</f>
        <v>0.12562886521560457</v>
      </c>
      <c r="Z203" s="28">
        <f>Z158/SUM(Z158,'Calculations 16to19'!Z158,'Calculations 20to24'!Z158,'Calculations 25to34'!Z158,'Calculations 35to44'!Z158,'Calculations 45to54'!Z158,'Calculations 55to64'!Z158)</f>
        <v>0.12845797890356656</v>
      </c>
      <c r="AA203" s="28">
        <f>AA158/SUM(AA158,'Calculations 16to19'!AA158,'Calculations 20to24'!AA158,'Calculations 25to34'!AA158,'Calculations 35to44'!AA158,'Calculations 45to54'!AA158,'Calculations 55to64'!AA158)</f>
        <v>0.13129883033895176</v>
      </c>
      <c r="AB203" s="28">
        <f>AB158/SUM(AB158,'Calculations 16to19'!AB158,'Calculations 20to24'!AB158,'Calculations 25to34'!AB158,'Calculations 35to44'!AB158,'Calculations 45to54'!AB158,'Calculations 55to64'!AB158)</f>
        <v>0.13415034937446468</v>
      </c>
      <c r="AC203" s="28">
        <f>AC158/SUM(AC158,'Calculations 16to19'!AC158,'Calculations 20to24'!AC158,'Calculations 25to34'!AC158,'Calculations 35to44'!AC158,'Calculations 45to54'!AC158,'Calculations 55to64'!AC158)</f>
        <v>0.13701147572780789</v>
      </c>
      <c r="AD203" s="28">
        <f>AD158/SUM(AD158,'Calculations 16to19'!AD158,'Calculations 20to24'!AD158,'Calculations 25to34'!AD158,'Calculations 35to44'!AD158,'Calculations 45to54'!AD158,'Calculations 55to64'!AD158)</f>
        <v>0.1398811603079613</v>
      </c>
      <c r="AE203" s="28">
        <f>AE158/SUM(AE158,'Calculations 16to19'!AE158,'Calculations 20to24'!AE158,'Calculations 25to34'!AE158,'Calculations 35to44'!AE158,'Calculations 45to54'!AE158,'Calculations 55to64'!AE158)</f>
        <v>0.14275836646780829</v>
      </c>
      <c r="AF203" s="28">
        <f>AF158/SUM(AF158,'Calculations 16to19'!AF158,'Calculations 20to24'!AF158,'Calculations 25to34'!AF158,'Calculations 35to44'!AF158,'Calculations 45to54'!AF158,'Calculations 55to64'!AF158)</f>
        <v>0.14564207118238057</v>
      </c>
    </row>
    <row r="204" spans="1:32" x14ac:dyDescent="0.2">
      <c r="A204" s="6" t="s">
        <v>40</v>
      </c>
      <c r="B204" s="28">
        <f>B159/SUM(B159,'Calculations 16to19'!B159,'Calculations 20to24'!B159,'Calculations 25to34'!B159,'Calculations 35to44'!B159,'Calculations 45to54'!B159,'Calculations 55to64'!B159)</f>
        <v>2.9272151898734187E-2</v>
      </c>
      <c r="C204" s="28">
        <f>C159/SUM(C159,'Calculations 16to19'!C159,'Calculations 20to24'!C159,'Calculations 25to34'!C159,'Calculations 35to44'!C159,'Calculations 45to54'!C159,'Calculations 55to64'!C159)</f>
        <v>3.0639426723019312E-2</v>
      </c>
      <c r="D204" s="28">
        <f>D159/SUM(D159,'Calculations 16to19'!D159,'Calculations 20to24'!D159,'Calculations 25to34'!D159,'Calculations 35to44'!D159,'Calculations 45to54'!D159,'Calculations 55to64'!D159)</f>
        <v>3.1926928418088522E-2</v>
      </c>
      <c r="E204" s="28">
        <f>E159/SUM(E159,'Calculations 16to19'!E159,'Calculations 20to24'!E159,'Calculations 25to34'!E159,'Calculations 35to44'!E159,'Calculations 45to54'!E159,'Calculations 55to64'!E159)</f>
        <v>3.3303927278054521E-2</v>
      </c>
      <c r="F204" s="28">
        <f>F159/SUM(F159,'Calculations 16to19'!F159,'Calculations 20to24'!F159,'Calculations 25to34'!F159,'Calculations 35to44'!F159,'Calculations 45to54'!F159,'Calculations 55to64'!F159)</f>
        <v>3.4708554498856396E-2</v>
      </c>
      <c r="G204" s="28">
        <f>G159/SUM(G159,'Calculations 16to19'!G159,'Calculations 20to24'!G159,'Calculations 25to34'!G159,'Calculations 35to44'!G159,'Calculations 45to54'!G159,'Calculations 55to64'!G159)</f>
        <v>3.6213262960854121E-2</v>
      </c>
      <c r="H204" s="28">
        <f>H159/SUM(H159,'Calculations 16to19'!H159,'Calculations 20to24'!H159,'Calculations 25to34'!H159,'Calculations 35to44'!H159,'Calculations 45to54'!H159,'Calculations 55to64'!H159)</f>
        <v>3.7741713582346438E-2</v>
      </c>
      <c r="I204" s="28">
        <f>I159/SUM(I159,'Calculations 16to19'!I159,'Calculations 20to24'!I159,'Calculations 25to34'!I159,'Calculations 35to44'!I159,'Calculations 45to54'!I159,'Calculations 55to64'!I159)</f>
        <v>3.9121406168675522E-2</v>
      </c>
      <c r="J204" s="28">
        <f>J159/SUM(J159,'Calculations 16to19'!J159,'Calculations 20to24'!J159,'Calculations 25to34'!J159,'Calculations 35to44'!J159,'Calculations 45to54'!J159,'Calculations 55to64'!J159)</f>
        <v>4.0424683690656091E-2</v>
      </c>
      <c r="K204" s="28">
        <f>K159/SUM(K159,'Calculations 16to19'!K159,'Calculations 20to24'!K159,'Calculations 25to34'!K159,'Calculations 35to44'!K159,'Calculations 45to54'!K159,'Calculations 55to64'!K159)</f>
        <v>4.1720630903938481E-2</v>
      </c>
      <c r="L204" s="28">
        <f>L159/SUM(L159,'Calculations 16to19'!L159,'Calculations 20to24'!L159,'Calculations 25to34'!L159,'Calculations 35to44'!L159,'Calculations 45to54'!L159,'Calculations 55to64'!L159)</f>
        <v>4.3578602923579957E-2</v>
      </c>
      <c r="M204" s="28">
        <f>M159/SUM(M159,'Calculations 16to19'!M159,'Calculations 20to24'!M159,'Calculations 25to34'!M159,'Calculations 35to44'!M159,'Calculations 45to54'!M159,'Calculations 55to64'!M159)</f>
        <v>4.5157332021309296E-2</v>
      </c>
      <c r="N204" s="28">
        <f>N159/SUM(N159,'Calculations 16to19'!N159,'Calculations 20to24'!N159,'Calculations 25to34'!N159,'Calculations 35to44'!N159,'Calculations 45to54'!N159,'Calculations 55to64'!N159)</f>
        <v>4.6762663502567026E-2</v>
      </c>
      <c r="O204" s="28">
        <f>O159/SUM(O159,'Calculations 16to19'!O159,'Calculations 20to24'!O159,'Calculations 25to34'!O159,'Calculations 35to44'!O159,'Calculations 45to54'!O159,'Calculations 55to64'!O159)</f>
        <v>4.8394225324618734E-2</v>
      </c>
      <c r="P204" s="28">
        <f>P159/SUM(P159,'Calculations 16to19'!P159,'Calculations 20to24'!P159,'Calculations 25to34'!P159,'Calculations 35to44'!P159,'Calculations 45to54'!P159,'Calculations 55to64'!P159)</f>
        <v>5.0051625924852607E-2</v>
      </c>
      <c r="Q204" s="28">
        <f>Q159/SUM(Q159,'Calculations 16to19'!Q159,'Calculations 20to24'!Q159,'Calculations 25to34'!Q159,'Calculations 35to44'!Q159,'Calculations 45to54'!Q159,'Calculations 55to64'!Q159)</f>
        <v>5.1734454981444994E-2</v>
      </c>
      <c r="R204" s="28">
        <f>R159/SUM(R159,'Calculations 16to19'!R159,'Calculations 20to24'!R159,'Calculations 25to34'!R159,'Calculations 35to44'!R159,'Calculations 45to54'!R159,'Calculations 55to64'!R159)</f>
        <v>5.344228419830626E-2</v>
      </c>
      <c r="S204" s="28">
        <f>S159/SUM(S159,'Calculations 16to19'!S159,'Calculations 20to24'!S159,'Calculations 25to34'!S159,'Calculations 35to44'!S159,'Calculations 45to54'!S159,'Calculations 55to64'!S159)</f>
        <v>5.5174668111458165E-2</v>
      </c>
      <c r="T204" s="28">
        <f>T159/SUM(T159,'Calculations 16to19'!T159,'Calculations 20to24'!T159,'Calculations 25to34'!T159,'Calculations 35to44'!T159,'Calculations 45to54'!T159,'Calculations 55to64'!T159)</f>
        <v>5.6931144913994911E-2</v>
      </c>
      <c r="U204" s="28">
        <f>U159/SUM(U159,'Calculations 16to19'!U159,'Calculations 20to24'!U159,'Calculations 25to34'!U159,'Calculations 35to44'!U159,'Calculations 45to54'!U159,'Calculations 55to64'!U159)</f>
        <v>5.8711237296813545E-2</v>
      </c>
      <c r="V204" s="28">
        <f>V159/SUM(V159,'Calculations 16to19'!V159,'Calculations 20to24'!V159,'Calculations 25to34'!V159,'Calculations 35to44'!V159,'Calculations 45to54'!V159,'Calculations 55to64'!V159)</f>
        <v>6.0514453302328818E-2</v>
      </c>
      <c r="W204" s="28">
        <f>W159/SUM(W159,'Calculations 16to19'!W159,'Calculations 20to24'!W159,'Calculations 25to34'!W159,'Calculations 35to44'!W159,'Calculations 45to54'!W159,'Calculations 55to64'!W159)</f>
        <v>6.2340287188433562E-2</v>
      </c>
      <c r="X204" s="28">
        <f>X159/SUM(X159,'Calculations 16to19'!X159,'Calculations 20to24'!X159,'Calculations 25to34'!X159,'Calculations 35to44'!X159,'Calculations 45to54'!X159,'Calculations 55to64'!X159)</f>
        <v>6.4188220300028714E-2</v>
      </c>
      <c r="Y204" s="28">
        <f>Y159/SUM(Y159,'Calculations 16to19'!Y159,'Calculations 20to24'!Y159,'Calculations 25to34'!Y159,'Calculations 35to44'!Y159,'Calculations 45to54'!Y159,'Calculations 55to64'!Y159)</f>
        <v>6.6057721945509962E-2</v>
      </c>
      <c r="Z204" s="28">
        <f>Z159/SUM(Z159,'Calculations 16to19'!Z159,'Calculations 20to24'!Z159,'Calculations 25to34'!Z159,'Calculations 35to44'!Z159,'Calculations 45to54'!Z159,'Calculations 55to64'!Z159)</f>
        <v>6.794825027567869E-2</v>
      </c>
      <c r="AA204" s="28">
        <f>AA159/SUM(AA159,'Calculations 16to19'!AA159,'Calculations 20to24'!AA159,'Calculations 25to34'!AA159,'Calculations 35to44'!AA159,'Calculations 45to54'!AA159,'Calculations 55to64'!AA159)</f>
        <v>6.9859253162627408E-2</v>
      </c>
      <c r="AB204" s="28">
        <f>AB159/SUM(AB159,'Calculations 16to19'!AB159,'Calculations 20to24'!AB159,'Calculations 25to34'!AB159,'Calculations 35to44'!AB159,'Calculations 45to54'!AB159,'Calculations 55to64'!AB159)</f>
        <v>7.1790169076244262E-2</v>
      </c>
      <c r="AC204" s="28">
        <f>AC159/SUM(AC159,'Calculations 16to19'!AC159,'Calculations 20to24'!AC159,'Calculations 25to34'!AC159,'Calculations 35to44'!AC159,'Calculations 45to54'!AC159,'Calculations 55to64'!AC159)</f>
        <v>7.3740427956081336E-2</v>
      </c>
      <c r="AD204" s="28">
        <f>AD159/SUM(AD159,'Calculations 16to19'!AD159,'Calculations 20to24'!AD159,'Calculations 25to34'!AD159,'Calculations 35to44'!AD159,'Calculations 45to54'!AD159,'Calculations 55to64'!AD159)</f>
        <v>7.570945207643362E-2</v>
      </c>
      <c r="AE204" s="28">
        <f>AE159/SUM(AE159,'Calculations 16to19'!AE159,'Calculations 20to24'!AE159,'Calculations 25to34'!AE159,'Calculations 35to44'!AE159,'Calculations 45to54'!AE159,'Calculations 55to64'!AE159)</f>
        <v>7.7696656902586786E-2</v>
      </c>
      <c r="AF204" s="28">
        <f>AF159/SUM(AF159,'Calculations 16to19'!AF159,'Calculations 20to24'!AF159,'Calculations 25to34'!AF159,'Calculations 35to44'!AF159,'Calculations 45to54'!AF159,'Calculations 55to64'!AF159)</f>
        <v>7.9701451936306802E-2</v>
      </c>
    </row>
    <row r="205" spans="1:32" x14ac:dyDescent="0.2">
      <c r="A205" s="6" t="s">
        <v>41</v>
      </c>
      <c r="B205" s="28">
        <f>B160/SUM(B160,'Calculations 16to19'!B160,'Calculations 20to24'!B160,'Calculations 25to34'!B160,'Calculations 35to44'!B160,'Calculations 45to54'!B160,'Calculations 55to64'!B160)</f>
        <v>4.4230769230769226E-2</v>
      </c>
      <c r="C205" s="28">
        <f>C160/SUM(C160,'Calculations 16to19'!C160,'Calculations 20to24'!C160,'Calculations 25to34'!C160,'Calculations 35to44'!C160,'Calculations 45to54'!C160,'Calculations 55to64'!C160)</f>
        <v>4.5995774220362426E-2</v>
      </c>
      <c r="D205" s="28">
        <f>D160/SUM(D160,'Calculations 16to19'!D160,'Calculations 20to24'!D160,'Calculations 25to34'!D160,'Calculations 35to44'!D160,'Calculations 45to54'!D160,'Calculations 55to64'!D160)</f>
        <v>4.7685937144272661E-2</v>
      </c>
      <c r="E205" s="28">
        <f>E160/SUM(E160,'Calculations 16to19'!E160,'Calculations 20to24'!E160,'Calculations 25to34'!E160,'Calculations 35to44'!E160,'Calculations 45to54'!E160,'Calculations 55to64'!E160)</f>
        <v>4.9499804005627174E-2</v>
      </c>
      <c r="F205" s="28">
        <f>F160/SUM(F160,'Calculations 16to19'!F160,'Calculations 20to24'!F160,'Calculations 25to34'!F160,'Calculations 35to44'!F160,'Calculations 45to54'!F160,'Calculations 55to64'!F160)</f>
        <v>5.133471829780669E-2</v>
      </c>
      <c r="G205" s="28">
        <f>G160/SUM(G160,'Calculations 16to19'!G160,'Calculations 20to24'!G160,'Calculations 25to34'!G160,'Calculations 35to44'!G160,'Calculations 45to54'!G160,'Calculations 55to64'!G160)</f>
        <v>5.3268719390402682E-2</v>
      </c>
      <c r="H205" s="28">
        <f>H160/SUM(H160,'Calculations 16to19'!H160,'Calculations 20to24'!H160,'Calculations 25to34'!H160,'Calculations 35to44'!H160,'Calculations 45to54'!H160,'Calculations 55to64'!H160)</f>
        <v>5.5228264285045445E-2</v>
      </c>
      <c r="I205" s="28">
        <f>I160/SUM(I160,'Calculations 16to19'!I160,'Calculations 20to24'!I160,'Calculations 25to34'!I160,'Calculations 35to44'!I160,'Calculations 45to54'!I160,'Calculations 55to64'!I160)</f>
        <v>5.7042088547719569E-2</v>
      </c>
      <c r="J205" s="28">
        <f>J160/SUM(J160,'Calculations 16to19'!J160,'Calculations 20to24'!J160,'Calculations 25to34'!J160,'Calculations 35to44'!J160,'Calculations 45to54'!J160,'Calculations 55to64'!J160)</f>
        <v>5.8791989603773555E-2</v>
      </c>
      <c r="K205" s="28">
        <f>K160/SUM(K160,'Calculations 16to19'!K160,'Calculations 20to24'!K160,'Calculations 25to34'!K160,'Calculations 35to44'!K160,'Calculations 45to54'!K160,'Calculations 55to64'!K160)</f>
        <v>6.0535790742884066E-2</v>
      </c>
      <c r="L205" s="28">
        <f>L160/SUM(L160,'Calculations 16to19'!L160,'Calculations 20to24'!L160,'Calculations 25to34'!L160,'Calculations 35to44'!L160,'Calculations 45to54'!L160,'Calculations 55to64'!L160)</f>
        <v>6.280279789875047E-2</v>
      </c>
      <c r="M205" s="28">
        <f>M160/SUM(M160,'Calculations 16to19'!M160,'Calculations 20to24'!M160,'Calculations 25to34'!M160,'Calculations 35to44'!M160,'Calculations 45to54'!M160,'Calculations 55to64'!M160)</f>
        <v>6.4818332624704045E-2</v>
      </c>
      <c r="N205" s="28">
        <f>N160/SUM(N160,'Calculations 16to19'!N160,'Calculations 20to24'!N160,'Calculations 25to34'!N160,'Calculations 35to44'!N160,'Calculations 45to54'!N160,'Calculations 55to64'!N160)</f>
        <v>6.686137166328486E-2</v>
      </c>
      <c r="O205" s="28">
        <f>O160/SUM(O160,'Calculations 16to19'!O160,'Calculations 20to24'!O160,'Calculations 25to34'!O160,'Calculations 35to44'!O160,'Calculations 45to54'!O160,'Calculations 55to64'!O160)</f>
        <v>6.893125308618471E-2</v>
      </c>
      <c r="P205" s="28">
        <f>P160/SUM(P160,'Calculations 16to19'!P160,'Calculations 20to24'!P160,'Calculations 25to34'!P160,'Calculations 35to44'!P160,'Calculations 45to54'!P160,'Calculations 55to64'!P160)</f>
        <v>7.1027295575716201E-2</v>
      </c>
      <c r="Q205" s="28">
        <f>Q160/SUM(Q160,'Calculations 16to19'!Q160,'Calculations 20to24'!Q160,'Calculations 25to34'!Q160,'Calculations 35to44'!Q160,'Calculations 45to54'!Q160,'Calculations 55to64'!Q160)</f>
        <v>7.3148799770747841E-2</v>
      </c>
      <c r="R205" s="28">
        <f>R160/SUM(R160,'Calculations 16to19'!R160,'Calculations 20to24'!R160,'Calculations 25to34'!R160,'Calculations 35to44'!R160,'Calculations 45to54'!R160,'Calculations 55to64'!R160)</f>
        <v>7.5295049624093821E-2</v>
      </c>
      <c r="S205" s="28">
        <f>S160/SUM(S160,'Calculations 16to19'!S160,'Calculations 20to24'!S160,'Calculations 25to34'!S160,'Calculations 35to44'!S160,'Calculations 45to54'!S160,'Calculations 55to64'!S160)</f>
        <v>7.7465313766609006E-2</v>
      </c>
      <c r="T205" s="28">
        <f>T160/SUM(T160,'Calculations 16to19'!T160,'Calculations 20to24'!T160,'Calculations 25to34'!T160,'Calculations 35to44'!T160,'Calculations 45to54'!T160,'Calculations 55to64'!T160)</f>
        <v>7.9658846873379374E-2</v>
      </c>
      <c r="U205" s="28">
        <f>U160/SUM(U160,'Calculations 16to19'!U160,'Calculations 20to24'!U160,'Calculations 25to34'!U160,'Calculations 35to44'!U160,'Calculations 45to54'!U160,'Calculations 55to64'!U160)</f>
        <v>8.1874891027569494E-2</v>
      </c>
      <c r="V205" s="28">
        <f>V160/SUM(V160,'Calculations 16to19'!V160,'Calculations 20to24'!V160,'Calculations 25to34'!V160,'Calculations 35to44'!V160,'Calculations 45to54'!V160,'Calculations 55to64'!V160)</f>
        <v>8.4112677077665718E-2</v>
      </c>
      <c r="W205" s="28">
        <f>W160/SUM(W160,'Calculations 16to19'!W160,'Calculations 20to24'!W160,'Calculations 25to34'!W160,'Calculations 35to44'!W160,'Calculations 45to54'!W160,'Calculations 55to64'!W160)</f>
        <v>8.637142598404364E-2</v>
      </c>
      <c r="X205" s="28">
        <f>X160/SUM(X160,'Calculations 16to19'!X160,'Calculations 20to24'!X160,'Calculations 25to34'!X160,'Calculations 35to44'!X160,'Calculations 45to54'!X160,'Calculations 55to64'!X160)</f>
        <v>8.865035015100528E-2</v>
      </c>
      <c r="Y205" s="28">
        <f>Y160/SUM(Y160,'Calculations 16to19'!Y160,'Calculations 20to24'!Y160,'Calculations 25to34'!Y160,'Calculations 35to44'!Y160,'Calculations 45to54'!Y160,'Calculations 55to64'!Y160)</f>
        <v>9.0948654740643203E-2</v>
      </c>
      <c r="Z205" s="28">
        <f>Z160/SUM(Z160,'Calculations 16to19'!Z160,'Calculations 20to24'!Z160,'Calculations 25to34'!Z160,'Calculations 35to44'!Z160,'Calculations 45to54'!Z160,'Calculations 55to64'!Z160)</f>
        <v>9.3265538965117162E-2</v>
      </c>
      <c r="AA205" s="28">
        <f>AA160/SUM(AA160,'Calculations 16to19'!AA160,'Calculations 20to24'!AA160,'Calculations 25to34'!AA160,'Calculations 35to44'!AA160,'Calculations 45to54'!AA160,'Calculations 55to64'!AA160)</f>
        <v>9.5600197354165917E-2</v>
      </c>
      <c r="AB205" s="28">
        <f>AB160/SUM(AB160,'Calculations 16to19'!AB160,'Calculations 20to24'!AB160,'Calculations 25to34'!AB160,'Calculations 35to44'!AB160,'Calculations 45to54'!AB160,'Calculations 55to64'!AB160)</f>
        <v>9.7951820994908984E-2</v>
      </c>
      <c r="AC205" s="28">
        <f>AC160/SUM(AC160,'Calculations 16to19'!AC160,'Calculations 20to24'!AC160,'Calculations 25to34'!AC160,'Calculations 35to44'!AC160,'Calculations 45to54'!AC160,'Calculations 55to64'!AC160)</f>
        <v>0.10031959874124474</v>
      </c>
      <c r="AD205" s="28">
        <f>AD160/SUM(AD160,'Calculations 16to19'!AD160,'Calculations 20to24'!AD160,'Calculations 25to34'!AD160,'Calculations 35to44'!AD160,'Calculations 45to54'!AD160,'Calculations 55to64'!AD160)</f>
        <v>0.10270271839038314</v>
      </c>
      <c r="AE205" s="28">
        <f>AE160/SUM(AE160,'Calculations 16to19'!AE160,'Calculations 20to24'!AE160,'Calculations 25to34'!AE160,'Calculations 35to44'!AE160,'Calculations 45to54'!AE160,'Calculations 55to64'!AE160)</f>
        <v>0.10510036782430274</v>
      </c>
      <c r="AF205" s="28">
        <f>AF160/SUM(AF160,'Calculations 16to19'!AF160,'Calculations 20to24'!AF160,'Calculations 25to34'!AF160,'Calculations 35to44'!AF160,'Calculations 45to54'!AF160,'Calculations 55to64'!AF160)</f>
        <v>0.10751173611416022</v>
      </c>
    </row>
    <row r="206" spans="1:32" x14ac:dyDescent="0.2">
      <c r="A206" s="6" t="s">
        <v>42</v>
      </c>
      <c r="B206" s="28">
        <f>B161/SUM(B161,'Calculations 16to19'!B161,'Calculations 20to24'!B161,'Calculations 25to34'!B161,'Calculations 35to44'!B161,'Calculations 45to54'!B161,'Calculations 55to64'!B161)</f>
        <v>6.2376887721602103E-2</v>
      </c>
      <c r="C206" s="28">
        <f>C161/SUM(C161,'Calculations 16to19'!C161,'Calculations 20to24'!C161,'Calculations 25to34'!C161,'Calculations 35to44'!C161,'Calculations 45to54'!C161,'Calculations 55to64'!C161)</f>
        <v>6.4672357776057204E-2</v>
      </c>
      <c r="D206" s="28">
        <f>D161/SUM(D161,'Calculations 16to19'!D161,'Calculations 20to24'!D161,'Calculations 25to34'!D161,'Calculations 35to44'!D161,'Calculations 45to54'!D161,'Calculations 55to64'!D161)</f>
        <v>6.6839941794824539E-2</v>
      </c>
      <c r="E206" s="28">
        <f>E161/SUM(E161,'Calculations 16to19'!E161,'Calculations 20to24'!E161,'Calculations 25to34'!E161,'Calculations 35to44'!E161,'Calculations 45to54'!E161,'Calculations 55to64'!E161)</f>
        <v>6.9139401043058296E-2</v>
      </c>
      <c r="F206" s="28">
        <f>F161/SUM(F161,'Calculations 16to19'!F161,'Calculations 20to24'!F161,'Calculations 25to34'!F161,'Calculations 35to44'!F161,'Calculations 45to54'!F161,'Calculations 55to64'!F161)</f>
        <v>7.1445708020275611E-2</v>
      </c>
      <c r="G206" s="28">
        <f>G161/SUM(G161,'Calculations 16to19'!G161,'Calculations 20to24'!G161,'Calculations 25to34'!G161,'Calculations 35to44'!G161,'Calculations 45to54'!G161,'Calculations 55to64'!G161)</f>
        <v>7.385192713526012E-2</v>
      </c>
      <c r="H206" s="28">
        <f>H161/SUM(H161,'Calculations 16to19'!H161,'Calculations 20to24'!H161,'Calculations 25to34'!H161,'Calculations 35to44'!H161,'Calculations 45to54'!H161,'Calculations 55to64'!H161)</f>
        <v>7.6269652352071338E-2</v>
      </c>
      <c r="I206" s="28">
        <f>I161/SUM(I161,'Calculations 16to19'!I161,'Calculations 20to24'!I161,'Calculations 25to34'!I161,'Calculations 35to44'!I161,'Calculations 45to54'!I161,'Calculations 55to64'!I161)</f>
        <v>7.8445539800983941E-2</v>
      </c>
      <c r="J206" s="28">
        <f>J161/SUM(J161,'Calculations 16to19'!J161,'Calculations 20to24'!J161,'Calculations 25to34'!J161,'Calculations 35to44'!J161,'Calculations 45to54'!J161,'Calculations 55to64'!J161)</f>
        <v>8.0516379522654016E-2</v>
      </c>
      <c r="K206" s="28">
        <f>K161/SUM(K161,'Calculations 16to19'!K161,'Calculations 20to24'!K161,'Calculations 25to34'!K161,'Calculations 35to44'!K161,'Calculations 45to54'!K161,'Calculations 55to64'!K161)</f>
        <v>8.2582776434821301E-2</v>
      </c>
      <c r="L206" s="28">
        <f>L161/SUM(L161,'Calculations 16to19'!L161,'Calculations 20to24'!L161,'Calculations 25to34'!L161,'Calculations 35to44'!L161,'Calculations 45to54'!L161,'Calculations 55to64'!L161)</f>
        <v>8.5521845951042536E-2</v>
      </c>
      <c r="M206" s="28">
        <f>M161/SUM(M161,'Calculations 16to19'!M161,'Calculations 20to24'!M161,'Calculations 25to34'!M161,'Calculations 35to44'!M161,'Calculations 45to54'!M161,'Calculations 55to64'!M161)</f>
        <v>8.7983685045939244E-2</v>
      </c>
      <c r="N206" s="28">
        <f>N161/SUM(N161,'Calculations 16to19'!N161,'Calculations 20to24'!N161,'Calculations 25to34'!N161,'Calculations 35to44'!N161,'Calculations 45to54'!N161,'Calculations 55to64'!N161)</f>
        <v>9.0470905094224549E-2</v>
      </c>
      <c r="O206" s="28">
        <f>O161/SUM(O161,'Calculations 16to19'!O161,'Calculations 20to24'!O161,'Calculations 25to34'!O161,'Calculations 35to44'!O161,'Calculations 45to54'!O161,'Calculations 55to64'!O161)</f>
        <v>9.2982540761886376E-2</v>
      </c>
      <c r="P206" s="28">
        <f>P161/SUM(P161,'Calculations 16to19'!P161,'Calculations 20to24'!P161,'Calculations 25to34'!P161,'Calculations 35to44'!P161,'Calculations 45to54'!P161,'Calculations 55to64'!P161)</f>
        <v>9.5517613933591441E-2</v>
      </c>
      <c r="Q206" s="28">
        <f>Q161/SUM(Q161,'Calculations 16to19'!Q161,'Calculations 20to24'!Q161,'Calculations 25to34'!Q161,'Calculations 35to44'!Q161,'Calculations 45to54'!Q161,'Calculations 55to64'!Q161)</f>
        <v>9.8075135542260383E-2</v>
      </c>
      <c r="R206" s="28">
        <f>R161/SUM(R161,'Calculations 16to19'!R161,'Calculations 20to24'!R161,'Calculations 25to34'!R161,'Calculations 35to44'!R161,'Calculations 45to54'!R161,'Calculations 55to64'!R161)</f>
        <v>0.1006541073764549</v>
      </c>
      <c r="S206" s="28">
        <f>S161/SUM(S161,'Calculations 16to19'!S161,'Calculations 20to24'!S161,'Calculations 25to34'!S161,'Calculations 35to44'!S161,'Calculations 45to54'!S161,'Calculations 55to64'!S161)</f>
        <v>0.10325352386017313</v>
      </c>
      <c r="T206" s="28">
        <f>T161/SUM(T161,'Calculations 16to19'!T161,'Calculations 20to24'!T161,'Calculations 25to34'!T161,'Calculations 35to44'!T161,'Calculations 45to54'!T161,'Calculations 55to64'!T161)</f>
        <v>0.10587237379998492</v>
      </c>
      <c r="U206" s="28">
        <f>U161/SUM(U161,'Calculations 16to19'!U161,'Calculations 20to24'!U161,'Calculations 25to34'!U161,'Calculations 35to44'!U161,'Calculations 45to54'!U161,'Calculations 55to64'!U161)</f>
        <v>0.10850964209480958</v>
      </c>
      <c r="V206" s="28">
        <f>V161/SUM(V161,'Calculations 16to19'!V161,'Calculations 20to24'!V161,'Calculations 25to34'!V161,'Calculations 35to44'!V161,'Calculations 45to54'!V161,'Calculations 55to64'!V161)</f>
        <v>0.11116431140399823</v>
      </c>
      <c r="W206" s="28">
        <f>W161/SUM(W161,'Calculations 16to19'!W161,'Calculations 20to24'!W161,'Calculations 25to34'!W161,'Calculations 35to44'!W161,'Calculations 45to54'!W161,'Calculations 55to64'!W161)</f>
        <v>0.11383536376975217</v>
      </c>
      <c r="X206" s="28">
        <f>X161/SUM(X161,'Calculations 16to19'!X161,'Calculations 20to24'!X161,'Calculations 25to34'!X161,'Calculations 35to44'!X161,'Calculations 45to54'!X161,'Calculations 55to64'!X161)</f>
        <v>0.11652178219029545</v>
      </c>
      <c r="Y206" s="28">
        <f>Y161/SUM(Y161,'Calculations 16to19'!Y161,'Calculations 20to24'!Y161,'Calculations 25to34'!Y161,'Calculations 35to44'!Y161,'Calculations 45to54'!Y161,'Calculations 55to64'!Y161)</f>
        <v>0.11922255214058738</v>
      </c>
      <c r="Z206" s="28">
        <f>Z161/SUM(Z161,'Calculations 16to19'!Z161,'Calculations 20to24'!Z161,'Calculations 25to34'!Z161,'Calculations 35to44'!Z161,'Calculations 45to54'!Z161,'Calculations 55to64'!Z161)</f>
        <v>0.12193666303774188</v>
      </c>
      <c r="AA206" s="28">
        <f>AA161/SUM(AA161,'Calculations 16to19'!AA161,'Calculations 20to24'!AA161,'Calculations 25to34'!AA161,'Calculations 35to44'!AA161,'Calculations 45to54'!AA161,'Calculations 55to64'!AA161)</f>
        <v>0.12466310964868639</v>
      </c>
      <c r="AB206" s="28">
        <f>AB161/SUM(AB161,'Calculations 16to19'!AB161,'Calculations 20to24'!AB161,'Calculations 25to34'!AB161,'Calculations 35to44'!AB161,'Calculations 45to54'!AB161,'Calculations 55to64'!AB161)</f>
        <v>0.12740089343795918</v>
      </c>
      <c r="AC206" s="28">
        <f>AC161/SUM(AC161,'Calculations 16to19'!AC161,'Calculations 20to24'!AC161,'Calculations 25to34'!AC161,'Calculations 35to44'!AC161,'Calculations 45to54'!AC161,'Calculations 55to64'!AC161)</f>
        <v>0.13014902385390009</v>
      </c>
      <c r="AD206" s="28">
        <f>AD161/SUM(AD161,'Calculations 16to19'!AD161,'Calculations 20to24'!AD161,'Calculations 25to34'!AD161,'Calculations 35to44'!AD161,'Calculations 45to54'!AD161,'Calculations 55to64'!AD161)</f>
        <v>0.1329065195518305</v>
      </c>
      <c r="AE206" s="28">
        <f>AE161/SUM(AE161,'Calculations 16to19'!AE161,'Calculations 20to24'!AE161,'Calculations 25to34'!AE161,'Calculations 35to44'!AE161,'Calculations 45to54'!AE161,'Calculations 55to64'!AE161)</f>
        <v>0.1356724095531501</v>
      </c>
      <c r="AF206" s="28">
        <f>AF161/SUM(AF161,'Calculations 16to19'!AF161,'Calculations 20to24'!AF161,'Calculations 25to34'!AF161,'Calculations 35to44'!AF161,'Calculations 45to54'!AF161,'Calculations 55to64'!AF161)</f>
        <v>0.13844573433960361</v>
      </c>
    </row>
    <row r="207" spans="1:32" x14ac:dyDescent="0.2">
      <c r="A207" s="6" t="s">
        <v>105</v>
      </c>
      <c r="B207" s="28">
        <f>B162/SUM(B162,'Calculations 16to19'!B162,'Calculations 20to24'!B162,'Calculations 25to34'!B162,'Calculations 35to44'!B162,'Calculations 45to54'!B162,'Calculations 55to64'!B162)</f>
        <v>3.2345013477088944E-2</v>
      </c>
      <c r="C207" s="28">
        <f>C162/SUM(C162,'Calculations 16to19'!C162,'Calculations 20to24'!C162,'Calculations 25to34'!C162,'Calculations 35to44'!C162,'Calculations 45to54'!C162,'Calculations 55to64'!C162)</f>
        <v>3.37777174026275E-2</v>
      </c>
      <c r="D207" s="28">
        <f>D162/SUM(D162,'Calculations 16to19'!D162,'Calculations 20to24'!D162,'Calculations 25to34'!D162,'Calculations 35to44'!D162,'Calculations 45to54'!D162,'Calculations 55to64'!D162)</f>
        <v>3.5154461854819075E-2</v>
      </c>
      <c r="E207" s="28">
        <f>E162/SUM(E162,'Calculations 16to19'!E162,'Calculations 20to24'!E162,'Calculations 25to34'!E162,'Calculations 35to44'!E162,'Calculations 45to54'!E162,'Calculations 55to64'!E162)</f>
        <v>3.6633428427764479E-2</v>
      </c>
      <c r="F207" s="28">
        <f>F162/SUM(F162,'Calculations 16to19'!F162,'Calculations 20to24'!F162,'Calculations 25to34'!F162,'Calculations 35to44'!F162,'Calculations 45to54'!F162,'Calculations 55to64'!F162)</f>
        <v>3.8129961484439499E-2</v>
      </c>
      <c r="G207" s="28">
        <f>G162/SUM(G162,'Calculations 16to19'!G162,'Calculations 20to24'!G162,'Calculations 25to34'!G162,'Calculations 35to44'!G162,'Calculations 45to54'!G162,'Calculations 55to64'!G162)</f>
        <v>3.9709117462161977E-2</v>
      </c>
      <c r="H207" s="28">
        <f>H162/SUM(H162,'Calculations 16to19'!H162,'Calculations 20to24'!H162,'Calculations 25to34'!H162,'Calculations 35to44'!H162,'Calculations 45to54'!H162,'Calculations 55to64'!H162)</f>
        <v>4.1308216858553966E-2</v>
      </c>
      <c r="I207" s="28">
        <f>I162/SUM(I162,'Calculations 16to19'!I162,'Calculations 20to24'!I162,'Calculations 25to34'!I162,'Calculations 35to44'!I162,'Calculations 45to54'!I162,'Calculations 55to64'!I162)</f>
        <v>4.2798715731271655E-2</v>
      </c>
      <c r="J207" s="28">
        <f>J162/SUM(J162,'Calculations 16to19'!J162,'Calculations 20to24'!J162,'Calculations 25to34'!J162,'Calculations 35to44'!J162,'Calculations 45to54'!J162,'Calculations 55to64'!J162)</f>
        <v>4.4248343316986967E-2</v>
      </c>
      <c r="K207" s="28">
        <f>K162/SUM(K162,'Calculations 16to19'!K162,'Calculations 20to24'!K162,'Calculations 25to34'!K162,'Calculations 35to44'!K162,'Calculations 45to54'!K162,'Calculations 55to64'!K162)</f>
        <v>4.5695522494163733E-2</v>
      </c>
      <c r="L207" s="28">
        <f>L162/SUM(L162,'Calculations 16to19'!L162,'Calculations 20to24'!L162,'Calculations 25to34'!L162,'Calculations 35to44'!L162,'Calculations 45to54'!L162,'Calculations 55to64'!L162)</f>
        <v>4.7567875159225177E-2</v>
      </c>
      <c r="M207" s="28">
        <f>M162/SUM(M162,'Calculations 16to19'!M162,'Calculations 20to24'!M162,'Calculations 25to34'!M162,'Calculations 35to44'!M162,'Calculations 45to54'!M162,'Calculations 55to64'!M162)</f>
        <v>4.9241590321953327E-2</v>
      </c>
      <c r="N207" s="28">
        <f>N162/SUM(N162,'Calculations 16to19'!N162,'Calculations 20to24'!N162,'Calculations 25to34'!N162,'Calculations 35to44'!N162,'Calculations 45to54'!N162,'Calculations 55to64'!N162)</f>
        <v>5.0942236529734827E-2</v>
      </c>
      <c r="O207" s="28">
        <f>O162/SUM(O162,'Calculations 16to19'!O162,'Calculations 20to24'!O162,'Calculations 25to34'!O162,'Calculations 35to44'!O162,'Calculations 45to54'!O162,'Calculations 55to64'!O162)</f>
        <v>5.2669368501213121E-2</v>
      </c>
      <c r="P207" s="28">
        <f>P162/SUM(P162,'Calculations 16to19'!P162,'Calculations 20to24'!P162,'Calculations 25to34'!P162,'Calculations 35to44'!P162,'Calculations 45to54'!P162,'Calculations 55to64'!P162)</f>
        <v>5.4422520901784212E-2</v>
      </c>
      <c r="Q207" s="28">
        <f>Q162/SUM(Q162,'Calculations 16to19'!Q162,'Calculations 20to24'!Q162,'Calculations 25to34'!Q162,'Calculations 35to44'!Q162,'Calculations 45to54'!Q162,'Calculations 55to64'!Q162)</f>
        <v>5.6201209286731078E-2</v>
      </c>
      <c r="R207" s="28">
        <f>R162/SUM(R162,'Calculations 16to19'!R162,'Calculations 20to24'!R162,'Calculations 25to34'!R162,'Calculations 35to44'!R162,'Calculations 45to54'!R162,'Calculations 55to64'!R162)</f>
        <v>5.8004931066377288E-2</v>
      </c>
      <c r="S207" s="28">
        <f>S162/SUM(S162,'Calculations 16to19'!S162,'Calculations 20to24'!S162,'Calculations 25to34'!S162,'Calculations 35to44'!S162,'Calculations 45to54'!S162,'Calculations 55to64'!S162)</f>
        <v>5.9833166489684814E-2</v>
      </c>
      <c r="T207" s="28">
        <f>T162/SUM(T162,'Calculations 16to19'!T162,'Calculations 20to24'!T162,'Calculations 25to34'!T162,'Calculations 35to44'!T162,'Calculations 45to54'!T162,'Calculations 55to64'!T162)</f>
        <v>6.1685379642767491E-2</v>
      </c>
      <c r="U207" s="28">
        <f>U162/SUM(U162,'Calculations 16to19'!U162,'Calculations 20to24'!U162,'Calculations 25to34'!U162,'Calculations 35to44'!U162,'Calculations 45to54'!U162,'Calculations 55to64'!U162)</f>
        <v>6.3561019458867676E-2</v>
      </c>
      <c r="V207" s="28">
        <f>V162/SUM(V162,'Calculations 16to19'!V162,'Calculations 20to24'!V162,'Calculations 25to34'!V162,'Calculations 35to44'!V162,'Calculations 45to54'!V162,'Calculations 55to64'!V162)</f>
        <v>6.5459520736422014E-2</v>
      </c>
      <c r="W207" s="28">
        <f>W162/SUM(W162,'Calculations 16to19'!W162,'Calculations 20to24'!W162,'Calculations 25to34'!W162,'Calculations 35to44'!W162,'Calculations 45to54'!W162,'Calculations 55to64'!W162)</f>
        <v>6.7380305161935647E-2</v>
      </c>
      <c r="X207" s="28">
        <f>X162/SUM(X162,'Calculations 16to19'!X162,'Calculations 20to24'!X162,'Calculations 25to34'!X162,'Calculations 35to44'!X162,'Calculations 45to54'!X162,'Calculations 55to64'!X162)</f>
        <v>6.932278233449729E-2</v>
      </c>
      <c r="Y207" s="28">
        <f>Y162/SUM(Y162,'Calculations 16to19'!Y162,'Calculations 20to24'!Y162,'Calculations 25to34'!Y162,'Calculations 35to44'!Y162,'Calculations 45to54'!Y162,'Calculations 55to64'!Y162)</f>
        <v>7.1286350788884886E-2</v>
      </c>
      <c r="Z207" s="28">
        <f>Z162/SUM(Z162,'Calculations 16to19'!Z162,'Calculations 20to24'!Z162,'Calculations 25to34'!Z162,'Calculations 35to44'!Z162,'Calculations 45to54'!Z162,'Calculations 55to64'!Z162)</f>
        <v>7.3270399014337281E-2</v>
      </c>
      <c r="AA207" s="28">
        <f>AA162/SUM(AA162,'Calculations 16to19'!AA162,'Calculations 20to24'!AA162,'Calculations 25to34'!AA162,'Calculations 35to44'!AA162,'Calculations 45to54'!AA162,'Calculations 55to64'!AA162)</f>
        <v>7.5274306466207738E-2</v>
      </c>
      <c r="AB207" s="28">
        <f>AB162/SUM(AB162,'Calculations 16to19'!AB162,'Calculations 20to24'!AB162,'Calculations 25to34'!AB162,'Calculations 35to44'!AB162,'Calculations 45to54'!AB162,'Calculations 55to64'!AB162)</f>
        <v>7.729744456785495E-2</v>
      </c>
      <c r="AC207" s="28">
        <f>AC162/SUM(AC162,'Calculations 16to19'!AC162,'Calculations 20to24'!AC162,'Calculations 25to34'!AC162,'Calculations 35to44'!AC162,'Calculations 45to54'!AC162,'Calculations 55to64'!AC162)</f>
        <v>7.9339177700282093E-2</v>
      </c>
      <c r="AD207" s="28">
        <f>AD162/SUM(AD162,'Calculations 16to19'!AD162,'Calculations 20to24'!AD162,'Calculations 25to34'!AD162,'Calculations 35to44'!AD162,'Calculations 45to54'!AD162,'Calculations 55to64'!AD162)</f>
        <v>8.1398864177181243E-2</v>
      </c>
      <c r="AE207" s="28">
        <f>AE162/SUM(AE162,'Calculations 16to19'!AE162,'Calculations 20to24'!AE162,'Calculations 25to34'!AE162,'Calculations 35to44'!AE162,'Calculations 45to54'!AE162,'Calculations 55to64'!AE162)</f>
        <v>8.3475857203202206E-2</v>
      </c>
      <c r="AF207" s="28">
        <f>AF162/SUM(AF162,'Calculations 16to19'!AF162,'Calculations 20to24'!AF162,'Calculations 25to34'!AF162,'Calculations 35to44'!AF162,'Calculations 45to54'!AF162,'Calculations 55to64'!AF162)</f>
        <v>8.5569505813425442E-2</v>
      </c>
    </row>
    <row r="208" spans="1:32" x14ac:dyDescent="0.2">
      <c r="A208" s="6" t="s">
        <v>106</v>
      </c>
      <c r="B208" s="28">
        <f>B163/SUM(B163,'Calculations 16to19'!B163,'Calculations 20to24'!B163,'Calculations 25to34'!B163,'Calculations 35to44'!B163,'Calculations 45to54'!B163,'Calculations 55to64'!B163)</f>
        <v>3.0303030303030311E-2</v>
      </c>
      <c r="C208" s="28">
        <f>C163/SUM(C163,'Calculations 16to19'!C163,'Calculations 20to24'!C163,'Calculations 25to34'!C163,'Calculations 35to44'!C163,'Calculations 45to54'!C163,'Calculations 55to64'!C163)</f>
        <v>3.1615954500007593E-2</v>
      </c>
      <c r="D208" s="28">
        <f>D163/SUM(D163,'Calculations 16to19'!D163,'Calculations 20to24'!D163,'Calculations 25to34'!D163,'Calculations 35to44'!D163,'Calculations 45to54'!D163,'Calculations 55to64'!D163)</f>
        <v>3.2863063764730124E-2</v>
      </c>
      <c r="E208" s="28">
        <f>E163/SUM(E163,'Calculations 16to19'!E163,'Calculations 20to24'!E163,'Calculations 25to34'!E163,'Calculations 35to44'!E163,'Calculations 45to54'!E163,'Calculations 55to64'!E163)</f>
        <v>3.4207485652213904E-2</v>
      </c>
      <c r="F208" s="28">
        <f>F163/SUM(F163,'Calculations 16to19'!F163,'Calculations 20to24'!F163,'Calculations 25to34'!F163,'Calculations 35to44'!F163,'Calculations 45to54'!F163,'Calculations 55to64'!F163)</f>
        <v>3.5587590580408605E-2</v>
      </c>
      <c r="G208" s="28">
        <f>G163/SUM(G163,'Calculations 16to19'!G163,'Calculations 20to24'!G163,'Calculations 25to34'!G163,'Calculations 35to44'!G163,'Calculations 45to54'!G163,'Calculations 55to64'!G163)</f>
        <v>3.7085065874454627E-2</v>
      </c>
      <c r="H208" s="28">
        <f>H163/SUM(H163,'Calculations 16to19'!H163,'Calculations 20to24'!H163,'Calculations 25to34'!H163,'Calculations 35to44'!H163,'Calculations 45to54'!H163,'Calculations 55to64'!H163)</f>
        <v>3.8610663882400739E-2</v>
      </c>
      <c r="I208" s="28">
        <f>I163/SUM(I163,'Calculations 16to19'!I163,'Calculations 20to24'!I163,'Calculations 25to34'!I163,'Calculations 35to44'!I163,'Calculations 45to54'!I163,'Calculations 55to64'!I163)</f>
        <v>4.0024896712810065E-2</v>
      </c>
      <c r="J208" s="28">
        <f>J163/SUM(J163,'Calculations 16to19'!J163,'Calculations 20to24'!J163,'Calculations 25to34'!J163,'Calculations 35to44'!J163,'Calculations 45to54'!J163,'Calculations 55to64'!J163)</f>
        <v>4.1373722943602267E-2</v>
      </c>
      <c r="K208" s="28">
        <f>K163/SUM(K163,'Calculations 16to19'!K163,'Calculations 20to24'!K163,'Calculations 25to34'!K163,'Calculations 35to44'!K163,'Calculations 45to54'!K163,'Calculations 55to64'!K163)</f>
        <v>4.2704048453613953E-2</v>
      </c>
      <c r="L208" s="28">
        <f>L163/SUM(L163,'Calculations 16to19'!L163,'Calculations 20to24'!L163,'Calculations 25to34'!L163,'Calculations 35to44'!L163,'Calculations 45to54'!L163,'Calculations 55to64'!L163)</f>
        <v>4.4408350695623523E-2</v>
      </c>
      <c r="M208" s="28">
        <f>M163/SUM(M163,'Calculations 16to19'!M163,'Calculations 20to24'!M163,'Calculations 25to34'!M163,'Calculations 35to44'!M163,'Calculations 45to54'!M163,'Calculations 55to64'!M163)</f>
        <v>4.5956537381345079E-2</v>
      </c>
      <c r="N208" s="28">
        <f>N163/SUM(N163,'Calculations 16to19'!N163,'Calculations 20to24'!N163,'Calculations 25to34'!N163,'Calculations 35to44'!N163,'Calculations 45to54'!N163,'Calculations 55to64'!N163)</f>
        <v>4.7528568921780888E-2</v>
      </c>
      <c r="O208" s="28">
        <f>O163/SUM(O163,'Calculations 16to19'!O163,'Calculations 20to24'!O163,'Calculations 25to34'!O163,'Calculations 35to44'!O163,'Calculations 45to54'!O163,'Calculations 55to64'!O163)</f>
        <v>4.9124050135345668E-2</v>
      </c>
      <c r="P208" s="28">
        <f>P163/SUM(P163,'Calculations 16to19'!P163,'Calculations 20to24'!P163,'Calculations 25to34'!P163,'Calculations 35to44'!P163,'Calculations 45to54'!P163,'Calculations 55to64'!P163)</f>
        <v>5.0742570403700782E-2</v>
      </c>
      <c r="Q208" s="28">
        <f>Q163/SUM(Q163,'Calculations 16to19'!Q163,'Calculations 20to24'!Q163,'Calculations 25to34'!Q163,'Calculations 35to44'!Q163,'Calculations 45to54'!Q163,'Calculations 55to64'!Q163)</f>
        <v>5.2383704450312596E-2</v>
      </c>
      <c r="R208" s="28">
        <f>R163/SUM(R163,'Calculations 16to19'!R163,'Calculations 20to24'!R163,'Calculations 25to34'!R163,'Calculations 35to44'!R163,'Calculations 45to54'!R163,'Calculations 55to64'!R163)</f>
        <v>5.404701313022927E-2</v>
      </c>
      <c r="S208" s="28">
        <f>S163/SUM(S163,'Calculations 16to19'!S163,'Calculations 20to24'!S163,'Calculations 25to34'!S163,'Calculations 35to44'!S163,'Calculations 45to54'!S163,'Calculations 55to64'!S163)</f>
        <v>5.5732044228492837E-2</v>
      </c>
      <c r="T208" s="28">
        <f>T163/SUM(T163,'Calculations 16to19'!T163,'Calculations 20to24'!T163,'Calculations 25to34'!T163,'Calculations 35to44'!T163,'Calculations 45to54'!T163,'Calculations 55to64'!T163)</f>
        <v>5.7438333264666269E-2</v>
      </c>
      <c r="U208" s="28">
        <f>U163/SUM(U163,'Calculations 16to19'!U163,'Calculations 20to24'!U163,'Calculations 25to34'!U163,'Calculations 35to44'!U163,'Calculations 45to54'!U163,'Calculations 55to64'!U163)</f>
        <v>5.9165404301042182E-2</v>
      </c>
      <c r="V208" s="28">
        <f>V163/SUM(V163,'Calculations 16to19'!V163,'Calculations 20to24'!V163,'Calculations 25to34'!V163,'Calculations 35to44'!V163,'Calculations 45to54'!V163,'Calculations 55to64'!V163)</f>
        <v>6.0912770752179719E-2</v>
      </c>
      <c r="W208" s="28">
        <f>W163/SUM(W163,'Calculations 16to19'!W163,'Calculations 20to24'!W163,'Calculations 25to34'!W163,'Calculations 35to44'!W163,'Calculations 45to54'!W163,'Calculations 55to64'!W163)</f>
        <v>6.2679936193508617E-2</v>
      </c>
      <c r="X208" s="28">
        <f>X163/SUM(X163,'Calculations 16to19'!X163,'Calculations 20to24'!X163,'Calculations 25to34'!X163,'Calculations 35to44'!X163,'Calculations 45to54'!X163,'Calculations 55to64'!X163)</f>
        <v>6.4466395166842619E-2</v>
      </c>
      <c r="Y208" s="28">
        <f>Y163/SUM(Y163,'Calculations 16to19'!Y163,'Calculations 20to24'!Y163,'Calculations 25to34'!Y163,'Calculations 35to44'!Y163,'Calculations 45to54'!Y163,'Calculations 55to64'!Y163)</f>
        <v>6.6271633980744094E-2</v>
      </c>
      <c r="Z208" s="28">
        <f>Z163/SUM(Z163,'Calculations 16to19'!Z163,'Calculations 20to24'!Z163,'Calculations 25to34'!Z163,'Calculations 35to44'!Z163,'Calculations 45to54'!Z163,'Calculations 55to64'!Z163)</f>
        <v>6.8095131503791748E-2</v>
      </c>
      <c r="AA208" s="28">
        <f>AA163/SUM(AA163,'Calculations 16to19'!AA163,'Calculations 20to24'!AA163,'Calculations 25to34'!AA163,'Calculations 35to44'!AA163,'Calculations 45to54'!AA163,'Calculations 55to64'!AA163)</f>
        <v>6.9936359948914548E-2</v>
      </c>
      <c r="AB208" s="28">
        <f>AB163/SUM(AB163,'Calculations 16to19'!AB163,'Calculations 20to24'!AB163,'Calculations 25to34'!AB163,'Calculations 35to44'!AB163,'Calculations 45to54'!AB163,'Calculations 55to64'!AB163)</f>
        <v>7.1794785647067344E-2</v>
      </c>
      <c r="AC208" s="28">
        <f>AC163/SUM(AC163,'Calculations 16to19'!AC163,'Calculations 20to24'!AC163,'Calculations 25to34'!AC163,'Calculations 35to44'!AC163,'Calculations 45to54'!AC163,'Calculations 55to64'!AC163)</f>
        <v>7.3669869808643137E-2</v>
      </c>
      <c r="AD208" s="28">
        <f>AD163/SUM(AD163,'Calculations 16to19'!AD163,'Calculations 20to24'!AD163,'Calculations 25to34'!AD163,'Calculations 35to44'!AD163,'Calculations 45to54'!AD163,'Calculations 55to64'!AD163)</f>
        <v>7.5561069271128239E-2</v>
      </c>
      <c r="AE208" s="28">
        <f>AE163/SUM(AE163,'Calculations 16to19'!AE163,'Calculations 20to24'!AE163,'Calculations 25to34'!AE163,'Calculations 35to44'!AE163,'Calculations 45to54'!AE163,'Calculations 55to64'!AE163)</f>
        <v>7.7467837231626632E-2</v>
      </c>
      <c r="AF208" s="28">
        <f>AF163/SUM(AF163,'Calculations 16to19'!AF163,'Calculations 20to24'!AF163,'Calculations 25to34'!AF163,'Calculations 35to44'!AF163,'Calculations 45to54'!AF163,'Calculations 55to64'!AF163)</f>
        <v>7.9389623962997591E-2</v>
      </c>
    </row>
    <row r="209" spans="1:32" x14ac:dyDescent="0.2">
      <c r="A209" s="6" t="s">
        <v>107</v>
      </c>
      <c r="B209" s="28">
        <f>B164/SUM(B164,'Calculations 16to19'!B164,'Calculations 20to24'!B164,'Calculations 25to34'!B164,'Calculations 35to44'!B164,'Calculations 45to54'!B164,'Calculations 55to64'!B164)</f>
        <v>5.7692307692307702E-2</v>
      </c>
      <c r="C209" s="28">
        <f>C164/SUM(C164,'Calculations 16to19'!C164,'Calculations 20to24'!C164,'Calculations 25to34'!C164,'Calculations 35to44'!C164,'Calculations 45to54'!C164,'Calculations 55to64'!C164)</f>
        <v>5.9889940003777259E-2</v>
      </c>
      <c r="D209" s="28">
        <f>D164/SUM(D164,'Calculations 16to19'!D164,'Calculations 20to24'!D164,'Calculations 25to34'!D164,'Calculations 35to44'!D164,'Calculations 45to54'!D164,'Calculations 55to64'!D164)</f>
        <v>6.1968252301396055E-2</v>
      </c>
      <c r="E209" s="28">
        <f>E164/SUM(E164,'Calculations 16to19'!E164,'Calculations 20to24'!E164,'Calculations 25to34'!E164,'Calculations 35to44'!E164,'Calculations 45to54'!E164,'Calculations 55to64'!E164)</f>
        <v>6.4181582096872691E-2</v>
      </c>
      <c r="F209" s="28">
        <f>F164/SUM(F164,'Calculations 16to19'!F164,'Calculations 20to24'!F164,'Calculations 25to34'!F164,'Calculations 35to44'!F164,'Calculations 45to54'!F164,'Calculations 55to64'!F164)</f>
        <v>6.6399368485119001E-2</v>
      </c>
      <c r="G209" s="28">
        <f>G164/SUM(G164,'Calculations 16to19'!G164,'Calculations 20to24'!G164,'Calculations 25to34'!G164,'Calculations 35to44'!G164,'Calculations 45to54'!G164,'Calculations 55to64'!G164)</f>
        <v>6.8682486591904374E-2</v>
      </c>
      <c r="H209" s="28">
        <f>H164/SUM(H164,'Calculations 16to19'!H164,'Calculations 20to24'!H164,'Calculations 25to34'!H164,'Calculations 35to44'!H164,'Calculations 45to54'!H164,'Calculations 55to64'!H164)</f>
        <v>7.0990191707405642E-2</v>
      </c>
      <c r="I209" s="28">
        <f>I164/SUM(I164,'Calculations 16to19'!I164,'Calculations 20to24'!I164,'Calculations 25to34'!I164,'Calculations 35to44'!I164,'Calculations 45to54'!I164,'Calculations 55to64'!I164)</f>
        <v>7.3099141448253427E-2</v>
      </c>
      <c r="J209" s="28">
        <f>J164/SUM(J164,'Calculations 16to19'!J164,'Calculations 20to24'!J164,'Calculations 25to34'!J164,'Calculations 35to44'!J164,'Calculations 45to54'!J164,'Calculations 55to64'!J164)</f>
        <v>7.5115659713432259E-2</v>
      </c>
      <c r="K209" s="28">
        <f>K164/SUM(K164,'Calculations 16to19'!K164,'Calculations 20to24'!K164,'Calculations 25to34'!K164,'Calculations 35to44'!K164,'Calculations 45to54'!K164,'Calculations 55to64'!K164)</f>
        <v>7.7110839682894242E-2</v>
      </c>
      <c r="L209" s="28">
        <f>L164/SUM(L164,'Calculations 16to19'!L164,'Calculations 20to24'!L164,'Calculations 25to34'!L164,'Calculations 35to44'!L164,'Calculations 45to54'!L164,'Calculations 55to64'!L164)</f>
        <v>7.9936949272370744E-2</v>
      </c>
      <c r="M209" s="28">
        <f>M164/SUM(M164,'Calculations 16to19'!M164,'Calculations 20to24'!M164,'Calculations 25to34'!M164,'Calculations 35to44'!M164,'Calculations 45to54'!M164,'Calculations 55to64'!M164)</f>
        <v>8.2317417850126681E-2</v>
      </c>
      <c r="N209" s="28">
        <f>N164/SUM(N164,'Calculations 16to19'!N164,'Calculations 20to24'!N164,'Calculations 25to34'!N164,'Calculations 35to44'!N164,'Calculations 45to54'!N164,'Calculations 55to64'!N164)</f>
        <v>8.4725232641092912E-2</v>
      </c>
      <c r="O209" s="28">
        <f>O164/SUM(O164,'Calculations 16to19'!O164,'Calculations 20to24'!O164,'Calculations 25to34'!O164,'Calculations 35to44'!O164,'Calculations 45to54'!O164,'Calculations 55to64'!O164)</f>
        <v>8.715949048197473E-2</v>
      </c>
      <c r="P209" s="28">
        <f>P164/SUM(P164,'Calculations 16to19'!P164,'Calculations 20to24'!P164,'Calculations 25to34'!P164,'Calculations 35to44'!P164,'Calculations 45to54'!P164,'Calculations 55to64'!P164)</f>
        <v>8.961927103281285E-2</v>
      </c>
      <c r="Q209" s="28">
        <f>Q164/SUM(Q164,'Calculations 16to19'!Q164,'Calculations 20to24'!Q164,'Calculations 25to34'!Q164,'Calculations 35to44'!Q164,'Calculations 45to54'!Q164,'Calculations 55to64'!Q164)</f>
        <v>9.2103638579206781E-2</v>
      </c>
      <c r="R209" s="28">
        <f>R164/SUM(R164,'Calculations 16to19'!R164,'Calculations 20to24'!R164,'Calculations 25to34'!R164,'Calculations 35to44'!R164,'Calculations 45to54'!R164,'Calculations 55to64'!R164)</f>
        <v>9.4611643828220376E-2</v>
      </c>
      <c r="S209" s="28">
        <f>S164/SUM(S164,'Calculations 16to19'!S164,'Calculations 20to24'!S164,'Calculations 25to34'!S164,'Calculations 35to44'!S164,'Calculations 45to54'!S164,'Calculations 55to64'!S164)</f>
        <v>9.7142325691984804E-2</v>
      </c>
      <c r="T209" s="28">
        <f>T164/SUM(T164,'Calculations 16to19'!T164,'Calculations 20to24'!T164,'Calculations 25to34'!T164,'Calculations 35to44'!T164,'Calculations 45to54'!T164,'Calculations 55to64'!T164)</f>
        <v>9.9694713053291528E-2</v>
      </c>
      <c r="U209" s="28">
        <f>U164/SUM(U164,'Calculations 16to19'!U164,'Calculations 20to24'!U164,'Calculations 25to34'!U164,'Calculations 35to44'!U164,'Calculations 45to54'!U164,'Calculations 55to64'!U164)</f>
        <v>0.1022678265077836</v>
      </c>
      <c r="V209" s="28">
        <f>V164/SUM(V164,'Calculations 16to19'!V164,'Calculations 20to24'!V164,'Calculations 25to34'!V164,'Calculations 35to44'!V164,'Calculations 45to54'!V164,'Calculations 55to64'!V164)</f>
        <v>0.10486068007767389</v>
      </c>
      <c r="W209" s="28">
        <f>W164/SUM(W164,'Calculations 16to19'!W164,'Calculations 20to24'!W164,'Calculations 25to34'!W164,'Calculations 35to44'!W164,'Calculations 45to54'!W164,'Calculations 55to64'!W164)</f>
        <v>0.10747228289224642</v>
      </c>
      <c r="X209" s="28">
        <f>X164/SUM(X164,'Calculations 16to19'!X164,'Calculations 20to24'!X164,'Calculations 25to34'!X164,'Calculations 35to44'!X164,'Calculations 45to54'!X164,'Calculations 55to64'!X164)</f>
        <v>0.11010164083075727</v>
      </c>
      <c r="Y209" s="28">
        <f>Y164/SUM(Y164,'Calculations 16to19'!Y164,'Calculations 20to24'!Y164,'Calculations 25to34'!Y164,'Calculations 35to44'!Y164,'Calculations 45to54'!Y164,'Calculations 55to64'!Y164)</f>
        <v>0.11274775812369646</v>
      </c>
      <c r="Z209" s="28">
        <f>Z164/SUM(Z164,'Calculations 16to19'!Z164,'Calculations 20to24'!Z164,'Calculations 25to34'!Z164,'Calculations 35to44'!Z164,'Calculations 45to54'!Z164,'Calculations 55to64'!Z164)</f>
        <v>0.11540963890873471</v>
      </c>
      <c r="AA209" s="28">
        <f>AA164/SUM(AA164,'Calculations 16to19'!AA164,'Calculations 20to24'!AA164,'Calculations 25to34'!AA164,'Calculations 35to44'!AA164,'Calculations 45to54'!AA164,'Calculations 55to64'!AA164)</f>
        <v>0.11808628873803982</v>
      </c>
      <c r="AB209" s="28">
        <f>AB164/SUM(AB164,'Calculations 16to19'!AB164,'Calculations 20to24'!AB164,'Calculations 25to34'!AB164,'Calculations 35to44'!AB164,'Calculations 45to54'!AB164,'Calculations 55to64'!AB164)</f>
        <v>0.12077671603400759</v>
      </c>
      <c r="AC209" s="28">
        <f>AC164/SUM(AC164,'Calculations 16to19'!AC164,'Calculations 20to24'!AC164,'Calculations 25to34'!AC164,'Calculations 35to44'!AC164,'Calculations 45to54'!AC164,'Calculations 55to64'!AC164)</f>
        <v>0.12347993349081218</v>
      </c>
      <c r="AD209" s="28">
        <f>AD164/SUM(AD164,'Calculations 16to19'!AD164,'Calculations 20to24'!AD164,'Calculations 25to34'!AD164,'Calculations 35to44'!AD164,'Calculations 45to54'!AD164,'Calculations 55to64'!AD164)</f>
        <v>0.12619495941952852</v>
      </c>
      <c r="AE209" s="28">
        <f>AE164/SUM(AE164,'Calculations 16to19'!AE164,'Calculations 20to24'!AE164,'Calculations 25to34'!AE164,'Calculations 35to44'!AE164,'Calculations 45to54'!AE164,'Calculations 55to64'!AE164)</f>
        <v>0.12892081903492886</v>
      </c>
      <c r="AF209" s="28">
        <f>AF164/SUM(AF164,'Calculations 16to19'!AF164,'Calculations 20to24'!AF164,'Calculations 25to34'!AF164,'Calculations 35to44'!AF164,'Calculations 45to54'!AF164,'Calculations 55to64'!AF164)</f>
        <v>0.13165654568239074</v>
      </c>
    </row>
    <row r="210" spans="1:32" x14ac:dyDescent="0.2">
      <c r="A210" s="6" t="s">
        <v>43</v>
      </c>
      <c r="B210" s="28">
        <f>B165/SUM(B165,'Calculations 16to19'!B165,'Calculations 20to24'!B165,'Calculations 25to34'!B165,'Calculations 35to44'!B165,'Calculations 45to54'!B165,'Calculations 55to64'!B165)</f>
        <v>5.5437100213219612E-2</v>
      </c>
      <c r="C210" s="28">
        <f>C165/SUM(C165,'Calculations 16to19'!C165,'Calculations 20to24'!C165,'Calculations 25to34'!C165,'Calculations 35to44'!C165,'Calculations 45to54'!C165,'Calculations 55to64'!C165)</f>
        <v>5.7502138321263684E-2</v>
      </c>
      <c r="D210" s="28">
        <f>D165/SUM(D165,'Calculations 16to19'!D165,'Calculations 20to24'!D165,'Calculations 25to34'!D165,'Calculations 35to44'!D165,'Calculations 45to54'!D165,'Calculations 55to64'!D165)</f>
        <v>5.9449770179046832E-2</v>
      </c>
      <c r="E210" s="28">
        <f>E165/SUM(E165,'Calculations 16to19'!E165,'Calculations 20to24'!E165,'Calculations 25to34'!E165,'Calculations 35to44'!E165,'Calculations 45to54'!E165,'Calculations 55to64'!E165)</f>
        <v>6.151682274397139E-2</v>
      </c>
      <c r="F210" s="28">
        <f>F165/SUM(F165,'Calculations 16to19'!F165,'Calculations 20to24'!F165,'Calculations 25to34'!F165,'Calculations 35to44'!F165,'Calculations 45to54'!F165,'Calculations 55to64'!F165)</f>
        <v>6.3603172924631288E-2</v>
      </c>
      <c r="G210" s="28">
        <f>G165/SUM(G165,'Calculations 16to19'!G165,'Calculations 20to24'!G165,'Calculations 25to34'!G165,'Calculations 35to44'!G165,'Calculations 45to54'!G165,'Calculations 55to64'!G165)</f>
        <v>6.5823223763173816E-2</v>
      </c>
      <c r="H210" s="28">
        <f>H165/SUM(H165,'Calculations 16to19'!H165,'Calculations 20to24'!H165,'Calculations 25to34'!H165,'Calculations 35to44'!H165,'Calculations 45to54'!H165,'Calculations 55to64'!H165)</f>
        <v>6.8049032333544771E-2</v>
      </c>
      <c r="I210" s="28">
        <f>I165/SUM(I165,'Calculations 16to19'!I165,'Calculations 20to24'!I165,'Calculations 25to34'!I165,'Calculations 35to44'!I165,'Calculations 45to54'!I165,'Calculations 55to64'!I165)</f>
        <v>7.0054852576690418E-2</v>
      </c>
      <c r="J210" s="28">
        <f>J165/SUM(J165,'Calculations 16to19'!J165,'Calculations 20to24'!J165,'Calculations 25to34'!J165,'Calculations 35to44'!J165,'Calculations 45to54'!J165,'Calculations 55to64'!J165)</f>
        <v>7.1964424227530119E-2</v>
      </c>
      <c r="K210" s="28">
        <f>K165/SUM(K165,'Calculations 16to19'!K165,'Calculations 20to24'!K165,'Calculations 25to34'!K165,'Calculations 35to44'!K165,'Calculations 45to54'!K165,'Calculations 55to64'!K165)</f>
        <v>7.3869635210532483E-2</v>
      </c>
      <c r="L210" s="28">
        <f>L165/SUM(L165,'Calculations 16to19'!L165,'Calculations 20to24'!L165,'Calculations 25to34'!L165,'Calculations 35to44'!L165,'Calculations 45to54'!L165,'Calculations 55to64'!L165)</f>
        <v>7.650388423265167E-2</v>
      </c>
      <c r="M210" s="28">
        <f>M165/SUM(M165,'Calculations 16to19'!M165,'Calculations 20to24'!M165,'Calculations 25to34'!M165,'Calculations 35to44'!M165,'Calculations 45to54'!M165,'Calculations 55to64'!M165)</f>
        <v>7.8752790301671677E-2</v>
      </c>
      <c r="N210" s="28">
        <f>N165/SUM(N165,'Calculations 16to19'!N165,'Calculations 20to24'!N165,'Calculations 25to34'!N165,'Calculations 35to44'!N165,'Calculations 45to54'!N165,'Calculations 55to64'!N165)</f>
        <v>8.1025804240808075E-2</v>
      </c>
      <c r="O210" s="28">
        <f>O165/SUM(O165,'Calculations 16to19'!O165,'Calculations 20to24'!O165,'Calculations 25to34'!O165,'Calculations 35to44'!O165,'Calculations 45to54'!O165,'Calculations 55to64'!O165)</f>
        <v>8.3322090023845746E-2</v>
      </c>
      <c r="P210" s="28">
        <f>P165/SUM(P165,'Calculations 16to19'!P165,'Calculations 20to24'!P165,'Calculations 25to34'!P165,'Calculations 35to44'!P165,'Calculations 45to54'!P165,'Calculations 55to64'!P165)</f>
        <v>8.5640800330257921E-2</v>
      </c>
      <c r="Q210" s="28">
        <f>Q165/SUM(Q165,'Calculations 16to19'!Q165,'Calculations 20to24'!Q165,'Calculations 25to34'!Q165,'Calculations 35to44'!Q165,'Calculations 45to54'!Q165,'Calculations 55to64'!Q165)</f>
        <v>8.7981078067683141E-2</v>
      </c>
      <c r="R210" s="28">
        <f>R165/SUM(R165,'Calculations 16to19'!R165,'Calculations 20to24'!R165,'Calculations 25to34'!R165,'Calculations 35to44'!R165,'Calculations 45to54'!R165,'Calculations 55to64'!R165)</f>
        <v>9.0342057874059911E-2</v>
      </c>
      <c r="S210" s="28">
        <f>S165/SUM(S165,'Calculations 16to19'!S165,'Calculations 20to24'!S165,'Calculations 25to34'!S165,'Calculations 35to44'!S165,'Calculations 45to54'!S165,'Calculations 55to64'!S165)</f>
        <v>9.272286759530346E-2</v>
      </c>
      <c r="T210" s="28">
        <f>T165/SUM(T165,'Calculations 16to19'!T165,'Calculations 20to24'!T165,'Calculations 25to34'!T165,'Calculations 35to44'!T165,'Calculations 45to54'!T165,'Calculations 55to64'!T165)</f>
        <v>9.512262973468083E-2</v>
      </c>
      <c r="U210" s="28">
        <f>U165/SUM(U165,'Calculations 16to19'!U165,'Calculations 20to24'!U165,'Calculations 25to34'!U165,'Calculations 35to44'!U165,'Calculations 45to54'!U165,'Calculations 55to64'!U165)</f>
        <v>9.7540462870341071E-2</v>
      </c>
      <c r="V210" s="28">
        <f>V165/SUM(V165,'Calculations 16to19'!V165,'Calculations 20to24'!V165,'Calculations 25to34'!V165,'Calculations 35to44'!V165,'Calculations 45to54'!V165,'Calculations 55to64'!V165)</f>
        <v>9.9975483037746116E-2</v>
      </c>
      <c r="W210" s="28">
        <f>W165/SUM(W165,'Calculations 16to19'!W165,'Calculations 20to24'!W165,'Calculations 25to34'!W165,'Calculations 35to44'!W165,'Calculations 45to54'!W165,'Calculations 55to64'!W165)</f>
        <v>0.10242680507403701</v>
      </c>
      <c r="X210" s="28">
        <f>X165/SUM(X165,'Calculations 16to19'!X165,'Calculations 20to24'!X165,'Calculations 25to34'!X165,'Calculations 35to44'!X165,'Calculations 45to54'!X165,'Calculations 55to64'!X165)</f>
        <v>0.104893543921677</v>
      </c>
      <c r="Y210" s="28">
        <f>Y165/SUM(Y165,'Calculations 16to19'!Y165,'Calculations 20to24'!Y165,'Calculations 25to34'!Y165,'Calculations 35to44'!Y165,'Calculations 45to54'!Y165,'Calculations 55to64'!Y165)</f>
        <v>0.1073748158889983</v>
      </c>
      <c r="Z210" s="28">
        <f>Z165/SUM(Z165,'Calculations 16to19'!Z165,'Calculations 20to24'!Z165,'Calculations 25to34'!Z165,'Calculations 35to44'!Z165,'Calculations 45to54'!Z165,'Calculations 55to64'!Z165)</f>
        <v>0.10986973986557196</v>
      </c>
      <c r="AA210" s="28">
        <f>AA165/SUM(AA165,'Calculations 16to19'!AA165,'Calculations 20to24'!AA165,'Calculations 25to34'!AA165,'Calculations 35to44'!AA165,'Calculations 45to54'!AA165,'Calculations 55to64'!AA165)</f>
        <v>0.11237743849060423</v>
      </c>
      <c r="AB210" s="28">
        <f>AB165/SUM(AB165,'Calculations 16to19'!AB165,'Calculations 20to24'!AB165,'Calculations 25to34'!AB165,'Calculations 35to44'!AB165,'Calculations 45to54'!AB165,'Calculations 55to64'!AB165)</f>
        <v>0.11489703927284131</v>
      </c>
      <c r="AC210" s="28">
        <f>AC165/SUM(AC165,'Calculations 16to19'!AC165,'Calculations 20to24'!AC165,'Calculations 25to34'!AC165,'Calculations 35to44'!AC165,'Calculations 45to54'!AC165,'Calculations 55to64'!AC165)</f>
        <v>0.11742767566073418</v>
      </c>
      <c r="AD210" s="28">
        <f>AD165/SUM(AD165,'Calculations 16to19'!AD165,'Calculations 20to24'!AD165,'Calculations 25to34'!AD165,'Calculations 35to44'!AD165,'Calculations 45to54'!AD165,'Calculations 55to64'!AD165)</f>
        <v>0.11996848806187305</v>
      </c>
      <c r="AE210" s="28">
        <f>AE165/SUM(AE165,'Calculations 16to19'!AE165,'Calculations 20to24'!AE165,'Calculations 25to34'!AE165,'Calculations 35to44'!AE165,'Calculations 45to54'!AE165,'Calculations 55to64'!AE165)</f>
        <v>0.12251862481095227</v>
      </c>
      <c r="AF210" s="28">
        <f>AF165/SUM(AF165,'Calculations 16to19'!AF165,'Calculations 20to24'!AF165,'Calculations 25to34'!AF165,'Calculations 35to44'!AF165,'Calculations 45to54'!AF165,'Calculations 55to64'!AF165)</f>
        <v>0.12507724308576834</v>
      </c>
    </row>
    <row r="211" spans="1:32" x14ac:dyDescent="0.2">
      <c r="A211" s="6" t="s">
        <v>44</v>
      </c>
      <c r="B211" s="28">
        <f>B166/SUM(B166,'Calculations 16to19'!B166,'Calculations 20to24'!B166,'Calculations 25to34'!B166,'Calculations 35to44'!B166,'Calculations 45to54'!B166,'Calculations 55to64'!B166)</f>
        <v>7.1774618220115841E-2</v>
      </c>
      <c r="C211" s="28">
        <f>C166/SUM(C166,'Calculations 16to19'!C166,'Calculations 20to24'!C166,'Calculations 25to34'!C166,'Calculations 35to44'!C166,'Calculations 45to54'!C166,'Calculations 55to64'!C166)</f>
        <v>7.4429657232557719E-2</v>
      </c>
      <c r="D211" s="28">
        <f>D166/SUM(D166,'Calculations 16to19'!D166,'Calculations 20to24'!D166,'Calculations 25to34'!D166,'Calculations 35to44'!D166,'Calculations 45to54'!D166,'Calculations 55to64'!D166)</f>
        <v>7.6945116482774426E-2</v>
      </c>
      <c r="E211" s="28">
        <f>E166/SUM(E166,'Calculations 16to19'!E166,'Calculations 20to24'!E166,'Calculations 25to34'!E166,'Calculations 35to44'!E166,'Calculations 45to54'!E166,'Calculations 55to64'!E166)</f>
        <v>7.9623211848040651E-2</v>
      </c>
      <c r="F211" s="28">
        <f>F166/SUM(F166,'Calculations 16to19'!F166,'Calculations 20to24'!F166,'Calculations 25to34'!F166,'Calculations 35to44'!F166,'Calculations 45to54'!F166,'Calculations 55to64'!F166)</f>
        <v>8.2356399551266724E-2</v>
      </c>
      <c r="G211" s="28">
        <f>G166/SUM(G166,'Calculations 16to19'!G166,'Calculations 20to24'!G166,'Calculations 25to34'!G166,'Calculations 35to44'!G166,'Calculations 45to54'!G166,'Calculations 55to64'!G166)</f>
        <v>8.5344122787812532E-2</v>
      </c>
      <c r="H211" s="28">
        <f>H166/SUM(H166,'Calculations 16to19'!H166,'Calculations 20to24'!H166,'Calculations 25to34'!H166,'Calculations 35to44'!H166,'Calculations 45to54'!H166,'Calculations 55to64'!H166)</f>
        <v>8.832911454197992E-2</v>
      </c>
      <c r="I211" s="28">
        <f>I166/SUM(I166,'Calculations 16to19'!I166,'Calculations 20to24'!I166,'Calculations 25to34'!I166,'Calculations 35to44'!I166,'Calculations 45to54'!I166,'Calculations 55to64'!I166)</f>
        <v>9.1074791444330339E-2</v>
      </c>
      <c r="J211" s="28">
        <f>J166/SUM(J166,'Calculations 16to19'!J166,'Calculations 20to24'!J166,'Calculations 25to34'!J166,'Calculations 35to44'!J166,'Calculations 45to54'!J166,'Calculations 55to64'!J166)</f>
        <v>9.374573191322659E-2</v>
      </c>
      <c r="K211" s="28">
        <f>K166/SUM(K166,'Calculations 16to19'!K166,'Calculations 20to24'!K166,'Calculations 25to34'!K166,'Calculations 35to44'!K166,'Calculations 45to54'!K166,'Calculations 55to64'!K166)</f>
        <v>9.6441897759697068E-2</v>
      </c>
      <c r="L211" s="28">
        <f>L166/SUM(L166,'Calculations 16to19'!L166,'Calculations 20to24'!L166,'Calculations 25to34'!L166,'Calculations 35to44'!L166,'Calculations 45to54'!L166,'Calculations 55to64'!L166)</f>
        <v>9.9655509672323492E-2</v>
      </c>
      <c r="M211" s="28">
        <f>M166/SUM(M166,'Calculations 16to19'!M166,'Calculations 20to24'!M166,'Calculations 25to34'!M166,'Calculations 35to44'!M166,'Calculations 45to54'!M166,'Calculations 55to64'!M166)</f>
        <v>0.10263132354326546</v>
      </c>
      <c r="N211" s="28">
        <f>N166/SUM(N166,'Calculations 16to19'!N166,'Calculations 20to24'!N166,'Calculations 25to34'!N166,'Calculations 35to44'!N166,'Calculations 45to54'!N166,'Calculations 55to64'!N166)</f>
        <v>0.10563566731464331</v>
      </c>
      <c r="O211" s="28">
        <f>O166/SUM(O166,'Calculations 16to19'!O166,'Calculations 20to24'!O166,'Calculations 25to34'!O166,'Calculations 35to44'!O166,'Calculations 45to54'!O166,'Calculations 55to64'!O166)</f>
        <v>0.10866709807547201</v>
      </c>
      <c r="P211" s="28">
        <f>P166/SUM(P166,'Calculations 16to19'!P166,'Calculations 20to24'!P166,'Calculations 25to34'!P166,'Calculations 35to44'!P166,'Calculations 45to54'!P166,'Calculations 55to64'!P166)</f>
        <v>0.11172416351074635</v>
      </c>
      <c r="Q211" s="28">
        <f>Q166/SUM(Q166,'Calculations 16to19'!Q166,'Calculations 20to24'!Q166,'Calculations 25to34'!Q166,'Calculations 35to44'!Q166,'Calculations 45to54'!Q166,'Calculations 55to64'!Q166)</f>
        <v>0.11480540472247971</v>
      </c>
      <c r="R211" s="28">
        <f>R166/SUM(R166,'Calculations 16to19'!R166,'Calculations 20to24'!R166,'Calculations 25to34'!R166,'Calculations 35to44'!R166,'Calculations 45to54'!R166,'Calculations 55to64'!R166)</f>
        <v>0.11790935898632275</v>
      </c>
      <c r="S211" s="28">
        <f>S166/SUM(S166,'Calculations 16to19'!S166,'Calculations 20to24'!S166,'Calculations 25to34'!S166,'Calculations 35to44'!S166,'Calculations 45to54'!S166,'Calculations 55to64'!S166)</f>
        <v>0.121034562436142</v>
      </c>
      <c r="T211" s="28">
        <f>T166/SUM(T166,'Calculations 16to19'!T166,'Calculations 20to24'!T166,'Calculations 25to34'!T166,'Calculations 35to44'!T166,'Calculations 45to54'!T166,'Calculations 55to64'!T166)</f>
        <v>0.12417955266952173</v>
      </c>
      <c r="U211" s="28">
        <f>U166/SUM(U166,'Calculations 16to19'!U166,'Calculations 20to24'!U166,'Calculations 25to34'!U166,'Calculations 35to44'!U166,'Calculations 45to54'!U166,'Calculations 55to64'!U166)</f>
        <v>0.12734287126778682</v>
      </c>
      <c r="V211" s="28">
        <f>V166/SUM(V166,'Calculations 16to19'!V166,'Calculations 20to24'!V166,'Calculations 25to34'!V166,'Calculations 35to44'!V166,'Calculations 45to54'!V166,'Calculations 55to64'!V166)</f>
        <v>0.13052306622477633</v>
      </c>
      <c r="W211" s="28">
        <f>W166/SUM(W166,'Calculations 16to19'!W166,'Calculations 20to24'!W166,'Calculations 25to34'!W166,'Calculations 35to44'!W166,'Calculations 45to54'!W166,'Calculations 55to64'!W166)</f>
        <v>0.13371869427924002</v>
      </c>
      <c r="X211" s="28">
        <f>X166/SUM(X166,'Calculations 16to19'!X166,'Calculations 20to24'!X166,'Calculations 25to34'!X166,'Calculations 35to44'!X166,'Calculations 45to54'!X166,'Calculations 55to64'!X166)</f>
        <v>0.13692832314639847</v>
      </c>
      <c r="Y211" s="28">
        <f>Y166/SUM(Y166,'Calculations 16to19'!Y166,'Calculations 20to24'!Y166,'Calculations 25to34'!Y166,'Calculations 35to44'!Y166,'Calculations 45to54'!Y166,'Calculations 55to64'!Y166)</f>
        <v>0.14015053364485214</v>
      </c>
      <c r="Z211" s="28">
        <f>Z166/SUM(Z166,'Calculations 16to19'!Z166,'Calculations 20to24'!Z166,'Calculations 25to34'!Z166,'Calculations 35to44'!Z166,'Calculations 45to54'!Z166,'Calculations 55to64'!Z166)</f>
        <v>0.14338392171567524</v>
      </c>
      <c r="AA211" s="28">
        <f>AA166/SUM(AA166,'Calculations 16to19'!AA166,'Calculations 20to24'!AA166,'Calculations 25to34'!AA166,'Calculations 35to44'!AA166,'Calculations 45to54'!AA166,'Calculations 55to64'!AA166)</f>
        <v>0.14662710033117038</v>
      </c>
      <c r="AB211" s="28">
        <f>AB166/SUM(AB166,'Calculations 16to19'!AB166,'Calculations 20to24'!AB166,'Calculations 25to34'!AB166,'Calculations 35to44'!AB166,'Calculations 45to54'!AB166,'Calculations 55to64'!AB166)</f>
        <v>0.14987870129137615</v>
      </c>
      <c r="AC211" s="28">
        <f>AC166/SUM(AC166,'Calculations 16to19'!AC166,'Calculations 20to24'!AC166,'Calculations 25to34'!AC166,'Calculations 35to44'!AC166,'Calculations 45to54'!AC166,'Calculations 55to64'!AC166)</f>
        <v>0.15313737690702775</v>
      </c>
      <c r="AD211" s="28">
        <f>AD166/SUM(AD166,'Calculations 16to19'!AD166,'Calculations 20to24'!AD166,'Calculations 25to34'!AD166,'Calculations 35to44'!AD166,'Calculations 45to54'!AD166,'Calculations 55to64'!AD166)</f>
        <v>0.15640180156824213</v>
      </c>
      <c r="AE211" s="28">
        <f>AE166/SUM(AE166,'Calculations 16to19'!AE166,'Calculations 20to24'!AE166,'Calculations 25to34'!AE166,'Calculations 35to44'!AE166,'Calculations 45to54'!AE166,'Calculations 55to64'!AE166)</f>
        <v>0.15967067319875358</v>
      </c>
      <c r="AF211" s="28">
        <f>AF166/SUM(AF166,'Calculations 16to19'!AF166,'Calculations 20to24'!AF166,'Calculations 25to34'!AF166,'Calculations 35to44'!AF166,'Calculations 45to54'!AF166,'Calculations 55to64'!AF166)</f>
        <v>0.16294271459604978</v>
      </c>
    </row>
    <row r="212" spans="1:32" x14ac:dyDescent="0.2">
      <c r="A212" s="6" t="s">
        <v>45</v>
      </c>
      <c r="B212" s="28">
        <f>B167/SUM(B167,'Calculations 16to19'!B167,'Calculations 20to24'!B167,'Calculations 25to34'!B167,'Calculations 35to44'!B167,'Calculations 45to54'!B167,'Calculations 55to64'!B167)</f>
        <v>5.8848138334960255E-2</v>
      </c>
      <c r="C212" s="28">
        <f>C167/SUM(C167,'Calculations 16to19'!C167,'Calculations 20to24'!C167,'Calculations 25to34'!C167,'Calculations 35to44'!C167,'Calculations 45to54'!C167,'Calculations 55to64'!C167)</f>
        <v>6.1045131366459171E-2</v>
      </c>
      <c r="D212" s="28">
        <f>D167/SUM(D167,'Calculations 16to19'!D167,'Calculations 20to24'!D167,'Calculations 25to34'!D167,'Calculations 35to44'!D167,'Calculations 45to54'!D167,'Calculations 55to64'!D167)</f>
        <v>6.313401475415184E-2</v>
      </c>
      <c r="E212" s="28">
        <f>E167/SUM(E167,'Calculations 16to19'!E167,'Calculations 20to24'!E167,'Calculations 25to34'!E167,'Calculations 35to44'!E167,'Calculations 45to54'!E167,'Calculations 55to64'!E167)</f>
        <v>6.5356004732823866E-2</v>
      </c>
      <c r="F212" s="28">
        <f>F167/SUM(F167,'Calculations 16to19'!F167,'Calculations 20to24'!F167,'Calculations 25to34'!F167,'Calculations 35to44'!F167,'Calculations 45to54'!F167,'Calculations 55to64'!F167)</f>
        <v>6.7594947409989739E-2</v>
      </c>
      <c r="G212" s="28">
        <f>G167/SUM(G167,'Calculations 16to19'!G167,'Calculations 20to24'!G167,'Calculations 25to34'!G167,'Calculations 35to44'!G167,'Calculations 45to54'!G167,'Calculations 55to64'!G167)</f>
        <v>6.9963985643860568E-2</v>
      </c>
      <c r="H212" s="28">
        <f>H167/SUM(H167,'Calculations 16to19'!H167,'Calculations 20to24'!H167,'Calculations 25to34'!H167,'Calculations 35to44'!H167,'Calculations 45to54'!H167,'Calculations 55to64'!H167)</f>
        <v>7.2341947235141826E-2</v>
      </c>
      <c r="I212" s="28">
        <f>I167/SUM(I167,'Calculations 16to19'!I167,'Calculations 20to24'!I167,'Calculations 25to34'!I167,'Calculations 35to44'!I167,'Calculations 45to54'!I167,'Calculations 55to64'!I167)</f>
        <v>7.4495023799405993E-2</v>
      </c>
      <c r="J212" s="28">
        <f>J167/SUM(J167,'Calculations 16to19'!J167,'Calculations 20to24'!J167,'Calculations 25to34'!J167,'Calculations 35to44'!J167,'Calculations 45to54'!J167,'Calculations 55to64'!J167)</f>
        <v>7.6560551100840452E-2</v>
      </c>
      <c r="K212" s="28">
        <f>K167/SUM(K167,'Calculations 16to19'!K167,'Calculations 20to24'!K167,'Calculations 25to34'!K167,'Calculations 35to44'!K167,'Calculations 45to54'!K167,'Calculations 55to64'!K167)</f>
        <v>7.8636569450237628E-2</v>
      </c>
      <c r="L212" s="28">
        <f>L167/SUM(L167,'Calculations 16to19'!L167,'Calculations 20to24'!L167,'Calculations 25to34'!L167,'Calculations 35to44'!L167,'Calculations 45to54'!L167,'Calculations 55to64'!L167)</f>
        <v>8.1434541379367273E-2</v>
      </c>
      <c r="M212" s="28">
        <f>M167/SUM(M167,'Calculations 16to19'!M167,'Calculations 20to24'!M167,'Calculations 25to34'!M167,'Calculations 35to44'!M167,'Calculations 45to54'!M167,'Calculations 55to64'!M167)</f>
        <v>8.3851445582355008E-2</v>
      </c>
      <c r="N212" s="28">
        <f>N167/SUM(N167,'Calculations 16to19'!N167,'Calculations 20to24'!N167,'Calculations 25to34'!N167,'Calculations 35to44'!N167,'Calculations 45to54'!N167,'Calculations 55to64'!N167)</f>
        <v>8.6295199895341013E-2</v>
      </c>
      <c r="O212" s="28">
        <f>O167/SUM(O167,'Calculations 16to19'!O167,'Calculations 20to24'!O167,'Calculations 25to34'!O167,'Calculations 35to44'!O167,'Calculations 45to54'!O167,'Calculations 55to64'!O167)</f>
        <v>8.8764863666622132E-2</v>
      </c>
      <c r="P212" s="28">
        <f>P167/SUM(P167,'Calculations 16to19'!P167,'Calculations 20to24'!P167,'Calculations 25to34'!P167,'Calculations 35to44'!P167,'Calculations 45to54'!P167,'Calculations 55to64'!P167)</f>
        <v>9.1259480736331763E-2</v>
      </c>
      <c r="Q212" s="28">
        <f>Q167/SUM(Q167,'Calculations 16to19'!Q167,'Calculations 20to24'!Q167,'Calculations 25to34'!Q167,'Calculations 35to44'!Q167,'Calculations 45to54'!Q167,'Calculations 55to64'!Q167)</f>
        <v>9.3778081278493311E-2</v>
      </c>
      <c r="R212" s="28">
        <f>R167/SUM(R167,'Calculations 16to19'!R167,'Calculations 20to24'!R167,'Calculations 25to34'!R167,'Calculations 35to44'!R167,'Calculations 45to54'!R167,'Calculations 55to64'!R167)</f>
        <v>9.6319683629958117E-2</v>
      </c>
      <c r="S212" s="28">
        <f>S167/SUM(S167,'Calculations 16to19'!S167,'Calculations 20to24'!S167,'Calculations 25to34'!S167,'Calculations 35to44'!S167,'Calculations 45to54'!S167,'Calculations 55to64'!S167)</f>
        <v>9.8883296100366155E-2</v>
      </c>
      <c r="T212" s="28">
        <f>T167/SUM(T167,'Calculations 16to19'!T167,'Calculations 20to24'!T167,'Calculations 25to34'!T167,'Calculations 35to44'!T167,'Calculations 45to54'!T167,'Calculations 55to64'!T167)</f>
        <v>0.10146791875757302</v>
      </c>
      <c r="U212" s="28">
        <f>U167/SUM(U167,'Calculations 16to19'!U167,'Calculations 20to24'!U167,'Calculations 25to34'!U167,'Calculations 35to44'!U167,'Calculations 45to54'!U167,'Calculations 55to64'!U167)</f>
        <v>0.1040725451833328</v>
      </c>
      <c r="V212" s="28">
        <f>V167/SUM(V167,'Calculations 16to19'!V167,'Calculations 20to24'!V167,'Calculations 25to34'!V167,'Calculations 35to44'!V167,'Calculations 45to54'!V167,'Calculations 55to64'!V167)</f>
        <v>0.10669616419436548</v>
      </c>
      <c r="W212" s="28">
        <f>W167/SUM(W167,'Calculations 16to19'!W167,'Calculations 20to24'!W167,'Calculations 25to34'!W167,'Calculations 35to44'!W167,'Calculations 45to54'!W167,'Calculations 55to64'!W167)</f>
        <v>0.10933776152429596</v>
      </c>
      <c r="X212" s="28">
        <f>X167/SUM(X167,'Calculations 16to19'!X167,'Calculations 20to24'!X167,'Calculations 25to34'!X167,'Calculations 35to44'!X167,'Calculations 45to54'!X167,'Calculations 55to64'!X167)</f>
        <v>0.11199632146232258</v>
      </c>
      <c r="Y212" s="28">
        <f>Y167/SUM(Y167,'Calculations 16to19'!Y167,'Calculations 20to24'!Y167,'Calculations 25to34'!Y167,'Calculations 35to44'!Y167,'Calculations 45to54'!Y167,'Calculations 55to64'!Y167)</f>
        <v>0.1146708284448425</v>
      </c>
      <c r="Z212" s="28">
        <f>Z167/SUM(Z167,'Calculations 16to19'!Z167,'Calculations 20to24'!Z167,'Calculations 25to34'!Z167,'Calculations 35to44'!Z167,'Calculations 45to54'!Z167,'Calculations 55to64'!Z167)</f>
        <v>0.1173602685966333</v>
      </c>
      <c r="AA212" s="28">
        <f>AA167/SUM(AA167,'Calculations 16to19'!AA167,'Calculations 20to24'!AA167,'Calculations 25to34'!AA167,'Calculations 35to44'!AA167,'Calculations 45to54'!AA167,'Calculations 55to64'!AA167)</f>
        <v>0.12006363121856779</v>
      </c>
      <c r="AB212" s="28">
        <f>AB167/SUM(AB167,'Calculations 16to19'!AB167,'Calculations 20to24'!AB167,'Calculations 25to34'!AB167,'Calculations 35to44'!AB167,'Calculations 45to54'!AB167,'Calculations 55to64'!AB167)</f>
        <v>0.1227799102192038</v>
      </c>
      <c r="AC212" s="28">
        <f>AC167/SUM(AC167,'Calculations 16to19'!AC167,'Calculations 20to24'!AC167,'Calculations 25to34'!AC167,'Calculations 35to44'!AC167,'Calculations 45to54'!AC167,'Calculations 55to64'!AC167)</f>
        <v>0.12550810548796193</v>
      </c>
      <c r="AD212" s="28">
        <f>AD167/SUM(AD167,'Calculations 16to19'!AD167,'Calculations 20to24'!AD167,'Calculations 25to34'!AD167,'Calculations 35to44'!AD167,'Calculations 45to54'!AD167,'Calculations 55to64'!AD167)</f>
        <v>0.12824722420795709</v>
      </c>
      <c r="AE212" s="28">
        <f>AE167/SUM(AE167,'Calculations 16to19'!AE167,'Calculations 20to24'!AE167,'Calculations 25to34'!AE167,'Calculations 35to44'!AE167,'Calculations 45to54'!AE167,'Calculations 55to64'!AE167)</f>
        <v>0.13099628210689621</v>
      </c>
      <c r="AF212" s="28">
        <f>AF167/SUM(AF167,'Calculations 16to19'!AF167,'Calculations 20to24'!AF167,'Calculations 25to34'!AF167,'Calculations 35to44'!AF167,'Calculations 45to54'!AF167,'Calculations 55to64'!AF167)</f>
        <v>0.13375430464479929</v>
      </c>
    </row>
    <row r="213" spans="1:32" x14ac:dyDescent="0.2">
      <c r="A213" s="6" t="s">
        <v>46</v>
      </c>
      <c r="B213" s="28">
        <f>B168/SUM(B168,'Calculations 16to19'!B168,'Calculations 20to24'!B168,'Calculations 25to34'!B168,'Calculations 35to44'!B168,'Calculations 45to54'!B168,'Calculations 55to64'!B168)</f>
        <v>3.4688591057551531E-2</v>
      </c>
      <c r="C213" s="28">
        <f>C168/SUM(C168,'Calculations 16to19'!C168,'Calculations 20to24'!C168,'Calculations 25to34'!C168,'Calculations 35to44'!C168,'Calculations 45to54'!C168,'Calculations 55to64'!C168)</f>
        <v>3.6580806076927964E-2</v>
      </c>
      <c r="D213" s="28">
        <f>D168/SUM(D168,'Calculations 16to19'!D168,'Calculations 20to24'!D168,'Calculations 25to34'!D168,'Calculations 35to44'!D168,'Calculations 45to54'!D168,'Calculations 55to64'!D168)</f>
        <v>3.8312922281445796E-2</v>
      </c>
      <c r="E213" s="28">
        <f>E168/SUM(E168,'Calculations 16to19'!E168,'Calculations 20to24'!E168,'Calculations 25to34'!E168,'Calculations 35to44'!E168,'Calculations 45to54'!E168,'Calculations 55to64'!E168)</f>
        <v>4.0162469189626071E-2</v>
      </c>
      <c r="F213" s="28">
        <f>F168/SUM(F168,'Calculations 16to19'!F168,'Calculations 20to24'!F168,'Calculations 25to34'!F168,'Calculations 35to44'!F168,'Calculations 45to54'!F168,'Calculations 55to64'!F168)</f>
        <v>4.2108550464626839E-2</v>
      </c>
      <c r="G213" s="28">
        <f>G168/SUM(G168,'Calculations 16to19'!G168,'Calculations 20to24'!G168,'Calculations 25to34'!G168,'Calculations 35to44'!G168,'Calculations 45to54'!G168,'Calculations 55to64'!G168)</f>
        <v>4.4334683788998359E-2</v>
      </c>
      <c r="H213" s="28">
        <f>H168/SUM(H168,'Calculations 16to19'!H168,'Calculations 20to24'!H168,'Calculations 25to34'!H168,'Calculations 35to44'!H168,'Calculations 45to54'!H168,'Calculations 55to64'!H168)</f>
        <v>4.657471958265539E-2</v>
      </c>
      <c r="I213" s="28">
        <f>I168/SUM(I168,'Calculations 16to19'!I168,'Calculations 20to24'!I168,'Calculations 25to34'!I168,'Calculations 35to44'!I168,'Calculations 45to54'!I168,'Calculations 55to64'!I168)</f>
        <v>4.8726131919584359E-2</v>
      </c>
      <c r="J213" s="28">
        <f>J168/SUM(J168,'Calculations 16to19'!J168,'Calculations 20to24'!J168,'Calculations 25to34'!J168,'Calculations 35to44'!J168,'Calculations 45to54'!J168,'Calculations 55to64'!J168)</f>
        <v>5.0856629574528626E-2</v>
      </c>
      <c r="K213" s="28">
        <f>K168/SUM(K168,'Calculations 16to19'!K168,'Calculations 20to24'!K168,'Calculations 25to34'!K168,'Calculations 35to44'!K168,'Calculations 45to54'!K168,'Calculations 55to64'!K168)</f>
        <v>5.2959151447513286E-2</v>
      </c>
      <c r="L213" s="28">
        <f>L168/SUM(L168,'Calculations 16to19'!L168,'Calculations 20to24'!L168,'Calculations 25to34'!L168,'Calculations 35to44'!L168,'Calculations 45to54'!L168,'Calculations 55to64'!L168)</f>
        <v>5.5335222911983291E-2</v>
      </c>
      <c r="M213" s="28">
        <f>M168/SUM(M168,'Calculations 16to19'!M168,'Calculations 20to24'!M168,'Calculations 25to34'!M168,'Calculations 35to44'!M168,'Calculations 45to54'!M168,'Calculations 55to64'!M168)</f>
        <v>5.7660480947888192E-2</v>
      </c>
      <c r="N213" s="28">
        <f>N168/SUM(N168,'Calculations 16to19'!N168,'Calculations 20to24'!N168,'Calculations 25to34'!N168,'Calculations 35to44'!N168,'Calculations 45to54'!N168,'Calculations 55to64'!N168)</f>
        <v>6.002573379147387E-2</v>
      </c>
      <c r="O213" s="28">
        <f>O168/SUM(O168,'Calculations 16to19'!O168,'Calculations 20to24'!O168,'Calculations 25to34'!O168,'Calculations 35to44'!O168,'Calculations 45to54'!O168,'Calculations 55to64'!O168)</f>
        <v>6.2429463375507248E-2</v>
      </c>
      <c r="P213" s="28">
        <f>P168/SUM(P168,'Calculations 16to19'!P168,'Calculations 20to24'!P168,'Calculations 25to34'!P168,'Calculations 35to44'!P168,'Calculations 45to54'!P168,'Calculations 55to64'!P168)</f>
        <v>6.4870152363870254E-2</v>
      </c>
      <c r="Q213" s="28">
        <f>Q168/SUM(Q168,'Calculations 16to19'!Q168,'Calculations 20to24'!Q168,'Calculations 25to34'!Q168,'Calculations 35to44'!Q168,'Calculations 45to54'!Q168,'Calculations 55to64'!Q168)</f>
        <v>6.734628843141488E-2</v>
      </c>
      <c r="R213" s="28">
        <f>R168/SUM(R168,'Calculations 16to19'!R168,'Calculations 20to24'!R168,'Calculations 25to34'!R168,'Calculations 35to44'!R168,'Calculations 45to54'!R168,'Calculations 55to64'!R168)</f>
        <v>6.9856367907060235E-2</v>
      </c>
      <c r="S213" s="28">
        <f>S168/SUM(S168,'Calculations 16to19'!S168,'Calculations 20to24'!S168,'Calculations 25to34'!S168,'Calculations 35to44'!S168,'Calculations 45to54'!S168,'Calculations 55to64'!S168)</f>
        <v>7.2398898844739462E-2</v>
      </c>
      <c r="T213" s="28">
        <f>T168/SUM(T168,'Calculations 16to19'!T168,'Calculations 20to24'!T168,'Calculations 25to34'!T168,'Calculations 35to44'!T168,'Calculations 45to54'!T168,'Calculations 55to64'!T168)</f>
        <v>7.4972403586466424E-2</v>
      </c>
      <c r="U213" s="28">
        <f>U168/SUM(U168,'Calculations 16to19'!U168,'Calculations 20to24'!U168,'Calculations 25to34'!U168,'Calculations 35to44'!U168,'Calculations 45to54'!U168,'Calculations 55to64'!U168)</f>
        <v>7.7575420879805443E-2</v>
      </c>
      <c r="V213" s="28">
        <f>V168/SUM(V168,'Calculations 16to19'!V168,'Calculations 20to24'!V168,'Calculations 25to34'!V168,'Calculations 35to44'!V168,'Calculations 45to54'!V168,'Calculations 55to64'!V168)</f>
        <v>8.0206507608782826E-2</v>
      </c>
      <c r="W213" s="28">
        <f>W168/SUM(W168,'Calculations 16to19'!W168,'Calculations 20to24'!W168,'Calculations 25to34'!W168,'Calculations 35to44'!W168,'Calculations 45to54'!W168,'Calculations 55to64'!W168)</f>
        <v>8.2864240193167654E-2</v>
      </c>
      <c r="X213" s="28">
        <f>X168/SUM(X168,'Calculations 16to19'!X168,'Calculations 20to24'!X168,'Calculations 25to34'!X168,'Calculations 35to44'!X168,'Calculations 45to54'!X168,'Calculations 55to64'!X168)</f>
        <v>8.5547215706402183E-2</v>
      </c>
      <c r="Y213" s="28">
        <f>Y168/SUM(Y168,'Calculations 16to19'!Y168,'Calculations 20to24'!Y168,'Calculations 25to34'!Y168,'Calculations 35to44'!Y168,'Calculations 45to54'!Y168,'Calculations 55to64'!Y168)</f>
        <v>8.8254052757510026E-2</v>
      </c>
      <c r="Z213" s="28">
        <f>Z168/SUM(Z168,'Calculations 16to19'!Z168,'Calculations 20to24'!Z168,'Calculations 25to34'!Z168,'Calculations 35to44'!Z168,'Calculations 45to54'!Z168,'Calculations 55to64'!Z168)</f>
        <v>9.098339217729072E-2</v>
      </c>
      <c r="AA213" s="28">
        <f>AA168/SUM(AA168,'Calculations 16to19'!AA168,'Calculations 20to24'!AA168,'Calculations 25to34'!AA168,'Calculations 35to44'!AA168,'Calculations 45to54'!AA168,'Calculations 55to64'!AA168)</f>
        <v>9.3733897544171468E-2</v>
      </c>
      <c r="AB213" s="28">
        <f>AB168/SUM(AB168,'Calculations 16to19'!AB168,'Calculations 20to24'!AB168,'Calculations 25to34'!AB168,'Calculations 35to44'!AB168,'Calculations 45to54'!AB168,'Calculations 55to64'!AB168)</f>
        <v>9.6504255580354775E-2</v>
      </c>
      <c r="AC213" s="28">
        <f>AC168/SUM(AC168,'Calculations 16to19'!AC168,'Calculations 20to24'!AC168,'Calculations 25to34'!AC168,'Calculations 35to44'!AC168,'Calculations 45to54'!AC168,'Calculations 55to64'!AC168)</f>
        <v>9.929317644446374E-2</v>
      </c>
      <c r="AD213" s="28">
        <f>AD168/SUM(AD168,'Calculations 16to19'!AD168,'Calculations 20to24'!AD168,'Calculations 25to34'!AD168,'Calculations 35to44'!AD168,'Calculations 45to54'!AD168,'Calculations 55to64'!AD168)</f>
        <v>0.10209939394278925</v>
      </c>
      <c r="AE213" s="28">
        <f>AE168/SUM(AE168,'Calculations 16to19'!AE168,'Calculations 20to24'!AE168,'Calculations 25to34'!AE168,'Calculations 35to44'!AE168,'Calculations 45to54'!AE168,'Calculations 55to64'!AE168)</f>
        <v>0.10492166567753745</v>
      </c>
      <c r="AF213" s="28">
        <f>AF168/SUM(AF168,'Calculations 16to19'!AF168,'Calculations 20to24'!AF168,'Calculations 25to34'!AF168,'Calculations 35to44'!AF168,'Calculations 45to54'!AF168,'Calculations 55to64'!AF168)</f>
        <v>0.10775877314714981</v>
      </c>
    </row>
    <row r="214" spans="1:32" x14ac:dyDescent="0.2">
      <c r="A214" s="6" t="s">
        <v>47</v>
      </c>
      <c r="B214" s="28">
        <f>B169/SUM(B169,'Calculations 16to19'!B169,'Calculations 20to24'!B169,'Calculations 25to34'!B169,'Calculations 35to44'!B169,'Calculations 45to54'!B169,'Calculations 55to64'!B169)</f>
        <v>6.1987237921604377E-2</v>
      </c>
      <c r="C214" s="28">
        <f>C169/SUM(C169,'Calculations 16to19'!C169,'Calculations 20to24'!C169,'Calculations 25to34'!C169,'Calculations 35to44'!C169,'Calculations 45to54'!C169,'Calculations 55to64'!C169)</f>
        <v>6.419006494731129E-2</v>
      </c>
      <c r="D214" s="28">
        <f>D169/SUM(D169,'Calculations 16to19'!D169,'Calculations 20to24'!D169,'Calculations 25to34'!D169,'Calculations 35to44'!D169,'Calculations 45to54'!D169,'Calculations 55to64'!D169)</f>
        <v>6.6243271941571341E-2</v>
      </c>
      <c r="E214" s="28">
        <f>E169/SUM(E169,'Calculations 16to19'!E169,'Calculations 20to24'!E169,'Calculations 25to34'!E169,'Calculations 35to44'!E169,'Calculations 45to54'!E169,'Calculations 55to64'!E169)</f>
        <v>6.8435723170834004E-2</v>
      </c>
      <c r="F214" s="28">
        <f>F169/SUM(F169,'Calculations 16to19'!F169,'Calculations 20to24'!F169,'Calculations 25to34'!F169,'Calculations 35to44'!F169,'Calculations 45to54'!F169,'Calculations 55to64'!F169)</f>
        <v>7.0678825382152061E-2</v>
      </c>
      <c r="G214" s="28">
        <f>G169/SUM(G169,'Calculations 16to19'!G169,'Calculations 20to24'!G169,'Calculations 25to34'!G169,'Calculations 35to44'!G169,'Calculations 45to54'!G169,'Calculations 55to64'!G169)</f>
        <v>7.3101159861533802E-2</v>
      </c>
      <c r="H214" s="28">
        <f>H169/SUM(H169,'Calculations 16to19'!H169,'Calculations 20to24'!H169,'Calculations 25to34'!H169,'Calculations 35to44'!H169,'Calculations 45to54'!H169,'Calculations 55to64'!H169)</f>
        <v>7.5556508532862207E-2</v>
      </c>
      <c r="I214" s="28">
        <f>I169/SUM(I169,'Calculations 16to19'!I169,'Calculations 20to24'!I169,'Calculations 25to34'!I169,'Calculations 35to44'!I169,'Calculations 45to54'!I169,'Calculations 55to64'!I169)</f>
        <v>7.7774584837101216E-2</v>
      </c>
      <c r="J214" s="28">
        <f>J169/SUM(J169,'Calculations 16to19'!J169,'Calculations 20to24'!J169,'Calculations 25to34'!J169,'Calculations 35to44'!J169,'Calculations 45to54'!J169,'Calculations 55to64'!J169)</f>
        <v>7.9848825695907455E-2</v>
      </c>
      <c r="K214" s="28">
        <f>K169/SUM(K169,'Calculations 16to19'!K169,'Calculations 20to24'!K169,'Calculations 25to34'!K169,'Calculations 35to44'!K169,'Calculations 45to54'!K169,'Calculations 55to64'!K169)</f>
        <v>8.1886130711257374E-2</v>
      </c>
      <c r="L214" s="28">
        <f>L169/SUM(L169,'Calculations 16to19'!L169,'Calculations 20to24'!L169,'Calculations 25to34'!L169,'Calculations 35to44'!L169,'Calculations 45to54'!L169,'Calculations 55to64'!L169)</f>
        <v>8.4669358019438271E-2</v>
      </c>
      <c r="M214" s="28">
        <f>M169/SUM(M169,'Calculations 16to19'!M169,'Calculations 20to24'!M169,'Calculations 25to34'!M169,'Calculations 35to44'!M169,'Calculations 45to54'!M169,'Calculations 55to64'!M169)</f>
        <v>8.708572668546255E-2</v>
      </c>
      <c r="N214" s="28">
        <f>N169/SUM(N169,'Calculations 16to19'!N169,'Calculations 20to24'!N169,'Calculations 25to34'!N169,'Calculations 35to44'!N169,'Calculations 45to54'!N169,'Calculations 55to64'!N169)</f>
        <v>8.9526099425848091E-2</v>
      </c>
      <c r="O214" s="28">
        <f>O169/SUM(O169,'Calculations 16to19'!O169,'Calculations 20to24'!O169,'Calculations 25to34'!O169,'Calculations 35to44'!O169,'Calculations 45to54'!O169,'Calculations 55to64'!O169)</f>
        <v>9.1989537205348748E-2</v>
      </c>
      <c r="P214" s="28">
        <f>P169/SUM(P169,'Calculations 16to19'!P169,'Calculations 20to24'!P169,'Calculations 25to34'!P169,'Calculations 35to44'!P169,'Calculations 45to54'!P169,'Calculations 55to64'!P169)</f>
        <v>9.4475090490861183E-2</v>
      </c>
      <c r="Q214" s="28">
        <f>Q169/SUM(Q169,'Calculations 16to19'!Q169,'Calculations 20to24'!Q169,'Calculations 25to34'!Q169,'Calculations 35to44'!Q169,'Calculations 45to54'!Q169,'Calculations 55to64'!Q169)</f>
        <v>9.6981800963842138E-2</v>
      </c>
      <c r="R214" s="28">
        <f>R169/SUM(R169,'Calculations 16to19'!R169,'Calculations 20to24'!R169,'Calculations 25to34'!R169,'Calculations 35to44'!R169,'Calculations 45to54'!R169,'Calculations 55to64'!R169)</f>
        <v>9.9508703206361432E-2</v>
      </c>
      <c r="S214" s="28">
        <f>S169/SUM(S169,'Calculations 16to19'!S169,'Calculations 20to24'!S169,'Calculations 25to34'!S169,'Calculations 35to44'!S169,'Calculations 45to54'!S169,'Calculations 55to64'!S169)</f>
        <v>0.10205482635606453</v>
      </c>
      <c r="T214" s="28">
        <f>T169/SUM(T169,'Calculations 16to19'!T169,'Calculations 20to24'!T169,'Calculations 25to34'!T169,'Calculations 35to44'!T169,'Calculations 45to54'!T169,'Calculations 55to64'!T169)</f>
        <v>0.10461919572564686</v>
      </c>
      <c r="U214" s="28">
        <f>U169/SUM(U169,'Calculations 16to19'!U169,'Calculations 20to24'!U169,'Calculations 25to34'!U169,'Calculations 35to44'!U169,'Calculations 45to54'!U169,'Calculations 55to64'!U169)</f>
        <v>0.10720083438279936</v>
      </c>
      <c r="V214" s="28">
        <f>V169/SUM(V169,'Calculations 16to19'!V169,'Calculations 20to24'!V169,'Calculations 25to34'!V169,'Calculations 35to44'!V169,'Calculations 45to54'!V169,'Calculations 55to64'!V169)</f>
        <v>0.1097987646869298</v>
      </c>
      <c r="W214" s="28">
        <f>W169/SUM(W169,'Calculations 16to19'!W169,'Calculations 20to24'!W169,'Calculations 25to34'!W169,'Calculations 35to44'!W169,'Calculations 45to54'!W169,'Calculations 55to64'!W169)</f>
        <v>0.11241200977931502</v>
      </c>
      <c r="X214" s="28">
        <f>X169/SUM(X169,'Calculations 16to19'!X169,'Calculations 20to24'!X169,'Calculations 25to34'!X169,'Calculations 35to44'!X169,'Calculations 45to54'!X169,'Calculations 55to64'!X169)</f>
        <v>0.11503959502370012</v>
      </c>
      <c r="Y214" s="28">
        <f>Y169/SUM(Y169,'Calculations 16to19'!Y169,'Calculations 20to24'!Y169,'Calculations 25to34'!Y169,'Calculations 35to44'!Y169,'Calculations 45to54'!Y169,'Calculations 55to64'!Y169)</f>
        <v>0.11768054939470811</v>
      </c>
      <c r="Z214" s="28">
        <f>Z169/SUM(Z169,'Calculations 16to19'!Z169,'Calculations 20to24'!Z169,'Calculations 25to34'!Z169,'Calculations 35to44'!Z169,'Calculations 45to54'!Z169,'Calculations 55to64'!Z169)</f>
        <v>0.12033390681177014</v>
      </c>
      <c r="AA214" s="28">
        <f>AA169/SUM(AA169,'Calculations 16to19'!AA169,'Calculations 20to24'!AA169,'Calculations 25to34'!AA169,'Calculations 35to44'!AA169,'Calculations 45to54'!AA169,'Calculations 55to64'!AA169)</f>
        <v>0.12299870741662838</v>
      </c>
      <c r="AB214" s="28">
        <f>AB169/SUM(AB169,'Calculations 16to19'!AB169,'Calculations 20to24'!AB169,'Calculations 25to34'!AB169,'Calculations 35to44'!AB169,'Calculations 45to54'!AB169,'Calculations 55to64'!AB169)</f>
        <v>0.12567399879279348</v>
      </c>
      <c r="AC214" s="28">
        <f>AC169/SUM(AC169,'Calculations 16to19'!AC169,'Calculations 20to24'!AC169,'Calculations 25to34'!AC169,'Calculations 35to44'!AC169,'Calculations 45to54'!AC169,'Calculations 55to64'!AC169)</f>
        <v>0.12835883712566337</v>
      </c>
      <c r="AD214" s="28">
        <f>AD169/SUM(AD169,'Calculations 16to19'!AD169,'Calculations 20to24'!AD169,'Calculations 25to34'!AD169,'Calculations 35to44'!AD169,'Calculations 45to54'!AD169,'Calculations 55to64'!AD169)</f>
        <v>0.13105228830231527</v>
      </c>
      <c r="AE214" s="28">
        <f>AE169/SUM(AE169,'Calculations 16to19'!AE169,'Calculations 20to24'!AE169,'Calculations 25to34'!AE169,'Calculations 35to44'!AE169,'Calculations 45to54'!AE169,'Calculations 55to64'!AE169)</f>
        <v>0.13375342895028294</v>
      </c>
      <c r="AF214" s="28">
        <f>AF169/SUM(AF169,'Calculations 16to19'!AF169,'Calculations 20to24'!AF169,'Calculations 25to34'!AF169,'Calculations 35to44'!AF169,'Calculations 45to54'!AF169,'Calculations 55to64'!AF169)</f>
        <v>0.13646134741491389</v>
      </c>
    </row>
    <row r="215" spans="1:32" x14ac:dyDescent="0.2">
      <c r="A215" s="6" t="s">
        <v>48</v>
      </c>
      <c r="B215" s="28">
        <f>B170/SUM(B170,'Calculations 16to19'!B170,'Calculations 20to24'!B170,'Calculations 25to34'!B170,'Calculations 35to44'!B170,'Calculations 45to54'!B170,'Calculations 55to64'!B170)</f>
        <v>3.3128834355828231E-2</v>
      </c>
      <c r="C215" s="28">
        <f>C170/SUM(C170,'Calculations 16to19'!C170,'Calculations 20to24'!C170,'Calculations 25to34'!C170,'Calculations 35to44'!C170,'Calculations 45to54'!C170,'Calculations 55to64'!C170)</f>
        <v>3.4624824034130072E-2</v>
      </c>
      <c r="D215" s="28">
        <f>D170/SUM(D170,'Calculations 16to19'!D170,'Calculations 20to24'!D170,'Calculations 25to34'!D170,'Calculations 35to44'!D170,'Calculations 45to54'!D170,'Calculations 55to64'!D170)</f>
        <v>3.6013866103672069E-2</v>
      </c>
      <c r="E215" s="28">
        <f>E170/SUM(E170,'Calculations 16to19'!E170,'Calculations 20to24'!E170,'Calculations 25to34'!E170,'Calculations 35to44'!E170,'Calculations 45to54'!E170,'Calculations 55to64'!E170)</f>
        <v>3.7483321604011119E-2</v>
      </c>
      <c r="F215" s="28">
        <f>F170/SUM(F170,'Calculations 16to19'!F170,'Calculations 20to24'!F170,'Calculations 25to34'!F170,'Calculations 35to44'!F170,'Calculations 45to54'!F170,'Calculations 55to64'!F170)</f>
        <v>3.8966815793368317E-2</v>
      </c>
      <c r="G215" s="28">
        <f>G170/SUM(G170,'Calculations 16to19'!G170,'Calculations 20to24'!G170,'Calculations 25to34'!G170,'Calculations 35to44'!G170,'Calculations 45to54'!G170,'Calculations 55to64'!G170)</f>
        <v>4.0529604142674078E-2</v>
      </c>
      <c r="H215" s="28">
        <f>H170/SUM(H170,'Calculations 16to19'!H170,'Calculations 20to24'!H170,'Calculations 25to34'!H170,'Calculations 35to44'!H170,'Calculations 45to54'!H170,'Calculations 55to64'!H170)</f>
        <v>4.2105710268494315E-2</v>
      </c>
      <c r="I215" s="28">
        <f>I170/SUM(I170,'Calculations 16to19'!I170,'Calculations 20to24'!I170,'Calculations 25to34'!I170,'Calculations 35to44'!I170,'Calculations 45to54'!I170,'Calculations 55to64'!I170)</f>
        <v>4.3493164309825194E-2</v>
      </c>
      <c r="J215" s="28">
        <f>J170/SUM(J170,'Calculations 16to19'!J170,'Calculations 20to24'!J170,'Calculations 25to34'!J170,'Calculations 35to44'!J170,'Calculations 45to54'!J170,'Calculations 55to64'!J170)</f>
        <v>4.478402333841669E-2</v>
      </c>
      <c r="K215" s="28">
        <f>K170/SUM(K170,'Calculations 16to19'!K170,'Calculations 20to24'!K170,'Calculations 25to34'!K170,'Calculations 35to44'!K170,'Calculations 45to54'!K170,'Calculations 55to64'!K170)</f>
        <v>4.6060816344014571E-2</v>
      </c>
      <c r="L215" s="28">
        <f>L170/SUM(L170,'Calculations 16to19'!L170,'Calculations 20to24'!L170,'Calculations 25to34'!L170,'Calculations 35to44'!L170,'Calculations 45to54'!L170,'Calculations 55to64'!L170)</f>
        <v>4.8110449956430712E-2</v>
      </c>
      <c r="M215" s="28">
        <f>M170/SUM(M170,'Calculations 16to19'!M170,'Calculations 20to24'!M170,'Calculations 25to34'!M170,'Calculations 35to44'!M170,'Calculations 45to54'!M170,'Calculations 55to64'!M170)</f>
        <v>4.9740098066528252E-2</v>
      </c>
      <c r="N215" s="28">
        <f>N170/SUM(N170,'Calculations 16to19'!N170,'Calculations 20to24'!N170,'Calculations 25to34'!N170,'Calculations 35to44'!N170,'Calculations 45to54'!N170,'Calculations 55to64'!N170)</f>
        <v>5.1393815486325836E-2</v>
      </c>
      <c r="O215" s="28">
        <f>O170/SUM(O170,'Calculations 16to19'!O170,'Calculations 20to24'!O170,'Calculations 25to34'!O170,'Calculations 35to44'!O170,'Calculations 45to54'!O170,'Calculations 55to64'!O170)</f>
        <v>5.3071172461784707E-2</v>
      </c>
      <c r="P215" s="28">
        <f>P170/SUM(P170,'Calculations 16to19'!P170,'Calculations 20to24'!P170,'Calculations 25to34'!P170,'Calculations 35to44'!P170,'Calculations 45to54'!P170,'Calculations 55to64'!P170)</f>
        <v>5.4771724378287236E-2</v>
      </c>
      <c r="Q215" s="28">
        <f>Q170/SUM(Q170,'Calculations 16to19'!Q170,'Calculations 20to24'!Q170,'Calculations 25to34'!Q170,'Calculations 35to44'!Q170,'Calculations 45to54'!Q170,'Calculations 55to64'!Q170)</f>
        <v>5.6495012559043628E-2</v>
      </c>
      <c r="R215" s="28">
        <f>R170/SUM(R170,'Calculations 16to19'!R170,'Calculations 20to24'!R170,'Calculations 25to34'!R170,'Calculations 35to44'!R170,'Calculations 45to54'!R170,'Calculations 55to64'!R170)</f>
        <v>5.8240565071956345E-2</v>
      </c>
      <c r="S215" s="28">
        <f>S170/SUM(S170,'Calculations 16to19'!S170,'Calculations 20to24'!S170,'Calculations 25to34'!S170,'Calculations 35to44'!S170,'Calculations 45to54'!S170,'Calculations 55to64'!S170)</f>
        <v>6.0007897542536312E-2</v>
      </c>
      <c r="T215" s="28">
        <f>T170/SUM(T170,'Calculations 16to19'!T170,'Calculations 20to24'!T170,'Calculations 25to34'!T170,'Calculations 35to44'!T170,'Calculations 45to54'!T170,'Calculations 55to64'!T170)</f>
        <v>6.1796513970526039E-2</v>
      </c>
      <c r="U215" s="28">
        <f>U170/SUM(U170,'Calculations 16to19'!U170,'Calculations 20to24'!U170,'Calculations 25to34'!U170,'Calculations 35to44'!U170,'Calculations 45to54'!U170,'Calculations 55to64'!U170)</f>
        <v>6.3605907547973448E-2</v>
      </c>
      <c r="V215" s="28">
        <f>V170/SUM(V170,'Calculations 16to19'!V170,'Calculations 20to24'!V170,'Calculations 25to34'!V170,'Calculations 35to44'!V170,'Calculations 45to54'!V170,'Calculations 55to64'!V170)</f>
        <v>6.5435561476577322E-2</v>
      </c>
      <c r="W215" s="28">
        <f>W170/SUM(W170,'Calculations 16to19'!W170,'Calculations 20to24'!W170,'Calculations 25to34'!W170,'Calculations 35to44'!W170,'Calculations 45to54'!W170,'Calculations 55to64'!W170)</f>
        <v>6.7284949782212403E-2</v>
      </c>
      <c r="X215" s="28">
        <f>X170/SUM(X170,'Calculations 16to19'!X170,'Calculations 20to24'!X170,'Calculations 25to34'!X170,'Calculations 35to44'!X170,'Calculations 45to54'!X170,'Calculations 55to64'!X170)</f>
        <v>6.915353812464356E-2</v>
      </c>
      <c r="Y215" s="28">
        <f>Y170/SUM(Y170,'Calculations 16to19'!Y170,'Calculations 20to24'!Y170,'Calculations 25to34'!Y170,'Calculations 35to44'!Y170,'Calculations 45to54'!Y170,'Calculations 55to64'!Y170)</f>
        <v>7.1040784600531218E-2</v>
      </c>
      <c r="Z215" s="28">
        <f>Z170/SUM(Z170,'Calculations 16to19'!Z170,'Calculations 20to24'!Z170,'Calculations 25to34'!Z170,'Calculations 35to44'!Z170,'Calculations 45to54'!Z170,'Calculations 55to64'!Z170)</f>
        <v>7.294614053793376E-2</v>
      </c>
      <c r="AA215" s="28">
        <f>AA170/SUM(AA170,'Calculations 16to19'!AA170,'Calculations 20to24'!AA170,'Calculations 25to34'!AA170,'Calculations 35to44'!AA170,'Calculations 45to54'!AA170,'Calculations 55to64'!AA170)</f>
        <v>7.4869051280615606E-2</v>
      </c>
      <c r="AB215" s="28">
        <f>AB170/SUM(AB170,'Calculations 16to19'!AB170,'Calculations 20to24'!AB170,'Calculations 25to34'!AB170,'Calculations 35to44'!AB170,'Calculations 45to54'!AB170,'Calculations 55to64'!AB170)</f>
        <v>7.6808956960578587E-2</v>
      </c>
      <c r="AC215" s="28">
        <f>AC170/SUM(AC170,'Calculations 16to19'!AC170,'Calculations 20to24'!AC170,'Calculations 25to34'!AC170,'Calculations 35to44'!AC170,'Calculations 45to54'!AC170,'Calculations 55to64'!AC170)</f>
        <v>7.8765293257339844E-2</v>
      </c>
      <c r="AD215" s="28">
        <f>AD170/SUM(AD170,'Calculations 16to19'!AD170,'Calculations 20to24'!AD170,'Calculations 25to34'!AD170,'Calculations 35to44'!AD170,'Calculations 45to54'!AD170,'Calculations 55to64'!AD170)</f>
        <v>8.0737492142586659E-2</v>
      </c>
      <c r="AE215" s="28">
        <f>AE170/SUM(AE170,'Calculations 16to19'!AE170,'Calculations 20to24'!AE170,'Calculations 25to34'!AE170,'Calculations 35to44'!AE170,'Calculations 45to54'!AE170,'Calculations 55to64'!AE170)</f>
        <v>8.2724982608948755E-2</v>
      </c>
      <c r="AF215" s="28">
        <f>AF170/SUM(AF170,'Calculations 16to19'!AF170,'Calculations 20to24'!AF170,'Calculations 25to34'!AF170,'Calculations 35to44'!AF170,'Calculations 45to54'!AF170,'Calculations 55to64'!AF170)</f>
        <v>8.472719138173658E-2</v>
      </c>
    </row>
    <row r="216" spans="1:32" x14ac:dyDescent="0.2">
      <c r="A216" s="6" t="s">
        <v>49</v>
      </c>
      <c r="B216" s="28">
        <f>B171/SUM(B171,'Calculations 16to19'!B171,'Calculations 20to24'!B171,'Calculations 25to34'!B171,'Calculations 35to44'!B171,'Calculations 45to54'!B171,'Calculations 55to64'!B171)</f>
        <v>5.5284552845528454E-2</v>
      </c>
      <c r="C216" s="28">
        <f>C171/SUM(C171,'Calculations 16to19'!C171,'Calculations 20to24'!C171,'Calculations 25to34'!C171,'Calculations 35to44'!C171,'Calculations 45to54'!C171,'Calculations 55to64'!C171)</f>
        <v>5.7250135615961067E-2</v>
      </c>
      <c r="D216" s="28">
        <f>D171/SUM(D171,'Calculations 16to19'!D171,'Calculations 20to24'!D171,'Calculations 25to34'!D171,'Calculations 35to44'!D171,'Calculations 45to54'!D171,'Calculations 55to64'!D171)</f>
        <v>5.9074571838712626E-2</v>
      </c>
      <c r="E216" s="28">
        <f>E171/SUM(E171,'Calculations 16to19'!E171,'Calculations 20to24'!E171,'Calculations 25to34'!E171,'Calculations 35to44'!E171,'Calculations 45to54'!E171,'Calculations 55to64'!E171)</f>
        <v>6.1050911211202895E-2</v>
      </c>
      <c r="F216" s="28">
        <f>F171/SUM(F171,'Calculations 16to19'!F171,'Calculations 20to24'!F171,'Calculations 25to34'!F171,'Calculations 35to44'!F171,'Calculations 45to54'!F171,'Calculations 55to64'!F171)</f>
        <v>6.311826452433815E-2</v>
      </c>
      <c r="G216" s="28">
        <f>G171/SUM(G171,'Calculations 16to19'!G171,'Calculations 20to24'!G171,'Calculations 25to34'!G171,'Calculations 35to44'!G171,'Calculations 45to54'!G171,'Calculations 55to64'!G171)</f>
        <v>6.541303607411364E-2</v>
      </c>
      <c r="H216" s="28">
        <f>H171/SUM(H171,'Calculations 16to19'!H171,'Calculations 20to24'!H171,'Calculations 25to34'!H171,'Calculations 35to44'!H171,'Calculations 45to54'!H171,'Calculations 55to64'!H171)</f>
        <v>6.7779853155323186E-2</v>
      </c>
      <c r="I216" s="28">
        <f>I171/SUM(I171,'Calculations 16to19'!I171,'Calculations 20to24'!I171,'Calculations 25to34'!I171,'Calculations 35to44'!I171,'Calculations 45to54'!I171,'Calculations 55to64'!I171)</f>
        <v>6.9938218411989939E-2</v>
      </c>
      <c r="J216" s="28">
        <f>J171/SUM(J171,'Calculations 16to19'!J171,'Calculations 20to24'!J171,'Calculations 25to34'!J171,'Calculations 35to44'!J171,'Calculations 45to54'!J171,'Calculations 55to64'!J171)</f>
        <v>7.192548666612493E-2</v>
      </c>
      <c r="K216" s="28">
        <f>K171/SUM(K171,'Calculations 16to19'!K171,'Calculations 20to24'!K171,'Calculations 25to34'!K171,'Calculations 35to44'!K171,'Calculations 45to54'!K171,'Calculations 55to64'!K171)</f>
        <v>7.3854874144751212E-2</v>
      </c>
      <c r="L216" s="28">
        <f>L171/SUM(L171,'Calculations 16to19'!L171,'Calculations 20to24'!L171,'Calculations 25to34'!L171,'Calculations 35to44'!L171,'Calculations 45to54'!L171,'Calculations 55to64'!L171)</f>
        <v>7.6347961950209722E-2</v>
      </c>
      <c r="M216" s="28">
        <f>M171/SUM(M171,'Calculations 16to19'!M171,'Calculations 20to24'!M171,'Calculations 25to34'!M171,'Calculations 35to44'!M171,'Calculations 45to54'!M171,'Calculations 55to64'!M171)</f>
        <v>7.8622447335081308E-2</v>
      </c>
      <c r="N216" s="28">
        <f>N171/SUM(N171,'Calculations 16to19'!N171,'Calculations 20to24'!N171,'Calculations 25to34'!N171,'Calculations 35to44'!N171,'Calculations 45to54'!N171,'Calculations 55to64'!N171)</f>
        <v>8.0923810001422181E-2</v>
      </c>
      <c r="O216" s="28">
        <f>O171/SUM(O171,'Calculations 16to19'!O171,'Calculations 20to24'!O171,'Calculations 25to34'!O171,'Calculations 35to44'!O171,'Calculations 45to54'!O171,'Calculations 55to64'!O171)</f>
        <v>8.3251244547976971E-2</v>
      </c>
      <c r="P216" s="28">
        <f>P171/SUM(P171,'Calculations 16to19'!P171,'Calculations 20to24'!P171,'Calculations 25to34'!P171,'Calculations 35to44'!P171,'Calculations 45to54'!P171,'Calculations 55to64'!P171)</f>
        <v>8.5603927549527489E-2</v>
      </c>
      <c r="Q216" s="28">
        <f>Q171/SUM(Q171,'Calculations 16to19'!Q171,'Calculations 20to24'!Q171,'Calculations 25to34'!Q171,'Calculations 35to44'!Q171,'Calculations 45to54'!Q171,'Calculations 55to64'!Q171)</f>
        <v>8.7981019126025808E-2</v>
      </c>
      <c r="R216" s="28">
        <f>R171/SUM(R171,'Calculations 16to19'!R171,'Calculations 20to24'!R171,'Calculations 25to34'!R171,'Calculations 35to44'!R171,'Calculations 45to54'!R171,'Calculations 55to64'!R171)</f>
        <v>9.0381664517871801E-2</v>
      </c>
      <c r="S216" s="28">
        <f>S171/SUM(S171,'Calculations 16to19'!S171,'Calculations 20to24'!S171,'Calculations 25to34'!S171,'Calculations 35to44'!S171,'Calculations 45to54'!S171,'Calculations 55to64'!S171)</f>
        <v>9.2804995661816186E-2</v>
      </c>
      <c r="T216" s="28">
        <f>T171/SUM(T171,'Calculations 16to19'!T171,'Calculations 20to24'!T171,'Calculations 25to34'!T171,'Calculations 35to44'!T171,'Calculations 45to54'!T171,'Calculations 55to64'!T171)</f>
        <v>9.5250132762145598E-2</v>
      </c>
      <c r="U216" s="28">
        <f>U171/SUM(U171,'Calculations 16to19'!U171,'Calculations 20to24'!U171,'Calculations 25to34'!U171,'Calculations 35to44'!U171,'Calculations 45to54'!U171,'Calculations 55to64'!U171)</f>
        <v>9.7716185852033038E-2</v>
      </c>
      <c r="V216" s="28">
        <f>V171/SUM(V171,'Calculations 16to19'!V171,'Calculations 20to24'!V171,'Calculations 25to34'!V171,'Calculations 35to44'!V171,'Calculations 45to54'!V171,'Calculations 55to64'!V171)</f>
        <v>0.10020225634016021</v>
      </c>
      <c r="W216" s="28">
        <f>W171/SUM(W171,'Calculations 16to19'!W171,'Calculations 20to24'!W171,'Calculations 25to34'!W171,'Calculations 35to44'!W171,'Calculations 45to54'!W171,'Calculations 55to64'!W171)</f>
        <v>0.10270743853796667</v>
      </c>
      <c r="X216" s="28">
        <f>X171/SUM(X171,'Calculations 16to19'!X171,'Calculations 20to24'!X171,'Calculations 25to34'!X171,'Calculations 35to44'!X171,'Calculations 45to54'!X171,'Calculations 55to64'!X171)</f>
        <v>0.10523082116315027</v>
      </c>
      <c r="Y216" s="28">
        <f>Y171/SUM(Y171,'Calculations 16to19'!Y171,'Calculations 20to24'!Y171,'Calculations 25to34'!Y171,'Calculations 35to44'!Y171,'Calculations 45to54'!Y171,'Calculations 55to64'!Y171)</f>
        <v>0.10777148881531906</v>
      </c>
      <c r="Z216" s="28">
        <f>Z171/SUM(Z171,'Calculations 16to19'!Z171,'Calculations 20to24'!Z171,'Calculations 25to34'!Z171,'Calculations 35to44'!Z171,'Calculations 45to54'!Z171,'Calculations 55to64'!Z171)</f>
        <v>0.11032852341997752</v>
      </c>
      <c r="AA216" s="28">
        <f>AA171/SUM(AA171,'Calculations 16to19'!AA171,'Calculations 20to24'!AA171,'Calculations 25to34'!AA171,'Calculations 35to44'!AA171,'Calculations 45to54'!AA171,'Calculations 55to64'!AA171)</f>
        <v>0.11290100563733033</v>
      </c>
      <c r="AB216" s="28">
        <f>AB171/SUM(AB171,'Calculations 16to19'!AB171,'Calculations 20to24'!AB171,'Calculations 25to34'!AB171,'Calculations 35to44'!AB171,'Calculations 45to54'!AB171,'Calculations 55to64'!AB171)</f>
        <v>0.11548801623268071</v>
      </c>
      <c r="AC216" s="28">
        <f>AC171/SUM(AC171,'Calculations 16to19'!AC171,'Calculations 20to24'!AC171,'Calculations 25to34'!AC171,'Calculations 35to44'!AC171,'Calculations 45to54'!AC171,'Calculations 55to64'!AC171)</f>
        <v>0.11808863740550722</v>
      </c>
      <c r="AD216" s="28">
        <f>AD171/SUM(AD171,'Calculations 16to19'!AD171,'Calculations 20to24'!AD171,'Calculations 25to34'!AD171,'Calculations 35to44'!AD171,'Calculations 45to54'!AD171,'Calculations 55to64'!AD171)</f>
        <v>0.12070195407460106</v>
      </c>
      <c r="AE216" s="28">
        <f>AE171/SUM(AE171,'Calculations 16to19'!AE171,'Calculations 20to24'!AE171,'Calculations 25to34'!AE171,'Calculations 35to44'!AE171,'Calculations 45to54'!AE171,'Calculations 55to64'!AE171)</f>
        <v>0.12332705511694717</v>
      </c>
      <c r="AF216" s="28">
        <f>AF171/SUM(AF171,'Calculations 16to19'!AF171,'Calculations 20to24'!AF171,'Calculations 25to34'!AF171,'Calculations 35to44'!AF171,'Calculations 45to54'!AF171,'Calculations 55to64'!AF171)</f>
        <v>0.12596303455833574</v>
      </c>
    </row>
    <row r="217" spans="1:32" x14ac:dyDescent="0.2">
      <c r="A217" s="6" t="s">
        <v>50</v>
      </c>
      <c r="B217" s="28">
        <f>B172/SUM(B172,'Calculations 16to19'!B172,'Calculations 20to24'!B172,'Calculations 25to34'!B172,'Calculations 35to44'!B172,'Calculations 45to54'!B172,'Calculations 55to64'!B172)</f>
        <v>5.6008414409676556E-2</v>
      </c>
      <c r="C217" s="28">
        <f>C172/SUM(C172,'Calculations 16to19'!C172,'Calculations 20to24'!C172,'Calculations 25to34'!C172,'Calculations 35to44'!C172,'Calculations 45to54'!C172,'Calculations 55to64'!C172)</f>
        <v>5.8057052769863463E-2</v>
      </c>
      <c r="D217" s="28">
        <f>D172/SUM(D172,'Calculations 16to19'!D172,'Calculations 20to24'!D172,'Calculations 25to34'!D172,'Calculations 35to44'!D172,'Calculations 45to54'!D172,'Calculations 55to64'!D172)</f>
        <v>5.9992598335034029E-2</v>
      </c>
      <c r="E217" s="28">
        <f>E172/SUM(E172,'Calculations 16to19'!E172,'Calculations 20to24'!E172,'Calculations 25to34'!E172,'Calculations 35to44'!E172,'Calculations 45to54'!E172,'Calculations 55to64'!E172)</f>
        <v>6.2058836798785412E-2</v>
      </c>
      <c r="F217" s="28">
        <f>F172/SUM(F172,'Calculations 16to19'!F172,'Calculations 20to24'!F172,'Calculations 25to34'!F172,'Calculations 35to44'!F172,'Calculations 45to54'!F172,'Calculations 55to64'!F172)</f>
        <v>6.4152727335574061E-2</v>
      </c>
      <c r="G217" s="28">
        <f>G172/SUM(G172,'Calculations 16to19'!G172,'Calculations 20to24'!G172,'Calculations 25to34'!G172,'Calculations 35to44'!G172,'Calculations 45to54'!G172,'Calculations 55to64'!G172)</f>
        <v>6.6378220652620182E-2</v>
      </c>
      <c r="H217" s="28">
        <f>H172/SUM(H172,'Calculations 16to19'!H172,'Calculations 20to24'!H172,'Calculations 25to34'!H172,'Calculations 35to44'!H172,'Calculations 45to54'!H172,'Calculations 55to64'!H172)</f>
        <v>6.8627223224268064E-2</v>
      </c>
      <c r="I217" s="28">
        <f>I172/SUM(I172,'Calculations 16to19'!I172,'Calculations 20to24'!I172,'Calculations 25to34'!I172,'Calculations 35to44'!I172,'Calculations 45to54'!I172,'Calculations 55to64'!I172)</f>
        <v>7.0665956960156109E-2</v>
      </c>
      <c r="J217" s="28">
        <f>J172/SUM(J172,'Calculations 16to19'!J172,'Calculations 20to24'!J172,'Calculations 25to34'!J172,'Calculations 35to44'!J172,'Calculations 45to54'!J172,'Calculations 55to64'!J172)</f>
        <v>7.2596218782123495E-2</v>
      </c>
      <c r="K217" s="28">
        <f>K172/SUM(K172,'Calculations 16to19'!K172,'Calculations 20to24'!K172,'Calculations 25to34'!K172,'Calculations 35to44'!K172,'Calculations 45to54'!K172,'Calculations 55to64'!K172)</f>
        <v>7.451107023184729E-2</v>
      </c>
      <c r="L217" s="28">
        <f>L172/SUM(L172,'Calculations 16to19'!L172,'Calculations 20to24'!L172,'Calculations 25to34'!L172,'Calculations 35to44'!L172,'Calculations 45to54'!L172,'Calculations 55to64'!L172)</f>
        <v>7.7120704041573784E-2</v>
      </c>
      <c r="M217" s="28">
        <f>M172/SUM(M172,'Calculations 16to19'!M172,'Calculations 20to24'!M172,'Calculations 25to34'!M172,'Calculations 35to44'!M172,'Calculations 45to54'!M172,'Calculations 55to64'!M172)</f>
        <v>7.9376918260130908E-2</v>
      </c>
      <c r="N217" s="28">
        <f>N172/SUM(N172,'Calculations 16to19'!N172,'Calculations 20to24'!N172,'Calculations 25to34'!N172,'Calculations 35to44'!N172,'Calculations 45to54'!N172,'Calculations 55to64'!N172)</f>
        <v>8.1657574293507215E-2</v>
      </c>
      <c r="O217" s="28">
        <f>O172/SUM(O172,'Calculations 16to19'!O172,'Calculations 20to24'!O172,'Calculations 25to34'!O172,'Calculations 35to44'!O172,'Calculations 45to54'!O172,'Calculations 55to64'!O172)</f>
        <v>8.396184388755451E-2</v>
      </c>
      <c r="P217" s="28">
        <f>P172/SUM(P172,'Calculations 16to19'!P172,'Calculations 20to24'!P172,'Calculations 25to34'!P172,'Calculations 35to44'!P172,'Calculations 45to54'!P172,'Calculations 55to64'!P172)</f>
        <v>8.6288886364287942E-2</v>
      </c>
      <c r="Q217" s="28">
        <f>Q172/SUM(Q172,'Calculations 16to19'!Q172,'Calculations 20to24'!Q172,'Calculations 25to34'!Q172,'Calculations 35to44'!Q172,'Calculations 45to54'!Q172,'Calculations 55to64'!Q172)</f>
        <v>8.8637850150090625E-2</v>
      </c>
      <c r="R217" s="28">
        <f>R172/SUM(R172,'Calculations 16to19'!R172,'Calculations 20to24'!R172,'Calculations 25to34'!R172,'Calculations 35to44'!R172,'Calculations 45to54'!R172,'Calculations 55to64'!R172)</f>
        <v>9.1007874288036486E-2</v>
      </c>
      <c r="S217" s="28">
        <f>S172/SUM(S172,'Calculations 16to19'!S172,'Calculations 20to24'!S172,'Calculations 25to34'!S172,'Calculations 35to44'!S172,'Calculations 45to54'!S172,'Calculations 55to64'!S172)</f>
        <v>9.3398089929979652E-2</v>
      </c>
      <c r="T217" s="28">
        <f>T172/SUM(T172,'Calculations 16to19'!T172,'Calculations 20to24'!T172,'Calculations 25to34'!T172,'Calculations 35to44'!T172,'Calculations 45to54'!T172,'Calculations 55to64'!T172)</f>
        <v>9.5807621804315291E-2</v>
      </c>
      <c r="U217" s="28">
        <f>U172/SUM(U172,'Calculations 16to19'!U172,'Calculations 20to24'!U172,'Calculations 25to34'!U172,'Calculations 35to44'!U172,'Calculations 45to54'!U172,'Calculations 55to64'!U172)</f>
        <v>9.8235589655607788E-2</v>
      </c>
      <c r="V217" s="28">
        <f>V172/SUM(V172,'Calculations 16to19'!V172,'Calculations 20to24'!V172,'Calculations 25to34'!V172,'Calculations 35to44'!V172,'Calculations 45to54'!V172,'Calculations 55to64'!V172)</f>
        <v>0.10068110965255453</v>
      </c>
      <c r="W217" s="28">
        <f>W172/SUM(W172,'Calculations 16to19'!W172,'Calculations 20to24'!W172,'Calculations 25to34'!W172,'Calculations 35to44'!W172,'Calculations 45to54'!W172,'Calculations 55to64'!W172)</f>
        <v>0.10314329576104574</v>
      </c>
      <c r="X217" s="28">
        <f>X172/SUM(X172,'Calculations 16to19'!X172,'Calculations 20to24'!X172,'Calculations 25to34'!X172,'Calculations 35to44'!X172,'Calculations 45to54'!X172,'Calculations 55to64'!X172)</f>
        <v>0.10562126107937263</v>
      </c>
      <c r="Y217" s="28">
        <f>Y172/SUM(Y172,'Calculations 16to19'!Y172,'Calculations 20to24'!Y172,'Calculations 25to34'!Y172,'Calculations 35to44'!Y172,'Calculations 45to54'!Y172,'Calculations 55to64'!Y172)</f>
        <v>0.10811411913292565</v>
      </c>
      <c r="Z217" s="28">
        <f>Z172/SUM(Z172,'Calculations 16to19'!Z172,'Calculations 20to24'!Z172,'Calculations 25to34'!Z172,'Calculations 35to44'!Z172,'Calculations 45to54'!Z172,'Calculations 55to64'!Z172)</f>
        <v>0.11062098512601623</v>
      </c>
      <c r="AA217" s="28">
        <f>AA172/SUM(AA172,'Calculations 16to19'!AA172,'Calculations 20to24'!AA172,'Calculations 25to34'!AA172,'Calculations 35to44'!AA172,'Calculations 45to54'!AA172,'Calculations 55to64'!AA172)</f>
        <v>0.11314097714873904</v>
      </c>
      <c r="AB217" s="28">
        <f>AB172/SUM(AB172,'Calculations 16to19'!AB172,'Calculations 20to24'!AB172,'Calculations 25to34'!AB172,'Calculations 35to44'!AB172,'Calculations 45to54'!AB172,'Calculations 55to64'!AB172)</f>
        <v>0.11567321733707626</v>
      </c>
      <c r="AC217" s="28">
        <f>AC172/SUM(AC172,'Calculations 16to19'!AC172,'Calculations 20to24'!AC172,'Calculations 25to34'!AC172,'Calculations 35to44'!AC172,'Calculations 45to54'!AC172,'Calculations 55to64'!AC172)</f>
        <v>0.11821683298472012</v>
      </c>
      <c r="AD217" s="28">
        <f>AD172/SUM(AD172,'Calculations 16to19'!AD172,'Calculations 20to24'!AD172,'Calculations 25to34'!AD172,'Calculations 35to44'!AD172,'Calculations 45to54'!AD172,'Calculations 55to64'!AD172)</f>
        <v>0.12077095760535597</v>
      </c>
      <c r="AE217" s="28">
        <f>AE172/SUM(AE172,'Calculations 16to19'!AE172,'Calculations 20to24'!AE172,'Calculations 25to34'!AE172,'Calculations 35to44'!AE172,'Calculations 45to54'!AE172,'Calculations 55to64'!AE172)</f>
        <v>0.12333473194440607</v>
      </c>
      <c r="AF217" s="28">
        <f>AF172/SUM(AF172,'Calculations 16to19'!AF172,'Calculations 20to24'!AF172,'Calculations 25to34'!AF172,'Calculations 35to44'!AF172,'Calculations 45to54'!AF172,'Calculations 55to64'!AF172)</f>
        <v>0.12590730493948799</v>
      </c>
    </row>
    <row r="218" spans="1:32" x14ac:dyDescent="0.2">
      <c r="A218" s="6" t="s">
        <v>51</v>
      </c>
      <c r="B218" s="28">
        <f>B173/SUM(B173,'Calculations 16to19'!B173,'Calculations 20to24'!B173,'Calculations 25to34'!B173,'Calculations 35to44'!B173,'Calculations 45to54'!B173,'Calculations 55to64'!B173)</f>
        <v>0.14614541468761416</v>
      </c>
      <c r="C218" s="28">
        <f>C173/SUM(C173,'Calculations 16to19'!C173,'Calculations 20to24'!C173,'Calculations 25to34'!C173,'Calculations 35to44'!C173,'Calculations 45to54'!C173,'Calculations 55to64'!C173)</f>
        <v>0.15002567080167734</v>
      </c>
      <c r="D218" s="28">
        <f>D173/SUM(D173,'Calculations 16to19'!D173,'Calculations 20to24'!D173,'Calculations 25to34'!D173,'Calculations 35to44'!D173,'Calculations 45to54'!D173,'Calculations 55to64'!D173)</f>
        <v>0.15370281376092981</v>
      </c>
      <c r="E218" s="28">
        <f>E173/SUM(E173,'Calculations 16to19'!E173,'Calculations 20to24'!E173,'Calculations 25to34'!E173,'Calculations 35to44'!E173,'Calculations 45to54'!E173,'Calculations 55to64'!E173)</f>
        <v>0.15756020449259051</v>
      </c>
      <c r="F218" s="28">
        <f>F173/SUM(F173,'Calculations 16to19'!F173,'Calculations 20to24'!F173,'Calculations 25to34'!F173,'Calculations 35to44'!F173,'Calculations 45to54'!F173,'Calculations 55to64'!F173)</f>
        <v>0.1613233355559735</v>
      </c>
      <c r="G218" s="28">
        <f>G173/SUM(G173,'Calculations 16to19'!G173,'Calculations 20to24'!G173,'Calculations 25to34'!G173,'Calculations 35to44'!G173,'Calculations 45to54'!G173,'Calculations 55to64'!G173)</f>
        <v>0.16506236841974903</v>
      </c>
      <c r="H218" s="28">
        <f>H173/SUM(H173,'Calculations 16to19'!H173,'Calculations 20to24'!H173,'Calculations 25to34'!H173,'Calculations 35to44'!H173,'Calculations 45to54'!H173,'Calculations 55to64'!H173)</f>
        <v>0.16876712502200611</v>
      </c>
      <c r="I218" s="28">
        <f>I173/SUM(I173,'Calculations 16to19'!I173,'Calculations 20to24'!I173,'Calculations 25to34'!I173,'Calculations 35to44'!I173,'Calculations 45to54'!I173,'Calculations 55to64'!I173)</f>
        <v>0.17213060582262321</v>
      </c>
      <c r="J218" s="28">
        <f>J173/SUM(J173,'Calculations 16to19'!J173,'Calculations 20to24'!J173,'Calculations 25to34'!J173,'Calculations 35to44'!J173,'Calculations 45to54'!J173,'Calculations 55to64'!J173)</f>
        <v>0.17536929643718632</v>
      </c>
      <c r="K218" s="28">
        <f>K173/SUM(K173,'Calculations 16to19'!K173,'Calculations 20to24'!K173,'Calculations 25to34'!K173,'Calculations 35to44'!K173,'Calculations 45to54'!K173,'Calculations 55to64'!K173)</f>
        <v>0.17857595117453751</v>
      </c>
      <c r="L218" s="28">
        <f>L173/SUM(L173,'Calculations 16to19'!L173,'Calculations 20to24'!L173,'Calculations 25to34'!L173,'Calculations 35to44'!L173,'Calculations 45to54'!L173,'Calculations 55to64'!L173)</f>
        <v>0.1830497003714838</v>
      </c>
      <c r="M218" s="28">
        <f>M173/SUM(M173,'Calculations 16to19'!M173,'Calculations 20to24'!M173,'Calculations 25to34'!M173,'Calculations 35to44'!M173,'Calculations 45to54'!M173,'Calculations 55to64'!M173)</f>
        <v>0.18673667975064492</v>
      </c>
      <c r="N218" s="28">
        <f>N173/SUM(N173,'Calculations 16to19'!N173,'Calculations 20to24'!N173,'Calculations 25to34'!N173,'Calculations 35to44'!N173,'Calculations 45to54'!N173,'Calculations 55to64'!N173)</f>
        <v>0.19042179301226708</v>
      </c>
      <c r="O218" s="28">
        <f>O173/SUM(O173,'Calculations 16to19'!O173,'Calculations 20to24'!O173,'Calculations 25to34'!O173,'Calculations 35to44'!O173,'Calculations 45to54'!O173,'Calculations 55to64'!O173)</f>
        <v>0.19410344844153823</v>
      </c>
      <c r="P218" s="28">
        <f>P173/SUM(P173,'Calculations 16to19'!P173,'Calculations 20to24'!P173,'Calculations 25to34'!P173,'Calculations 35to44'!P173,'Calculations 45to54'!P173,'Calculations 55to64'!P173)</f>
        <v>0.19778009590102888</v>
      </c>
      <c r="Q218" s="28">
        <f>Q173/SUM(Q173,'Calculations 16to19'!Q173,'Calculations 20to24'!Q173,'Calculations 25to34'!Q173,'Calculations 35to44'!Q173,'Calculations 45to54'!Q173,'Calculations 55to64'!Q173)</f>
        <v>0.20145022836081314</v>
      </c>
      <c r="R218" s="28">
        <f>R173/SUM(R173,'Calculations 16to19'!R173,'Calculations 20to24'!R173,'Calculations 25to34'!R173,'Calculations 35to44'!R173,'Calculations 45to54'!R173,'Calculations 55to64'!R173)</f>
        <v>0.20511238323518086</v>
      </c>
      <c r="S218" s="28">
        <f>S173/SUM(S173,'Calculations 16to19'!S173,'Calculations 20to24'!S173,'Calculations 25to34'!S173,'Calculations 35to44'!S173,'Calculations 45to54'!S173,'Calculations 55to64'!S173)</f>
        <v>0.20876514353091369</v>
      </c>
      <c r="T218" s="28">
        <f>T173/SUM(T173,'Calculations 16to19'!T173,'Calculations 20to24'!T173,'Calculations 25to34'!T173,'Calculations 35to44'!T173,'Calculations 45to54'!T173,'Calculations 55to64'!T173)</f>
        <v>0.21240713881279452</v>
      </c>
      <c r="U218" s="28">
        <f>U173/SUM(U173,'Calculations 16to19'!U173,'Calculations 20to24'!U173,'Calculations 25to34'!U173,'Calculations 35to44'!U173,'Calculations 45to54'!U173,'Calculations 55to64'!U173)</f>
        <v>0.21603704599264756</v>
      </c>
      <c r="V218" s="28">
        <f>V173/SUM(V173,'Calculations 16to19'!V173,'Calculations 20to24'!V173,'Calculations 25to34'!V173,'Calculations 35to44'!V173,'Calculations 45to54'!V173,'Calculations 55to64'!V173)</f>
        <v>0.21965358994872752</v>
      </c>
      <c r="W218" s="28">
        <f>W173/SUM(W173,'Calculations 16to19'!W173,'Calculations 20to24'!W173,'Calculations 25to34'!W173,'Calculations 35to44'!W173,'Calculations 45to54'!W173,'Calculations 55to64'!W173)</f>
        <v>0.22325554398271297</v>
      </c>
      <c r="X218" s="28">
        <f>X173/SUM(X173,'Calculations 16to19'!X173,'Calculations 20to24'!X173,'Calculations 25to34'!X173,'Calculations 35to44'!X173,'Calculations 45to54'!X173,'Calculations 55to64'!X173)</f>
        <v>0.22684173012192915</v>
      </c>
      <c r="Y218" s="28">
        <f>Y173/SUM(Y173,'Calculations 16to19'!Y173,'Calculations 20to24'!Y173,'Calculations 25to34'!Y173,'Calculations 35to44'!Y173,'Calculations 45to54'!Y173,'Calculations 55to64'!Y173)</f>
        <v>0.23041101927470506</v>
      </c>
      <c r="Z218" s="28">
        <f>Z173/SUM(Z173,'Calculations 16to19'!Z173,'Calculations 20to24'!Z173,'Calculations 25to34'!Z173,'Calculations 35to44'!Z173,'Calculations 45to54'!Z173,'Calculations 55to64'!Z173)</f>
        <v>0.23396233124697302</v>
      </c>
      <c r="AA218" s="28">
        <f>AA173/SUM(AA173,'Calculations 16to19'!AA173,'Calculations 20to24'!AA173,'Calculations 25to34'!AA173,'Calculations 35to44'!AA173,'Calculations 45to54'!AA173,'Calculations 55to64'!AA173)</f>
        <v>0.23749463462836834</v>
      </c>
      <c r="AB218" s="28">
        <f>AB173/SUM(AB173,'Calculations 16to19'!AB173,'Calculations 20to24'!AB173,'Calculations 25to34'!AB173,'Calculations 35to44'!AB173,'Calculations 45to54'!AB173,'Calculations 55to64'!AB173)</f>
        <v>0.24100694655615346</v>
      </c>
      <c r="AC218" s="28">
        <f>AC173/SUM(AC173,'Calculations 16to19'!AC173,'Calculations 20to24'!AC173,'Calculations 25to34'!AC173,'Calculations 35to44'!AC173,'Calculations 45to54'!AC173,'Calculations 55to64'!AC173)</f>
        <v>0.2444983323653179</v>
      </c>
      <c r="AD218" s="28">
        <f>AD173/SUM(AD173,'Calculations 16to19'!AD173,'Calculations 20to24'!AD173,'Calculations 25to34'!AD173,'Calculations 35to44'!AD173,'Calculations 45to54'!AD173,'Calculations 55to64'!AD173)</f>
        <v>0.2479679051331595</v>
      </c>
      <c r="AE218" s="28">
        <f>AE173/SUM(AE173,'Calculations 16to19'!AE173,'Calculations 20to24'!AE173,'Calculations 25to34'!AE173,'Calculations 35to44'!AE173,'Calculations 45to54'!AE173,'Calculations 55to64'!AE173)</f>
        <v>0.25141482512656971</v>
      </c>
      <c r="AF218" s="28">
        <f>AF173/SUM(AF173,'Calculations 16to19'!AF173,'Calculations 20to24'!AF173,'Calculations 25to34'!AF173,'Calculations 35to44'!AF173,'Calculations 45to54'!AF173,'Calculations 55to64'!AF173)</f>
        <v>0.25483829916011985</v>
      </c>
    </row>
    <row r="219" spans="1:32" x14ac:dyDescent="0.2">
      <c r="A219" s="6" t="s">
        <v>52</v>
      </c>
      <c r="B219" s="28">
        <f>B174/SUM(B174,'Calculations 16to19'!B174,'Calculations 20to24'!B174,'Calculations 25to34'!B174,'Calculations 35to44'!B174,'Calculations 45to54'!B174,'Calculations 55to64'!B174)</f>
        <v>7.1159058298347247E-2</v>
      </c>
      <c r="C219" s="28">
        <f>C174/SUM(C174,'Calculations 16to19'!C174,'Calculations 20to24'!C174,'Calculations 25to34'!C174,'Calculations 35to44'!C174,'Calculations 45to54'!C174,'Calculations 55to64'!C174)</f>
        <v>7.3534827515123885E-2</v>
      </c>
      <c r="D219" s="28">
        <f>D174/SUM(D174,'Calculations 16to19'!D174,'Calculations 20to24'!D174,'Calculations 25to34'!D174,'Calculations 35to44'!D174,'Calculations 45to54'!D174,'Calculations 55to64'!D174)</f>
        <v>7.577318452534966E-2</v>
      </c>
      <c r="E219" s="28">
        <f>E174/SUM(E174,'Calculations 16to19'!E174,'Calculations 20to24'!E174,'Calculations 25to34'!E174,'Calculations 35to44'!E174,'Calculations 45to54'!E174,'Calculations 55to64'!E174)</f>
        <v>7.8169490062996283E-2</v>
      </c>
      <c r="F219" s="28">
        <f>F174/SUM(F174,'Calculations 16to19'!F174,'Calculations 20to24'!F174,'Calculations 25to34'!F174,'Calculations 35to44'!F174,'Calculations 45to54'!F174,'Calculations 55to64'!F174)</f>
        <v>8.0610765919225322E-2</v>
      </c>
      <c r="G219" s="28">
        <f>G174/SUM(G174,'Calculations 16to19'!G174,'Calculations 20to24'!G174,'Calculations 25to34'!G174,'Calculations 35to44'!G174,'Calculations 45to54'!G174,'Calculations 55to64'!G174)</f>
        <v>8.3225798012025884E-2</v>
      </c>
      <c r="H219" s="28">
        <f>H174/SUM(H174,'Calculations 16to19'!H174,'Calculations 20to24'!H174,'Calculations 25to34'!H174,'Calculations 35to44'!H174,'Calculations 45to54'!H174,'Calculations 55to64'!H174)</f>
        <v>8.5875353285551403E-2</v>
      </c>
      <c r="I219" s="28">
        <f>I174/SUM(I174,'Calculations 16to19'!I174,'Calculations 20to24'!I174,'Calculations 25to34'!I174,'Calculations 35to44'!I174,'Calculations 45to54'!I174,'Calculations 55to64'!I174)</f>
        <v>8.8293643259098498E-2</v>
      </c>
      <c r="J219" s="28">
        <f>J174/SUM(J174,'Calculations 16to19'!J174,'Calculations 20to24'!J174,'Calculations 25to34'!J174,'Calculations 35to44'!J174,'Calculations 45to54'!J174,'Calculations 55to64'!J174)</f>
        <v>9.0575103379762378E-2</v>
      </c>
      <c r="K219" s="28">
        <f>K174/SUM(K174,'Calculations 16to19'!K174,'Calculations 20to24'!K174,'Calculations 25to34'!K174,'Calculations 35to44'!K174,'Calculations 45to54'!K174,'Calculations 55to64'!K174)</f>
        <v>9.2820998121499923E-2</v>
      </c>
      <c r="L219" s="28">
        <f>L174/SUM(L174,'Calculations 16to19'!L174,'Calculations 20to24'!L174,'Calculations 25to34'!L174,'Calculations 35to44'!L174,'Calculations 45to54'!L174,'Calculations 55to64'!L174)</f>
        <v>9.5753363912235309E-2</v>
      </c>
      <c r="M219" s="28">
        <f>M174/SUM(M174,'Calculations 16to19'!M174,'Calculations 20to24'!M174,'Calculations 25to34'!M174,'Calculations 35to44'!M174,'Calculations 45to54'!M174,'Calculations 55to64'!M174)</f>
        <v>9.8354213560740533E-2</v>
      </c>
      <c r="N219" s="28">
        <f>N174/SUM(N174,'Calculations 16to19'!N174,'Calculations 20to24'!N174,'Calculations 25to34'!N174,'Calculations 35to44'!N174,'Calculations 45to54'!N174,'Calculations 55to64'!N174)</f>
        <v>0.10097734681094804</v>
      </c>
      <c r="O219" s="28">
        <f>O174/SUM(O174,'Calculations 16to19'!O174,'Calculations 20to24'!O174,'Calculations 25to34'!O174,'Calculations 35to44'!O174,'Calculations 45to54'!O174,'Calculations 55to64'!O174)</f>
        <v>0.10362170563684339</v>
      </c>
      <c r="P219" s="28">
        <f>P174/SUM(P174,'Calculations 16to19'!P174,'Calculations 20to24'!P174,'Calculations 25to34'!P174,'Calculations 35to44'!P174,'Calculations 45to54'!P174,'Calculations 55to64'!P174)</f>
        <v>0.10628622530169116</v>
      </c>
      <c r="Q219" s="28">
        <f>Q174/SUM(Q174,'Calculations 16to19'!Q174,'Calculations 20to24'!Q174,'Calculations 25to34'!Q174,'Calculations 35to44'!Q174,'Calculations 45to54'!Q174,'Calculations 55to64'!Q174)</f>
        <v>0.10896983624306233</v>
      </c>
      <c r="R219" s="28">
        <f>R174/SUM(R174,'Calculations 16to19'!R174,'Calculations 20to24'!R174,'Calculations 25to34'!R174,'Calculations 35to44'!R174,'Calculations 45to54'!R174,'Calculations 55to64'!R174)</f>
        <v>0.11167146591452833</v>
      </c>
      <c r="S219" s="28">
        <f>S174/SUM(S174,'Calculations 16to19'!S174,'Calculations 20to24'!S174,'Calculations 25to34'!S174,'Calculations 35to44'!S174,'Calculations 45to54'!S174,'Calculations 55to64'!S174)</f>
        <v>0.1143900405792397</v>
      </c>
      <c r="T219" s="28">
        <f>T174/SUM(T174,'Calculations 16to19'!T174,'Calculations 20to24'!T174,'Calculations 25to34'!T174,'Calculations 35to44'!T174,'Calculations 45to54'!T174,'Calculations 55to64'!T174)</f>
        <v>0.11712448705103284</v>
      </c>
      <c r="U219" s="28">
        <f>U174/SUM(U174,'Calculations 16to19'!U174,'Calculations 20to24'!U174,'Calculations 25to34'!U174,'Calculations 35to44'!U174,'Calculations 45to54'!U174,'Calculations 55to64'!U174)</f>
        <v>0.11987373437915078</v>
      </c>
      <c r="V219" s="28">
        <f>V174/SUM(V174,'Calculations 16to19'!V174,'Calculations 20to24'!V174,'Calculations 25to34'!V174,'Calculations 35to44'!V174,'Calculations 45to54'!V174,'Calculations 55to64'!V174)</f>
        <v>0.12263671547309545</v>
      </c>
      <c r="W219" s="28">
        <f>W174/SUM(W174,'Calculations 16to19'!W174,'Calculations 20to24'!W174,'Calculations 25to34'!W174,'Calculations 35to44'!W174,'Calculations 45to54'!W174,'Calculations 55to64'!W174)</f>
        <v>0.12541236866455663</v>
      </c>
      <c r="X219" s="28">
        <f>X174/SUM(X174,'Calculations 16to19'!X174,'Calculations 20to24'!X174,'Calculations 25to34'!X174,'Calculations 35to44'!X174,'Calculations 45to54'!X174,'Calculations 55to64'!X174)</f>
        <v>0.12819963920379476</v>
      </c>
      <c r="Y219" s="28">
        <f>Y174/SUM(Y174,'Calculations 16to19'!Y174,'Calculations 20to24'!Y174,'Calculations 25to34'!Y174,'Calculations 35to44'!Y174,'Calculations 45to54'!Y174,'Calculations 55to64'!Y174)</f>
        <v>0.13099748068827025</v>
      </c>
      <c r="Z219" s="28">
        <f>Z174/SUM(Z174,'Calculations 16to19'!Z174,'Calculations 20to24'!Z174,'Calculations 25to34'!Z174,'Calculations 35to44'!Z174,'Calculations 45to54'!Z174,'Calculations 55to64'!Z174)</f>
        <v>0.13380485642171441</v>
      </c>
      <c r="AA219" s="28">
        <f>AA174/SUM(AA174,'Calculations 16to19'!AA174,'Calculations 20to24'!AA174,'Calculations 25to34'!AA174,'Calculations 35to44'!AA174,'Calculations 45to54'!AA174,'Calculations 55to64'!AA174)</f>
        <v>0.1366207407022364</v>
      </c>
      <c r="AB219" s="28">
        <f>AB174/SUM(AB174,'Calculations 16to19'!AB174,'Calculations 20to24'!AB174,'Calculations 25to34'!AB174,'Calculations 35to44'!AB174,'Calculations 45to54'!AB174,'Calculations 55to64'!AB174)</f>
        <v>0.13944412003843298</v>
      </c>
      <c r="AC219" s="28">
        <f>AC174/SUM(AC174,'Calculations 16to19'!AC174,'Calculations 20to24'!AC174,'Calculations 25to34'!AC174,'Calculations 35to44'!AC174,'Calculations 45to54'!AC174,'Calculations 55to64'!AC174)</f>
        <v>0.14227399429283566</v>
      </c>
      <c r="AD219" s="28">
        <f>AD174/SUM(AD174,'Calculations 16to19'!AD174,'Calculations 20to24'!AD174,'Calculations 25to34'!AD174,'Calculations 35to44'!AD174,'Calculations 45to54'!AD174,'Calculations 55to64'!AD174)</f>
        <v>0.14510937775236699</v>
      </c>
      <c r="AE219" s="28">
        <f>AE174/SUM(AE174,'Calculations 16to19'!AE174,'Calculations 20to24'!AE174,'Calculations 25to34'!AE174,'Calculations 35to44'!AE174,'Calculations 45to54'!AE174,'Calculations 55to64'!AE174)</f>
        <v>0.14794930012580565</v>
      </c>
      <c r="AF219" s="28">
        <f>AF174/SUM(AF174,'Calculations 16to19'!AF174,'Calculations 20to24'!AF174,'Calculations 25to34'!AF174,'Calculations 35to44'!AF174,'Calculations 45to54'!AF174,'Calculations 55to64'!AF174)</f>
        <v>0.15079280746856707</v>
      </c>
    </row>
    <row r="220" spans="1:32" x14ac:dyDescent="0.2">
      <c r="A220" s="6" t="s">
        <v>53</v>
      </c>
      <c r="B220" s="28">
        <f>B175/SUM(B175,'Calculations 16to19'!B175,'Calculations 20to24'!B175,'Calculations 25to34'!B175,'Calculations 35to44'!B175,'Calculations 45to54'!B175,'Calculations 55to64'!B175)</f>
        <v>6.0117302052785912E-2</v>
      </c>
      <c r="C220" s="28">
        <f>C175/SUM(C175,'Calculations 16to19'!C175,'Calculations 20to24'!C175,'Calculations 25to34'!C175,'Calculations 35to44'!C175,'Calculations 45to54'!C175,'Calculations 55to64'!C175)</f>
        <v>6.2317471053649362E-2</v>
      </c>
      <c r="D220" s="28">
        <f>D175/SUM(D175,'Calculations 16to19'!D175,'Calculations 20to24'!D175,'Calculations 25to34'!D175,'Calculations 35to44'!D175,'Calculations 45to54'!D175,'Calculations 55to64'!D175)</f>
        <v>6.4382484102683504E-2</v>
      </c>
      <c r="E220" s="28">
        <f>E175/SUM(E175,'Calculations 16to19'!E175,'Calculations 20to24'!E175,'Calculations 25to34'!E175,'Calculations 35to44'!E175,'Calculations 45to54'!E175,'Calculations 55to64'!E175)</f>
        <v>6.6569564747096563E-2</v>
      </c>
      <c r="F220" s="28">
        <f>F175/SUM(F175,'Calculations 16to19'!F175,'Calculations 20to24'!F175,'Calculations 25to34'!F175,'Calculations 35to44'!F175,'Calculations 45to54'!F175,'Calculations 55to64'!F175)</f>
        <v>6.8757283716078907E-2</v>
      </c>
      <c r="G220" s="28">
        <f>G175/SUM(G175,'Calculations 16to19'!G175,'Calculations 20to24'!G175,'Calculations 25to34'!G175,'Calculations 35to44'!G175,'Calculations 45to54'!G175,'Calculations 55to64'!G175)</f>
        <v>7.1020998461224297E-2</v>
      </c>
      <c r="H220" s="28">
        <f>H175/SUM(H175,'Calculations 16to19'!H175,'Calculations 20to24'!H175,'Calculations 25to34'!H175,'Calculations 35to44'!H175,'Calculations 45to54'!H175,'Calculations 55to64'!H175)</f>
        <v>7.3297008360716759E-2</v>
      </c>
      <c r="I220" s="28">
        <f>I175/SUM(I175,'Calculations 16to19'!I175,'Calculations 20to24'!I175,'Calculations 25to34'!I175,'Calculations 35to44'!I175,'Calculations 45to54'!I175,'Calculations 55to64'!I175)</f>
        <v>7.5345225865057541E-2</v>
      </c>
      <c r="J220" s="28">
        <f>J175/SUM(J175,'Calculations 16to19'!J175,'Calculations 20to24'!J175,'Calculations 25to34'!J175,'Calculations 35to44'!J175,'Calculations 45to54'!J175,'Calculations 55to64'!J175)</f>
        <v>7.7283172939838468E-2</v>
      </c>
      <c r="K220" s="28">
        <f>K175/SUM(K175,'Calculations 16to19'!K175,'Calculations 20to24'!K175,'Calculations 25to34'!K175,'Calculations 35to44'!K175,'Calculations 45to54'!K175,'Calculations 55to64'!K175)</f>
        <v>7.9196596309547437E-2</v>
      </c>
      <c r="L220" s="28">
        <f>L175/SUM(L175,'Calculations 16to19'!L175,'Calculations 20to24'!L175,'Calculations 25to34'!L175,'Calculations 35to44'!L175,'Calculations 45to54'!L175,'Calculations 55to64'!L175)</f>
        <v>8.2017349128013964E-2</v>
      </c>
      <c r="M220" s="28">
        <f>M175/SUM(M175,'Calculations 16to19'!M175,'Calculations 20to24'!M175,'Calculations 25to34'!M175,'Calculations 35to44'!M175,'Calculations 45to54'!M175,'Calculations 55to64'!M175)</f>
        <v>8.4337581601469661E-2</v>
      </c>
      <c r="N220" s="28">
        <f>N175/SUM(N175,'Calculations 16to19'!N175,'Calculations 20to24'!N175,'Calculations 25to34'!N175,'Calculations 35to44'!N175,'Calculations 45to54'!N175,'Calculations 55to64'!N175)</f>
        <v>8.6680573326520571E-2</v>
      </c>
      <c r="O220" s="28">
        <f>O175/SUM(O175,'Calculations 16to19'!O175,'Calculations 20to24'!O175,'Calculations 25to34'!O175,'Calculations 35to44'!O175,'Calculations 45to54'!O175,'Calculations 55to64'!O175)</f>
        <v>8.9045449925854336E-2</v>
      </c>
      <c r="P220" s="28">
        <f>P175/SUM(P175,'Calculations 16to19'!P175,'Calculations 20to24'!P175,'Calculations 25to34'!P175,'Calculations 35to44'!P175,'Calculations 45to54'!P175,'Calculations 55to64'!P175)</f>
        <v>9.1431328040454091E-2</v>
      </c>
      <c r="Q220" s="28">
        <f>Q175/SUM(Q175,'Calculations 16to19'!Q175,'Calculations 20to24'!Q175,'Calculations 25to34'!Q175,'Calculations 35to44'!Q175,'Calculations 45to54'!Q175,'Calculations 55to64'!Q175)</f>
        <v>9.3837316878876767E-2</v>
      </c>
      <c r="R220" s="28">
        <f>R175/SUM(R175,'Calculations 16to19'!R175,'Calculations 20to24'!R175,'Calculations 25to34'!R175,'Calculations 35to44'!R175,'Calculations 45to54'!R175,'Calculations 55to64'!R175)</f>
        <v>9.6262519737927876E-2</v>
      </c>
      <c r="S220" s="28">
        <f>S175/SUM(S175,'Calculations 16to19'!S175,'Calculations 20to24'!S175,'Calculations 25to34'!S175,'Calculations 35to44'!S175,'Calculations 45to54'!S175,'Calculations 55to64'!S175)</f>
        <v>9.8706035490873548E-2</v>
      </c>
      <c r="T220" s="28">
        <f>T175/SUM(T175,'Calculations 16to19'!T175,'Calculations 20to24'!T175,'Calculations 25to34'!T175,'Calculations 35to44'!T175,'Calculations 45to54'!T175,'Calculations 55to64'!T175)</f>
        <v>0.10116696003963377</v>
      </c>
      <c r="U220" s="28">
        <f>U175/SUM(U175,'Calculations 16to19'!U175,'Calculations 20to24'!U175,'Calculations 25to34'!U175,'Calculations 35to44'!U175,'Calculations 45to54'!U175,'Calculations 55to64'!U175)</f>
        <v>0.10364438772773124</v>
      </c>
      <c r="V220" s="28">
        <f>V175/SUM(V175,'Calculations 16to19'!V175,'Calculations 20to24'!V175,'Calculations 25to34'!V175,'Calculations 35to44'!V175,'Calculations 45to54'!V175,'Calculations 55to64'!V175)</f>
        <v>0.1061374127110814</v>
      </c>
      <c r="W220" s="28">
        <f>W175/SUM(W175,'Calculations 16to19'!W175,'Calculations 20to24'!W175,'Calculations 25to34'!W175,'Calculations 35to44'!W175,'Calculations 45to54'!W175,'Calculations 55to64'!W175)</f>
        <v>0.10864513028401868</v>
      </c>
      <c r="X220" s="28">
        <f>X175/SUM(X175,'Calculations 16to19'!X175,'Calculations 20to24'!X175,'Calculations 25to34'!X175,'Calculations 35to44'!X175,'Calculations 45to54'!X175,'Calculations 55to64'!X175)</f>
        <v>0.11116663815827842</v>
      </c>
      <c r="Y220" s="28">
        <f>Y175/SUM(Y175,'Calculations 16to19'!Y175,'Calculations 20to24'!Y175,'Calculations 25to34'!Y175,'Calculations 35to44'!Y175,'Calculations 45to54'!Y175,'Calculations 55to64'!Y175)</f>
        <v>0.1137010376929509</v>
      </c>
      <c r="Z220" s="28">
        <f>Z175/SUM(Z175,'Calculations 16to19'!Z175,'Calculations 20to24'!Z175,'Calculations 25to34'!Z175,'Calculations 35to44'!Z175,'Calculations 45to54'!Z175,'Calculations 55to64'!Z175)</f>
        <v>0.11624743507372824</v>
      </c>
      <c r="AA220" s="28">
        <f>AA175/SUM(AA175,'Calculations 16to19'!AA175,'Calculations 20to24'!AA175,'Calculations 25to34'!AA175,'Calculations 35to44'!AA175,'Calculations 45to54'!AA175,'Calculations 55to64'!AA175)</f>
        <v>0.1188049424400528</v>
      </c>
      <c r="AB220" s="28">
        <f>AB175/SUM(AB175,'Calculations 16to19'!AB175,'Calculations 20to24'!AB175,'Calculations 25to34'!AB175,'Calculations 35to44'!AB175,'Calculations 45to54'!AB175,'Calculations 55to64'!AB175)</f>
        <v>0.1213726789590593</v>
      </c>
      <c r="AC220" s="28">
        <f>AC175/SUM(AC175,'Calculations 16to19'!AC175,'Calculations 20to24'!AC175,'Calculations 25to34'!AC175,'Calculations 35to44'!AC175,'Calculations 45to54'!AC175,'Calculations 55to64'!AC175)</f>
        <v>0.12394977184547441</v>
      </c>
      <c r="AD220" s="28">
        <f>AD175/SUM(AD175,'Calculations 16to19'!AD175,'Calculations 20to24'!AD175,'Calculations 25to34'!AD175,'Calculations 35to44'!AD175,'Calculations 45to54'!AD175,'Calculations 55to64'!AD175)</f>
        <v>0.12653535732688945</v>
      </c>
      <c r="AE220" s="28">
        <f>AE175/SUM(AE175,'Calculations 16to19'!AE175,'Calculations 20to24'!AE175,'Calculations 25to34'!AE175,'Calculations 35to44'!AE175,'Calculations 45to54'!AE175,'Calculations 55to64'!AE175)</f>
        <v>0.12912858155407328</v>
      </c>
      <c r="AF220" s="28">
        <f>AF175/SUM(AF175,'Calculations 16to19'!AF175,'Calculations 20to24'!AF175,'Calculations 25to34'!AF175,'Calculations 35to44'!AF175,'Calculations 45to54'!AF175,'Calculations 55to64'!AF175)</f>
        <v>0.13172860145622292</v>
      </c>
    </row>
    <row r="221" spans="1:32" x14ac:dyDescent="0.2">
      <c r="A221" s="6" t="s">
        <v>54</v>
      </c>
      <c r="B221" s="28">
        <f>B176/SUM(B176,'Calculations 16to19'!B176,'Calculations 20to24'!B176,'Calculations 25to34'!B176,'Calculations 35to44'!B176,'Calculations 45to54'!B176,'Calculations 55to64'!B176)</f>
        <v>6.439790575916228E-2</v>
      </c>
      <c r="C221" s="28">
        <f>C176/SUM(C176,'Calculations 16to19'!C176,'Calculations 20to24'!C176,'Calculations 25to34'!C176,'Calculations 35to44'!C176,'Calculations 45to54'!C176,'Calculations 55to64'!C176)</f>
        <v>6.6704260212509095E-2</v>
      </c>
      <c r="D221" s="28">
        <f>D176/SUM(D176,'Calculations 16to19'!D176,'Calculations 20to24'!D176,'Calculations 25to34'!D176,'Calculations 35to44'!D176,'Calculations 45to54'!D176,'Calculations 55to64'!D176)</f>
        <v>6.8872131553767826E-2</v>
      </c>
      <c r="E221" s="28">
        <f>E176/SUM(E176,'Calculations 16to19'!E176,'Calculations 20to24'!E176,'Calculations 25to34'!E176,'Calculations 35to44'!E176,'Calculations 45to54'!E176,'Calculations 55to64'!E176)</f>
        <v>7.1167405352009411E-2</v>
      </c>
      <c r="F221" s="28">
        <f>F176/SUM(F176,'Calculations 16to19'!F176,'Calculations 20to24'!F176,'Calculations 25to34'!F176,'Calculations 35to44'!F176,'Calculations 45to54'!F176,'Calculations 55to64'!F176)</f>
        <v>7.3473728102823363E-2</v>
      </c>
      <c r="G221" s="28">
        <f>G176/SUM(G176,'Calculations 16to19'!G176,'Calculations 20to24'!G176,'Calculations 25to34'!G176,'Calculations 35to44'!G176,'Calculations 45to54'!G176,'Calculations 55to64'!G176)</f>
        <v>7.5900053449977106E-2</v>
      </c>
      <c r="H221" s="28">
        <f>H176/SUM(H176,'Calculations 16to19'!H176,'Calculations 20to24'!H176,'Calculations 25to34'!H176,'Calculations 35to44'!H176,'Calculations 45to54'!H176,'Calculations 55to64'!H176)</f>
        <v>7.8332710950592341E-2</v>
      </c>
      <c r="I221" s="28">
        <f>I176/SUM(I176,'Calculations 16to19'!I176,'Calculations 20to24'!I176,'Calculations 25to34'!I176,'Calculations 35to44'!I176,'Calculations 45to54'!I176,'Calculations 55to64'!I176)</f>
        <v>8.0508634876613958E-2</v>
      </c>
      <c r="J221" s="28">
        <f>J176/SUM(J176,'Calculations 16to19'!J176,'Calculations 20to24'!J176,'Calculations 25to34'!J176,'Calculations 35to44'!J176,'Calculations 45to54'!J176,'Calculations 55to64'!J176)</f>
        <v>8.2567596297725365E-2</v>
      </c>
      <c r="K221" s="28">
        <f>K176/SUM(K176,'Calculations 16to19'!K176,'Calculations 20to24'!K176,'Calculations 25to34'!K176,'Calculations 35to44'!K176,'Calculations 45to54'!K176,'Calculations 55to64'!K176)</f>
        <v>8.4618138175428931E-2</v>
      </c>
      <c r="L221" s="28">
        <f>L176/SUM(L176,'Calculations 16to19'!L176,'Calculations 20to24'!L176,'Calculations 25to34'!L176,'Calculations 35to44'!L176,'Calculations 45to54'!L176,'Calculations 55to64'!L176)</f>
        <v>8.7554917533170878E-2</v>
      </c>
      <c r="M221" s="28">
        <f>M176/SUM(M176,'Calculations 16to19'!M176,'Calculations 20to24'!M176,'Calculations 25to34'!M176,'Calculations 35to44'!M176,'Calculations 45to54'!M176,'Calculations 55to64'!M176)</f>
        <v>9.0006270214436551E-2</v>
      </c>
      <c r="N221" s="28">
        <f>N176/SUM(N176,'Calculations 16to19'!N176,'Calculations 20to24'!N176,'Calculations 25to34'!N176,'Calculations 35to44'!N176,'Calculations 45to54'!N176,'Calculations 55to64'!N176)</f>
        <v>9.2480637545384534E-2</v>
      </c>
      <c r="O221" s="28">
        <f>O176/SUM(O176,'Calculations 16to19'!O176,'Calculations 20to24'!O176,'Calculations 25to34'!O176,'Calculations 35to44'!O176,'Calculations 45to54'!O176,'Calculations 55to64'!O176)</f>
        <v>9.4977058567873918E-2</v>
      </c>
      <c r="P221" s="28">
        <f>P176/SUM(P176,'Calculations 16to19'!P176,'Calculations 20to24'!P176,'Calculations 25to34'!P176,'Calculations 35to44'!P176,'Calculations 45to54'!P176,'Calculations 55to64'!P176)</f>
        <v>9.7494563888395835E-2</v>
      </c>
      <c r="Q221" s="28">
        <f>Q176/SUM(Q176,'Calculations 16to19'!Q176,'Calculations 20to24'!Q176,'Calculations 25to34'!Q176,'Calculations 35to44'!Q176,'Calculations 45to54'!Q176,'Calculations 55to64'!Q176)</f>
        <v>0.10003217738724433</v>
      </c>
      <c r="R221" s="28">
        <f>R176/SUM(R176,'Calculations 16to19'!R176,'Calculations 20to24'!R176,'Calculations 25to34'!R176,'Calculations 35to44'!R176,'Calculations 45to54'!R176,'Calculations 55to64'!R176)</f>
        <v>0.10258891789373167</v>
      </c>
      <c r="S221" s="28">
        <f>S176/SUM(S176,'Calculations 16to19'!S176,'Calculations 20to24'!S176,'Calculations 25to34'!S176,'Calculations 35to44'!S176,'Calculations 45to54'!S176,'Calculations 55to64'!S176)</f>
        <v>0.1051638008231285</v>
      </c>
      <c r="T221" s="28">
        <f>T176/SUM(T176,'Calculations 16to19'!T176,'Calculations 20to24'!T176,'Calculations 25to34'!T176,'Calculations 35to44'!T176,'Calculations 45to54'!T176,'Calculations 55to64'!T176)</f>
        <v>0.10775583977135812</v>
      </c>
      <c r="U221" s="28">
        <f>U176/SUM(U176,'Calculations 16to19'!U176,'Calculations 20to24'!U176,'Calculations 25to34'!U176,'Calculations 35to44'!U176,'Calculations 45to54'!U176,'Calculations 55to64'!U176)</f>
        <v>0.11036404806384831</v>
      </c>
      <c r="V221" s="28">
        <f>V176/SUM(V176,'Calculations 16to19'!V176,'Calculations 20to24'!V176,'Calculations 25to34'!V176,'Calculations 35to44'!V176,'Calculations 45to54'!V176,'Calculations 55to64'!V176)</f>
        <v>0.11298744025530469</v>
      </c>
      <c r="W221" s="28">
        <f>W176/SUM(W176,'Calculations 16to19'!W176,'Calculations 20to24'!W176,'Calculations 25to34'!W176,'Calculations 35to44'!W176,'Calculations 45to54'!W176,'Calculations 55to64'!W176)</f>
        <v>0.11562503357752495</v>
      </c>
      <c r="X221" s="28">
        <f>X176/SUM(X176,'Calculations 16to19'!X176,'Calculations 20to24'!X176,'Calculations 25to34'!X176,'Calculations 35to44'!X176,'Calculations 45to54'!X176,'Calculations 55to64'!X176)</f>
        <v>0.11827584933274307</v>
      </c>
      <c r="Y221" s="28">
        <f>Y176/SUM(Y176,'Calculations 16to19'!Y176,'Calculations 20to24'!Y176,'Calculations 25to34'!Y176,'Calculations 35to44'!Y176,'Calculations 45to54'!Y176,'Calculations 55to64'!Y176)</f>
        <v>0.12093891423033813</v>
      </c>
      <c r="Z221" s="28">
        <f>Z176/SUM(Z176,'Calculations 16to19'!Z176,'Calculations 20to24'!Z176,'Calculations 25to34'!Z176,'Calculations 35to44'!Z176,'Calculations 45to54'!Z176,'Calculations 55to64'!Z176)</f>
        <v>0.12361326166508933</v>
      </c>
      <c r="AA221" s="28">
        <f>AA176/SUM(AA176,'Calculations 16to19'!AA176,'Calculations 20to24'!AA176,'Calculations 25to34'!AA176,'Calculations 35to44'!AA176,'Calculations 45to54'!AA176,'Calculations 55to64'!AA176)</f>
        <v>0.12629793293549091</v>
      </c>
      <c r="AB221" s="28">
        <f>AB176/SUM(AB176,'Calculations 16to19'!AB176,'Calculations 20to24'!AB176,'Calculations 25to34'!AB176,'Calculations 35to44'!AB176,'Calculations 45to54'!AB176,'Calculations 55to64'!AB176)</f>
        <v>0.12899197840096949</v>
      </c>
      <c r="AC221" s="28">
        <f>AC176/SUM(AC176,'Calculations 16to19'!AC176,'Calculations 20to24'!AC176,'Calculations 25to34'!AC176,'Calculations 35to44'!AC176,'Calculations 45to54'!AC176,'Calculations 55to64'!AC176)</f>
        <v>0.13169445857715165</v>
      </c>
      <c r="AD221" s="28">
        <f>AD176/SUM(AD176,'Calculations 16to19'!AD176,'Calculations 20to24'!AD176,'Calculations 25to34'!AD176,'Calculations 35to44'!AD176,'Calculations 45to54'!AD176,'Calculations 55to64'!AD176)</f>
        <v>0.13440444516862751</v>
      </c>
      <c r="AE221" s="28">
        <f>AE176/SUM(AE176,'Calculations 16to19'!AE176,'Calculations 20to24'!AE176,'Calculations 25to34'!AE176,'Calculations 35to44'!AE176,'Calculations 45to54'!AE176,'Calculations 55to64'!AE176)</f>
        <v>0.13712102203893817</v>
      </c>
      <c r="AF221" s="28">
        <f>AF176/SUM(AF176,'Calculations 16to19'!AF176,'Calculations 20to24'!AF176,'Calculations 25to34'!AF176,'Calculations 35to44'!AF176,'Calculations 45to54'!AF176,'Calculations 55to64'!AF176)</f>
        <v>0.13984328611778285</v>
      </c>
    </row>
    <row r="222" spans="1:32" x14ac:dyDescent="0.2">
      <c r="A222" s="6" t="s">
        <v>55</v>
      </c>
      <c r="B222" s="28">
        <f>B177/SUM(B177,'Calculations 16to19'!B177,'Calculations 20to24'!B177,'Calculations 25to34'!B177,'Calculations 35to44'!B177,'Calculations 45to54'!B177,'Calculations 55to64'!B177)</f>
        <v>6.4528574873402467E-2</v>
      </c>
      <c r="C222" s="28">
        <f>C177/SUM(C177,'Calculations 16to19'!C177,'Calculations 20to24'!C177,'Calculations 25to34'!C177,'Calculations 35to44'!C177,'Calculations 45to54'!C177,'Calculations 55to64'!C177)</f>
        <v>6.6789318406765358E-2</v>
      </c>
      <c r="D222" s="28">
        <f>D177/SUM(D177,'Calculations 16to19'!D177,'Calculations 20to24'!D177,'Calculations 25to34'!D177,'Calculations 35to44'!D177,'Calculations 45to54'!D177,'Calculations 55to64'!D177)</f>
        <v>6.8929673654813436E-2</v>
      </c>
      <c r="E222" s="28">
        <f>E177/SUM(E177,'Calculations 16to19'!E177,'Calculations 20to24'!E177,'Calculations 25to34'!E177,'Calculations 35to44'!E177,'Calculations 45to54'!E177,'Calculations 55to64'!E177)</f>
        <v>7.1217683160090875E-2</v>
      </c>
      <c r="F222" s="28">
        <f>F177/SUM(F177,'Calculations 16to19'!F177,'Calculations 20to24'!F177,'Calculations 25to34'!F177,'Calculations 35to44'!F177,'Calculations 45to54'!F177,'Calculations 55to64'!F177)</f>
        <v>7.3541907254259867E-2</v>
      </c>
      <c r="G222" s="28">
        <f>G177/SUM(G177,'Calculations 16to19'!G177,'Calculations 20to24'!G177,'Calculations 25to34'!G177,'Calculations 35to44'!G177,'Calculations 45to54'!G177,'Calculations 55to64'!G177)</f>
        <v>7.6026892835393906E-2</v>
      </c>
      <c r="H222" s="28">
        <f>H177/SUM(H177,'Calculations 16to19'!H177,'Calculations 20to24'!H177,'Calculations 25to34'!H177,'Calculations 35to44'!H177,'Calculations 45to54'!H177,'Calculations 55to64'!H177)</f>
        <v>7.8537169023445777E-2</v>
      </c>
      <c r="I222" s="28">
        <f>I177/SUM(I177,'Calculations 16to19'!I177,'Calculations 20to24'!I177,'Calculations 25to34'!I177,'Calculations 35to44'!I177,'Calculations 45to54'!I177,'Calculations 55to64'!I177)</f>
        <v>8.0825730788376293E-2</v>
      </c>
      <c r="J222" s="28">
        <f>J177/SUM(J177,'Calculations 16to19'!J177,'Calculations 20to24'!J177,'Calculations 25to34'!J177,'Calculations 35to44'!J177,'Calculations 45to54'!J177,'Calculations 55to64'!J177)</f>
        <v>8.3000875462541257E-2</v>
      </c>
      <c r="K222" s="28">
        <f>K177/SUM(K177,'Calculations 16to19'!K177,'Calculations 20to24'!K177,'Calculations 25to34'!K177,'Calculations 35to44'!K177,'Calculations 45to54'!K177,'Calculations 55to64'!K177)</f>
        <v>8.5160478779951268E-2</v>
      </c>
      <c r="L222" s="28">
        <f>L177/SUM(L177,'Calculations 16to19'!L177,'Calculations 20to24'!L177,'Calculations 25to34'!L177,'Calculations 35to44'!L177,'Calculations 45to54'!L177,'Calculations 55to64'!L177)</f>
        <v>8.798369455356661E-2</v>
      </c>
      <c r="M222" s="28">
        <f>M177/SUM(M177,'Calculations 16to19'!M177,'Calculations 20to24'!M177,'Calculations 25to34'!M177,'Calculations 35to44'!M177,'Calculations 45to54'!M177,'Calculations 55to64'!M177)</f>
        <v>9.0479952310028353E-2</v>
      </c>
      <c r="N222" s="28">
        <f>N177/SUM(N177,'Calculations 16to19'!N177,'Calculations 20to24'!N177,'Calculations 25to34'!N177,'Calculations 35to44'!N177,'Calculations 45to54'!N177,'Calculations 55to64'!N177)</f>
        <v>9.3000725026632994E-2</v>
      </c>
      <c r="O222" s="28">
        <f>O177/SUM(O177,'Calculations 16to19'!O177,'Calculations 20to24'!O177,'Calculations 25to34'!O177,'Calculations 35to44'!O177,'Calculations 45to54'!O177,'Calculations 55to64'!O177)</f>
        <v>9.5545019506012061E-2</v>
      </c>
      <c r="P222" s="28">
        <f>P177/SUM(P177,'Calculations 16to19'!P177,'Calculations 20to24'!P177,'Calculations 25to34'!P177,'Calculations 35to44'!P177,'Calculations 45to54'!P177,'Calculations 55to64'!P177)</f>
        <v>9.8111831449450113E-2</v>
      </c>
      <c r="Q222" s="28">
        <f>Q177/SUM(Q177,'Calculations 16to19'!Q177,'Calculations 20to24'!Q177,'Calculations 25to34'!Q177,'Calculations 35to44'!Q177,'Calculations 45to54'!Q177,'Calculations 55to64'!Q177)</f>
        <v>0.10070014731116397</v>
      </c>
      <c r="R222" s="28">
        <f>R177/SUM(R177,'Calculations 16to19'!R177,'Calculations 20to24'!R177,'Calculations 25to34'!R177,'Calculations 35to44'!R177,'Calculations 45to54'!R177,'Calculations 55to64'!R177)</f>
        <v>0.10330894612455778</v>
      </c>
      <c r="S222" s="28">
        <f>S177/SUM(S177,'Calculations 16to19'!S177,'Calculations 20to24'!S177,'Calculations 25to34'!S177,'Calculations 35to44'!S177,'Calculations 45to54'!S177,'Calculations 55to64'!S177)</f>
        <v>0.10593720129514632</v>
      </c>
      <c r="T222" s="28">
        <f>T177/SUM(T177,'Calculations 16to19'!T177,'Calculations 20to24'!T177,'Calculations 25to34'!T177,'Calculations 35to44'!T177,'Calculations 45to54'!T177,'Calculations 55to64'!T177)</f>
        <v>0.1085838823551999</v>
      </c>
      <c r="U222" s="28">
        <f>U177/SUM(U177,'Calculations 16to19'!U177,'Calculations 20to24'!U177,'Calculations 25to34'!U177,'Calculations 35to44'!U177,'Calculations 45to54'!U177,'Calculations 55to64'!U177)</f>
        <v>0.11124795667556256</v>
      </c>
      <c r="V222" s="28">
        <f>V177/SUM(V177,'Calculations 16to19'!V177,'Calculations 20to24'!V177,'Calculations 25to34'!V177,'Calculations 35to44'!V177,'Calculations 45to54'!V177,'Calculations 55to64'!V177)</f>
        <v>0.11392839113047572</v>
      </c>
      <c r="W222" s="28">
        <f>W177/SUM(W177,'Calculations 16to19'!W177,'Calculations 20to24'!W177,'Calculations 25to34'!W177,'Calculations 35to44'!W177,'Calculations 45to54'!W177,'Calculations 55to64'!W177)</f>
        <v>0.11662415371163325</v>
      </c>
      <c r="X222" s="28">
        <f>X177/SUM(X177,'Calculations 16to19'!X177,'Calculations 20to24'!X177,'Calculations 25to34'!X177,'Calculations 35to44'!X177,'Calculations 45to54'!X177,'Calculations 55to64'!X177)</f>
        <v>0.11933421508809615</v>
      </c>
      <c r="Y222" s="28">
        <f>Y177/SUM(Y177,'Calculations 16to19'!Y177,'Calculations 20to24'!Y177,'Calculations 25to34'!Y177,'Calculations 35to44'!Y177,'Calculations 45to54'!Y177,'Calculations 55to64'!Y177)</f>
        <v>0.12205755010908405</v>
      </c>
      <c r="Z222" s="28">
        <f>Z177/SUM(Z177,'Calculations 16to19'!Z177,'Calculations 20to24'!Z177,'Calculations 25to34'!Z177,'Calculations 35to44'!Z177,'Calculations 45to54'!Z177,'Calculations 55to64'!Z177)</f>
        <v>0.12479313924705079</v>
      </c>
      <c r="AA222" s="28">
        <f>AA177/SUM(AA177,'Calculations 16to19'!AA177,'Calculations 20to24'!AA177,'Calculations 25to34'!AA177,'Calculations 35to44'!AA177,'Calculations 45to54'!AA177,'Calculations 55to64'!AA177)</f>
        <v>0.12753996997883502</v>
      </c>
      <c r="AB222" s="28">
        <f>AB177/SUM(AB177,'Calculations 16to19'!AB177,'Calculations 20to24'!AB177,'Calculations 25to34'!AB177,'Calculations 35to44'!AB177,'Calculations 45to54'!AB177,'Calculations 55to64'!AB177)</f>
        <v>0.13029703810304918</v>
      </c>
      <c r="AC222" s="28">
        <f>AC177/SUM(AC177,'Calculations 16to19'!AC177,'Calculations 20to24'!AC177,'Calculations 25to34'!AC177,'Calculations 35to44'!AC177,'Calculations 45to54'!AC177,'Calculations 55to64'!AC177)</f>
        <v>0.1330633489922361</v>
      </c>
      <c r="AD222" s="28">
        <f>AD177/SUM(AD177,'Calculations 16to19'!AD177,'Calculations 20to24'!AD177,'Calculations 25to34'!AD177,'Calculations 35to44'!AD177,'Calculations 45to54'!AD177,'Calculations 55to64'!AD177)</f>
        <v>0.13583791877866644</v>
      </c>
      <c r="AE222" s="28">
        <f>AE177/SUM(AE177,'Calculations 16to19'!AE177,'Calculations 20to24'!AE177,'Calculations 25to34'!AE177,'Calculations 35to44'!AE177,'Calculations 45to54'!AE177,'Calculations 55to64'!AE177)</f>
        <v>0.13861977547299068</v>
      </c>
      <c r="AF222" s="28">
        <f>AF177/SUM(AF177,'Calculations 16to19'!AF177,'Calculations 20to24'!AF177,'Calculations 25to34'!AF177,'Calculations 35to44'!AF177,'Calculations 45to54'!AF177,'Calculations 55to64'!AF177)</f>
        <v>0.14140796001527928</v>
      </c>
    </row>
    <row r="223" spans="1:32" x14ac:dyDescent="0.2">
      <c r="A223" s="6" t="s">
        <v>56</v>
      </c>
      <c r="B223" s="28">
        <f>B178/SUM(B178,'Calculations 16to19'!B178,'Calculations 20to24'!B178,'Calculations 25to34'!B178,'Calculations 35to44'!B178,'Calculations 45to54'!B178,'Calculations 55to64'!B178)</f>
        <v>9.3389700230591885E-2</v>
      </c>
      <c r="C223" s="28">
        <f>C178/SUM(C178,'Calculations 16to19'!C178,'Calculations 20to24'!C178,'Calculations 25to34'!C178,'Calculations 35to44'!C178,'Calculations 45to54'!C178,'Calculations 55to64'!C178)</f>
        <v>9.6613421786086243E-2</v>
      </c>
      <c r="D223" s="28">
        <f>D178/SUM(D178,'Calculations 16to19'!D178,'Calculations 20to24'!D178,'Calculations 25to34'!D178,'Calculations 35to44'!D178,'Calculations 45to54'!D178,'Calculations 55to64'!D178)</f>
        <v>9.9623061291862242E-2</v>
      </c>
      <c r="E223" s="28">
        <f>E178/SUM(E178,'Calculations 16to19'!E178,'Calculations 20to24'!E178,'Calculations 25to34'!E178,'Calculations 35to44'!E178,'Calculations 45to54'!E178,'Calculations 55to64'!E178)</f>
        <v>0.1028246897436919</v>
      </c>
      <c r="F223" s="28">
        <f>F178/SUM(F178,'Calculations 16to19'!F178,'Calculations 20to24'!F178,'Calculations 25to34'!F178,'Calculations 35to44'!F178,'Calculations 45to54'!F178,'Calculations 55to64'!F178)</f>
        <v>0.10610896264173354</v>
      </c>
      <c r="G223" s="28">
        <f>G178/SUM(G178,'Calculations 16to19'!G178,'Calculations 20to24'!G178,'Calculations 25to34'!G178,'Calculations 35to44'!G178,'Calculations 45to54'!G178,'Calculations 55to64'!G178)</f>
        <v>0.10971698879683976</v>
      </c>
      <c r="H223" s="28">
        <f>H178/SUM(H178,'Calculations 16to19'!H178,'Calculations 20to24'!H178,'Calculations 25to34'!H178,'Calculations 35to44'!H178,'Calculations 45to54'!H178,'Calculations 55to64'!H178)</f>
        <v>0.1133241564459239</v>
      </c>
      <c r="I223" s="28">
        <f>I178/SUM(I178,'Calculations 16to19'!I178,'Calculations 20to24'!I178,'Calculations 25to34'!I178,'Calculations 35to44'!I178,'Calculations 45to54'!I178,'Calculations 55to64'!I178)</f>
        <v>0.11667583839082939</v>
      </c>
      <c r="J223" s="28">
        <f>J178/SUM(J178,'Calculations 16to19'!J178,'Calculations 20to24'!J178,'Calculations 25to34'!J178,'Calculations 35to44'!J178,'Calculations 45to54'!J178,'Calculations 55to64'!J178)</f>
        <v>0.11992092318704702</v>
      </c>
      <c r="K223" s="28">
        <f>K178/SUM(K178,'Calculations 16to19'!K178,'Calculations 20to24'!K178,'Calculations 25to34'!K178,'Calculations 35to44'!K178,'Calculations 45to54'!K178,'Calculations 55to64'!K178)</f>
        <v>0.12314254327997878</v>
      </c>
      <c r="L223" s="28">
        <f>L178/SUM(L178,'Calculations 16to19'!L178,'Calculations 20to24'!L178,'Calculations 25to34'!L178,'Calculations 35to44'!L178,'Calculations 45to54'!L178,'Calculations 55to64'!L178)</f>
        <v>0.12685902249726941</v>
      </c>
      <c r="M223" s="28">
        <f>M178/SUM(M178,'Calculations 16to19'!M178,'Calculations 20to24'!M178,'Calculations 25to34'!M178,'Calculations 35to44'!M178,'Calculations 45to54'!M178,'Calculations 55to64'!M178)</f>
        <v>0.13036904626306325</v>
      </c>
      <c r="N223" s="28">
        <f>N178/SUM(N178,'Calculations 16to19'!N178,'Calculations 20to24'!N178,'Calculations 25to34'!N178,'Calculations 35to44'!N178,'Calculations 45to54'!N178,'Calculations 55to64'!N178)</f>
        <v>0.13389993243611809</v>
      </c>
      <c r="O223" s="28">
        <f>O178/SUM(O178,'Calculations 16to19'!O178,'Calculations 20to24'!O178,'Calculations 25to34'!O178,'Calculations 35to44'!O178,'Calculations 45to54'!O178,'Calculations 55to64'!O178)</f>
        <v>0.13744978462344321</v>
      </c>
      <c r="P223" s="28">
        <f>P178/SUM(P178,'Calculations 16to19'!P178,'Calculations 20to24'!P178,'Calculations 25to34'!P178,'Calculations 35to44'!P178,'Calculations 45to54'!P178,'Calculations 55to64'!P178)</f>
        <v>0.14101672402087256</v>
      </c>
      <c r="Q223" s="28">
        <f>Q178/SUM(Q178,'Calculations 16to19'!Q178,'Calculations 20to24'!Q178,'Calculations 25to34'!Q178,'Calculations 35to44'!Q178,'Calculations 45to54'!Q178,'Calculations 55to64'!Q178)</f>
        <v>0.14459889236276002</v>
      </c>
      <c r="R223" s="28">
        <f>R178/SUM(R178,'Calculations 16to19'!R178,'Calculations 20to24'!R178,'Calculations 25to34'!R178,'Calculations 35to44'!R178,'Calculations 45to54'!R178,'Calculations 55to64'!R178)</f>
        <v>0.14819445470097603</v>
      </c>
      <c r="S223" s="28">
        <f>S178/SUM(S178,'Calculations 16to19'!S178,'Calculations 20to24'!S178,'Calculations 25to34'!S178,'Calculations 35to44'!S178,'Calculations 45to54'!S178,'Calculations 55to64'!S178)</f>
        <v>0.1518016020120907</v>
      </c>
      <c r="T223" s="28">
        <f>T178/SUM(T178,'Calculations 16to19'!T178,'Calculations 20to24'!T178,'Calculations 25to34'!T178,'Calculations 35to44'!T178,'Calculations 45to54'!T178,'Calculations 55to64'!T178)</f>
        <v>0.15541855363220167</v>
      </c>
      <c r="U223" s="28">
        <f>U178/SUM(U178,'Calculations 16to19'!U178,'Calculations 20to24'!U178,'Calculations 25to34'!U178,'Calculations 35to44'!U178,'Calculations 45to54'!U178,'Calculations 55to64'!U178)</f>
        <v>0.1590435595194826</v>
      </c>
      <c r="V223" s="28">
        <f>V178/SUM(V178,'Calculations 16to19'!V178,'Calculations 20to24'!V178,'Calculations 25to34'!V178,'Calculations 35to44'!V178,'Calculations 45to54'!V178,'Calculations 55to64'!V178)</f>
        <v>0.16267490234511034</v>
      </c>
      <c r="W223" s="28">
        <f>W178/SUM(W178,'Calculations 16to19'!W178,'Calculations 20to24'!W178,'Calculations 25to34'!W178,'Calculations 35to44'!W178,'Calculations 45to54'!W178,'Calculations 55to64'!W178)</f>
        <v>0.16631089941381019</v>
      </c>
      <c r="X223" s="28">
        <f>X178/SUM(X178,'Calculations 16to19'!X178,'Calculations 20to24'!X178,'Calculations 25to34'!X178,'Calculations 35to44'!X178,'Calculations 45to54'!X178,'Calculations 55to64'!X178)</f>
        <v>0.16994990441583976</v>
      </c>
      <c r="Y223" s="28">
        <f>Y178/SUM(Y178,'Calculations 16to19'!Y178,'Calculations 20to24'!Y178,'Calculations 25to34'!Y178,'Calculations 35to44'!Y178,'Calculations 45to54'!Y178,'Calculations 55to64'!Y178)</f>
        <v>0.17359030901277325</v>
      </c>
      <c r="Z223" s="28">
        <f>Z178/SUM(Z178,'Calculations 16to19'!Z178,'Calculations 20to24'!Z178,'Calculations 25to34'!Z178,'Calculations 35to44'!Z178,'Calculations 45to54'!Z178,'Calculations 55to64'!Z178)</f>
        <v>0.17723054425997414</v>
      </c>
      <c r="AA223" s="28">
        <f>AA178/SUM(AA178,'Calculations 16to19'!AA178,'Calculations 20to24'!AA178,'Calculations 25to34'!AA178,'Calculations 35to44'!AA178,'Calculations 45to54'!AA178,'Calculations 55to64'!AA178)</f>
        <v>0.1808690818691398</v>
      </c>
      <c r="AB223" s="28">
        <f>AB178/SUM(AB178,'Calculations 16to19'!AB178,'Calculations 20to24'!AB178,'Calculations 25to34'!AB178,'Calculations 35to44'!AB178,'Calculations 45to54'!AB178,'Calculations 55to64'!AB178)</f>
        <v>0.18450443531475974</v>
      </c>
      <c r="AC223" s="28">
        <f>AC178/SUM(AC178,'Calculations 16to19'!AC178,'Calculations 20to24'!AC178,'Calculations 25to34'!AC178,'Calculations 35to44'!AC178,'Calculations 45to54'!AC178,'Calculations 55to64'!AC178)</f>
        <v>0.18813516078875803</v>
      </c>
      <c r="AD223" s="28">
        <f>AD178/SUM(AD178,'Calculations 16to19'!AD178,'Calculations 20to24'!AD178,'Calculations 25to34'!AD178,'Calculations 35to44'!AD178,'Calculations 45to54'!AD178,'Calculations 55to64'!AD178)</f>
        <v>0.19175985800796824</v>
      </c>
      <c r="AE223" s="28">
        <f>AE178/SUM(AE178,'Calculations 16to19'!AE178,'Calculations 20to24'!AE178,'Calculations 25to34'!AE178,'Calculations 35to44'!AE178,'Calculations 45to54'!AE178,'Calculations 55to64'!AE178)</f>
        <v>0.19537717087944037</v>
      </c>
      <c r="AF223" s="28">
        <f>AF178/SUM(AF178,'Calculations 16to19'!AF178,'Calculations 20to24'!AF178,'Calculations 25to34'!AF178,'Calculations 35to44'!AF178,'Calculations 45to54'!AF178,'Calculations 55to64'!AF178)</f>
        <v>0.19898578802887951</v>
      </c>
    </row>
    <row r="224" spans="1:32" x14ac:dyDescent="0.2">
      <c r="A224" s="6" t="s">
        <v>57</v>
      </c>
      <c r="B224" s="28">
        <f>B179/SUM(B179,'Calculations 16to19'!B179,'Calculations 20to24'!B179,'Calculations 25to34'!B179,'Calculations 35to44'!B179,'Calculations 45to54'!B179,'Calculations 55to64'!B179)</f>
        <v>7.6335877862595436E-2</v>
      </c>
      <c r="C224" s="28">
        <f>C179/SUM(C179,'Calculations 16to19'!C179,'Calculations 20to24'!C179,'Calculations 25to34'!C179,'Calculations 35to44'!C179,'Calculations 45to54'!C179,'Calculations 55to64'!C179)</f>
        <v>7.9157576472153976E-2</v>
      </c>
      <c r="D224" s="28">
        <f>D179/SUM(D179,'Calculations 16to19'!D179,'Calculations 20to24'!D179,'Calculations 25to34'!D179,'Calculations 35to44'!D179,'Calculations 45to54'!D179,'Calculations 55to64'!D179)</f>
        <v>8.1895806250198863E-2</v>
      </c>
      <c r="E224" s="28">
        <f>E179/SUM(E179,'Calculations 16to19'!E179,'Calculations 20to24'!E179,'Calculations 25to34'!E179,'Calculations 35to44'!E179,'Calculations 45to54'!E179,'Calculations 55to64'!E179)</f>
        <v>8.47781012089594E-2</v>
      </c>
      <c r="F224" s="28">
        <f>F179/SUM(F179,'Calculations 16to19'!F179,'Calculations 20to24'!F179,'Calculations 25to34'!F179,'Calculations 35to44'!F179,'Calculations 45to54'!F179,'Calculations 55to64'!F179)</f>
        <v>8.7648656599506367E-2</v>
      </c>
      <c r="G224" s="28">
        <f>G179/SUM(G179,'Calculations 16to19'!G179,'Calculations 20to24'!G179,'Calculations 25to34'!G179,'Calculations 35to44'!G179,'Calculations 45to54'!G179,'Calculations 55to64'!G179)</f>
        <v>9.071658398679712E-2</v>
      </c>
      <c r="H224" s="28">
        <f>H179/SUM(H179,'Calculations 16to19'!H179,'Calculations 20to24'!H179,'Calculations 25to34'!H179,'Calculations 35to44'!H179,'Calculations 45to54'!H179,'Calculations 55to64'!H179)</f>
        <v>9.3715131616031441E-2</v>
      </c>
      <c r="I224" s="28">
        <f>I179/SUM(I179,'Calculations 16to19'!I179,'Calculations 20to24'!I179,'Calculations 25to34'!I179,'Calculations 35to44'!I179,'Calculations 45to54'!I179,'Calculations 55to64'!I179)</f>
        <v>9.6420937206905449E-2</v>
      </c>
      <c r="J224" s="28">
        <f>J179/SUM(J179,'Calculations 16to19'!J179,'Calculations 20to24'!J179,'Calculations 25to34'!J179,'Calculations 35to44'!J179,'Calculations 45to54'!J179,'Calculations 55to64'!J179)</f>
        <v>9.9126386742308573E-2</v>
      </c>
      <c r="K224" s="28">
        <f>K179/SUM(K179,'Calculations 16to19'!K179,'Calculations 20to24'!K179,'Calculations 25to34'!K179,'Calculations 35to44'!K179,'Calculations 45to54'!K179,'Calculations 55to64'!K179)</f>
        <v>0.10196271083482664</v>
      </c>
      <c r="L224" s="28">
        <f>L179/SUM(L179,'Calculations 16to19'!L179,'Calculations 20to24'!L179,'Calculations 25to34'!L179,'Calculations 35to44'!L179,'Calculations 45to54'!L179,'Calculations 55to64'!L179)</f>
        <v>0.10541409012080409</v>
      </c>
      <c r="M224" s="28">
        <f>M179/SUM(M179,'Calculations 16to19'!M179,'Calculations 20to24'!M179,'Calculations 25to34'!M179,'Calculations 35to44'!M179,'Calculations 45to54'!M179,'Calculations 55to64'!M179)</f>
        <v>0.10849984948020143</v>
      </c>
      <c r="N224" s="28">
        <f>N179/SUM(N179,'Calculations 16to19'!N179,'Calculations 20to24'!N179,'Calculations 25to34'!N179,'Calculations 35to44'!N179,'Calculations 45to54'!N179,'Calculations 55to64'!N179)</f>
        <v>0.11161402954198135</v>
      </c>
      <c r="O224" s="28">
        <f>O179/SUM(O179,'Calculations 16to19'!O179,'Calculations 20to24'!O179,'Calculations 25to34'!O179,'Calculations 35to44'!O179,'Calculations 45to54'!O179,'Calculations 55to64'!O179)</f>
        <v>0.11475510638479283</v>
      </c>
      <c r="P224" s="28">
        <f>P179/SUM(P179,'Calculations 16to19'!P179,'Calculations 20to24'!P179,'Calculations 25to34'!P179,'Calculations 35to44'!P179,'Calculations 45to54'!P179,'Calculations 55to64'!P179)</f>
        <v>0.11792154591657573</v>
      </c>
      <c r="Q224" s="28">
        <f>Q179/SUM(Q179,'Calculations 16to19'!Q179,'Calculations 20to24'!Q179,'Calculations 25to34'!Q179,'Calculations 35to44'!Q179,'Calculations 45to54'!Q179,'Calculations 55to64'!Q179)</f>
        <v>0.12111180701356893</v>
      </c>
      <c r="R224" s="28">
        <f>R179/SUM(R179,'Calculations 16to19'!R179,'Calculations 20to24'!R179,'Calculations 25to34'!R179,'Calculations 35to44'!R179,'Calculations 45to54'!R179,'Calculations 55to64'!R179)</f>
        <v>0.12432434458883482</v>
      </c>
      <c r="S224" s="28">
        <f>S179/SUM(S179,'Calculations 16to19'!S179,'Calculations 20to24'!S179,'Calculations 25to34'!S179,'Calculations 35to44'!S179,'Calculations 45to54'!S179,'Calculations 55to64'!S179)</f>
        <v>0.12755761258071849</v>
      </c>
      <c r="T224" s="28">
        <f>T179/SUM(T179,'Calculations 16to19'!T179,'Calculations 20to24'!T179,'Calculations 25to34'!T179,'Calculations 35to44'!T179,'Calculations 45to54'!T179,'Calculations 55to64'!T179)</f>
        <v>0.13081006685244562</v>
      </c>
      <c r="U224" s="28">
        <f>U179/SUM(U179,'Calculations 16to19'!U179,'Calculations 20to24'!U179,'Calculations 25to34'!U179,'Calculations 35to44'!U179,'Calculations 45to54'!U179,'Calculations 55to64'!U179)</f>
        <v>0.13408016799490502</v>
      </c>
      <c r="V224" s="28">
        <f>V179/SUM(V179,'Calculations 16to19'!V179,'Calculations 20to24'!V179,'Calculations 25to34'!V179,'Calculations 35to44'!V179,'Calculations 45to54'!V179,'Calculations 55to64'!V179)</f>
        <v>0.13736638402549103</v>
      </c>
      <c r="W224" s="28">
        <f>W179/SUM(W179,'Calculations 16to19'!W179,'Calculations 20to24'!W179,'Calculations 25to34'!W179,'Calculations 35to44'!W179,'Calculations 45to54'!W179,'Calculations 55to64'!W179)</f>
        <v>0.14066719297672475</v>
      </c>
      <c r="X224" s="28">
        <f>X179/SUM(X179,'Calculations 16to19'!X179,'Calculations 20to24'!X179,'Calculations 25to34'!X179,'Calculations 35to44'!X179,'Calculations 45to54'!X179,'Calculations 55to64'!X179)</f>
        <v>0.14398108536922519</v>
      </c>
      <c r="Y224" s="28">
        <f>Y179/SUM(Y179,'Calculations 16to19'!Y179,'Calculations 20to24'!Y179,'Calculations 25to34'!Y179,'Calculations 35to44'!Y179,'Calculations 45to54'!Y179,'Calculations 55to64'!Y179)</f>
        <v>0.1473065665644345</v>
      </c>
      <c r="Z224" s="28">
        <f>Z179/SUM(Z179,'Calculations 16to19'!Z179,'Calculations 20to24'!Z179,'Calculations 25to34'!Z179,'Calculations 35to44'!Z179,'Calculations 45to54'!Z179,'Calculations 55to64'!Z179)</f>
        <v>0.15064215899332403</v>
      </c>
      <c r="AA224" s="28">
        <f>AA179/SUM(AA179,'Calculations 16to19'!AA179,'Calculations 20to24'!AA179,'Calculations 25to34'!AA179,'Calculations 35to44'!AA179,'Calculations 45to54'!AA179,'Calculations 55to64'!AA179)</f>
        <v>0.15398640425811361</v>
      </c>
      <c r="AB224" s="28">
        <f>AB179/SUM(AB179,'Calculations 16to19'!AB179,'Calculations 20to24'!AB179,'Calculations 25to34'!AB179,'Calculations 35to44'!AB179,'Calculations 45to54'!AB179,'Calculations 55to64'!AB179)</f>
        <v>0.15733786510480835</v>
      </c>
      <c r="AC224" s="28">
        <f>AC179/SUM(AC179,'Calculations 16to19'!AC179,'Calculations 20to24'!AC179,'Calculations 25to34'!AC179,'Calculations 35to44'!AC179,'Calculations 45to54'!AC179,'Calculations 55to64'!AC179)</f>
        <v>0.16069512726511395</v>
      </c>
      <c r="AD224" s="28">
        <f>AD179/SUM(AD179,'Calculations 16to19'!AD179,'Calculations 20to24'!AD179,'Calculations 25to34'!AD179,'Calculations 35to44'!AD179,'Calculations 45to54'!AD179,'Calculations 55to64'!AD179)</f>
        <v>0.16405680116699001</v>
      </c>
      <c r="AE224" s="28">
        <f>AE179/SUM(AE179,'Calculations 16to19'!AE179,'Calculations 20to24'!AE179,'Calculations 25to34'!AE179,'Calculations 35to44'!AE179,'Calculations 45to54'!AE179,'Calculations 55to64'!AE179)</f>
        <v>0.16742152351378997</v>
      </c>
      <c r="AF224" s="28">
        <f>AF179/SUM(AF179,'Calculations 16to19'!AF179,'Calculations 20to24'!AF179,'Calculations 25to34'!AF179,'Calculations 35to44'!AF179,'Calculations 45to54'!AF179,'Calculations 55to64'!AF179)</f>
        <v>0.17078795873256125</v>
      </c>
    </row>
  </sheetData>
  <phoneticPr fontId="1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P43"/>
  <sheetViews>
    <sheetView workbookViewId="0">
      <selection activeCell="AQ1" sqref="AQ1:AQ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male'!B183</f>
        <v>0.72300000000000009</v>
      </c>
      <c r="C2" s="28">
        <f>'Calculations male'!C183</f>
        <v>0.72173385080353403</v>
      </c>
      <c r="D2" s="28">
        <f>'Calculations male'!D183</f>
        <v>0.72040602534110365</v>
      </c>
      <c r="E2" s="28">
        <f>'Calculations male'!E183</f>
        <v>0.71910781125376677</v>
      </c>
      <c r="F2" s="28">
        <f>'Calculations male'!F183</f>
        <v>0.71782958315485157</v>
      </c>
      <c r="G2" s="28">
        <f>'Calculations male'!G183</f>
        <v>0.7165058628871992</v>
      </c>
      <c r="H2" s="28">
        <f>'Calculations male'!H183</f>
        <v>0.71512572268568153</v>
      </c>
      <c r="I2" s="28">
        <f>'Calculations male'!I183</f>
        <v>0.71366465561967007</v>
      </c>
      <c r="J2" s="28">
        <f>'Calculations male'!J183</f>
        <v>0.71213533231494008</v>
      </c>
      <c r="K2" s="28">
        <f>'Calculations male'!K183</f>
        <v>0.7106428757074521</v>
      </c>
      <c r="L2" s="28">
        <f>'Calculations male'!L183</f>
        <v>0.70967192045551797</v>
      </c>
      <c r="M2" s="28">
        <f>'Calculations male'!M183</f>
        <v>0.70837741895044193</v>
      </c>
      <c r="N2" s="28">
        <f>'Calculations male'!N183</f>
        <v>0.70709161094799255</v>
      </c>
      <c r="O2" s="28">
        <f>'Calculations male'!O183</f>
        <v>0.7058144322714639</v>
      </c>
      <c r="P2" s="28">
        <f>'Calculations male'!P183</f>
        <v>0.70454581887473511</v>
      </c>
      <c r="Q2" s="28">
        <f>'Calculations male'!Q183</f>
        <v>0.70328570685997305</v>
      </c>
      <c r="R2" s="28">
        <f>'Calculations male'!R183</f>
        <v>0.70203403249445751</v>
      </c>
      <c r="S2" s="28">
        <f>'Calculations male'!S183</f>
        <v>0.7007907322265563</v>
      </c>
      <c r="T2" s="28">
        <f>'Calculations male'!T183</f>
        <v>0.69955574270088416</v>
      </c>
      <c r="U2" s="28">
        <f>'Calculations male'!U183</f>
        <v>0.69832900077267857</v>
      </c>
      <c r="V2" s="28">
        <f>'Calculations male'!V183</f>
        <v>0.69711044352142393</v>
      </c>
      <c r="W2" s="28">
        <f>'Calculations male'!W183</f>
        <v>0.69590000826374321</v>
      </c>
      <c r="X2" s="28">
        <f>'Calculations male'!X183</f>
        <v>0.69469763256560935</v>
      </c>
      <c r="Y2" s="28">
        <f>'Calculations male'!Y183</f>
        <v>0.69350325425387149</v>
      </c>
      <c r="Z2" s="28">
        <f>'Calculations male'!Z183</f>
        <v>0.69231681142714996</v>
      </c>
      <c r="AA2" s="28">
        <f>'Calculations male'!AA183</f>
        <v>0.69113824246611477</v>
      </c>
      <c r="AB2" s="28">
        <f>'Calculations male'!AB183</f>
        <v>0.68996748604316116</v>
      </c>
      <c r="AC2" s="28">
        <f>'Calculations male'!AC183</f>
        <v>0.68880448113153558</v>
      </c>
      <c r="AD2" s="28">
        <f>'Calculations male'!AD183</f>
        <v>0.68764916701389467</v>
      </c>
      <c r="AE2" s="28">
        <f>'Calculations male'!AE183</f>
        <v>0.68650148329035976</v>
      </c>
      <c r="AF2" s="28">
        <f>'Calculations male'!AF183</f>
        <v>0.68536136988605789</v>
      </c>
      <c r="AG2">
        <v>0.68536136988605789</v>
      </c>
      <c r="AH2">
        <v>0.68536136988605789</v>
      </c>
      <c r="AI2">
        <v>0.68536136988605789</v>
      </c>
      <c r="AJ2">
        <v>0.68536136988605789</v>
      </c>
      <c r="AK2">
        <v>0.68536136988605789</v>
      </c>
      <c r="AL2">
        <v>0.68536136988605789</v>
      </c>
      <c r="AM2">
        <v>0.68536136988605789</v>
      </c>
      <c r="AN2">
        <v>0.68536136988605789</v>
      </c>
      <c r="AO2">
        <v>0.68536136988605789</v>
      </c>
      <c r="AP2">
        <v>0.68536136988605789</v>
      </c>
    </row>
    <row r="3" spans="1:42" x14ac:dyDescent="0.2">
      <c r="A3" s="6" t="s">
        <v>94</v>
      </c>
      <c r="B3" s="28">
        <f>'Calculations male'!B184</f>
        <v>0.89900000000000013</v>
      </c>
      <c r="C3" s="28">
        <f>'Calculations male'!C184</f>
        <v>0.89825741337954623</v>
      </c>
      <c r="D3" s="28">
        <f>'Calculations male'!D184</f>
        <v>0.89747616180553091</v>
      </c>
      <c r="E3" s="28">
        <f>'Calculations male'!E184</f>
        <v>0.896709861078548</v>
      </c>
      <c r="F3" s="28">
        <f>'Calculations male'!F184</f>
        <v>0.89595296537572355</v>
      </c>
      <c r="G3" s="28">
        <f>'Calculations male'!G184</f>
        <v>0.89516662507704414</v>
      </c>
      <c r="H3" s="28">
        <f>'Calculations male'!H184</f>
        <v>0.89434404795161304</v>
      </c>
      <c r="I3" s="28">
        <f>'Calculations male'!I184</f>
        <v>0.89347020420431522</v>
      </c>
      <c r="J3" s="28">
        <f>'Calculations male'!J184</f>
        <v>0.89255218821581039</v>
      </c>
      <c r="K3" s="28">
        <f>'Calculations male'!K184</f>
        <v>0.8916529922856522</v>
      </c>
      <c r="L3" s="28">
        <f>'Calculations male'!L184</f>
        <v>0.89106623862783085</v>
      </c>
      <c r="M3" s="28">
        <f>'Calculations male'!M184</f>
        <v>0.89028180328790574</v>
      </c>
      <c r="N3" s="28">
        <f>'Calculations male'!N184</f>
        <v>0.88950018693501098</v>
      </c>
      <c r="O3" s="28">
        <f>'Calculations male'!O184</f>
        <v>0.88872139516529425</v>
      </c>
      <c r="P3" s="28">
        <f>'Calculations male'!P184</f>
        <v>0.88794543300848228</v>
      </c>
      <c r="Q3" s="28">
        <f>'Calculations male'!Q184</f>
        <v>0.88717230494407207</v>
      </c>
      <c r="R3" s="28">
        <f>'Calculations male'!R184</f>
        <v>0.8864020149171481</v>
      </c>
      <c r="S3" s="28">
        <f>'Calculations male'!S184</f>
        <v>0.88563456635382143</v>
      </c>
      <c r="T3" s="28">
        <f>'Calculations male'!T184</f>
        <v>0.88486996217630365</v>
      </c>
      <c r="U3" s="28">
        <f>'Calculations male'!U184</f>
        <v>0.88410820481762087</v>
      </c>
      <c r="V3" s="28">
        <f>'Calculations male'!V184</f>
        <v>0.88334929623597802</v>
      </c>
      <c r="W3" s="28">
        <f>'Calculations male'!W184</f>
        <v>0.88259323792877287</v>
      </c>
      <c r="X3" s="28">
        <f>'Calculations male'!X184</f>
        <v>0.88184003094627961</v>
      </c>
      <c r="Y3" s="28">
        <f>'Calculations male'!Y184</f>
        <v>0.88108967590499365</v>
      </c>
      <c r="Z3" s="28">
        <f>'Calculations male'!Z184</f>
        <v>0.88034217300065742</v>
      </c>
      <c r="AA3" s="28">
        <f>'Calculations male'!AA184</f>
        <v>0.87959752202096875</v>
      </c>
      <c r="AB3" s="28">
        <f>'Calculations male'!AB184</f>
        <v>0.87885572235797238</v>
      </c>
      <c r="AC3" s="28">
        <f>'Calculations male'!AC184</f>
        <v>0.87811677302015767</v>
      </c>
      <c r="AD3" s="28">
        <f>'Calculations male'!AD184</f>
        <v>0.87738067264424657</v>
      </c>
      <c r="AE3" s="28">
        <f>'Calculations male'!AE184</f>
        <v>0.876647419506702</v>
      </c>
      <c r="AF3" s="28">
        <f>'Calculations male'!AF184</f>
        <v>0.87591701153494306</v>
      </c>
      <c r="AG3">
        <v>0.87591701153494306</v>
      </c>
      <c r="AH3">
        <v>0.87591701153494306</v>
      </c>
      <c r="AI3">
        <v>0.87591701153494306</v>
      </c>
      <c r="AJ3">
        <v>0.87591701153494306</v>
      </c>
      <c r="AK3">
        <v>0.87591701153494306</v>
      </c>
      <c r="AL3">
        <v>0.87591701153494306</v>
      </c>
      <c r="AM3">
        <v>0.87591701153494306</v>
      </c>
      <c r="AN3">
        <v>0.87591701153494306</v>
      </c>
      <c r="AO3">
        <v>0.87591701153494306</v>
      </c>
      <c r="AP3">
        <v>0.87591701153494306</v>
      </c>
    </row>
    <row r="4" spans="1:42" x14ac:dyDescent="0.2">
      <c r="A4" s="6" t="s">
        <v>93</v>
      </c>
      <c r="B4" s="28">
        <f>'Calculations male'!B185</f>
        <v>0.85099999999999998</v>
      </c>
      <c r="C4" s="28">
        <f>'Calculations male'!C185</f>
        <v>0.85005869494317465</v>
      </c>
      <c r="D4" s="28">
        <f>'Calculations male'!D185</f>
        <v>0.84906940524627195</v>
      </c>
      <c r="E4" s="28">
        <f>'Calculations male'!E185</f>
        <v>0.84810006583652775</v>
      </c>
      <c r="F4" s="28">
        <f>'Calculations male'!F185</f>
        <v>0.8471436084565489</v>
      </c>
      <c r="G4" s="28">
        <f>'Calculations male'!G185</f>
        <v>0.84615097498179948</v>
      </c>
      <c r="H4" s="28">
        <f>'Calculations male'!H185</f>
        <v>0.84511371783355282</v>
      </c>
      <c r="I4" s="28">
        <f>'Calculations male'!I185</f>
        <v>0.84401306202457271</v>
      </c>
      <c r="J4" s="28">
        <f>'Calculations male'!J185</f>
        <v>0.84285814590447583</v>
      </c>
      <c r="K4" s="28">
        <f>'Calculations male'!K185</f>
        <v>0.84172826695035496</v>
      </c>
      <c r="L4" s="28">
        <f>'Calculations male'!L185</f>
        <v>0.8409917077312804</v>
      </c>
      <c r="M4" s="28">
        <f>'Calculations male'!M185</f>
        <v>0.84000788330223219</v>
      </c>
      <c r="N4" s="28">
        <f>'Calculations male'!N185</f>
        <v>0.8390285995452843</v>
      </c>
      <c r="O4" s="28">
        <f>'Calculations male'!O185</f>
        <v>0.83805384794197091</v>
      </c>
      <c r="P4" s="28">
        <f>'Calculations male'!P185</f>
        <v>0.83708361942764098</v>
      </c>
      <c r="Q4" s="28">
        <f>'Calculations male'!Q185</f>
        <v>0.83611790441219702</v>
      </c>
      <c r="R4" s="28">
        <f>'Calculations male'!R185</f>
        <v>0.83515669280024585</v>
      </c>
      <c r="S4" s="28">
        <f>'Calculations male'!S185</f>
        <v>0.83419997401066681</v>
      </c>
      <c r="T4" s="28">
        <f>'Calculations male'!T185</f>
        <v>0.83324773699561661</v>
      </c>
      <c r="U4" s="28">
        <f>'Calculations male'!U185</f>
        <v>0.83229997025898284</v>
      </c>
      <c r="V4" s="28">
        <f>'Calculations male'!V185</f>
        <v>0.83135666187430413</v>
      </c>
      <c r="W4" s="28">
        <f>'Calculations male'!W185</f>
        <v>0.83041779950216021</v>
      </c>
      <c r="X4" s="28">
        <f>'Calculations male'!X185</f>
        <v>0.8294833704070651</v>
      </c>
      <c r="Y4" s="28">
        <f>'Calculations male'!Y185</f>
        <v>0.82855336147385183</v>
      </c>
      <c r="Z4" s="28">
        <f>'Calculations male'!Z185</f>
        <v>0.82762775922358245</v>
      </c>
      <c r="AA4" s="28">
        <f>'Calculations male'!AA185</f>
        <v>0.82670654982898673</v>
      </c>
      <c r="AB4" s="28">
        <f>'Calculations male'!AB185</f>
        <v>0.82578971912943522</v>
      </c>
      <c r="AC4" s="28">
        <f>'Calculations male'!AC185</f>
        <v>0.82487725264548117</v>
      </c>
      <c r="AD4" s="28">
        <f>'Calculations male'!AD185</f>
        <v>0.82396913559294926</v>
      </c>
      <c r="AE4" s="28">
        <f>'Calculations male'!AE185</f>
        <v>0.82306535289662086</v>
      </c>
      <c r="AF4" s="28">
        <f>'Calculations male'!AF185</f>
        <v>0.82216588920349476</v>
      </c>
      <c r="AG4">
        <v>0.82216588920349476</v>
      </c>
      <c r="AH4">
        <v>0.82216588920349476</v>
      </c>
      <c r="AI4">
        <v>0.82216588920349476</v>
      </c>
      <c r="AJ4">
        <v>0.82216588920349476</v>
      </c>
      <c r="AK4">
        <v>0.82216588920349476</v>
      </c>
      <c r="AL4">
        <v>0.82216588920349476</v>
      </c>
      <c r="AM4">
        <v>0.82216588920349476</v>
      </c>
      <c r="AN4">
        <v>0.82216588920349476</v>
      </c>
      <c r="AO4">
        <v>0.82216588920349476</v>
      </c>
      <c r="AP4">
        <v>0.82216588920349476</v>
      </c>
    </row>
    <row r="5" spans="1:42" x14ac:dyDescent="0.2">
      <c r="A5" s="6" t="s">
        <v>28</v>
      </c>
      <c r="B5" s="28">
        <f>'Calculations male'!B186</f>
        <v>0.89300000000000002</v>
      </c>
      <c r="C5" s="28">
        <f>'Calculations male'!C186</f>
        <v>0.89222984270083727</v>
      </c>
      <c r="D5" s="28">
        <f>'Calculations male'!D186</f>
        <v>0.89141969927285369</v>
      </c>
      <c r="E5" s="28">
        <f>'Calculations male'!E186</f>
        <v>0.89062517309330735</v>
      </c>
      <c r="F5" s="28">
        <f>'Calculations male'!F186</f>
        <v>0.88984050827703498</v>
      </c>
      <c r="G5" s="28">
        <f>'Calculations male'!G186</f>
        <v>0.88902543385840382</v>
      </c>
      <c r="H5" s="28">
        <f>'Calculations male'!H186</f>
        <v>0.88817292368436018</v>
      </c>
      <c r="I5" s="28">
        <f>'Calculations male'!I186</f>
        <v>0.88726742103052203</v>
      </c>
      <c r="J5" s="28">
        <f>'Calculations male'!J186</f>
        <v>0.88631630017111018</v>
      </c>
      <c r="K5" s="28">
        <f>'Calculations male'!K186</f>
        <v>0.88538483074111984</v>
      </c>
      <c r="L5" s="28">
        <f>'Calculations male'!L186</f>
        <v>0.88477709877598265</v>
      </c>
      <c r="M5" s="28">
        <f>'Calculations male'!M186</f>
        <v>0.8839647171593743</v>
      </c>
      <c r="N5" s="28">
        <f>'Calculations male'!N186</f>
        <v>0.88315536812998674</v>
      </c>
      <c r="O5" s="28">
        <f>'Calculations male'!O186</f>
        <v>0.88234905585448187</v>
      </c>
      <c r="P5" s="28">
        <f>'Calculations male'!P186</f>
        <v>0.88154578392755611</v>
      </c>
      <c r="Q5" s="28">
        <f>'Calculations male'!Q186</f>
        <v>0.88074555538883892</v>
      </c>
      <c r="R5" s="28">
        <f>'Calculations male'!R186</f>
        <v>0.87994837273938964</v>
      </c>
      <c r="S5" s="28">
        <f>'Calculations male'!S186</f>
        <v>0.87915423795779024</v>
      </c>
      <c r="T5" s="28">
        <f>'Calculations male'!T186</f>
        <v>0.87836315251584596</v>
      </c>
      <c r="U5" s="28">
        <f>'Calculations male'!U186</f>
        <v>0.87757511739390182</v>
      </c>
      <c r="V5" s="28">
        <f>'Calculations male'!V186</f>
        <v>0.8767901330957858</v>
      </c>
      <c r="W5" s="28">
        <f>'Calculations male'!W186</f>
        <v>0.87600819966337529</v>
      </c>
      <c r="X5" s="28">
        <f>'Calculations male'!X186</f>
        <v>0.87522931669081516</v>
      </c>
      <c r="Y5" s="28">
        <f>'Calculations male'!Y186</f>
        <v>0.87445348333837125</v>
      </c>
      <c r="Z5" s="28">
        <f>'Calculations male'!Z186</f>
        <v>0.87368069834594508</v>
      </c>
      <c r="AA5" s="28">
        <f>'Calculations male'!AA186</f>
        <v>0.87291096004625079</v>
      </c>
      <c r="AB5" s="28">
        <f>'Calculations male'!AB186</f>
        <v>0.8721442663776543</v>
      </c>
      <c r="AC5" s="28">
        <f>'Calculations male'!AC186</f>
        <v>0.8713806148967016</v>
      </c>
      <c r="AD5" s="28">
        <f>'Calculations male'!AD186</f>
        <v>0.87062000279031582</v>
      </c>
      <c r="AE5" s="28">
        <f>'Calculations male'!AE186</f>
        <v>0.86986242688769921</v>
      </c>
      <c r="AF5" s="28">
        <f>'Calculations male'!AF186</f>
        <v>0.8691078836719236</v>
      </c>
      <c r="AG5">
        <v>0.8691078836719236</v>
      </c>
      <c r="AH5">
        <v>0.8691078836719236</v>
      </c>
      <c r="AI5">
        <v>0.8691078836719236</v>
      </c>
      <c r="AJ5">
        <v>0.8691078836719236</v>
      </c>
      <c r="AK5">
        <v>0.8691078836719236</v>
      </c>
      <c r="AL5">
        <v>0.8691078836719236</v>
      </c>
      <c r="AM5">
        <v>0.8691078836719236</v>
      </c>
      <c r="AN5">
        <v>0.8691078836719236</v>
      </c>
      <c r="AO5">
        <v>0.8691078836719236</v>
      </c>
      <c r="AP5">
        <v>0.8691078836719236</v>
      </c>
    </row>
    <row r="6" spans="1:42" x14ac:dyDescent="0.2">
      <c r="A6" s="6" t="s">
        <v>29</v>
      </c>
      <c r="B6" s="28">
        <f>'Calculations male'!B187</f>
        <v>0.84799999999999998</v>
      </c>
      <c r="C6" s="28">
        <f>'Calculations male'!C187</f>
        <v>0.84704784073209771</v>
      </c>
      <c r="D6" s="28">
        <f>'Calculations male'!D187</f>
        <v>0.84604720262240485</v>
      </c>
      <c r="E6" s="28">
        <f>'Calculations male'!E187</f>
        <v>0.8450668022309642</v>
      </c>
      <c r="F6" s="28">
        <f>'Calculations male'!F187</f>
        <v>0.84409948751555108</v>
      </c>
      <c r="G6" s="28">
        <f>'Calculations male'!G187</f>
        <v>0.84309564536907144</v>
      </c>
      <c r="H6" s="28">
        <f>'Calculations male'!H187</f>
        <v>0.84204674001885316</v>
      </c>
      <c r="I6" s="28">
        <f>'Calculations male'!I187</f>
        <v>0.84093379573794902</v>
      </c>
      <c r="J6" s="28">
        <f>'Calculations male'!J187</f>
        <v>0.83976606443340018</v>
      </c>
      <c r="K6" s="28">
        <f>'Calculations male'!K187</f>
        <v>0.8386237262125813</v>
      </c>
      <c r="L6" s="28">
        <f>'Calculations male'!L187</f>
        <v>0.83787908635684305</v>
      </c>
      <c r="M6" s="28">
        <f>'Calculations male'!M187</f>
        <v>0.83688451949443532</v>
      </c>
      <c r="N6" s="28">
        <f>'Calculations male'!N187</f>
        <v>0.83589460053671305</v>
      </c>
      <c r="O6" s="28">
        <f>'Calculations male'!O187</f>
        <v>0.83490931990407879</v>
      </c>
      <c r="P6" s="28">
        <f>'Calculations male'!P187</f>
        <v>0.83392866747678251</v>
      </c>
      <c r="Q6" s="28">
        <f>'Calculations male'!Q187</f>
        <v>0.83295263261585117</v>
      </c>
      <c r="R6" s="28">
        <f>'Calculations male'!R187</f>
        <v>0.83198120418342159</v>
      </c>
      <c r="S6" s="28">
        <f>'Calculations male'!S187</f>
        <v>0.83101437056247562</v>
      </c>
      <c r="T6" s="28">
        <f>'Calculations male'!T187</f>
        <v>0.83005211967600245</v>
      </c>
      <c r="U6" s="28">
        <f>'Calculations male'!U187</f>
        <v>0.82909443900559754</v>
      </c>
      <c r="V6" s="28">
        <f>'Calculations male'!V187</f>
        <v>0.8281413156095192</v>
      </c>
      <c r="W6" s="28">
        <f>'Calculations male'!W187</f>
        <v>0.82719273614020372</v>
      </c>
      <c r="X6" s="28">
        <f>'Calculations male'!X187</f>
        <v>0.82624868686127462</v>
      </c>
      <c r="Y6" s="28">
        <f>'Calculations male'!Y187</f>
        <v>0.82530915366403446</v>
      </c>
      <c r="Z6" s="28">
        <f>'Calculations male'!Z187</f>
        <v>0.82437412208347227</v>
      </c>
      <c r="AA6" s="28">
        <f>'Calculations male'!AA187</f>
        <v>0.82344357731379236</v>
      </c>
      <c r="AB6" s="28">
        <f>'Calculations male'!AB187</f>
        <v>0.82251750422346981</v>
      </c>
      <c r="AC6" s="28">
        <f>'Calculations male'!AC187</f>
        <v>0.82159588736986378</v>
      </c>
      <c r="AD6" s="28">
        <f>'Calculations male'!AD187</f>
        <v>0.82067871101337642</v>
      </c>
      <c r="AE6" s="28">
        <f>'Calculations male'!AE187</f>
        <v>0.81976595913119432</v>
      </c>
      <c r="AF6" s="28">
        <f>'Calculations male'!AF187</f>
        <v>0.81885761543060398</v>
      </c>
      <c r="AG6">
        <v>0.81885761543060398</v>
      </c>
      <c r="AH6">
        <v>0.81885761543060398</v>
      </c>
      <c r="AI6">
        <v>0.81885761543060398</v>
      </c>
      <c r="AJ6">
        <v>0.81885761543060398</v>
      </c>
      <c r="AK6">
        <v>0.81885761543060398</v>
      </c>
      <c r="AL6">
        <v>0.81885761543060398</v>
      </c>
      <c r="AM6">
        <v>0.81885761543060398</v>
      </c>
      <c r="AN6">
        <v>0.81885761543060398</v>
      </c>
      <c r="AO6">
        <v>0.81885761543060398</v>
      </c>
      <c r="AP6">
        <v>0.81885761543060398</v>
      </c>
    </row>
    <row r="7" spans="1:42" x14ac:dyDescent="0.2">
      <c r="A7" s="6" t="s">
        <v>30</v>
      </c>
      <c r="B7" s="28">
        <f>'Calculations male'!B188</f>
        <v>0.60319417475728154</v>
      </c>
      <c r="C7" s="28">
        <f>'Calculations male'!C188</f>
        <v>0.601840357368159</v>
      </c>
      <c r="D7" s="28">
        <f>'Calculations male'!D188</f>
        <v>0.60042284318243855</v>
      </c>
      <c r="E7" s="28">
        <f>'Calculations male'!E188</f>
        <v>0.59903915712998801</v>
      </c>
      <c r="F7" s="28">
        <f>'Calculations male'!F188</f>
        <v>0.5976789042823516</v>
      </c>
      <c r="G7" s="28">
        <f>'Calculations male'!G188</f>
        <v>0.59627245880014956</v>
      </c>
      <c r="H7" s="28">
        <f>'Calculations male'!H188</f>
        <v>0.59480846013018596</v>
      </c>
      <c r="I7" s="28">
        <f>'Calculations male'!I188</f>
        <v>0.5932612660154376</v>
      </c>
      <c r="J7" s="28">
        <f>'Calculations male'!J188</f>
        <v>0.59164469503456418</v>
      </c>
      <c r="K7" s="28">
        <f>'Calculations male'!K188</f>
        <v>0.59006994168246196</v>
      </c>
      <c r="L7" s="28">
        <f>'Calculations male'!L188</f>
        <v>0.58904694947720315</v>
      </c>
      <c r="M7" s="28">
        <f>'Calculations male'!M188</f>
        <v>0.58768490609913471</v>
      </c>
      <c r="N7" s="28">
        <f>'Calculations male'!N188</f>
        <v>0.58633407733396758</v>
      </c>
      <c r="O7" s="28">
        <f>'Calculations male'!O188</f>
        <v>0.58499434500300596</v>
      </c>
      <c r="P7" s="28">
        <f>'Calculations male'!P188</f>
        <v>0.58366559217929881</v>
      </c>
      <c r="Q7" s="28">
        <f>'Calculations male'!Q188</f>
        <v>0.58234770318286133</v>
      </c>
      <c r="R7" s="28">
        <f>'Calculations male'!R188</f>
        <v>0.58104056357538814</v>
      </c>
      <c r="S7" s="28">
        <f>'Calculations male'!S188</f>
        <v>0.57974406015448343</v>
      </c>
      <c r="T7" s="28">
        <f>'Calculations male'!T188</f>
        <v>0.57845808094744289</v>
      </c>
      <c r="U7" s="28">
        <f>'Calculations male'!U188</f>
        <v>0.57718251520461494</v>
      </c>
      <c r="V7" s="28">
        <f>'Calculations male'!V188</f>
        <v>0.57591725339237854</v>
      </c>
      <c r="W7" s="28">
        <f>'Calculations male'!W188</f>
        <v>0.57466218718574913</v>
      </c>
      <c r="X7" s="28">
        <f>'Calculations male'!X188</f>
        <v>0.57341720946066654</v>
      </c>
      <c r="Y7" s="28">
        <f>'Calculations male'!Y188</f>
        <v>0.57218221428595506</v>
      </c>
      <c r="Z7" s="28">
        <f>'Calculations male'!Z188</f>
        <v>0.57095709691500929</v>
      </c>
      <c r="AA7" s="28">
        <f>'Calculations male'!AA188</f>
        <v>0.56974175377721525</v>
      </c>
      <c r="AB7" s="28">
        <f>'Calculations male'!AB188</f>
        <v>0.56853608246911902</v>
      </c>
      <c r="AC7" s="28">
        <f>'Calculations male'!AC188</f>
        <v>0.5673399817453928</v>
      </c>
      <c r="AD7" s="28">
        <f>'Calculations male'!AD188</f>
        <v>0.56615335150957424</v>
      </c>
      <c r="AE7" s="28">
        <f>'Calculations male'!AE188</f>
        <v>0.56497609280464489</v>
      </c>
      <c r="AF7" s="28">
        <f>'Calculations male'!AF188</f>
        <v>0.5638081078034255</v>
      </c>
      <c r="AG7">
        <v>0.5638081078034255</v>
      </c>
      <c r="AH7">
        <v>0.5638081078034255</v>
      </c>
      <c r="AI7">
        <v>0.5638081078034255</v>
      </c>
      <c r="AJ7">
        <v>0.5638081078034255</v>
      </c>
      <c r="AK7">
        <v>0.5638081078034255</v>
      </c>
      <c r="AL7">
        <v>0.5638081078034255</v>
      </c>
      <c r="AM7">
        <v>0.5638081078034255</v>
      </c>
      <c r="AN7">
        <v>0.5638081078034255</v>
      </c>
      <c r="AO7">
        <v>0.5638081078034255</v>
      </c>
      <c r="AP7">
        <v>0.5638081078034255</v>
      </c>
    </row>
    <row r="8" spans="1:42" x14ac:dyDescent="0.2">
      <c r="A8" s="6" t="s">
        <v>31</v>
      </c>
      <c r="B8" s="28">
        <f>'Calculations male'!B189</f>
        <v>0.47799999999999992</v>
      </c>
      <c r="C8" s="28">
        <f>'Calculations male'!C189</f>
        <v>0.47673429825131974</v>
      </c>
      <c r="D8" s="28">
        <f>'Calculations male'!D189</f>
        <v>0.47541084054084992</v>
      </c>
      <c r="E8" s="28">
        <f>'Calculations male'!E189</f>
        <v>0.47412072985678239</v>
      </c>
      <c r="F8" s="28">
        <f>'Calculations male'!F189</f>
        <v>0.47285415857782398</v>
      </c>
      <c r="G8" s="28">
        <f>'Calculations male'!G189</f>
        <v>0.47154633133059803</v>
      </c>
      <c r="H8" s="28">
        <f>'Calculations male'!H189</f>
        <v>0.47018687392623021</v>
      </c>
      <c r="I8" s="28">
        <f>'Calculations male'!I189</f>
        <v>0.46875224497507612</v>
      </c>
      <c r="J8" s="28">
        <f>'Calculations male'!J189</f>
        <v>0.46725556256429535</v>
      </c>
      <c r="K8" s="28">
        <f>'Calculations male'!K189</f>
        <v>0.46579982203707915</v>
      </c>
      <c r="L8" s="28">
        <f>'Calculations male'!L189</f>
        <v>0.46485531480011899</v>
      </c>
      <c r="M8" s="28">
        <f>'Calculations male'!M189</f>
        <v>0.4635991953451003</v>
      </c>
      <c r="N8" s="28">
        <f>'Calculations male'!N189</f>
        <v>0.46235502158083169</v>
      </c>
      <c r="O8" s="28">
        <f>'Calculations male'!O189</f>
        <v>0.46112263859190822</v>
      </c>
      <c r="P8" s="28">
        <f>'Calculations male'!P189</f>
        <v>0.45990189384149432</v>
      </c>
      <c r="Q8" s="28">
        <f>'Calculations male'!Q189</f>
        <v>0.45869263713345992</v>
      </c>
      <c r="R8" s="28">
        <f>'Calculations male'!R189</f>
        <v>0.45749472057497942</v>
      </c>
      <c r="S8" s="28">
        <f>'Calculations male'!S189</f>
        <v>0.45630799853958803</v>
      </c>
      <c r="T8" s="28">
        <f>'Calculations male'!T189</f>
        <v>0.4551323276307046</v>
      </c>
      <c r="U8" s="28">
        <f>'Calculations male'!U189</f>
        <v>0.45396756664562643</v>
      </c>
      <c r="V8" s="28">
        <f>'Calculations male'!V189</f>
        <v>0.45281357654000104</v>
      </c>
      <c r="W8" s="28">
        <f>'Calculations male'!W189</f>
        <v>0.45167022039276511</v>
      </c>
      <c r="X8" s="28">
        <f>'Calculations male'!X189</f>
        <v>0.45053736337158212</v>
      </c>
      <c r="Y8" s="28">
        <f>'Calculations male'!Y189</f>
        <v>0.44941487269874092</v>
      </c>
      <c r="Z8" s="28">
        <f>'Calculations male'!Z189</f>
        <v>0.4483026176175498</v>
      </c>
      <c r="AA8" s="28">
        <f>'Calculations male'!AA189</f>
        <v>0.44720046935920982</v>
      </c>
      <c r="AB8" s="28">
        <f>'Calculations male'!AB189</f>
        <v>0.4461083011101627</v>
      </c>
      <c r="AC8" s="28">
        <f>'Calculations male'!AC189</f>
        <v>0.4450259879799337</v>
      </c>
      <c r="AD8" s="28">
        <f>'Calculations male'!AD189</f>
        <v>0.44395340696943641</v>
      </c>
      <c r="AE8" s="28">
        <f>'Calculations male'!AE189</f>
        <v>0.44289043693977292</v>
      </c>
      <c r="AF8" s="28">
        <f>'Calculations male'!AF189</f>
        <v>0.44183695858149713</v>
      </c>
      <c r="AG8">
        <v>0.44183695858149713</v>
      </c>
      <c r="AH8">
        <v>0.44183695858149713</v>
      </c>
      <c r="AI8">
        <v>0.44183695858149713</v>
      </c>
      <c r="AJ8">
        <v>0.44183695858149713</v>
      </c>
      <c r="AK8">
        <v>0.44183695858149713</v>
      </c>
      <c r="AL8">
        <v>0.44183695858149713</v>
      </c>
      <c r="AM8">
        <v>0.44183695858149713</v>
      </c>
      <c r="AN8">
        <v>0.44183695858149713</v>
      </c>
      <c r="AO8">
        <v>0.44183695858149713</v>
      </c>
      <c r="AP8">
        <v>0.44183695858149713</v>
      </c>
    </row>
    <row r="9" spans="1:42" x14ac:dyDescent="0.2">
      <c r="A9" s="6" t="s">
        <v>32</v>
      </c>
      <c r="B9" s="28">
        <f>'Calculations male'!B190</f>
        <v>0.83399999999999996</v>
      </c>
      <c r="C9" s="28">
        <f>'Calculations male'!C190</f>
        <v>0.83299944811768156</v>
      </c>
      <c r="D9" s="28">
        <f>'Calculations male'!D190</f>
        <v>0.83194823589890587</v>
      </c>
      <c r="E9" s="28">
        <f>'Calculations male'!E190</f>
        <v>0.83091856399446318</v>
      </c>
      <c r="F9" s="28">
        <f>'Calculations male'!F190</f>
        <v>0.82990290586287974</v>
      </c>
      <c r="G9" s="28">
        <f>'Calculations male'!G190</f>
        <v>0.82884917786955647</v>
      </c>
      <c r="H9" s="28">
        <f>'Calculations male'!H190</f>
        <v>0.82774845426444743</v>
      </c>
      <c r="I9" s="28">
        <f>'Calculations male'!I190</f>
        <v>0.82658086990964774</v>
      </c>
      <c r="J9" s="28">
        <f>'Calculations male'!J190</f>
        <v>0.82535618574835179</v>
      </c>
      <c r="K9" s="28">
        <f>'Calculations male'!K190</f>
        <v>0.82415850528217638</v>
      </c>
      <c r="L9" s="28">
        <f>'Calculations male'!L190</f>
        <v>0.82337798774533588</v>
      </c>
      <c r="M9" s="28">
        <f>'Calculations male'!M190</f>
        <v>0.82233574375403351</v>
      </c>
      <c r="N9" s="28">
        <f>'Calculations male'!N190</f>
        <v>0.82129864489658311</v>
      </c>
      <c r="O9" s="28">
        <f>'Calculations male'!O190</f>
        <v>0.82026667641362039</v>
      </c>
      <c r="P9" s="28">
        <f>'Calculations male'!P190</f>
        <v>0.81923982304084353</v>
      </c>
      <c r="Q9" s="28">
        <f>'Calculations male'!Q190</f>
        <v>0.81821806903068506</v>
      </c>
      <c r="R9" s="28">
        <f>'Calculations male'!R190</f>
        <v>0.81720139817332926</v>
      </c>
      <c r="S9" s="28">
        <f>'Calculations male'!S190</f>
        <v>0.81618979381708257</v>
      </c>
      <c r="T9" s="28">
        <f>'Calculations male'!T190</f>
        <v>0.81518323888811728</v>
      </c>
      <c r="U9" s="28">
        <f>'Calculations male'!U190</f>
        <v>0.81418171590960586</v>
      </c>
      <c r="V9" s="28">
        <f>'Calculations male'!V190</f>
        <v>0.8131852070202652</v>
      </c>
      <c r="W9" s="28">
        <f>'Calculations male'!W190</f>
        <v>0.81219369399231489</v>
      </c>
      <c r="X9" s="28">
        <f>'Calculations male'!X190</f>
        <v>0.81120715824888978</v>
      </c>
      <c r="Y9" s="28">
        <f>'Calculations male'!Y190</f>
        <v>0.81022558088089147</v>
      </c>
      <c r="Z9" s="28">
        <f>'Calculations male'!Z190</f>
        <v>0.80924894266331882</v>
      </c>
      <c r="AA9" s="28">
        <f>'Calculations male'!AA190</f>
        <v>0.80827722407108316</v>
      </c>
      <c r="AB9" s="28">
        <f>'Calculations male'!AB190</f>
        <v>0.80731040529431297</v>
      </c>
      <c r="AC9" s="28">
        <f>'Calculations male'!AC190</f>
        <v>0.80634846625318679</v>
      </c>
      <c r="AD9" s="28">
        <f>'Calculations male'!AD190</f>
        <v>0.80539138661227483</v>
      </c>
      <c r="AE9" s="28">
        <f>'Calculations male'!AE190</f>
        <v>0.80443914579443665</v>
      </c>
      <c r="AF9" s="28">
        <f>'Calculations male'!AF190</f>
        <v>0.80349172299426264</v>
      </c>
      <c r="AG9">
        <v>0.80349172299426264</v>
      </c>
      <c r="AH9">
        <v>0.80349172299426264</v>
      </c>
      <c r="AI9">
        <v>0.80349172299426264</v>
      </c>
      <c r="AJ9">
        <v>0.80349172299426264</v>
      </c>
      <c r="AK9">
        <v>0.80349172299426264</v>
      </c>
      <c r="AL9">
        <v>0.80349172299426264</v>
      </c>
      <c r="AM9">
        <v>0.80349172299426264</v>
      </c>
      <c r="AN9">
        <v>0.80349172299426264</v>
      </c>
      <c r="AO9">
        <v>0.80349172299426264</v>
      </c>
      <c r="AP9">
        <v>0.80349172299426264</v>
      </c>
    </row>
    <row r="10" spans="1:42" x14ac:dyDescent="0.2">
      <c r="A10" s="6" t="s">
        <v>33</v>
      </c>
      <c r="B10" s="28">
        <f>'Calculations male'!B191</f>
        <v>0.71899999999999997</v>
      </c>
      <c r="C10" s="28">
        <f>'Calculations male'!C191</f>
        <v>0.71772783025973053</v>
      </c>
      <c r="D10" s="28">
        <f>'Calculations male'!D191</f>
        <v>0.71639376888623763</v>
      </c>
      <c r="E10" s="28">
        <f>'Calculations male'!E191</f>
        <v>0.71508953487196047</v>
      </c>
      <c r="F10" s="28">
        <f>'Calculations male'!F191</f>
        <v>0.71380545364572068</v>
      </c>
      <c r="G10" s="28">
        <f>'Calculations male'!G191</f>
        <v>0.71247574926981516</v>
      </c>
      <c r="H10" s="28">
        <f>'Calculations male'!H191</f>
        <v>0.7110894534821921</v>
      </c>
      <c r="I10" s="28">
        <f>'Calculations male'!I191</f>
        <v>0.70962196261988308</v>
      </c>
      <c r="J10" s="28">
        <f>'Calculations male'!J191</f>
        <v>0.70808601730573351</v>
      </c>
      <c r="K10" s="28">
        <f>'Calculations male'!K191</f>
        <v>0.70658719851773277</v>
      </c>
      <c r="L10" s="28">
        <f>'Calculations male'!L191</f>
        <v>0.70561215719800574</v>
      </c>
      <c r="M10" s="28">
        <f>'Calculations male'!M191</f>
        <v>0.70431227289043796</v>
      </c>
      <c r="N10" s="28">
        <f>'Calculations male'!N191</f>
        <v>0.70302119143532937</v>
      </c>
      <c r="O10" s="28">
        <f>'Calculations male'!O191</f>
        <v>0.70173884674834697</v>
      </c>
      <c r="P10" s="28">
        <f>'Calculations male'!P191</f>
        <v>0.70046517290826682</v>
      </c>
      <c r="Q10" s="28">
        <f>'Calculations male'!Q191</f>
        <v>0.69920010417420086</v>
      </c>
      <c r="R10" s="28">
        <f>'Calculations male'!R191</f>
        <v>0.69794357500195281</v>
      </c>
      <c r="S10" s="28">
        <f>'Calculations male'!S191</f>
        <v>0.69669552005952085</v>
      </c>
      <c r="T10" s="28">
        <f>'Calculations male'!T191</f>
        <v>0.69545587424179023</v>
      </c>
      <c r="U10" s="28">
        <f>'Calculations male'!U191</f>
        <v>0.69422457268444204</v>
      </c>
      <c r="V10" s="28">
        <f>'Calculations male'!V191</f>
        <v>0.69300155077711523</v>
      </c>
      <c r="W10" s="28">
        <f>'Calculations male'!W191</f>
        <v>0.69178674417583808</v>
      </c>
      <c r="X10" s="28">
        <f>'Calculations male'!X191</f>
        <v>0.69058008881478217</v>
      </c>
      <c r="Y10" s="28">
        <f>'Calculations male'!Y191</f>
        <v>0.68938152091733607</v>
      </c>
      <c r="Z10" s="28">
        <f>'Calculations male'!Z191</f>
        <v>0.68819097700655019</v>
      </c>
      <c r="AA10" s="28">
        <f>'Calculations male'!AA191</f>
        <v>0.68700839391496993</v>
      </c>
      <c r="AB10" s="28">
        <f>'Calculations male'!AB191</f>
        <v>0.68583370879386951</v>
      </c>
      <c r="AC10" s="28">
        <f>'Calculations male'!AC191</f>
        <v>0.6846668591219397</v>
      </c>
      <c r="AD10" s="28">
        <f>'Calculations male'!AD191</f>
        <v>0.6835077827134145</v>
      </c>
      <c r="AE10" s="28">
        <f>'Calculations male'!AE191</f>
        <v>0.68235641772569655</v>
      </c>
      <c r="AF10" s="28">
        <f>'Calculations male'!AF191</f>
        <v>0.68121270266647438</v>
      </c>
      <c r="AG10">
        <v>0.68121270266647438</v>
      </c>
      <c r="AH10">
        <v>0.68121270266647438</v>
      </c>
      <c r="AI10">
        <v>0.68121270266647438</v>
      </c>
      <c r="AJ10">
        <v>0.68121270266647438</v>
      </c>
      <c r="AK10">
        <v>0.68121270266647438</v>
      </c>
      <c r="AL10">
        <v>0.68121270266647438</v>
      </c>
      <c r="AM10">
        <v>0.68121270266647438</v>
      </c>
      <c r="AN10">
        <v>0.68121270266647438</v>
      </c>
      <c r="AO10">
        <v>0.68121270266647438</v>
      </c>
      <c r="AP10">
        <v>0.68121270266647438</v>
      </c>
    </row>
    <row r="11" spans="1:42" x14ac:dyDescent="0.2">
      <c r="A11" s="6" t="s">
        <v>34</v>
      </c>
      <c r="B11" s="28">
        <f>'Calculations male'!B192</f>
        <v>0.82199999999999995</v>
      </c>
      <c r="C11" s="28">
        <f>'Calculations male'!C192</f>
        <v>0.82096084827120042</v>
      </c>
      <c r="D11" s="28">
        <f>'Calculations male'!D192</f>
        <v>0.81986932388918676</v>
      </c>
      <c r="E11" s="28">
        <f>'Calculations male'!E192</f>
        <v>0.8188004055792526</v>
      </c>
      <c r="F11" s="28">
        <f>'Calculations male'!F192</f>
        <v>0.81774626686436325</v>
      </c>
      <c r="G11" s="28">
        <f>'Calculations male'!G192</f>
        <v>0.81665285834329326</v>
      </c>
      <c r="H11" s="28">
        <f>'Calculations male'!H192</f>
        <v>0.81551094727649354</v>
      </c>
      <c r="I11" s="28">
        <f>'Calculations male'!I192</f>
        <v>0.81429996613040057</v>
      </c>
      <c r="J11" s="28">
        <f>'Calculations male'!J192</f>
        <v>0.81303008532879251</v>
      </c>
      <c r="K11" s="28">
        <f>'Calculations male'!K192</f>
        <v>0.8117885229370142</v>
      </c>
      <c r="L11" s="28">
        <f>'Calculations male'!L192</f>
        <v>0.81097957672601773</v>
      </c>
      <c r="M11" s="28">
        <f>'Calculations male'!M192</f>
        <v>0.80989957828498904</v>
      </c>
      <c r="N11" s="28">
        <f>'Calculations male'!N192</f>
        <v>0.80882514572338537</v>
      </c>
      <c r="O11" s="28">
        <f>'Calculations male'!O192</f>
        <v>0.80775625957053132</v>
      </c>
      <c r="P11" s="28">
        <f>'Calculations male'!P192</f>
        <v>0.80669289989001935</v>
      </c>
      <c r="Q11" s="28">
        <f>'Calculations male'!Q192</f>
        <v>0.80563504630180627</v>
      </c>
      <c r="R11" s="28">
        <f>'Calculations male'!R192</f>
        <v>0.80458267800361094</v>
      </c>
      <c r="S11" s="28">
        <f>'Calculations male'!S192</f>
        <v>0.80353577379162311</v>
      </c>
      <c r="T11" s="28">
        <f>'Calculations male'!T192</f>
        <v>0.80249431208054611</v>
      </c>
      <c r="U11" s="28">
        <f>'Calculations male'!U192</f>
        <v>0.80145827092299249</v>
      </c>
      <c r="V11" s="28">
        <f>'Calculations male'!V192</f>
        <v>0.80042762802825218</v>
      </c>
      <c r="W11" s="28">
        <f>'Calculations male'!W192</f>
        <v>0.79940236078044247</v>
      </c>
      <c r="X11" s="28">
        <f>'Calculations male'!X192</f>
        <v>0.79838244625607702</v>
      </c>
      <c r="Y11" s="28">
        <f>'Calculations male'!Y192</f>
        <v>0.79736786124104508</v>
      </c>
      <c r="Z11" s="28">
        <f>'Calculations male'!Z192</f>
        <v>0.79635858224703882</v>
      </c>
      <c r="AA11" s="28">
        <f>'Calculations male'!AA192</f>
        <v>0.79535458552743699</v>
      </c>
      <c r="AB11" s="28">
        <f>'Calculations male'!AB192</f>
        <v>0.79435584709265272</v>
      </c>
      <c r="AC11" s="28">
        <f>'Calculations male'!AC192</f>
        <v>0.79336234272498285</v>
      </c>
      <c r="AD11" s="28">
        <f>'Calculations male'!AD192</f>
        <v>0.79237404799294298</v>
      </c>
      <c r="AE11" s="28">
        <f>'Calculations male'!AE192</f>
        <v>0.79139093826513562</v>
      </c>
      <c r="AF11" s="28">
        <f>'Calculations male'!AF192</f>
        <v>0.79041298872363952</v>
      </c>
      <c r="AG11">
        <v>0.79041298872363952</v>
      </c>
      <c r="AH11">
        <v>0.79041298872363952</v>
      </c>
      <c r="AI11">
        <v>0.79041298872363952</v>
      </c>
      <c r="AJ11">
        <v>0.79041298872363952</v>
      </c>
      <c r="AK11">
        <v>0.79041298872363952</v>
      </c>
      <c r="AL11">
        <v>0.79041298872363952</v>
      </c>
      <c r="AM11">
        <v>0.79041298872363952</v>
      </c>
      <c r="AN11">
        <v>0.79041298872363952</v>
      </c>
      <c r="AO11">
        <v>0.79041298872363952</v>
      </c>
      <c r="AP11">
        <v>0.79041298872363952</v>
      </c>
    </row>
    <row r="12" spans="1:42" x14ac:dyDescent="0.2">
      <c r="A12" s="6" t="s">
        <v>92</v>
      </c>
      <c r="B12" s="28">
        <f>'Calculations male'!B193</f>
        <v>0.69398888888888899</v>
      </c>
      <c r="C12" s="28">
        <f>'Calculations male'!C193</f>
        <v>0.69268417468422616</v>
      </c>
      <c r="D12" s="28">
        <f>'Calculations male'!D193</f>
        <v>0.6913164721791466</v>
      </c>
      <c r="E12" s="28">
        <f>'Calculations male'!E193</f>
        <v>0.68997982942557545</v>
      </c>
      <c r="F12" s="28">
        <f>'Calculations male'!F193</f>
        <v>0.68866430276500235</v>
      </c>
      <c r="G12" s="28">
        <f>'Calculations male'!G193</f>
        <v>0.68730251800635778</v>
      </c>
      <c r="H12" s="28">
        <f>'Calculations male'!H193</f>
        <v>0.68588329749227506</v>
      </c>
      <c r="I12" s="28">
        <f>'Calculations male'!I193</f>
        <v>0.68438153122725476</v>
      </c>
      <c r="J12" s="28">
        <f>'Calculations male'!J193</f>
        <v>0.68281034602016943</v>
      </c>
      <c r="K12" s="28">
        <f>'Calculations male'!K193</f>
        <v>0.68127776261504636</v>
      </c>
      <c r="L12" s="28">
        <f>'Calculations male'!L193</f>
        <v>0.68028108574266299</v>
      </c>
      <c r="M12" s="28">
        <f>'Calculations male'!M193</f>
        <v>0.6789527608980136</v>
      </c>
      <c r="N12" s="28">
        <f>'Calculations male'!N193</f>
        <v>0.67763388631152166</v>
      </c>
      <c r="O12" s="28">
        <f>'Calculations male'!O193</f>
        <v>0.67632438400358241</v>
      </c>
      <c r="P12" s="28">
        <f>'Calculations male'!P193</f>
        <v>0.67502417637192114</v>
      </c>
      <c r="Q12" s="28">
        <f>'Calculations male'!Q193</f>
        <v>0.6737331862053727</v>
      </c>
      <c r="R12" s="28">
        <f>'Calculations male'!R193</f>
        <v>0.67245133669681334</v>
      </c>
      <c r="S12" s="28">
        <f>'Calculations male'!S193</f>
        <v>0.67117855145527106</v>
      </c>
      <c r="T12" s="28">
        <f>'Calculations male'!T193</f>
        <v>0.6699147545172498</v>
      </c>
      <c r="U12" s="28">
        <f>'Calculations male'!U193</f>
        <v>0.66865987035730345</v>
      </c>
      <c r="V12" s="28">
        <f>'Calculations male'!V193</f>
        <v>0.66741382389789483</v>
      </c>
      <c r="W12" s="28">
        <f>'Calculations male'!W193</f>
        <v>0.66617654051855502</v>
      </c>
      <c r="X12" s="28">
        <f>'Calculations male'!X193</f>
        <v>0.66494794606440311</v>
      </c>
      <c r="Y12" s="28">
        <f>'Calculations male'!Y193</f>
        <v>0.66372796685401758</v>
      </c>
      <c r="Z12" s="28">
        <f>'Calculations male'!Z193</f>
        <v>0.66251652968671759</v>
      </c>
      <c r="AA12" s="28">
        <f>'Calculations male'!AA193</f>
        <v>0.66131356184926737</v>
      </c>
      <c r="AB12" s="28">
        <f>'Calculations male'!AB193</f>
        <v>0.66011899112202055</v>
      </c>
      <c r="AC12" s="28">
        <f>'Calculations male'!AC193</f>
        <v>0.65893274578455785</v>
      </c>
      <c r="AD12" s="28">
        <f>'Calculations male'!AD193</f>
        <v>0.65775475462079891</v>
      </c>
      <c r="AE12" s="28">
        <f>'Calculations male'!AE193</f>
        <v>0.65658494692365654</v>
      </c>
      <c r="AF12" s="28">
        <f>'Calculations male'!AF193</f>
        <v>0.65542325249921929</v>
      </c>
      <c r="AG12">
        <v>0.65542325249921929</v>
      </c>
      <c r="AH12">
        <v>0.65542325249921929</v>
      </c>
      <c r="AI12">
        <v>0.65542325249921929</v>
      </c>
      <c r="AJ12">
        <v>0.65542325249921929</v>
      </c>
      <c r="AK12">
        <v>0.65542325249921929</v>
      </c>
      <c r="AL12">
        <v>0.65542325249921929</v>
      </c>
      <c r="AM12">
        <v>0.65542325249921929</v>
      </c>
      <c r="AN12">
        <v>0.65542325249921929</v>
      </c>
      <c r="AO12">
        <v>0.65542325249921929</v>
      </c>
      <c r="AP12">
        <v>0.65542325249921929</v>
      </c>
    </row>
    <row r="13" spans="1:42" x14ac:dyDescent="0.2">
      <c r="A13" s="6" t="s">
        <v>89</v>
      </c>
      <c r="B13" s="28">
        <f>'Calculations male'!B194</f>
        <v>0.56799999999999995</v>
      </c>
      <c r="C13" s="28">
        <f>'Calculations male'!C194</f>
        <v>0.56665393794411545</v>
      </c>
      <c r="D13" s="28">
        <f>'Calculations male'!D194</f>
        <v>0.56524512135427285</v>
      </c>
      <c r="E13" s="28">
        <f>'Calculations male'!E194</f>
        <v>0.56387049339917106</v>
      </c>
      <c r="F13" s="28">
        <f>'Calculations male'!F194</f>
        <v>0.56251969073025343</v>
      </c>
      <c r="G13" s="28">
        <f>'Calculations male'!G194</f>
        <v>0.56112358342813573</v>
      </c>
      <c r="H13" s="28">
        <f>'Calculations male'!H194</f>
        <v>0.55967095665426603</v>
      </c>
      <c r="I13" s="28">
        <f>'Calculations male'!I194</f>
        <v>0.55813645565942516</v>
      </c>
      <c r="J13" s="28">
        <f>'Calculations male'!J194</f>
        <v>0.55653388562709127</v>
      </c>
      <c r="K13" s="28">
        <f>'Calculations male'!K194</f>
        <v>0.55497349453874878</v>
      </c>
      <c r="L13" s="28">
        <f>'Calculations male'!L194</f>
        <v>0.55396021384115246</v>
      </c>
      <c r="M13" s="28">
        <f>'Calculations male'!M194</f>
        <v>0.55261156574432702</v>
      </c>
      <c r="N13" s="28">
        <f>'Calculations male'!N194</f>
        <v>0.55127454529291053</v>
      </c>
      <c r="O13" s="28">
        <f>'Calculations male'!O194</f>
        <v>0.54994902119117939</v>
      </c>
      <c r="P13" s="28">
        <f>'Calculations male'!P194</f>
        <v>0.5486348637413424</v>
      </c>
      <c r="Q13" s="28">
        <f>'Calculations male'!Q194</f>
        <v>0.54733194482976211</v>
      </c>
      <c r="R13" s="28">
        <f>'Calculations male'!R194</f>
        <v>0.54604013791289474</v>
      </c>
      <c r="S13" s="28">
        <f>'Calculations male'!S194</f>
        <v>0.54475931800296995</v>
      </c>
      <c r="T13" s="28">
        <f>'Calculations male'!T194</f>
        <v>0.54348936165343897</v>
      </c>
      <c r="U13" s="28">
        <f>'Calculations male'!U194</f>
        <v>0.54223014694421823</v>
      </c>
      <c r="V13" s="28">
        <f>'Calculations male'!V194</f>
        <v>0.54098155346675503</v>
      </c>
      <c r="W13" s="28">
        <f>'Calculations male'!W194</f>
        <v>0.539743462308924</v>
      </c>
      <c r="X13" s="28">
        <f>'Calculations male'!X194</f>
        <v>0.53851575603980739</v>
      </c>
      <c r="Y13" s="28">
        <f>'Calculations male'!Y194</f>
        <v>0.5372983186943372</v>
      </c>
      <c r="Z13" s="28">
        <f>'Calculations male'!Z194</f>
        <v>0.53609103575785622</v>
      </c>
      <c r="AA13" s="28">
        <f>'Calculations male'!AA194</f>
        <v>0.53489379415059635</v>
      </c>
      <c r="AB13" s="28">
        <f>'Calculations male'!AB194</f>
        <v>0.5337064822120865</v>
      </c>
      <c r="AC13" s="28">
        <f>'Calculations male'!AC194</f>
        <v>0.53252898968553231</v>
      </c>
      <c r="AD13" s="28">
        <f>'Calculations male'!AD194</f>
        <v>0.53136120770214246</v>
      </c>
      <c r="AE13" s="28">
        <f>'Calculations male'!AE194</f>
        <v>0.53020302876545966</v>
      </c>
      <c r="AF13" s="28">
        <f>'Calculations male'!AF194</f>
        <v>0.52905434673567397</v>
      </c>
      <c r="AG13">
        <v>0.52905434673567397</v>
      </c>
      <c r="AH13">
        <v>0.52905434673567397</v>
      </c>
      <c r="AI13">
        <v>0.52905434673567397</v>
      </c>
      <c r="AJ13">
        <v>0.52905434673567397</v>
      </c>
      <c r="AK13">
        <v>0.52905434673567397</v>
      </c>
      <c r="AL13">
        <v>0.52905434673567397</v>
      </c>
      <c r="AM13">
        <v>0.52905434673567397</v>
      </c>
      <c r="AN13">
        <v>0.52905434673567397</v>
      </c>
      <c r="AO13">
        <v>0.52905434673567397</v>
      </c>
      <c r="AP13">
        <v>0.52905434673567397</v>
      </c>
    </row>
    <row r="14" spans="1:42" x14ac:dyDescent="0.2">
      <c r="A14" s="6" t="s">
        <v>35</v>
      </c>
      <c r="B14" s="28">
        <f>'Calculations male'!B195</f>
        <v>0.67900000000000005</v>
      </c>
      <c r="C14" s="28">
        <f>'Calculations male'!C195</f>
        <v>0.67767988849641991</v>
      </c>
      <c r="D14" s="28">
        <f>'Calculations male'!D195</f>
        <v>0.6762963301825915</v>
      </c>
      <c r="E14" s="28">
        <f>'Calculations male'!E195</f>
        <v>0.67494447265721569</v>
      </c>
      <c r="F14" s="28">
        <f>'Calculations male'!F195</f>
        <v>0.67361424206969744</v>
      </c>
      <c r="G14" s="28">
        <f>'Calculations male'!G195</f>
        <v>0.6722375182668644</v>
      </c>
      <c r="H14" s="28">
        <f>'Calculations male'!H195</f>
        <v>0.67080303301410948</v>
      </c>
      <c r="I14" s="28">
        <f>'Calculations male'!I195</f>
        <v>0.66928545154680286</v>
      </c>
      <c r="J14" s="28">
        <f>'Calculations male'!J195</f>
        <v>0.66769809034982341</v>
      </c>
      <c r="K14" s="28">
        <f>'Calculations male'!K195</f>
        <v>0.66615009209799225</v>
      </c>
      <c r="L14" s="28">
        <f>'Calculations male'!L195</f>
        <v>0.66514358282104469</v>
      </c>
      <c r="M14" s="28">
        <f>'Calculations male'!M195</f>
        <v>0.66380238875670527</v>
      </c>
      <c r="N14" s="28">
        <f>'Calculations male'!N195</f>
        <v>0.66247100150507965</v>
      </c>
      <c r="O14" s="28">
        <f>'Calculations male'!O195</f>
        <v>0.66114933603986281</v>
      </c>
      <c r="P14" s="28">
        <f>'Calculations male'!P195</f>
        <v>0.6598373078482006</v>
      </c>
      <c r="Q14" s="28">
        <f>'Calculations male'!Q195</f>
        <v>0.65853483294201764</v>
      </c>
      <c r="R14" s="28">
        <f>'Calculations male'!R195</f>
        <v>0.65724182786852703</v>
      </c>
      <c r="S14" s="28">
        <f>'Calculations male'!S195</f>
        <v>0.65595820971994678</v>
      </c>
      <c r="T14" s="28">
        <f>'Calculations male'!T195</f>
        <v>0.65468389614246325</v>
      </c>
      <c r="U14" s="28">
        <f>'Calculations male'!U195</f>
        <v>0.65341880534447483</v>
      </c>
      <c r="V14" s="28">
        <f>'Calculations male'!V195</f>
        <v>0.65216285610415026</v>
      </c>
      <c r="W14" s="28">
        <f>'Calculations male'!W195</f>
        <v>0.65091596777632399</v>
      </c>
      <c r="X14" s="28">
        <f>'Calculations male'!X195</f>
        <v>0.6496780602987775</v>
      </c>
      <c r="Y14" s="28">
        <f>'Calculations male'!Y195</f>
        <v>0.64844905419791132</v>
      </c>
      <c r="Z14" s="28">
        <f>'Calculations male'!Z195</f>
        <v>0.64722887059385514</v>
      </c>
      <c r="AA14" s="28">
        <f>'Calculations male'!AA195</f>
        <v>0.64601743120503619</v>
      </c>
      <c r="AB14" s="28">
        <f>'Calculations male'!AB195</f>
        <v>0.64481465835221852</v>
      </c>
      <c r="AC14" s="28">
        <f>'Calculations male'!AC195</f>
        <v>0.64362047496207009</v>
      </c>
      <c r="AD14" s="28">
        <f>'Calculations male'!AD195</f>
        <v>0.64243480457023594</v>
      </c>
      <c r="AE14" s="28">
        <f>'Calculations male'!AE195</f>
        <v>0.64125757132398709</v>
      </c>
      <c r="AF14" s="28">
        <f>'Calculations male'!AF195</f>
        <v>0.64008869998442952</v>
      </c>
      <c r="AG14">
        <v>0.64008869998442952</v>
      </c>
      <c r="AH14">
        <v>0.64008869998442952</v>
      </c>
      <c r="AI14">
        <v>0.64008869998442952</v>
      </c>
      <c r="AJ14">
        <v>0.64008869998442952</v>
      </c>
      <c r="AK14">
        <v>0.64008869998442952</v>
      </c>
      <c r="AL14">
        <v>0.64008869998442952</v>
      </c>
      <c r="AM14">
        <v>0.64008869998442952</v>
      </c>
      <c r="AN14">
        <v>0.64008869998442952</v>
      </c>
      <c r="AO14">
        <v>0.64008869998442952</v>
      </c>
      <c r="AP14">
        <v>0.64008869998442952</v>
      </c>
    </row>
    <row r="15" spans="1:42" x14ac:dyDescent="0.2">
      <c r="A15" s="6" t="s">
        <v>98</v>
      </c>
      <c r="B15" s="28">
        <f>'Calculations male'!B196</f>
        <v>0.77100000000000002</v>
      </c>
      <c r="C15" s="28">
        <f>'Calculations male'!C196</f>
        <v>0.76982451137204855</v>
      </c>
      <c r="D15" s="28">
        <f>'Calculations male'!D196</f>
        <v>0.76859085402536453</v>
      </c>
      <c r="E15" s="28">
        <f>'Calculations male'!E196</f>
        <v>0.76738380984789645</v>
      </c>
      <c r="F15" s="28">
        <f>'Calculations male'!F196</f>
        <v>0.76619448159516634</v>
      </c>
      <c r="G15" s="28">
        <f>'Calculations male'!G196</f>
        <v>0.7649619201006489</v>
      </c>
      <c r="H15" s="28">
        <f>'Calculations male'!H196</f>
        <v>0.76367584483748685</v>
      </c>
      <c r="I15" s="28">
        <f>'Calculations male'!I196</f>
        <v>0.76231327059847698</v>
      </c>
      <c r="J15" s="28">
        <f>'Calculations male'!J196</f>
        <v>0.76088584477523558</v>
      </c>
      <c r="K15" s="28">
        <f>'Calculations male'!K196</f>
        <v>0.7594916510088684</v>
      </c>
      <c r="L15" s="28">
        <f>'Calculations male'!L196</f>
        <v>0.75858399906213914</v>
      </c>
      <c r="M15" s="28">
        <f>'Calculations male'!M196</f>
        <v>0.75737313088632952</v>
      </c>
      <c r="N15" s="28">
        <f>'Calculations male'!N196</f>
        <v>0.75616953101038997</v>
      </c>
      <c r="O15" s="28">
        <f>'Calculations male'!O196</f>
        <v>0.75497315783830854</v>
      </c>
      <c r="P15" s="28">
        <f>'Calculations male'!P196</f>
        <v>0.75378396956030513</v>
      </c>
      <c r="Q15" s="28">
        <f>'Calculations male'!Q196</f>
        <v>0.7526019241744426</v>
      </c>
      <c r="R15" s="28">
        <f>'Calculations male'!R196</f>
        <v>0.75142697950739912</v>
      </c>
      <c r="S15" s="28">
        <f>'Calculations male'!S196</f>
        <v>0.75025909323442475</v>
      </c>
      <c r="T15" s="28">
        <f>'Calculations male'!T196</f>
        <v>0.74909822289850692</v>
      </c>
      <c r="U15" s="28">
        <f>'Calculations male'!U196</f>
        <v>0.74794432592877724</v>
      </c>
      <c r="V15" s="28">
        <f>'Calculations male'!V196</f>
        <v>0.74679735965818117</v>
      </c>
      <c r="W15" s="28">
        <f>'Calculations male'!W196</f>
        <v>0.74565728134043052</v>
      </c>
      <c r="X15" s="28">
        <f>'Calculations male'!X196</f>
        <v>0.74452404816628071</v>
      </c>
      <c r="Y15" s="28">
        <f>'Calculations male'!Y196</f>
        <v>0.74339761727912901</v>
      </c>
      <c r="Z15" s="28">
        <f>'Calculations male'!Z196</f>
        <v>0.74227794578998174</v>
      </c>
      <c r="AA15" s="28">
        <f>'Calculations male'!AA196</f>
        <v>0.74116499079179921</v>
      </c>
      <c r="AB15" s="28">
        <f>'Calculations male'!AB196</f>
        <v>0.74005870937323481</v>
      </c>
      <c r="AC15" s="28">
        <f>'Calculations male'!AC196</f>
        <v>0.73895905863180955</v>
      </c>
      <c r="AD15" s="28">
        <f>'Calculations male'!AD196</f>
        <v>0.73786599568651212</v>
      </c>
      <c r="AE15" s="28">
        <f>'Calculations male'!AE196</f>
        <v>0.73677947768987495</v>
      </c>
      <c r="AF15" s="28">
        <f>'Calculations male'!AF196</f>
        <v>0.7356994618395204</v>
      </c>
      <c r="AG15">
        <v>0.7356994618395204</v>
      </c>
      <c r="AH15">
        <v>0.7356994618395204</v>
      </c>
      <c r="AI15">
        <v>0.7356994618395204</v>
      </c>
      <c r="AJ15">
        <v>0.7356994618395204</v>
      </c>
      <c r="AK15">
        <v>0.7356994618395204</v>
      </c>
      <c r="AL15">
        <v>0.7356994618395204</v>
      </c>
      <c r="AM15">
        <v>0.7356994618395204</v>
      </c>
      <c r="AN15">
        <v>0.7356994618395204</v>
      </c>
      <c r="AO15">
        <v>0.7356994618395204</v>
      </c>
      <c r="AP15">
        <v>0.7356994618395204</v>
      </c>
    </row>
    <row r="16" spans="1:42" x14ac:dyDescent="0.2">
      <c r="A16" s="6" t="s">
        <v>97</v>
      </c>
      <c r="B16" s="28">
        <f>'Calculations male'!B197</f>
        <v>0.79385714285714293</v>
      </c>
      <c r="C16" s="28">
        <f>'Calculations male'!C197</f>
        <v>0.79273739151731515</v>
      </c>
      <c r="D16" s="28">
        <f>'Calculations male'!D197</f>
        <v>0.79156178585117487</v>
      </c>
      <c r="E16" s="28">
        <f>'Calculations male'!E197</f>
        <v>0.79041110205238096</v>
      </c>
      <c r="F16" s="28">
        <f>'Calculations male'!F197</f>
        <v>0.78927688314829036</v>
      </c>
      <c r="G16" s="28">
        <f>'Calculations male'!G197</f>
        <v>0.78810099126556721</v>
      </c>
      <c r="H16" s="28">
        <f>'Calculations male'!H197</f>
        <v>0.7868735662875378</v>
      </c>
      <c r="I16" s="28">
        <f>'Calculations male'!I197</f>
        <v>0.785572597626498</v>
      </c>
      <c r="J16" s="28">
        <f>'Calculations male'!J197</f>
        <v>0.78420912221992822</v>
      </c>
      <c r="K16" s="28">
        <f>'Calculations male'!K197</f>
        <v>0.7828768112462765</v>
      </c>
      <c r="L16" s="28">
        <f>'Calculations male'!L197</f>
        <v>0.78200913963447372</v>
      </c>
      <c r="M16" s="28">
        <f>'Calculations male'!M197</f>
        <v>0.78085123193514117</v>
      </c>
      <c r="N16" s="28">
        <f>'Calculations male'!N197</f>
        <v>0.77969984949117199</v>
      </c>
      <c r="O16" s="28">
        <f>'Calculations male'!O197</f>
        <v>0.77855496097415611</v>
      </c>
      <c r="P16" s="28">
        <f>'Calculations male'!P197</f>
        <v>0.77741653471275884</v>
      </c>
      <c r="Q16" s="28">
        <f>'Calculations male'!Q197</f>
        <v>0.77628453871501579</v>
      </c>
      <c r="R16" s="28">
        <f>'Calculations male'!R197</f>
        <v>0.77515894068984126</v>
      </c>
      <c r="S16" s="28">
        <f>'Calculations male'!S197</f>
        <v>0.77403970806776667</v>
      </c>
      <c r="T16" s="28">
        <f>'Calculations male'!T197</f>
        <v>0.77292680802093394</v>
      </c>
      <c r="U16" s="28">
        <f>'Calculations male'!U197</f>
        <v>0.7718202074823689</v>
      </c>
      <c r="V16" s="28">
        <f>'Calculations male'!V197</f>
        <v>0.77071987316455781</v>
      </c>
      <c r="W16" s="28">
        <f>'Calculations male'!W197</f>
        <v>0.76962577157734013</v>
      </c>
      <c r="X16" s="28">
        <f>'Calculations male'!X197</f>
        <v>0.76853786904516019</v>
      </c>
      <c r="Y16" s="28">
        <f>'Calculations male'!Y197</f>
        <v>0.76745613172366678</v>
      </c>
      <c r="Z16" s="28">
        <f>'Calculations male'!Z197</f>
        <v>0.76638052561571146</v>
      </c>
      <c r="AA16" s="28">
        <f>'Calculations male'!AA197</f>
        <v>0.7653110165867486</v>
      </c>
      <c r="AB16" s="28">
        <f>'Calculations male'!AB197</f>
        <v>0.76424757037965119</v>
      </c>
      <c r="AC16" s="28">
        <f>'Calculations male'!AC197</f>
        <v>0.76319015262898549</v>
      </c>
      <c r="AD16" s="28">
        <f>'Calculations male'!AD197</f>
        <v>0.76213872887472478</v>
      </c>
      <c r="AE16" s="28">
        <f>'Calculations male'!AE197</f>
        <v>0.76109326457546156</v>
      </c>
      <c r="AF16" s="28">
        <f>'Calculations male'!AF197</f>
        <v>0.76005372512110014</v>
      </c>
      <c r="AG16">
        <v>0.76005372512110014</v>
      </c>
      <c r="AH16">
        <v>0.76005372512110014</v>
      </c>
      <c r="AI16">
        <v>0.76005372512110014</v>
      </c>
      <c r="AJ16">
        <v>0.76005372512110014</v>
      </c>
      <c r="AK16">
        <v>0.76005372512110014</v>
      </c>
      <c r="AL16">
        <v>0.76005372512110014</v>
      </c>
      <c r="AM16">
        <v>0.76005372512110014</v>
      </c>
      <c r="AN16">
        <v>0.76005372512110014</v>
      </c>
      <c r="AO16">
        <v>0.76005372512110014</v>
      </c>
      <c r="AP16">
        <v>0.76005372512110014</v>
      </c>
    </row>
    <row r="17" spans="1:42" x14ac:dyDescent="0.2">
      <c r="A17" s="6" t="s">
        <v>101</v>
      </c>
      <c r="B17" s="28">
        <f>'Calculations male'!B198</f>
        <v>0.879</v>
      </c>
      <c r="C17" s="28">
        <f>'Calculations male'!C198</f>
        <v>0.8781686608280318</v>
      </c>
      <c r="D17" s="28">
        <f>'Calculations male'!D198</f>
        <v>0.87729443453188005</v>
      </c>
      <c r="E17" s="28">
        <f>'Calculations male'!E198</f>
        <v>0.87643733413126801</v>
      </c>
      <c r="F17" s="28">
        <f>'Calculations male'!F198</f>
        <v>0.87559113633668972</v>
      </c>
      <c r="G17" s="28">
        <f>'Calculations male'!G198</f>
        <v>0.87471242157697282</v>
      </c>
      <c r="H17" s="28">
        <f>'Calculations male'!H198</f>
        <v>0.87379364929357684</v>
      </c>
      <c r="I17" s="28">
        <f>'Calculations male'!I198</f>
        <v>0.87281810150699812</v>
      </c>
      <c r="J17" s="28">
        <f>'Calculations male'!J198</f>
        <v>0.87179377768886857</v>
      </c>
      <c r="K17" s="28">
        <f>'Calculations male'!K198</f>
        <v>0.87079098453779735</v>
      </c>
      <c r="L17" s="28">
        <f>'Calculations male'!L198</f>
        <v>0.870136912698248</v>
      </c>
      <c r="M17" s="28">
        <f>'Calculations male'!M198</f>
        <v>0.86926282604258009</v>
      </c>
      <c r="N17" s="28">
        <f>'Calculations male'!N198</f>
        <v>0.86839227383366813</v>
      </c>
      <c r="O17" s="28">
        <f>'Calculations male'!O198</f>
        <v>0.86752525650167467</v>
      </c>
      <c r="P17" s="28">
        <f>'Calculations male'!P198</f>
        <v>0.86666177390097143</v>
      </c>
      <c r="Q17" s="28">
        <f>'Calculations male'!Q198</f>
        <v>0.86580182532854399</v>
      </c>
      <c r="R17" s="28">
        <f>'Calculations male'!R198</f>
        <v>0.86494540954192833</v>
      </c>
      <c r="S17" s="28">
        <f>'Calculations male'!S198</f>
        <v>0.86409252477668552</v>
      </c>
      <c r="T17" s="28">
        <f>'Calculations male'!T198</f>
        <v>0.863243168763421</v>
      </c>
      <c r="U17" s="28">
        <f>'Calculations male'!U198</f>
        <v>0.86239733874436597</v>
      </c>
      <c r="V17" s="28">
        <f>'Calculations male'!V198</f>
        <v>0.86155503148952561</v>
      </c>
      <c r="W17" s="28">
        <f>'Calculations male'!W198</f>
        <v>0.8607162433124006</v>
      </c>
      <c r="X17" s="28">
        <f>'Calculations male'!X198</f>
        <v>0.85988097008530684</v>
      </c>
      <c r="Y17" s="28">
        <f>'Calculations male'!Y198</f>
        <v>0.85904920725427947</v>
      </c>
      <c r="Z17" s="28">
        <f>'Calculations male'!Z198</f>
        <v>0.8582209498535921</v>
      </c>
      <c r="AA17" s="28">
        <f>'Calculations male'!AA198</f>
        <v>0.85739619251988985</v>
      </c>
      <c r="AB17" s="28">
        <f>'Calculations male'!AB198</f>
        <v>0.85657492950593972</v>
      </c>
      <c r="AC17" s="28">
        <f>'Calculations male'!AC198</f>
        <v>0.85575715469402747</v>
      </c>
      <c r="AD17" s="28">
        <f>'Calculations male'!AD198</f>
        <v>0.85494286160897992</v>
      </c>
      <c r="AE17" s="28">
        <f>'Calculations male'!AE198</f>
        <v>0.85413204343085392</v>
      </c>
      <c r="AF17" s="28">
        <f>'Calculations male'!AF198</f>
        <v>0.85332469300727143</v>
      </c>
      <c r="AG17">
        <v>0.85332469300727143</v>
      </c>
      <c r="AH17">
        <v>0.85332469300727143</v>
      </c>
      <c r="AI17">
        <v>0.85332469300727143</v>
      </c>
      <c r="AJ17">
        <v>0.85332469300727143</v>
      </c>
      <c r="AK17">
        <v>0.85332469300727143</v>
      </c>
      <c r="AL17">
        <v>0.85332469300727143</v>
      </c>
      <c r="AM17">
        <v>0.85332469300727143</v>
      </c>
      <c r="AN17">
        <v>0.85332469300727143</v>
      </c>
      <c r="AO17">
        <v>0.85332469300727143</v>
      </c>
      <c r="AP17">
        <v>0.85332469300727143</v>
      </c>
    </row>
    <row r="18" spans="1:42" x14ac:dyDescent="0.2">
      <c r="A18" s="6" t="s">
        <v>104</v>
      </c>
      <c r="B18" s="28">
        <f>'Calculations male'!B199</f>
        <v>0.73100000000000009</v>
      </c>
      <c r="C18" s="28">
        <f>'Calculations male'!C199</f>
        <v>0.72974658207512832</v>
      </c>
      <c r="D18" s="28">
        <f>'Calculations male'!D199</f>
        <v>0.72843195280687068</v>
      </c>
      <c r="E18" s="28">
        <f>'Calculations male'!E199</f>
        <v>0.7271464873143334</v>
      </c>
      <c r="F18" s="28">
        <f>'Calculations male'!F199</f>
        <v>0.72588066376706839</v>
      </c>
      <c r="G18" s="28">
        <f>'Calculations male'!G199</f>
        <v>0.72456963531450025</v>
      </c>
      <c r="H18" s="28">
        <f>'Calculations male'!H199</f>
        <v>0.7232025611685361</v>
      </c>
      <c r="I18" s="28">
        <f>'Calculations male'!I199</f>
        <v>0.72175514128549134</v>
      </c>
      <c r="J18" s="28">
        <f>'Calculations male'!J199</f>
        <v>0.72023989937495592</v>
      </c>
      <c r="K18" s="28">
        <f>'Calculations male'!K199</f>
        <v>0.71876098468468741</v>
      </c>
      <c r="L18" s="28">
        <f>'Calculations male'!L199</f>
        <v>0.71779873361770619</v>
      </c>
      <c r="M18" s="28">
        <f>'Calculations male'!M199</f>
        <v>0.71651570723336466</v>
      </c>
      <c r="N18" s="28">
        <f>'Calculations male'!N199</f>
        <v>0.7152411510513691</v>
      </c>
      <c r="O18" s="28">
        <f>'Calculations male'!O199</f>
        <v>0.71397500470695319</v>
      </c>
      <c r="P18" s="28">
        <f>'Calculations male'!P199</f>
        <v>0.71271720790248982</v>
      </c>
      <c r="Q18" s="28">
        <f>'Calculations male'!Q199</f>
        <v>0.71146770042607266</v>
      </c>
      <c r="R18" s="28">
        <f>'Calculations male'!R199</f>
        <v>0.71022642216922161</v>
      </c>
      <c r="S18" s="28">
        <f>'Calculations male'!S199</f>
        <v>0.70899331314373537</v>
      </c>
      <c r="T18" s="28">
        <f>'Calculations male'!T199</f>
        <v>0.70776831349772673</v>
      </c>
      <c r="U18" s="28">
        <f>'Calculations male'!U199</f>
        <v>0.70655136353087133</v>
      </c>
      <c r="V18" s="28">
        <f>'Calculations male'!V199</f>
        <v>0.705342403708902</v>
      </c>
      <c r="W18" s="28">
        <f>'Calculations male'!W199</f>
        <v>0.70414137467736537</v>
      </c>
      <c r="X18" s="28">
        <f>'Calculations male'!X199</f>
        <v>0.70294821727469514</v>
      </c>
      <c r="Y18" s="28">
        <f>'Calculations male'!Y199</f>
        <v>0.70176287254459357</v>
      </c>
      <c r="Z18" s="28">
        <f>'Calculations male'!Z199</f>
        <v>0.70058528174777779</v>
      </c>
      <c r="AA18" s="28">
        <f>'Calculations male'!AA199</f>
        <v>0.69941538637310141</v>
      </c>
      <c r="AB18" s="28">
        <f>'Calculations male'!AB199</f>
        <v>0.6982531281480685</v>
      </c>
      <c r="AC18" s="28">
        <f>'Calculations male'!AC199</f>
        <v>0.6970984490487907</v>
      </c>
      <c r="AD18" s="28">
        <f>'Calculations male'!AD199</f>
        <v>0.69595129130936884</v>
      </c>
      <c r="AE18" s="28">
        <f>'Calculations male'!AE199</f>
        <v>0.69481159743076548</v>
      </c>
      <c r="AF18" s="28">
        <f>'Calculations male'!AF199</f>
        <v>0.69367931018915274</v>
      </c>
      <c r="AG18">
        <v>0.69367931018915274</v>
      </c>
      <c r="AH18">
        <v>0.69367931018915274</v>
      </c>
      <c r="AI18">
        <v>0.69367931018915274</v>
      </c>
      <c r="AJ18">
        <v>0.69367931018915274</v>
      </c>
      <c r="AK18">
        <v>0.69367931018915274</v>
      </c>
      <c r="AL18">
        <v>0.69367931018915274</v>
      </c>
      <c r="AM18">
        <v>0.69367931018915274</v>
      </c>
      <c r="AN18">
        <v>0.69367931018915274</v>
      </c>
      <c r="AO18">
        <v>0.69367931018915274</v>
      </c>
      <c r="AP18">
        <v>0.69367931018915274</v>
      </c>
    </row>
    <row r="19" spans="1:42" x14ac:dyDescent="0.2">
      <c r="A19" s="6" t="s">
        <v>36</v>
      </c>
      <c r="B19" s="28">
        <f>'Calculations male'!B200</f>
        <v>0.83449167482859943</v>
      </c>
      <c r="C19" s="28">
        <f>'Calculations male'!C200</f>
        <v>0.83349276044076093</v>
      </c>
      <c r="D19" s="28">
        <f>'Calculations male'!D200</f>
        <v>0.83244325892281146</v>
      </c>
      <c r="E19" s="28">
        <f>'Calculations male'!E200</f>
        <v>0.83141525305322306</v>
      </c>
      <c r="F19" s="28">
        <f>'Calculations male'!F200</f>
        <v>0.8304012289894489</v>
      </c>
      <c r="G19" s="28">
        <f>'Calculations male'!G200</f>
        <v>0.82934918658750856</v>
      </c>
      <c r="H19" s="28">
        <f>'Calculations male'!H200</f>
        <v>0.82825021320345149</v>
      </c>
      <c r="I19" s="28">
        <f>'Calculations male'!I200</f>
        <v>0.82708447363986703</v>
      </c>
      <c r="J19" s="28">
        <f>'Calculations male'!J200</f>
        <v>0.82586171153900645</v>
      </c>
      <c r="K19" s="28">
        <f>'Calculations male'!K200</f>
        <v>0.82466589797164858</v>
      </c>
      <c r="L19" s="28">
        <f>'Calculations male'!L200</f>
        <v>0.8238865902933814</v>
      </c>
      <c r="M19" s="28">
        <f>'Calculations male'!M200</f>
        <v>0.82284595353283019</v>
      </c>
      <c r="N19" s="28">
        <f>'Calculations male'!N200</f>
        <v>0.821810444548431</v>
      </c>
      <c r="O19" s="28">
        <f>'Calculations male'!O200</f>
        <v>0.82078004876875577</v>
      </c>
      <c r="P19" s="28">
        <f>'Calculations male'!P200</f>
        <v>0.81975475111600782</v>
      </c>
      <c r="Q19" s="28">
        <f>'Calculations male'!Q200</f>
        <v>0.81873453602767232</v>
      </c>
      <c r="R19" s="28">
        <f>'Calculations male'!R200</f>
        <v>0.81771938747751372</v>
      </c>
      <c r="S19" s="28">
        <f>'Calculations male'!S200</f>
        <v>0.81670928899592843</v>
      </c>
      <c r="T19" s="28">
        <f>'Calculations male'!T200</f>
        <v>0.81570422368967199</v>
      </c>
      <c r="U19" s="28">
        <f>'Calculations male'!U200</f>
        <v>0.8147041742609793</v>
      </c>
      <c r="V19" s="28">
        <f>'Calculations male'!V200</f>
        <v>0.81370912302609466</v>
      </c>
      <c r="W19" s="28">
        <f>'Calculations male'!W200</f>
        <v>0.81271905193322036</v>
      </c>
      <c r="X19" s="28">
        <f>'Calculations male'!X200</f>
        <v>0.81173394257991716</v>
      </c>
      <c r="Y19" s="28">
        <f>'Calculations male'!Y200</f>
        <v>0.81075377622994782</v>
      </c>
      <c r="Z19" s="28">
        <f>'Calculations male'!Z200</f>
        <v>0.80977853382960086</v>
      </c>
      <c r="AA19" s="28">
        <f>'Calculations male'!AA200</f>
        <v>0.80880819602349785</v>
      </c>
      <c r="AB19" s="28">
        <f>'Calculations male'!AB200</f>
        <v>0.80784274316989391</v>
      </c>
      <c r="AC19" s="28">
        <f>'Calculations male'!AC200</f>
        <v>0.80688215535550689</v>
      </c>
      <c r="AD19" s="28">
        <f>'Calculations male'!AD200</f>
        <v>0.80592641240985474</v>
      </c>
      <c r="AE19" s="28">
        <f>'Calculations male'!AE200</f>
        <v>0.80497549391915291</v>
      </c>
      <c r="AF19" s="28">
        <f>'Calculations male'!AF200</f>
        <v>0.80402937923975304</v>
      </c>
      <c r="AG19">
        <v>0.80402937923975304</v>
      </c>
      <c r="AH19">
        <v>0.80402937923975304</v>
      </c>
      <c r="AI19">
        <v>0.80402937923975304</v>
      </c>
      <c r="AJ19">
        <v>0.80402937923975304</v>
      </c>
      <c r="AK19">
        <v>0.80402937923975304</v>
      </c>
      <c r="AL19">
        <v>0.80402937923975304</v>
      </c>
      <c r="AM19">
        <v>0.80402937923975304</v>
      </c>
      <c r="AN19">
        <v>0.80402937923975304</v>
      </c>
      <c r="AO19">
        <v>0.80402937923975304</v>
      </c>
      <c r="AP19">
        <v>0.80402937923975304</v>
      </c>
    </row>
    <row r="20" spans="1:42" x14ac:dyDescent="0.2">
      <c r="A20" s="6" t="s">
        <v>37</v>
      </c>
      <c r="B20" s="28">
        <f>'Calculations male'!B201</f>
        <v>0.69500000000000006</v>
      </c>
      <c r="C20" s="28">
        <f>'Calculations male'!C201</f>
        <v>0.69369643370120848</v>
      </c>
      <c r="D20" s="28">
        <f>'Calculations male'!D201</f>
        <v>0.69232991528151244</v>
      </c>
      <c r="E20" s="28">
        <f>'Calculations male'!E201</f>
        <v>0.6909944107405096</v>
      </c>
      <c r="F20" s="28">
        <f>'Calculations male'!F201</f>
        <v>0.68967998603035263</v>
      </c>
      <c r="G20" s="28">
        <f>'Calculations male'!G201</f>
        <v>0.68831932291050957</v>
      </c>
      <c r="H20" s="28">
        <f>'Calculations male'!H201</f>
        <v>0.68690125075716146</v>
      </c>
      <c r="I20" s="28">
        <f>'Calculations male'!I201</f>
        <v>0.68540067682087247</v>
      </c>
      <c r="J20" s="28">
        <f>'Calculations male'!J201</f>
        <v>0.68383071399996564</v>
      </c>
      <c r="K20" s="28">
        <f>'Calculations male'!K201</f>
        <v>0.68229929832512304</v>
      </c>
      <c r="L20" s="28">
        <f>'Calculations male'!L201</f>
        <v>0.68130336783725487</v>
      </c>
      <c r="M20" s="28">
        <f>'Calculations male'!M201</f>
        <v>0.67997602182338979</v>
      </c>
      <c r="N20" s="28">
        <f>'Calculations male'!N201</f>
        <v>0.67865810114768987</v>
      </c>
      <c r="O20" s="28">
        <f>'Calculations male'!O201</f>
        <v>0.67734952830891082</v>
      </c>
      <c r="P20" s="28">
        <f>'Calculations male'!P201</f>
        <v>0.6760502261741469</v>
      </c>
      <c r="Q20" s="28">
        <f>'Calculations male'!Q201</f>
        <v>0.67476011799276459</v>
      </c>
      <c r="R20" s="28">
        <f>'Calculations male'!R201</f>
        <v>0.67347912740948979</v>
      </c>
      <c r="S20" s="28">
        <f>'Calculations male'!S201</f>
        <v>0.67220717847666811</v>
      </c>
      <c r="T20" s="28">
        <f>'Calculations male'!T201</f>
        <v>0.67094419566574126</v>
      </c>
      <c r="U20" s="28">
        <f>'Calculations male'!U201</f>
        <v>0.66969010387796868</v>
      </c>
      <c r="V20" s="28">
        <f>'Calculations male'!V201</f>
        <v>0.6684448284544332</v>
      </c>
      <c r="W20" s="28">
        <f>'Calculations male'!W201</f>
        <v>0.66720829518534586</v>
      </c>
      <c r="X20" s="28">
        <f>'Calculations male'!X201</f>
        <v>0.66598043031870835</v>
      </c>
      <c r="Y20" s="28">
        <f>'Calculations male'!Y201</f>
        <v>0.66476116056832546</v>
      </c>
      <c r="Z20" s="28">
        <f>'Calculations male'!Z201</f>
        <v>0.66355041312122565</v>
      </c>
      <c r="AA20" s="28">
        <f>'Calculations male'!AA201</f>
        <v>0.6623481156445038</v>
      </c>
      <c r="AB20" s="28">
        <f>'Calculations male'!AB201</f>
        <v>0.66115419629159933</v>
      </c>
      <c r="AC20" s="28">
        <f>'Calculations male'!AC201</f>
        <v>0.65996858370806855</v>
      </c>
      <c r="AD20" s="28">
        <f>'Calculations male'!AD201</f>
        <v>0.65879120703682714</v>
      </c>
      <c r="AE20" s="28">
        <f>'Calculations male'!AE201</f>
        <v>0.65762199592293502</v>
      </c>
      <c r="AF20" s="28">
        <f>'Calculations male'!AF201</f>
        <v>0.65646088051790541</v>
      </c>
      <c r="AG20">
        <v>0.65646088051790541</v>
      </c>
      <c r="AH20">
        <v>0.65646088051790541</v>
      </c>
      <c r="AI20">
        <v>0.65646088051790541</v>
      </c>
      <c r="AJ20">
        <v>0.65646088051790541</v>
      </c>
      <c r="AK20">
        <v>0.65646088051790541</v>
      </c>
      <c r="AL20">
        <v>0.65646088051790541</v>
      </c>
      <c r="AM20">
        <v>0.65646088051790541</v>
      </c>
      <c r="AN20">
        <v>0.65646088051790541</v>
      </c>
      <c r="AO20">
        <v>0.65646088051790541</v>
      </c>
      <c r="AP20">
        <v>0.65646088051790541</v>
      </c>
    </row>
    <row r="21" spans="1:42" x14ac:dyDescent="0.2">
      <c r="A21" s="6" t="s">
        <v>38</v>
      </c>
      <c r="B21" s="28">
        <f>'Calculations male'!B202</f>
        <v>0.71099999999999997</v>
      </c>
      <c r="C21" s="28">
        <f>'Calculations male'!C202</f>
        <v>0.70971647092261447</v>
      </c>
      <c r="D21" s="28">
        <f>'Calculations male'!D202</f>
        <v>0.70837065305194913</v>
      </c>
      <c r="E21" s="28">
        <f>'Calculations male'!E202</f>
        <v>0.70705507887951147</v>
      </c>
      <c r="F21" s="28">
        <f>'Calculations male'!F202</f>
        <v>0.70575998059745071</v>
      </c>
      <c r="G21" s="28">
        <f>'Calculations male'!G202</f>
        <v>0.70441902198150397</v>
      </c>
      <c r="H21" s="28">
        <f>'Calculations male'!H202</f>
        <v>0.70302115965695555</v>
      </c>
      <c r="I21" s="28">
        <f>'Calculations male'!I202</f>
        <v>0.70154160970455814</v>
      </c>
      <c r="J21" s="28">
        <f>'Calculations male'!J202</f>
        <v>0.69999324587929479</v>
      </c>
      <c r="K21" s="28">
        <f>'Calculations male'!K202</f>
        <v>0.69848250844821891</v>
      </c>
      <c r="L21" s="28">
        <f>'Calculations male'!L202</f>
        <v>0.69749981920515547</v>
      </c>
      <c r="M21" s="28">
        <f>'Calculations male'!M202</f>
        <v>0.69618986819445794</v>
      </c>
      <c r="N21" s="28">
        <f>'Calculations male'!N202</f>
        <v>0.69488893402046636</v>
      </c>
      <c r="O21" s="28">
        <f>'Calculations male'!O202</f>
        <v>0.69359694678445061</v>
      </c>
      <c r="P21" s="28">
        <f>'Calculations male'!P202</f>
        <v>0.69231383681734759</v>
      </c>
      <c r="Q21" s="28">
        <f>'Calculations male'!Q202</f>
        <v>0.69103953469597634</v>
      </c>
      <c r="R21" s="28">
        <f>'Calculations male'!R202</f>
        <v>0.68977397125838547</v>
      </c>
      <c r="S21" s="28">
        <f>'Calculations male'!S202</f>
        <v>0.6885170776183569</v>
      </c>
      <c r="T21" s="28">
        <f>'Calculations male'!T202</f>
        <v>0.68726878517909984</v>
      </c>
      <c r="U21" s="28">
        <f>'Calculations male'!U202</f>
        <v>0.68602902564617385</v>
      </c>
      <c r="V21" s="28">
        <f>'Calculations male'!V202</f>
        <v>0.68479773103966746</v>
      </c>
      <c r="W21" s="28">
        <f>'Calculations male'!W202</f>
        <v>0.68357483370565808</v>
      </c>
      <c r="X21" s="28">
        <f>'Calculations male'!X202</f>
        <v>0.68236026632700031</v>
      </c>
      <c r="Y21" s="28">
        <f>'Calculations male'!Y202</f>
        <v>0.68115396193344346</v>
      </c>
      <c r="Z21" s="28">
        <f>'Calculations male'!Z202</f>
        <v>0.67995585391112978</v>
      </c>
      <c r="AA21" s="28">
        <f>'Calculations male'!AA202</f>
        <v>0.67876587601148919</v>
      </c>
      <c r="AB21" s="28">
        <f>'Calculations male'!AB202</f>
        <v>0.6775839623595451</v>
      </c>
      <c r="AC21" s="28">
        <f>'Calculations male'!AC202</f>
        <v>0.6764100474616862</v>
      </c>
      <c r="AD21" s="28">
        <f>'Calculations male'!AD202</f>
        <v>0.67524406621288258</v>
      </c>
      <c r="AE21" s="28">
        <f>'Calculations male'!AE202</f>
        <v>0.67408595390341686</v>
      </c>
      <c r="AF21" s="28">
        <f>'Calculations male'!AF202</f>
        <v>0.67293564622511304</v>
      </c>
      <c r="AG21">
        <v>0.67293564622511304</v>
      </c>
      <c r="AH21">
        <v>0.67293564622511304</v>
      </c>
      <c r="AI21">
        <v>0.67293564622511304</v>
      </c>
      <c r="AJ21">
        <v>0.67293564622511304</v>
      </c>
      <c r="AK21">
        <v>0.67293564622511304</v>
      </c>
      <c r="AL21">
        <v>0.67293564622511304</v>
      </c>
      <c r="AM21">
        <v>0.67293564622511304</v>
      </c>
      <c r="AN21">
        <v>0.67293564622511304</v>
      </c>
      <c r="AO21">
        <v>0.67293564622511304</v>
      </c>
      <c r="AP21">
        <v>0.67293564622511304</v>
      </c>
    </row>
    <row r="22" spans="1:42" x14ac:dyDescent="0.2">
      <c r="A22" s="6" t="s">
        <v>39</v>
      </c>
      <c r="B22" s="28">
        <f>'Calculations male'!B203</f>
        <v>0.76700000000000002</v>
      </c>
      <c r="C22" s="28">
        <f>'Calculations male'!C203</f>
        <v>0.76581561642440121</v>
      </c>
      <c r="D22" s="28">
        <f>'Calculations male'!D203</f>
        <v>0.76457270371013863</v>
      </c>
      <c r="E22" s="28">
        <f>'Calculations male'!E203</f>
        <v>0.76335668266603873</v>
      </c>
      <c r="F22" s="28">
        <f>'Calculations male'!F203</f>
        <v>0.76215858537241155</v>
      </c>
      <c r="G22" s="28">
        <f>'Calculations male'!G203</f>
        <v>0.76091701554227165</v>
      </c>
      <c r="H22" s="28">
        <f>'Calculations male'!H203</f>
        <v>0.75962162683372669</v>
      </c>
      <c r="I22" s="28">
        <f>'Calculations male'!I203</f>
        <v>0.75824928071942166</v>
      </c>
      <c r="J22" s="28">
        <f>'Calculations male'!J203</f>
        <v>0.75681172307249378</v>
      </c>
      <c r="K22" s="28">
        <f>'Calculations male'!K203</f>
        <v>0.75540773691517227</v>
      </c>
      <c r="L22" s="28">
        <f>'Calculations male'!L203</f>
        <v>0.75449376475100582</v>
      </c>
      <c r="M22" s="28">
        <f>'Calculations male'!M203</f>
        <v>0.75327453216733797</v>
      </c>
      <c r="N22" s="28">
        <f>'Calculations male'!N203</f>
        <v>0.75206269402408266</v>
      </c>
      <c r="O22" s="28">
        <f>'Calculations male'!O203</f>
        <v>0.75085820688484539</v>
      </c>
      <c r="P22" s="28">
        <f>'Calculations male'!P203</f>
        <v>0.74966102712456462</v>
      </c>
      <c r="Q22" s="28">
        <f>'Calculations male'!Q203</f>
        <v>0.74847111095092256</v>
      </c>
      <c r="R22" s="28">
        <f>'Calculations male'!R203</f>
        <v>0.74728841442491456</v>
      </c>
      <c r="S22" s="28">
        <f>'Calculations male'!S203</f>
        <v>0.74611289348059207</v>
      </c>
      <c r="T22" s="28">
        <f>'Calculations male'!T203</f>
        <v>0.74494450394401202</v>
      </c>
      <c r="U22" s="28">
        <f>'Calculations male'!U203</f>
        <v>0.74378320155142008</v>
      </c>
      <c r="V22" s="28">
        <f>'Calculations male'!V203</f>
        <v>0.74262894196669427</v>
      </c>
      <c r="W22" s="28">
        <f>'Calculations male'!W203</f>
        <v>0.74148168079806354</v>
      </c>
      <c r="X22" s="28">
        <f>'Calculations male'!X203</f>
        <v>0.74034137361415153</v>
      </c>
      <c r="Y22" s="28">
        <f>'Calculations male'!Y203</f>
        <v>0.73920797595933485</v>
      </c>
      <c r="Z22" s="28">
        <f>'Calculations male'!Z203</f>
        <v>0.73808144336846759</v>
      </c>
      <c r="AA22" s="28">
        <f>'Calculations male'!AA203</f>
        <v>0.7369617313809832</v>
      </c>
      <c r="AB22" s="28">
        <f>'Calculations male'!AB203</f>
        <v>0.73584879555438421</v>
      </c>
      <c r="AC22" s="28">
        <f>'Calculations male'!AC203</f>
        <v>0.73474259147717036</v>
      </c>
      <c r="AD22" s="28">
        <f>'Calculations male'!AD203</f>
        <v>0.73364307478118529</v>
      </c>
      <c r="AE22" s="28">
        <f>'Calculations male'!AE203</f>
        <v>0.73255020115344316</v>
      </c>
      <c r="AF22" s="28">
        <f>'Calculations male'!AF203</f>
        <v>0.73146392634741941</v>
      </c>
      <c r="AG22">
        <v>0.73146392634741941</v>
      </c>
      <c r="AH22">
        <v>0.73146392634741941</v>
      </c>
      <c r="AI22">
        <v>0.73146392634741941</v>
      </c>
      <c r="AJ22">
        <v>0.73146392634741941</v>
      </c>
      <c r="AK22">
        <v>0.73146392634741941</v>
      </c>
      <c r="AL22">
        <v>0.73146392634741941</v>
      </c>
      <c r="AM22">
        <v>0.73146392634741941</v>
      </c>
      <c r="AN22">
        <v>0.73146392634741941</v>
      </c>
      <c r="AO22">
        <v>0.73146392634741941</v>
      </c>
      <c r="AP22">
        <v>0.73146392634741941</v>
      </c>
    </row>
    <row r="23" spans="1:42" x14ac:dyDescent="0.2">
      <c r="A23" s="6" t="s">
        <v>40</v>
      </c>
      <c r="B23" s="28">
        <f>'Calculations male'!B204</f>
        <v>0.73899999999999999</v>
      </c>
      <c r="C23" s="28">
        <f>'Calculations male'!C204</f>
        <v>0.73776024517802197</v>
      </c>
      <c r="D23" s="28">
        <f>'Calculations male'!D204</f>
        <v>0.736459790363723</v>
      </c>
      <c r="E23" s="28">
        <f>'Calculations male'!E204</f>
        <v>0.73518803088320694</v>
      </c>
      <c r="F23" s="28">
        <f>'Calculations male'!F204</f>
        <v>0.73393555545398159</v>
      </c>
      <c r="G23" s="28">
        <f>'Calculations male'!G204</f>
        <v>0.73263819684017306</v>
      </c>
      <c r="H23" s="28">
        <f>'Calculations male'!H204</f>
        <v>0.73128520934888241</v>
      </c>
      <c r="I23" s="28">
        <f>'Calculations male'!I204</f>
        <v>0.72985251801421835</v>
      </c>
      <c r="J23" s="28">
        <f>'Calculations male'!J204</f>
        <v>0.72835249031823535</v>
      </c>
      <c r="K23" s="28">
        <f>'Calculations male'!K204</f>
        <v>0.72688822390255348</v>
      </c>
      <c r="L23" s="28">
        <f>'Calculations male'!L204</f>
        <v>0.72593539720057576</v>
      </c>
      <c r="M23" s="28">
        <f>'Calculations male'!M204</f>
        <v>0.72466480656076004</v>
      </c>
      <c r="N23" s="28">
        <f>'Calculations male'!N204</f>
        <v>0.72340245684926496</v>
      </c>
      <c r="O23" s="28">
        <f>'Calculations male'!O204</f>
        <v>0.72214829150319448</v>
      </c>
      <c r="P23" s="28">
        <f>'Calculations male'!P204</f>
        <v>0.72090225396559215</v>
      </c>
      <c r="Q23" s="28">
        <f>'Calculations male'!Q204</f>
        <v>0.71966428770481117</v>
      </c>
      <c r="R23" s="28">
        <f>'Calculations male'!R204</f>
        <v>0.71843433623301323</v>
      </c>
      <c r="S23" s="28">
        <f>'Calculations male'!S204</f>
        <v>0.71721234312381388</v>
      </c>
      <c r="T23" s="28">
        <f>'Calculations male'!T204</f>
        <v>0.71599825202911349</v>
      </c>
      <c r="U23" s="28">
        <f>'Calculations male'!U204</f>
        <v>0.71479200669513931</v>
      </c>
      <c r="V23" s="28">
        <f>'Calculations male'!V204</f>
        <v>0.71359355097773303</v>
      </c>
      <c r="W23" s="28">
        <f>'Calculations male'!W204</f>
        <v>0.71240282885690054</v>
      </c>
      <c r="X23" s="28">
        <f>'Calculations male'!X204</f>
        <v>0.71121978445067358</v>
      </c>
      <c r="Y23" s="28">
        <f>'Calculations male'!Y204</f>
        <v>0.71004436202827892</v>
      </c>
      <c r="Z23" s="28">
        <f>'Calculations male'!Z204</f>
        <v>0.70887650602266783</v>
      </c>
      <c r="AA23" s="28">
        <f>'Calculations male'!AA204</f>
        <v>0.70771616104241764</v>
      </c>
      <c r="AB23" s="28">
        <f>'Calculations male'!AB204</f>
        <v>0.70656327188302159</v>
      </c>
      <c r="AC23" s="28">
        <f>'Calculations male'!AC204</f>
        <v>0.70541778353761542</v>
      </c>
      <c r="AD23" s="28">
        <f>'Calculations male'!AD204</f>
        <v>0.70427964120712627</v>
      </c>
      <c r="AE23" s="28">
        <f>'Calculations male'!AE204</f>
        <v>0.70314879030990396</v>
      </c>
      <c r="AF23" s="28">
        <f>'Calculations male'!AF204</f>
        <v>0.70202517649082341</v>
      </c>
      <c r="AG23">
        <v>0.70202517649082341</v>
      </c>
      <c r="AH23">
        <v>0.70202517649082341</v>
      </c>
      <c r="AI23">
        <v>0.70202517649082341</v>
      </c>
      <c r="AJ23">
        <v>0.70202517649082341</v>
      </c>
      <c r="AK23">
        <v>0.70202517649082341</v>
      </c>
      <c r="AL23">
        <v>0.70202517649082341</v>
      </c>
      <c r="AM23">
        <v>0.70202517649082341</v>
      </c>
      <c r="AN23">
        <v>0.70202517649082341</v>
      </c>
      <c r="AO23">
        <v>0.70202517649082341</v>
      </c>
      <c r="AP23">
        <v>0.70202517649082341</v>
      </c>
    </row>
    <row r="24" spans="1:42" x14ac:dyDescent="0.2">
      <c r="A24" s="6" t="s">
        <v>41</v>
      </c>
      <c r="B24" s="28">
        <f>'Calculations male'!B205</f>
        <v>0.78561271676300581</v>
      </c>
      <c r="C24" s="28">
        <f>'Calculations male'!C205</f>
        <v>0.78447188469446094</v>
      </c>
      <c r="D24" s="28">
        <f>'Calculations male'!D205</f>
        <v>0.7832743125290923</v>
      </c>
      <c r="E24" s="28">
        <f>'Calculations male'!E205</f>
        <v>0.78210229186806746</v>
      </c>
      <c r="F24" s="28">
        <f>'Calculations male'!F205</f>
        <v>0.78094719970205806</v>
      </c>
      <c r="G24" s="28">
        <f>'Calculations male'!G205</f>
        <v>0.77974983309688295</v>
      </c>
      <c r="H24" s="28">
        <f>'Calculations male'!H205</f>
        <v>0.77850017143466033</v>
      </c>
      <c r="I24" s="28">
        <f>'Calculations male'!I205</f>
        <v>0.77717583291660952</v>
      </c>
      <c r="J24" s="28">
        <f>'Calculations male'!J205</f>
        <v>0.77578808411902955</v>
      </c>
      <c r="K24" s="28">
        <f>'Calculations male'!K205</f>
        <v>0.77443227068171705</v>
      </c>
      <c r="L24" s="28">
        <f>'Calculations male'!L205</f>
        <v>0.7735494075563436</v>
      </c>
      <c r="M24" s="28">
        <f>'Calculations male'!M205</f>
        <v>0.77237136714423027</v>
      </c>
      <c r="N24" s="28">
        <f>'Calculations male'!N205</f>
        <v>0.77120012416458861</v>
      </c>
      <c r="O24" s="28">
        <f>'Calculations male'!O205</f>
        <v>0.77003564363999921</v>
      </c>
      <c r="P24" s="28">
        <f>'Calculations male'!P205</f>
        <v>0.76887789029381892</v>
      </c>
      <c r="Q24" s="28">
        <f>'Calculations male'!Q205</f>
        <v>0.76772682857231656</v>
      </c>
      <c r="R24" s="28">
        <f>'Calculations male'!R205</f>
        <v>0.76658242266600218</v>
      </c>
      <c r="S24" s="28">
        <f>'Calculations male'!S205</f>
        <v>0.76544463653016703</v>
      </c>
      <c r="T24" s="28">
        <f>'Calculations male'!T205</f>
        <v>0.76431343390466022</v>
      </c>
      <c r="U24" s="28">
        <f>'Calculations male'!U205</f>
        <v>0.76318877833292864</v>
      </c>
      <c r="V24" s="28">
        <f>'Calculations male'!V205</f>
        <v>0.76207063318034507</v>
      </c>
      <c r="W24" s="28">
        <f>'Calculations male'!W205</f>
        <v>0.76095896165183585</v>
      </c>
      <c r="X24" s="28">
        <f>'Calculations male'!X205</f>
        <v>0.75985372680885555</v>
      </c>
      <c r="Y24" s="28">
        <f>'Calculations male'!Y205</f>
        <v>0.75875489158569709</v>
      </c>
      <c r="Z24" s="28">
        <f>'Calculations male'!Z205</f>
        <v>0.7576624188051877</v>
      </c>
      <c r="AA24" s="28">
        <f>'Calculations male'!AA205</f>
        <v>0.75657627119377635</v>
      </c>
      <c r="AB24" s="28">
        <f>'Calculations male'!AB205</f>
        <v>0.75549641139602708</v>
      </c>
      <c r="AC24" s="28">
        <f>'Calculations male'!AC205</f>
        <v>0.75442280198856193</v>
      </c>
      <c r="AD24" s="28">
        <f>'Calculations male'!AD205</f>
        <v>0.75335540549343472</v>
      </c>
      <c r="AE24" s="28">
        <f>'Calculations male'!AE205</f>
        <v>0.75229418439099516</v>
      </c>
      <c r="AF24" s="28">
        <f>'Calculations male'!AF205</f>
        <v>0.75123910113222647</v>
      </c>
      <c r="AG24">
        <v>0.75123910113222647</v>
      </c>
      <c r="AH24">
        <v>0.75123910113222647</v>
      </c>
      <c r="AI24">
        <v>0.75123910113222647</v>
      </c>
      <c r="AJ24">
        <v>0.75123910113222647</v>
      </c>
      <c r="AK24">
        <v>0.75123910113222647</v>
      </c>
      <c r="AL24">
        <v>0.75123910113222647</v>
      </c>
      <c r="AM24">
        <v>0.75123910113222647</v>
      </c>
      <c r="AN24">
        <v>0.75123910113222647</v>
      </c>
      <c r="AO24">
        <v>0.75123910113222647</v>
      </c>
      <c r="AP24">
        <v>0.75123910113222647</v>
      </c>
    </row>
    <row r="25" spans="1:42" x14ac:dyDescent="0.2">
      <c r="A25" s="6" t="s">
        <v>42</v>
      </c>
      <c r="B25" s="28">
        <f>'Calculations male'!B206</f>
        <v>0.63600000000000001</v>
      </c>
      <c r="C25" s="28">
        <f>'Calculations male'!C206</f>
        <v>0.63465200459412929</v>
      </c>
      <c r="D25" s="28">
        <f>'Calculations male'!D206</f>
        <v>0.63324001680580144</v>
      </c>
      <c r="E25" s="28">
        <f>'Calculations male'!E206</f>
        <v>0.63186116426113426</v>
      </c>
      <c r="F25" s="28">
        <f>'Calculations male'!F206</f>
        <v>0.63050512370408995</v>
      </c>
      <c r="G25" s="28">
        <f>'Calculations male'!G206</f>
        <v>0.62910247215982362</v>
      </c>
      <c r="H25" s="28">
        <f>'Calculations male'!H206</f>
        <v>0.62764181739132108</v>
      </c>
      <c r="I25" s="28">
        <f>'Calculations male'!I206</f>
        <v>0.62609748730244863</v>
      </c>
      <c r="J25" s="28">
        <f>'Calculations male'!J206</f>
        <v>0.62448317468822334</v>
      </c>
      <c r="K25" s="28">
        <f>'Calculations male'!K206</f>
        <v>0.62290990128805335</v>
      </c>
      <c r="L25" s="28">
        <f>'Calculations male'!L206</f>
        <v>0.62188749038596625</v>
      </c>
      <c r="M25" s="28">
        <f>'Calculations male'!M206</f>
        <v>0.62052575704604696</v>
      </c>
      <c r="N25" s="28">
        <f>'Calculations male'!N206</f>
        <v>0.61917471317662343</v>
      </c>
      <c r="O25" s="28">
        <f>'Calculations male'!O206</f>
        <v>0.61783425428625549</v>
      </c>
      <c r="P25" s="28">
        <f>'Calculations male'!P206</f>
        <v>0.61650427680961872</v>
      </c>
      <c r="Q25" s="28">
        <f>'Calculations male'!Q206</f>
        <v>0.6151846781103677</v>
      </c>
      <c r="R25" s="28">
        <f>'Calculations male'!R206</f>
        <v>0.61387535648332625</v>
      </c>
      <c r="S25" s="28">
        <f>'Calculations male'!S206</f>
        <v>0.61257621115602756</v>
      </c>
      <c r="T25" s="28">
        <f>'Calculations male'!T206</f>
        <v>0.61128714228964443</v>
      </c>
      <c r="U25" s="28">
        <f>'Calculations male'!U206</f>
        <v>0.6100080509793433</v>
      </c>
      <c r="V25" s="28">
        <f>'Calculations male'!V206</f>
        <v>0.60873883925409444</v>
      </c>
      <c r="W25" s="28">
        <f>'Calculations male'!W206</f>
        <v>0.60747941007595807</v>
      </c>
      <c r="X25" s="28">
        <f>'Calculations male'!X206</f>
        <v>0.60622966733890216</v>
      </c>
      <c r="Y25" s="28">
        <f>'Calculations male'!Y206</f>
        <v>0.60498951586714289</v>
      </c>
      <c r="Z25" s="28">
        <f>'Calculations male'!Z206</f>
        <v>0.6037588614130649</v>
      </c>
      <c r="AA25" s="28">
        <f>'Calculations male'!AA206</f>
        <v>0.60253761065473599</v>
      </c>
      <c r="AB25" s="28">
        <f>'Calculations male'!AB206</f>
        <v>0.60132567119302649</v>
      </c>
      <c r="AC25" s="28">
        <f>'Calculations male'!AC206</f>
        <v>0.60012295154839057</v>
      </c>
      <c r="AD25" s="28">
        <f>'Calculations male'!AD206</f>
        <v>0.59892936115728479</v>
      </c>
      <c r="AE25" s="28">
        <f>'Calculations male'!AE206</f>
        <v>0.59774481036829441</v>
      </c>
      <c r="AF25" s="28">
        <f>'Calculations male'!AF206</f>
        <v>0.59656921043794597</v>
      </c>
      <c r="AG25">
        <v>0.59656921043794597</v>
      </c>
      <c r="AH25">
        <v>0.59656921043794597</v>
      </c>
      <c r="AI25">
        <v>0.59656921043794597</v>
      </c>
      <c r="AJ25">
        <v>0.59656921043794597</v>
      </c>
      <c r="AK25">
        <v>0.59656921043794597</v>
      </c>
      <c r="AL25">
        <v>0.59656921043794597</v>
      </c>
      <c r="AM25">
        <v>0.59656921043794597</v>
      </c>
      <c r="AN25">
        <v>0.59656921043794597</v>
      </c>
      <c r="AO25">
        <v>0.59656921043794597</v>
      </c>
      <c r="AP25">
        <v>0.59656921043794597</v>
      </c>
    </row>
    <row r="26" spans="1:42" x14ac:dyDescent="0.2">
      <c r="A26" s="6" t="s">
        <v>105</v>
      </c>
      <c r="B26" s="28">
        <f>'Calculations male'!B207</f>
        <v>0.80499999999999994</v>
      </c>
      <c r="C26" s="28">
        <f>'Calculations male'!C207</f>
        <v>0.80391053796120171</v>
      </c>
      <c r="D26" s="28">
        <f>'Calculations male'!D207</f>
        <v>0.80276651356311968</v>
      </c>
      <c r="E26" s="28">
        <f>'Calculations male'!E207</f>
        <v>0.80164652491268162</v>
      </c>
      <c r="F26" s="28">
        <f>'Calculations male'!F207</f>
        <v>0.80054235272149998</v>
      </c>
      <c r="G26" s="28">
        <f>'Calculations male'!G207</f>
        <v>0.79939739272937216</v>
      </c>
      <c r="H26" s="28">
        <f>'Calculations male'!H207</f>
        <v>0.7982020182068249</v>
      </c>
      <c r="I26" s="28">
        <f>'Calculations male'!I207</f>
        <v>0.79693475674208247</v>
      </c>
      <c r="J26" s="28">
        <f>'Calculations male'!J207</f>
        <v>0.79560631764004863</v>
      </c>
      <c r="K26" s="28">
        <f>'Calculations male'!K207</f>
        <v>0.79430795582933145</v>
      </c>
      <c r="L26" s="28">
        <f>'Calculations male'!L207</f>
        <v>0.79346224189776471</v>
      </c>
      <c r="M26" s="28">
        <f>'Calculations male'!M207</f>
        <v>0.79233345059829763</v>
      </c>
      <c r="N26" s="28">
        <f>'Calculations male'!N207</f>
        <v>0.79121080991820958</v>
      </c>
      <c r="O26" s="28">
        <f>'Calculations male'!O207</f>
        <v>0.79009429334447845</v>
      </c>
      <c r="P26" s="28">
        <f>'Calculations male'!P207</f>
        <v>0.78898387396753245</v>
      </c>
      <c r="Q26" s="28">
        <f>'Calculations male'!Q207</f>
        <v>0.78787952450360099</v>
      </c>
      <c r="R26" s="28">
        <f>'Calculations male'!R207</f>
        <v>0.7867812173163139</v>
      </c>
      <c r="S26" s="28">
        <f>'Calculations male'!S207</f>
        <v>0.78568892443755589</v>
      </c>
      <c r="T26" s="28">
        <f>'Calculations male'!T207</f>
        <v>0.78460261758760896</v>
      </c>
      <c r="U26" s="28">
        <f>'Calculations male'!U207</f>
        <v>0.78352226819459669</v>
      </c>
      <c r="V26" s="28">
        <f>'Calculations male'!V207</f>
        <v>0.78244784741325979</v>
      </c>
      <c r="W26" s="28">
        <f>'Calculations male'!W207</f>
        <v>0.78137932614306871</v>
      </c>
      <c r="X26" s="28">
        <f>'Calculations male'!X207</f>
        <v>0.78031667504571689</v>
      </c>
      <c r="Y26" s="28">
        <f>'Calculations male'!Y207</f>
        <v>0.77925986456198482</v>
      </c>
      <c r="Z26" s="28">
        <f>'Calculations male'!Z207</f>
        <v>0.77820886492801888</v>
      </c>
      <c r="AA26" s="28">
        <f>'Calculations male'!AA207</f>
        <v>0.77716364619103118</v>
      </c>
      <c r="AB26" s="28">
        <f>'Calculations male'!AB207</f>
        <v>0.77612417822443136</v>
      </c>
      <c r="AC26" s="28">
        <f>'Calculations male'!AC207</f>
        <v>0.77509043074243256</v>
      </c>
      <c r="AD26" s="28">
        <f>'Calculations male'!AD207</f>
        <v>0.77406237331411176</v>
      </c>
      <c r="AE26" s="28">
        <f>'Calculations male'!AE207</f>
        <v>0.7730399753769801</v>
      </c>
      <c r="AF26" s="28">
        <f>'Calculations male'!AF207</f>
        <v>0.77202320625004694</v>
      </c>
      <c r="AG26">
        <v>0.77202320625004694</v>
      </c>
      <c r="AH26">
        <v>0.77202320625004694</v>
      </c>
      <c r="AI26">
        <v>0.77202320625004694</v>
      </c>
      <c r="AJ26">
        <v>0.77202320625004694</v>
      </c>
      <c r="AK26">
        <v>0.77202320625004694</v>
      </c>
      <c r="AL26">
        <v>0.77202320625004694</v>
      </c>
      <c r="AM26">
        <v>0.77202320625004694</v>
      </c>
      <c r="AN26">
        <v>0.77202320625004694</v>
      </c>
      <c r="AO26">
        <v>0.77202320625004694</v>
      </c>
      <c r="AP26">
        <v>0.77202320625004694</v>
      </c>
    </row>
    <row r="27" spans="1:42" x14ac:dyDescent="0.2">
      <c r="A27" s="6" t="s">
        <v>106</v>
      </c>
      <c r="B27" s="28">
        <f>'Calculations male'!B208</f>
        <v>0.80899999999999994</v>
      </c>
      <c r="C27" s="28">
        <f>'Calculations male'!C208</f>
        <v>0.80792192446948974</v>
      </c>
      <c r="D27" s="28">
        <f>'Calculations male'!D208</f>
        <v>0.80678977763261894</v>
      </c>
      <c r="E27" s="28">
        <f>'Calculations male'!E208</f>
        <v>0.80568133860204216</v>
      </c>
      <c r="F27" s="28">
        <f>'Calculations male'!F208</f>
        <v>0.804588477196856</v>
      </c>
      <c r="G27" s="28">
        <f>'Calculations male'!G208</f>
        <v>0.80345516660443383</v>
      </c>
      <c r="H27" s="28">
        <f>'Calculations male'!H208</f>
        <v>0.80227186860736521</v>
      </c>
      <c r="I27" s="28">
        <f>'Calculations male'!I208</f>
        <v>0.80101731445202207</v>
      </c>
      <c r="J27" s="28">
        <f>'Calculations male'!J208</f>
        <v>0.79970209092785727</v>
      </c>
      <c r="K27" s="28">
        <f>'Calculations male'!K208</f>
        <v>0.79841654175195109</v>
      </c>
      <c r="L27" s="28">
        <f>'Calculations male'!L208</f>
        <v>0.79757911858075003</v>
      </c>
      <c r="M27" s="28">
        <f>'Calculations male'!M208</f>
        <v>0.79646132567918371</v>
      </c>
      <c r="N27" s="28">
        <f>'Calculations male'!N208</f>
        <v>0.79534954715783512</v>
      </c>
      <c r="O27" s="28">
        <f>'Calculations male'!O208</f>
        <v>0.79424375819589654</v>
      </c>
      <c r="P27" s="28">
        <f>'Calculations male'!P208</f>
        <v>0.79314393355833401</v>
      </c>
      <c r="Q27" s="28">
        <f>'Calculations male'!Q208</f>
        <v>0.79205004761821463</v>
      </c>
      <c r="R27" s="28">
        <f>'Calculations male'!R208</f>
        <v>0.79096207437829513</v>
      </c>
      <c r="S27" s="28">
        <f>'Calculations male'!S208</f>
        <v>0.78987998749187727</v>
      </c>
      <c r="T27" s="28">
        <f>'Calculations male'!T208</f>
        <v>0.78880376028296184</v>
      </c>
      <c r="U27" s="28">
        <f>'Calculations male'!U208</f>
        <v>0.78773336576571584</v>
      </c>
      <c r="V27" s="28">
        <f>'Calculations male'!V208</f>
        <v>0.7866687766632785</v>
      </c>
      <c r="W27" s="28">
        <f>'Calculations male'!W208</f>
        <v>0.7856099654259161</v>
      </c>
      <c r="X27" s="28">
        <f>'Calculations male'!X208</f>
        <v>0.7845569042485645</v>
      </c>
      <c r="Y27" s="28">
        <f>'Calculations male'!Y208</f>
        <v>0.78350956508775205</v>
      </c>
      <c r="Z27" s="28">
        <f>'Calculations male'!Z208</f>
        <v>0.7824679196779426</v>
      </c>
      <c r="AA27" s="28">
        <f>'Calculations male'!AA208</f>
        <v>0.78143193954730938</v>
      </c>
      <c r="AB27" s="28">
        <f>'Calculations male'!AB208</f>
        <v>0.78040159603294668</v>
      </c>
      <c r="AC27" s="28">
        <f>'Calculations male'!AC208</f>
        <v>0.77937686029556064</v>
      </c>
      <c r="AD27" s="28">
        <f>'Calculations male'!AD208</f>
        <v>0.77835770333362275</v>
      </c>
      <c r="AE27" s="28">
        <f>'Calculations male'!AE208</f>
        <v>0.77734409599703702</v>
      </c>
      <c r="AF27" s="28">
        <f>'Calculations male'!AF208</f>
        <v>0.77633600900030664</v>
      </c>
      <c r="AG27">
        <v>0.77633600900030664</v>
      </c>
      <c r="AH27">
        <v>0.77633600900030664</v>
      </c>
      <c r="AI27">
        <v>0.77633600900030664</v>
      </c>
      <c r="AJ27">
        <v>0.77633600900030664</v>
      </c>
      <c r="AK27">
        <v>0.77633600900030664</v>
      </c>
      <c r="AL27">
        <v>0.77633600900030664</v>
      </c>
      <c r="AM27">
        <v>0.77633600900030664</v>
      </c>
      <c r="AN27">
        <v>0.77633600900030664</v>
      </c>
      <c r="AO27">
        <v>0.77633600900030664</v>
      </c>
      <c r="AP27">
        <v>0.77633600900030664</v>
      </c>
    </row>
    <row r="28" spans="1:42" x14ac:dyDescent="0.2">
      <c r="A28" s="6" t="s">
        <v>107</v>
      </c>
      <c r="B28" s="28">
        <f>'Calculations male'!B209</f>
        <v>0.82810684273709489</v>
      </c>
      <c r="C28" s="28">
        <f>'Calculations male'!C209</f>
        <v>0.82708700873856988</v>
      </c>
      <c r="D28" s="28">
        <f>'Calculations male'!D209</f>
        <v>0.82601565577403402</v>
      </c>
      <c r="E28" s="28">
        <f>'Calculations male'!E209</f>
        <v>0.82496637236551051</v>
      </c>
      <c r="F28" s="28">
        <f>'Calculations male'!F209</f>
        <v>0.82393148228668411</v>
      </c>
      <c r="G28" s="28">
        <f>'Calculations male'!G209</f>
        <v>0.82285791936068298</v>
      </c>
      <c r="H28" s="28">
        <f>'Calculations male'!H209</f>
        <v>0.82173660400721027</v>
      </c>
      <c r="I28" s="28">
        <f>'Calculations male'!I209</f>
        <v>0.82054731938985659</v>
      </c>
      <c r="J28" s="28">
        <f>'Calculations male'!J209</f>
        <v>0.81930003059969436</v>
      </c>
      <c r="K28" s="28">
        <f>'Calculations male'!K209</f>
        <v>0.81808039873435368</v>
      </c>
      <c r="L28" s="28">
        <f>'Calculations male'!L209</f>
        <v>0.81728565780786067</v>
      </c>
      <c r="M28" s="28">
        <f>'Calculations male'!M209</f>
        <v>0.81622452175597882</v>
      </c>
      <c r="N28" s="28">
        <f>'Calculations male'!N209</f>
        <v>0.81516873818896918</v>
      </c>
      <c r="O28" s="28">
        <f>'Calculations male'!O209</f>
        <v>0.81411829006297531</v>
      </c>
      <c r="P28" s="28">
        <f>'Calculations male'!P209</f>
        <v>0.81307315984743644</v>
      </c>
      <c r="Q28" s="28">
        <f>'Calculations male'!Q209</f>
        <v>0.81203332954699237</v>
      </c>
      <c r="R28" s="28">
        <f>'Calculations male'!R209</f>
        <v>0.81099878072271203</v>
      </c>
      <c r="S28" s="28">
        <f>'Calculations male'!S209</f>
        <v>0.80996949451265432</v>
      </c>
      <c r="T28" s="28">
        <f>'Calculations male'!T209</f>
        <v>0.80894545165178156</v>
      </c>
      <c r="U28" s="28">
        <f>'Calculations male'!U209</f>
        <v>0.80792663249124563</v>
      </c>
      <c r="V28" s="28">
        <f>'Calculations male'!V209</f>
        <v>0.80691301701706453</v>
      </c>
      <c r="W28" s="28">
        <f>'Calculations male'!W209</f>
        <v>0.80590458486819727</v>
      </c>
      <c r="X28" s="28">
        <f>'Calculations male'!X209</f>
        <v>0.80490131535405496</v>
      </c>
      <c r="Y28" s="28">
        <f>'Calculations male'!Y209</f>
        <v>0.80390318747143552</v>
      </c>
      <c r="Z28" s="28">
        <f>'Calculations male'!Z209</f>
        <v>0.80291017992092384</v>
      </c>
      <c r="AA28" s="28">
        <f>'Calculations male'!AA209</f>
        <v>0.80192227112276004</v>
      </c>
      <c r="AB28" s="28">
        <f>'Calculations male'!AB209</f>
        <v>0.80093943923218602</v>
      </c>
      <c r="AC28" s="28">
        <f>'Calculations male'!AC209</f>
        <v>0.79996166215430553</v>
      </c>
      <c r="AD28" s="28">
        <f>'Calculations male'!AD209</f>
        <v>0.79898891755844192</v>
      </c>
      <c r="AE28" s="28">
        <f>'Calculations male'!AE209</f>
        <v>0.79802118289204071</v>
      </c>
      <c r="AF28" s="28">
        <f>'Calculations male'!AF209</f>
        <v>0.79705843539410259</v>
      </c>
      <c r="AG28">
        <v>0.79705843539410259</v>
      </c>
      <c r="AH28">
        <v>0.79705843539410259</v>
      </c>
      <c r="AI28">
        <v>0.79705843539410259</v>
      </c>
      <c r="AJ28">
        <v>0.79705843539410259</v>
      </c>
      <c r="AK28">
        <v>0.79705843539410259</v>
      </c>
      <c r="AL28">
        <v>0.79705843539410259</v>
      </c>
      <c r="AM28">
        <v>0.79705843539410259</v>
      </c>
      <c r="AN28">
        <v>0.79705843539410259</v>
      </c>
      <c r="AO28">
        <v>0.79705843539410259</v>
      </c>
      <c r="AP28">
        <v>0.79705843539410259</v>
      </c>
    </row>
    <row r="29" spans="1:42" x14ac:dyDescent="0.2">
      <c r="A29" s="6" t="s">
        <v>43</v>
      </c>
      <c r="B29" s="28">
        <f>'Calculations male'!B210</f>
        <v>0.89100000000000001</v>
      </c>
      <c r="C29" s="28">
        <f>'Calculations male'!C210</f>
        <v>0.8902208356729806</v>
      </c>
      <c r="D29" s="28">
        <f>'Calculations male'!D210</f>
        <v>0.88940125543752235</v>
      </c>
      <c r="E29" s="28">
        <f>'Calculations male'!E210</f>
        <v>0.88859751193225367</v>
      </c>
      <c r="F29" s="28">
        <f>'Calculations male'!F210</f>
        <v>0.88780378057274967</v>
      </c>
      <c r="G29" s="28">
        <f>'Calculations male'!G210</f>
        <v>0.88697932638324084</v>
      </c>
      <c r="H29" s="28">
        <f>'Calculations male'!H210</f>
        <v>0.88611704707075956</v>
      </c>
      <c r="I29" s="28">
        <f>'Calculations male'!I210</f>
        <v>0.88520121424916676</v>
      </c>
      <c r="J29" s="28">
        <f>'Calculations male'!J210</f>
        <v>0.88423929387517397</v>
      </c>
      <c r="K29" s="28">
        <f>'Calculations male'!K210</f>
        <v>0.88329729857853145</v>
      </c>
      <c r="L29" s="28">
        <f>'Calculations male'!L210</f>
        <v>0.88268272592186281</v>
      </c>
      <c r="M29" s="28">
        <f>'Calculations male'!M210</f>
        <v>0.88186123306158792</v>
      </c>
      <c r="N29" s="28">
        <f>'Calculations male'!N210</f>
        <v>0.88104284423204837</v>
      </c>
      <c r="O29" s="28">
        <f>'Calculations male'!O210</f>
        <v>0.88022756309973604</v>
      </c>
      <c r="P29" s="28">
        <f>'Calculations male'!P210</f>
        <v>0.8794153927578533</v>
      </c>
      <c r="Q29" s="28">
        <f>'Calculations male'!Q210</f>
        <v>0.87860633574343894</v>
      </c>
      <c r="R29" s="28">
        <f>'Calculations male'!R210</f>
        <v>0.87780039405408328</v>
      </c>
      <c r="S29" s="28">
        <f>'Calculations male'!S210</f>
        <v>0.87699756916423099</v>
      </c>
      <c r="T29" s="28">
        <f>'Calculations male'!T210</f>
        <v>0.87619786204108241</v>
      </c>
      <c r="U29" s="28">
        <f>'Calculations male'!U210</f>
        <v>0.87540127316010408</v>
      </c>
      <c r="V29" s="28">
        <f>'Calculations male'!V210</f>
        <v>0.87460780252015458</v>
      </c>
      <c r="W29" s="28">
        <f>'Calculations male'!W210</f>
        <v>0.87381744965823027</v>
      </c>
      <c r="X29" s="28">
        <f>'Calculations male'!X210</f>
        <v>0.87303021366385147</v>
      </c>
      <c r="Y29" s="28">
        <f>'Calculations male'!Y210</f>
        <v>0.87224609319307855</v>
      </c>
      <c r="Z29" s="28">
        <f>'Calculations male'!Z210</f>
        <v>0.87146508648218191</v>
      </c>
      <c r="AA29" s="28">
        <f>'Calculations male'!AA210</f>
        <v>0.87068719136096762</v>
      </c>
      <c r="AB29" s="28">
        <f>'Calculations male'!AB210</f>
        <v>0.86991240526575819</v>
      </c>
      <c r="AC29" s="28">
        <f>'Calculations male'!AC210</f>
        <v>0.86914072525205643</v>
      </c>
      <c r="AD29" s="28">
        <f>'Calculations male'!AD210</f>
        <v>0.8683721480068719</v>
      </c>
      <c r="AE29" s="28">
        <f>'Calculations male'!AE210</f>
        <v>0.86760666986074697</v>
      </c>
      <c r="AF29" s="28">
        <f>'Calculations male'!AF210</f>
        <v>0.86684428679946424</v>
      </c>
      <c r="AG29">
        <v>0.86684428679946424</v>
      </c>
      <c r="AH29">
        <v>0.86684428679946424</v>
      </c>
      <c r="AI29">
        <v>0.86684428679946424</v>
      </c>
      <c r="AJ29">
        <v>0.86684428679946424</v>
      </c>
      <c r="AK29">
        <v>0.86684428679946424</v>
      </c>
      <c r="AL29">
        <v>0.86684428679946424</v>
      </c>
      <c r="AM29">
        <v>0.86684428679946424</v>
      </c>
      <c r="AN29">
        <v>0.86684428679946424</v>
      </c>
      <c r="AO29">
        <v>0.86684428679946424</v>
      </c>
      <c r="AP29">
        <v>0.86684428679946424</v>
      </c>
    </row>
    <row r="30" spans="1:42" x14ac:dyDescent="0.2">
      <c r="A30" s="6" t="s">
        <v>44</v>
      </c>
      <c r="B30" s="28">
        <f>'Calculations male'!B211</f>
        <v>0.56000000000000005</v>
      </c>
      <c r="C30" s="28">
        <f>'Calculations male'!C211</f>
        <v>0.55865764108292082</v>
      </c>
      <c r="D30" s="28">
        <f>'Calculations male'!D211</f>
        <v>0.55725282662228937</v>
      </c>
      <c r="E30" s="28">
        <f>'Calculations male'!E211</f>
        <v>0.55588222794039821</v>
      </c>
      <c r="F30" s="28">
        <f>'Calculations male'!F211</f>
        <v>0.55453550399411433</v>
      </c>
      <c r="G30" s="28">
        <f>'Calculations male'!G211</f>
        <v>0.55314373617678447</v>
      </c>
      <c r="H30" s="28">
        <f>'Calculations male'!H211</f>
        <v>0.55169575801059567</v>
      </c>
      <c r="I30" s="28">
        <f>'Calculations male'!I211</f>
        <v>0.55016631507663472</v>
      </c>
      <c r="J30" s="28">
        <f>'Calculations male'!J211</f>
        <v>0.54856918876598604</v>
      </c>
      <c r="K30" s="28">
        <f>'Calculations male'!K211</f>
        <v>0.54701425603821319</v>
      </c>
      <c r="L30" s="28">
        <f>'Calculations male'!L211</f>
        <v>0.54600460311096899</v>
      </c>
      <c r="M30" s="28">
        <f>'Calculations male'!M211</f>
        <v>0.54466088492248643</v>
      </c>
      <c r="N30" s="28">
        <f>'Calculations male'!N211</f>
        <v>0.54332886599100538</v>
      </c>
      <c r="O30" s="28">
        <f>'Calculations male'!O211</f>
        <v>0.54200841230573849</v>
      </c>
      <c r="P30" s="28">
        <f>'Calculations male'!P211</f>
        <v>0.54069939153072677</v>
      </c>
      <c r="Q30" s="28">
        <f>'Calculations male'!Q211</f>
        <v>0.5394016729889366</v>
      </c>
      <c r="R30" s="28">
        <f>'Calculations male'!R211</f>
        <v>0.53811512764613367</v>
      </c>
      <c r="S30" s="28">
        <f>'Calculations male'!S211</f>
        <v>0.53683962809455332</v>
      </c>
      <c r="T30" s="28">
        <f>'Calculations male'!T211</f>
        <v>0.53557504853639426</v>
      </c>
      <c r="U30" s="28">
        <f>'Calculations male'!U211</f>
        <v>0.53432126476716035</v>
      </c>
      <c r="V30" s="28">
        <f>'Calculations male'!V211</f>
        <v>0.53307815415887894</v>
      </c>
      <c r="W30" s="28">
        <f>'Calculations male'!W211</f>
        <v>0.53184559564319922</v>
      </c>
      <c r="X30" s="28">
        <f>'Calculations male'!X211</f>
        <v>0.53062346969442331</v>
      </c>
      <c r="Y30" s="28">
        <f>'Calculations male'!Y211</f>
        <v>0.52941165831245096</v>
      </c>
      <c r="Z30" s="28">
        <f>'Calculations male'!Z211</f>
        <v>0.52821004500568558</v>
      </c>
      <c r="AA30" s="28">
        <f>'Calculations male'!AA211</f>
        <v>0.52701851477390671</v>
      </c>
      <c r="AB30" s="28">
        <f>'Calculations male'!AB211</f>
        <v>0.52583695409111497</v>
      </c>
      <c r="AC30" s="28">
        <f>'Calculations male'!AC211</f>
        <v>0.52466525088839244</v>
      </c>
      <c r="AD30" s="28">
        <f>'Calculations male'!AD211</f>
        <v>0.52350329453675304</v>
      </c>
      <c r="AE30" s="28">
        <f>'Calculations male'!AE211</f>
        <v>0.52235097583003665</v>
      </c>
      <c r="AF30" s="28">
        <f>'Calculations male'!AF211</f>
        <v>0.52120818696782634</v>
      </c>
      <c r="AG30">
        <v>0.52120818696782634</v>
      </c>
      <c r="AH30">
        <v>0.52120818696782634</v>
      </c>
      <c r="AI30">
        <v>0.52120818696782634</v>
      </c>
      <c r="AJ30">
        <v>0.52120818696782634</v>
      </c>
      <c r="AK30">
        <v>0.52120818696782634</v>
      </c>
      <c r="AL30">
        <v>0.52120818696782634</v>
      </c>
      <c r="AM30">
        <v>0.52120818696782634</v>
      </c>
      <c r="AN30">
        <v>0.52120818696782634</v>
      </c>
      <c r="AO30">
        <v>0.52120818696782634</v>
      </c>
      <c r="AP30">
        <v>0.52120818696782634</v>
      </c>
    </row>
    <row r="31" spans="1:42" x14ac:dyDescent="0.2">
      <c r="A31" s="6" t="s">
        <v>45</v>
      </c>
      <c r="B31" s="28">
        <f>'Calculations male'!B212</f>
        <v>0.754</v>
      </c>
      <c r="C31" s="28">
        <f>'Calculations male'!C212</f>
        <v>0.75278842543483693</v>
      </c>
      <c r="D31" s="28">
        <f>'Calculations male'!D212</f>
        <v>0.75151723847669016</v>
      </c>
      <c r="E31" s="28">
        <f>'Calculations male'!E212</f>
        <v>0.75027381234880419</v>
      </c>
      <c r="F31" s="28">
        <f>'Calculations male'!F212</f>
        <v>0.7490489622194868</v>
      </c>
      <c r="G31" s="28">
        <f>'Calculations male'!G212</f>
        <v>0.74777992815240335</v>
      </c>
      <c r="H31" s="28">
        <f>'Calculations male'!H212</f>
        <v>0.74645616525238756</v>
      </c>
      <c r="I31" s="28">
        <f>'Calculations male'!I212</f>
        <v>0.74505407088796693</v>
      </c>
      <c r="J31" s="28">
        <f>'Calculations male'!J212</f>
        <v>0.74358569416403131</v>
      </c>
      <c r="K31" s="28">
        <f>'Calculations male'!K212</f>
        <v>0.74215194610858004</v>
      </c>
      <c r="L31" s="28">
        <f>'Calculations male'!L212</f>
        <v>0.74121877813141701</v>
      </c>
      <c r="M31" s="28">
        <f>'Calculations male'!M212</f>
        <v>0.73997415727153082</v>
      </c>
      <c r="N31" s="28">
        <f>'Calculations male'!N212</f>
        <v>0.73873733206081238</v>
      </c>
      <c r="O31" s="28">
        <f>'Calculations male'!O212</f>
        <v>0.73750825301362766</v>
      </c>
      <c r="P31" s="28">
        <f>'Calculations male'!P212</f>
        <v>0.73628687054204933</v>
      </c>
      <c r="Q31" s="28">
        <f>'Calculations male'!Q212</f>
        <v>0.73507313497646154</v>
      </c>
      <c r="R31" s="28">
        <f>'Calculations male'!R212</f>
        <v>0.73386699658530496</v>
      </c>
      <c r="S31" s="28">
        <f>'Calculations male'!S212</f>
        <v>0.73266840559397972</v>
      </c>
      <c r="T31" s="28">
        <f>'Calculations male'!T212</f>
        <v>0.73147731220294021</v>
      </c>
      <c r="U31" s="28">
        <f>'Calculations male'!U212</f>
        <v>0.73029366660500861</v>
      </c>
      <c r="V31" s="28">
        <f>'Calculations male'!V212</f>
        <v>0.72911741900194138</v>
      </c>
      <c r="W31" s="28">
        <f>'Calculations male'!W212</f>
        <v>0.72794851962025764</v>
      </c>
      <c r="X31" s="28">
        <f>'Calculations male'!X212</f>
        <v>0.72678691872638446</v>
      </c>
      <c r="Y31" s="28">
        <f>'Calculations male'!Y212</f>
        <v>0.72563256664111031</v>
      </c>
      <c r="Z31" s="28">
        <f>'Calculations male'!Z212</f>
        <v>0.72448541375339826</v>
      </c>
      <c r="AA31" s="28">
        <f>'Calculations male'!AA212</f>
        <v>0.7233454105335706</v>
      </c>
      <c r="AB31" s="28">
        <f>'Calculations male'!AB212</f>
        <v>0.7222125075458784</v>
      </c>
      <c r="AC31" s="28">
        <f>'Calculations male'!AC212</f>
        <v>0.7210866554605061</v>
      </c>
      <c r="AD31" s="28">
        <f>'Calculations male'!AD212</f>
        <v>0.71996780506499269</v>
      </c>
      <c r="AE31" s="28">
        <f>'Calculations male'!AE212</f>
        <v>0.71885590727513127</v>
      </c>
      <c r="AF31" s="28">
        <f>'Calculations male'!AF212</f>
        <v>0.71775091314533312</v>
      </c>
      <c r="AG31">
        <v>0.71775091314533312</v>
      </c>
      <c r="AH31">
        <v>0.71775091314533312</v>
      </c>
      <c r="AI31">
        <v>0.71775091314533312</v>
      </c>
      <c r="AJ31">
        <v>0.71775091314533312</v>
      </c>
      <c r="AK31">
        <v>0.71775091314533312</v>
      </c>
      <c r="AL31">
        <v>0.71775091314533312</v>
      </c>
      <c r="AM31">
        <v>0.71775091314533312</v>
      </c>
      <c r="AN31">
        <v>0.71775091314533312</v>
      </c>
      <c r="AO31">
        <v>0.71775091314533312</v>
      </c>
      <c r="AP31">
        <v>0.71775091314533312</v>
      </c>
    </row>
    <row r="32" spans="1:42" x14ac:dyDescent="0.2">
      <c r="A32" s="6" t="s">
        <v>46</v>
      </c>
      <c r="B32" s="28">
        <f>'Calculations male'!B213</f>
        <v>0.48200000000000004</v>
      </c>
      <c r="C32" s="28">
        <f>'Calculations male'!C213</f>
        <v>0.48072900080220826</v>
      </c>
      <c r="D32" s="28">
        <f>'Calculations male'!D213</f>
        <v>0.47939995211305236</v>
      </c>
      <c r="E32" s="28">
        <f>'Calculations male'!E213</f>
        <v>0.47810434047284761</v>
      </c>
      <c r="F32" s="28">
        <f>'Calculations male'!F213</f>
        <v>0.47683231988235703</v>
      </c>
      <c r="G32" s="28">
        <f>'Calculations male'!G213</f>
        <v>0.47551881527786738</v>
      </c>
      <c r="H32" s="28">
        <f>'Calculations male'!H213</f>
        <v>0.47415340207746287</v>
      </c>
      <c r="I32" s="28">
        <f>'Calculations male'!I213</f>
        <v>0.47271242811338215</v>
      </c>
      <c r="J32" s="28">
        <f>'Calculations male'!J213</f>
        <v>0.47120906086237085</v>
      </c>
      <c r="K32" s="28">
        <f>'Calculations male'!K213</f>
        <v>0.46974675447883046</v>
      </c>
      <c r="L32" s="28">
        <f>'Calculations male'!L213</f>
        <v>0.4687979535956649</v>
      </c>
      <c r="M32" s="28">
        <f>'Calculations male'!M213</f>
        <v>0.46753608303534255</v>
      </c>
      <c r="N32" s="28">
        <f>'Calculations male'!N213</f>
        <v>0.46628616693024499</v>
      </c>
      <c r="O32" s="28">
        <f>'Calculations male'!O213</f>
        <v>0.46504805106056357</v>
      </c>
      <c r="P32" s="28">
        <f>'Calculations male'!P213</f>
        <v>0.46382158355559094</v>
      </c>
      <c r="Q32" s="28">
        <f>'Calculations male'!Q213</f>
        <v>0.46260661485689042</v>
      </c>
      <c r="R32" s="28">
        <f>'Calculations male'!R213</f>
        <v>0.46140299768189358</v>
      </c>
      <c r="S32" s="28">
        <f>'Calculations male'!S213</f>
        <v>0.46021058698792022</v>
      </c>
      <c r="T32" s="28">
        <f>'Calculations male'!T213</f>
        <v>0.45902923993663231</v>
      </c>
      <c r="U32" s="28">
        <f>'Calculations male'!U213</f>
        <v>0.45785881585892613</v>
      </c>
      <c r="V32" s="28">
        <f>'Calculations male'!V213</f>
        <v>0.45669917622027251</v>
      </c>
      <c r="W32" s="28">
        <f>'Calculations male'!W213</f>
        <v>0.45555018458649316</v>
      </c>
      <c r="X32" s="28">
        <f>'Calculations male'!X213</f>
        <v>0.45441170659000668</v>
      </c>
      <c r="Y32" s="28">
        <f>'Calculations male'!Y213</f>
        <v>0.45328360989650857</v>
      </c>
      <c r="Z32" s="28">
        <f>'Calculations male'!Z213</f>
        <v>0.45216576417211823</v>
      </c>
      <c r="AA32" s="28">
        <f>'Calculations male'!AA213</f>
        <v>0.45105804105098241</v>
      </c>
      <c r="AB32" s="28">
        <f>'Calculations male'!AB213</f>
        <v>0.44996031410332321</v>
      </c>
      <c r="AC32" s="28">
        <f>'Calculations male'!AC213</f>
        <v>0.44887245880396193</v>
      </c>
      <c r="AD32" s="28">
        <f>'Calculations male'!AD213</f>
        <v>0.44779435250127869</v>
      </c>
      <c r="AE32" s="28">
        <f>'Calculations male'!AE213</f>
        <v>0.44672587438664518</v>
      </c>
      <c r="AF32" s="28">
        <f>'Calculations male'!AF213</f>
        <v>0.44566690546429882</v>
      </c>
      <c r="AG32">
        <v>0.44566690546429882</v>
      </c>
      <c r="AH32">
        <v>0.44566690546429882</v>
      </c>
      <c r="AI32">
        <v>0.44566690546429882</v>
      </c>
      <c r="AJ32">
        <v>0.44566690546429882</v>
      </c>
      <c r="AK32">
        <v>0.44566690546429882</v>
      </c>
      <c r="AL32">
        <v>0.44566690546429882</v>
      </c>
      <c r="AM32">
        <v>0.44566690546429882</v>
      </c>
      <c r="AN32">
        <v>0.44566690546429882</v>
      </c>
      <c r="AO32">
        <v>0.44566690546429882</v>
      </c>
      <c r="AP32">
        <v>0.44566690546429882</v>
      </c>
    </row>
    <row r="33" spans="1:42" x14ac:dyDescent="0.2">
      <c r="A33" s="6" t="s">
        <v>47</v>
      </c>
      <c r="B33" s="28">
        <f>'Calculations male'!B214</f>
        <v>0.58251916058394171</v>
      </c>
      <c r="C33" s="28">
        <f>'Calculations male'!C214</f>
        <v>0.5811681930525221</v>
      </c>
      <c r="D33" s="28">
        <f>'Calculations male'!D214</f>
        <v>0.57975400723163895</v>
      </c>
      <c r="E33" s="28">
        <f>'Calculations male'!E214</f>
        <v>0.57837390906692554</v>
      </c>
      <c r="F33" s="28">
        <f>'Calculations male'!F214</f>
        <v>0.57701750890523251</v>
      </c>
      <c r="G33" s="28">
        <f>'Calculations male'!G214</f>
        <v>0.57561538547853164</v>
      </c>
      <c r="H33" s="28">
        <f>'Calculations male'!H214</f>
        <v>0.57415625037445328</v>
      </c>
      <c r="I33" s="28">
        <f>'Calculations male'!I214</f>
        <v>0.5726145993715126</v>
      </c>
      <c r="J33" s="28">
        <f>'Calculations male'!J214</f>
        <v>0.57100426137485216</v>
      </c>
      <c r="K33" s="28">
        <f>'Calculations male'!K214</f>
        <v>0.56943601214703576</v>
      </c>
      <c r="L33" s="28">
        <f>'Calculations male'!L214</f>
        <v>0.56841747319621583</v>
      </c>
      <c r="M33" s="28">
        <f>'Calculations male'!M214</f>
        <v>0.56706163709610802</v>
      </c>
      <c r="N33" s="28">
        <f>'Calculations male'!N214</f>
        <v>0.5657172774723912</v>
      </c>
      <c r="O33" s="28">
        <f>'Calculations male'!O214</f>
        <v>0.56438426821905985</v>
      </c>
      <c r="P33" s="28">
        <f>'Calculations male'!P214</f>
        <v>0.56306248468643938</v>
      </c>
      <c r="Q33" s="28">
        <f>'Calculations male'!Q214</f>
        <v>0.56175180367119792</v>
      </c>
      <c r="R33" s="28">
        <f>'Calculations male'!R214</f>
        <v>0.5604521034059784</v>
      </c>
      <c r="S33" s="28">
        <f>'Calculations male'!S214</f>
        <v>0.55916326354867329</v>
      </c>
      <c r="T33" s="28">
        <f>'Calculations male'!T214</f>
        <v>0.55788516517137132</v>
      </c>
      <c r="U33" s="28">
        <f>'Calculations male'!U214</f>
        <v>0.55661769074900824</v>
      </c>
      <c r="V33" s="28">
        <f>'Calculations male'!V214</f>
        <v>0.55536072414774884</v>
      </c>
      <c r="W33" s="28">
        <f>'Calculations male'!W214</f>
        <v>0.55411415061311209</v>
      </c>
      <c r="X33" s="28">
        <f>'Calculations male'!X214</f>
        <v>0.55287785675789292</v>
      </c>
      <c r="Y33" s="28">
        <f>'Calculations male'!Y214</f>
        <v>0.55165173054986327</v>
      </c>
      <c r="Z33" s="28">
        <f>'Calculations male'!Z214</f>
        <v>0.55043566129930954</v>
      </c>
      <c r="AA33" s="28">
        <f>'Calculations male'!AA214</f>
        <v>0.54922953964640742</v>
      </c>
      <c r="AB33" s="28">
        <f>'Calculations male'!AB214</f>
        <v>0.54803325754844978</v>
      </c>
      <c r="AC33" s="28">
        <f>'Calculations male'!AC214</f>
        <v>0.54684670826696846</v>
      </c>
      <c r="AD33" s="28">
        <f>'Calculations male'!AD214</f>
        <v>0.54566978635473218</v>
      </c>
      <c r="AE33" s="28">
        <f>'Calculations male'!AE214</f>
        <v>0.54450238764267367</v>
      </c>
      <c r="AF33" s="28">
        <f>'Calculations male'!AF214</f>
        <v>0.54334440922673155</v>
      </c>
      <c r="AG33">
        <v>0.54334440922673155</v>
      </c>
      <c r="AH33">
        <v>0.54334440922673155</v>
      </c>
      <c r="AI33">
        <v>0.54334440922673155</v>
      </c>
      <c r="AJ33">
        <v>0.54334440922673155</v>
      </c>
      <c r="AK33">
        <v>0.54334440922673155</v>
      </c>
      <c r="AL33">
        <v>0.54334440922673155</v>
      </c>
      <c r="AM33">
        <v>0.54334440922673155</v>
      </c>
      <c r="AN33">
        <v>0.54334440922673155</v>
      </c>
      <c r="AO33">
        <v>0.54334440922673155</v>
      </c>
      <c r="AP33">
        <v>0.54334440922673155</v>
      </c>
    </row>
    <row r="34" spans="1:42" x14ac:dyDescent="0.2">
      <c r="A34" s="6" t="s">
        <v>48</v>
      </c>
      <c r="B34" s="28">
        <f>'Calculations male'!B215</f>
        <v>0.6893570552147239</v>
      </c>
      <c r="C34" s="28">
        <f>'Calculations male'!C215</f>
        <v>0.68804726008192674</v>
      </c>
      <c r="D34" s="28">
        <f>'Calculations male'!D215</f>
        <v>0.68667431947012325</v>
      </c>
      <c r="E34" s="28">
        <f>'Calculations male'!E215</f>
        <v>0.68533264449974229</v>
      </c>
      <c r="F34" s="28">
        <f>'Calculations male'!F215</f>
        <v>0.68401224883143918</v>
      </c>
      <c r="G34" s="28">
        <f>'Calculations male'!G215</f>
        <v>0.68264551112290273</v>
      </c>
      <c r="H34" s="28">
        <f>'Calculations male'!H215</f>
        <v>0.68122122300103449</v>
      </c>
      <c r="I34" s="28">
        <f>'Calculations male'!I215</f>
        <v>0.6797141988601858</v>
      </c>
      <c r="J34" s="28">
        <f>'Calculations male'!J215</f>
        <v>0.67813762742255301</v>
      </c>
      <c r="K34" s="28">
        <f>'Calculations male'!K215</f>
        <v>0.67659990280721083</v>
      </c>
      <c r="L34" s="28">
        <f>'Calculations male'!L215</f>
        <v>0.6755999420541986</v>
      </c>
      <c r="M34" s="28">
        <f>'Calculations male'!M215</f>
        <v>0.67426731342777568</v>
      </c>
      <c r="N34" s="28">
        <f>'Calculations male'!N215</f>
        <v>0.67294424782744833</v>
      </c>
      <c r="O34" s="28">
        <f>'Calculations male'!O215</f>
        <v>0.67163066508658886</v>
      </c>
      <c r="P34" s="28">
        <f>'Calculations male'!P215</f>
        <v>0.67032648545741214</v>
      </c>
      <c r="Q34" s="28">
        <f>'Calculations male'!Q215</f>
        <v>0.66903162962402662</v>
      </c>
      <c r="R34" s="28">
        <f>'Calculations male'!R215</f>
        <v>0.66774601871464645</v>
      </c>
      <c r="S34" s="28">
        <f>'Calculations male'!S215</f>
        <v>0.66646957431299003</v>
      </c>
      <c r="T34" s="28">
        <f>'Calculations male'!T215</f>
        <v>0.66520221846890049</v>
      </c>
      <c r="U34" s="28">
        <f>'Calculations male'!U215</f>
        <v>0.66394387370822594</v>
      </c>
      <c r="V34" s="28">
        <f>'Calculations male'!V215</f>
        <v>0.66269446304199076</v>
      </c>
      <c r="W34" s="28">
        <f>'Calculations male'!W215</f>
        <v>0.66145390997488041</v>
      </c>
      <c r="X34" s="28">
        <f>'Calculations male'!X215</f>
        <v>0.66022213851309031</v>
      </c>
      <c r="Y34" s="28">
        <f>'Calculations male'!Y215</f>
        <v>0.65899907317154061</v>
      </c>
      <c r="Z34" s="28">
        <f>'Calculations male'!Z215</f>
        <v>0.6577846389805061</v>
      </c>
      <c r="AA34" s="28">
        <f>'Calculations male'!AA215</f>
        <v>0.65657876149168204</v>
      </c>
      <c r="AB34" s="28">
        <f>'Calculations male'!AB215</f>
        <v>0.65538136678369563</v>
      </c>
      <c r="AC34" s="28">
        <f>'Calculations male'!AC215</f>
        <v>0.65419238146712289</v>
      </c>
      <c r="AD34" s="28">
        <f>'Calculations male'!AD215</f>
        <v>0.65301173268898816</v>
      </c>
      <c r="AE34" s="28">
        <f>'Calculations male'!AE215</f>
        <v>0.6518393481368151</v>
      </c>
      <c r="AF34" s="28">
        <f>'Calculations male'!AF215</f>
        <v>0.65067515604221604</v>
      </c>
      <c r="AG34">
        <v>0.65067515604221604</v>
      </c>
      <c r="AH34">
        <v>0.65067515604221604</v>
      </c>
      <c r="AI34">
        <v>0.65067515604221604</v>
      </c>
      <c r="AJ34">
        <v>0.65067515604221604</v>
      </c>
      <c r="AK34">
        <v>0.65067515604221604</v>
      </c>
      <c r="AL34">
        <v>0.65067515604221604</v>
      </c>
      <c r="AM34">
        <v>0.65067515604221604</v>
      </c>
      <c r="AN34">
        <v>0.65067515604221604</v>
      </c>
      <c r="AO34">
        <v>0.65067515604221604</v>
      </c>
      <c r="AP34">
        <v>0.65067515604221604</v>
      </c>
    </row>
    <row r="35" spans="1:42" x14ac:dyDescent="0.2">
      <c r="A35" s="6" t="s">
        <v>49</v>
      </c>
      <c r="B35" s="28">
        <f>'Calculations male'!B216</f>
        <v>0.48744498381877022</v>
      </c>
      <c r="C35" s="28">
        <f>'Calculations male'!C216</f>
        <v>0.4861670195205266</v>
      </c>
      <c r="D35" s="28">
        <f>'Calculations male'!D216</f>
        <v>0.48483061610947059</v>
      </c>
      <c r="E35" s="28">
        <f>'Calculations male'!E216</f>
        <v>0.48352776457101243</v>
      </c>
      <c r="F35" s="28">
        <f>'Calculations male'!F216</f>
        <v>0.48224856862717635</v>
      </c>
      <c r="G35" s="28">
        <f>'Calculations male'!G216</f>
        <v>0.48092758485931647</v>
      </c>
      <c r="H35" s="28">
        <f>'Calculations male'!H216</f>
        <v>0.47955432191692143</v>
      </c>
      <c r="I35" s="28">
        <f>'Calculations male'!I216</f>
        <v>0.47810498108745353</v>
      </c>
      <c r="J35" s="28">
        <f>'Calculations male'!J216</f>
        <v>0.4765927943702441</v>
      </c>
      <c r="K35" s="28">
        <f>'Calculations male'!K216</f>
        <v>0.47512182114285578</v>
      </c>
      <c r="L35" s="28">
        <f>'Calculations male'!L216</f>
        <v>0.47416735042639663</v>
      </c>
      <c r="M35" s="28">
        <f>'Calculations male'!M216</f>
        <v>0.47289788267677613</v>
      </c>
      <c r="N35" s="28">
        <f>'Calculations male'!N216</f>
        <v>0.47164037787845231</v>
      </c>
      <c r="O35" s="28">
        <f>'Calculations male'!O216</f>
        <v>0.47039468281586788</v>
      </c>
      <c r="P35" s="28">
        <f>'Calculations male'!P216</f>
        <v>0.46916064658147744</v>
      </c>
      <c r="Q35" s="28">
        <f>'Calculations male'!Q216</f>
        <v>0.46793812054033829</v>
      </c>
      <c r="R35" s="28">
        <f>'Calculations male'!R216</f>
        <v>0.46672695829507899</v>
      </c>
      <c r="S35" s="28">
        <f>'Calculations male'!S216</f>
        <v>0.46552701565124482</v>
      </c>
      <c r="T35" s="28">
        <f>'Calculations male'!T216</f>
        <v>0.46433815058303024</v>
      </c>
      <c r="U35" s="28">
        <f>'Calculations male'!U216</f>
        <v>0.46316022319940831</v>
      </c>
      <c r="V35" s="28">
        <f>'Calculations male'!V216</f>
        <v>0.46199309571066399</v>
      </c>
      <c r="W35" s="28">
        <f>'Calculations male'!W216</f>
        <v>0.4608366323953248</v>
      </c>
      <c r="X35" s="28">
        <f>'Calculations male'!X216</f>
        <v>0.45969069956751929</v>
      </c>
      <c r="Y35" s="28">
        <f>'Calculations male'!Y216</f>
        <v>0.45855516554473474</v>
      </c>
      <c r="Z35" s="28">
        <f>'Calculations male'!Z216</f>
        <v>0.45742990061600358</v>
      </c>
      <c r="AA35" s="28">
        <f>'Calculations male'!AA216</f>
        <v>0.45631477701050915</v>
      </c>
      <c r="AB35" s="28">
        <f>'Calculations male'!AB216</f>
        <v>0.4552096688666058</v>
      </c>
      <c r="AC35" s="28">
        <f>'Calculations male'!AC216</f>
        <v>0.45411445220127938</v>
      </c>
      <c r="AD35" s="28">
        <f>'Calculations male'!AD216</f>
        <v>0.45302900488001036</v>
      </c>
      <c r="AE35" s="28">
        <f>'Calculations male'!AE216</f>
        <v>0.45195320658708332</v>
      </c>
      <c r="AF35" s="28">
        <f>'Calculations male'!AF216</f>
        <v>0.45088693879630432</v>
      </c>
      <c r="AG35">
        <v>0.45088693879630432</v>
      </c>
      <c r="AH35">
        <v>0.45088693879630432</v>
      </c>
      <c r="AI35">
        <v>0.45088693879630432</v>
      </c>
      <c r="AJ35">
        <v>0.45088693879630432</v>
      </c>
      <c r="AK35">
        <v>0.45088693879630432</v>
      </c>
      <c r="AL35">
        <v>0.45088693879630432</v>
      </c>
      <c r="AM35">
        <v>0.45088693879630432</v>
      </c>
      <c r="AN35">
        <v>0.45088693879630432</v>
      </c>
      <c r="AO35">
        <v>0.45088693879630432</v>
      </c>
      <c r="AP35">
        <v>0.45088693879630432</v>
      </c>
    </row>
    <row r="36" spans="1:42" x14ac:dyDescent="0.2">
      <c r="A36" s="6" t="s">
        <v>50</v>
      </c>
      <c r="B36" s="28">
        <f>'Calculations male'!B217</f>
        <v>0.46600000000000003</v>
      </c>
      <c r="C36" s="28">
        <f>'Calculations male'!C217</f>
        <v>0.46475109720831148</v>
      </c>
      <c r="D36" s="28">
        <f>'Calculations male'!D217</f>
        <v>0.46344535547461374</v>
      </c>
      <c r="E36" s="28">
        <f>'Calculations male'!E217</f>
        <v>0.46217266205193092</v>
      </c>
      <c r="F36" s="28">
        <f>'Calculations male'!F217</f>
        <v>0.46092333169912708</v>
      </c>
      <c r="G36" s="28">
        <f>'Calculations male'!G217</f>
        <v>0.4596334536722963</v>
      </c>
      <c r="H36" s="28">
        <f>'Calculations male'!H217</f>
        <v>0.45829281167402891</v>
      </c>
      <c r="I36" s="28">
        <f>'Calculations male'!I217</f>
        <v>0.45687821226828274</v>
      </c>
      <c r="J36" s="28">
        <f>'Calculations male'!J217</f>
        <v>0.45540261537247367</v>
      </c>
      <c r="K36" s="28">
        <f>'Calculations male'!K217</f>
        <v>0.45396756877403943</v>
      </c>
      <c r="L36" s="28">
        <f>'Calculations male'!L217</f>
        <v>0.45303658552054332</v>
      </c>
      <c r="M36" s="28">
        <f>'Calculations male'!M217</f>
        <v>0.45179857040451987</v>
      </c>
      <c r="N36" s="28">
        <f>'Calculations male'!N217</f>
        <v>0.4505724618740416</v>
      </c>
      <c r="O36" s="28">
        <f>'Calculations male'!O217</f>
        <v>0.44935810314489893</v>
      </c>
      <c r="P36" s="28">
        <f>'Calculations male'!P217</f>
        <v>0.44815533989603679</v>
      </c>
      <c r="Q36" s="28">
        <f>'Calculations male'!Q217</f>
        <v>0.44696402022864229</v>
      </c>
      <c r="R36" s="28">
        <f>'Calculations male'!R217</f>
        <v>0.44578399462580481</v>
      </c>
      <c r="S36" s="28">
        <f>'Calculations male'!S217</f>
        <v>0.44461511591273389</v>
      </c>
      <c r="T36" s="28">
        <f>'Calculations male'!T217</f>
        <v>0.44345723921754737</v>
      </c>
      <c r="U36" s="28">
        <f>'Calculations male'!U217</f>
        <v>0.44231022193262398</v>
      </c>
      <c r="V36" s="28">
        <f>'Calculations male'!V217</f>
        <v>0.44117392367652758</v>
      </c>
      <c r="W36" s="28">
        <f>'Calculations male'!W217</f>
        <v>0.44004820625648983</v>
      </c>
      <c r="X36" s="28">
        <f>'Calculations male'!X217</f>
        <v>0.43893293363147384</v>
      </c>
      <c r="Y36" s="28">
        <f>'Calculations male'!Y217</f>
        <v>0.43782797187578648</v>
      </c>
      <c r="Z36" s="28">
        <f>'Calculations male'!Z217</f>
        <v>0.43673318914326392</v>
      </c>
      <c r="AA36" s="28">
        <f>'Calculations male'!AA217</f>
        <v>0.43564845563201487</v>
      </c>
      <c r="AB36" s="28">
        <f>'Calculations male'!AB217</f>
        <v>0.43457364354971284</v>
      </c>
      <c r="AC36" s="28">
        <f>'Calculations male'!AC217</f>
        <v>0.4335086270794562</v>
      </c>
      <c r="AD36" s="28">
        <f>'Calculations male'!AD217</f>
        <v>0.4324532823461596</v>
      </c>
      <c r="AE36" s="28">
        <f>'Calculations male'!AE217</f>
        <v>0.43140748738350676</v>
      </c>
      <c r="AF36" s="28">
        <f>'Calculations male'!AF217</f>
        <v>0.4303711221014333</v>
      </c>
      <c r="AG36">
        <v>0.4303711221014333</v>
      </c>
      <c r="AH36">
        <v>0.4303711221014333</v>
      </c>
      <c r="AI36">
        <v>0.4303711221014333</v>
      </c>
      <c r="AJ36">
        <v>0.4303711221014333</v>
      </c>
      <c r="AK36">
        <v>0.4303711221014333</v>
      </c>
      <c r="AL36">
        <v>0.4303711221014333</v>
      </c>
      <c r="AM36">
        <v>0.4303711221014333</v>
      </c>
      <c r="AN36">
        <v>0.4303711221014333</v>
      </c>
      <c r="AO36">
        <v>0.4303711221014333</v>
      </c>
      <c r="AP36">
        <v>0.4303711221014333</v>
      </c>
    </row>
    <row r="37" spans="1:42" x14ac:dyDescent="0.2">
      <c r="A37" s="6" t="s">
        <v>51</v>
      </c>
      <c r="B37" s="28">
        <f>'Calculations male'!B218</f>
        <v>0.5</v>
      </c>
      <c r="C37" s="28">
        <f>'Calculations male'!C218</f>
        <v>0.49870707111151574</v>
      </c>
      <c r="D37" s="28">
        <f>'Calculations male'!D218</f>
        <v>0.49735484927123241</v>
      </c>
      <c r="E37" s="28">
        <f>'Calculations male'!E218</f>
        <v>0.49603640994674675</v>
      </c>
      <c r="F37" s="28">
        <f>'Calculations male'!F218</f>
        <v>0.49474174965311374</v>
      </c>
      <c r="G37" s="28">
        <f>'Calculations male'!G218</f>
        <v>0.4934046307532225</v>
      </c>
      <c r="H37" s="28">
        <f>'Calculations male'!H218</f>
        <v>0.49201441611799368</v>
      </c>
      <c r="I37" s="28">
        <f>'Calculations male'!I218</f>
        <v>0.49054698812281017</v>
      </c>
      <c r="J37" s="28">
        <f>'Calculations male'!J218</f>
        <v>0.48901571550580564</v>
      </c>
      <c r="K37" s="28">
        <f>'Calculations male'!K218</f>
        <v>0.48752596694307121</v>
      </c>
      <c r="L37" s="28">
        <f>'Calculations male'!L218</f>
        <v>0.48655920313220696</v>
      </c>
      <c r="M37" s="28">
        <f>'Calculations male'!M218</f>
        <v>0.48527325100430291</v>
      </c>
      <c r="N37" s="28">
        <f>'Calculations male'!N218</f>
        <v>0.48399926632125662</v>
      </c>
      <c r="O37" s="28">
        <f>'Calculations male'!O218</f>
        <v>0.4827370984303942</v>
      </c>
      <c r="P37" s="28">
        <f>'Calculations male'!P218</f>
        <v>0.48148659888825501</v>
      </c>
      <c r="Q37" s="28">
        <f>'Calculations male'!Q218</f>
        <v>0.48024762142850158</v>
      </c>
      <c r="R37" s="28">
        <f>'Calculations male'!R218</f>
        <v>0.47902002193009957</v>
      </c>
      <c r="S37" s="28">
        <f>'Calculations male'!S218</f>
        <v>0.47780365838576444</v>
      </c>
      <c r="T37" s="28">
        <f>'Calculations male'!T218</f>
        <v>0.476598390870696</v>
      </c>
      <c r="U37" s="28">
        <f>'Calculations male'!U218</f>
        <v>0.47540408151160712</v>
      </c>
      <c r="V37" s="28">
        <f>'Calculations male'!V218</f>
        <v>0.4742205944560598</v>
      </c>
      <c r="W37" s="28">
        <f>'Calculations male'!W218</f>
        <v>0.47304779584210727</v>
      </c>
      <c r="X37" s="28">
        <f>'Calculations male'!X218</f>
        <v>0.4718855537682714</v>
      </c>
      <c r="Y37" s="28">
        <f>'Calculations male'!Y218</f>
        <v>0.47073373826383391</v>
      </c>
      <c r="Z37" s="28">
        <f>'Calculations male'!Z218</f>
        <v>0.46959222125947037</v>
      </c>
      <c r="AA37" s="28">
        <f>'Calculations male'!AA218</f>
        <v>0.46846087655822433</v>
      </c>
      <c r="AB37" s="28">
        <f>'Calculations male'!AB218</f>
        <v>0.46733957980681412</v>
      </c>
      <c r="AC37" s="28">
        <f>'Calculations male'!AC218</f>
        <v>0.46622820846730689</v>
      </c>
      <c r="AD37" s="28">
        <f>'Calculations male'!AD218</f>
        <v>0.46512664178912055</v>
      </c>
      <c r="AE37" s="28">
        <f>'Calculations male'!AE218</f>
        <v>0.46403476078139927</v>
      </c>
      <c r="AF37" s="28">
        <f>'Calculations male'!AF218</f>
        <v>0.46295244818573211</v>
      </c>
      <c r="AG37">
        <v>0.46295244818573211</v>
      </c>
      <c r="AH37">
        <v>0.46295244818573211</v>
      </c>
      <c r="AI37">
        <v>0.46295244818573211</v>
      </c>
      <c r="AJ37">
        <v>0.46295244818573211</v>
      </c>
      <c r="AK37">
        <v>0.46295244818573211</v>
      </c>
      <c r="AL37">
        <v>0.46295244818573211</v>
      </c>
      <c r="AM37">
        <v>0.46295244818573211</v>
      </c>
      <c r="AN37">
        <v>0.46295244818573211</v>
      </c>
      <c r="AO37">
        <v>0.46295244818573211</v>
      </c>
      <c r="AP37">
        <v>0.46295244818573211</v>
      </c>
    </row>
    <row r="38" spans="1:42" x14ac:dyDescent="0.2">
      <c r="A38" s="6" t="s">
        <v>52</v>
      </c>
      <c r="B38" s="28">
        <f>'Calculations male'!B219</f>
        <v>0.58600000000000008</v>
      </c>
      <c r="C38" s="28">
        <f>'Calculations male'!C219</f>
        <v>0.58464820921696381</v>
      </c>
      <c r="D38" s="28">
        <f>'Calculations male'!D219</f>
        <v>0.58323310440365261</v>
      </c>
      <c r="E38" s="28">
        <f>'Calculations male'!E219</f>
        <v>0.58185205309321253</v>
      </c>
      <c r="F38" s="28">
        <f>'Calculations male'!F219</f>
        <v>0.58049466207555944</v>
      </c>
      <c r="G38" s="28">
        <f>'Calculations male'!G219</f>
        <v>0.5790914581631027</v>
      </c>
      <c r="H38" s="28">
        <f>'Calculations male'!H219</f>
        <v>0.57763113807822919</v>
      </c>
      <c r="I38" s="28">
        <f>'Calculations male'!I219</f>
        <v>0.57608816812929053</v>
      </c>
      <c r="J38" s="28">
        <f>'Calculations male'!J219</f>
        <v>0.57447637913810312</v>
      </c>
      <c r="K38" s="28">
        <f>'Calculations male'!K219</f>
        <v>0.57290664504571298</v>
      </c>
      <c r="L38" s="28">
        <f>'Calculations male'!L219</f>
        <v>0.57188710384807095</v>
      </c>
      <c r="M38" s="28">
        <f>'Calculations male'!M219</f>
        <v>0.57052988743000144</v>
      </c>
      <c r="N38" s="28">
        <f>'Calculations male'!N219</f>
        <v>0.56918410721263812</v>
      </c>
      <c r="O38" s="28">
        <f>'Calculations male'!O219</f>
        <v>0.56784963838204372</v>
      </c>
      <c r="P38" s="28">
        <f>'Calculations male'!P219</f>
        <v>0.56652635754635539</v>
      </c>
      <c r="Q38" s="28">
        <f>'Calculations male'!Q219</f>
        <v>0.56521414272669035</v>
      </c>
      <c r="R38" s="28">
        <f>'Calculations male'!R219</f>
        <v>0.56391287334765028</v>
      </c>
      <c r="S38" s="28">
        <f>'Calculations male'!S219</f>
        <v>0.56262243022744429</v>
      </c>
      <c r="T38" s="28">
        <f>'Calculations male'!T219</f>
        <v>0.56134269556766381</v>
      </c>
      <c r="U38" s="28">
        <f>'Calculations male'!U219</f>
        <v>0.56007355294273931</v>
      </c>
      <c r="V38" s="28">
        <f>'Calculations male'!V219</f>
        <v>0.55881488728910811</v>
      </c>
      <c r="W38" s="28">
        <f>'Calculations male'!W219</f>
        <v>0.5575665848941046</v>
      </c>
      <c r="X38" s="28">
        <f>'Calculations male'!X219</f>
        <v>0.55632853338462729</v>
      </c>
      <c r="Y38" s="28">
        <f>'Calculations male'!Y219</f>
        <v>0.55510062171556651</v>
      </c>
      <c r="Z38" s="28">
        <f>'Calculations male'!Z219</f>
        <v>0.55388274015804806</v>
      </c>
      <c r="AA38" s="28">
        <f>'Calculations male'!AA219</f>
        <v>0.55267478028749828</v>
      </c>
      <c r="AB38" s="28">
        <f>'Calculations male'!AB219</f>
        <v>0.55147663497154131</v>
      </c>
      <c r="AC38" s="28">
        <f>'Calculations male'!AC219</f>
        <v>0.55028819835777543</v>
      </c>
      <c r="AD38" s="28">
        <f>'Calculations male'!AD219</f>
        <v>0.54910936586140646</v>
      </c>
      <c r="AE38" s="28">
        <f>'Calculations male'!AE219</f>
        <v>0.54794003415279502</v>
      </c>
      <c r="AF38" s="28">
        <f>'Calculations male'!AF219</f>
        <v>0.54678010114490072</v>
      </c>
      <c r="AG38">
        <v>0.54678010114490072</v>
      </c>
      <c r="AH38">
        <v>0.54678010114490072</v>
      </c>
      <c r="AI38">
        <v>0.54678010114490072</v>
      </c>
      <c r="AJ38">
        <v>0.54678010114490072</v>
      </c>
      <c r="AK38">
        <v>0.54678010114490072</v>
      </c>
      <c r="AL38">
        <v>0.54678010114490072</v>
      </c>
      <c r="AM38">
        <v>0.54678010114490072</v>
      </c>
      <c r="AN38">
        <v>0.54678010114490072</v>
      </c>
      <c r="AO38">
        <v>0.54678010114490072</v>
      </c>
      <c r="AP38">
        <v>0.54678010114490072</v>
      </c>
    </row>
    <row r="39" spans="1:42" x14ac:dyDescent="0.2">
      <c r="A39" s="6" t="s">
        <v>53</v>
      </c>
      <c r="B39" s="28">
        <f>'Calculations male'!B220</f>
        <v>0.53600000000000014</v>
      </c>
      <c r="C39" s="28">
        <f>'Calculations male'!C220</f>
        <v>0.53467290807678103</v>
      </c>
      <c r="D39" s="28">
        <f>'Calculations male'!D220</f>
        <v>0.53328443593692065</v>
      </c>
      <c r="E39" s="28">
        <f>'Calculations male'!E220</f>
        <v>0.53193014037140474</v>
      </c>
      <c r="F39" s="28">
        <f>'Calculations male'!F220</f>
        <v>0.53059977984726514</v>
      </c>
      <c r="G39" s="28">
        <f>'Calculations male'!G220</f>
        <v>0.52922528039983041</v>
      </c>
      <c r="H39" s="28">
        <f>'Calculations male'!H220</f>
        <v>0.52779565284492724</v>
      </c>
      <c r="I39" s="28">
        <f>'Calculations male'!I220</f>
        <v>0.52628601792403351</v>
      </c>
      <c r="J39" s="28">
        <f>'Calculations male'!J220</f>
        <v>0.52471004085410422</v>
      </c>
      <c r="K39" s="28">
        <f>'Calculations male'!K220</f>
        <v>0.52317615333513279</v>
      </c>
      <c r="L39" s="28">
        <f>'Calculations male'!L220</f>
        <v>0.52218040511518982</v>
      </c>
      <c r="M39" s="28">
        <f>'Calculations male'!M220</f>
        <v>0.52085548415850313</v>
      </c>
      <c r="N39" s="28">
        <f>'Calculations male'!N220</f>
        <v>0.51954242696442854</v>
      </c>
      <c r="O39" s="28">
        <f>'Calculations male'!O220</f>
        <v>0.51824109204220214</v>
      </c>
      <c r="P39" s="28">
        <f>'Calculations male'!P220</f>
        <v>0.51695133979997399</v>
      </c>
      <c r="Q39" s="28">
        <f>'Calculations male'!Q220</f>
        <v>0.51567303252243857</v>
      </c>
      <c r="R39" s="28">
        <f>'Calculations male'!R220</f>
        <v>0.51440603434842946</v>
      </c>
      <c r="S39" s="28">
        <f>'Calculations male'!S220</f>
        <v>0.51315021124848936</v>
      </c>
      <c r="T39" s="28">
        <f>'Calculations male'!T220</f>
        <v>0.5119054310024399</v>
      </c>
      <c r="U39" s="28">
        <f>'Calculations male'!U220</f>
        <v>0.51067156317697049</v>
      </c>
      <c r="V39" s="28">
        <f>'Calculations male'!V220</f>
        <v>0.50944847910326796</v>
      </c>
      <c r="W39" s="28">
        <f>'Calculations male'!W220</f>
        <v>0.50823605185468934</v>
      </c>
      <c r="X39" s="28">
        <f>'Calculations male'!X220</f>
        <v>0.50703415622452386</v>
      </c>
      <c r="Y39" s="28">
        <f>'Calculations male'!Y220</f>
        <v>0.50584266870381911</v>
      </c>
      <c r="Z39" s="28">
        <f>'Calculations male'!Z220</f>
        <v>0.50466146745931917</v>
      </c>
      <c r="AA39" s="28">
        <f>'Calculations male'!AA220</f>
        <v>0.50349043231151092</v>
      </c>
      <c r="AB39" s="28">
        <f>'Calculations male'!AB220</f>
        <v>0.50232944471278407</v>
      </c>
      <c r="AC39" s="28">
        <f>'Calculations male'!AC220</f>
        <v>0.50117838772574186</v>
      </c>
      <c r="AD39" s="28">
        <f>'Calculations male'!AD220</f>
        <v>0.50003714600163296</v>
      </c>
      <c r="AE39" s="28">
        <f>'Calculations male'!AE220</f>
        <v>0.49890560575895687</v>
      </c>
      <c r="AF39" s="28">
        <f>'Calculations male'!AF220</f>
        <v>0.49778365476221509</v>
      </c>
      <c r="AG39">
        <v>0.49778365476221509</v>
      </c>
      <c r="AH39">
        <v>0.49778365476221509</v>
      </c>
      <c r="AI39">
        <v>0.49778365476221509</v>
      </c>
      <c r="AJ39">
        <v>0.49778365476221509</v>
      </c>
      <c r="AK39">
        <v>0.49778365476221509</v>
      </c>
      <c r="AL39">
        <v>0.49778365476221509</v>
      </c>
      <c r="AM39">
        <v>0.49778365476221509</v>
      </c>
      <c r="AN39">
        <v>0.49778365476221509</v>
      </c>
      <c r="AO39">
        <v>0.49778365476221509</v>
      </c>
      <c r="AP39">
        <v>0.49778365476221509</v>
      </c>
    </row>
    <row r="40" spans="1:42" x14ac:dyDescent="0.2">
      <c r="A40" s="6" t="s">
        <v>54</v>
      </c>
      <c r="B40" s="28">
        <f>'Calculations male'!B221</f>
        <v>0.30500000000000005</v>
      </c>
      <c r="C40" s="28">
        <f>'Calculations male'!C221</f>
        <v>0.30409315938581444</v>
      </c>
      <c r="D40" s="28">
        <f>'Calculations male'!D221</f>
        <v>0.30314626258540006</v>
      </c>
      <c r="E40" s="28">
        <f>'Calculations male'!E221</f>
        <v>0.30222452152570822</v>
      </c>
      <c r="F40" s="28">
        <f>'Calculations male'!F221</f>
        <v>0.30132083806589888</v>
      </c>
      <c r="G40" s="28">
        <f>'Calculations male'!G221</f>
        <v>0.30038900147467279</v>
      </c>
      <c r="H40" s="28">
        <f>'Calculations male'!H221</f>
        <v>0.29942175246979302</v>
      </c>
      <c r="I40" s="28">
        <f>'Calculations male'!I221</f>
        <v>0.29840253080496565</v>
      </c>
      <c r="J40" s="28">
        <f>'Calculations male'!J221</f>
        <v>0.29734086929220338</v>
      </c>
      <c r="K40" s="28">
        <f>'Calculations male'!K221</f>
        <v>0.29630985286531147</v>
      </c>
      <c r="L40" s="28">
        <f>'Calculations male'!L221</f>
        <v>0.2956417548026527</v>
      </c>
      <c r="M40" s="28">
        <f>'Calculations male'!M221</f>
        <v>0.29475425893418244</v>
      </c>
      <c r="N40" s="28">
        <f>'Calculations male'!N221</f>
        <v>0.29387634760639836</v>
      </c>
      <c r="O40" s="28">
        <f>'Calculations male'!O221</f>
        <v>0.29300787364314768</v>
      </c>
      <c r="P40" s="28">
        <f>'Calculations male'!P221</f>
        <v>0.29214869272848881</v>
      </c>
      <c r="Q40" s="28">
        <f>'Calculations male'!Q221</f>
        <v>0.29129866334092003</v>
      </c>
      <c r="R40" s="28">
        <f>'Calculations male'!R221</f>
        <v>0.29045764668931934</v>
      </c>
      <c r="S40" s="28">
        <f>'Calculations male'!S221</f>
        <v>0.28962550665053599</v>
      </c>
      <c r="T40" s="28">
        <f>'Calculations male'!T221</f>
        <v>0.28880210970859332</v>
      </c>
      <c r="U40" s="28">
        <f>'Calculations male'!U221</f>
        <v>0.28798732489545698</v>
      </c>
      <c r="V40" s="28">
        <f>'Calculations male'!V221</f>
        <v>0.2871810237333256</v>
      </c>
      <c r="W40" s="28">
        <f>'Calculations male'!W221</f>
        <v>0.28638308017839548</v>
      </c>
      <c r="X40" s="28">
        <f>'Calculations male'!X221</f>
        <v>0.2855933705660742</v>
      </c>
      <c r="Y40" s="28">
        <f>'Calculations male'!Y221</f>
        <v>0.28481177355757997</v>
      </c>
      <c r="Z40" s="28">
        <f>'Calculations male'!Z221</f>
        <v>0.28403817008790888</v>
      </c>
      <c r="AA40" s="28">
        <f>'Calculations male'!AA221</f>
        <v>0.28327244331512275</v>
      </c>
      <c r="AB40" s="28">
        <f>'Calculations male'!AB221</f>
        <v>0.28251447857091638</v>
      </c>
      <c r="AC40" s="28">
        <f>'Calculations male'!AC221</f>
        <v>0.2817641633124448</v>
      </c>
      <c r="AD40" s="28">
        <f>'Calculations male'!AD221</f>
        <v>0.28102138707535296</v>
      </c>
      <c r="AE40" s="28">
        <f>'Calculations male'!AE221</f>
        <v>0.28028604142799962</v>
      </c>
      <c r="AF40" s="28">
        <f>'Calculations male'!AF221</f>
        <v>0.27955801992682172</v>
      </c>
      <c r="AG40">
        <v>0.27955801992682172</v>
      </c>
      <c r="AH40">
        <v>0.27955801992682172</v>
      </c>
      <c r="AI40">
        <v>0.27955801992682172</v>
      </c>
      <c r="AJ40">
        <v>0.27955801992682172</v>
      </c>
      <c r="AK40">
        <v>0.27955801992682172</v>
      </c>
      <c r="AL40">
        <v>0.27955801992682172</v>
      </c>
      <c r="AM40">
        <v>0.27955801992682172</v>
      </c>
      <c r="AN40">
        <v>0.27955801992682172</v>
      </c>
      <c r="AO40">
        <v>0.27955801992682172</v>
      </c>
      <c r="AP40">
        <v>0.27955801992682172</v>
      </c>
    </row>
    <row r="41" spans="1:42" x14ac:dyDescent="0.2">
      <c r="A41" s="6" t="s">
        <v>55</v>
      </c>
      <c r="B41" s="28">
        <f>'Calculations male'!B222</f>
        <v>0.22199999999999995</v>
      </c>
      <c r="C41" s="28">
        <f>'Calculations male'!C222</f>
        <v>0.22133673242107321</v>
      </c>
      <c r="D41" s="28">
        <f>'Calculations male'!D222</f>
        <v>0.22064446358299136</v>
      </c>
      <c r="E41" s="28">
        <f>'Calculations male'!E222</f>
        <v>0.21997087490293885</v>
      </c>
      <c r="F41" s="28">
        <f>'Calculations male'!F222</f>
        <v>0.21931075768629271</v>
      </c>
      <c r="G41" s="28">
        <f>'Calculations male'!G222</f>
        <v>0.21863035937414185</v>
      </c>
      <c r="H41" s="28">
        <f>'Calculations male'!H222</f>
        <v>0.21792440744085795</v>
      </c>
      <c r="I41" s="28">
        <f>'Calculations male'!I222</f>
        <v>0.21718085557894035</v>
      </c>
      <c r="J41" s="28">
        <f>'Calculations male'!J222</f>
        <v>0.21640670341885529</v>
      </c>
      <c r="K41" s="28">
        <f>'Calculations male'!K222</f>
        <v>0.21565524759739474</v>
      </c>
      <c r="L41" s="28">
        <f>'Calculations male'!L222</f>
        <v>0.21516848795405824</v>
      </c>
      <c r="M41" s="28">
        <f>'Calculations male'!M222</f>
        <v>0.21452210233175292</v>
      </c>
      <c r="N41" s="28">
        <f>'Calculations male'!N222</f>
        <v>0.21388294519186632</v>
      </c>
      <c r="O41" s="28">
        <f>'Calculations male'!O222</f>
        <v>0.21325090011273271</v>
      </c>
      <c r="P41" s="28">
        <f>'Calculations male'!P222</f>
        <v>0.21262585308153803</v>
      </c>
      <c r="Q41" s="28">
        <f>'Calculations male'!Q222</f>
        <v>0.21200769243420131</v>
      </c>
      <c r="R41" s="28">
        <f>'Calculations male'!R222</f>
        <v>0.21139630879699764</v>
      </c>
      <c r="S41" s="28">
        <f>'Calculations male'!S222</f>
        <v>0.21079159502985895</v>
      </c>
      <c r="T41" s="28">
        <f>'Calculations male'!T222</f>
        <v>0.21019344617130201</v>
      </c>
      <c r="U41" s="28">
        <f>'Calculations male'!U222</f>
        <v>0.20960175938492867</v>
      </c>
      <c r="V41" s="28">
        <f>'Calculations male'!V222</f>
        <v>0.20901643390745245</v>
      </c>
      <c r="W41" s="28">
        <f>'Calculations male'!W222</f>
        <v>0.20843737099819268</v>
      </c>
      <c r="X41" s="28">
        <f>'Calculations male'!X222</f>
        <v>0.20786447389000567</v>
      </c>
      <c r="Y41" s="28">
        <f>'Calculations male'!Y222</f>
        <v>0.20729764774158804</v>
      </c>
      <c r="Z41" s="28">
        <f>'Calculations male'!Z222</f>
        <v>0.20673679959112312</v>
      </c>
      <c r="AA41" s="28">
        <f>'Calculations male'!AA222</f>
        <v>0.20618183831122452</v>
      </c>
      <c r="AB41" s="28">
        <f>'Calculations male'!AB222</f>
        <v>0.20563267456512699</v>
      </c>
      <c r="AC41" s="28">
        <f>'Calculations male'!AC222</f>
        <v>0.20508922076410377</v>
      </c>
      <c r="AD41" s="28">
        <f>'Calculations male'!AD222</f>
        <v>0.20455139102604927</v>
      </c>
      <c r="AE41" s="28">
        <f>'Calculations male'!AE222</f>
        <v>0.2040191011352131</v>
      </c>
      <c r="AF41" s="28">
        <f>'Calculations male'!AF222</f>
        <v>0.20349226850303209</v>
      </c>
      <c r="AG41">
        <v>0.20349226850303209</v>
      </c>
      <c r="AH41">
        <v>0.20349226850303209</v>
      </c>
      <c r="AI41">
        <v>0.20349226850303209</v>
      </c>
      <c r="AJ41">
        <v>0.20349226850303209</v>
      </c>
      <c r="AK41">
        <v>0.20349226850303209</v>
      </c>
      <c r="AL41">
        <v>0.20349226850303209</v>
      </c>
      <c r="AM41">
        <v>0.20349226850303209</v>
      </c>
      <c r="AN41">
        <v>0.20349226850303209</v>
      </c>
      <c r="AO41">
        <v>0.20349226850303209</v>
      </c>
      <c r="AP41">
        <v>0.20349226850303209</v>
      </c>
    </row>
    <row r="42" spans="1:42" x14ac:dyDescent="0.2">
      <c r="A42" s="6" t="s">
        <v>56</v>
      </c>
      <c r="B42" s="28">
        <f>'Calculations male'!B223</f>
        <v>0.54499999999999993</v>
      </c>
      <c r="C42" s="28">
        <f>'Calculations male'!C223</f>
        <v>0.54366646130340579</v>
      </c>
      <c r="D42" s="28">
        <f>'Calculations male'!D223</f>
        <v>0.54227110838151482</v>
      </c>
      <c r="E42" s="28">
        <f>'Calculations male'!E223</f>
        <v>0.54090996786287993</v>
      </c>
      <c r="F42" s="28">
        <f>'Calculations male'!F223</f>
        <v>0.53957275523002146</v>
      </c>
      <c r="G42" s="28">
        <f>'Calculations male'!G223</f>
        <v>0.53819104323621747</v>
      </c>
      <c r="H42" s="28">
        <f>'Calculations male'!H223</f>
        <v>0.53675377064665852</v>
      </c>
      <c r="I42" s="28">
        <f>'Calculations male'!I223</f>
        <v>0.53523590468895088</v>
      </c>
      <c r="J42" s="28">
        <f>'Calculations male'!J223</f>
        <v>0.53365116194047491</v>
      </c>
      <c r="K42" s="28">
        <f>'Calculations male'!K223</f>
        <v>0.53210857362855291</v>
      </c>
      <c r="L42" s="28">
        <f>'Calculations male'!L223</f>
        <v>0.53110708798199768</v>
      </c>
      <c r="M42" s="28">
        <f>'Calculations male'!M223</f>
        <v>0.52977442430974619</v>
      </c>
      <c r="N42" s="28">
        <f>'Calculations male'!N223</f>
        <v>0.52845357159706619</v>
      </c>
      <c r="O42" s="28">
        <f>'Calculations male'!O223</f>
        <v>0.52714439103710953</v>
      </c>
      <c r="P42" s="28">
        <f>'Calculations male'!P223</f>
        <v>0.52584674563922651</v>
      </c>
      <c r="Q42" s="28">
        <f>'Calculations male'!Q223</f>
        <v>0.52456050020903155</v>
      </c>
      <c r="R42" s="28">
        <f>'Calculations male'!R223</f>
        <v>0.52328552132836292</v>
      </c>
      <c r="S42" s="28">
        <f>'Calculations male'!S223</f>
        <v>0.52202167733514804</v>
      </c>
      <c r="T42" s="28">
        <f>'Calculations male'!T223</f>
        <v>0.52076883830320009</v>
      </c>
      <c r="U42" s="28">
        <f>'Calculations male'!U223</f>
        <v>0.5195268760219699</v>
      </c>
      <c r="V42" s="28">
        <f>'Calculations male'!V223</f>
        <v>0.51829566397627325</v>
      </c>
      <c r="W42" s="28">
        <f>'Calculations male'!W223</f>
        <v>0.517075077326001</v>
      </c>
      <c r="X42" s="28">
        <f>'Calculations male'!X223</f>
        <v>0.51586499288585608</v>
      </c>
      <c r="Y42" s="28">
        <f>'Calculations male'!Y223</f>
        <v>0.51466528910509968</v>
      </c>
      <c r="Z42" s="28">
        <f>'Calculations male'!Z223</f>
        <v>0.51347584604734942</v>
      </c>
      <c r="AA42" s="28">
        <f>'Calculations male'!AA223</f>
        <v>0.51229654537043279</v>
      </c>
      <c r="AB42" s="28">
        <f>'Calculations male'!AB223</f>
        <v>0.51112727030630012</v>
      </c>
      <c r="AC42" s="28">
        <f>'Calculations male'!AC223</f>
        <v>0.50996790564103744</v>
      </c>
      <c r="AD42" s="28">
        <f>'Calculations male'!AD223</f>
        <v>0.50881833769494755</v>
      </c>
      <c r="AE42" s="28">
        <f>'Calculations male'!AE223</f>
        <v>0.50767845430275915</v>
      </c>
      <c r="AF42" s="28">
        <f>'Calculations male'!AF223</f>
        <v>0.50654814479393306</v>
      </c>
      <c r="AG42">
        <v>0.50654814479393306</v>
      </c>
      <c r="AH42">
        <v>0.50654814479393306</v>
      </c>
      <c r="AI42">
        <v>0.50654814479393306</v>
      </c>
      <c r="AJ42">
        <v>0.50654814479393306</v>
      </c>
      <c r="AK42">
        <v>0.50654814479393306</v>
      </c>
      <c r="AL42">
        <v>0.50654814479393306</v>
      </c>
      <c r="AM42">
        <v>0.50654814479393306</v>
      </c>
      <c r="AN42">
        <v>0.50654814479393306</v>
      </c>
      <c r="AO42">
        <v>0.50654814479393306</v>
      </c>
      <c r="AP42">
        <v>0.50654814479393306</v>
      </c>
    </row>
    <row r="43" spans="1:42" x14ac:dyDescent="0.2">
      <c r="A43" s="6" t="s">
        <v>57</v>
      </c>
      <c r="B43" s="28">
        <f>'Calculations male'!B224</f>
        <v>0.11100000000000002</v>
      </c>
      <c r="C43" s="28">
        <f>'Calculations male'!C224</f>
        <v>0.11069750708382227</v>
      </c>
      <c r="D43" s="28">
        <f>'Calculations male'!D224</f>
        <v>0.11038183047768302</v>
      </c>
      <c r="E43" s="28">
        <f>'Calculations male'!E224</f>
        <v>0.11007471307238773</v>
      </c>
      <c r="F43" s="28">
        <f>'Calculations male'!F224</f>
        <v>0.10977377621223207</v>
      </c>
      <c r="G43" s="28">
        <f>'Calculations male'!G224</f>
        <v>0.10946363232347606</v>
      </c>
      <c r="H43" s="28">
        <f>'Calculations male'!H224</f>
        <v>0.10914188102978052</v>
      </c>
      <c r="I43" s="28">
        <f>'Calculations male'!I224</f>
        <v>0.10880303641750776</v>
      </c>
      <c r="J43" s="28">
        <f>'Calculations male'!J224</f>
        <v>0.10845029310191867</v>
      </c>
      <c r="K43" s="28">
        <f>'Calculations male'!K224</f>
        <v>0.10810793513783712</v>
      </c>
      <c r="L43" s="28">
        <f>'Calculations male'!L224</f>
        <v>0.10788619325821079</v>
      </c>
      <c r="M43" s="28">
        <f>'Calculations male'!M224</f>
        <v>0.10759176073207997</v>
      </c>
      <c r="N43" s="28">
        <f>'Calculations male'!N224</f>
        <v>0.10730064978392359</v>
      </c>
      <c r="O43" s="28">
        <f>'Calculations male'!O224</f>
        <v>0.10701280562362345</v>
      </c>
      <c r="P43" s="28">
        <f>'Calculations male'!P224</f>
        <v>0.10672817463921679</v>
      </c>
      <c r="Q43" s="28">
        <f>'Calculations male'!Q224</f>
        <v>0.10644670436586884</v>
      </c>
      <c r="R43" s="28">
        <f>'Calculations male'!R224</f>
        <v>0.10616834345580872</v>
      </c>
      <c r="S43" s="28">
        <f>'Calculations male'!S224</f>
        <v>0.10589304164919301</v>
      </c>
      <c r="T43" s="28">
        <f>'Calculations male'!T224</f>
        <v>0.1056207497458639</v>
      </c>
      <c r="U43" s="28">
        <f>'Calculations male'!U224</f>
        <v>0.10535141957797166</v>
      </c>
      <c r="V43" s="28">
        <f>'Calculations male'!V224</f>
        <v>0.10508500398343032</v>
      </c>
      <c r="W43" s="28">
        <f>'Calculations male'!W224</f>
        <v>0.10482145678017581</v>
      </c>
      <c r="X43" s="28">
        <f>'Calculations male'!X224</f>
        <v>0.10456073274120425</v>
      </c>
      <c r="Y43" s="28">
        <f>'Calculations male'!Y224</f>
        <v>0.1043027875703552</v>
      </c>
      <c r="Z43" s="28">
        <f>'Calculations male'!Z224</f>
        <v>0.10404757787882163</v>
      </c>
      <c r="AA43" s="28">
        <f>'Calculations male'!AA224</f>
        <v>0.10379506116235804</v>
      </c>
      <c r="AB43" s="28">
        <f>'Calculations male'!AB224</f>
        <v>0.10354519577916164</v>
      </c>
      <c r="AC43" s="28">
        <f>'Calculations male'!AC224</f>
        <v>0.10329794092840955</v>
      </c>
      <c r="AD43" s="28">
        <f>'Calculations male'!AD224</f>
        <v>0.10305325662942112</v>
      </c>
      <c r="AE43" s="28">
        <f>'Calculations male'!AE224</f>
        <v>0.10281110370143348</v>
      </c>
      <c r="AF43" s="28">
        <f>'Calculations male'!AF224</f>
        <v>0.10257144374396258</v>
      </c>
      <c r="AG43">
        <v>0.10257144374396258</v>
      </c>
      <c r="AH43">
        <v>0.10257144374396258</v>
      </c>
      <c r="AI43">
        <v>0.10257144374396258</v>
      </c>
      <c r="AJ43">
        <v>0.10257144374396258</v>
      </c>
      <c r="AK43">
        <v>0.10257144374396258</v>
      </c>
      <c r="AL43">
        <v>0.10257144374396258</v>
      </c>
      <c r="AM43">
        <v>0.10257144374396258</v>
      </c>
      <c r="AN43">
        <v>0.10257144374396258</v>
      </c>
      <c r="AO43">
        <v>0.10257144374396258</v>
      </c>
      <c r="AP43">
        <v>0.10257144374396258</v>
      </c>
    </row>
  </sheetData>
  <phoneticPr fontId="1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P43"/>
  <sheetViews>
    <sheetView topLeftCell="Z1" workbookViewId="0">
      <selection activeCell="AQ1" sqref="AQ1:AQ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female'!B183</f>
        <v>0.27699999999999991</v>
      </c>
      <c r="C2" s="28">
        <f>'Calculations female'!C183</f>
        <v>0.27826614919646597</v>
      </c>
      <c r="D2" s="28">
        <f>'Calculations female'!D183</f>
        <v>0.27959397465889646</v>
      </c>
      <c r="E2" s="28">
        <f>'Calculations female'!E183</f>
        <v>0.28089218874623334</v>
      </c>
      <c r="F2" s="28">
        <f>'Calculations female'!F183</f>
        <v>0.28217041684514849</v>
      </c>
      <c r="G2" s="28">
        <f>'Calculations female'!G183</f>
        <v>0.28349413711280086</v>
      </c>
      <c r="H2" s="28">
        <f>'Calculations female'!H183</f>
        <v>0.28487427731431841</v>
      </c>
      <c r="I2" s="28">
        <f>'Calculations female'!I183</f>
        <v>0.28633534438032998</v>
      </c>
      <c r="J2" s="28">
        <f>'Calculations female'!J183</f>
        <v>0.28786466768505992</v>
      </c>
      <c r="K2" s="28">
        <f>'Calculations female'!K183</f>
        <v>0.28935712429254795</v>
      </c>
      <c r="L2" s="28">
        <f>'Calculations female'!L183</f>
        <v>0.29032807954448192</v>
      </c>
      <c r="M2" s="28">
        <f>'Calculations female'!M183</f>
        <v>0.29162258104955807</v>
      </c>
      <c r="N2" s="28">
        <f>'Calculations female'!N183</f>
        <v>0.29290838905200739</v>
      </c>
      <c r="O2" s="28">
        <f>'Calculations female'!O183</f>
        <v>0.29418556772853621</v>
      </c>
      <c r="P2" s="28">
        <f>'Calculations female'!P183</f>
        <v>0.29545418112526489</v>
      </c>
      <c r="Q2" s="28">
        <f>'Calculations female'!Q183</f>
        <v>0.2967142931400269</v>
      </c>
      <c r="R2" s="28">
        <f>'Calculations female'!R183</f>
        <v>0.29796596750554244</v>
      </c>
      <c r="S2" s="28">
        <f>'Calculations female'!S183</f>
        <v>0.29920926777344364</v>
      </c>
      <c r="T2" s="28">
        <f>'Calculations female'!T183</f>
        <v>0.30044425729911584</v>
      </c>
      <c r="U2" s="28">
        <f>'Calculations female'!U183</f>
        <v>0.30167099922732143</v>
      </c>
      <c r="V2" s="28">
        <f>'Calculations female'!V183</f>
        <v>0.30288955647857613</v>
      </c>
      <c r="W2" s="28">
        <f>'Calculations female'!W183</f>
        <v>0.30409999173625674</v>
      </c>
      <c r="X2" s="28">
        <f>'Calculations female'!X183</f>
        <v>0.3053023674343906</v>
      </c>
      <c r="Y2" s="28">
        <f>'Calculations female'!Y183</f>
        <v>0.30649674574612862</v>
      </c>
      <c r="Z2" s="28">
        <f>'Calculations female'!Z183</f>
        <v>0.3076831885728501</v>
      </c>
      <c r="AA2" s="28">
        <f>'Calculations female'!AA183</f>
        <v>0.30886175753388534</v>
      </c>
      <c r="AB2" s="28">
        <f>'Calculations female'!AB183</f>
        <v>0.31003251395683895</v>
      </c>
      <c r="AC2" s="28">
        <f>'Calculations female'!AC183</f>
        <v>0.31119551886846436</v>
      </c>
      <c r="AD2" s="28">
        <f>'Calculations female'!AD183</f>
        <v>0.31235083298610533</v>
      </c>
      <c r="AE2" s="28">
        <f>'Calculations female'!AE183</f>
        <v>0.31349851670964024</v>
      </c>
      <c r="AF2" s="28">
        <f>'Calculations female'!AF183</f>
        <v>0.31463863011394216</v>
      </c>
      <c r="AG2">
        <v>0.31463863011394216</v>
      </c>
      <c r="AH2">
        <v>0.31463863011394216</v>
      </c>
      <c r="AI2">
        <v>0.31463863011394216</v>
      </c>
      <c r="AJ2">
        <v>0.31463863011394216</v>
      </c>
      <c r="AK2">
        <v>0.31463863011394216</v>
      </c>
      <c r="AL2">
        <v>0.31463863011394216</v>
      </c>
      <c r="AM2">
        <v>0.31463863011394216</v>
      </c>
      <c r="AN2">
        <v>0.31463863011394216</v>
      </c>
      <c r="AO2">
        <v>0.31463863011394216</v>
      </c>
      <c r="AP2">
        <v>0.31463863011394216</v>
      </c>
    </row>
    <row r="3" spans="1:42" x14ac:dyDescent="0.2">
      <c r="A3" s="6" t="s">
        <v>94</v>
      </c>
      <c r="B3" s="28">
        <f>'Calculations female'!B184</f>
        <v>0.10099999999999991</v>
      </c>
      <c r="C3" s="28">
        <f>'Calculations female'!C184</f>
        <v>0.10174258662045366</v>
      </c>
      <c r="D3" s="28">
        <f>'Calculations female'!D184</f>
        <v>0.10252383819446918</v>
      </c>
      <c r="E3" s="28">
        <f>'Calculations female'!E184</f>
        <v>0.10329013892145203</v>
      </c>
      <c r="F3" s="28">
        <f>'Calculations female'!F184</f>
        <v>0.1040470346242764</v>
      </c>
      <c r="G3" s="28">
        <f>'Calculations female'!G184</f>
        <v>0.10483337492295586</v>
      </c>
      <c r="H3" s="28">
        <f>'Calculations female'!H184</f>
        <v>0.10565595204838693</v>
      </c>
      <c r="I3" s="28">
        <f>'Calculations female'!I184</f>
        <v>0.10652979579568478</v>
      </c>
      <c r="J3" s="28">
        <f>'Calculations female'!J184</f>
        <v>0.10744781178418963</v>
      </c>
      <c r="K3" s="28">
        <f>'Calculations female'!K184</f>
        <v>0.10834700771434778</v>
      </c>
      <c r="L3" s="28">
        <f>'Calculations female'!L184</f>
        <v>0.10893376137216915</v>
      </c>
      <c r="M3" s="28">
        <f>'Calculations female'!M184</f>
        <v>0.10971819671209432</v>
      </c>
      <c r="N3" s="28">
        <f>'Calculations female'!N184</f>
        <v>0.11049981306498907</v>
      </c>
      <c r="O3" s="28">
        <f>'Calculations female'!O184</f>
        <v>0.11127860483470572</v>
      </c>
      <c r="P3" s="28">
        <f>'Calculations female'!P184</f>
        <v>0.11205456699151778</v>
      </c>
      <c r="Q3" s="28">
        <f>'Calculations female'!Q184</f>
        <v>0.11282769505592792</v>
      </c>
      <c r="R3" s="28">
        <f>'Calculations female'!R184</f>
        <v>0.11359798508285192</v>
      </c>
      <c r="S3" s="28">
        <f>'Calculations female'!S184</f>
        <v>0.11436543364617856</v>
      </c>
      <c r="T3" s="28">
        <f>'Calculations female'!T184</f>
        <v>0.11513003782369646</v>
      </c>
      <c r="U3" s="28">
        <f>'Calculations female'!U184</f>
        <v>0.11589179518237924</v>
      </c>
      <c r="V3" s="28">
        <f>'Calculations female'!V184</f>
        <v>0.11665070376402185</v>
      </c>
      <c r="W3" s="28">
        <f>'Calculations female'!W184</f>
        <v>0.11740676207122708</v>
      </c>
      <c r="X3" s="28">
        <f>'Calculations female'!X184</f>
        <v>0.11815996905372037</v>
      </c>
      <c r="Y3" s="28">
        <f>'Calculations female'!Y184</f>
        <v>0.11891032409500631</v>
      </c>
      <c r="Z3" s="28">
        <f>'Calculations female'!Z184</f>
        <v>0.11965782699934258</v>
      </c>
      <c r="AA3" s="28">
        <f>'Calculations female'!AA184</f>
        <v>0.1204024779790312</v>
      </c>
      <c r="AB3" s="28">
        <f>'Calculations female'!AB184</f>
        <v>0.12114427764202762</v>
      </c>
      <c r="AC3" s="28">
        <f>'Calculations female'!AC184</f>
        <v>0.12188322697984234</v>
      </c>
      <c r="AD3" s="28">
        <f>'Calculations female'!AD184</f>
        <v>0.12261932735575339</v>
      </c>
      <c r="AE3" s="28">
        <f>'Calculations female'!AE184</f>
        <v>0.12335258049329799</v>
      </c>
      <c r="AF3" s="28">
        <f>'Calculations female'!AF184</f>
        <v>0.12408298846505693</v>
      </c>
      <c r="AG3">
        <v>0.12408298846505693</v>
      </c>
      <c r="AH3">
        <v>0.12408298846505693</v>
      </c>
      <c r="AI3">
        <v>0.12408298846505693</v>
      </c>
      <c r="AJ3">
        <v>0.12408298846505693</v>
      </c>
      <c r="AK3">
        <v>0.12408298846505693</v>
      </c>
      <c r="AL3">
        <v>0.12408298846505693</v>
      </c>
      <c r="AM3">
        <v>0.12408298846505693</v>
      </c>
      <c r="AN3">
        <v>0.12408298846505693</v>
      </c>
      <c r="AO3">
        <v>0.12408298846505693</v>
      </c>
      <c r="AP3">
        <v>0.12408298846505693</v>
      </c>
    </row>
    <row r="4" spans="1:42" x14ac:dyDescent="0.2">
      <c r="A4" s="6" t="s">
        <v>93</v>
      </c>
      <c r="B4" s="28">
        <f>'Calculations female'!B185</f>
        <v>0.14899999999999999</v>
      </c>
      <c r="C4" s="28">
        <f>'Calculations female'!C185</f>
        <v>0.14994130505682535</v>
      </c>
      <c r="D4" s="28">
        <f>'Calculations female'!D185</f>
        <v>0.15093059475372808</v>
      </c>
      <c r="E4" s="28">
        <f>'Calculations female'!E185</f>
        <v>0.15189993416347225</v>
      </c>
      <c r="F4" s="28">
        <f>'Calculations female'!F185</f>
        <v>0.15285639154345115</v>
      </c>
      <c r="G4" s="28">
        <f>'Calculations female'!G185</f>
        <v>0.15384902501820055</v>
      </c>
      <c r="H4" s="28">
        <f>'Calculations female'!H185</f>
        <v>0.15488628216644715</v>
      </c>
      <c r="I4" s="28">
        <f>'Calculations female'!I185</f>
        <v>0.15598693797542737</v>
      </c>
      <c r="J4" s="28">
        <f>'Calculations female'!J185</f>
        <v>0.1571418540955242</v>
      </c>
      <c r="K4" s="28">
        <f>'Calculations female'!K185</f>
        <v>0.15827173304964509</v>
      </c>
      <c r="L4" s="28">
        <f>'Calculations female'!L185</f>
        <v>0.1590082922687196</v>
      </c>
      <c r="M4" s="28">
        <f>'Calculations female'!M185</f>
        <v>0.15999211669776789</v>
      </c>
      <c r="N4" s="28">
        <f>'Calculations female'!N185</f>
        <v>0.16097140045471578</v>
      </c>
      <c r="O4" s="28">
        <f>'Calculations female'!O185</f>
        <v>0.16194615205802915</v>
      </c>
      <c r="P4" s="28">
        <f>'Calculations female'!P185</f>
        <v>0.16291638057235905</v>
      </c>
      <c r="Q4" s="28">
        <f>'Calculations female'!Q185</f>
        <v>0.16388209558780301</v>
      </c>
      <c r="R4" s="28">
        <f>'Calculations female'!R185</f>
        <v>0.16484330719975418</v>
      </c>
      <c r="S4" s="28">
        <f>'Calculations female'!S185</f>
        <v>0.16580002598933324</v>
      </c>
      <c r="T4" s="28">
        <f>'Calculations female'!T185</f>
        <v>0.16675226300438339</v>
      </c>
      <c r="U4" s="28">
        <f>'Calculations female'!U185</f>
        <v>0.16770002974101705</v>
      </c>
      <c r="V4" s="28">
        <f>'Calculations female'!V185</f>
        <v>0.16864333812569585</v>
      </c>
      <c r="W4" s="28">
        <f>'Calculations female'!W185</f>
        <v>0.16958220049783976</v>
      </c>
      <c r="X4" s="28">
        <f>'Calculations female'!X185</f>
        <v>0.17051662959293493</v>
      </c>
      <c r="Y4" s="28">
        <f>'Calculations female'!Y185</f>
        <v>0.17144663852614817</v>
      </c>
      <c r="Z4" s="28">
        <f>'Calculations female'!Z185</f>
        <v>0.17237224077641752</v>
      </c>
      <c r="AA4" s="28">
        <f>'Calculations female'!AA185</f>
        <v>0.17329345017101333</v>
      </c>
      <c r="AB4" s="28">
        <f>'Calculations female'!AB185</f>
        <v>0.17421028087056467</v>
      </c>
      <c r="AC4" s="28">
        <f>'Calculations female'!AC185</f>
        <v>0.17512274735451888</v>
      </c>
      <c r="AD4" s="28">
        <f>'Calculations female'!AD185</f>
        <v>0.17603086440705074</v>
      </c>
      <c r="AE4" s="28">
        <f>'Calculations female'!AE185</f>
        <v>0.17693464710337911</v>
      </c>
      <c r="AF4" s="28">
        <f>'Calculations female'!AF185</f>
        <v>0.17783411079650518</v>
      </c>
      <c r="AG4">
        <v>0.17783411079650518</v>
      </c>
      <c r="AH4">
        <v>0.17783411079650518</v>
      </c>
      <c r="AI4">
        <v>0.17783411079650518</v>
      </c>
      <c r="AJ4">
        <v>0.17783411079650518</v>
      </c>
      <c r="AK4">
        <v>0.17783411079650518</v>
      </c>
      <c r="AL4">
        <v>0.17783411079650518</v>
      </c>
      <c r="AM4">
        <v>0.17783411079650518</v>
      </c>
      <c r="AN4">
        <v>0.17783411079650518</v>
      </c>
      <c r="AO4">
        <v>0.17783411079650518</v>
      </c>
      <c r="AP4">
        <v>0.17783411079650518</v>
      </c>
    </row>
    <row r="5" spans="1:42" x14ac:dyDescent="0.2">
      <c r="A5" s="6" t="s">
        <v>28</v>
      </c>
      <c r="B5" s="28">
        <f>'Calculations female'!B186</f>
        <v>0.10700000000000001</v>
      </c>
      <c r="C5" s="28">
        <f>'Calculations female'!C186</f>
        <v>0.10777015729916262</v>
      </c>
      <c r="D5" s="28">
        <f>'Calculations female'!D186</f>
        <v>0.10858030072714625</v>
      </c>
      <c r="E5" s="28">
        <f>'Calculations female'!E186</f>
        <v>0.10937482690669263</v>
      </c>
      <c r="F5" s="28">
        <f>'Calculations female'!F186</f>
        <v>0.11015949172296501</v>
      </c>
      <c r="G5" s="28">
        <f>'Calculations female'!G186</f>
        <v>0.11097456614159618</v>
      </c>
      <c r="H5" s="28">
        <f>'Calculations female'!H186</f>
        <v>0.11182707631563989</v>
      </c>
      <c r="I5" s="28">
        <f>'Calculations female'!I186</f>
        <v>0.11273257896947798</v>
      </c>
      <c r="J5" s="28">
        <f>'Calculations female'!J186</f>
        <v>0.1136836998288899</v>
      </c>
      <c r="K5" s="28">
        <f>'Calculations female'!K186</f>
        <v>0.11461516925888014</v>
      </c>
      <c r="L5" s="28">
        <f>'Calculations female'!L186</f>
        <v>0.11522290122401732</v>
      </c>
      <c r="M5" s="28">
        <f>'Calculations female'!M186</f>
        <v>0.11603528284062573</v>
      </c>
      <c r="N5" s="28">
        <f>'Calculations female'!N186</f>
        <v>0.11684463187001329</v>
      </c>
      <c r="O5" s="28">
        <f>'Calculations female'!O186</f>
        <v>0.11765094414551812</v>
      </c>
      <c r="P5" s="28">
        <f>'Calculations female'!P186</f>
        <v>0.11845421607244391</v>
      </c>
      <c r="Q5" s="28">
        <f>'Calculations female'!Q186</f>
        <v>0.11925444461116108</v>
      </c>
      <c r="R5" s="28">
        <f>'Calculations female'!R186</f>
        <v>0.12005162726061036</v>
      </c>
      <c r="S5" s="28">
        <f>'Calculations female'!S186</f>
        <v>0.12084576204220976</v>
      </c>
      <c r="T5" s="28">
        <f>'Calculations female'!T186</f>
        <v>0.12163684748415411</v>
      </c>
      <c r="U5" s="28">
        <f>'Calculations female'!U186</f>
        <v>0.12242488260609818</v>
      </c>
      <c r="V5" s="28">
        <f>'Calculations female'!V186</f>
        <v>0.12320986690421425</v>
      </c>
      <c r="W5" s="28">
        <f>'Calculations female'!W186</f>
        <v>0.12399180033662477</v>
      </c>
      <c r="X5" s="28">
        <f>'Calculations female'!X186</f>
        <v>0.12477068330918484</v>
      </c>
      <c r="Y5" s="28">
        <f>'Calculations female'!Y186</f>
        <v>0.12554651666162869</v>
      </c>
      <c r="Z5" s="28">
        <f>'Calculations female'!Z186</f>
        <v>0.12631930165405494</v>
      </c>
      <c r="AA5" s="28">
        <f>'Calculations female'!AA186</f>
        <v>0.12708903995374926</v>
      </c>
      <c r="AB5" s="28">
        <f>'Calculations female'!AB186</f>
        <v>0.1278557336223457</v>
      </c>
      <c r="AC5" s="28">
        <f>'Calculations female'!AC186</f>
        <v>0.12861938510329848</v>
      </c>
      <c r="AD5" s="28">
        <f>'Calculations female'!AD186</f>
        <v>0.12937999720968427</v>
      </c>
      <c r="AE5" s="28">
        <f>'Calculations female'!AE186</f>
        <v>0.13013757311230084</v>
      </c>
      <c r="AF5" s="28">
        <f>'Calculations female'!AF186</f>
        <v>0.13089211632807643</v>
      </c>
      <c r="AG5">
        <v>0.13089211632807643</v>
      </c>
      <c r="AH5">
        <v>0.13089211632807643</v>
      </c>
      <c r="AI5">
        <v>0.13089211632807643</v>
      </c>
      <c r="AJ5">
        <v>0.13089211632807643</v>
      </c>
      <c r="AK5">
        <v>0.13089211632807643</v>
      </c>
      <c r="AL5">
        <v>0.13089211632807643</v>
      </c>
      <c r="AM5">
        <v>0.13089211632807643</v>
      </c>
      <c r="AN5">
        <v>0.13089211632807643</v>
      </c>
      <c r="AO5">
        <v>0.13089211632807643</v>
      </c>
      <c r="AP5">
        <v>0.13089211632807643</v>
      </c>
    </row>
    <row r="6" spans="1:42" x14ac:dyDescent="0.2">
      <c r="A6" s="6" t="s">
        <v>29</v>
      </c>
      <c r="B6" s="28">
        <f>'Calculations female'!B187</f>
        <v>0.15200000000000008</v>
      </c>
      <c r="C6" s="28">
        <f>'Calculations female'!C187</f>
        <v>0.15295215926790226</v>
      </c>
      <c r="D6" s="28">
        <f>'Calculations female'!D187</f>
        <v>0.15395279737759518</v>
      </c>
      <c r="E6" s="28">
        <f>'Calculations female'!E187</f>
        <v>0.15493319776903583</v>
      </c>
      <c r="F6" s="28">
        <f>'Calculations female'!F187</f>
        <v>0.15590051248444892</v>
      </c>
      <c r="G6" s="28">
        <f>'Calculations female'!G187</f>
        <v>0.15690435463092864</v>
      </c>
      <c r="H6" s="28">
        <f>'Calculations female'!H187</f>
        <v>0.15795325998114687</v>
      </c>
      <c r="I6" s="28">
        <f>'Calculations female'!I187</f>
        <v>0.15906620426205101</v>
      </c>
      <c r="J6" s="28">
        <f>'Calculations female'!J187</f>
        <v>0.16023393556659984</v>
      </c>
      <c r="K6" s="28">
        <f>'Calculations female'!K187</f>
        <v>0.16137627378741864</v>
      </c>
      <c r="L6" s="28">
        <f>'Calculations female'!L187</f>
        <v>0.16212091364315695</v>
      </c>
      <c r="M6" s="28">
        <f>'Calculations female'!M187</f>
        <v>0.16311548050556468</v>
      </c>
      <c r="N6" s="28">
        <f>'Calculations female'!N187</f>
        <v>0.16410539946328698</v>
      </c>
      <c r="O6" s="28">
        <f>'Calculations female'!O187</f>
        <v>0.16509068009592121</v>
      </c>
      <c r="P6" s="28">
        <f>'Calculations female'!P187</f>
        <v>0.16607133252321757</v>
      </c>
      <c r="Q6" s="28">
        <f>'Calculations female'!Q187</f>
        <v>0.16704736738414885</v>
      </c>
      <c r="R6" s="28">
        <f>'Calculations female'!R187</f>
        <v>0.1680187958165785</v>
      </c>
      <c r="S6" s="28">
        <f>'Calculations female'!S187</f>
        <v>0.1689856294375244</v>
      </c>
      <c r="T6" s="28">
        <f>'Calculations female'!T187</f>
        <v>0.16994788032399763</v>
      </c>
      <c r="U6" s="28">
        <f>'Calculations female'!U187</f>
        <v>0.17090556099440252</v>
      </c>
      <c r="V6" s="28">
        <f>'Calculations female'!V187</f>
        <v>0.17185868439048074</v>
      </c>
      <c r="W6" s="28">
        <f>'Calculations female'!W187</f>
        <v>0.17280726385979625</v>
      </c>
      <c r="X6" s="28">
        <f>'Calculations female'!X187</f>
        <v>0.17375131313872533</v>
      </c>
      <c r="Y6" s="28">
        <f>'Calculations female'!Y187</f>
        <v>0.1746908463359656</v>
      </c>
      <c r="Z6" s="28">
        <f>'Calculations female'!Z187</f>
        <v>0.17562587791652781</v>
      </c>
      <c r="AA6" s="28">
        <f>'Calculations female'!AA187</f>
        <v>0.17655642268620758</v>
      </c>
      <c r="AB6" s="28">
        <f>'Calculations female'!AB187</f>
        <v>0.17748249577653025</v>
      </c>
      <c r="AC6" s="28">
        <f>'Calculations female'!AC187</f>
        <v>0.17840411263013617</v>
      </c>
      <c r="AD6" s="28">
        <f>'Calculations female'!AD187</f>
        <v>0.17932128898662358</v>
      </c>
      <c r="AE6" s="28">
        <f>'Calculations female'!AE187</f>
        <v>0.18023404086880565</v>
      </c>
      <c r="AF6" s="28">
        <f>'Calculations female'!AF187</f>
        <v>0.18114238456939599</v>
      </c>
      <c r="AG6">
        <v>0.18114238456939599</v>
      </c>
      <c r="AH6">
        <v>0.18114238456939599</v>
      </c>
      <c r="AI6">
        <v>0.18114238456939599</v>
      </c>
      <c r="AJ6">
        <v>0.18114238456939599</v>
      </c>
      <c r="AK6">
        <v>0.18114238456939599</v>
      </c>
      <c r="AL6">
        <v>0.18114238456939599</v>
      </c>
      <c r="AM6">
        <v>0.18114238456939599</v>
      </c>
      <c r="AN6">
        <v>0.18114238456939599</v>
      </c>
      <c r="AO6">
        <v>0.18114238456939599</v>
      </c>
      <c r="AP6">
        <v>0.18114238456939599</v>
      </c>
    </row>
    <row r="7" spans="1:42" x14ac:dyDescent="0.2">
      <c r="A7" s="6" t="s">
        <v>30</v>
      </c>
      <c r="B7" s="28">
        <f>'Calculations female'!B188</f>
        <v>0.3968058252427184</v>
      </c>
      <c r="C7" s="28">
        <f>'Calculations female'!C188</f>
        <v>0.398159642631841</v>
      </c>
      <c r="D7" s="28">
        <f>'Calculations female'!D188</f>
        <v>0.39957715681756156</v>
      </c>
      <c r="E7" s="28">
        <f>'Calculations female'!E188</f>
        <v>0.40096084287001205</v>
      </c>
      <c r="F7" s="28">
        <f>'Calculations female'!F188</f>
        <v>0.40232109571764846</v>
      </c>
      <c r="G7" s="28">
        <f>'Calculations female'!G188</f>
        <v>0.40372754119985038</v>
      </c>
      <c r="H7" s="28">
        <f>'Calculations female'!H188</f>
        <v>0.4051915398698141</v>
      </c>
      <c r="I7" s="28">
        <f>'Calculations female'!I188</f>
        <v>0.4067387339845624</v>
      </c>
      <c r="J7" s="28">
        <f>'Calculations female'!J188</f>
        <v>0.40835530496543582</v>
      </c>
      <c r="K7" s="28">
        <f>'Calculations female'!K188</f>
        <v>0.40993005831753809</v>
      </c>
      <c r="L7" s="28">
        <f>'Calculations female'!L188</f>
        <v>0.41095305052279685</v>
      </c>
      <c r="M7" s="28">
        <f>'Calculations female'!M188</f>
        <v>0.41231509390086524</v>
      </c>
      <c r="N7" s="28">
        <f>'Calculations female'!N188</f>
        <v>0.41366592266603242</v>
      </c>
      <c r="O7" s="28">
        <f>'Calculations female'!O188</f>
        <v>0.4150056549969941</v>
      </c>
      <c r="P7" s="28">
        <f>'Calculations female'!P188</f>
        <v>0.41633440782070114</v>
      </c>
      <c r="Q7" s="28">
        <f>'Calculations female'!Q188</f>
        <v>0.41765229681713872</v>
      </c>
      <c r="R7" s="28">
        <f>'Calculations female'!R188</f>
        <v>0.41895943642461198</v>
      </c>
      <c r="S7" s="28">
        <f>'Calculations female'!S188</f>
        <v>0.42025593984551651</v>
      </c>
      <c r="T7" s="28">
        <f>'Calculations female'!T188</f>
        <v>0.42154191905255706</v>
      </c>
      <c r="U7" s="28">
        <f>'Calculations female'!U188</f>
        <v>0.42281748479538511</v>
      </c>
      <c r="V7" s="28">
        <f>'Calculations female'!V188</f>
        <v>0.42408274660762152</v>
      </c>
      <c r="W7" s="28">
        <f>'Calculations female'!W188</f>
        <v>0.42533781281425087</v>
      </c>
      <c r="X7" s="28">
        <f>'Calculations female'!X188</f>
        <v>0.4265827905393334</v>
      </c>
      <c r="Y7" s="28">
        <f>'Calculations female'!Y188</f>
        <v>0.42781778571404488</v>
      </c>
      <c r="Z7" s="28">
        <f>'Calculations female'!Z188</f>
        <v>0.42904290308499071</v>
      </c>
      <c r="AA7" s="28">
        <f>'Calculations female'!AA188</f>
        <v>0.43025824622278475</v>
      </c>
      <c r="AB7" s="28">
        <f>'Calculations female'!AB188</f>
        <v>0.43146391753088092</v>
      </c>
      <c r="AC7" s="28">
        <f>'Calculations female'!AC188</f>
        <v>0.43266001825460715</v>
      </c>
      <c r="AD7" s="28">
        <f>'Calculations female'!AD188</f>
        <v>0.43384664849042581</v>
      </c>
      <c r="AE7" s="28">
        <f>'Calculations female'!AE188</f>
        <v>0.43502390719535516</v>
      </c>
      <c r="AF7" s="28">
        <f>'Calculations female'!AF188</f>
        <v>0.43619189219657456</v>
      </c>
      <c r="AG7">
        <v>0.43619189219657456</v>
      </c>
      <c r="AH7">
        <v>0.43619189219657456</v>
      </c>
      <c r="AI7">
        <v>0.43619189219657456</v>
      </c>
      <c r="AJ7">
        <v>0.43619189219657456</v>
      </c>
      <c r="AK7">
        <v>0.43619189219657456</v>
      </c>
      <c r="AL7">
        <v>0.43619189219657456</v>
      </c>
      <c r="AM7">
        <v>0.43619189219657456</v>
      </c>
      <c r="AN7">
        <v>0.43619189219657456</v>
      </c>
      <c r="AO7">
        <v>0.43619189219657456</v>
      </c>
      <c r="AP7">
        <v>0.43619189219657456</v>
      </c>
    </row>
    <row r="8" spans="1:42" x14ac:dyDescent="0.2">
      <c r="A8" s="6" t="s">
        <v>31</v>
      </c>
      <c r="B8" s="28">
        <f>'Calculations female'!B189</f>
        <v>0.52200000000000013</v>
      </c>
      <c r="C8" s="28">
        <f>'Calculations female'!C189</f>
        <v>0.52326570174868026</v>
      </c>
      <c r="D8" s="28">
        <f>'Calculations female'!D189</f>
        <v>0.52458915945915008</v>
      </c>
      <c r="E8" s="28">
        <f>'Calculations female'!E189</f>
        <v>0.52587927014321756</v>
      </c>
      <c r="F8" s="28">
        <f>'Calculations female'!F189</f>
        <v>0.52714584142217602</v>
      </c>
      <c r="G8" s="28">
        <f>'Calculations female'!G189</f>
        <v>0.52845366866940202</v>
      </c>
      <c r="H8" s="28">
        <f>'Calculations female'!H189</f>
        <v>0.52981312607376974</v>
      </c>
      <c r="I8" s="28">
        <f>'Calculations female'!I189</f>
        <v>0.53124775502492383</v>
      </c>
      <c r="J8" s="28">
        <f>'Calculations female'!J189</f>
        <v>0.53274443743570465</v>
      </c>
      <c r="K8" s="28">
        <f>'Calculations female'!K189</f>
        <v>0.53420017796292096</v>
      </c>
      <c r="L8" s="28">
        <f>'Calculations female'!L189</f>
        <v>0.53514468519988101</v>
      </c>
      <c r="M8" s="28">
        <f>'Calculations female'!M189</f>
        <v>0.5364008046548997</v>
      </c>
      <c r="N8" s="28">
        <f>'Calculations female'!N189</f>
        <v>0.53764497841916825</v>
      </c>
      <c r="O8" s="28">
        <f>'Calculations female'!O189</f>
        <v>0.53887736140809184</v>
      </c>
      <c r="P8" s="28">
        <f>'Calculations female'!P189</f>
        <v>0.54009810615850573</v>
      </c>
      <c r="Q8" s="28">
        <f>'Calculations female'!Q189</f>
        <v>0.54130736286654002</v>
      </c>
      <c r="R8" s="28">
        <f>'Calculations female'!R189</f>
        <v>0.54250527942502069</v>
      </c>
      <c r="S8" s="28">
        <f>'Calculations female'!S189</f>
        <v>0.54369200146041197</v>
      </c>
      <c r="T8" s="28">
        <f>'Calculations female'!T189</f>
        <v>0.54486767236929545</v>
      </c>
      <c r="U8" s="28">
        <f>'Calculations female'!U189</f>
        <v>0.54603243335437357</v>
      </c>
      <c r="V8" s="28">
        <f>'Calculations female'!V189</f>
        <v>0.54718642345999891</v>
      </c>
      <c r="W8" s="28">
        <f>'Calculations female'!W189</f>
        <v>0.54832977960723495</v>
      </c>
      <c r="X8" s="28">
        <f>'Calculations female'!X189</f>
        <v>0.54946263662841788</v>
      </c>
      <c r="Y8" s="28">
        <f>'Calculations female'!Y189</f>
        <v>0.55058512730125908</v>
      </c>
      <c r="Z8" s="28">
        <f>'Calculations female'!Z189</f>
        <v>0.55169738238245025</v>
      </c>
      <c r="AA8" s="28">
        <f>'Calculations female'!AA189</f>
        <v>0.55279953064079013</v>
      </c>
      <c r="AB8" s="28">
        <f>'Calculations female'!AB189</f>
        <v>0.55389169888983736</v>
      </c>
      <c r="AC8" s="28">
        <f>'Calculations female'!AC189</f>
        <v>0.55497401202006635</v>
      </c>
      <c r="AD8" s="28">
        <f>'Calculations female'!AD189</f>
        <v>0.55604659303056359</v>
      </c>
      <c r="AE8" s="28">
        <f>'Calculations female'!AE189</f>
        <v>0.55710956306022708</v>
      </c>
      <c r="AF8" s="28">
        <f>'Calculations female'!AF189</f>
        <v>0.55816304141850293</v>
      </c>
      <c r="AG8">
        <v>0.55816304141850293</v>
      </c>
      <c r="AH8">
        <v>0.55816304141850293</v>
      </c>
      <c r="AI8">
        <v>0.55816304141850293</v>
      </c>
      <c r="AJ8">
        <v>0.55816304141850293</v>
      </c>
      <c r="AK8">
        <v>0.55816304141850293</v>
      </c>
      <c r="AL8">
        <v>0.55816304141850293</v>
      </c>
      <c r="AM8">
        <v>0.55816304141850293</v>
      </c>
      <c r="AN8">
        <v>0.55816304141850293</v>
      </c>
      <c r="AO8">
        <v>0.55816304141850293</v>
      </c>
      <c r="AP8">
        <v>0.55816304141850293</v>
      </c>
    </row>
    <row r="9" spans="1:42" x14ac:dyDescent="0.2">
      <c r="A9" s="6" t="s">
        <v>32</v>
      </c>
      <c r="B9" s="28">
        <f>'Calculations female'!B190</f>
        <v>0.16600000000000004</v>
      </c>
      <c r="C9" s="28">
        <f>'Calculations female'!C190</f>
        <v>0.16700055188231849</v>
      </c>
      <c r="D9" s="28">
        <f>'Calculations female'!D190</f>
        <v>0.16805176410109413</v>
      </c>
      <c r="E9" s="28">
        <f>'Calculations female'!E190</f>
        <v>0.16908143600553682</v>
      </c>
      <c r="F9" s="28">
        <f>'Calculations female'!F190</f>
        <v>0.17009709413712029</v>
      </c>
      <c r="G9" s="28">
        <f>'Calculations female'!G190</f>
        <v>0.17115082213044361</v>
      </c>
      <c r="H9" s="28">
        <f>'Calculations female'!H190</f>
        <v>0.17225154573555254</v>
      </c>
      <c r="I9" s="28">
        <f>'Calculations female'!I190</f>
        <v>0.17341913009035229</v>
      </c>
      <c r="J9" s="28">
        <f>'Calculations female'!J190</f>
        <v>0.17464381425164827</v>
      </c>
      <c r="K9" s="28">
        <f>'Calculations female'!K190</f>
        <v>0.17584149471782365</v>
      </c>
      <c r="L9" s="28">
        <f>'Calculations female'!L190</f>
        <v>0.17662201225466409</v>
      </c>
      <c r="M9" s="28">
        <f>'Calculations female'!M190</f>
        <v>0.17766425624596646</v>
      </c>
      <c r="N9" s="28">
        <f>'Calculations female'!N190</f>
        <v>0.17870135510341695</v>
      </c>
      <c r="O9" s="28">
        <f>'Calculations female'!O190</f>
        <v>0.17973332358637967</v>
      </c>
      <c r="P9" s="28">
        <f>'Calculations female'!P190</f>
        <v>0.18076017695915644</v>
      </c>
      <c r="Q9" s="28">
        <f>'Calculations female'!Q190</f>
        <v>0.18178193096931491</v>
      </c>
      <c r="R9" s="28">
        <f>'Calculations female'!R190</f>
        <v>0.18279860182667079</v>
      </c>
      <c r="S9" s="28">
        <f>'Calculations female'!S190</f>
        <v>0.18381020618291743</v>
      </c>
      <c r="T9" s="28">
        <f>'Calculations female'!T190</f>
        <v>0.18481676111188275</v>
      </c>
      <c r="U9" s="28">
        <f>'Calculations female'!U190</f>
        <v>0.18581828409039408</v>
      </c>
      <c r="V9" s="28">
        <f>'Calculations female'!V190</f>
        <v>0.18681479297973486</v>
      </c>
      <c r="W9" s="28">
        <f>'Calculations female'!W190</f>
        <v>0.18780630600768508</v>
      </c>
      <c r="X9" s="28">
        <f>'Calculations female'!X190</f>
        <v>0.18879284175111014</v>
      </c>
      <c r="Y9" s="28">
        <f>'Calculations female'!Y190</f>
        <v>0.18977441911910856</v>
      </c>
      <c r="Z9" s="28">
        <f>'Calculations female'!Z190</f>
        <v>0.19075105733668124</v>
      </c>
      <c r="AA9" s="28">
        <f>'Calculations female'!AA190</f>
        <v>0.1917227759289169</v>
      </c>
      <c r="AB9" s="28">
        <f>'Calculations female'!AB190</f>
        <v>0.19268959470568706</v>
      </c>
      <c r="AC9" s="28">
        <f>'Calculations female'!AC190</f>
        <v>0.19365153374681321</v>
      </c>
      <c r="AD9" s="28">
        <f>'Calculations female'!AD190</f>
        <v>0.19460861338772523</v>
      </c>
      <c r="AE9" s="28">
        <f>'Calculations female'!AE190</f>
        <v>0.19556085420556335</v>
      </c>
      <c r="AF9" s="28">
        <f>'Calculations female'!AF190</f>
        <v>0.19650827700573742</v>
      </c>
      <c r="AG9">
        <v>0.19650827700573742</v>
      </c>
      <c r="AH9">
        <v>0.19650827700573742</v>
      </c>
      <c r="AI9">
        <v>0.19650827700573742</v>
      </c>
      <c r="AJ9">
        <v>0.19650827700573742</v>
      </c>
      <c r="AK9">
        <v>0.19650827700573742</v>
      </c>
      <c r="AL9">
        <v>0.19650827700573742</v>
      </c>
      <c r="AM9">
        <v>0.19650827700573742</v>
      </c>
      <c r="AN9">
        <v>0.19650827700573742</v>
      </c>
      <c r="AO9">
        <v>0.19650827700573742</v>
      </c>
      <c r="AP9">
        <v>0.19650827700573742</v>
      </c>
    </row>
    <row r="10" spans="1:42" x14ac:dyDescent="0.2">
      <c r="A10" s="6" t="s">
        <v>33</v>
      </c>
      <c r="B10" s="28">
        <f>'Calculations female'!B191</f>
        <v>0.28100000000000003</v>
      </c>
      <c r="C10" s="28">
        <f>'Calculations female'!C191</f>
        <v>0.28227216974026953</v>
      </c>
      <c r="D10" s="28">
        <f>'Calculations female'!D191</f>
        <v>0.28360623111376249</v>
      </c>
      <c r="E10" s="28">
        <f>'Calculations female'!E191</f>
        <v>0.28491046512803941</v>
      </c>
      <c r="F10" s="28">
        <f>'Calculations female'!F191</f>
        <v>0.28619454635427927</v>
      </c>
      <c r="G10" s="28">
        <f>'Calculations female'!G191</f>
        <v>0.28752425073018495</v>
      </c>
      <c r="H10" s="28">
        <f>'Calculations female'!H191</f>
        <v>0.2889105465178079</v>
      </c>
      <c r="I10" s="28">
        <f>'Calculations female'!I191</f>
        <v>0.29037803738011686</v>
      </c>
      <c r="J10" s="28">
        <f>'Calculations female'!J191</f>
        <v>0.29191398269426644</v>
      </c>
      <c r="K10" s="28">
        <f>'Calculations female'!K191</f>
        <v>0.29341280148226723</v>
      </c>
      <c r="L10" s="28">
        <f>'Calculations female'!L191</f>
        <v>0.29438784280199415</v>
      </c>
      <c r="M10" s="28">
        <f>'Calculations female'!M191</f>
        <v>0.29568772710956198</v>
      </c>
      <c r="N10" s="28">
        <f>'Calculations female'!N191</f>
        <v>0.29697880856467063</v>
      </c>
      <c r="O10" s="28">
        <f>'Calculations female'!O191</f>
        <v>0.29826115325165303</v>
      </c>
      <c r="P10" s="28">
        <f>'Calculations female'!P191</f>
        <v>0.29953482709173324</v>
      </c>
      <c r="Q10" s="28">
        <f>'Calculations female'!Q191</f>
        <v>0.30079989582579902</v>
      </c>
      <c r="R10" s="28">
        <f>'Calculations female'!R191</f>
        <v>0.30205642499804725</v>
      </c>
      <c r="S10" s="28">
        <f>'Calculations female'!S191</f>
        <v>0.30330447994047915</v>
      </c>
      <c r="T10" s="28">
        <f>'Calculations female'!T191</f>
        <v>0.30454412575820977</v>
      </c>
      <c r="U10" s="28">
        <f>'Calculations female'!U191</f>
        <v>0.30577542731555801</v>
      </c>
      <c r="V10" s="28">
        <f>'Calculations female'!V191</f>
        <v>0.30699844922288472</v>
      </c>
      <c r="W10" s="28">
        <f>'Calculations female'!W191</f>
        <v>0.30821325582416192</v>
      </c>
      <c r="X10" s="28">
        <f>'Calculations female'!X191</f>
        <v>0.30941991118521783</v>
      </c>
      <c r="Y10" s="28">
        <f>'Calculations female'!Y191</f>
        <v>0.31061847908266399</v>
      </c>
      <c r="Z10" s="28">
        <f>'Calculations female'!Z191</f>
        <v>0.31180902299344992</v>
      </c>
      <c r="AA10" s="28">
        <f>'Calculations female'!AA191</f>
        <v>0.31299160608503002</v>
      </c>
      <c r="AB10" s="28">
        <f>'Calculations female'!AB191</f>
        <v>0.31416629120613049</v>
      </c>
      <c r="AC10" s="28">
        <f>'Calculations female'!AC191</f>
        <v>0.31533314087806025</v>
      </c>
      <c r="AD10" s="28">
        <f>'Calculations female'!AD191</f>
        <v>0.31649221728658555</v>
      </c>
      <c r="AE10" s="28">
        <f>'Calculations female'!AE191</f>
        <v>0.3176435822743035</v>
      </c>
      <c r="AF10" s="28">
        <f>'Calculations female'!AF191</f>
        <v>0.31878729733352557</v>
      </c>
      <c r="AG10">
        <v>0.31878729733352557</v>
      </c>
      <c r="AH10">
        <v>0.31878729733352557</v>
      </c>
      <c r="AI10">
        <v>0.31878729733352557</v>
      </c>
      <c r="AJ10">
        <v>0.31878729733352557</v>
      </c>
      <c r="AK10">
        <v>0.31878729733352557</v>
      </c>
      <c r="AL10">
        <v>0.31878729733352557</v>
      </c>
      <c r="AM10">
        <v>0.31878729733352557</v>
      </c>
      <c r="AN10">
        <v>0.31878729733352557</v>
      </c>
      <c r="AO10">
        <v>0.31878729733352557</v>
      </c>
      <c r="AP10">
        <v>0.31878729733352557</v>
      </c>
    </row>
    <row r="11" spans="1:42" x14ac:dyDescent="0.2">
      <c r="A11" s="6" t="s">
        <v>34</v>
      </c>
      <c r="B11" s="28">
        <f>'Calculations female'!B192</f>
        <v>0.17800000000000002</v>
      </c>
      <c r="C11" s="28">
        <f>'Calculations female'!C192</f>
        <v>0.17903915172879969</v>
      </c>
      <c r="D11" s="28">
        <f>'Calculations female'!D192</f>
        <v>0.18013067611081313</v>
      </c>
      <c r="E11" s="28">
        <f>'Calculations female'!E192</f>
        <v>0.18119959442074735</v>
      </c>
      <c r="F11" s="28">
        <f>'Calculations female'!F192</f>
        <v>0.18225373313563681</v>
      </c>
      <c r="G11" s="28">
        <f>'Calculations female'!G192</f>
        <v>0.18334714165670676</v>
      </c>
      <c r="H11" s="28">
        <f>'Calculations female'!H192</f>
        <v>0.18448905272350649</v>
      </c>
      <c r="I11" s="28">
        <f>'Calculations female'!I192</f>
        <v>0.18570003386959946</v>
      </c>
      <c r="J11" s="28">
        <f>'Calculations female'!J192</f>
        <v>0.18696991467120752</v>
      </c>
      <c r="K11" s="28">
        <f>'Calculations female'!K192</f>
        <v>0.18821147706298588</v>
      </c>
      <c r="L11" s="28">
        <f>'Calculations female'!L192</f>
        <v>0.18902042327398236</v>
      </c>
      <c r="M11" s="28">
        <f>'Calculations female'!M192</f>
        <v>0.19010042171501096</v>
      </c>
      <c r="N11" s="28">
        <f>'Calculations female'!N192</f>
        <v>0.19117485427661468</v>
      </c>
      <c r="O11" s="28">
        <f>'Calculations female'!O192</f>
        <v>0.19224374042946871</v>
      </c>
      <c r="P11" s="28">
        <f>'Calculations female'!P192</f>
        <v>0.19330710010998062</v>
      </c>
      <c r="Q11" s="28">
        <f>'Calculations female'!Q192</f>
        <v>0.19436495369819368</v>
      </c>
      <c r="R11" s="28">
        <f>'Calculations female'!R192</f>
        <v>0.19541732199638909</v>
      </c>
      <c r="S11" s="28">
        <f>'Calculations female'!S192</f>
        <v>0.19646422620837684</v>
      </c>
      <c r="T11" s="28">
        <f>'Calculations female'!T192</f>
        <v>0.19750568791945389</v>
      </c>
      <c r="U11" s="28">
        <f>'Calculations female'!U192</f>
        <v>0.19854172907700759</v>
      </c>
      <c r="V11" s="28">
        <f>'Calculations female'!V192</f>
        <v>0.19957237197174788</v>
      </c>
      <c r="W11" s="28">
        <f>'Calculations female'!W192</f>
        <v>0.20059763921955764</v>
      </c>
      <c r="X11" s="28">
        <f>'Calculations female'!X192</f>
        <v>0.20161755374392301</v>
      </c>
      <c r="Y11" s="28">
        <f>'Calculations female'!Y192</f>
        <v>0.20263213875895494</v>
      </c>
      <c r="Z11" s="28">
        <f>'Calculations female'!Z192</f>
        <v>0.20364141775296127</v>
      </c>
      <c r="AA11" s="28">
        <f>'Calculations female'!AA192</f>
        <v>0.20464541447256299</v>
      </c>
      <c r="AB11" s="28">
        <f>'Calculations female'!AB192</f>
        <v>0.20564415290734733</v>
      </c>
      <c r="AC11" s="28">
        <f>'Calculations female'!AC192</f>
        <v>0.20663765727501709</v>
      </c>
      <c r="AD11" s="28">
        <f>'Calculations female'!AD192</f>
        <v>0.20762595200705697</v>
      </c>
      <c r="AE11" s="28">
        <f>'Calculations female'!AE192</f>
        <v>0.2086090617348644</v>
      </c>
      <c r="AF11" s="28">
        <f>'Calculations female'!AF192</f>
        <v>0.20958701127636048</v>
      </c>
      <c r="AG11">
        <v>0.20958701127636048</v>
      </c>
      <c r="AH11">
        <v>0.20958701127636048</v>
      </c>
      <c r="AI11">
        <v>0.20958701127636048</v>
      </c>
      <c r="AJ11">
        <v>0.20958701127636048</v>
      </c>
      <c r="AK11">
        <v>0.20958701127636048</v>
      </c>
      <c r="AL11">
        <v>0.20958701127636048</v>
      </c>
      <c r="AM11">
        <v>0.20958701127636048</v>
      </c>
      <c r="AN11">
        <v>0.20958701127636048</v>
      </c>
      <c r="AO11">
        <v>0.20958701127636048</v>
      </c>
      <c r="AP11">
        <v>0.20958701127636048</v>
      </c>
    </row>
    <row r="12" spans="1:42" x14ac:dyDescent="0.2">
      <c r="A12" s="6" t="s">
        <v>92</v>
      </c>
      <c r="B12" s="28">
        <f>'Calculations female'!B193</f>
        <v>0.30601111111111101</v>
      </c>
      <c r="C12" s="28">
        <f>'Calculations female'!C193</f>
        <v>0.30731582531577395</v>
      </c>
      <c r="D12" s="28">
        <f>'Calculations female'!D193</f>
        <v>0.30868352782085351</v>
      </c>
      <c r="E12" s="28">
        <f>'Calculations female'!E193</f>
        <v>0.3100201705744246</v>
      </c>
      <c r="F12" s="28">
        <f>'Calculations female'!F193</f>
        <v>0.3113356972349976</v>
      </c>
      <c r="G12" s="28">
        <f>'Calculations female'!G193</f>
        <v>0.31269748199364222</v>
      </c>
      <c r="H12" s="28">
        <f>'Calculations female'!H193</f>
        <v>0.31411670250772489</v>
      </c>
      <c r="I12" s="28">
        <f>'Calculations female'!I193</f>
        <v>0.31561846877274524</v>
      </c>
      <c r="J12" s="28">
        <f>'Calculations female'!J193</f>
        <v>0.31718965397983062</v>
      </c>
      <c r="K12" s="28">
        <f>'Calculations female'!K193</f>
        <v>0.3187222373849537</v>
      </c>
      <c r="L12" s="28">
        <f>'Calculations female'!L193</f>
        <v>0.31971891425733701</v>
      </c>
      <c r="M12" s="28">
        <f>'Calculations female'!M193</f>
        <v>0.3210472391019864</v>
      </c>
      <c r="N12" s="28">
        <f>'Calculations female'!N193</f>
        <v>0.32236611368847834</v>
      </c>
      <c r="O12" s="28">
        <f>'Calculations female'!O193</f>
        <v>0.32367561599641759</v>
      </c>
      <c r="P12" s="28">
        <f>'Calculations female'!P193</f>
        <v>0.32497582362807892</v>
      </c>
      <c r="Q12" s="28">
        <f>'Calculations female'!Q193</f>
        <v>0.32626681379462735</v>
      </c>
      <c r="R12" s="28">
        <f>'Calculations female'!R193</f>
        <v>0.32754866330318672</v>
      </c>
      <c r="S12" s="28">
        <f>'Calculations female'!S193</f>
        <v>0.328821448544729</v>
      </c>
      <c r="T12" s="28">
        <f>'Calculations female'!T193</f>
        <v>0.33008524548275026</v>
      </c>
      <c r="U12" s="28">
        <f>'Calculations female'!U193</f>
        <v>0.3313401296426966</v>
      </c>
      <c r="V12" s="28">
        <f>'Calculations female'!V193</f>
        <v>0.33258617610210517</v>
      </c>
      <c r="W12" s="28">
        <f>'Calculations female'!W193</f>
        <v>0.33382345948144498</v>
      </c>
      <c r="X12" s="28">
        <f>'Calculations female'!X193</f>
        <v>0.33505205393559689</v>
      </c>
      <c r="Y12" s="28">
        <f>'Calculations female'!Y193</f>
        <v>0.33627203314598225</v>
      </c>
      <c r="Z12" s="28">
        <f>'Calculations female'!Z193</f>
        <v>0.33748347031328246</v>
      </c>
      <c r="AA12" s="28">
        <f>'Calculations female'!AA193</f>
        <v>0.33868643815073274</v>
      </c>
      <c r="AB12" s="28">
        <f>'Calculations female'!AB193</f>
        <v>0.33988100887797945</v>
      </c>
      <c r="AC12" s="28">
        <f>'Calculations female'!AC193</f>
        <v>0.34106725421544209</v>
      </c>
      <c r="AD12" s="28">
        <f>'Calculations female'!AD193</f>
        <v>0.34224524537920104</v>
      </c>
      <c r="AE12" s="28">
        <f>'Calculations female'!AE193</f>
        <v>0.3434150530763434</v>
      </c>
      <c r="AF12" s="28">
        <f>'Calculations female'!AF193</f>
        <v>0.34457674750078082</v>
      </c>
      <c r="AG12">
        <v>0.34457674750078082</v>
      </c>
      <c r="AH12">
        <v>0.34457674750078082</v>
      </c>
      <c r="AI12">
        <v>0.34457674750078082</v>
      </c>
      <c r="AJ12">
        <v>0.34457674750078082</v>
      </c>
      <c r="AK12">
        <v>0.34457674750078082</v>
      </c>
      <c r="AL12">
        <v>0.34457674750078082</v>
      </c>
      <c r="AM12">
        <v>0.34457674750078082</v>
      </c>
      <c r="AN12">
        <v>0.34457674750078082</v>
      </c>
      <c r="AO12">
        <v>0.34457674750078082</v>
      </c>
      <c r="AP12">
        <v>0.34457674750078082</v>
      </c>
    </row>
    <row r="13" spans="1:42" x14ac:dyDescent="0.2">
      <c r="A13" s="6" t="s">
        <v>89</v>
      </c>
      <c r="B13" s="28">
        <f>'Calculations female'!B194</f>
        <v>0.43200000000000011</v>
      </c>
      <c r="C13" s="28">
        <f>'Calculations female'!C194</f>
        <v>0.43334606205588461</v>
      </c>
      <c r="D13" s="28">
        <f>'Calculations female'!D194</f>
        <v>0.43475487864572721</v>
      </c>
      <c r="E13" s="28">
        <f>'Calculations female'!E194</f>
        <v>0.43612950660082894</v>
      </c>
      <c r="F13" s="28">
        <f>'Calculations female'!F194</f>
        <v>0.43748030926974663</v>
      </c>
      <c r="G13" s="28">
        <f>'Calculations female'!G194</f>
        <v>0.43887641657186433</v>
      </c>
      <c r="H13" s="28">
        <f>'Calculations female'!H194</f>
        <v>0.44032904334573397</v>
      </c>
      <c r="I13" s="28">
        <f>'Calculations female'!I194</f>
        <v>0.4418635443405749</v>
      </c>
      <c r="J13" s="28">
        <f>'Calculations female'!J194</f>
        <v>0.44346611437290867</v>
      </c>
      <c r="K13" s="28">
        <f>'Calculations female'!K194</f>
        <v>0.44502650546125128</v>
      </c>
      <c r="L13" s="28">
        <f>'Calculations female'!L194</f>
        <v>0.44603978615884754</v>
      </c>
      <c r="M13" s="28">
        <f>'Calculations female'!M194</f>
        <v>0.44738843425567304</v>
      </c>
      <c r="N13" s="28">
        <f>'Calculations female'!N194</f>
        <v>0.44872545470708941</v>
      </c>
      <c r="O13" s="28">
        <f>'Calculations female'!O194</f>
        <v>0.45005097880882067</v>
      </c>
      <c r="P13" s="28">
        <f>'Calculations female'!P194</f>
        <v>0.45136513625865765</v>
      </c>
      <c r="Q13" s="28">
        <f>'Calculations female'!Q194</f>
        <v>0.45266805517023795</v>
      </c>
      <c r="R13" s="28">
        <f>'Calculations female'!R194</f>
        <v>0.45395986208710531</v>
      </c>
      <c r="S13" s="28">
        <f>'Calculations female'!S194</f>
        <v>0.45524068199703011</v>
      </c>
      <c r="T13" s="28">
        <f>'Calculations female'!T194</f>
        <v>0.45651063834656108</v>
      </c>
      <c r="U13" s="28">
        <f>'Calculations female'!U194</f>
        <v>0.45776985305578172</v>
      </c>
      <c r="V13" s="28">
        <f>'Calculations female'!V194</f>
        <v>0.45901844653324503</v>
      </c>
      <c r="W13" s="28">
        <f>'Calculations female'!W194</f>
        <v>0.46025653769107594</v>
      </c>
      <c r="X13" s="28">
        <f>'Calculations female'!X194</f>
        <v>0.46148424396019266</v>
      </c>
      <c r="Y13" s="28">
        <f>'Calculations female'!Y194</f>
        <v>0.4627016813056628</v>
      </c>
      <c r="Z13" s="28">
        <f>'Calculations female'!Z194</f>
        <v>0.46390896424214384</v>
      </c>
      <c r="AA13" s="28">
        <f>'Calculations female'!AA194</f>
        <v>0.46510620584940371</v>
      </c>
      <c r="AB13" s="28">
        <f>'Calculations female'!AB194</f>
        <v>0.46629351778791345</v>
      </c>
      <c r="AC13" s="28">
        <f>'Calculations female'!AC194</f>
        <v>0.46747101031446775</v>
      </c>
      <c r="AD13" s="28">
        <f>'Calculations female'!AD194</f>
        <v>0.4686387922978576</v>
      </c>
      <c r="AE13" s="28">
        <f>'Calculations female'!AE194</f>
        <v>0.46979697123454028</v>
      </c>
      <c r="AF13" s="28">
        <f>'Calculations female'!AF194</f>
        <v>0.47094565326432597</v>
      </c>
      <c r="AG13">
        <v>0.47094565326432597</v>
      </c>
      <c r="AH13">
        <v>0.47094565326432597</v>
      </c>
      <c r="AI13">
        <v>0.47094565326432597</v>
      </c>
      <c r="AJ13">
        <v>0.47094565326432597</v>
      </c>
      <c r="AK13">
        <v>0.47094565326432597</v>
      </c>
      <c r="AL13">
        <v>0.47094565326432597</v>
      </c>
      <c r="AM13">
        <v>0.47094565326432597</v>
      </c>
      <c r="AN13">
        <v>0.47094565326432597</v>
      </c>
      <c r="AO13">
        <v>0.47094565326432597</v>
      </c>
      <c r="AP13">
        <v>0.47094565326432597</v>
      </c>
    </row>
    <row r="14" spans="1:42" x14ac:dyDescent="0.2">
      <c r="A14" s="6" t="s">
        <v>35</v>
      </c>
      <c r="B14" s="28">
        <f>'Calculations female'!B195</f>
        <v>0.32099999999999995</v>
      </c>
      <c r="C14" s="28">
        <f>'Calculations female'!C195</f>
        <v>0.32232011150358003</v>
      </c>
      <c r="D14" s="28">
        <f>'Calculations female'!D195</f>
        <v>0.32370366981740856</v>
      </c>
      <c r="E14" s="28">
        <f>'Calculations female'!E195</f>
        <v>0.32505552734278426</v>
      </c>
      <c r="F14" s="28">
        <f>'Calculations female'!F195</f>
        <v>0.32638575793030256</v>
      </c>
      <c r="G14" s="28">
        <f>'Calculations female'!G195</f>
        <v>0.32776248173313549</v>
      </c>
      <c r="H14" s="28">
        <f>'Calculations female'!H195</f>
        <v>0.3291969669858904</v>
      </c>
      <c r="I14" s="28">
        <f>'Calculations female'!I195</f>
        <v>0.33071454845319725</v>
      </c>
      <c r="J14" s="28">
        <f>'Calculations female'!J195</f>
        <v>0.33230190965017664</v>
      </c>
      <c r="K14" s="28">
        <f>'Calculations female'!K195</f>
        <v>0.33384990790200786</v>
      </c>
      <c r="L14" s="28">
        <f>'Calculations female'!L195</f>
        <v>0.33485641717895526</v>
      </c>
      <c r="M14" s="28">
        <f>'Calculations female'!M195</f>
        <v>0.33619761124329473</v>
      </c>
      <c r="N14" s="28">
        <f>'Calculations female'!N195</f>
        <v>0.33752899849492024</v>
      </c>
      <c r="O14" s="28">
        <f>'Calculations female'!O195</f>
        <v>0.33885066396013724</v>
      </c>
      <c r="P14" s="28">
        <f>'Calculations female'!P195</f>
        <v>0.34016269215179951</v>
      </c>
      <c r="Q14" s="28">
        <f>'Calculations female'!Q195</f>
        <v>0.3414651670579823</v>
      </c>
      <c r="R14" s="28">
        <f>'Calculations female'!R195</f>
        <v>0.34275817213147297</v>
      </c>
      <c r="S14" s="28">
        <f>'Calculations female'!S195</f>
        <v>0.34404179028005311</v>
      </c>
      <c r="T14" s="28">
        <f>'Calculations female'!T195</f>
        <v>0.34531610385753675</v>
      </c>
      <c r="U14" s="28">
        <f>'Calculations female'!U195</f>
        <v>0.34658119465552523</v>
      </c>
      <c r="V14" s="28">
        <f>'Calculations female'!V195</f>
        <v>0.34783714389584969</v>
      </c>
      <c r="W14" s="28">
        <f>'Calculations female'!W195</f>
        <v>0.34908403222367612</v>
      </c>
      <c r="X14" s="28">
        <f>'Calculations female'!X195</f>
        <v>0.3503219397012225</v>
      </c>
      <c r="Y14" s="28">
        <f>'Calculations female'!Y195</f>
        <v>0.35155094580208868</v>
      </c>
      <c r="Z14" s="28">
        <f>'Calculations female'!Z195</f>
        <v>0.35277112940614486</v>
      </c>
      <c r="AA14" s="28">
        <f>'Calculations female'!AA195</f>
        <v>0.35398256879496387</v>
      </c>
      <c r="AB14" s="28">
        <f>'Calculations female'!AB195</f>
        <v>0.35518534164778148</v>
      </c>
      <c r="AC14" s="28">
        <f>'Calculations female'!AC195</f>
        <v>0.35637952503792986</v>
      </c>
      <c r="AD14" s="28">
        <f>'Calculations female'!AD195</f>
        <v>0.35756519542976395</v>
      </c>
      <c r="AE14" s="28">
        <f>'Calculations female'!AE195</f>
        <v>0.3587424286760128</v>
      </c>
      <c r="AF14" s="28">
        <f>'Calculations female'!AF195</f>
        <v>0.35991130001557053</v>
      </c>
      <c r="AG14">
        <v>0.35991130001557053</v>
      </c>
      <c r="AH14">
        <v>0.35991130001557053</v>
      </c>
      <c r="AI14">
        <v>0.35991130001557053</v>
      </c>
      <c r="AJ14">
        <v>0.35991130001557053</v>
      </c>
      <c r="AK14">
        <v>0.35991130001557053</v>
      </c>
      <c r="AL14">
        <v>0.35991130001557053</v>
      </c>
      <c r="AM14">
        <v>0.35991130001557053</v>
      </c>
      <c r="AN14">
        <v>0.35991130001557053</v>
      </c>
      <c r="AO14">
        <v>0.35991130001557053</v>
      </c>
      <c r="AP14">
        <v>0.35991130001557053</v>
      </c>
    </row>
    <row r="15" spans="1:42" x14ac:dyDescent="0.2">
      <c r="A15" s="6" t="s">
        <v>98</v>
      </c>
      <c r="B15" s="28">
        <f>'Calculations female'!B196</f>
        <v>0.22900000000000001</v>
      </c>
      <c r="C15" s="28">
        <f>'Calculations female'!C196</f>
        <v>0.23017548862795145</v>
      </c>
      <c r="D15" s="28">
        <f>'Calculations female'!D196</f>
        <v>0.23140914597463544</v>
      </c>
      <c r="E15" s="28">
        <f>'Calculations female'!E196</f>
        <v>0.23261619015210355</v>
      </c>
      <c r="F15" s="28">
        <f>'Calculations female'!F196</f>
        <v>0.23380551840483366</v>
      </c>
      <c r="G15" s="28">
        <f>'Calculations female'!G196</f>
        <v>0.2350380798993511</v>
      </c>
      <c r="H15" s="28">
        <f>'Calculations female'!H196</f>
        <v>0.23632415516251323</v>
      </c>
      <c r="I15" s="28">
        <f>'Calculations female'!I196</f>
        <v>0.23768672940152302</v>
      </c>
      <c r="J15" s="28">
        <f>'Calculations female'!J196</f>
        <v>0.23911415522476448</v>
      </c>
      <c r="K15" s="28">
        <f>'Calculations female'!K196</f>
        <v>0.24050834899113158</v>
      </c>
      <c r="L15" s="28">
        <f>'Calculations female'!L196</f>
        <v>0.24141600093786089</v>
      </c>
      <c r="M15" s="28">
        <f>'Calculations female'!M196</f>
        <v>0.24262686911367048</v>
      </c>
      <c r="N15" s="28">
        <f>'Calculations female'!N196</f>
        <v>0.24383046898961006</v>
      </c>
      <c r="O15" s="28">
        <f>'Calculations female'!O196</f>
        <v>0.24502684216169154</v>
      </c>
      <c r="P15" s="28">
        <f>'Calculations female'!P196</f>
        <v>0.24621603043969484</v>
      </c>
      <c r="Q15" s="28">
        <f>'Calculations female'!Q196</f>
        <v>0.24739807582555742</v>
      </c>
      <c r="R15" s="28">
        <f>'Calculations female'!R196</f>
        <v>0.24857302049260088</v>
      </c>
      <c r="S15" s="28">
        <f>'Calculations female'!S196</f>
        <v>0.24974090676557534</v>
      </c>
      <c r="T15" s="28">
        <f>'Calculations female'!T196</f>
        <v>0.25090177710149314</v>
      </c>
      <c r="U15" s="28">
        <f>'Calculations female'!U196</f>
        <v>0.25205567407122281</v>
      </c>
      <c r="V15" s="28">
        <f>'Calculations female'!V196</f>
        <v>0.25320264034181883</v>
      </c>
      <c r="W15" s="28">
        <f>'Calculations female'!W196</f>
        <v>0.25434271865956948</v>
      </c>
      <c r="X15" s="28">
        <f>'Calculations female'!X196</f>
        <v>0.25547595183371935</v>
      </c>
      <c r="Y15" s="28">
        <f>'Calculations female'!Y196</f>
        <v>0.25660238272087099</v>
      </c>
      <c r="Z15" s="28">
        <f>'Calculations female'!Z196</f>
        <v>0.25772205421001831</v>
      </c>
      <c r="AA15" s="28">
        <f>'Calculations female'!AA196</f>
        <v>0.25883500920820068</v>
      </c>
      <c r="AB15" s="28">
        <f>'Calculations female'!AB196</f>
        <v>0.25994129062676524</v>
      </c>
      <c r="AC15" s="28">
        <f>'Calculations female'!AC196</f>
        <v>0.26104094136819034</v>
      </c>
      <c r="AD15" s="28">
        <f>'Calculations female'!AD196</f>
        <v>0.26213400431348788</v>
      </c>
      <c r="AE15" s="28">
        <f>'Calculations female'!AE196</f>
        <v>0.26322052231012505</v>
      </c>
      <c r="AF15" s="28">
        <f>'Calculations female'!AF196</f>
        <v>0.26430053816047966</v>
      </c>
      <c r="AG15">
        <v>0.26430053816047966</v>
      </c>
      <c r="AH15">
        <v>0.26430053816047966</v>
      </c>
      <c r="AI15">
        <v>0.26430053816047966</v>
      </c>
      <c r="AJ15">
        <v>0.26430053816047966</v>
      </c>
      <c r="AK15">
        <v>0.26430053816047966</v>
      </c>
      <c r="AL15">
        <v>0.26430053816047966</v>
      </c>
      <c r="AM15">
        <v>0.26430053816047966</v>
      </c>
      <c r="AN15">
        <v>0.26430053816047966</v>
      </c>
      <c r="AO15">
        <v>0.26430053816047966</v>
      </c>
      <c r="AP15">
        <v>0.26430053816047966</v>
      </c>
    </row>
    <row r="16" spans="1:42" x14ac:dyDescent="0.2">
      <c r="A16" s="6" t="s">
        <v>97</v>
      </c>
      <c r="B16" s="28">
        <f>'Calculations female'!B197</f>
        <v>0.20614285714285713</v>
      </c>
      <c r="C16" s="28">
        <f>'Calculations female'!C197</f>
        <v>0.20726260848268485</v>
      </c>
      <c r="D16" s="28">
        <f>'Calculations female'!D197</f>
        <v>0.20843821414882516</v>
      </c>
      <c r="E16" s="28">
        <f>'Calculations female'!E197</f>
        <v>0.20958889794761904</v>
      </c>
      <c r="F16" s="28">
        <f>'Calculations female'!F197</f>
        <v>0.21072311685170966</v>
      </c>
      <c r="G16" s="28">
        <f>'Calculations female'!G197</f>
        <v>0.21189900873443282</v>
      </c>
      <c r="H16" s="28">
        <f>'Calculations female'!H197</f>
        <v>0.2131264337124622</v>
      </c>
      <c r="I16" s="28">
        <f>'Calculations female'!I197</f>
        <v>0.21442740237350205</v>
      </c>
      <c r="J16" s="28">
        <f>'Calculations female'!J197</f>
        <v>0.2157908777800718</v>
      </c>
      <c r="K16" s="28">
        <f>'Calculations female'!K197</f>
        <v>0.21712318875372341</v>
      </c>
      <c r="L16" s="28">
        <f>'Calculations female'!L197</f>
        <v>0.21799086036552626</v>
      </c>
      <c r="M16" s="28">
        <f>'Calculations female'!M197</f>
        <v>0.21914876806485886</v>
      </c>
      <c r="N16" s="28">
        <f>'Calculations female'!N197</f>
        <v>0.22030015050882798</v>
      </c>
      <c r="O16" s="28">
        <f>'Calculations female'!O197</f>
        <v>0.22144503902584395</v>
      </c>
      <c r="P16" s="28">
        <f>'Calculations female'!P197</f>
        <v>0.22258346528724121</v>
      </c>
      <c r="Q16" s="28">
        <f>'Calculations female'!Q197</f>
        <v>0.22371546128498432</v>
      </c>
      <c r="R16" s="28">
        <f>'Calculations female'!R197</f>
        <v>0.22484105931015883</v>
      </c>
      <c r="S16" s="28">
        <f>'Calculations female'!S197</f>
        <v>0.22596029193223327</v>
      </c>
      <c r="T16" s="28">
        <f>'Calculations female'!T197</f>
        <v>0.22707319197906609</v>
      </c>
      <c r="U16" s="28">
        <f>'Calculations female'!U197</f>
        <v>0.22817979251763118</v>
      </c>
      <c r="V16" s="28">
        <f>'Calculations female'!V197</f>
        <v>0.22928012683544224</v>
      </c>
      <c r="W16" s="28">
        <f>'Calculations female'!W197</f>
        <v>0.23037422842265987</v>
      </c>
      <c r="X16" s="28">
        <f>'Calculations female'!X197</f>
        <v>0.23146213095483978</v>
      </c>
      <c r="Y16" s="28">
        <f>'Calculations female'!Y197</f>
        <v>0.23254386827633322</v>
      </c>
      <c r="Z16" s="28">
        <f>'Calculations female'!Z197</f>
        <v>0.23361947438428865</v>
      </c>
      <c r="AA16" s="28">
        <f>'Calculations female'!AA197</f>
        <v>0.23468898341325148</v>
      </c>
      <c r="AB16" s="28">
        <f>'Calculations female'!AB197</f>
        <v>0.23575242962034876</v>
      </c>
      <c r="AC16" s="28">
        <f>'Calculations female'!AC197</f>
        <v>0.23680984737101463</v>
      </c>
      <c r="AD16" s="28">
        <f>'Calculations female'!AD197</f>
        <v>0.23786127112527516</v>
      </c>
      <c r="AE16" s="28">
        <f>'Calculations female'!AE197</f>
        <v>0.23890673542453841</v>
      </c>
      <c r="AF16" s="28">
        <f>'Calculations female'!AF197</f>
        <v>0.23994627487889983</v>
      </c>
      <c r="AG16">
        <v>0.23994627487889983</v>
      </c>
      <c r="AH16">
        <v>0.23994627487889983</v>
      </c>
      <c r="AI16">
        <v>0.23994627487889983</v>
      </c>
      <c r="AJ16">
        <v>0.23994627487889983</v>
      </c>
      <c r="AK16">
        <v>0.23994627487889983</v>
      </c>
      <c r="AL16">
        <v>0.23994627487889983</v>
      </c>
      <c r="AM16">
        <v>0.23994627487889983</v>
      </c>
      <c r="AN16">
        <v>0.23994627487889983</v>
      </c>
      <c r="AO16">
        <v>0.23994627487889983</v>
      </c>
      <c r="AP16">
        <v>0.23994627487889983</v>
      </c>
    </row>
    <row r="17" spans="1:42" x14ac:dyDescent="0.2">
      <c r="A17" s="6" t="s">
        <v>101</v>
      </c>
      <c r="B17" s="28">
        <f>'Calculations female'!B198</f>
        <v>0.12100000000000004</v>
      </c>
      <c r="C17" s="28">
        <f>'Calculations female'!C198</f>
        <v>0.1218313391719682</v>
      </c>
      <c r="D17" s="28">
        <f>'Calculations female'!D198</f>
        <v>0.12270556546812002</v>
      </c>
      <c r="E17" s="28">
        <f>'Calculations female'!E198</f>
        <v>0.12356266586873206</v>
      </c>
      <c r="F17" s="28">
        <f>'Calculations female'!F198</f>
        <v>0.12440886366331033</v>
      </c>
      <c r="G17" s="28">
        <f>'Calculations female'!G198</f>
        <v>0.12528757842302715</v>
      </c>
      <c r="H17" s="28">
        <f>'Calculations female'!H198</f>
        <v>0.12620635070642308</v>
      </c>
      <c r="I17" s="28">
        <f>'Calculations female'!I198</f>
        <v>0.12718189849300185</v>
      </c>
      <c r="J17" s="28">
        <f>'Calculations female'!J198</f>
        <v>0.12820622231113141</v>
      </c>
      <c r="K17" s="28">
        <f>'Calculations female'!K198</f>
        <v>0.12920901546220268</v>
      </c>
      <c r="L17" s="28">
        <f>'Calculations female'!L198</f>
        <v>0.129863087301752</v>
      </c>
      <c r="M17" s="28">
        <f>'Calculations female'!M198</f>
        <v>0.13073717395741991</v>
      </c>
      <c r="N17" s="28">
        <f>'Calculations female'!N198</f>
        <v>0.13160772616633185</v>
      </c>
      <c r="O17" s="28">
        <f>'Calculations female'!O198</f>
        <v>0.13247474349832533</v>
      </c>
      <c r="P17" s="28">
        <f>'Calculations female'!P198</f>
        <v>0.13333822609902848</v>
      </c>
      <c r="Q17" s="28">
        <f>'Calculations female'!Q198</f>
        <v>0.13419817467145609</v>
      </c>
      <c r="R17" s="28">
        <f>'Calculations female'!R198</f>
        <v>0.13505459045807167</v>
      </c>
      <c r="S17" s="28">
        <f>'Calculations female'!S198</f>
        <v>0.13590747522331456</v>
      </c>
      <c r="T17" s="28">
        <f>'Calculations female'!T198</f>
        <v>0.13675683123657895</v>
      </c>
      <c r="U17" s="28">
        <f>'Calculations female'!U198</f>
        <v>0.13760266125563403</v>
      </c>
      <c r="V17" s="28">
        <f>'Calculations female'!V198</f>
        <v>0.13844496851047436</v>
      </c>
      <c r="W17" s="28">
        <f>'Calculations female'!W198</f>
        <v>0.13928375668759935</v>
      </c>
      <c r="X17" s="28">
        <f>'Calculations female'!X198</f>
        <v>0.14011902991469322</v>
      </c>
      <c r="Y17" s="28">
        <f>'Calculations female'!Y198</f>
        <v>0.14095079274572056</v>
      </c>
      <c r="Z17" s="28">
        <f>'Calculations female'!Z198</f>
        <v>0.14177905014640793</v>
      </c>
      <c r="AA17" s="28">
        <f>'Calculations female'!AA198</f>
        <v>0.1426038074801102</v>
      </c>
      <c r="AB17" s="28">
        <f>'Calculations female'!AB198</f>
        <v>0.14342507049406028</v>
      </c>
      <c r="AC17" s="28">
        <f>'Calculations female'!AC198</f>
        <v>0.14424284530597262</v>
      </c>
      <c r="AD17" s="28">
        <f>'Calculations female'!AD198</f>
        <v>0.14505713839102005</v>
      </c>
      <c r="AE17" s="28">
        <f>'Calculations female'!AE198</f>
        <v>0.14586795656914614</v>
      </c>
      <c r="AF17" s="28">
        <f>'Calculations female'!AF198</f>
        <v>0.14667530699272852</v>
      </c>
      <c r="AG17">
        <v>0.14667530699272852</v>
      </c>
      <c r="AH17">
        <v>0.14667530699272852</v>
      </c>
      <c r="AI17">
        <v>0.14667530699272852</v>
      </c>
      <c r="AJ17">
        <v>0.14667530699272852</v>
      </c>
      <c r="AK17">
        <v>0.14667530699272852</v>
      </c>
      <c r="AL17">
        <v>0.14667530699272852</v>
      </c>
      <c r="AM17">
        <v>0.14667530699272852</v>
      </c>
      <c r="AN17">
        <v>0.14667530699272852</v>
      </c>
      <c r="AO17">
        <v>0.14667530699272852</v>
      </c>
      <c r="AP17">
        <v>0.14667530699272852</v>
      </c>
    </row>
    <row r="18" spans="1:42" x14ac:dyDescent="0.2">
      <c r="A18" s="6" t="s">
        <v>104</v>
      </c>
      <c r="B18" s="28">
        <f>'Calculations female'!B199</f>
        <v>0.26899999999999991</v>
      </c>
      <c r="C18" s="28">
        <f>'Calculations female'!C199</f>
        <v>0.27025341792487168</v>
      </c>
      <c r="D18" s="28">
        <f>'Calculations female'!D199</f>
        <v>0.27156804719312938</v>
      </c>
      <c r="E18" s="28">
        <f>'Calculations female'!E199</f>
        <v>0.27285351268566654</v>
      </c>
      <c r="F18" s="28">
        <f>'Calculations female'!F199</f>
        <v>0.27411933623293167</v>
      </c>
      <c r="G18" s="28">
        <f>'Calculations female'!G199</f>
        <v>0.2754303646854997</v>
      </c>
      <c r="H18" s="28">
        <f>'Calculations female'!H199</f>
        <v>0.27679743883146385</v>
      </c>
      <c r="I18" s="28">
        <f>'Calculations female'!I199</f>
        <v>0.2782448587145086</v>
      </c>
      <c r="J18" s="28">
        <f>'Calculations female'!J199</f>
        <v>0.27976010062504403</v>
      </c>
      <c r="K18" s="28">
        <f>'Calculations female'!K199</f>
        <v>0.28123901531531259</v>
      </c>
      <c r="L18" s="28">
        <f>'Calculations female'!L199</f>
        <v>0.28220126638229387</v>
      </c>
      <c r="M18" s="28">
        <f>'Calculations female'!M199</f>
        <v>0.28348429276663528</v>
      </c>
      <c r="N18" s="28">
        <f>'Calculations female'!N199</f>
        <v>0.28475884894863079</v>
      </c>
      <c r="O18" s="28">
        <f>'Calculations female'!O199</f>
        <v>0.28602499529304687</v>
      </c>
      <c r="P18" s="28">
        <f>'Calculations female'!P199</f>
        <v>0.28728279209751012</v>
      </c>
      <c r="Q18" s="28">
        <f>'Calculations female'!Q199</f>
        <v>0.28853229957392723</v>
      </c>
      <c r="R18" s="28">
        <f>'Calculations female'!R199</f>
        <v>0.28977357783077845</v>
      </c>
      <c r="S18" s="28">
        <f>'Calculations female'!S199</f>
        <v>0.29100668685626468</v>
      </c>
      <c r="T18" s="28">
        <f>'Calculations female'!T199</f>
        <v>0.29223168650227321</v>
      </c>
      <c r="U18" s="28">
        <f>'Calculations female'!U199</f>
        <v>0.29344863646912861</v>
      </c>
      <c r="V18" s="28">
        <f>'Calculations female'!V199</f>
        <v>0.294657596291098</v>
      </c>
      <c r="W18" s="28">
        <f>'Calculations female'!W199</f>
        <v>0.29585862532263463</v>
      </c>
      <c r="X18" s="28">
        <f>'Calculations female'!X199</f>
        <v>0.29705178272530486</v>
      </c>
      <c r="Y18" s="28">
        <f>'Calculations female'!Y199</f>
        <v>0.29823712745540637</v>
      </c>
      <c r="Z18" s="28">
        <f>'Calculations female'!Z199</f>
        <v>0.29941471825222216</v>
      </c>
      <c r="AA18" s="28">
        <f>'Calculations female'!AA199</f>
        <v>0.30058461362689859</v>
      </c>
      <c r="AB18" s="28">
        <f>'Calculations female'!AB199</f>
        <v>0.30174687185193144</v>
      </c>
      <c r="AC18" s="28">
        <f>'Calculations female'!AC199</f>
        <v>0.30290155095120924</v>
      </c>
      <c r="AD18" s="28">
        <f>'Calculations female'!AD199</f>
        <v>0.30404870869063105</v>
      </c>
      <c r="AE18" s="28">
        <f>'Calculations female'!AE199</f>
        <v>0.30518840256923452</v>
      </c>
      <c r="AF18" s="28">
        <f>'Calculations female'!AF199</f>
        <v>0.30632068981084731</v>
      </c>
      <c r="AG18">
        <v>0.30632068981084731</v>
      </c>
      <c r="AH18">
        <v>0.30632068981084731</v>
      </c>
      <c r="AI18">
        <v>0.30632068981084731</v>
      </c>
      <c r="AJ18">
        <v>0.30632068981084731</v>
      </c>
      <c r="AK18">
        <v>0.30632068981084731</v>
      </c>
      <c r="AL18">
        <v>0.30632068981084731</v>
      </c>
      <c r="AM18">
        <v>0.30632068981084731</v>
      </c>
      <c r="AN18">
        <v>0.30632068981084731</v>
      </c>
      <c r="AO18">
        <v>0.30632068981084731</v>
      </c>
      <c r="AP18">
        <v>0.30632068981084731</v>
      </c>
    </row>
    <row r="19" spans="1:42" x14ac:dyDescent="0.2">
      <c r="A19" s="6" t="s">
        <v>36</v>
      </c>
      <c r="B19" s="28">
        <f>'Calculations female'!B200</f>
        <v>0.16550832517140057</v>
      </c>
      <c r="C19" s="28">
        <f>'Calculations female'!C200</f>
        <v>0.16650723955923916</v>
      </c>
      <c r="D19" s="28">
        <f>'Calculations female'!D200</f>
        <v>0.16755674107718851</v>
      </c>
      <c r="E19" s="28">
        <f>'Calculations female'!E200</f>
        <v>0.16858474694677694</v>
      </c>
      <c r="F19" s="28">
        <f>'Calculations female'!F200</f>
        <v>0.16959877101055104</v>
      </c>
      <c r="G19" s="28">
        <f>'Calculations female'!G200</f>
        <v>0.17065081341249139</v>
      </c>
      <c r="H19" s="28">
        <f>'Calculations female'!H200</f>
        <v>0.17174978679654851</v>
      </c>
      <c r="I19" s="28">
        <f>'Calculations female'!I200</f>
        <v>0.17291552636013302</v>
      </c>
      <c r="J19" s="28">
        <f>'Calculations female'!J200</f>
        <v>0.17413828846099358</v>
      </c>
      <c r="K19" s="28">
        <f>'Calculations female'!K200</f>
        <v>0.17533410202835148</v>
      </c>
      <c r="L19" s="28">
        <f>'Calculations female'!L200</f>
        <v>0.17611340970661865</v>
      </c>
      <c r="M19" s="28">
        <f>'Calculations female'!M200</f>
        <v>0.17715404646716976</v>
      </c>
      <c r="N19" s="28">
        <f>'Calculations female'!N200</f>
        <v>0.17818955545156903</v>
      </c>
      <c r="O19" s="28">
        <f>'Calculations female'!O200</f>
        <v>0.17921995123124421</v>
      </c>
      <c r="P19" s="28">
        <f>'Calculations female'!P200</f>
        <v>0.18024524888399215</v>
      </c>
      <c r="Q19" s="28">
        <f>'Calculations female'!Q200</f>
        <v>0.18126546397232773</v>
      </c>
      <c r="R19" s="28">
        <f>'Calculations female'!R200</f>
        <v>0.18228061252248623</v>
      </c>
      <c r="S19" s="28">
        <f>'Calculations female'!S200</f>
        <v>0.18329071100407149</v>
      </c>
      <c r="T19" s="28">
        <f>'Calculations female'!T200</f>
        <v>0.18429577631032792</v>
      </c>
      <c r="U19" s="28">
        <f>'Calculations female'!U200</f>
        <v>0.18529582573902076</v>
      </c>
      <c r="V19" s="28">
        <f>'Calculations female'!V200</f>
        <v>0.18629087697390531</v>
      </c>
      <c r="W19" s="28">
        <f>'Calculations female'!W200</f>
        <v>0.18728094806677967</v>
      </c>
      <c r="X19" s="28">
        <f>'Calculations female'!X200</f>
        <v>0.1882660574200829</v>
      </c>
      <c r="Y19" s="28">
        <f>'Calculations female'!Y200</f>
        <v>0.18924622377005212</v>
      </c>
      <c r="Z19" s="28">
        <f>'Calculations female'!Z200</f>
        <v>0.1902214661703992</v>
      </c>
      <c r="AA19" s="28">
        <f>'Calculations female'!AA200</f>
        <v>0.19119180397650223</v>
      </c>
      <c r="AB19" s="28">
        <f>'Calculations female'!AB200</f>
        <v>0.19215725683010595</v>
      </c>
      <c r="AC19" s="28">
        <f>'Calculations female'!AC200</f>
        <v>0.19311784464449308</v>
      </c>
      <c r="AD19" s="28">
        <f>'Calculations female'!AD200</f>
        <v>0.19407358759014526</v>
      </c>
      <c r="AE19" s="28">
        <f>'Calculations female'!AE200</f>
        <v>0.19502450608084709</v>
      </c>
      <c r="AF19" s="28">
        <f>'Calculations female'!AF200</f>
        <v>0.19597062076024707</v>
      </c>
      <c r="AG19">
        <v>0.19597062076024707</v>
      </c>
      <c r="AH19">
        <v>0.19597062076024707</v>
      </c>
      <c r="AI19">
        <v>0.19597062076024707</v>
      </c>
      <c r="AJ19">
        <v>0.19597062076024707</v>
      </c>
      <c r="AK19">
        <v>0.19597062076024707</v>
      </c>
      <c r="AL19">
        <v>0.19597062076024707</v>
      </c>
      <c r="AM19">
        <v>0.19597062076024707</v>
      </c>
      <c r="AN19">
        <v>0.19597062076024707</v>
      </c>
      <c r="AO19">
        <v>0.19597062076024707</v>
      </c>
      <c r="AP19">
        <v>0.19597062076024707</v>
      </c>
    </row>
    <row r="20" spans="1:42" x14ac:dyDescent="0.2">
      <c r="A20" s="6" t="s">
        <v>37</v>
      </c>
      <c r="B20" s="28">
        <f>'Calculations female'!B201</f>
        <v>0.30499999999999999</v>
      </c>
      <c r="C20" s="28">
        <f>'Calculations female'!C201</f>
        <v>0.30630356629879157</v>
      </c>
      <c r="D20" s="28">
        <f>'Calculations female'!D201</f>
        <v>0.30767008471848756</v>
      </c>
      <c r="E20" s="28">
        <f>'Calculations female'!E201</f>
        <v>0.30900558925949045</v>
      </c>
      <c r="F20" s="28">
        <f>'Calculations female'!F201</f>
        <v>0.31032001396964742</v>
      </c>
      <c r="G20" s="28">
        <f>'Calculations female'!G201</f>
        <v>0.31168067708949049</v>
      </c>
      <c r="H20" s="28">
        <f>'Calculations female'!H201</f>
        <v>0.31309874924283859</v>
      </c>
      <c r="I20" s="28">
        <f>'Calculations female'!I201</f>
        <v>0.31459932317912753</v>
      </c>
      <c r="J20" s="28">
        <f>'Calculations female'!J201</f>
        <v>0.31616928600003447</v>
      </c>
      <c r="K20" s="28">
        <f>'Calculations female'!K201</f>
        <v>0.31770070167487707</v>
      </c>
      <c r="L20" s="28">
        <f>'Calculations female'!L201</f>
        <v>0.31869663216274507</v>
      </c>
      <c r="M20" s="28">
        <f>'Calculations female'!M201</f>
        <v>0.3200239781766101</v>
      </c>
      <c r="N20" s="28">
        <f>'Calculations female'!N201</f>
        <v>0.32134189885231007</v>
      </c>
      <c r="O20" s="28">
        <f>'Calculations female'!O201</f>
        <v>0.32265047169108912</v>
      </c>
      <c r="P20" s="28">
        <f>'Calculations female'!P201</f>
        <v>0.3239497738258531</v>
      </c>
      <c r="Q20" s="28">
        <f>'Calculations female'!Q201</f>
        <v>0.32523988200723536</v>
      </c>
      <c r="R20" s="28">
        <f>'Calculations female'!R201</f>
        <v>0.32652087259051032</v>
      </c>
      <c r="S20" s="28">
        <f>'Calculations female'!S201</f>
        <v>0.327792821523332</v>
      </c>
      <c r="T20" s="28">
        <f>'Calculations female'!T201</f>
        <v>0.32905580433425874</v>
      </c>
      <c r="U20" s="28">
        <f>'Calculations female'!U201</f>
        <v>0.33030989612203132</v>
      </c>
      <c r="V20" s="28">
        <f>'Calculations female'!V201</f>
        <v>0.3315551715455668</v>
      </c>
      <c r="W20" s="28">
        <f>'Calculations female'!W201</f>
        <v>0.33279170481465409</v>
      </c>
      <c r="X20" s="28">
        <f>'Calculations female'!X201</f>
        <v>0.33401956968129171</v>
      </c>
      <c r="Y20" s="28">
        <f>'Calculations female'!Y201</f>
        <v>0.3352388394316746</v>
      </c>
      <c r="Z20" s="28">
        <f>'Calculations female'!Z201</f>
        <v>0.3364495868787743</v>
      </c>
      <c r="AA20" s="28">
        <f>'Calculations female'!AA201</f>
        <v>0.33765188435549626</v>
      </c>
      <c r="AB20" s="28">
        <f>'Calculations female'!AB201</f>
        <v>0.33884580370840073</v>
      </c>
      <c r="AC20" s="28">
        <f>'Calculations female'!AC201</f>
        <v>0.34003141629193151</v>
      </c>
      <c r="AD20" s="28">
        <f>'Calculations female'!AD201</f>
        <v>0.3412087929631728</v>
      </c>
      <c r="AE20" s="28">
        <f>'Calculations female'!AE201</f>
        <v>0.34237800407706487</v>
      </c>
      <c r="AF20" s="28">
        <f>'Calculations female'!AF201</f>
        <v>0.34353911948209453</v>
      </c>
      <c r="AG20">
        <v>0.34353911948209453</v>
      </c>
      <c r="AH20">
        <v>0.34353911948209453</v>
      </c>
      <c r="AI20">
        <v>0.34353911948209453</v>
      </c>
      <c r="AJ20">
        <v>0.34353911948209453</v>
      </c>
      <c r="AK20">
        <v>0.34353911948209453</v>
      </c>
      <c r="AL20">
        <v>0.34353911948209453</v>
      </c>
      <c r="AM20">
        <v>0.34353911948209453</v>
      </c>
      <c r="AN20">
        <v>0.34353911948209453</v>
      </c>
      <c r="AO20">
        <v>0.34353911948209453</v>
      </c>
      <c r="AP20">
        <v>0.34353911948209453</v>
      </c>
    </row>
    <row r="21" spans="1:42" x14ac:dyDescent="0.2">
      <c r="A21" s="6" t="s">
        <v>38</v>
      </c>
      <c r="B21" s="28">
        <f>'Calculations female'!B202</f>
        <v>0.28899999999999998</v>
      </c>
      <c r="C21" s="28">
        <f>'Calculations female'!C202</f>
        <v>0.29028352907738553</v>
      </c>
      <c r="D21" s="28">
        <f>'Calculations female'!D202</f>
        <v>0.29162934694805093</v>
      </c>
      <c r="E21" s="28">
        <f>'Calculations female'!E202</f>
        <v>0.29294492112048859</v>
      </c>
      <c r="F21" s="28">
        <f>'Calculations female'!F202</f>
        <v>0.29424001940254929</v>
      </c>
      <c r="G21" s="28">
        <f>'Calculations female'!G202</f>
        <v>0.29558097801849598</v>
      </c>
      <c r="H21" s="28">
        <f>'Calculations female'!H202</f>
        <v>0.29697884034304439</v>
      </c>
      <c r="I21" s="28">
        <f>'Calculations female'!I202</f>
        <v>0.2984583902954418</v>
      </c>
      <c r="J21" s="28">
        <f>'Calculations female'!J202</f>
        <v>0.30000675412070527</v>
      </c>
      <c r="K21" s="28">
        <f>'Calculations female'!K202</f>
        <v>0.3015174915517812</v>
      </c>
      <c r="L21" s="28">
        <f>'Calculations female'!L202</f>
        <v>0.30250018079484448</v>
      </c>
      <c r="M21" s="28">
        <f>'Calculations female'!M202</f>
        <v>0.30381013180554206</v>
      </c>
      <c r="N21" s="28">
        <f>'Calculations female'!N202</f>
        <v>0.30511106597953352</v>
      </c>
      <c r="O21" s="28">
        <f>'Calculations female'!O202</f>
        <v>0.30640305321554939</v>
      </c>
      <c r="P21" s="28">
        <f>'Calculations female'!P202</f>
        <v>0.30768616318265241</v>
      </c>
      <c r="Q21" s="28">
        <f>'Calculations female'!Q202</f>
        <v>0.30896046530402371</v>
      </c>
      <c r="R21" s="28">
        <f>'Calculations female'!R202</f>
        <v>0.31022602874161448</v>
      </c>
      <c r="S21" s="28">
        <f>'Calculations female'!S202</f>
        <v>0.31148292238164316</v>
      </c>
      <c r="T21" s="28">
        <f>'Calculations female'!T202</f>
        <v>0.31273121482090016</v>
      </c>
      <c r="U21" s="28">
        <f>'Calculations female'!U202</f>
        <v>0.31397097435382626</v>
      </c>
      <c r="V21" s="28">
        <f>'Calculations female'!V202</f>
        <v>0.31520226896033254</v>
      </c>
      <c r="W21" s="28">
        <f>'Calculations female'!W202</f>
        <v>0.31642516629434192</v>
      </c>
      <c r="X21" s="28">
        <f>'Calculations female'!X202</f>
        <v>0.31763973367299964</v>
      </c>
      <c r="Y21" s="28">
        <f>'Calculations female'!Y202</f>
        <v>0.31884603806655659</v>
      </c>
      <c r="Z21" s="28">
        <f>'Calculations female'!Z202</f>
        <v>0.32004414608887022</v>
      </c>
      <c r="AA21" s="28">
        <f>'Calculations female'!AA202</f>
        <v>0.32123412398851092</v>
      </c>
      <c r="AB21" s="28">
        <f>'Calculations female'!AB202</f>
        <v>0.32241603764045484</v>
      </c>
      <c r="AC21" s="28">
        <f>'Calculations female'!AC202</f>
        <v>0.32358995253831385</v>
      </c>
      <c r="AD21" s="28">
        <f>'Calculations female'!AD202</f>
        <v>0.32475593378711748</v>
      </c>
      <c r="AE21" s="28">
        <f>'Calculations female'!AE202</f>
        <v>0.32591404609658309</v>
      </c>
      <c r="AF21" s="28">
        <f>'Calculations female'!AF202</f>
        <v>0.32706435377488702</v>
      </c>
      <c r="AG21">
        <v>0.32706435377488702</v>
      </c>
      <c r="AH21">
        <v>0.32706435377488702</v>
      </c>
      <c r="AI21">
        <v>0.32706435377488702</v>
      </c>
      <c r="AJ21">
        <v>0.32706435377488702</v>
      </c>
      <c r="AK21">
        <v>0.32706435377488702</v>
      </c>
      <c r="AL21">
        <v>0.32706435377488702</v>
      </c>
      <c r="AM21">
        <v>0.32706435377488702</v>
      </c>
      <c r="AN21">
        <v>0.32706435377488702</v>
      </c>
      <c r="AO21">
        <v>0.32706435377488702</v>
      </c>
      <c r="AP21">
        <v>0.32706435377488702</v>
      </c>
    </row>
    <row r="22" spans="1:42" x14ac:dyDescent="0.2">
      <c r="A22" s="6" t="s">
        <v>39</v>
      </c>
      <c r="B22" s="28">
        <f>'Calculations female'!B203</f>
        <v>0.23300000000000001</v>
      </c>
      <c r="C22" s="28">
        <f>'Calculations female'!C203</f>
        <v>0.23418438357559887</v>
      </c>
      <c r="D22" s="28">
        <f>'Calculations female'!D203</f>
        <v>0.23542729628986142</v>
      </c>
      <c r="E22" s="28">
        <f>'Calculations female'!E203</f>
        <v>0.23664331733396124</v>
      </c>
      <c r="F22" s="28">
        <f>'Calculations female'!F203</f>
        <v>0.23784141462758848</v>
      </c>
      <c r="G22" s="28">
        <f>'Calculations female'!G203</f>
        <v>0.23908298445772835</v>
      </c>
      <c r="H22" s="28">
        <f>'Calculations female'!H203</f>
        <v>0.24037837316627328</v>
      </c>
      <c r="I22" s="28">
        <f>'Calculations female'!I203</f>
        <v>0.24175071928057837</v>
      </c>
      <c r="J22" s="28">
        <f>'Calculations female'!J203</f>
        <v>0.24318827692750628</v>
      </c>
      <c r="K22" s="28">
        <f>'Calculations female'!K203</f>
        <v>0.24459226308482765</v>
      </c>
      <c r="L22" s="28">
        <f>'Calculations female'!L203</f>
        <v>0.24550623524899423</v>
      </c>
      <c r="M22" s="28">
        <f>'Calculations female'!M203</f>
        <v>0.24672546783266214</v>
      </c>
      <c r="N22" s="28">
        <f>'Calculations female'!N203</f>
        <v>0.24793730597591745</v>
      </c>
      <c r="O22" s="28">
        <f>'Calculations female'!O203</f>
        <v>0.24914179311515472</v>
      </c>
      <c r="P22" s="28">
        <f>'Calculations female'!P203</f>
        <v>0.25033897287543544</v>
      </c>
      <c r="Q22" s="28">
        <f>'Calculations female'!Q203</f>
        <v>0.25152888904907744</v>
      </c>
      <c r="R22" s="28">
        <f>'Calculations female'!R203</f>
        <v>0.25271158557508538</v>
      </c>
      <c r="S22" s="28">
        <f>'Calculations female'!S203</f>
        <v>0.25388710651940805</v>
      </c>
      <c r="T22" s="28">
        <f>'Calculations female'!T203</f>
        <v>0.25505549605598804</v>
      </c>
      <c r="U22" s="28">
        <f>'Calculations female'!U203</f>
        <v>0.25621679844857986</v>
      </c>
      <c r="V22" s="28">
        <f>'Calculations female'!V203</f>
        <v>0.25737105803330579</v>
      </c>
      <c r="W22" s="28">
        <f>'Calculations female'!W203</f>
        <v>0.25851831920193641</v>
      </c>
      <c r="X22" s="28">
        <f>'Calculations female'!X203</f>
        <v>0.25965862638584847</v>
      </c>
      <c r="Y22" s="28">
        <f>'Calculations female'!Y203</f>
        <v>0.2607920240406652</v>
      </c>
      <c r="Z22" s="28">
        <f>'Calculations female'!Z203</f>
        <v>0.26191855663153241</v>
      </c>
      <c r="AA22" s="28">
        <f>'Calculations female'!AA203</f>
        <v>0.26303826861901686</v>
      </c>
      <c r="AB22" s="28">
        <f>'Calculations female'!AB203</f>
        <v>0.26415120444561579</v>
      </c>
      <c r="AC22" s="28">
        <f>'Calculations female'!AC203</f>
        <v>0.2652574085228297</v>
      </c>
      <c r="AD22" s="28">
        <f>'Calculations female'!AD203</f>
        <v>0.26635692521881466</v>
      </c>
      <c r="AE22" s="28">
        <f>'Calculations female'!AE203</f>
        <v>0.2674497988465569</v>
      </c>
      <c r="AF22" s="28">
        <f>'Calculations female'!AF203</f>
        <v>0.26853607365258059</v>
      </c>
      <c r="AG22">
        <v>0.26853607365258059</v>
      </c>
      <c r="AH22">
        <v>0.26853607365258059</v>
      </c>
      <c r="AI22">
        <v>0.26853607365258059</v>
      </c>
      <c r="AJ22">
        <v>0.26853607365258059</v>
      </c>
      <c r="AK22">
        <v>0.26853607365258059</v>
      </c>
      <c r="AL22">
        <v>0.26853607365258059</v>
      </c>
      <c r="AM22">
        <v>0.26853607365258059</v>
      </c>
      <c r="AN22">
        <v>0.26853607365258059</v>
      </c>
      <c r="AO22">
        <v>0.26853607365258059</v>
      </c>
      <c r="AP22">
        <v>0.26853607365258059</v>
      </c>
    </row>
    <row r="23" spans="1:42" x14ac:dyDescent="0.2">
      <c r="A23" s="6" t="s">
        <v>40</v>
      </c>
      <c r="B23" s="28">
        <f>'Calculations female'!B204</f>
        <v>0.26100000000000001</v>
      </c>
      <c r="C23" s="28">
        <f>'Calculations female'!C204</f>
        <v>0.26223975482197814</v>
      </c>
      <c r="D23" s="28">
        <f>'Calculations female'!D204</f>
        <v>0.26354020963627711</v>
      </c>
      <c r="E23" s="28">
        <f>'Calculations female'!E204</f>
        <v>0.26481196911679306</v>
      </c>
      <c r="F23" s="28">
        <f>'Calculations female'!F204</f>
        <v>0.26606444454601835</v>
      </c>
      <c r="G23" s="28">
        <f>'Calculations female'!G204</f>
        <v>0.26736180315982694</v>
      </c>
      <c r="H23" s="28">
        <f>'Calculations female'!H204</f>
        <v>0.26871479065111759</v>
      </c>
      <c r="I23" s="28">
        <f>'Calculations female'!I204</f>
        <v>0.27014748198578165</v>
      </c>
      <c r="J23" s="28">
        <f>'Calculations female'!J204</f>
        <v>0.2716475096817646</v>
      </c>
      <c r="K23" s="28">
        <f>'Calculations female'!K204</f>
        <v>0.27311177609744652</v>
      </c>
      <c r="L23" s="28">
        <f>'Calculations female'!L204</f>
        <v>0.27406460279942424</v>
      </c>
      <c r="M23" s="28">
        <f>'Calculations female'!M204</f>
        <v>0.27533519343923984</v>
      </c>
      <c r="N23" s="28">
        <f>'Calculations female'!N204</f>
        <v>0.27659754315073509</v>
      </c>
      <c r="O23" s="28">
        <f>'Calculations female'!O204</f>
        <v>0.27785170849680552</v>
      </c>
      <c r="P23" s="28">
        <f>'Calculations female'!P204</f>
        <v>0.27909774603440785</v>
      </c>
      <c r="Q23" s="28">
        <f>'Calculations female'!Q204</f>
        <v>0.28033571229518872</v>
      </c>
      <c r="R23" s="28">
        <f>'Calculations female'!R204</f>
        <v>0.28156566376698688</v>
      </c>
      <c r="S23" s="28">
        <f>'Calculations female'!S204</f>
        <v>0.28278765687618618</v>
      </c>
      <c r="T23" s="28">
        <f>'Calculations female'!T204</f>
        <v>0.28400174797088651</v>
      </c>
      <c r="U23" s="28">
        <f>'Calculations female'!U204</f>
        <v>0.2852079933048608</v>
      </c>
      <c r="V23" s="28">
        <f>'Calculations female'!V204</f>
        <v>0.28640644902226703</v>
      </c>
      <c r="W23" s="28">
        <f>'Calculations female'!W204</f>
        <v>0.28759717114309952</v>
      </c>
      <c r="X23" s="28">
        <f>'Calculations female'!X204</f>
        <v>0.28878021554932642</v>
      </c>
      <c r="Y23" s="28">
        <f>'Calculations female'!Y204</f>
        <v>0.28995563797172103</v>
      </c>
      <c r="Z23" s="28">
        <f>'Calculations female'!Z204</f>
        <v>0.29112349397733217</v>
      </c>
      <c r="AA23" s="28">
        <f>'Calculations female'!AA204</f>
        <v>0.29228383895758236</v>
      </c>
      <c r="AB23" s="28">
        <f>'Calculations female'!AB204</f>
        <v>0.29343672811697846</v>
      </c>
      <c r="AC23" s="28">
        <f>'Calculations female'!AC204</f>
        <v>0.29458221646238453</v>
      </c>
      <c r="AD23" s="28">
        <f>'Calculations female'!AD204</f>
        <v>0.29572035879287362</v>
      </c>
      <c r="AE23" s="28">
        <f>'Calculations female'!AE204</f>
        <v>0.29685120969009599</v>
      </c>
      <c r="AF23" s="28">
        <f>'Calculations female'!AF204</f>
        <v>0.29797482350917648</v>
      </c>
      <c r="AG23">
        <v>0.29797482350917648</v>
      </c>
      <c r="AH23">
        <v>0.29797482350917648</v>
      </c>
      <c r="AI23">
        <v>0.29797482350917648</v>
      </c>
      <c r="AJ23">
        <v>0.29797482350917648</v>
      </c>
      <c r="AK23">
        <v>0.29797482350917648</v>
      </c>
      <c r="AL23">
        <v>0.29797482350917648</v>
      </c>
      <c r="AM23">
        <v>0.29797482350917648</v>
      </c>
      <c r="AN23">
        <v>0.29797482350917648</v>
      </c>
      <c r="AO23">
        <v>0.29797482350917648</v>
      </c>
      <c r="AP23">
        <v>0.29797482350917648</v>
      </c>
    </row>
    <row r="24" spans="1:42" x14ac:dyDescent="0.2">
      <c r="A24" s="6" t="s">
        <v>41</v>
      </c>
      <c r="B24" s="28">
        <f>'Calculations female'!B205</f>
        <v>0.21438728323699424</v>
      </c>
      <c r="C24" s="28">
        <f>'Calculations female'!C205</f>
        <v>0.21552811530553909</v>
      </c>
      <c r="D24" s="28">
        <f>'Calculations female'!D205</f>
        <v>0.21672568747090767</v>
      </c>
      <c r="E24" s="28">
        <f>'Calculations female'!E205</f>
        <v>0.21789770813193263</v>
      </c>
      <c r="F24" s="28">
        <f>'Calculations female'!F205</f>
        <v>0.2190528002979418</v>
      </c>
      <c r="G24" s="28">
        <f>'Calculations female'!G205</f>
        <v>0.22025016690311711</v>
      </c>
      <c r="H24" s="28">
        <f>'Calculations female'!H205</f>
        <v>0.2214998285653397</v>
      </c>
      <c r="I24" s="28">
        <f>'Calculations female'!I205</f>
        <v>0.22282416708339059</v>
      </c>
      <c r="J24" s="28">
        <f>'Calculations female'!J205</f>
        <v>0.22421191588097047</v>
      </c>
      <c r="K24" s="28">
        <f>'Calculations female'!K205</f>
        <v>0.22556772931828303</v>
      </c>
      <c r="L24" s="28">
        <f>'Calculations female'!L205</f>
        <v>0.22645059244365634</v>
      </c>
      <c r="M24" s="28">
        <f>'Calculations female'!M205</f>
        <v>0.22762863285576973</v>
      </c>
      <c r="N24" s="28">
        <f>'Calculations female'!N205</f>
        <v>0.22879987583541145</v>
      </c>
      <c r="O24" s="28">
        <f>'Calculations female'!O205</f>
        <v>0.22996435636000084</v>
      </c>
      <c r="P24" s="28">
        <f>'Calculations female'!P205</f>
        <v>0.23112210970618111</v>
      </c>
      <c r="Q24" s="28">
        <f>'Calculations female'!Q205</f>
        <v>0.2322731714276835</v>
      </c>
      <c r="R24" s="28">
        <f>'Calculations female'!R205</f>
        <v>0.23341757733399793</v>
      </c>
      <c r="S24" s="28">
        <f>'Calculations female'!S205</f>
        <v>0.23455536346983302</v>
      </c>
      <c r="T24" s="28">
        <f>'Calculations female'!T205</f>
        <v>0.23568656609533981</v>
      </c>
      <c r="U24" s="28">
        <f>'Calculations female'!U205</f>
        <v>0.23681122166707139</v>
      </c>
      <c r="V24" s="28">
        <f>'Calculations female'!V205</f>
        <v>0.23792936681965496</v>
      </c>
      <c r="W24" s="28">
        <f>'Calculations female'!W205</f>
        <v>0.23904103834816415</v>
      </c>
      <c r="X24" s="28">
        <f>'Calculations female'!X205</f>
        <v>0.24014627319114451</v>
      </c>
      <c r="Y24" s="28">
        <f>'Calculations female'!Y205</f>
        <v>0.24124510841430288</v>
      </c>
      <c r="Z24" s="28">
        <f>'Calculations female'!Z205</f>
        <v>0.24233758119481236</v>
      </c>
      <c r="AA24" s="28">
        <f>'Calculations female'!AA205</f>
        <v>0.24342372880622368</v>
      </c>
      <c r="AB24" s="28">
        <f>'Calculations female'!AB205</f>
        <v>0.24450358860397289</v>
      </c>
      <c r="AC24" s="28">
        <f>'Calculations female'!AC205</f>
        <v>0.24557719801143815</v>
      </c>
      <c r="AD24" s="28">
        <f>'Calculations female'!AD205</f>
        <v>0.24664459450656537</v>
      </c>
      <c r="AE24" s="28">
        <f>'Calculations female'!AE205</f>
        <v>0.2477058156090049</v>
      </c>
      <c r="AF24" s="28">
        <f>'Calculations female'!AF205</f>
        <v>0.24876089886777347</v>
      </c>
      <c r="AG24">
        <v>0.24876089886777347</v>
      </c>
      <c r="AH24">
        <v>0.24876089886777347</v>
      </c>
      <c r="AI24">
        <v>0.24876089886777347</v>
      </c>
      <c r="AJ24">
        <v>0.24876089886777347</v>
      </c>
      <c r="AK24">
        <v>0.24876089886777347</v>
      </c>
      <c r="AL24">
        <v>0.24876089886777347</v>
      </c>
      <c r="AM24">
        <v>0.24876089886777347</v>
      </c>
      <c r="AN24">
        <v>0.24876089886777347</v>
      </c>
      <c r="AO24">
        <v>0.24876089886777347</v>
      </c>
      <c r="AP24">
        <v>0.24876089886777347</v>
      </c>
    </row>
    <row r="25" spans="1:42" x14ac:dyDescent="0.2">
      <c r="A25" s="6" t="s">
        <v>42</v>
      </c>
      <c r="B25" s="28">
        <f>'Calculations female'!B206</f>
        <v>0.36400000000000005</v>
      </c>
      <c r="C25" s="28">
        <f>'Calculations female'!C206</f>
        <v>0.36534799540587065</v>
      </c>
      <c r="D25" s="28">
        <f>'Calculations female'!D206</f>
        <v>0.3667599831941985</v>
      </c>
      <c r="E25" s="28">
        <f>'Calculations female'!E206</f>
        <v>0.36813883573886569</v>
      </c>
      <c r="F25" s="28">
        <f>'Calculations female'!F206</f>
        <v>0.36949487629591005</v>
      </c>
      <c r="G25" s="28">
        <f>'Calculations female'!G206</f>
        <v>0.37089752784017627</v>
      </c>
      <c r="H25" s="28">
        <f>'Calculations female'!H206</f>
        <v>0.37235818260867881</v>
      </c>
      <c r="I25" s="28">
        <f>'Calculations female'!I206</f>
        <v>0.37390251269755131</v>
      </c>
      <c r="J25" s="28">
        <f>'Calculations female'!J206</f>
        <v>0.3755168253117766</v>
      </c>
      <c r="K25" s="28">
        <f>'Calculations female'!K206</f>
        <v>0.37709009871194671</v>
      </c>
      <c r="L25" s="28">
        <f>'Calculations female'!L206</f>
        <v>0.37811250961403375</v>
      </c>
      <c r="M25" s="28">
        <f>'Calculations female'!M206</f>
        <v>0.37947424295395304</v>
      </c>
      <c r="N25" s="28">
        <f>'Calculations female'!N206</f>
        <v>0.38082528682337663</v>
      </c>
      <c r="O25" s="28">
        <f>'Calculations female'!O206</f>
        <v>0.38216574571374456</v>
      </c>
      <c r="P25" s="28">
        <f>'Calculations female'!P206</f>
        <v>0.38349572319038133</v>
      </c>
      <c r="Q25" s="28">
        <f>'Calculations female'!Q206</f>
        <v>0.38481532188963224</v>
      </c>
      <c r="R25" s="28">
        <f>'Calculations female'!R206</f>
        <v>0.3861246435166738</v>
      </c>
      <c r="S25" s="28">
        <f>'Calculations female'!S206</f>
        <v>0.38742378884397238</v>
      </c>
      <c r="T25" s="28">
        <f>'Calculations female'!T206</f>
        <v>0.38871285771035552</v>
      </c>
      <c r="U25" s="28">
        <f>'Calculations female'!U206</f>
        <v>0.3899919490206567</v>
      </c>
      <c r="V25" s="28">
        <f>'Calculations female'!V206</f>
        <v>0.39126116074590561</v>
      </c>
      <c r="W25" s="28">
        <f>'Calculations female'!W206</f>
        <v>0.39252058992404198</v>
      </c>
      <c r="X25" s="28">
        <f>'Calculations female'!X206</f>
        <v>0.39377033266109779</v>
      </c>
      <c r="Y25" s="28">
        <f>'Calculations female'!Y206</f>
        <v>0.39501048413285705</v>
      </c>
      <c r="Z25" s="28">
        <f>'Calculations female'!Z206</f>
        <v>0.39624113858693505</v>
      </c>
      <c r="AA25" s="28">
        <f>'Calculations female'!AA206</f>
        <v>0.39746238934526412</v>
      </c>
      <c r="AB25" s="28">
        <f>'Calculations female'!AB206</f>
        <v>0.39867432880697351</v>
      </c>
      <c r="AC25" s="28">
        <f>'Calculations female'!AC206</f>
        <v>0.39987704845160948</v>
      </c>
      <c r="AD25" s="28">
        <f>'Calculations female'!AD206</f>
        <v>0.40107063884271521</v>
      </c>
      <c r="AE25" s="28">
        <f>'Calculations female'!AE206</f>
        <v>0.40225518963170565</v>
      </c>
      <c r="AF25" s="28">
        <f>'Calculations female'!AF206</f>
        <v>0.40343078956205403</v>
      </c>
      <c r="AG25">
        <v>0.40343078956205403</v>
      </c>
      <c r="AH25">
        <v>0.40343078956205403</v>
      </c>
      <c r="AI25">
        <v>0.40343078956205403</v>
      </c>
      <c r="AJ25">
        <v>0.40343078956205403</v>
      </c>
      <c r="AK25">
        <v>0.40343078956205403</v>
      </c>
      <c r="AL25">
        <v>0.40343078956205403</v>
      </c>
      <c r="AM25">
        <v>0.40343078956205403</v>
      </c>
      <c r="AN25">
        <v>0.40343078956205403</v>
      </c>
      <c r="AO25">
        <v>0.40343078956205403</v>
      </c>
      <c r="AP25">
        <v>0.40343078956205403</v>
      </c>
    </row>
    <row r="26" spans="1:42" x14ac:dyDescent="0.2">
      <c r="A26" s="6" t="s">
        <v>105</v>
      </c>
      <c r="B26" s="28">
        <f>'Calculations female'!B207</f>
        <v>0.19500000000000001</v>
      </c>
      <c r="C26" s="28">
        <f>'Calculations female'!C207</f>
        <v>0.19608946203879829</v>
      </c>
      <c r="D26" s="28">
        <f>'Calculations female'!D207</f>
        <v>0.19723348643688041</v>
      </c>
      <c r="E26" s="28">
        <f>'Calculations female'!E207</f>
        <v>0.19835347508731838</v>
      </c>
      <c r="F26" s="28">
        <f>'Calculations female'!F207</f>
        <v>0.19945764727850004</v>
      </c>
      <c r="G26" s="28">
        <f>'Calculations female'!G207</f>
        <v>0.2006026072706279</v>
      </c>
      <c r="H26" s="28">
        <f>'Calculations female'!H207</f>
        <v>0.20179798179317504</v>
      </c>
      <c r="I26" s="28">
        <f>'Calculations female'!I207</f>
        <v>0.20306524325791747</v>
      </c>
      <c r="J26" s="28">
        <f>'Calculations female'!J207</f>
        <v>0.20439368235995134</v>
      </c>
      <c r="K26" s="28">
        <f>'Calculations female'!K207</f>
        <v>0.20569204417066861</v>
      </c>
      <c r="L26" s="28">
        <f>'Calculations female'!L207</f>
        <v>0.20653775810223529</v>
      </c>
      <c r="M26" s="28">
        <f>'Calculations female'!M207</f>
        <v>0.20766654940170237</v>
      </c>
      <c r="N26" s="28">
        <f>'Calculations female'!N207</f>
        <v>0.20878919008179039</v>
      </c>
      <c r="O26" s="28">
        <f>'Calculations female'!O207</f>
        <v>0.2099057066555215</v>
      </c>
      <c r="P26" s="28">
        <f>'Calculations female'!P207</f>
        <v>0.21101612603246755</v>
      </c>
      <c r="Q26" s="28">
        <f>'Calculations female'!Q207</f>
        <v>0.21212047549639895</v>
      </c>
      <c r="R26" s="28">
        <f>'Calculations female'!R207</f>
        <v>0.21321878268368616</v>
      </c>
      <c r="S26" s="28">
        <f>'Calculations female'!S207</f>
        <v>0.21431107556244408</v>
      </c>
      <c r="T26" s="28">
        <f>'Calculations female'!T207</f>
        <v>0.21539738241239106</v>
      </c>
      <c r="U26" s="28">
        <f>'Calculations female'!U207</f>
        <v>0.21647773180540331</v>
      </c>
      <c r="V26" s="28">
        <f>'Calculations female'!V207</f>
        <v>0.21755215258674021</v>
      </c>
      <c r="W26" s="28">
        <f>'Calculations female'!W207</f>
        <v>0.21862067385693124</v>
      </c>
      <c r="X26" s="28">
        <f>'Calculations female'!X207</f>
        <v>0.21968332495428314</v>
      </c>
      <c r="Y26" s="28">
        <f>'Calculations female'!Y207</f>
        <v>0.22074013543801513</v>
      </c>
      <c r="Z26" s="28">
        <f>'Calculations female'!Z207</f>
        <v>0.22179113507198114</v>
      </c>
      <c r="AA26" s="28">
        <f>'Calculations female'!AA207</f>
        <v>0.22283635380896882</v>
      </c>
      <c r="AB26" s="28">
        <f>'Calculations female'!AB207</f>
        <v>0.22387582177556864</v>
      </c>
      <c r="AC26" s="28">
        <f>'Calculations female'!AC207</f>
        <v>0.2249095692575675</v>
      </c>
      <c r="AD26" s="28">
        <f>'Calculations female'!AD207</f>
        <v>0.22593762668588827</v>
      </c>
      <c r="AE26" s="28">
        <f>'Calculations female'!AE207</f>
        <v>0.2269600246230199</v>
      </c>
      <c r="AF26" s="28">
        <f>'Calculations female'!AF207</f>
        <v>0.22797679374995308</v>
      </c>
      <c r="AG26">
        <v>0.22797679374995308</v>
      </c>
      <c r="AH26">
        <v>0.22797679374995308</v>
      </c>
      <c r="AI26">
        <v>0.22797679374995308</v>
      </c>
      <c r="AJ26">
        <v>0.22797679374995308</v>
      </c>
      <c r="AK26">
        <v>0.22797679374995308</v>
      </c>
      <c r="AL26">
        <v>0.22797679374995308</v>
      </c>
      <c r="AM26">
        <v>0.22797679374995308</v>
      </c>
      <c r="AN26">
        <v>0.22797679374995308</v>
      </c>
      <c r="AO26">
        <v>0.22797679374995308</v>
      </c>
      <c r="AP26">
        <v>0.22797679374995308</v>
      </c>
    </row>
    <row r="27" spans="1:42" x14ac:dyDescent="0.2">
      <c r="A27" s="6" t="s">
        <v>106</v>
      </c>
      <c r="B27" s="28">
        <f>'Calculations female'!B208</f>
        <v>0.191</v>
      </c>
      <c r="C27" s="28">
        <f>'Calculations female'!C208</f>
        <v>0.19207807553051029</v>
      </c>
      <c r="D27" s="28">
        <f>'Calculations female'!D208</f>
        <v>0.19321022236738117</v>
      </c>
      <c r="E27" s="28">
        <f>'Calculations female'!E208</f>
        <v>0.19431866139795784</v>
      </c>
      <c r="F27" s="28">
        <f>'Calculations female'!F208</f>
        <v>0.195411522803144</v>
      </c>
      <c r="G27" s="28">
        <f>'Calculations female'!G208</f>
        <v>0.19654483339556619</v>
      </c>
      <c r="H27" s="28">
        <f>'Calculations female'!H208</f>
        <v>0.19772813139263479</v>
      </c>
      <c r="I27" s="28">
        <f>'Calculations female'!I208</f>
        <v>0.19898268554797796</v>
      </c>
      <c r="J27" s="28">
        <f>'Calculations female'!J208</f>
        <v>0.20029790907214268</v>
      </c>
      <c r="K27" s="28">
        <f>'Calculations female'!K208</f>
        <v>0.20158345824804896</v>
      </c>
      <c r="L27" s="28">
        <f>'Calculations female'!L208</f>
        <v>0.20242088141925005</v>
      </c>
      <c r="M27" s="28">
        <f>'Calculations female'!M208</f>
        <v>0.20353867432081638</v>
      </c>
      <c r="N27" s="28">
        <f>'Calculations female'!N208</f>
        <v>0.20465045284216499</v>
      </c>
      <c r="O27" s="28">
        <f>'Calculations female'!O208</f>
        <v>0.20575624180410348</v>
      </c>
      <c r="P27" s="28">
        <f>'Calculations female'!P208</f>
        <v>0.20685606644166599</v>
      </c>
      <c r="Q27" s="28">
        <f>'Calculations female'!Q208</f>
        <v>0.20794995238178535</v>
      </c>
      <c r="R27" s="28">
        <f>'Calculations female'!R208</f>
        <v>0.20903792562170495</v>
      </c>
      <c r="S27" s="28">
        <f>'Calculations female'!S208</f>
        <v>0.21012001250812276</v>
      </c>
      <c r="T27" s="28">
        <f>'Calculations female'!T208</f>
        <v>0.2111962397170381</v>
      </c>
      <c r="U27" s="28">
        <f>'Calculations female'!U208</f>
        <v>0.21226663423428416</v>
      </c>
      <c r="V27" s="28">
        <f>'Calculations female'!V208</f>
        <v>0.21333122333672153</v>
      </c>
      <c r="W27" s="28">
        <f>'Calculations female'!W208</f>
        <v>0.21439003457408395</v>
      </c>
      <c r="X27" s="28">
        <f>'Calculations female'!X208</f>
        <v>0.21544309575143547</v>
      </c>
      <c r="Y27" s="28">
        <f>'Calculations female'!Y208</f>
        <v>0.21649043491224804</v>
      </c>
      <c r="Z27" s="28">
        <f>'Calculations female'!Z208</f>
        <v>0.21753208032205751</v>
      </c>
      <c r="AA27" s="28">
        <f>'Calculations female'!AA208</f>
        <v>0.21856806045269062</v>
      </c>
      <c r="AB27" s="28">
        <f>'Calculations female'!AB208</f>
        <v>0.21959840396705335</v>
      </c>
      <c r="AC27" s="28">
        <f>'Calculations female'!AC208</f>
        <v>0.22062313970443939</v>
      </c>
      <c r="AD27" s="28">
        <f>'Calculations female'!AD208</f>
        <v>0.22164229666637725</v>
      </c>
      <c r="AE27" s="28">
        <f>'Calculations female'!AE208</f>
        <v>0.22265590400296309</v>
      </c>
      <c r="AF27" s="28">
        <f>'Calculations female'!AF208</f>
        <v>0.22366399099969336</v>
      </c>
      <c r="AG27">
        <v>0.22366399099969336</v>
      </c>
      <c r="AH27">
        <v>0.22366399099969336</v>
      </c>
      <c r="AI27">
        <v>0.22366399099969336</v>
      </c>
      <c r="AJ27">
        <v>0.22366399099969336</v>
      </c>
      <c r="AK27">
        <v>0.22366399099969336</v>
      </c>
      <c r="AL27">
        <v>0.22366399099969336</v>
      </c>
      <c r="AM27">
        <v>0.22366399099969336</v>
      </c>
      <c r="AN27">
        <v>0.22366399099969336</v>
      </c>
      <c r="AO27">
        <v>0.22366399099969336</v>
      </c>
      <c r="AP27">
        <v>0.22366399099969336</v>
      </c>
    </row>
    <row r="28" spans="1:42" x14ac:dyDescent="0.2">
      <c r="A28" s="6" t="s">
        <v>107</v>
      </c>
      <c r="B28" s="28">
        <f>'Calculations female'!B209</f>
        <v>0.17189315726290519</v>
      </c>
      <c r="C28" s="28">
        <f>'Calculations female'!C209</f>
        <v>0.17291299126143009</v>
      </c>
      <c r="D28" s="28">
        <f>'Calculations female'!D209</f>
        <v>0.17398434422596604</v>
      </c>
      <c r="E28" s="28">
        <f>'Calculations female'!E209</f>
        <v>0.17503362763448946</v>
      </c>
      <c r="F28" s="28">
        <f>'Calculations female'!F209</f>
        <v>0.1760685177133158</v>
      </c>
      <c r="G28" s="28">
        <f>'Calculations female'!G209</f>
        <v>0.17714208063931694</v>
      </c>
      <c r="H28" s="28">
        <f>'Calculations female'!H209</f>
        <v>0.17826339599278967</v>
      </c>
      <c r="I28" s="28">
        <f>'Calculations female'!I209</f>
        <v>0.17945268061014333</v>
      </c>
      <c r="J28" s="28">
        <f>'Calculations female'!J209</f>
        <v>0.18069996940030555</v>
      </c>
      <c r="K28" s="28">
        <f>'Calculations female'!K209</f>
        <v>0.18191960126564638</v>
      </c>
      <c r="L28" s="28">
        <f>'Calculations female'!L209</f>
        <v>0.18271434219213928</v>
      </c>
      <c r="M28" s="28">
        <f>'Calculations female'!M209</f>
        <v>0.18377547824402113</v>
      </c>
      <c r="N28" s="28">
        <f>'Calculations female'!N209</f>
        <v>0.18483126181103085</v>
      </c>
      <c r="O28" s="28">
        <f>'Calculations female'!O209</f>
        <v>0.18588170993702466</v>
      </c>
      <c r="P28" s="28">
        <f>'Calculations female'!P209</f>
        <v>0.18692684015256356</v>
      </c>
      <c r="Q28" s="28">
        <f>'Calculations female'!Q209</f>
        <v>0.18796667045300761</v>
      </c>
      <c r="R28" s="28">
        <f>'Calculations female'!R209</f>
        <v>0.18900121927728794</v>
      </c>
      <c r="S28" s="28">
        <f>'Calculations female'!S209</f>
        <v>0.19003050548734568</v>
      </c>
      <c r="T28" s="28">
        <f>'Calculations female'!T209</f>
        <v>0.1910545483482185</v>
      </c>
      <c r="U28" s="28">
        <f>'Calculations female'!U209</f>
        <v>0.19207336750875445</v>
      </c>
      <c r="V28" s="28">
        <f>'Calculations female'!V209</f>
        <v>0.19308698298293553</v>
      </c>
      <c r="W28" s="28">
        <f>'Calculations female'!W209</f>
        <v>0.19409541513180267</v>
      </c>
      <c r="X28" s="28">
        <f>'Calculations female'!X209</f>
        <v>0.19509868464594501</v>
      </c>
      <c r="Y28" s="28">
        <f>'Calculations female'!Y209</f>
        <v>0.19609681252856453</v>
      </c>
      <c r="Z28" s="28">
        <f>'Calculations female'!Z209</f>
        <v>0.19708982007907627</v>
      </c>
      <c r="AA28" s="28">
        <f>'Calculations female'!AA209</f>
        <v>0.19807772887724001</v>
      </c>
      <c r="AB28" s="28">
        <f>'Calculations female'!AB209</f>
        <v>0.199060560767814</v>
      </c>
      <c r="AC28" s="28">
        <f>'Calculations female'!AC209</f>
        <v>0.2000383378456945</v>
      </c>
      <c r="AD28" s="28">
        <f>'Calculations female'!AD209</f>
        <v>0.20101108244155808</v>
      </c>
      <c r="AE28" s="28">
        <f>'Calculations female'!AE209</f>
        <v>0.20197881710795926</v>
      </c>
      <c r="AF28" s="28">
        <f>'Calculations female'!AF209</f>
        <v>0.20294156460589735</v>
      </c>
      <c r="AG28">
        <v>0.20294156460589735</v>
      </c>
      <c r="AH28">
        <v>0.20294156460589735</v>
      </c>
      <c r="AI28">
        <v>0.20294156460589735</v>
      </c>
      <c r="AJ28">
        <v>0.20294156460589735</v>
      </c>
      <c r="AK28">
        <v>0.20294156460589735</v>
      </c>
      <c r="AL28">
        <v>0.20294156460589735</v>
      </c>
      <c r="AM28">
        <v>0.20294156460589735</v>
      </c>
      <c r="AN28">
        <v>0.20294156460589735</v>
      </c>
      <c r="AO28">
        <v>0.20294156460589735</v>
      </c>
      <c r="AP28">
        <v>0.20294156460589735</v>
      </c>
    </row>
    <row r="29" spans="1:42" x14ac:dyDescent="0.2">
      <c r="A29" s="6" t="s">
        <v>43</v>
      </c>
      <c r="B29" s="28">
        <f>'Calculations female'!B210</f>
        <v>0.10899999999999996</v>
      </c>
      <c r="C29" s="28">
        <f>'Calculations female'!C210</f>
        <v>0.10977916432701945</v>
      </c>
      <c r="D29" s="28">
        <f>'Calculations female'!D210</f>
        <v>0.11059874456247762</v>
      </c>
      <c r="E29" s="28">
        <f>'Calculations female'!E210</f>
        <v>0.11140248806774641</v>
      </c>
      <c r="F29" s="28">
        <f>'Calculations female'!F210</f>
        <v>0.11219621942725028</v>
      </c>
      <c r="G29" s="28">
        <f>'Calculations female'!G210</f>
        <v>0.11302067361675915</v>
      </c>
      <c r="H29" s="28">
        <f>'Calculations female'!H210</f>
        <v>0.11388295292924046</v>
      </c>
      <c r="I29" s="28">
        <f>'Calculations female'!I210</f>
        <v>0.11479878575083326</v>
      </c>
      <c r="J29" s="28">
        <f>'Calculations female'!J210</f>
        <v>0.11576070612482604</v>
      </c>
      <c r="K29" s="28">
        <f>'Calculations female'!K210</f>
        <v>0.11670270142146848</v>
      </c>
      <c r="L29" s="28">
        <f>'Calculations female'!L210</f>
        <v>0.11731727407813722</v>
      </c>
      <c r="M29" s="28">
        <f>'Calculations female'!M210</f>
        <v>0.11813876693841212</v>
      </c>
      <c r="N29" s="28">
        <f>'Calculations female'!N210</f>
        <v>0.11895715576795168</v>
      </c>
      <c r="O29" s="28">
        <f>'Calculations female'!O210</f>
        <v>0.11977243690026394</v>
      </c>
      <c r="P29" s="28">
        <f>'Calculations female'!P210</f>
        <v>0.1205846072421467</v>
      </c>
      <c r="Q29" s="28">
        <f>'Calculations female'!Q210</f>
        <v>0.12139366425656115</v>
      </c>
      <c r="R29" s="28">
        <f>'Calculations female'!R210</f>
        <v>0.12219960594591675</v>
      </c>
      <c r="S29" s="28">
        <f>'Calculations female'!S210</f>
        <v>0.12300243083576907</v>
      </c>
      <c r="T29" s="28">
        <f>'Calculations female'!T210</f>
        <v>0.1238021379589176</v>
      </c>
      <c r="U29" s="28">
        <f>'Calculations female'!U210</f>
        <v>0.12459872683989599</v>
      </c>
      <c r="V29" s="28">
        <f>'Calculations female'!V210</f>
        <v>0.12539219747984542</v>
      </c>
      <c r="W29" s="28">
        <f>'Calculations female'!W210</f>
        <v>0.12618255034176973</v>
      </c>
      <c r="X29" s="28">
        <f>'Calculations female'!X210</f>
        <v>0.12696978633614855</v>
      </c>
      <c r="Y29" s="28">
        <f>'Calculations female'!Y210</f>
        <v>0.12775390680692153</v>
      </c>
      <c r="Z29" s="28">
        <f>'Calculations female'!Z210</f>
        <v>0.12853491351781815</v>
      </c>
      <c r="AA29" s="28">
        <f>'Calculations female'!AA210</f>
        <v>0.12931280863903241</v>
      </c>
      <c r="AB29" s="28">
        <f>'Calculations female'!AB210</f>
        <v>0.13008759473424183</v>
      </c>
      <c r="AC29" s="28">
        <f>'Calculations female'!AC210</f>
        <v>0.13085927474794365</v>
      </c>
      <c r="AD29" s="28">
        <f>'Calculations female'!AD210</f>
        <v>0.13162785199312813</v>
      </c>
      <c r="AE29" s="28">
        <f>'Calculations female'!AE210</f>
        <v>0.13239333013925306</v>
      </c>
      <c r="AF29" s="28">
        <f>'Calculations female'!AF210</f>
        <v>0.13315571320053576</v>
      </c>
      <c r="AG29">
        <v>0.13315571320053576</v>
      </c>
      <c r="AH29">
        <v>0.13315571320053576</v>
      </c>
      <c r="AI29">
        <v>0.13315571320053576</v>
      </c>
      <c r="AJ29">
        <v>0.13315571320053576</v>
      </c>
      <c r="AK29">
        <v>0.13315571320053576</v>
      </c>
      <c r="AL29">
        <v>0.13315571320053576</v>
      </c>
      <c r="AM29">
        <v>0.13315571320053576</v>
      </c>
      <c r="AN29">
        <v>0.13315571320053576</v>
      </c>
      <c r="AO29">
        <v>0.13315571320053576</v>
      </c>
      <c r="AP29">
        <v>0.13315571320053576</v>
      </c>
    </row>
    <row r="30" spans="1:42" x14ac:dyDescent="0.2">
      <c r="A30" s="6" t="s">
        <v>44</v>
      </c>
      <c r="B30" s="28">
        <f>'Calculations female'!B211</f>
        <v>0.43999999999999995</v>
      </c>
      <c r="C30" s="28">
        <f>'Calculations female'!C211</f>
        <v>0.44134235891707924</v>
      </c>
      <c r="D30" s="28">
        <f>'Calculations female'!D211</f>
        <v>0.44274717337771063</v>
      </c>
      <c r="E30" s="28">
        <f>'Calculations female'!E211</f>
        <v>0.44411777205960185</v>
      </c>
      <c r="F30" s="28">
        <f>'Calculations female'!F211</f>
        <v>0.44546449600588572</v>
      </c>
      <c r="G30" s="28">
        <f>'Calculations female'!G211</f>
        <v>0.44685626382321558</v>
      </c>
      <c r="H30" s="28">
        <f>'Calculations female'!H211</f>
        <v>0.44830424198940438</v>
      </c>
      <c r="I30" s="28">
        <f>'Calculations female'!I211</f>
        <v>0.44983368492336534</v>
      </c>
      <c r="J30" s="28">
        <f>'Calculations female'!J211</f>
        <v>0.45143081123401402</v>
      </c>
      <c r="K30" s="28">
        <f>'Calculations female'!K211</f>
        <v>0.45298574396178692</v>
      </c>
      <c r="L30" s="28">
        <f>'Calculations female'!L211</f>
        <v>0.45399539688903101</v>
      </c>
      <c r="M30" s="28">
        <f>'Calculations female'!M211</f>
        <v>0.45533911507751351</v>
      </c>
      <c r="N30" s="28">
        <f>'Calculations female'!N211</f>
        <v>0.45667113400899456</v>
      </c>
      <c r="O30" s="28">
        <f>'Calculations female'!O211</f>
        <v>0.45799158769426157</v>
      </c>
      <c r="P30" s="28">
        <f>'Calculations female'!P211</f>
        <v>0.45930060846927329</v>
      </c>
      <c r="Q30" s="28">
        <f>'Calculations female'!Q211</f>
        <v>0.46059832701106346</v>
      </c>
      <c r="R30" s="28">
        <f>'Calculations female'!R211</f>
        <v>0.46188487235386638</v>
      </c>
      <c r="S30" s="28">
        <f>'Calculations female'!S211</f>
        <v>0.46316037190544673</v>
      </c>
      <c r="T30" s="28">
        <f>'Calculations female'!T211</f>
        <v>0.4644249514636058</v>
      </c>
      <c r="U30" s="28">
        <f>'Calculations female'!U211</f>
        <v>0.46567873523283959</v>
      </c>
      <c r="V30" s="28">
        <f>'Calculations female'!V211</f>
        <v>0.46692184584112101</v>
      </c>
      <c r="W30" s="28">
        <f>'Calculations female'!W211</f>
        <v>0.46815440435680084</v>
      </c>
      <c r="X30" s="28">
        <f>'Calculations female'!X211</f>
        <v>0.46937653030557674</v>
      </c>
      <c r="Y30" s="28">
        <f>'Calculations female'!Y211</f>
        <v>0.47058834168754904</v>
      </c>
      <c r="Z30" s="28">
        <f>'Calculations female'!Z211</f>
        <v>0.47178995499431442</v>
      </c>
      <c r="AA30" s="28">
        <f>'Calculations female'!AA211</f>
        <v>0.47298148522609323</v>
      </c>
      <c r="AB30" s="28">
        <f>'Calculations female'!AB211</f>
        <v>0.47416304590888508</v>
      </c>
      <c r="AC30" s="28">
        <f>'Calculations female'!AC211</f>
        <v>0.47533474911160761</v>
      </c>
      <c r="AD30" s="28">
        <f>'Calculations female'!AD211</f>
        <v>0.47649670546324696</v>
      </c>
      <c r="AE30" s="28">
        <f>'Calculations female'!AE211</f>
        <v>0.47764902416996335</v>
      </c>
      <c r="AF30" s="28">
        <f>'Calculations female'!AF211</f>
        <v>0.47879181303217361</v>
      </c>
      <c r="AG30">
        <v>0.47879181303217361</v>
      </c>
      <c r="AH30">
        <v>0.47879181303217361</v>
      </c>
      <c r="AI30">
        <v>0.47879181303217361</v>
      </c>
      <c r="AJ30">
        <v>0.47879181303217361</v>
      </c>
      <c r="AK30">
        <v>0.47879181303217361</v>
      </c>
      <c r="AL30">
        <v>0.47879181303217361</v>
      </c>
      <c r="AM30">
        <v>0.47879181303217361</v>
      </c>
      <c r="AN30">
        <v>0.47879181303217361</v>
      </c>
      <c r="AO30">
        <v>0.47879181303217361</v>
      </c>
      <c r="AP30">
        <v>0.47879181303217361</v>
      </c>
    </row>
    <row r="31" spans="1:42" x14ac:dyDescent="0.2">
      <c r="A31" s="6" t="s">
        <v>45</v>
      </c>
      <c r="B31" s="28">
        <f>'Calculations female'!B212</f>
        <v>0.24600000000000008</v>
      </c>
      <c r="C31" s="28">
        <f>'Calculations female'!C212</f>
        <v>0.24721157456516307</v>
      </c>
      <c r="D31" s="28">
        <f>'Calculations female'!D212</f>
        <v>0.24848276152330986</v>
      </c>
      <c r="E31" s="28">
        <f>'Calculations female'!E212</f>
        <v>0.24972618765119584</v>
      </c>
      <c r="F31" s="28">
        <f>'Calculations female'!F212</f>
        <v>0.2509510377805132</v>
      </c>
      <c r="G31" s="28">
        <f>'Calculations female'!G212</f>
        <v>0.25222007184759659</v>
      </c>
      <c r="H31" s="28">
        <f>'Calculations female'!H212</f>
        <v>0.25354383474761233</v>
      </c>
      <c r="I31" s="28">
        <f>'Calculations female'!I212</f>
        <v>0.25494592911203295</v>
      </c>
      <c r="J31" s="28">
        <f>'Calculations female'!J212</f>
        <v>0.25641430583596864</v>
      </c>
      <c r="K31" s="28">
        <f>'Calculations female'!K212</f>
        <v>0.25784805389141996</v>
      </c>
      <c r="L31" s="28">
        <f>'Calculations female'!L212</f>
        <v>0.25878122186858299</v>
      </c>
      <c r="M31" s="28">
        <f>'Calculations female'!M212</f>
        <v>0.26002584272846907</v>
      </c>
      <c r="N31" s="28">
        <f>'Calculations female'!N212</f>
        <v>0.26126266793918757</v>
      </c>
      <c r="O31" s="28">
        <f>'Calculations female'!O212</f>
        <v>0.26249174698637223</v>
      </c>
      <c r="P31" s="28">
        <f>'Calculations female'!P212</f>
        <v>0.26371312945795061</v>
      </c>
      <c r="Q31" s="28">
        <f>'Calculations female'!Q212</f>
        <v>0.26492686502353846</v>
      </c>
      <c r="R31" s="28">
        <f>'Calculations female'!R212</f>
        <v>0.26613300341469498</v>
      </c>
      <c r="S31" s="28">
        <f>'Calculations female'!S212</f>
        <v>0.26733159440602022</v>
      </c>
      <c r="T31" s="28">
        <f>'Calculations female'!T212</f>
        <v>0.2685226877970599</v>
      </c>
      <c r="U31" s="28">
        <f>'Calculations female'!U212</f>
        <v>0.26970633339499139</v>
      </c>
      <c r="V31" s="28">
        <f>'Calculations female'!V212</f>
        <v>0.27088258099805862</v>
      </c>
      <c r="W31" s="28">
        <f>'Calculations female'!W212</f>
        <v>0.27205148037974236</v>
      </c>
      <c r="X31" s="28">
        <f>'Calculations female'!X212</f>
        <v>0.2732130812736156</v>
      </c>
      <c r="Y31" s="28">
        <f>'Calculations female'!Y212</f>
        <v>0.27436743335888969</v>
      </c>
      <c r="Z31" s="28">
        <f>'Calculations female'!Z212</f>
        <v>0.27551458624660174</v>
      </c>
      <c r="AA31" s="28">
        <f>'Calculations female'!AA212</f>
        <v>0.27665458946642946</v>
      </c>
      <c r="AB31" s="28">
        <f>'Calculations female'!AB212</f>
        <v>0.27778749245412165</v>
      </c>
      <c r="AC31" s="28">
        <f>'Calculations female'!AC212</f>
        <v>0.2789133445394939</v>
      </c>
      <c r="AD31" s="28">
        <f>'Calculations female'!AD212</f>
        <v>0.28003219493500731</v>
      </c>
      <c r="AE31" s="28">
        <f>'Calculations female'!AE212</f>
        <v>0.28114409272486873</v>
      </c>
      <c r="AF31" s="28">
        <f>'Calculations female'!AF212</f>
        <v>0.28224908685466682</v>
      </c>
      <c r="AG31">
        <v>0.28224908685466682</v>
      </c>
      <c r="AH31">
        <v>0.28224908685466682</v>
      </c>
      <c r="AI31">
        <v>0.28224908685466682</v>
      </c>
      <c r="AJ31">
        <v>0.28224908685466682</v>
      </c>
      <c r="AK31">
        <v>0.28224908685466682</v>
      </c>
      <c r="AL31">
        <v>0.28224908685466682</v>
      </c>
      <c r="AM31">
        <v>0.28224908685466682</v>
      </c>
      <c r="AN31">
        <v>0.28224908685466682</v>
      </c>
      <c r="AO31">
        <v>0.28224908685466682</v>
      </c>
      <c r="AP31">
        <v>0.28224908685466682</v>
      </c>
    </row>
    <row r="32" spans="1:42" x14ac:dyDescent="0.2">
      <c r="A32" s="6" t="s">
        <v>46</v>
      </c>
      <c r="B32" s="28">
        <f>'Calculations female'!B213</f>
        <v>0.51800000000000002</v>
      </c>
      <c r="C32" s="28">
        <f>'Calculations female'!C213</f>
        <v>0.51927099919779174</v>
      </c>
      <c r="D32" s="28">
        <f>'Calculations female'!D213</f>
        <v>0.52060004788694758</v>
      </c>
      <c r="E32" s="28">
        <f>'Calculations female'!E213</f>
        <v>0.52189565952715233</v>
      </c>
      <c r="F32" s="28">
        <f>'Calculations female'!F213</f>
        <v>0.52316768011764303</v>
      </c>
      <c r="G32" s="28">
        <f>'Calculations female'!G213</f>
        <v>0.52448118472213268</v>
      </c>
      <c r="H32" s="28">
        <f>'Calculations female'!H213</f>
        <v>0.52584659792253718</v>
      </c>
      <c r="I32" s="28">
        <f>'Calculations female'!I213</f>
        <v>0.5272875718866179</v>
      </c>
      <c r="J32" s="28">
        <f>'Calculations female'!J213</f>
        <v>0.52879093913762909</v>
      </c>
      <c r="K32" s="28">
        <f>'Calculations female'!K213</f>
        <v>0.53025324552116959</v>
      </c>
      <c r="L32" s="28">
        <f>'Calculations female'!L213</f>
        <v>0.5312020464043351</v>
      </c>
      <c r="M32" s="28">
        <f>'Calculations female'!M213</f>
        <v>0.53246391696465745</v>
      </c>
      <c r="N32" s="28">
        <f>'Calculations female'!N213</f>
        <v>0.53371383306975506</v>
      </c>
      <c r="O32" s="28">
        <f>'Calculations female'!O213</f>
        <v>0.53495194893943643</v>
      </c>
      <c r="P32" s="28">
        <f>'Calculations female'!P213</f>
        <v>0.536178416444409</v>
      </c>
      <c r="Q32" s="28">
        <f>'Calculations female'!Q213</f>
        <v>0.53739338514310953</v>
      </c>
      <c r="R32" s="28">
        <f>'Calculations female'!R213</f>
        <v>0.53859700231810648</v>
      </c>
      <c r="S32" s="28">
        <f>'Calculations female'!S213</f>
        <v>0.53978941301207972</v>
      </c>
      <c r="T32" s="28">
        <f>'Calculations female'!T213</f>
        <v>0.54097076006336775</v>
      </c>
      <c r="U32" s="28">
        <f>'Calculations female'!U213</f>
        <v>0.54214118414107393</v>
      </c>
      <c r="V32" s="28">
        <f>'Calculations female'!V213</f>
        <v>0.54330082377972755</v>
      </c>
      <c r="W32" s="28">
        <f>'Calculations female'!W213</f>
        <v>0.5444498154135069</v>
      </c>
      <c r="X32" s="28">
        <f>'Calculations female'!X213</f>
        <v>0.54558829340999337</v>
      </c>
      <c r="Y32" s="28">
        <f>'Calculations female'!Y213</f>
        <v>0.54671639010349149</v>
      </c>
      <c r="Z32" s="28">
        <f>'Calculations female'!Z213</f>
        <v>0.54783423582788171</v>
      </c>
      <c r="AA32" s="28">
        <f>'Calculations female'!AA213</f>
        <v>0.54894195894901765</v>
      </c>
      <c r="AB32" s="28">
        <f>'Calculations female'!AB213</f>
        <v>0.55003968589667684</v>
      </c>
      <c r="AC32" s="28">
        <f>'Calculations female'!AC213</f>
        <v>0.55112754119603813</v>
      </c>
      <c r="AD32" s="28">
        <f>'Calculations female'!AD213</f>
        <v>0.55220564749872136</v>
      </c>
      <c r="AE32" s="28">
        <f>'Calculations female'!AE213</f>
        <v>0.55327412561335487</v>
      </c>
      <c r="AF32" s="28">
        <f>'Calculations female'!AF213</f>
        <v>0.55433309453570112</v>
      </c>
      <c r="AG32">
        <v>0.55433309453570112</v>
      </c>
      <c r="AH32">
        <v>0.55433309453570112</v>
      </c>
      <c r="AI32">
        <v>0.55433309453570112</v>
      </c>
      <c r="AJ32">
        <v>0.55433309453570112</v>
      </c>
      <c r="AK32">
        <v>0.55433309453570112</v>
      </c>
      <c r="AL32">
        <v>0.55433309453570112</v>
      </c>
      <c r="AM32">
        <v>0.55433309453570112</v>
      </c>
      <c r="AN32">
        <v>0.55433309453570112</v>
      </c>
      <c r="AO32">
        <v>0.55433309453570112</v>
      </c>
      <c r="AP32">
        <v>0.55433309453570112</v>
      </c>
    </row>
    <row r="33" spans="1:42" x14ac:dyDescent="0.2">
      <c r="A33" s="6" t="s">
        <v>47</v>
      </c>
      <c r="B33" s="28">
        <f>'Calculations female'!B214</f>
        <v>0.41748083941605835</v>
      </c>
      <c r="C33" s="28">
        <f>'Calculations female'!C214</f>
        <v>0.41883180694747785</v>
      </c>
      <c r="D33" s="28">
        <f>'Calculations female'!D214</f>
        <v>0.42024599276836111</v>
      </c>
      <c r="E33" s="28">
        <f>'Calculations female'!E214</f>
        <v>0.42162609093307457</v>
      </c>
      <c r="F33" s="28">
        <f>'Calculations female'!F214</f>
        <v>0.42298249109476754</v>
      </c>
      <c r="G33" s="28">
        <f>'Calculations female'!G214</f>
        <v>0.42438461452146836</v>
      </c>
      <c r="H33" s="28">
        <f>'Calculations female'!H214</f>
        <v>0.42584374962554677</v>
      </c>
      <c r="I33" s="28">
        <f>'Calculations female'!I214</f>
        <v>0.42738540062848746</v>
      </c>
      <c r="J33" s="28">
        <f>'Calculations female'!J214</f>
        <v>0.42899573862514789</v>
      </c>
      <c r="K33" s="28">
        <f>'Calculations female'!K214</f>
        <v>0.43056398785296429</v>
      </c>
      <c r="L33" s="28">
        <f>'Calculations female'!L214</f>
        <v>0.43158252680378412</v>
      </c>
      <c r="M33" s="28">
        <f>'Calculations female'!M214</f>
        <v>0.43293836290389193</v>
      </c>
      <c r="N33" s="28">
        <f>'Calculations female'!N214</f>
        <v>0.43428272252760886</v>
      </c>
      <c r="O33" s="28">
        <f>'Calculations female'!O214</f>
        <v>0.43561573178094021</v>
      </c>
      <c r="P33" s="28">
        <f>'Calculations female'!P214</f>
        <v>0.43693751531356056</v>
      </c>
      <c r="Q33" s="28">
        <f>'Calculations female'!Q214</f>
        <v>0.43824819632880208</v>
      </c>
      <c r="R33" s="28">
        <f>'Calculations female'!R214</f>
        <v>0.43954789659402155</v>
      </c>
      <c r="S33" s="28">
        <f>'Calculations female'!S214</f>
        <v>0.44083673645132665</v>
      </c>
      <c r="T33" s="28">
        <f>'Calculations female'!T214</f>
        <v>0.44211483482862879</v>
      </c>
      <c r="U33" s="28">
        <f>'Calculations female'!U214</f>
        <v>0.44338230925099181</v>
      </c>
      <c r="V33" s="28">
        <f>'Calculations female'!V214</f>
        <v>0.44463927585225127</v>
      </c>
      <c r="W33" s="28">
        <f>'Calculations female'!W214</f>
        <v>0.44588584938688797</v>
      </c>
      <c r="X33" s="28">
        <f>'Calculations female'!X214</f>
        <v>0.44712214324210714</v>
      </c>
      <c r="Y33" s="28">
        <f>'Calculations female'!Y214</f>
        <v>0.44834826945013678</v>
      </c>
      <c r="Z33" s="28">
        <f>'Calculations female'!Z214</f>
        <v>0.44956433870069051</v>
      </c>
      <c r="AA33" s="28">
        <f>'Calculations female'!AA214</f>
        <v>0.45077046035359253</v>
      </c>
      <c r="AB33" s="28">
        <f>'Calculations female'!AB214</f>
        <v>0.45196674245155022</v>
      </c>
      <c r="AC33" s="28">
        <f>'Calculations female'!AC214</f>
        <v>0.45315329173303148</v>
      </c>
      <c r="AD33" s="28">
        <f>'Calculations female'!AD214</f>
        <v>0.45433021364526777</v>
      </c>
      <c r="AE33" s="28">
        <f>'Calculations female'!AE214</f>
        <v>0.45549761235732628</v>
      </c>
      <c r="AF33" s="28">
        <f>'Calculations female'!AF214</f>
        <v>0.4566555907732685</v>
      </c>
      <c r="AG33">
        <v>0.4566555907732685</v>
      </c>
      <c r="AH33">
        <v>0.4566555907732685</v>
      </c>
      <c r="AI33">
        <v>0.4566555907732685</v>
      </c>
      <c r="AJ33">
        <v>0.4566555907732685</v>
      </c>
      <c r="AK33">
        <v>0.4566555907732685</v>
      </c>
      <c r="AL33">
        <v>0.4566555907732685</v>
      </c>
      <c r="AM33">
        <v>0.4566555907732685</v>
      </c>
      <c r="AN33">
        <v>0.4566555907732685</v>
      </c>
      <c r="AO33">
        <v>0.4566555907732685</v>
      </c>
      <c r="AP33">
        <v>0.4566555907732685</v>
      </c>
    </row>
    <row r="34" spans="1:42" x14ac:dyDescent="0.2">
      <c r="A34" s="6" t="s">
        <v>48</v>
      </c>
      <c r="B34" s="28">
        <f>'Calculations female'!B215</f>
        <v>0.31064294478527604</v>
      </c>
      <c r="C34" s="28">
        <f>'Calculations female'!C215</f>
        <v>0.31195273991807315</v>
      </c>
      <c r="D34" s="28">
        <f>'Calculations female'!D215</f>
        <v>0.3133256805298768</v>
      </c>
      <c r="E34" s="28">
        <f>'Calculations female'!E215</f>
        <v>0.31466735550025771</v>
      </c>
      <c r="F34" s="28">
        <f>'Calculations female'!F215</f>
        <v>0.31598775116856076</v>
      </c>
      <c r="G34" s="28">
        <f>'Calculations female'!G215</f>
        <v>0.31735448887709716</v>
      </c>
      <c r="H34" s="28">
        <f>'Calculations female'!H215</f>
        <v>0.31877877699896562</v>
      </c>
      <c r="I34" s="28">
        <f>'Calculations female'!I215</f>
        <v>0.32028580113981425</v>
      </c>
      <c r="J34" s="28">
        <f>'Calculations female'!J215</f>
        <v>0.32186237257744693</v>
      </c>
      <c r="K34" s="28">
        <f>'Calculations female'!K215</f>
        <v>0.32340009719278917</v>
      </c>
      <c r="L34" s="28">
        <f>'Calculations female'!L215</f>
        <v>0.32440005794580146</v>
      </c>
      <c r="M34" s="28">
        <f>'Calculations female'!M215</f>
        <v>0.32573268657222421</v>
      </c>
      <c r="N34" s="28">
        <f>'Calculations female'!N215</f>
        <v>0.32705575217255173</v>
      </c>
      <c r="O34" s="28">
        <f>'Calculations female'!O215</f>
        <v>0.32836933491341114</v>
      </c>
      <c r="P34" s="28">
        <f>'Calculations female'!P215</f>
        <v>0.32967351454258786</v>
      </c>
      <c r="Q34" s="28">
        <f>'Calculations female'!Q215</f>
        <v>0.33096837037597349</v>
      </c>
      <c r="R34" s="28">
        <f>'Calculations female'!R215</f>
        <v>0.33225398128535349</v>
      </c>
      <c r="S34" s="28">
        <f>'Calculations female'!S215</f>
        <v>0.33353042568700991</v>
      </c>
      <c r="T34" s="28">
        <f>'Calculations female'!T215</f>
        <v>0.33479778153109951</v>
      </c>
      <c r="U34" s="28">
        <f>'Calculations female'!U215</f>
        <v>0.33605612629177406</v>
      </c>
      <c r="V34" s="28">
        <f>'Calculations female'!V215</f>
        <v>0.33730553695800913</v>
      </c>
      <c r="W34" s="28">
        <f>'Calculations female'!W215</f>
        <v>0.33854609002511965</v>
      </c>
      <c r="X34" s="28">
        <f>'Calculations female'!X215</f>
        <v>0.33977786148690964</v>
      </c>
      <c r="Y34" s="28">
        <f>'Calculations female'!Y215</f>
        <v>0.34100092682845939</v>
      </c>
      <c r="Z34" s="28">
        <f>'Calculations female'!Z215</f>
        <v>0.3422153610194939</v>
      </c>
      <c r="AA34" s="28">
        <f>'Calculations female'!AA215</f>
        <v>0.34342123850831796</v>
      </c>
      <c r="AB34" s="28">
        <f>'Calculations female'!AB215</f>
        <v>0.34461863321630426</v>
      </c>
      <c r="AC34" s="28">
        <f>'Calculations female'!AC215</f>
        <v>0.34580761853287706</v>
      </c>
      <c r="AD34" s="28">
        <f>'Calculations female'!AD215</f>
        <v>0.3469882673110119</v>
      </c>
      <c r="AE34" s="28">
        <f>'Calculations female'!AE215</f>
        <v>0.3481606518631849</v>
      </c>
      <c r="AF34" s="28">
        <f>'Calculations female'!AF215</f>
        <v>0.3493248439577839</v>
      </c>
      <c r="AG34">
        <v>0.3493248439577839</v>
      </c>
      <c r="AH34">
        <v>0.3493248439577839</v>
      </c>
      <c r="AI34">
        <v>0.3493248439577839</v>
      </c>
      <c r="AJ34">
        <v>0.3493248439577839</v>
      </c>
      <c r="AK34">
        <v>0.3493248439577839</v>
      </c>
      <c r="AL34">
        <v>0.3493248439577839</v>
      </c>
      <c r="AM34">
        <v>0.3493248439577839</v>
      </c>
      <c r="AN34">
        <v>0.3493248439577839</v>
      </c>
      <c r="AO34">
        <v>0.3493248439577839</v>
      </c>
      <c r="AP34">
        <v>0.3493248439577839</v>
      </c>
    </row>
    <row r="35" spans="1:42" x14ac:dyDescent="0.2">
      <c r="A35" s="6" t="s">
        <v>49</v>
      </c>
      <c r="B35" s="28">
        <f>'Calculations female'!B216</f>
        <v>0.51255501618122978</v>
      </c>
      <c r="C35" s="28">
        <f>'Calculations female'!C216</f>
        <v>0.51383298047947334</v>
      </c>
      <c r="D35" s="28">
        <f>'Calculations female'!D216</f>
        <v>0.51516938389052946</v>
      </c>
      <c r="E35" s="28">
        <f>'Calculations female'!E216</f>
        <v>0.51647223542898757</v>
      </c>
      <c r="F35" s="28">
        <f>'Calculations female'!F216</f>
        <v>0.51775143137282365</v>
      </c>
      <c r="G35" s="28">
        <f>'Calculations female'!G216</f>
        <v>0.51907241514068359</v>
      </c>
      <c r="H35" s="28">
        <f>'Calculations female'!H216</f>
        <v>0.52044567808307862</v>
      </c>
      <c r="I35" s="28">
        <f>'Calculations female'!I216</f>
        <v>0.52189501891254653</v>
      </c>
      <c r="J35" s="28">
        <f>'Calculations female'!J216</f>
        <v>0.52340720562975585</v>
      </c>
      <c r="K35" s="28">
        <f>'Calculations female'!K216</f>
        <v>0.52487817885714416</v>
      </c>
      <c r="L35" s="28">
        <f>'Calculations female'!L216</f>
        <v>0.52583264957360343</v>
      </c>
      <c r="M35" s="28">
        <f>'Calculations female'!M216</f>
        <v>0.52710211732322387</v>
      </c>
      <c r="N35" s="28">
        <f>'Calculations female'!N216</f>
        <v>0.52835962212154763</v>
      </c>
      <c r="O35" s="28">
        <f>'Calculations female'!O216</f>
        <v>0.52960531718413217</v>
      </c>
      <c r="P35" s="28">
        <f>'Calculations female'!P216</f>
        <v>0.53083935341852251</v>
      </c>
      <c r="Q35" s="28">
        <f>'Calculations female'!Q216</f>
        <v>0.53206187945966177</v>
      </c>
      <c r="R35" s="28">
        <f>'Calculations female'!R216</f>
        <v>0.53327304170492107</v>
      </c>
      <c r="S35" s="28">
        <f>'Calculations female'!S216</f>
        <v>0.53447298434875523</v>
      </c>
      <c r="T35" s="28">
        <f>'Calculations female'!T216</f>
        <v>0.53566184941696982</v>
      </c>
      <c r="U35" s="28">
        <f>'Calculations female'!U216</f>
        <v>0.53683977680059169</v>
      </c>
      <c r="V35" s="28">
        <f>'Calculations female'!V216</f>
        <v>0.53800690428933606</v>
      </c>
      <c r="W35" s="28">
        <f>'Calculations female'!W216</f>
        <v>0.5391633676046752</v>
      </c>
      <c r="X35" s="28">
        <f>'Calculations female'!X216</f>
        <v>0.54030930043248071</v>
      </c>
      <c r="Y35" s="28">
        <f>'Calculations female'!Y216</f>
        <v>0.54144483445526526</v>
      </c>
      <c r="Z35" s="28">
        <f>'Calculations female'!Z216</f>
        <v>0.54257009938399647</v>
      </c>
      <c r="AA35" s="28">
        <f>'Calculations female'!AA216</f>
        <v>0.54368522298949085</v>
      </c>
      <c r="AB35" s="28">
        <f>'Calculations female'!AB216</f>
        <v>0.54479033113339426</v>
      </c>
      <c r="AC35" s="28">
        <f>'Calculations female'!AC216</f>
        <v>0.54588554779872067</v>
      </c>
      <c r="AD35" s="28">
        <f>'Calculations female'!AD216</f>
        <v>0.5469709951199897</v>
      </c>
      <c r="AE35" s="28">
        <f>'Calculations female'!AE216</f>
        <v>0.54804679341291673</v>
      </c>
      <c r="AF35" s="28">
        <f>'Calculations female'!AF216</f>
        <v>0.54911306120369574</v>
      </c>
      <c r="AG35">
        <v>0.54911306120369574</v>
      </c>
      <c r="AH35">
        <v>0.54911306120369574</v>
      </c>
      <c r="AI35">
        <v>0.54911306120369574</v>
      </c>
      <c r="AJ35">
        <v>0.54911306120369574</v>
      </c>
      <c r="AK35">
        <v>0.54911306120369574</v>
      </c>
      <c r="AL35">
        <v>0.54911306120369574</v>
      </c>
      <c r="AM35">
        <v>0.54911306120369574</v>
      </c>
      <c r="AN35">
        <v>0.54911306120369574</v>
      </c>
      <c r="AO35">
        <v>0.54911306120369574</v>
      </c>
      <c r="AP35">
        <v>0.54911306120369574</v>
      </c>
    </row>
    <row r="36" spans="1:42" x14ac:dyDescent="0.2">
      <c r="A36" s="6" t="s">
        <v>50</v>
      </c>
      <c r="B36" s="28">
        <f>'Calculations female'!B217</f>
        <v>0.53400000000000003</v>
      </c>
      <c r="C36" s="28">
        <f>'Calculations female'!C217</f>
        <v>0.53524890279168857</v>
      </c>
      <c r="D36" s="28">
        <f>'Calculations female'!D217</f>
        <v>0.53655464452538626</v>
      </c>
      <c r="E36" s="28">
        <f>'Calculations female'!E217</f>
        <v>0.53782733794806903</v>
      </c>
      <c r="F36" s="28">
        <f>'Calculations female'!F217</f>
        <v>0.53907666830087297</v>
      </c>
      <c r="G36" s="28">
        <f>'Calculations female'!G217</f>
        <v>0.54036654632770376</v>
      </c>
      <c r="H36" s="28">
        <f>'Calculations female'!H217</f>
        <v>0.54170718832597109</v>
      </c>
      <c r="I36" s="28">
        <f>'Calculations female'!I217</f>
        <v>0.54312178773171726</v>
      </c>
      <c r="J36" s="28">
        <f>'Calculations female'!J217</f>
        <v>0.54459738462752638</v>
      </c>
      <c r="K36" s="28">
        <f>'Calculations female'!K217</f>
        <v>0.54603243122596057</v>
      </c>
      <c r="L36" s="28">
        <f>'Calculations female'!L217</f>
        <v>0.54696341447945673</v>
      </c>
      <c r="M36" s="28">
        <f>'Calculations female'!M217</f>
        <v>0.54820142959548013</v>
      </c>
      <c r="N36" s="28">
        <f>'Calculations female'!N217</f>
        <v>0.54942753812595846</v>
      </c>
      <c r="O36" s="28">
        <f>'Calculations female'!O217</f>
        <v>0.55064189685510112</v>
      </c>
      <c r="P36" s="28">
        <f>'Calculations female'!P217</f>
        <v>0.55184466010396327</v>
      </c>
      <c r="Q36" s="28">
        <f>'Calculations female'!Q217</f>
        <v>0.55303597977135766</v>
      </c>
      <c r="R36" s="28">
        <f>'Calculations female'!R217</f>
        <v>0.55421600537419524</v>
      </c>
      <c r="S36" s="28">
        <f>'Calculations female'!S217</f>
        <v>0.55538488408726616</v>
      </c>
      <c r="T36" s="28">
        <f>'Calculations female'!T217</f>
        <v>0.55654276078245268</v>
      </c>
      <c r="U36" s="28">
        <f>'Calculations female'!U217</f>
        <v>0.55768977806737607</v>
      </c>
      <c r="V36" s="28">
        <f>'Calculations female'!V217</f>
        <v>0.55882607632347248</v>
      </c>
      <c r="W36" s="28">
        <f>'Calculations female'!W217</f>
        <v>0.55995179374351023</v>
      </c>
      <c r="X36" s="28">
        <f>'Calculations female'!X217</f>
        <v>0.56106706636852621</v>
      </c>
      <c r="Y36" s="28">
        <f>'Calculations female'!Y217</f>
        <v>0.56217202812421352</v>
      </c>
      <c r="Z36" s="28">
        <f>'Calculations female'!Z217</f>
        <v>0.56326681085673613</v>
      </c>
      <c r="AA36" s="28">
        <f>'Calculations female'!AA217</f>
        <v>0.56435154436798518</v>
      </c>
      <c r="AB36" s="28">
        <f>'Calculations female'!AB217</f>
        <v>0.56542635645028716</v>
      </c>
      <c r="AC36" s="28">
        <f>'Calculations female'!AC217</f>
        <v>0.56649137292054386</v>
      </c>
      <c r="AD36" s="28">
        <f>'Calculations female'!AD217</f>
        <v>0.56754671765384035</v>
      </c>
      <c r="AE36" s="28">
        <f>'Calculations female'!AE217</f>
        <v>0.56859251261649324</v>
      </c>
      <c r="AF36" s="28">
        <f>'Calculations female'!AF217</f>
        <v>0.56962887789856675</v>
      </c>
      <c r="AG36">
        <v>0.56962887789856675</v>
      </c>
      <c r="AH36">
        <v>0.56962887789856675</v>
      </c>
      <c r="AI36">
        <v>0.56962887789856675</v>
      </c>
      <c r="AJ36">
        <v>0.56962887789856675</v>
      </c>
      <c r="AK36">
        <v>0.56962887789856675</v>
      </c>
      <c r="AL36">
        <v>0.56962887789856675</v>
      </c>
      <c r="AM36">
        <v>0.56962887789856675</v>
      </c>
      <c r="AN36">
        <v>0.56962887789856675</v>
      </c>
      <c r="AO36">
        <v>0.56962887789856675</v>
      </c>
      <c r="AP36">
        <v>0.56962887789856675</v>
      </c>
    </row>
    <row r="37" spans="1:42" x14ac:dyDescent="0.2">
      <c r="A37" s="6" t="s">
        <v>51</v>
      </c>
      <c r="B37" s="28">
        <f>'Calculations female'!B218</f>
        <v>0.5</v>
      </c>
      <c r="C37" s="28">
        <f>'Calculations female'!C218</f>
        <v>0.50129292888848431</v>
      </c>
      <c r="D37" s="28">
        <f>'Calculations female'!D218</f>
        <v>0.5026451507287677</v>
      </c>
      <c r="E37" s="28">
        <f>'Calculations female'!E218</f>
        <v>0.5039635900532532</v>
      </c>
      <c r="F37" s="28">
        <f>'Calculations female'!F218</f>
        <v>0.50525825034688621</v>
      </c>
      <c r="G37" s="28">
        <f>'Calculations female'!G218</f>
        <v>0.50659536924677762</v>
      </c>
      <c r="H37" s="28">
        <f>'Calculations female'!H218</f>
        <v>0.50798558388200632</v>
      </c>
      <c r="I37" s="28">
        <f>'Calculations female'!I218</f>
        <v>0.50945301187718994</v>
      </c>
      <c r="J37" s="28">
        <f>'Calculations female'!J218</f>
        <v>0.51098428449419442</v>
      </c>
      <c r="K37" s="28">
        <f>'Calculations female'!K218</f>
        <v>0.51247403305692885</v>
      </c>
      <c r="L37" s="28">
        <f>'Calculations female'!L218</f>
        <v>0.51344079686779298</v>
      </c>
      <c r="M37" s="28">
        <f>'Calculations female'!M218</f>
        <v>0.51472674899569704</v>
      </c>
      <c r="N37" s="28">
        <f>'Calculations female'!N218</f>
        <v>0.51600073367874344</v>
      </c>
      <c r="O37" s="28">
        <f>'Calculations female'!O218</f>
        <v>0.51726290156960586</v>
      </c>
      <c r="P37" s="28">
        <f>'Calculations female'!P218</f>
        <v>0.51851340111174504</v>
      </c>
      <c r="Q37" s="28">
        <f>'Calculations female'!Q218</f>
        <v>0.51975237857149836</v>
      </c>
      <c r="R37" s="28">
        <f>'Calculations female'!R218</f>
        <v>0.52097997806990048</v>
      </c>
      <c r="S37" s="28">
        <f>'Calculations female'!S218</f>
        <v>0.52219634161423556</v>
      </c>
      <c r="T37" s="28">
        <f>'Calculations female'!T218</f>
        <v>0.52340160912930411</v>
      </c>
      <c r="U37" s="28">
        <f>'Calculations female'!U218</f>
        <v>0.52459591848839293</v>
      </c>
      <c r="V37" s="28">
        <f>'Calculations female'!V218</f>
        <v>0.5257794055439402</v>
      </c>
      <c r="W37" s="28">
        <f>'Calculations female'!W218</f>
        <v>0.52695220415789279</v>
      </c>
      <c r="X37" s="28">
        <f>'Calculations female'!X218</f>
        <v>0.52811444623172865</v>
      </c>
      <c r="Y37" s="28">
        <f>'Calculations female'!Y218</f>
        <v>0.52926626173616609</v>
      </c>
      <c r="Z37" s="28">
        <f>'Calculations female'!Z218</f>
        <v>0.53040777874052958</v>
      </c>
      <c r="AA37" s="28">
        <f>'Calculations female'!AA218</f>
        <v>0.53153912344177578</v>
      </c>
      <c r="AB37" s="28">
        <f>'Calculations female'!AB218</f>
        <v>0.53266042019318594</v>
      </c>
      <c r="AC37" s="28">
        <f>'Calculations female'!AC218</f>
        <v>0.53377179153269305</v>
      </c>
      <c r="AD37" s="28">
        <f>'Calculations female'!AD218</f>
        <v>0.53487335821087945</v>
      </c>
      <c r="AE37" s="28">
        <f>'Calculations female'!AE218</f>
        <v>0.53596523921860073</v>
      </c>
      <c r="AF37" s="28">
        <f>'Calculations female'!AF218</f>
        <v>0.53704755181426789</v>
      </c>
      <c r="AG37">
        <v>0.53704755181426789</v>
      </c>
      <c r="AH37">
        <v>0.53704755181426789</v>
      </c>
      <c r="AI37">
        <v>0.53704755181426789</v>
      </c>
      <c r="AJ37">
        <v>0.53704755181426789</v>
      </c>
      <c r="AK37">
        <v>0.53704755181426789</v>
      </c>
      <c r="AL37">
        <v>0.53704755181426789</v>
      </c>
      <c r="AM37">
        <v>0.53704755181426789</v>
      </c>
      <c r="AN37">
        <v>0.53704755181426789</v>
      </c>
      <c r="AO37">
        <v>0.53704755181426789</v>
      </c>
      <c r="AP37">
        <v>0.53704755181426789</v>
      </c>
    </row>
    <row r="38" spans="1:42" x14ac:dyDescent="0.2">
      <c r="A38" s="6" t="s">
        <v>52</v>
      </c>
      <c r="B38" s="28">
        <f>'Calculations female'!B219</f>
        <v>0.41399999999999998</v>
      </c>
      <c r="C38" s="28">
        <f>'Calculations female'!C219</f>
        <v>0.4153517907830363</v>
      </c>
      <c r="D38" s="28">
        <f>'Calculations female'!D219</f>
        <v>0.41676689559634744</v>
      </c>
      <c r="E38" s="28">
        <f>'Calculations female'!E219</f>
        <v>0.41814794690678753</v>
      </c>
      <c r="F38" s="28">
        <f>'Calculations female'!F219</f>
        <v>0.41950533792444061</v>
      </c>
      <c r="G38" s="28">
        <f>'Calculations female'!G219</f>
        <v>0.4209085418368973</v>
      </c>
      <c r="H38" s="28">
        <f>'Calculations female'!H219</f>
        <v>0.42236886192177087</v>
      </c>
      <c r="I38" s="28">
        <f>'Calculations female'!I219</f>
        <v>0.42391183187070952</v>
      </c>
      <c r="J38" s="28">
        <f>'Calculations female'!J219</f>
        <v>0.42552362086189693</v>
      </c>
      <c r="K38" s="28">
        <f>'Calculations female'!K219</f>
        <v>0.42709335495428696</v>
      </c>
      <c r="L38" s="28">
        <f>'Calculations female'!L219</f>
        <v>0.42811289615192905</v>
      </c>
      <c r="M38" s="28">
        <f>'Calculations female'!M219</f>
        <v>0.42947011256999856</v>
      </c>
      <c r="N38" s="28">
        <f>'Calculations female'!N219</f>
        <v>0.43081589278736182</v>
      </c>
      <c r="O38" s="28">
        <f>'Calculations female'!O219</f>
        <v>0.43215036161795634</v>
      </c>
      <c r="P38" s="28">
        <f>'Calculations female'!P219</f>
        <v>0.43347364245364467</v>
      </c>
      <c r="Q38" s="28">
        <f>'Calculations female'!Q219</f>
        <v>0.43478585727330971</v>
      </c>
      <c r="R38" s="28">
        <f>'Calculations female'!R219</f>
        <v>0.43608712665234967</v>
      </c>
      <c r="S38" s="28">
        <f>'Calculations female'!S219</f>
        <v>0.43737756977255571</v>
      </c>
      <c r="T38" s="28">
        <f>'Calculations female'!T219</f>
        <v>0.43865730443233625</v>
      </c>
      <c r="U38" s="28">
        <f>'Calculations female'!U219</f>
        <v>0.43992644705726064</v>
      </c>
      <c r="V38" s="28">
        <f>'Calculations female'!V219</f>
        <v>0.44118511271089195</v>
      </c>
      <c r="W38" s="28">
        <f>'Calculations female'!W219</f>
        <v>0.44243341510589534</v>
      </c>
      <c r="X38" s="28">
        <f>'Calculations female'!X219</f>
        <v>0.44367146661537266</v>
      </c>
      <c r="Y38" s="28">
        <f>'Calculations female'!Y219</f>
        <v>0.44489937828443349</v>
      </c>
      <c r="Z38" s="28">
        <f>'Calculations female'!Z219</f>
        <v>0.44611725984195194</v>
      </c>
      <c r="AA38" s="28">
        <f>'Calculations female'!AA219</f>
        <v>0.44732521971250172</v>
      </c>
      <c r="AB38" s="28">
        <f>'Calculations female'!AB219</f>
        <v>0.4485233650284588</v>
      </c>
      <c r="AC38" s="28">
        <f>'Calculations female'!AC219</f>
        <v>0.44971180164222452</v>
      </c>
      <c r="AD38" s="28">
        <f>'Calculations female'!AD219</f>
        <v>0.45089063413859359</v>
      </c>
      <c r="AE38" s="28">
        <f>'Calculations female'!AE219</f>
        <v>0.45205996584720504</v>
      </c>
      <c r="AF38" s="28">
        <f>'Calculations female'!AF219</f>
        <v>0.45321989885509928</v>
      </c>
      <c r="AG38">
        <v>0.45321989885509928</v>
      </c>
      <c r="AH38">
        <v>0.45321989885509928</v>
      </c>
      <c r="AI38">
        <v>0.45321989885509928</v>
      </c>
      <c r="AJ38">
        <v>0.45321989885509928</v>
      </c>
      <c r="AK38">
        <v>0.45321989885509928</v>
      </c>
      <c r="AL38">
        <v>0.45321989885509928</v>
      </c>
      <c r="AM38">
        <v>0.45321989885509928</v>
      </c>
      <c r="AN38">
        <v>0.45321989885509928</v>
      </c>
      <c r="AO38">
        <v>0.45321989885509928</v>
      </c>
      <c r="AP38">
        <v>0.45321989885509928</v>
      </c>
    </row>
    <row r="39" spans="1:42" x14ac:dyDescent="0.2">
      <c r="A39" s="6" t="s">
        <v>53</v>
      </c>
      <c r="B39" s="28">
        <f>'Calculations female'!B220</f>
        <v>0.46399999999999986</v>
      </c>
      <c r="C39" s="28">
        <f>'Calculations female'!C220</f>
        <v>0.46532709192321897</v>
      </c>
      <c r="D39" s="28">
        <f>'Calculations female'!D220</f>
        <v>0.4667155640630794</v>
      </c>
      <c r="E39" s="28">
        <f>'Calculations female'!E220</f>
        <v>0.46806985962859537</v>
      </c>
      <c r="F39" s="28">
        <f>'Calculations female'!F220</f>
        <v>0.46940022015273486</v>
      </c>
      <c r="G39" s="28">
        <f>'Calculations female'!G220</f>
        <v>0.47077471960016964</v>
      </c>
      <c r="H39" s="28">
        <f>'Calculations female'!H220</f>
        <v>0.4722043471550727</v>
      </c>
      <c r="I39" s="28">
        <f>'Calculations female'!I220</f>
        <v>0.47371398207596649</v>
      </c>
      <c r="J39" s="28">
        <f>'Calculations female'!J220</f>
        <v>0.47528995914589584</v>
      </c>
      <c r="K39" s="28">
        <f>'Calculations female'!K220</f>
        <v>0.47682384666486716</v>
      </c>
      <c r="L39" s="28">
        <f>'Calculations female'!L220</f>
        <v>0.47781959488481013</v>
      </c>
      <c r="M39" s="28">
        <f>'Calculations female'!M220</f>
        <v>0.47914451584149687</v>
      </c>
      <c r="N39" s="28">
        <f>'Calculations female'!N220</f>
        <v>0.48045757303557146</v>
      </c>
      <c r="O39" s="28">
        <f>'Calculations female'!O220</f>
        <v>0.48175890795779791</v>
      </c>
      <c r="P39" s="28">
        <f>'Calculations female'!P220</f>
        <v>0.48304866020002607</v>
      </c>
      <c r="Q39" s="28">
        <f>'Calculations female'!Q220</f>
        <v>0.48432696747756149</v>
      </c>
      <c r="R39" s="28">
        <f>'Calculations female'!R220</f>
        <v>0.48559396565157048</v>
      </c>
      <c r="S39" s="28">
        <f>'Calculations female'!S220</f>
        <v>0.48684978875151069</v>
      </c>
      <c r="T39" s="28">
        <f>'Calculations female'!T220</f>
        <v>0.4880945689975601</v>
      </c>
      <c r="U39" s="28">
        <f>'Calculations female'!U220</f>
        <v>0.48932843682302957</v>
      </c>
      <c r="V39" s="28">
        <f>'Calculations female'!V220</f>
        <v>0.49055152089673215</v>
      </c>
      <c r="W39" s="28">
        <f>'Calculations female'!W220</f>
        <v>0.4917639481453106</v>
      </c>
      <c r="X39" s="28">
        <f>'Calculations female'!X220</f>
        <v>0.4929658437754762</v>
      </c>
      <c r="Y39" s="28">
        <f>'Calculations female'!Y220</f>
        <v>0.49415733129618089</v>
      </c>
      <c r="Z39" s="28">
        <f>'Calculations female'!Z220</f>
        <v>0.49533853254068089</v>
      </c>
      <c r="AA39" s="28">
        <f>'Calculations female'!AA220</f>
        <v>0.49650956768848903</v>
      </c>
      <c r="AB39" s="28">
        <f>'Calculations female'!AB220</f>
        <v>0.49767055528721593</v>
      </c>
      <c r="AC39" s="28">
        <f>'Calculations female'!AC220</f>
        <v>0.4988216122742582</v>
      </c>
      <c r="AD39" s="28">
        <f>'Calculations female'!AD220</f>
        <v>0.4999628539983671</v>
      </c>
      <c r="AE39" s="28">
        <f>'Calculations female'!AE220</f>
        <v>0.50109439424104318</v>
      </c>
      <c r="AF39" s="28">
        <f>'Calculations female'!AF220</f>
        <v>0.50221634523778491</v>
      </c>
      <c r="AG39">
        <v>0.50221634523778491</v>
      </c>
      <c r="AH39">
        <v>0.50221634523778491</v>
      </c>
      <c r="AI39">
        <v>0.50221634523778491</v>
      </c>
      <c r="AJ39">
        <v>0.50221634523778491</v>
      </c>
      <c r="AK39">
        <v>0.50221634523778491</v>
      </c>
      <c r="AL39">
        <v>0.50221634523778491</v>
      </c>
      <c r="AM39">
        <v>0.50221634523778491</v>
      </c>
      <c r="AN39">
        <v>0.50221634523778491</v>
      </c>
      <c r="AO39">
        <v>0.50221634523778491</v>
      </c>
      <c r="AP39">
        <v>0.50221634523778491</v>
      </c>
    </row>
    <row r="40" spans="1:42" x14ac:dyDescent="0.2">
      <c r="A40" s="6" t="s">
        <v>54</v>
      </c>
      <c r="B40" s="28">
        <f>'Calculations female'!B221</f>
        <v>0.69499999999999995</v>
      </c>
      <c r="C40" s="28">
        <f>'Calculations female'!C221</f>
        <v>0.69590684061418551</v>
      </c>
      <c r="D40" s="28">
        <f>'Calculations female'!D221</f>
        <v>0.69685373741459999</v>
      </c>
      <c r="E40" s="28">
        <f>'Calculations female'!E221</f>
        <v>0.69777547847429178</v>
      </c>
      <c r="F40" s="28">
        <f>'Calculations female'!F221</f>
        <v>0.69867916193410118</v>
      </c>
      <c r="G40" s="28">
        <f>'Calculations female'!G221</f>
        <v>0.69961099852532715</v>
      </c>
      <c r="H40" s="28">
        <f>'Calculations female'!H221</f>
        <v>0.70057824753020692</v>
      </c>
      <c r="I40" s="28">
        <f>'Calculations female'!I221</f>
        <v>0.70159746919503441</v>
      </c>
      <c r="J40" s="28">
        <f>'Calculations female'!J221</f>
        <v>0.70265913070779651</v>
      </c>
      <c r="K40" s="28">
        <f>'Calculations female'!K221</f>
        <v>0.70369014713468858</v>
      </c>
      <c r="L40" s="28">
        <f>'Calculations female'!L221</f>
        <v>0.70435824519734735</v>
      </c>
      <c r="M40" s="28">
        <f>'Calculations female'!M221</f>
        <v>0.70524574106581761</v>
      </c>
      <c r="N40" s="28">
        <f>'Calculations female'!N221</f>
        <v>0.70612365239360164</v>
      </c>
      <c r="O40" s="28">
        <f>'Calculations female'!O221</f>
        <v>0.70699212635685227</v>
      </c>
      <c r="P40" s="28">
        <f>'Calculations female'!P221</f>
        <v>0.70785130727151124</v>
      </c>
      <c r="Q40" s="28">
        <f>'Calculations female'!Q221</f>
        <v>0.70870133665907997</v>
      </c>
      <c r="R40" s="28">
        <f>'Calculations female'!R221</f>
        <v>0.70954235331068072</v>
      </c>
      <c r="S40" s="28">
        <f>'Calculations female'!S221</f>
        <v>0.71037449334946401</v>
      </c>
      <c r="T40" s="28">
        <f>'Calculations female'!T221</f>
        <v>0.71119789029140668</v>
      </c>
      <c r="U40" s="28">
        <f>'Calculations female'!U221</f>
        <v>0.71201267510454302</v>
      </c>
      <c r="V40" s="28">
        <f>'Calculations female'!V221</f>
        <v>0.71281897626667434</v>
      </c>
      <c r="W40" s="28">
        <f>'Calculations female'!W221</f>
        <v>0.71361691982160447</v>
      </c>
      <c r="X40" s="28">
        <f>'Calculations female'!X221</f>
        <v>0.71440662943392585</v>
      </c>
      <c r="Y40" s="28">
        <f>'Calculations female'!Y221</f>
        <v>0.71518822644241997</v>
      </c>
      <c r="Z40" s="28">
        <f>'Calculations female'!Z221</f>
        <v>0.71596182991209112</v>
      </c>
      <c r="AA40" s="28">
        <f>'Calculations female'!AA221</f>
        <v>0.7167275566848772</v>
      </c>
      <c r="AB40" s="28">
        <f>'Calculations female'!AB221</f>
        <v>0.71748552142908362</v>
      </c>
      <c r="AC40" s="28">
        <f>'Calculations female'!AC221</f>
        <v>0.7182358366875552</v>
      </c>
      <c r="AD40" s="28">
        <f>'Calculations female'!AD221</f>
        <v>0.71897861292464704</v>
      </c>
      <c r="AE40" s="28">
        <f>'Calculations female'!AE221</f>
        <v>0.71971395857200027</v>
      </c>
      <c r="AF40" s="28">
        <f>'Calculations female'!AF221</f>
        <v>0.72044198007317828</v>
      </c>
      <c r="AG40">
        <v>0.72044198007317828</v>
      </c>
      <c r="AH40">
        <v>0.72044198007317828</v>
      </c>
      <c r="AI40">
        <v>0.72044198007317828</v>
      </c>
      <c r="AJ40">
        <v>0.72044198007317828</v>
      </c>
      <c r="AK40">
        <v>0.72044198007317828</v>
      </c>
      <c r="AL40">
        <v>0.72044198007317828</v>
      </c>
      <c r="AM40">
        <v>0.72044198007317828</v>
      </c>
      <c r="AN40">
        <v>0.72044198007317828</v>
      </c>
      <c r="AO40">
        <v>0.72044198007317828</v>
      </c>
      <c r="AP40">
        <v>0.72044198007317828</v>
      </c>
    </row>
    <row r="41" spans="1:42" x14ac:dyDescent="0.2">
      <c r="A41" s="6" t="s">
        <v>55</v>
      </c>
      <c r="B41" s="28">
        <f>'Calculations female'!B222</f>
        <v>0.77800000000000014</v>
      </c>
      <c r="C41" s="28">
        <f>'Calculations female'!C222</f>
        <v>0.7786632675789269</v>
      </c>
      <c r="D41" s="28">
        <f>'Calculations female'!D222</f>
        <v>0.77935553641700872</v>
      </c>
      <c r="E41" s="28">
        <f>'Calculations female'!E222</f>
        <v>0.78002912509706113</v>
      </c>
      <c r="F41" s="28">
        <f>'Calculations female'!F222</f>
        <v>0.78068924231370729</v>
      </c>
      <c r="G41" s="28">
        <f>'Calculations female'!G222</f>
        <v>0.78136964062585801</v>
      </c>
      <c r="H41" s="28">
        <f>'Calculations female'!H222</f>
        <v>0.78207559255914216</v>
      </c>
      <c r="I41" s="28">
        <f>'Calculations female'!I222</f>
        <v>0.78281914442105971</v>
      </c>
      <c r="J41" s="28">
        <f>'Calculations female'!J222</f>
        <v>0.78359329658114474</v>
      </c>
      <c r="K41" s="28">
        <f>'Calculations female'!K222</f>
        <v>0.78434475240260515</v>
      </c>
      <c r="L41" s="28">
        <f>'Calculations female'!L222</f>
        <v>0.78483151204594181</v>
      </c>
      <c r="M41" s="28">
        <f>'Calculations female'!M222</f>
        <v>0.78547789766824705</v>
      </c>
      <c r="N41" s="28">
        <f>'Calculations female'!N222</f>
        <v>0.78611705480813365</v>
      </c>
      <c r="O41" s="28">
        <f>'Calculations female'!O222</f>
        <v>0.78674909988726716</v>
      </c>
      <c r="P41" s="28">
        <f>'Calculations female'!P222</f>
        <v>0.78737414691846197</v>
      </c>
      <c r="Q41" s="28">
        <f>'Calculations female'!Q222</f>
        <v>0.78799230756579874</v>
      </c>
      <c r="R41" s="28">
        <f>'Calculations female'!R222</f>
        <v>0.78860369120300244</v>
      </c>
      <c r="S41" s="28">
        <f>'Calculations female'!S222</f>
        <v>0.78920840497014111</v>
      </c>
      <c r="T41" s="28">
        <f>'Calculations female'!T222</f>
        <v>0.78980655382869802</v>
      </c>
      <c r="U41" s="28">
        <f>'Calculations female'!U222</f>
        <v>0.79039824061507136</v>
      </c>
      <c r="V41" s="28">
        <f>'Calculations female'!V222</f>
        <v>0.79098356609254761</v>
      </c>
      <c r="W41" s="28">
        <f>'Calculations female'!W222</f>
        <v>0.79156262900180741</v>
      </c>
      <c r="X41" s="28">
        <f>'Calculations female'!X222</f>
        <v>0.79213552610999427</v>
      </c>
      <c r="Y41" s="28">
        <f>'Calculations female'!Y222</f>
        <v>0.7927023522584119</v>
      </c>
      <c r="Z41" s="28">
        <f>'Calculations female'!Z222</f>
        <v>0.79326320040887688</v>
      </c>
      <c r="AA41" s="28">
        <f>'Calculations female'!AA222</f>
        <v>0.7938181616887755</v>
      </c>
      <c r="AB41" s="28">
        <f>'Calculations female'!AB222</f>
        <v>0.79436732543487309</v>
      </c>
      <c r="AC41" s="28">
        <f>'Calculations female'!AC222</f>
        <v>0.79491077923589626</v>
      </c>
      <c r="AD41" s="28">
        <f>'Calculations female'!AD222</f>
        <v>0.79544860897395075</v>
      </c>
      <c r="AE41" s="28">
        <f>'Calculations female'!AE222</f>
        <v>0.79598089886478685</v>
      </c>
      <c r="AF41" s="28">
        <f>'Calculations female'!AF222</f>
        <v>0.79650773149696796</v>
      </c>
      <c r="AG41">
        <v>0.79650773149696796</v>
      </c>
      <c r="AH41">
        <v>0.79650773149696796</v>
      </c>
      <c r="AI41">
        <v>0.79650773149696796</v>
      </c>
      <c r="AJ41">
        <v>0.79650773149696796</v>
      </c>
      <c r="AK41">
        <v>0.79650773149696796</v>
      </c>
      <c r="AL41">
        <v>0.79650773149696796</v>
      </c>
      <c r="AM41">
        <v>0.79650773149696796</v>
      </c>
      <c r="AN41">
        <v>0.79650773149696796</v>
      </c>
      <c r="AO41">
        <v>0.79650773149696796</v>
      </c>
      <c r="AP41">
        <v>0.79650773149696796</v>
      </c>
    </row>
    <row r="42" spans="1:42" x14ac:dyDescent="0.2">
      <c r="A42" s="6" t="s">
        <v>56</v>
      </c>
      <c r="B42" s="28">
        <f>'Calculations female'!B223</f>
        <v>0.45500000000000002</v>
      </c>
      <c r="C42" s="28">
        <f>'Calculations female'!C223</f>
        <v>0.45633353869659427</v>
      </c>
      <c r="D42" s="28">
        <f>'Calculations female'!D223</f>
        <v>0.45772889161848512</v>
      </c>
      <c r="E42" s="28">
        <f>'Calculations female'!E223</f>
        <v>0.45909003213712002</v>
      </c>
      <c r="F42" s="28">
        <f>'Calculations female'!F223</f>
        <v>0.46042724476997859</v>
      </c>
      <c r="G42" s="28">
        <f>'Calculations female'!G223</f>
        <v>0.46180895676378259</v>
      </c>
      <c r="H42" s="28">
        <f>'Calculations female'!H223</f>
        <v>0.46324622935334153</v>
      </c>
      <c r="I42" s="28">
        <f>'Calculations female'!I223</f>
        <v>0.46476409531104917</v>
      </c>
      <c r="J42" s="28">
        <f>'Calculations female'!J223</f>
        <v>0.46634883805952509</v>
      </c>
      <c r="K42" s="28">
        <f>'Calculations female'!K223</f>
        <v>0.46789142637144704</v>
      </c>
      <c r="L42" s="28">
        <f>'Calculations female'!L223</f>
        <v>0.46889291201800232</v>
      </c>
      <c r="M42" s="28">
        <f>'Calculations female'!M223</f>
        <v>0.47022557569025381</v>
      </c>
      <c r="N42" s="28">
        <f>'Calculations female'!N223</f>
        <v>0.47154642840293387</v>
      </c>
      <c r="O42" s="28">
        <f>'Calculations female'!O223</f>
        <v>0.47285560896289047</v>
      </c>
      <c r="P42" s="28">
        <f>'Calculations female'!P223</f>
        <v>0.47415325436077355</v>
      </c>
      <c r="Q42" s="28">
        <f>'Calculations female'!Q223</f>
        <v>0.47543949979096845</v>
      </c>
      <c r="R42" s="28">
        <f>'Calculations female'!R223</f>
        <v>0.47671447867163708</v>
      </c>
      <c r="S42" s="28">
        <f>'Calculations female'!S223</f>
        <v>0.47797832266485202</v>
      </c>
      <c r="T42" s="28">
        <f>'Calculations female'!T223</f>
        <v>0.47923116169679991</v>
      </c>
      <c r="U42" s="28">
        <f>'Calculations female'!U223</f>
        <v>0.48047312397803005</v>
      </c>
      <c r="V42" s="28">
        <f>'Calculations female'!V223</f>
        <v>0.4817043360237267</v>
      </c>
      <c r="W42" s="28">
        <f>'Calculations female'!W223</f>
        <v>0.482924922673999</v>
      </c>
      <c r="X42" s="28">
        <f>'Calculations female'!X223</f>
        <v>0.48413500711414392</v>
      </c>
      <c r="Y42" s="28">
        <f>'Calculations female'!Y223</f>
        <v>0.48533471089490027</v>
      </c>
      <c r="Z42" s="28">
        <f>'Calculations female'!Z223</f>
        <v>0.48652415395265064</v>
      </c>
      <c r="AA42" s="28">
        <f>'Calculations female'!AA223</f>
        <v>0.48770345462956727</v>
      </c>
      <c r="AB42" s="28">
        <f>'Calculations female'!AB223</f>
        <v>0.48887272969369983</v>
      </c>
      <c r="AC42" s="28">
        <f>'Calculations female'!AC223</f>
        <v>0.49003209435896261</v>
      </c>
      <c r="AD42" s="28">
        <f>'Calculations female'!AD223</f>
        <v>0.49118166230505245</v>
      </c>
      <c r="AE42" s="28">
        <f>'Calculations female'!AE223</f>
        <v>0.49232154569724079</v>
      </c>
      <c r="AF42" s="28">
        <f>'Calculations female'!AF223</f>
        <v>0.49345185520606699</v>
      </c>
      <c r="AG42">
        <v>0.49345185520606699</v>
      </c>
      <c r="AH42">
        <v>0.49345185520606699</v>
      </c>
      <c r="AI42">
        <v>0.49345185520606699</v>
      </c>
      <c r="AJ42">
        <v>0.49345185520606699</v>
      </c>
      <c r="AK42">
        <v>0.49345185520606699</v>
      </c>
      <c r="AL42">
        <v>0.49345185520606699</v>
      </c>
      <c r="AM42">
        <v>0.49345185520606699</v>
      </c>
      <c r="AN42">
        <v>0.49345185520606699</v>
      </c>
      <c r="AO42">
        <v>0.49345185520606699</v>
      </c>
      <c r="AP42">
        <v>0.49345185520606699</v>
      </c>
    </row>
    <row r="43" spans="1:42" x14ac:dyDescent="0.2">
      <c r="A43" s="6" t="s">
        <v>57</v>
      </c>
      <c r="B43" s="28">
        <f>'Calculations female'!B224</f>
        <v>0.88900000000000001</v>
      </c>
      <c r="C43" s="28">
        <f>'Calculations female'!C224</f>
        <v>0.8893024929161778</v>
      </c>
      <c r="D43" s="28">
        <f>'Calculations female'!D224</f>
        <v>0.88961816952231687</v>
      </c>
      <c r="E43" s="28">
        <f>'Calculations female'!E224</f>
        <v>0.8899252869276123</v>
      </c>
      <c r="F43" s="28">
        <f>'Calculations female'!F224</f>
        <v>0.89022622378776795</v>
      </c>
      <c r="G43" s="28">
        <f>'Calculations female'!G224</f>
        <v>0.890536367676524</v>
      </c>
      <c r="H43" s="28">
        <f>'Calculations female'!H224</f>
        <v>0.89085811897021949</v>
      </c>
      <c r="I43" s="28">
        <f>'Calculations female'!I224</f>
        <v>0.89119696358249234</v>
      </c>
      <c r="J43" s="28">
        <f>'Calculations female'!J224</f>
        <v>0.89154970689808133</v>
      </c>
      <c r="K43" s="28">
        <f>'Calculations female'!K224</f>
        <v>0.89189206486216299</v>
      </c>
      <c r="L43" s="28">
        <f>'Calculations female'!L224</f>
        <v>0.89211380674178919</v>
      </c>
      <c r="M43" s="28">
        <f>'Calculations female'!M224</f>
        <v>0.89240823926792001</v>
      </c>
      <c r="N43" s="28">
        <f>'Calculations female'!N224</f>
        <v>0.89269935021607638</v>
      </c>
      <c r="O43" s="28">
        <f>'Calculations female'!O224</f>
        <v>0.89298719437637664</v>
      </c>
      <c r="P43" s="28">
        <f>'Calculations female'!P224</f>
        <v>0.8932718253607832</v>
      </c>
      <c r="Q43" s="28">
        <f>'Calculations female'!Q224</f>
        <v>0.89355329563413122</v>
      </c>
      <c r="R43" s="28">
        <f>'Calculations female'!R224</f>
        <v>0.89383165654419128</v>
      </c>
      <c r="S43" s="28">
        <f>'Calculations female'!S224</f>
        <v>0.894106958350807</v>
      </c>
      <c r="T43" s="28">
        <f>'Calculations female'!T224</f>
        <v>0.894379250254136</v>
      </c>
      <c r="U43" s="28">
        <f>'Calculations female'!U224</f>
        <v>0.89464858042202833</v>
      </c>
      <c r="V43" s="28">
        <f>'Calculations female'!V224</f>
        <v>0.89491499601656976</v>
      </c>
      <c r="W43" s="28">
        <f>'Calculations female'!W224</f>
        <v>0.89517854321982415</v>
      </c>
      <c r="X43" s="28">
        <f>'Calculations female'!X224</f>
        <v>0.89543926725879575</v>
      </c>
      <c r="Y43" s="28">
        <f>'Calculations female'!Y224</f>
        <v>0.89569721242964484</v>
      </c>
      <c r="Z43" s="28">
        <f>'Calculations female'!Z224</f>
        <v>0.89595242212117832</v>
      </c>
      <c r="AA43" s="28">
        <f>'Calculations female'!AA224</f>
        <v>0.89620493883764196</v>
      </c>
      <c r="AB43" s="28">
        <f>'Calculations female'!AB224</f>
        <v>0.89645480422083834</v>
      </c>
      <c r="AC43" s="28">
        <f>'Calculations female'!AC224</f>
        <v>0.89670205907159051</v>
      </c>
      <c r="AD43" s="28">
        <f>'Calculations female'!AD224</f>
        <v>0.89694674337057889</v>
      </c>
      <c r="AE43" s="28">
        <f>'Calculations female'!AE224</f>
        <v>0.89718889629856657</v>
      </c>
      <c r="AF43" s="28">
        <f>'Calculations female'!AF224</f>
        <v>0.89742855625603746</v>
      </c>
      <c r="AG43">
        <v>0.89742855625603746</v>
      </c>
      <c r="AH43">
        <v>0.89742855625603746</v>
      </c>
      <c r="AI43">
        <v>0.89742855625603746</v>
      </c>
      <c r="AJ43">
        <v>0.89742855625603746</v>
      </c>
      <c r="AK43">
        <v>0.89742855625603746</v>
      </c>
      <c r="AL43">
        <v>0.89742855625603746</v>
      </c>
      <c r="AM43">
        <v>0.89742855625603746</v>
      </c>
      <c r="AN43">
        <v>0.89742855625603746</v>
      </c>
      <c r="AO43">
        <v>0.89742855625603746</v>
      </c>
      <c r="AP43">
        <v>0.89742855625603746</v>
      </c>
    </row>
  </sheetData>
  <phoneticPr fontId="1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P43"/>
  <sheetViews>
    <sheetView topLeftCell="AB1" workbookViewId="0">
      <selection activeCell="AQ1" sqref="AQ1:AS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white'!B183</f>
        <v>0.92400000000000004</v>
      </c>
      <c r="C2" s="28">
        <f>'Calculations white'!C183</f>
        <v>0.92273327738233968</v>
      </c>
      <c r="D2" s="28">
        <f>'Calculations white'!D183</f>
        <v>0.92140413936129018</v>
      </c>
      <c r="E2" s="28">
        <f>'Calculations white'!E183</f>
        <v>0.92006124123949917</v>
      </c>
      <c r="F2" s="28">
        <f>'Calculations white'!F183</f>
        <v>0.91870987119566228</v>
      </c>
      <c r="G2" s="28">
        <f>'Calculations white'!G183</f>
        <v>0.91734078698409716</v>
      </c>
      <c r="H2" s="28">
        <f>'Calculations white'!H183</f>
        <v>0.91591902942509584</v>
      </c>
      <c r="I2" s="28">
        <f>'Calculations white'!I183</f>
        <v>0.91449095742642839</v>
      </c>
      <c r="J2" s="28">
        <f>'Calculations white'!J183</f>
        <v>0.91303807622130884</v>
      </c>
      <c r="K2" s="28">
        <f>'Calculations white'!K183</f>
        <v>0.91157960017949946</v>
      </c>
      <c r="L2" s="28">
        <f>'Calculations white'!L183</f>
        <v>0.91028332642566689</v>
      </c>
      <c r="M2" s="28">
        <f>'Calculations white'!M183</f>
        <v>0.90886588960596337</v>
      </c>
      <c r="N2" s="28">
        <f>'Calculations white'!N183</f>
        <v>0.90744118489802172</v>
      </c>
      <c r="O2" s="28">
        <f>'Calculations white'!O183</f>
        <v>0.906009285563946</v>
      </c>
      <c r="P2" s="28">
        <f>'Calculations white'!P183</f>
        <v>0.90457026547864083</v>
      </c>
      <c r="Q2" s="28">
        <f>'Calculations white'!Q183</f>
        <v>0.90312419911732655</v>
      </c>
      <c r="R2" s="28">
        <f>'Calculations white'!R183</f>
        <v>0.90167116154303761</v>
      </c>
      <c r="S2" s="28">
        <f>'Calculations white'!S183</f>
        <v>0.9002112283940874</v>
      </c>
      <c r="T2" s="28">
        <f>'Calculations white'!T183</f>
        <v>0.89874447587148909</v>
      </c>
      <c r="U2" s="28">
        <f>'Calculations white'!U183</f>
        <v>0.89727098072632583</v>
      </c>
      <c r="V2" s="28">
        <f>'Calculations white'!V183</f>
        <v>0.89579082024705237</v>
      </c>
      <c r="W2" s="28">
        <f>'Calculations white'!W183</f>
        <v>0.89430407224672892</v>
      </c>
      <c r="X2" s="28">
        <f>'Calculations white'!X183</f>
        <v>0.89281081505017423</v>
      </c>
      <c r="Y2" s="28">
        <f>'Calculations white'!Y183</f>
        <v>0.89131112748103036</v>
      </c>
      <c r="Z2" s="28">
        <f>'Calculations white'!Z183</f>
        <v>0.88980508884873644</v>
      </c>
      <c r="AA2" s="28">
        <f>'Calculations white'!AA183</f>
        <v>0.88829277893540504</v>
      </c>
      <c r="AB2" s="28">
        <f>'Calculations white'!AB183</f>
        <v>0.88677427798259312</v>
      </c>
      <c r="AC2" s="28">
        <f>'Calculations white'!AC183</f>
        <v>0.88524966667797067</v>
      </c>
      <c r="AD2" s="28">
        <f>'Calculations white'!AD183</f>
        <v>0.88371902614187881</v>
      </c>
      <c r="AE2" s="28">
        <f>'Calculations white'!AE183</f>
        <v>0.88218243791377637</v>
      </c>
      <c r="AF2" s="28">
        <f>'Calculations white'!AF183</f>
        <v>0.88063998393857423</v>
      </c>
      <c r="AG2">
        <v>0.88063998393857423</v>
      </c>
      <c r="AH2">
        <v>0.88063998393857423</v>
      </c>
      <c r="AI2">
        <v>0.88063998393857423</v>
      </c>
      <c r="AJ2">
        <v>0.88063998393857423</v>
      </c>
      <c r="AK2">
        <v>0.88063998393857423</v>
      </c>
      <c r="AL2">
        <v>0.88063998393857423</v>
      </c>
      <c r="AM2">
        <v>0.88063998393857423</v>
      </c>
      <c r="AN2">
        <v>0.88063998393857423</v>
      </c>
      <c r="AO2">
        <v>0.88063998393857423</v>
      </c>
      <c r="AP2">
        <v>0.88063998393857423</v>
      </c>
    </row>
    <row r="3" spans="1:42" x14ac:dyDescent="0.2">
      <c r="A3" s="6" t="s">
        <v>94</v>
      </c>
      <c r="B3" s="28">
        <f>'Calculations white'!B184</f>
        <v>0.93099999999999994</v>
      </c>
      <c r="C3" s="28">
        <f>'Calculations white'!C184</f>
        <v>0.92988324991958471</v>
      </c>
      <c r="D3" s="28">
        <f>'Calculations white'!D184</f>
        <v>0.92870999886577599</v>
      </c>
      <c r="E3" s="28">
        <f>'Calculations white'!E184</f>
        <v>0.92752545894353167</v>
      </c>
      <c r="F3" s="28">
        <f>'Calculations white'!F184</f>
        <v>0.92633357324116605</v>
      </c>
      <c r="G3" s="28">
        <f>'Calculations white'!G184</f>
        <v>0.92512719614329297</v>
      </c>
      <c r="H3" s="28">
        <f>'Calculations white'!H184</f>
        <v>0.92387544020608203</v>
      </c>
      <c r="I3" s="28">
        <f>'Calculations white'!I184</f>
        <v>0.92261726789953968</v>
      </c>
      <c r="J3" s="28">
        <f>'Calculations white'!J184</f>
        <v>0.92133730951412551</v>
      </c>
      <c r="K3" s="28">
        <f>'Calculations white'!K184</f>
        <v>0.92005296225468525</v>
      </c>
      <c r="L3" s="28">
        <f>'Calculations white'!L184</f>
        <v>0.91890864644402037</v>
      </c>
      <c r="M3" s="28">
        <f>'Calculations white'!M184</f>
        <v>0.91765942266683076</v>
      </c>
      <c r="N3" s="28">
        <f>'Calculations white'!N184</f>
        <v>0.91640378439876202</v>
      </c>
      <c r="O3" s="28">
        <f>'Calculations white'!O184</f>
        <v>0.91514178452814754</v>
      </c>
      <c r="P3" s="28">
        <f>'Calculations white'!P184</f>
        <v>0.91387347645862971</v>
      </c>
      <c r="Q3" s="28">
        <f>'Calculations white'!Q184</f>
        <v>0.91259891410137661</v>
      </c>
      <c r="R3" s="28">
        <f>'Calculations white'!R184</f>
        <v>0.91131815186732468</v>
      </c>
      <c r="S3" s="28">
        <f>'Calculations white'!S184</f>
        <v>0.91003124465942953</v>
      </c>
      <c r="T3" s="28">
        <f>'Calculations white'!T184</f>
        <v>0.90873824786491764</v>
      </c>
      <c r="U3" s="28">
        <f>'Calculations white'!U184</f>
        <v>0.90743921734752542</v>
      </c>
      <c r="V3" s="28">
        <f>'Calculations white'!V184</f>
        <v>0.90613420943971457</v>
      </c>
      <c r="W3" s="28">
        <f>'Calculations white'!W184</f>
        <v>0.90482328093485531</v>
      </c>
      <c r="X3" s="28">
        <f>'Calculations white'!X184</f>
        <v>0.90350648907936781</v>
      </c>
      <c r="Y3" s="28">
        <f>'Calculations white'!Y184</f>
        <v>0.90218389156481171</v>
      </c>
      <c r="Z3" s="28">
        <f>'Calculations white'!Z184</f>
        <v>0.90085554651991917</v>
      </c>
      <c r="AA3" s="28">
        <f>'Calculations white'!AA184</f>
        <v>0.89952151250256074</v>
      </c>
      <c r="AB3" s="28">
        <f>'Calculations white'!AB184</f>
        <v>0.89818184849164007</v>
      </c>
      <c r="AC3" s="28">
        <f>'Calculations white'!AC184</f>
        <v>0.89683661387891078</v>
      </c>
      <c r="AD3" s="28">
        <f>'Calculations white'!AD184</f>
        <v>0.89548586846071021</v>
      </c>
      <c r="AE3" s="28">
        <f>'Calculations white'!AE184</f>
        <v>0.89412967242960373</v>
      </c>
      <c r="AF3" s="28">
        <f>'Calculations white'!AF184</f>
        <v>0.89276808636593952</v>
      </c>
      <c r="AG3">
        <v>0.89276808636593952</v>
      </c>
      <c r="AH3">
        <v>0.89276808636593952</v>
      </c>
      <c r="AI3">
        <v>0.89276808636593952</v>
      </c>
      <c r="AJ3">
        <v>0.89276808636593952</v>
      </c>
      <c r="AK3">
        <v>0.89276808636593952</v>
      </c>
      <c r="AL3">
        <v>0.89276808636593952</v>
      </c>
      <c r="AM3">
        <v>0.89276808636593952</v>
      </c>
      <c r="AN3">
        <v>0.89276808636593952</v>
      </c>
      <c r="AO3">
        <v>0.89276808636593952</v>
      </c>
      <c r="AP3">
        <v>0.89276808636593952</v>
      </c>
    </row>
    <row r="4" spans="1:42" x14ac:dyDescent="0.2">
      <c r="A4" s="6" t="s">
        <v>93</v>
      </c>
      <c r="B4" s="28">
        <f>'Calculations white'!B185</f>
        <v>0.80599999999999994</v>
      </c>
      <c r="C4" s="28">
        <f>'Calculations white'!C185</f>
        <v>0.8034868808899065</v>
      </c>
      <c r="D4" s="28">
        <f>'Calculations white'!D185</f>
        <v>0.80086195196116194</v>
      </c>
      <c r="E4" s="28">
        <f>'Calculations white'!E185</f>
        <v>0.7982166469340124</v>
      </c>
      <c r="F4" s="28">
        <f>'Calculations white'!F185</f>
        <v>0.79556328700986556</v>
      </c>
      <c r="G4" s="28">
        <f>'Calculations white'!G185</f>
        <v>0.79288183532336776</v>
      </c>
      <c r="H4" s="28">
        <f>'Calculations white'!H185</f>
        <v>0.79010488184705885</v>
      </c>
      <c r="I4" s="28">
        <f>'Calculations white'!I185</f>
        <v>0.7873274156660196</v>
      </c>
      <c r="J4" s="28">
        <f>'Calculations white'!J185</f>
        <v>0.784511807850932</v>
      </c>
      <c r="K4" s="28">
        <f>'Calculations white'!K185</f>
        <v>0.78169471960478187</v>
      </c>
      <c r="L4" s="28">
        <f>'Calculations white'!L185</f>
        <v>0.77920469492871158</v>
      </c>
      <c r="M4" s="28">
        <f>'Calculations white'!M185</f>
        <v>0.77648739212796536</v>
      </c>
      <c r="N4" s="28">
        <f>'Calculations white'!N185</f>
        <v>0.77376588934081336</v>
      </c>
      <c r="O4" s="28">
        <f>'Calculations white'!O185</f>
        <v>0.77104046349343758</v>
      </c>
      <c r="P4" s="28">
        <f>'Calculations white'!P185</f>
        <v>0.76831139039292939</v>
      </c>
      <c r="Q4" s="28">
        <f>'Calculations white'!Q185</f>
        <v>0.76557894463278942</v>
      </c>
      <c r="R4" s="28">
        <f>'Calculations white'!R185</f>
        <v>0.76284339949987601</v>
      </c>
      <c r="S4" s="28">
        <f>'Calculations white'!S185</f>
        <v>0.76010502688286741</v>
      </c>
      <c r="T4" s="28">
        <f>'Calculations white'!T185</f>
        <v>0.75736409718232633</v>
      </c>
      <c r="U4" s="28">
        <f>'Calculations white'!U185</f>
        <v>0.75462087922243293</v>
      </c>
      <c r="V4" s="28">
        <f>'Calculations white'!V185</f>
        <v>0.75187564016445729</v>
      </c>
      <c r="W4" s="28">
        <f>'Calculations white'!W185</f>
        <v>0.74912864542204149</v>
      </c>
      <c r="X4" s="28">
        <f>'Calculations white'!X185</f>
        <v>0.74638015857835371</v>
      </c>
      <c r="Y4" s="28">
        <f>'Calculations white'!Y185</f>
        <v>0.74363044130516842</v>
      </c>
      <c r="Z4" s="28">
        <f>'Calculations white'!Z185</f>
        <v>0.74087975328393796</v>
      </c>
      <c r="AA4" s="28">
        <f>'Calculations white'!AA185</f>
        <v>0.73812835212890182</v>
      </c>
      <c r="AB4" s="28">
        <f>'Calculations white'!AB185</f>
        <v>0.73537649331228216</v>
      </c>
      <c r="AC4" s="28">
        <f>'Calculations white'!AC185</f>
        <v>0.73262443009161493</v>
      </c>
      <c r="AD4" s="28">
        <f>'Calculations white'!AD185</f>
        <v>0.72987241343925613</v>
      </c>
      <c r="AE4" s="28">
        <f>'Calculations white'!AE185</f>
        <v>0.72712069197409557</v>
      </c>
      <c r="AF4" s="28">
        <f>'Calculations white'!AF185</f>
        <v>0.72436951189552101</v>
      </c>
      <c r="AG4">
        <v>0.72436951189552101</v>
      </c>
      <c r="AH4">
        <v>0.72436951189552101</v>
      </c>
      <c r="AI4">
        <v>0.72436951189552101</v>
      </c>
      <c r="AJ4">
        <v>0.72436951189552101</v>
      </c>
      <c r="AK4">
        <v>0.72436951189552101</v>
      </c>
      <c r="AL4">
        <v>0.72436951189552101</v>
      </c>
      <c r="AM4">
        <v>0.72436951189552101</v>
      </c>
      <c r="AN4">
        <v>0.72436951189552101</v>
      </c>
      <c r="AO4">
        <v>0.72436951189552101</v>
      </c>
      <c r="AP4">
        <v>0.72436951189552101</v>
      </c>
    </row>
    <row r="5" spans="1:42" x14ac:dyDescent="0.2">
      <c r="A5" s="6" t="s">
        <v>28</v>
      </c>
      <c r="B5" s="28">
        <f>'Calculations white'!B186</f>
        <v>0.90400000000000014</v>
      </c>
      <c r="C5" s="28">
        <f>'Calculations white'!C186</f>
        <v>0.90231812812687262</v>
      </c>
      <c r="D5" s="28">
        <f>'Calculations white'!D186</f>
        <v>0.90056185533777156</v>
      </c>
      <c r="E5" s="28">
        <f>'Calculations white'!E186</f>
        <v>0.89878620888946437</v>
      </c>
      <c r="F5" s="28">
        <f>'Calculations white'!F186</f>
        <v>0.89700120274878725</v>
      </c>
      <c r="G5" s="28">
        <f>'Calculations white'!G186</f>
        <v>0.89519053003107496</v>
      </c>
      <c r="H5" s="28">
        <f>'Calculations white'!H186</f>
        <v>0.89330848544072827</v>
      </c>
      <c r="I5" s="28">
        <f>'Calculations white'!I186</f>
        <v>0.89142413624849381</v>
      </c>
      <c r="J5" s="28">
        <f>'Calculations white'!J186</f>
        <v>0.88950932069402922</v>
      </c>
      <c r="K5" s="28">
        <f>'Calculations white'!K186</f>
        <v>0.88758749858956831</v>
      </c>
      <c r="L5" s="28">
        <f>'Calculations white'!L186</f>
        <v>0.88589281730476221</v>
      </c>
      <c r="M5" s="28">
        <f>'Calculations white'!M186</f>
        <v>0.88403365816140123</v>
      </c>
      <c r="N5" s="28">
        <f>'Calculations white'!N186</f>
        <v>0.88216728779036757</v>
      </c>
      <c r="O5" s="28">
        <f>'Calculations white'!O186</f>
        <v>0.88029384134544375</v>
      </c>
      <c r="P5" s="28">
        <f>'Calculations white'!P186</f>
        <v>0.87841345404510651</v>
      </c>
      <c r="Q5" s="28">
        <f>'Calculations white'!Q186</f>
        <v>0.87652626115525811</v>
      </c>
      <c r="R5" s="28">
        <f>'Calculations white'!R186</f>
        <v>0.87463239797186232</v>
      </c>
      <c r="S5" s="28">
        <f>'Calculations white'!S186</f>
        <v>0.87273199980346661</v>
      </c>
      <c r="T5" s="28">
        <f>'Calculations white'!T186</f>
        <v>0.87082520195361335</v>
      </c>
      <c r="U5" s="28">
        <f>'Calculations white'!U186</f>
        <v>0.86891213970312908</v>
      </c>
      <c r="V5" s="28">
        <f>'Calculations white'!V186</f>
        <v>0.86699294829228502</v>
      </c>
      <c r="W5" s="28">
        <f>'Calculations white'!W186</f>
        <v>0.86506776290283449</v>
      </c>
      <c r="X5" s="28">
        <f>'Calculations white'!X186</f>
        <v>0.86313671863991948</v>
      </c>
      <c r="Y5" s="28">
        <f>'Calculations white'!Y186</f>
        <v>0.86119995051384857</v>
      </c>
      <c r="Z5" s="28">
        <f>'Calculations white'!Z186</f>
        <v>0.85925759342174823</v>
      </c>
      <c r="AA5" s="28">
        <f>'Calculations white'!AA186</f>
        <v>0.85730978212909048</v>
      </c>
      <c r="AB5" s="28">
        <f>'Calculations white'!AB186</f>
        <v>0.85535665125109961</v>
      </c>
      <c r="AC5" s="28">
        <f>'Calculations white'!AC186</f>
        <v>0.85339833523404451</v>
      </c>
      <c r="AD5" s="28">
        <f>'Calculations white'!AD186</f>
        <v>0.85143496833642185</v>
      </c>
      <c r="AE5" s="28">
        <f>'Calculations white'!AE186</f>
        <v>0.8494666846100366</v>
      </c>
      <c r="AF5" s="28">
        <f>'Calculations white'!AF186</f>
        <v>0.84749361788098698</v>
      </c>
      <c r="AG5">
        <v>0.84749361788098698</v>
      </c>
      <c r="AH5">
        <v>0.84749361788098698</v>
      </c>
      <c r="AI5">
        <v>0.84749361788098698</v>
      </c>
      <c r="AJ5">
        <v>0.84749361788098698</v>
      </c>
      <c r="AK5">
        <v>0.84749361788098698</v>
      </c>
      <c r="AL5">
        <v>0.84749361788098698</v>
      </c>
      <c r="AM5">
        <v>0.84749361788098698</v>
      </c>
      <c r="AN5">
        <v>0.84749361788098698</v>
      </c>
      <c r="AO5">
        <v>0.84749361788098698</v>
      </c>
      <c r="AP5">
        <v>0.84749361788098698</v>
      </c>
    </row>
    <row r="6" spans="1:42" x14ac:dyDescent="0.2">
      <c r="A6" s="6" t="s">
        <v>29</v>
      </c>
      <c r="B6" s="28">
        <f>'Calculations white'!B187</f>
        <v>0.8650000000000001</v>
      </c>
      <c r="C6" s="28">
        <f>'Calculations white'!C187</f>
        <v>0.863238139850111</v>
      </c>
      <c r="D6" s="28">
        <f>'Calculations white'!D187</f>
        <v>0.86138805110926242</v>
      </c>
      <c r="E6" s="28">
        <f>'Calculations white'!E187</f>
        <v>0.85952160313557813</v>
      </c>
      <c r="F6" s="28">
        <f>'Calculations white'!F187</f>
        <v>0.8576449345919237</v>
      </c>
      <c r="G6" s="28">
        <f>'Calculations white'!G187</f>
        <v>0.8557471370435088</v>
      </c>
      <c r="H6" s="28">
        <f>'Calculations white'!H187</f>
        <v>0.85377980190471148</v>
      </c>
      <c r="I6" s="28">
        <f>'Calculations white'!I187</f>
        <v>0.8518037872401909</v>
      </c>
      <c r="J6" s="28">
        <f>'Calculations white'!J187</f>
        <v>0.84979529931763964</v>
      </c>
      <c r="K6" s="28">
        <f>'Calculations white'!K187</f>
        <v>0.84778189787312486</v>
      </c>
      <c r="L6" s="28">
        <f>'Calculations white'!L187</f>
        <v>0.8459885417152716</v>
      </c>
      <c r="M6" s="28">
        <f>'Calculations white'!M187</f>
        <v>0.84403316124040995</v>
      </c>
      <c r="N6" s="28">
        <f>'Calculations white'!N187</f>
        <v>0.84206953115720051</v>
      </c>
      <c r="O6" s="28">
        <f>'Calculations white'!O187</f>
        <v>0.84009779483728642</v>
      </c>
      <c r="P6" s="28">
        <f>'Calculations white'!P187</f>
        <v>0.83811809688017513</v>
      </c>
      <c r="Q6" s="28">
        <f>'Calculations white'!Q187</f>
        <v>0.83613058306286125</v>
      </c>
      <c r="R6" s="28">
        <f>'Calculations white'!R187</f>
        <v>0.83413540028911304</v>
      </c>
      <c r="S6" s="28">
        <f>'Calculations white'!S187</f>
        <v>0.83213269653844524</v>
      </c>
      <c r="T6" s="28">
        <f>'Calculations white'!T187</f>
        <v>0.8301226208148148</v>
      </c>
      <c r="U6" s="28">
        <f>'Calculations white'!U187</f>
        <v>0.82810532309507057</v>
      </c>
      <c r="V6" s="28">
        <f>'Calculations white'!V187</f>
        <v>0.82608095427718586</v>
      </c>
      <c r="W6" s="28">
        <f>'Calculations white'!W187</f>
        <v>0.82404966612831199</v>
      </c>
      <c r="X6" s="28">
        <f>'Calculations white'!X187</f>
        <v>0.82201161123268396</v>
      </c>
      <c r="Y6" s="28">
        <f>'Calculations white'!Y187</f>
        <v>0.8199669429394113</v>
      </c>
      <c r="Z6" s="28">
        <f>'Calculations white'!Z187</f>
        <v>0.81791581531019264</v>
      </c>
      <c r="AA6" s="28">
        <f>'Calculations white'!AA187</f>
        <v>0.81585838306698477</v>
      </c>
      <c r="AB6" s="28">
        <f>'Calculations white'!AB187</f>
        <v>0.81379480153966299</v>
      </c>
      <c r="AC6" s="28">
        <f>'Calculations white'!AC187</f>
        <v>0.81172522661370872</v>
      </c>
      <c r="AD6" s="28">
        <f>'Calculations white'!AD187</f>
        <v>0.80964981467795949</v>
      </c>
      <c r="AE6" s="28">
        <f>'Calculations white'!AE187</f>
        <v>0.80756872257245227</v>
      </c>
      <c r="AF6" s="28">
        <f>'Calculations white'!AF187</f>
        <v>0.80548210753640315</v>
      </c>
      <c r="AG6">
        <v>0.80548210753640315</v>
      </c>
      <c r="AH6">
        <v>0.80548210753640315</v>
      </c>
      <c r="AI6">
        <v>0.80548210753640315</v>
      </c>
      <c r="AJ6">
        <v>0.80548210753640315</v>
      </c>
      <c r="AK6">
        <v>0.80548210753640315</v>
      </c>
      <c r="AL6">
        <v>0.80548210753640315</v>
      </c>
      <c r="AM6">
        <v>0.80548210753640315</v>
      </c>
      <c r="AN6">
        <v>0.80548210753640315</v>
      </c>
      <c r="AO6">
        <v>0.80548210753640315</v>
      </c>
      <c r="AP6">
        <v>0.80548210753640315</v>
      </c>
    </row>
    <row r="7" spans="1:42" x14ac:dyDescent="0.2">
      <c r="A7" s="6" t="s">
        <v>30</v>
      </c>
      <c r="B7" s="28">
        <f>'Calculations white'!B188</f>
        <v>0.7825922330097087</v>
      </c>
      <c r="C7" s="28">
        <f>'Calculations white'!C188</f>
        <v>0.78039377625603856</v>
      </c>
      <c r="D7" s="28">
        <f>'Calculations white'!D188</f>
        <v>0.77808164779972888</v>
      </c>
      <c r="E7" s="28">
        <f>'Calculations white'!E188</f>
        <v>0.77575471579305755</v>
      </c>
      <c r="F7" s="28">
        <f>'Calculations white'!F188</f>
        <v>0.77341794875830105</v>
      </c>
      <c r="G7" s="28">
        <f>'Calculations white'!G188</f>
        <v>0.7710618682793714</v>
      </c>
      <c r="H7" s="28">
        <f>'Calculations white'!H188</f>
        <v>0.76862635626637532</v>
      </c>
      <c r="I7" s="28">
        <f>'Calculations white'!I188</f>
        <v>0.76617965532965582</v>
      </c>
      <c r="J7" s="28">
        <f>'Calculations white'!J188</f>
        <v>0.76369613240530987</v>
      </c>
      <c r="K7" s="28">
        <f>'Calculations white'!K188</f>
        <v>0.76121191997852689</v>
      </c>
      <c r="L7" s="28">
        <f>'Calculations white'!L188</f>
        <v>0.75899069224918692</v>
      </c>
      <c r="M7" s="28">
        <f>'Calculations white'!M188</f>
        <v>0.75658002441417282</v>
      </c>
      <c r="N7" s="28">
        <f>'Calculations white'!N188</f>
        <v>0.75416240085400288</v>
      </c>
      <c r="O7" s="28">
        <f>'Calculations white'!O188</f>
        <v>0.75173806156492773</v>
      </c>
      <c r="P7" s="28">
        <f>'Calculations white'!P188</f>
        <v>0.74930724745685484</v>
      </c>
      <c r="Q7" s="28">
        <f>'Calculations white'!Q188</f>
        <v>0.74687020022726047</v>
      </c>
      <c r="R7" s="28">
        <f>'Calculations white'!R188</f>
        <v>0.74442716223620575</v>
      </c>
      <c r="S7" s="28">
        <f>'Calculations white'!S188</f>
        <v>0.74197837638254538</v>
      </c>
      <c r="T7" s="28">
        <f>'Calculations white'!T188</f>
        <v>0.73952408598143404</v>
      </c>
      <c r="U7" s="28">
        <f>'Calculations white'!U188</f>
        <v>0.73706453464321986</v>
      </c>
      <c r="V7" s="28">
        <f>'Calculations white'!V188</f>
        <v>0.73459996615381262</v>
      </c>
      <c r="W7" s="28">
        <f>'Calculations white'!W188</f>
        <v>0.73213062435661846</v>
      </c>
      <c r="X7" s="28">
        <f>'Calculations white'!X188</f>
        <v>0.7296567530361231</v>
      </c>
      <c r="Y7" s="28">
        <f>'Calculations white'!Y188</f>
        <v>0.72717859580320132</v>
      </c>
      <c r="Z7" s="28">
        <f>'Calculations white'!Z188</f>
        <v>0.72469639598223445</v>
      </c>
      <c r="AA7" s="28">
        <f>'Calculations white'!AA188</f>
        <v>0.72221039650010654</v>
      </c>
      <c r="AB7" s="28">
        <f>'Calculations white'!AB188</f>
        <v>0.71972083977714951</v>
      </c>
      <c r="AC7" s="28">
        <f>'Calculations white'!AC188</f>
        <v>0.71722796762010421</v>
      </c>
      <c r="AD7" s="28">
        <f>'Calculations white'!AD188</f>
        <v>0.71473202111716394</v>
      </c>
      <c r="AE7" s="28">
        <f>'Calculations white'!AE188</f>
        <v>0.71223324053514936</v>
      </c>
      <c r="AF7" s="28">
        <f>'Calculations white'!AF188</f>
        <v>0.70973186521888276</v>
      </c>
      <c r="AG7">
        <v>0.70973186521888276</v>
      </c>
      <c r="AH7">
        <v>0.70973186521888276</v>
      </c>
      <c r="AI7">
        <v>0.70973186521888276</v>
      </c>
      <c r="AJ7">
        <v>0.70973186521888276</v>
      </c>
      <c r="AK7">
        <v>0.70973186521888276</v>
      </c>
      <c r="AL7">
        <v>0.70973186521888276</v>
      </c>
      <c r="AM7">
        <v>0.70973186521888276</v>
      </c>
      <c r="AN7">
        <v>0.70973186521888276</v>
      </c>
      <c r="AO7">
        <v>0.70973186521888276</v>
      </c>
      <c r="AP7">
        <v>0.70973186521888276</v>
      </c>
    </row>
    <row r="8" spans="1:42" x14ac:dyDescent="0.2">
      <c r="A8" s="6" t="s">
        <v>31</v>
      </c>
      <c r="B8" s="28">
        <f>'Calculations white'!B189</f>
        <v>0.75900000000000001</v>
      </c>
      <c r="C8" s="28">
        <f>'Calculations white'!C189</f>
        <v>0.75650144741940162</v>
      </c>
      <c r="D8" s="28">
        <f>'Calculations white'!D189</f>
        <v>0.75388053102695529</v>
      </c>
      <c r="E8" s="28">
        <f>'Calculations white'!E189</f>
        <v>0.75124409675646153</v>
      </c>
      <c r="F8" s="28">
        <f>'Calculations white'!F189</f>
        <v>0.74859955542329892</v>
      </c>
      <c r="G8" s="28">
        <f>'Calculations white'!G189</f>
        <v>0.74593386287438546</v>
      </c>
      <c r="H8" s="28">
        <f>'Calculations white'!H189</f>
        <v>0.74317944807774106</v>
      </c>
      <c r="I8" s="28">
        <f>'Calculations white'!I189</f>
        <v>0.74041801599286461</v>
      </c>
      <c r="J8" s="28">
        <f>'Calculations white'!J189</f>
        <v>0.73761854063442067</v>
      </c>
      <c r="K8" s="28">
        <f>'Calculations white'!K189</f>
        <v>0.73482074127378527</v>
      </c>
      <c r="L8" s="28">
        <f>'Calculations white'!L189</f>
        <v>0.73232856624729759</v>
      </c>
      <c r="M8" s="28">
        <f>'Calculations white'!M189</f>
        <v>0.72962248582285083</v>
      </c>
      <c r="N8" s="28">
        <f>'Calculations white'!N189</f>
        <v>0.72691200492865038</v>
      </c>
      <c r="O8" s="28">
        <f>'Calculations white'!O189</f>
        <v>0.72419742176911506</v>
      </c>
      <c r="P8" s="28">
        <f>'Calculations white'!P189</f>
        <v>0.72147903380981315</v>
      </c>
      <c r="Q8" s="28">
        <f>'Calculations white'!Q189</f>
        <v>0.71875713763345583</v>
      </c>
      <c r="R8" s="28">
        <f>'Calculations white'!R189</f>
        <v>0.71603202879873828</v>
      </c>
      <c r="S8" s="28">
        <f>'Calculations white'!S189</f>
        <v>0.71330400170211794</v>
      </c>
      <c r="T8" s="28">
        <f>'Calculations white'!T189</f>
        <v>0.71057334944262962</v>
      </c>
      <c r="U8" s="28">
        <f>'Calculations white'!U189</f>
        <v>0.70784036368982095</v>
      </c>
      <c r="V8" s="28">
        <f>'Calculations white'!V189</f>
        <v>0.70510533455488822</v>
      </c>
      <c r="W8" s="28">
        <f>'Calculations white'!W189</f>
        <v>0.70236855046508606</v>
      </c>
      <c r="X8" s="28">
        <f>'Calculations white'!X189</f>
        <v>0.69963029804148302</v>
      </c>
      <c r="Y8" s="28">
        <f>'Calculations white'!Y189</f>
        <v>0.69689086198011885</v>
      </c>
      <c r="Z8" s="28">
        <f>'Calculations white'!Z189</f>
        <v>0.6941505249366241</v>
      </c>
      <c r="AA8" s="28">
        <f>'Calculations white'!AA189</f>
        <v>0.69140956741434867</v>
      </c>
      <c r="AB8" s="28">
        <f>'Calculations white'!AB189</f>
        <v>0.68866826765604616</v>
      </c>
      <c r="AC8" s="28">
        <f>'Calculations white'!AC189</f>
        <v>0.68592690153914826</v>
      </c>
      <c r="AD8" s="28">
        <f>'Calculations white'!AD189</f>
        <v>0.68318574247466413</v>
      </c>
      <c r="AE8" s="28">
        <f>'Calculations white'!AE189</f>
        <v>0.68044506130972826</v>
      </c>
      <c r="AF8" s="28">
        <f>'Calculations white'!AF189</f>
        <v>0.67770512623381995</v>
      </c>
      <c r="AG8">
        <v>0.67770512623381995</v>
      </c>
      <c r="AH8">
        <v>0.67770512623381995</v>
      </c>
      <c r="AI8">
        <v>0.67770512623381995</v>
      </c>
      <c r="AJ8">
        <v>0.67770512623381995</v>
      </c>
      <c r="AK8">
        <v>0.67770512623381995</v>
      </c>
      <c r="AL8">
        <v>0.67770512623381995</v>
      </c>
      <c r="AM8">
        <v>0.67770512623381995</v>
      </c>
      <c r="AN8">
        <v>0.67770512623381995</v>
      </c>
      <c r="AO8">
        <v>0.67770512623381995</v>
      </c>
      <c r="AP8">
        <v>0.67770512623381995</v>
      </c>
    </row>
    <row r="9" spans="1:42" x14ac:dyDescent="0.2">
      <c r="A9" s="6" t="s">
        <v>32</v>
      </c>
      <c r="B9" s="28">
        <f>'Calculations white'!B190</f>
        <v>0.85099999999999998</v>
      </c>
      <c r="C9" s="28">
        <f>'Calculations white'!C190</f>
        <v>0.84934027397169232</v>
      </c>
      <c r="D9" s="28">
        <f>'Calculations white'!D190</f>
        <v>0.84759165574041062</v>
      </c>
      <c r="E9" s="28">
        <f>'Calculations white'!E190</f>
        <v>0.84582975614497224</v>
      </c>
      <c r="F9" s="28">
        <f>'Calculations white'!F190</f>
        <v>0.84405792283294079</v>
      </c>
      <c r="G9" s="28">
        <f>'Calculations white'!G190</f>
        <v>0.84226930321286719</v>
      </c>
      <c r="H9" s="28">
        <f>'Calculations white'!H190</f>
        <v>0.84041797463423928</v>
      </c>
      <c r="I9" s="28">
        <f>'Calculations white'!I190</f>
        <v>0.83855486001632096</v>
      </c>
      <c r="J9" s="28">
        <f>'Calculations white'!J190</f>
        <v>0.8366607000004086</v>
      </c>
      <c r="K9" s="28">
        <f>'Calculations white'!K190</f>
        <v>0.83476311022390359</v>
      </c>
      <c r="L9" s="28">
        <f>'Calculations white'!L190</f>
        <v>0.83306279493897573</v>
      </c>
      <c r="M9" s="28">
        <f>'Calculations white'!M190</f>
        <v>0.83121533363764122</v>
      </c>
      <c r="N9" s="28">
        <f>'Calculations white'!N190</f>
        <v>0.82935953108209326</v>
      </c>
      <c r="O9" s="28">
        <f>'Calculations white'!O190</f>
        <v>0.82749550933480964</v>
      </c>
      <c r="P9" s="28">
        <f>'Calculations white'!P190</f>
        <v>0.82562339214947245</v>
      </c>
      <c r="Q9" s="28">
        <f>'Calculations white'!Q190</f>
        <v>0.82374330491693371</v>
      </c>
      <c r="R9" s="28">
        <f>'Calculations white'!R190</f>
        <v>0.82185537461078406</v>
      </c>
      <c r="S9" s="28">
        <f>'Calculations white'!S190</f>
        <v>0.81995972973255216</v>
      </c>
      <c r="T9" s="28">
        <f>'Calculations white'!T190</f>
        <v>0.81805650025657417</v>
      </c>
      <c r="U9" s="28">
        <f>'Calculations white'!U190</f>
        <v>0.81614581757456683</v>
      </c>
      <c r="V9" s="28">
        <f>'Calculations white'!V190</f>
        <v>0.81422781443993653</v>
      </c>
      <c r="W9" s="28">
        <f>'Calculations white'!W190</f>
        <v>0.81230262491186345</v>
      </c>
      <c r="X9" s="28">
        <f>'Calculations white'!X190</f>
        <v>0.81037038429919839</v>
      </c>
      <c r="Y9" s="28">
        <f>'Calculations white'!Y190</f>
        <v>0.8084312291042024</v>
      </c>
      <c r="Z9" s="28">
        <f>'Calculations white'!Z190</f>
        <v>0.80648529696617333</v>
      </c>
      <c r="AA9" s="28">
        <f>'Calculations white'!AA190</f>
        <v>0.80453272660499087</v>
      </c>
      <c r="AB9" s="28">
        <f>'Calculations white'!AB190</f>
        <v>0.80257365776461942</v>
      </c>
      <c r="AC9" s="28">
        <f>'Calculations white'!AC190</f>
        <v>0.80060823115660606</v>
      </c>
      <c r="AD9" s="28">
        <f>'Calculations white'!AD190</f>
        <v>0.79863658840360907</v>
      </c>
      <c r="AE9" s="28">
        <f>'Calculations white'!AE190</f>
        <v>0.7966588719829939</v>
      </c>
      <c r="AF9" s="28">
        <f>'Calculations white'!AF190</f>
        <v>0.79467522517053346</v>
      </c>
      <c r="AG9">
        <v>0.79467522517053346</v>
      </c>
      <c r="AH9">
        <v>0.79467522517053346</v>
      </c>
      <c r="AI9">
        <v>0.79467522517053346</v>
      </c>
      <c r="AJ9">
        <v>0.79467522517053346</v>
      </c>
      <c r="AK9">
        <v>0.79467522517053346</v>
      </c>
      <c r="AL9">
        <v>0.79467522517053346</v>
      </c>
      <c r="AM9">
        <v>0.79467522517053346</v>
      </c>
      <c r="AN9">
        <v>0.79467522517053346</v>
      </c>
      <c r="AO9">
        <v>0.79467522517053346</v>
      </c>
      <c r="AP9">
        <v>0.79467522517053346</v>
      </c>
    </row>
    <row r="10" spans="1:42" x14ac:dyDescent="0.2">
      <c r="A10" s="6" t="s">
        <v>33</v>
      </c>
      <c r="B10" s="28">
        <f>'Calculations white'!B191</f>
        <v>0.83400000000000007</v>
      </c>
      <c r="C10" s="28">
        <f>'Calculations white'!C191</f>
        <v>0.83226133448465933</v>
      </c>
      <c r="D10" s="28">
        <f>'Calculations white'!D191</f>
        <v>0.83042830535425871</v>
      </c>
      <c r="E10" s="28">
        <f>'Calculations white'!E191</f>
        <v>0.82858215978774075</v>
      </c>
      <c r="F10" s="28">
        <f>'Calculations white'!F191</f>
        <v>0.82672579622726283</v>
      </c>
      <c r="G10" s="28">
        <f>'Calculations white'!G191</f>
        <v>0.824852937368724</v>
      </c>
      <c r="H10" s="28">
        <f>'Calculations white'!H191</f>
        <v>0.82291545620572415</v>
      </c>
      <c r="I10" s="28">
        <f>'Calculations white'!I191</f>
        <v>0.82096503477017135</v>
      </c>
      <c r="J10" s="28">
        <f>'Calculations white'!J191</f>
        <v>0.81898235106425932</v>
      </c>
      <c r="K10" s="28">
        <f>'Calculations white'!K191</f>
        <v>0.81699675416238227</v>
      </c>
      <c r="L10" s="28">
        <f>'Calculations white'!L191</f>
        <v>0.81521526301716996</v>
      </c>
      <c r="M10" s="28">
        <f>'Calculations white'!M191</f>
        <v>0.81328162219508759</v>
      </c>
      <c r="N10" s="28">
        <f>'Calculations white'!N191</f>
        <v>0.81133948178960968</v>
      </c>
      <c r="O10" s="28">
        <f>'Calculations white'!O191</f>
        <v>0.80938898016223748</v>
      </c>
      <c r="P10" s="28">
        <f>'Calculations white'!P191</f>
        <v>0.8074302575417317</v>
      </c>
      <c r="Q10" s="28">
        <f>'Calculations white'!Q191</f>
        <v>0.80546345595563784</v>
      </c>
      <c r="R10" s="28">
        <f>'Calculations white'!R191</f>
        <v>0.80348871916148112</v>
      </c>
      <c r="S10" s="28">
        <f>'Calculations white'!S191</f>
        <v>0.80150619257767441</v>
      </c>
      <c r="T10" s="28">
        <f>'Calculations white'!T191</f>
        <v>0.79951602321418747</v>
      </c>
      <c r="U10" s="28">
        <f>'Calculations white'!U191</f>
        <v>0.79751835960302841</v>
      </c>
      <c r="V10" s="28">
        <f>'Calculations white'!V191</f>
        <v>0.79551335172857773</v>
      </c>
      <c r="W10" s="28">
        <f>'Calculations white'!W191</f>
        <v>0.79350115095783136</v>
      </c>
      <c r="X10" s="28">
        <f>'Calculations white'!X191</f>
        <v>0.79148190997059475</v>
      </c>
      <c r="Y10" s="28">
        <f>'Calculations white'!Y191</f>
        <v>0.7894557826896762</v>
      </c>
      <c r="Z10" s="28">
        <f>'Calculations white'!Z191</f>
        <v>0.78742292421113225</v>
      </c>
      <c r="AA10" s="28">
        <f>'Calculations white'!AA191</f>
        <v>0.78538349073460489</v>
      </c>
      <c r="AB10" s="28">
        <f>'Calculations white'!AB191</f>
        <v>0.78333763949380508</v>
      </c>
      <c r="AC10" s="28">
        <f>'Calculations white'!AC191</f>
        <v>0.78128552868718382</v>
      </c>
      <c r="AD10" s="28">
        <f>'Calculations white'!AD191</f>
        <v>0.77922731740884321</v>
      </c>
      <c r="AE10" s="28">
        <f>'Calculations white'!AE191</f>
        <v>0.77716316557972365</v>
      </c>
      <c r="AF10" s="28">
        <f>'Calculations white'!AF191</f>
        <v>0.77509323387912377</v>
      </c>
      <c r="AG10">
        <v>0.77509323387912377</v>
      </c>
      <c r="AH10">
        <v>0.77509323387912377</v>
      </c>
      <c r="AI10">
        <v>0.77509323387912377</v>
      </c>
      <c r="AJ10">
        <v>0.77509323387912377</v>
      </c>
      <c r="AK10">
        <v>0.77509323387912377</v>
      </c>
      <c r="AL10">
        <v>0.77509323387912377</v>
      </c>
      <c r="AM10">
        <v>0.77509323387912377</v>
      </c>
      <c r="AN10">
        <v>0.77509323387912377</v>
      </c>
      <c r="AO10">
        <v>0.77509323387912377</v>
      </c>
      <c r="AP10">
        <v>0.77509323387912377</v>
      </c>
    </row>
    <row r="11" spans="1:42" x14ac:dyDescent="0.2">
      <c r="A11" s="6" t="s">
        <v>34</v>
      </c>
      <c r="B11" s="28">
        <f>'Calculations white'!B192</f>
        <v>0.78099999999999992</v>
      </c>
      <c r="C11" s="28">
        <f>'Calculations white'!C192</f>
        <v>0.7786602515319524</v>
      </c>
      <c r="D11" s="28">
        <f>'Calculations white'!D192</f>
        <v>0.77620379975250731</v>
      </c>
      <c r="E11" s="28">
        <f>'Calculations white'!E192</f>
        <v>0.77373114640437568</v>
      </c>
      <c r="F11" s="28">
        <f>'Calculations white'!F192</f>
        <v>0.77124905183845649</v>
      </c>
      <c r="G11" s="28">
        <f>'Calculations white'!G192</f>
        <v>0.76874542524507306</v>
      </c>
      <c r="H11" s="28">
        <f>'Calculations white'!H192</f>
        <v>0.76615663666586398</v>
      </c>
      <c r="I11" s="28">
        <f>'Calculations white'!I192</f>
        <v>0.76355903114753176</v>
      </c>
      <c r="J11" s="28">
        <f>'Calculations white'!J192</f>
        <v>0.7609235414411244</v>
      </c>
      <c r="K11" s="28">
        <f>'Calculations white'!K192</f>
        <v>0.75828758442670052</v>
      </c>
      <c r="L11" s="28">
        <f>'Calculations white'!L192</f>
        <v>0.7559373812759087</v>
      </c>
      <c r="M11" s="28">
        <f>'Calculations white'!M192</f>
        <v>0.75338385457150991</v>
      </c>
      <c r="N11" s="28">
        <f>'Calculations white'!N192</f>
        <v>0.75082418339666435</v>
      </c>
      <c r="O11" s="28">
        <f>'Calculations white'!O192</f>
        <v>0.74825863580553431</v>
      </c>
      <c r="P11" s="28">
        <f>'Calculations white'!P192</f>
        <v>0.74568748012050412</v>
      </c>
      <c r="Q11" s="28">
        <f>'Calculations white'!Q192</f>
        <v>0.74311098479892601</v>
      </c>
      <c r="R11" s="28">
        <f>'Calculations white'!R192</f>
        <v>0.74052941830150865</v>
      </c>
      <c r="S11" s="28">
        <f>'Calculations white'!S192</f>
        <v>0.73794304896244167</v>
      </c>
      <c r="T11" s="28">
        <f>'Calculations white'!T192</f>
        <v>0.73535214486136591</v>
      </c>
      <c r="U11" s="28">
        <f>'Calculations white'!U192</f>
        <v>0.73275697369728154</v>
      </c>
      <c r="V11" s="28">
        <f>'Calculations white'!V192</f>
        <v>0.73015780266448715</v>
      </c>
      <c r="W11" s="28">
        <f>'Calculations white'!W192</f>
        <v>0.7275548983306378</v>
      </c>
      <c r="X11" s="28">
        <f>'Calculations white'!X192</f>
        <v>0.72494852651701114</v>
      </c>
      <c r="Y11" s="28">
        <f>'Calculations white'!Y192</f>
        <v>0.72233895218105226</v>
      </c>
      <c r="Z11" s="28">
        <f>'Calculations white'!Z192</f>
        <v>0.71972643930128199</v>
      </c>
      <c r="AA11" s="28">
        <f>'Calculations white'!AA192</f>
        <v>0.71711125076463378</v>
      </c>
      <c r="AB11" s="28">
        <f>'Calculations white'!AB192</f>
        <v>0.71449364825628803</v>
      </c>
      <c r="AC11" s="28">
        <f>'Calculations white'!AC192</f>
        <v>0.7118738921520642</v>
      </c>
      <c r="AD11" s="28">
        <f>'Calculations white'!AD192</f>
        <v>0.70925224141343191</v>
      </c>
      <c r="AE11" s="28">
        <f>'Calculations white'!AE192</f>
        <v>0.70662895348518717</v>
      </c>
      <c r="AF11" s="28">
        <f>'Calculations white'!AF192</f>
        <v>0.70400428419584815</v>
      </c>
      <c r="AG11">
        <v>0.70400428419584815</v>
      </c>
      <c r="AH11">
        <v>0.70400428419584815</v>
      </c>
      <c r="AI11">
        <v>0.70400428419584815</v>
      </c>
      <c r="AJ11">
        <v>0.70400428419584815</v>
      </c>
      <c r="AK11">
        <v>0.70400428419584815</v>
      </c>
      <c r="AL11">
        <v>0.70400428419584815</v>
      </c>
      <c r="AM11">
        <v>0.70400428419584815</v>
      </c>
      <c r="AN11">
        <v>0.70400428419584815</v>
      </c>
      <c r="AO11">
        <v>0.70400428419584815</v>
      </c>
      <c r="AP11">
        <v>0.70400428419584815</v>
      </c>
    </row>
    <row r="12" spans="1:42" x14ac:dyDescent="0.2">
      <c r="A12" s="6" t="s">
        <v>92</v>
      </c>
      <c r="B12" s="28">
        <f>'Calculations white'!B193</f>
        <v>0.8049925925925927</v>
      </c>
      <c r="C12" s="28">
        <f>'Calculations white'!C193</f>
        <v>0.80286612358479026</v>
      </c>
      <c r="D12" s="28">
        <f>'Calculations white'!D193</f>
        <v>0.80063165602927955</v>
      </c>
      <c r="E12" s="28">
        <f>'Calculations white'!E193</f>
        <v>0.79838143067998724</v>
      </c>
      <c r="F12" s="28">
        <f>'Calculations white'!F193</f>
        <v>0.79612126462586874</v>
      </c>
      <c r="G12" s="28">
        <f>'Calculations white'!G193</f>
        <v>0.79384050343230972</v>
      </c>
      <c r="H12" s="28">
        <f>'Calculations white'!H193</f>
        <v>0.79148102321812197</v>
      </c>
      <c r="I12" s="28">
        <f>'Calculations white'!I193</f>
        <v>0.78911158364426837</v>
      </c>
      <c r="J12" s="28">
        <f>'Calculations white'!J193</f>
        <v>0.7867059773980275</v>
      </c>
      <c r="K12" s="28">
        <f>'Calculations white'!K193</f>
        <v>0.78429848058212692</v>
      </c>
      <c r="L12" s="28">
        <f>'Calculations white'!L193</f>
        <v>0.78214953339693705</v>
      </c>
      <c r="M12" s="28">
        <f>'Calculations white'!M193</f>
        <v>0.77981390839483944</v>
      </c>
      <c r="N12" s="28">
        <f>'Calculations white'!N193</f>
        <v>0.77747106363259522</v>
      </c>
      <c r="O12" s="28">
        <f>'Calculations white'!O193</f>
        <v>0.77512121723274197</v>
      </c>
      <c r="P12" s="28">
        <f>'Calculations white'!P193</f>
        <v>0.7727645883052956</v>
      </c>
      <c r="Q12" s="28">
        <f>'Calculations white'!Q193</f>
        <v>0.77040139684303099</v>
      </c>
      <c r="R12" s="28">
        <f>'Calculations white'!R193</f>
        <v>0.76803186361731979</v>
      </c>
      <c r="S12" s="28">
        <f>'Calculations white'!S193</f>
        <v>0.7656562100746005</v>
      </c>
      <c r="T12" s="28">
        <f>'Calculations white'!T193</f>
        <v>0.76327465823357232</v>
      </c>
      <c r="U12" s="28">
        <f>'Calculations white'!U193</f>
        <v>0.76088743058318686</v>
      </c>
      <c r="V12" s="28">
        <f>'Calculations white'!V193</f>
        <v>0.75849474998151978</v>
      </c>
      <c r="W12" s="28">
        <f>'Calculations white'!W193</f>
        <v>0.75609683955559792</v>
      </c>
      <c r="X12" s="28">
        <f>'Calculations white'!X193</f>
        <v>0.7536939226022592</v>
      </c>
      <c r="Y12" s="28">
        <f>'Calculations white'!Y193</f>
        <v>0.7512862224901139</v>
      </c>
      <c r="Z12" s="28">
        <f>'Calculations white'!Z193</f>
        <v>0.74887396256268335</v>
      </c>
      <c r="AA12" s="28">
        <f>'Calculations white'!AA193</f>
        <v>0.74645736604277901</v>
      </c>
      <c r="AB12" s="28">
        <f>'Calculations white'!AB193</f>
        <v>0.74403665593819035</v>
      </c>
      <c r="AC12" s="28">
        <f>'Calculations white'!AC193</f>
        <v>0.7416120549487456</v>
      </c>
      <c r="AD12" s="28">
        <f>'Calculations white'!AD193</f>
        <v>0.73918378537480478</v>
      </c>
      <c r="AE12" s="28">
        <f>'Calculations white'!AE193</f>
        <v>0.736752069027242</v>
      </c>
      <c r="AF12" s="28">
        <f>'Calculations white'!AF193</f>
        <v>0.73431712713897379</v>
      </c>
      <c r="AG12">
        <v>0.73431712713897379</v>
      </c>
      <c r="AH12">
        <v>0.73431712713897379</v>
      </c>
      <c r="AI12">
        <v>0.73431712713897379</v>
      </c>
      <c r="AJ12">
        <v>0.73431712713897379</v>
      </c>
      <c r="AK12">
        <v>0.73431712713897379</v>
      </c>
      <c r="AL12">
        <v>0.73431712713897379</v>
      </c>
      <c r="AM12">
        <v>0.73431712713897379</v>
      </c>
      <c r="AN12">
        <v>0.73431712713897379</v>
      </c>
      <c r="AO12">
        <v>0.73431712713897379</v>
      </c>
      <c r="AP12">
        <v>0.73431712713897379</v>
      </c>
    </row>
    <row r="13" spans="1:42" x14ac:dyDescent="0.2">
      <c r="A13" s="6" t="s">
        <v>89</v>
      </c>
      <c r="B13" s="28">
        <f>'Calculations white'!B194</f>
        <v>0.72099999999999997</v>
      </c>
      <c r="C13" s="28">
        <f>'Calculations white'!C194</f>
        <v>0.7181826142768919</v>
      </c>
      <c r="D13" s="28">
        <f>'Calculations white'!D194</f>
        <v>0.71523877840552885</v>
      </c>
      <c r="E13" s="28">
        <f>'Calculations white'!E194</f>
        <v>0.7122822044467122</v>
      </c>
      <c r="F13" s="28">
        <f>'Calculations white'!F194</f>
        <v>0.70932337212482799</v>
      </c>
      <c r="G13" s="28">
        <f>'Calculations white'!G194</f>
        <v>0.7063448970790327</v>
      </c>
      <c r="H13" s="28">
        <f>'Calculations white'!H194</f>
        <v>0.70327201333312084</v>
      </c>
      <c r="I13" s="28">
        <f>'Calculations white'!I194</f>
        <v>0.70020134291584446</v>
      </c>
      <c r="J13" s="28">
        <f>'Calculations white'!J194</f>
        <v>0.69709587083528546</v>
      </c>
      <c r="K13" s="28">
        <f>'Calculations white'!K194</f>
        <v>0.69399847648066726</v>
      </c>
      <c r="L13" s="28">
        <f>'Calculations white'!L194</f>
        <v>0.69125305278993332</v>
      </c>
      <c r="M13" s="28">
        <f>'Calculations white'!M194</f>
        <v>0.68827329118921565</v>
      </c>
      <c r="N13" s="28">
        <f>'Calculations white'!N194</f>
        <v>0.68529554588924613</v>
      </c>
      <c r="O13" s="28">
        <f>'Calculations white'!O194</f>
        <v>0.68232011550575444</v>
      </c>
      <c r="P13" s="28">
        <f>'Calculations white'!P194</f>
        <v>0.67934729496451984</v>
      </c>
      <c r="Q13" s="28">
        <f>'Calculations white'!Q194</f>
        <v>0.67637737541135912</v>
      </c>
      <c r="R13" s="28">
        <f>'Calculations white'!R194</f>
        <v>0.67341064412656504</v>
      </c>
      <c r="S13" s="28">
        <f>'Calculations white'!S194</f>
        <v>0.67044738444379115</v>
      </c>
      <c r="T13" s="28">
        <f>'Calculations white'!T194</f>
        <v>0.66748787567338796</v>
      </c>
      <c r="U13" s="28">
        <f>'Calculations white'!U194</f>
        <v>0.66453239303017719</v>
      </c>
      <c r="V13" s="28">
        <f>'Calculations white'!V194</f>
        <v>0.66158120756564343</v>
      </c>
      <c r="W13" s="28">
        <f>'Calculations white'!W194</f>
        <v>0.65863458610452474</v>
      </c>
      <c r="X13" s="28">
        <f>'Calculations white'!X194</f>
        <v>0.65569279118577251</v>
      </c>
      <c r="Y13" s="28">
        <f>'Calculations white'!Y194</f>
        <v>0.652756081007836</v>
      </c>
      <c r="Z13" s="28">
        <f>'Calculations white'!Z194</f>
        <v>0.64982470937824244</v>
      </c>
      <c r="AA13" s="28">
        <f>'Calculations white'!AA194</f>
        <v>0.64689892566741591</v>
      </c>
      <c r="AB13" s="28">
        <f>'Calculations white'!AB194</f>
        <v>0.64397897476668531</v>
      </c>
      <c r="AC13" s="28">
        <f>'Calculations white'!AC194</f>
        <v>0.64106509705042547</v>
      </c>
      <c r="AD13" s="28">
        <f>'Calculations white'!AD194</f>
        <v>0.63815752834227224</v>
      </c>
      <c r="AE13" s="28">
        <f>'Calculations white'!AE194</f>
        <v>0.6352564998853345</v>
      </c>
      <c r="AF13" s="28">
        <f>'Calculations white'!AF194</f>
        <v>0.63236223831634741</v>
      </c>
      <c r="AG13">
        <v>0.63236223831634741</v>
      </c>
      <c r="AH13">
        <v>0.63236223831634741</v>
      </c>
      <c r="AI13">
        <v>0.63236223831634741</v>
      </c>
      <c r="AJ13">
        <v>0.63236223831634741</v>
      </c>
      <c r="AK13">
        <v>0.63236223831634741</v>
      </c>
      <c r="AL13">
        <v>0.63236223831634741</v>
      </c>
      <c r="AM13">
        <v>0.63236223831634741</v>
      </c>
      <c r="AN13">
        <v>0.63236223831634741</v>
      </c>
      <c r="AO13">
        <v>0.63236223831634741</v>
      </c>
      <c r="AP13">
        <v>0.63236223831634741</v>
      </c>
    </row>
    <row r="14" spans="1:42" x14ac:dyDescent="0.2">
      <c r="A14" s="6" t="s">
        <v>35</v>
      </c>
      <c r="B14" s="28">
        <f>'Calculations white'!B195</f>
        <v>0.81700000000000006</v>
      </c>
      <c r="C14" s="28">
        <f>'Calculations white'!C195</f>
        <v>0.81516099025613697</v>
      </c>
      <c r="D14" s="28">
        <f>'Calculations white'!D195</f>
        <v>0.81322228421383669</v>
      </c>
      <c r="E14" s="28">
        <f>'Calculations white'!E195</f>
        <v>0.81127050119179378</v>
      </c>
      <c r="F14" s="28">
        <f>'Calculations white'!F195</f>
        <v>0.80930852270804188</v>
      </c>
      <c r="G14" s="28">
        <f>'Calculations white'!G195</f>
        <v>0.80733003686022153</v>
      </c>
      <c r="H14" s="28">
        <f>'Calculations white'!H195</f>
        <v>0.80528424072661986</v>
      </c>
      <c r="I14" s="28">
        <f>'Calculations white'!I195</f>
        <v>0.80322519096200584</v>
      </c>
      <c r="J14" s="28">
        <f>'Calculations white'!J195</f>
        <v>0.80113280071081949</v>
      </c>
      <c r="K14" s="28">
        <f>'Calculations white'!K195</f>
        <v>0.79903822246211598</v>
      </c>
      <c r="L14" s="28">
        <f>'Calculations white'!L195</f>
        <v>0.79715865767638783</v>
      </c>
      <c r="M14" s="28">
        <f>'Calculations white'!M195</f>
        <v>0.79511988094057995</v>
      </c>
      <c r="N14" s="28">
        <f>'Calculations white'!N195</f>
        <v>0.79307284083518159</v>
      </c>
      <c r="O14" s="28">
        <f>'Calculations white'!O195</f>
        <v>0.79101769693042645</v>
      </c>
      <c r="P14" s="28">
        <f>'Calculations white'!P195</f>
        <v>0.78895461060520045</v>
      </c>
      <c r="Q14" s="28">
        <f>'Calculations white'!Q195</f>
        <v>0.7868837449640711</v>
      </c>
      <c r="R14" s="28">
        <f>'Calculations white'!R195</f>
        <v>0.78480526475420664</v>
      </c>
      <c r="S14" s="28">
        <f>'Calculations white'!S195</f>
        <v>0.78271933628223511</v>
      </c>
      <c r="T14" s="28">
        <f>'Calculations white'!T195</f>
        <v>0.78062612733110981</v>
      </c>
      <c r="U14" s="28">
        <f>'Calculations white'!U195</f>
        <v>0.77852580707704089</v>
      </c>
      <c r="V14" s="28">
        <f>'Calculations white'!V195</f>
        <v>0.77641854600654803</v>
      </c>
      <c r="W14" s="28">
        <f>'Calculations white'!W195</f>
        <v>0.77430451583369819</v>
      </c>
      <c r="X14" s="28">
        <f>'Calculations white'!X195</f>
        <v>0.77218388941758653</v>
      </c>
      <c r="Y14" s="28">
        <f>'Calculations white'!Y195</f>
        <v>0.77005684068011315</v>
      </c>
      <c r="Z14" s="28">
        <f>'Calculations white'!Z195</f>
        <v>0.76792354452412104</v>
      </c>
      <c r="AA14" s="28">
        <f>'Calculations white'!AA195</f>
        <v>0.76578417675194554</v>
      </c>
      <c r="AB14" s="28">
        <f>'Calculations white'!AB195</f>
        <v>0.76363891398443284</v>
      </c>
      <c r="AC14" s="28">
        <f>'Calculations white'!AC195</f>
        <v>0.76148793358048328</v>
      </c>
      <c r="AD14" s="28">
        <f>'Calculations white'!AD195</f>
        <v>0.75933141355717237</v>
      </c>
      <c r="AE14" s="28">
        <f>'Calculations white'!AE195</f>
        <v>0.75716953251049901</v>
      </c>
      <c r="AF14" s="28">
        <f>'Calculations white'!AF195</f>
        <v>0.75500246953681749</v>
      </c>
      <c r="AG14">
        <v>0.75500246953681749</v>
      </c>
      <c r="AH14">
        <v>0.75500246953681749</v>
      </c>
      <c r="AI14">
        <v>0.75500246953681749</v>
      </c>
      <c r="AJ14">
        <v>0.75500246953681749</v>
      </c>
      <c r="AK14">
        <v>0.75500246953681749</v>
      </c>
      <c r="AL14">
        <v>0.75500246953681749</v>
      </c>
      <c r="AM14">
        <v>0.75500246953681749</v>
      </c>
      <c r="AN14">
        <v>0.75500246953681749</v>
      </c>
      <c r="AO14">
        <v>0.75500246953681749</v>
      </c>
      <c r="AP14">
        <v>0.75500246953681749</v>
      </c>
    </row>
    <row r="15" spans="1:42" x14ac:dyDescent="0.2">
      <c r="A15" s="6" t="s">
        <v>98</v>
      </c>
      <c r="B15" s="28">
        <f>'Calculations white'!B196</f>
        <v>0.78900000000000003</v>
      </c>
      <c r="C15" s="28">
        <f>'Calculations white'!C196</f>
        <v>0.78670765478046634</v>
      </c>
      <c r="D15" s="28">
        <f>'Calculations white'!D196</f>
        <v>0.78430098648873348</v>
      </c>
      <c r="E15" s="28">
        <f>'Calculations white'!E196</f>
        <v>0.78187795197425569</v>
      </c>
      <c r="F15" s="28">
        <f>'Calculations white'!F196</f>
        <v>0.77944531607956336</v>
      </c>
      <c r="G15" s="28">
        <f>'Calculations white'!G196</f>
        <v>0.7769909991804963</v>
      </c>
      <c r="H15" s="28">
        <f>'Calculations white'!H196</f>
        <v>0.77445260972236196</v>
      </c>
      <c r="I15" s="28">
        <f>'Calculations white'!I196</f>
        <v>0.77190537991404706</v>
      </c>
      <c r="J15" s="28">
        <f>'Calculations white'!J196</f>
        <v>0.76932058846688056</v>
      </c>
      <c r="K15" s="28">
        <f>'Calculations white'!K196</f>
        <v>0.76673481235449759</v>
      </c>
      <c r="L15" s="28">
        <f>'Calculations white'!L196</f>
        <v>0.76442961967322764</v>
      </c>
      <c r="M15" s="28">
        <f>'Calculations white'!M196</f>
        <v>0.76192416986185718</v>
      </c>
      <c r="N15" s="28">
        <f>'Calculations white'!N196</f>
        <v>0.75941228997964594</v>
      </c>
      <c r="O15" s="28">
        <f>'Calculations white'!O196</f>
        <v>0.7568942358959555</v>
      </c>
      <c r="P15" s="28">
        <f>'Calculations white'!P196</f>
        <v>0.75437026392327378</v>
      </c>
      <c r="Q15" s="28">
        <f>'Calculations white'!Q196</f>
        <v>0.75184063069237561</v>
      </c>
      <c r="R15" s="28">
        <f>'Calculations white'!R196</f>
        <v>0.74930559302878463</v>
      </c>
      <c r="S15" s="28">
        <f>'Calculations white'!S196</f>
        <v>0.74676540783063028</v>
      </c>
      <c r="T15" s="28">
        <f>'Calculations white'!T196</f>
        <v>0.74422033194800385</v>
      </c>
      <c r="U15" s="28">
        <f>'Calculations white'!U196</f>
        <v>0.74167062206390177</v>
      </c>
      <c r="V15" s="28">
        <f>'Calculations white'!V196</f>
        <v>0.73911653457684823</v>
      </c>
      <c r="W15" s="28">
        <f>'Calculations white'!W196</f>
        <v>0.73655832548528088</v>
      </c>
      <c r="X15" s="28">
        <f>'Calculations white'!X196</f>
        <v>0.73399625027378923</v>
      </c>
      <c r="Y15" s="28">
        <f>'Calculations white'!Y196</f>
        <v>0.73143056380127336</v>
      </c>
      <c r="Z15" s="28">
        <f>'Calculations white'!Z196</f>
        <v>0.7288615201911105</v>
      </c>
      <c r="AA15" s="28">
        <f>'Calculations white'!AA196</f>
        <v>0.726289372723393</v>
      </c>
      <c r="AB15" s="28">
        <f>'Calculations white'!AB196</f>
        <v>0.72371437372930758</v>
      </c>
      <c r="AC15" s="28">
        <f>'Calculations white'!AC196</f>
        <v>0.72113677448771896</v>
      </c>
      <c r="AD15" s="28">
        <f>'Calculations white'!AD196</f>
        <v>0.7185568251240213</v>
      </c>
      <c r="AE15" s="28">
        <f>'Calculations white'!AE196</f>
        <v>0.71597477451130509</v>
      </c>
      <c r="AF15" s="28">
        <f>'Calculations white'!AF196</f>
        <v>0.71339087017389879</v>
      </c>
      <c r="AG15">
        <v>0.71339087017389879</v>
      </c>
      <c r="AH15">
        <v>0.71339087017389879</v>
      </c>
      <c r="AI15">
        <v>0.71339087017389879</v>
      </c>
      <c r="AJ15">
        <v>0.71339087017389879</v>
      </c>
      <c r="AK15">
        <v>0.71339087017389879</v>
      </c>
      <c r="AL15">
        <v>0.71339087017389879</v>
      </c>
      <c r="AM15">
        <v>0.71339087017389879</v>
      </c>
      <c r="AN15">
        <v>0.71339087017389879</v>
      </c>
      <c r="AO15">
        <v>0.71339087017389879</v>
      </c>
      <c r="AP15">
        <v>0.71339087017389879</v>
      </c>
    </row>
    <row r="16" spans="1:42" x14ac:dyDescent="0.2">
      <c r="A16" s="6" t="s">
        <v>97</v>
      </c>
      <c r="B16" s="28">
        <f>'Calculations white'!B197</f>
        <v>0.86185714285714288</v>
      </c>
      <c r="C16" s="28">
        <f>'Calculations white'!C197</f>
        <v>0.86024509493528023</v>
      </c>
      <c r="D16" s="28">
        <f>'Calculations white'!D197</f>
        <v>0.85854760636722671</v>
      </c>
      <c r="E16" s="28">
        <f>'Calculations white'!E197</f>
        <v>0.85683662722221154</v>
      </c>
      <c r="F16" s="28">
        <f>'Calculations white'!F197</f>
        <v>0.85511585609157748</v>
      </c>
      <c r="G16" s="28">
        <f>'Calculations white'!G197</f>
        <v>0.85337797904216517</v>
      </c>
      <c r="H16" s="28">
        <f>'Calculations white'!H197</f>
        <v>0.85157840774075899</v>
      </c>
      <c r="I16" s="28">
        <f>'Calculations white'!I197</f>
        <v>0.8497678251999633</v>
      </c>
      <c r="J16" s="28">
        <f>'Calculations white'!J197</f>
        <v>0.84792690239943891</v>
      </c>
      <c r="K16" s="28">
        <f>'Calculations white'!K197</f>
        <v>0.84608215623383287</v>
      </c>
      <c r="L16" s="28">
        <f>'Calculations white'!L197</f>
        <v>0.84443090489995531</v>
      </c>
      <c r="M16" s="28">
        <f>'Calculations white'!M197</f>
        <v>0.84263527980102504</v>
      </c>
      <c r="N16" s="28">
        <f>'Calculations white'!N197</f>
        <v>0.84083139328871948</v>
      </c>
      <c r="O16" s="28">
        <f>'Calculations white'!O197</f>
        <v>0.83901935889837365</v>
      </c>
      <c r="P16" s="28">
        <f>'Calculations white'!P197</f>
        <v>0.83719929173230645</v>
      </c>
      <c r="Q16" s="28">
        <f>'Calculations white'!Q197</f>
        <v>0.83537130841383989</v>
      </c>
      <c r="R16" s="28">
        <f>'Calculations white'!R197</f>
        <v>0.8335355270409085</v>
      </c>
      <c r="S16" s="28">
        <f>'Calculations white'!S197</f>
        <v>0.83169206713927468</v>
      </c>
      <c r="T16" s="28">
        <f>'Calculations white'!T197</f>
        <v>0.8298410496153853</v>
      </c>
      <c r="U16" s="28">
        <f>'Calculations white'!U197</f>
        <v>0.82798259670889263</v>
      </c>
      <c r="V16" s="28">
        <f>'Calculations white'!V197</f>
        <v>0.82611683194486696</v>
      </c>
      <c r="W16" s="28">
        <f>'Calculations white'!W197</f>
        <v>0.82424388008573213</v>
      </c>
      <c r="X16" s="28">
        <f>'Calculations white'!X197</f>
        <v>0.82236386708295295</v>
      </c>
      <c r="Y16" s="28">
        <f>'Calculations white'!Y197</f>
        <v>0.82047692002850126</v>
      </c>
      <c r="Z16" s="28">
        <f>'Calculations white'!Z197</f>
        <v>0.81858316710613377</v>
      </c>
      <c r="AA16" s="28">
        <f>'Calculations white'!AA197</f>
        <v>0.81668273754251175</v>
      </c>
      <c r="AB16" s="28">
        <f>'Calculations white'!AB197</f>
        <v>0.81477576155819131</v>
      </c>
      <c r="AC16" s="28">
        <f>'Calculations white'!AC197</f>
        <v>0.8128623703185176</v>
      </c>
      <c r="AD16" s="28">
        <f>'Calculations white'!AD197</f>
        <v>0.81094269588445356</v>
      </c>
      <c r="AE16" s="28">
        <f>'Calculations white'!AE197</f>
        <v>0.80901687116337206</v>
      </c>
      <c r="AF16" s="28">
        <f>'Calculations white'!AF197</f>
        <v>0.80708502985984543</v>
      </c>
      <c r="AG16">
        <v>0.80708502985984543</v>
      </c>
      <c r="AH16">
        <v>0.80708502985984543</v>
      </c>
      <c r="AI16">
        <v>0.80708502985984543</v>
      </c>
      <c r="AJ16">
        <v>0.80708502985984543</v>
      </c>
      <c r="AK16">
        <v>0.80708502985984543</v>
      </c>
      <c r="AL16">
        <v>0.80708502985984543</v>
      </c>
      <c r="AM16">
        <v>0.80708502985984543</v>
      </c>
      <c r="AN16">
        <v>0.80708502985984543</v>
      </c>
      <c r="AO16">
        <v>0.80708502985984543</v>
      </c>
      <c r="AP16">
        <v>0.80708502985984543</v>
      </c>
    </row>
    <row r="17" spans="1:42" x14ac:dyDescent="0.2">
      <c r="A17" s="6" t="s">
        <v>101</v>
      </c>
      <c r="B17" s="28">
        <f>'Calculations white'!B198</f>
        <v>0.87400000000000011</v>
      </c>
      <c r="C17" s="28">
        <f>'Calculations white'!C198</f>
        <v>0.87256888082249773</v>
      </c>
      <c r="D17" s="28">
        <f>'Calculations white'!D198</f>
        <v>0.8710592987397503</v>
      </c>
      <c r="E17" s="28">
        <f>'Calculations white'!E198</f>
        <v>0.86953817337343742</v>
      </c>
      <c r="F17" s="28">
        <f>'Calculations white'!F198</f>
        <v>0.86800782945002775</v>
      </c>
      <c r="G17" s="28">
        <f>'Calculations white'!G198</f>
        <v>0.86646306577093024</v>
      </c>
      <c r="H17" s="28">
        <f>'Calculations white'!H198</f>
        <v>0.86486408549572424</v>
      </c>
      <c r="I17" s="28">
        <f>'Calculations white'!I198</f>
        <v>0.86325345159693412</v>
      </c>
      <c r="J17" s="28">
        <f>'Calculations white'!J198</f>
        <v>0.86161516229489987</v>
      </c>
      <c r="K17" s="28">
        <f>'Calculations white'!K198</f>
        <v>0.85997340864020178</v>
      </c>
      <c r="L17" s="28">
        <f>'Calculations white'!L198</f>
        <v>0.85849958418017358</v>
      </c>
      <c r="M17" s="28">
        <f>'Calculations white'!M198</f>
        <v>0.85689885940209209</v>
      </c>
      <c r="N17" s="28">
        <f>'Calculations white'!N198</f>
        <v>0.85529005061296881</v>
      </c>
      <c r="O17" s="28">
        <f>'Calculations white'!O198</f>
        <v>0.85367323962461694</v>
      </c>
      <c r="P17" s="28">
        <f>'Calculations white'!P198</f>
        <v>0.8520485098495878</v>
      </c>
      <c r="Q17" s="28">
        <f>'Calculations white'!Q198</f>
        <v>0.85041594626730799</v>
      </c>
      <c r="R17" s="28">
        <f>'Calculations white'!R198</f>
        <v>0.84877563538981127</v>
      </c>
      <c r="S17" s="28">
        <f>'Calculations white'!S198</f>
        <v>0.84712766522706739</v>
      </c>
      <c r="T17" s="28">
        <f>'Calculations white'!T198</f>
        <v>0.84547212525193294</v>
      </c>
      <c r="U17" s="28">
        <f>'Calculations white'!U198</f>
        <v>0.84380910636473161</v>
      </c>
      <c r="V17" s="28">
        <f>'Calculations white'!V198</f>
        <v>0.8421387008574841</v>
      </c>
      <c r="W17" s="28">
        <f>'Calculations white'!W198</f>
        <v>0.84046100237780208</v>
      </c>
      <c r="X17" s="28">
        <f>'Calculations white'!X198</f>
        <v>0.83877610589246576</v>
      </c>
      <c r="Y17" s="28">
        <f>'Calculations white'!Y198</f>
        <v>0.83708410765069974</v>
      </c>
      <c r="Z17" s="28">
        <f>'Calculations white'!Z198</f>
        <v>0.83538510514716857</v>
      </c>
      <c r="AA17" s="28">
        <f>'Calculations white'!AA198</f>
        <v>0.8336791970847095</v>
      </c>
      <c r="AB17" s="28">
        <f>'Calculations white'!AB198</f>
        <v>0.83196648333682177</v>
      </c>
      <c r="AC17" s="28">
        <f>'Calculations white'!AC198</f>
        <v>0.83024706490993372</v>
      </c>
      <c r="AD17" s="28">
        <f>'Calculations white'!AD198</f>
        <v>0.8285210439054671</v>
      </c>
      <c r="AE17" s="28">
        <f>'Calculations white'!AE198</f>
        <v>0.82678852348171783</v>
      </c>
      <c r="AF17" s="28">
        <f>'Calculations white'!AF198</f>
        <v>0.82504960781557701</v>
      </c>
      <c r="AG17">
        <v>0.82504960781557701</v>
      </c>
      <c r="AH17">
        <v>0.82504960781557701</v>
      </c>
      <c r="AI17">
        <v>0.82504960781557701</v>
      </c>
      <c r="AJ17">
        <v>0.82504960781557701</v>
      </c>
      <c r="AK17">
        <v>0.82504960781557701</v>
      </c>
      <c r="AL17">
        <v>0.82504960781557701</v>
      </c>
      <c r="AM17">
        <v>0.82504960781557701</v>
      </c>
      <c r="AN17">
        <v>0.82504960781557701</v>
      </c>
      <c r="AO17">
        <v>0.82504960781557701</v>
      </c>
      <c r="AP17">
        <v>0.82504960781557701</v>
      </c>
    </row>
    <row r="18" spans="1:42" x14ac:dyDescent="0.2">
      <c r="A18" s="6" t="s">
        <v>104</v>
      </c>
      <c r="B18" s="28">
        <f>'Calculations white'!B199</f>
        <v>0.92200000000000015</v>
      </c>
      <c r="C18" s="28">
        <f>'Calculations white'!C199</f>
        <v>0.92103926881122999</v>
      </c>
      <c r="D18" s="28">
        <f>'Calculations white'!D199</f>
        <v>0.92002269074416076</v>
      </c>
      <c r="E18" s="28">
        <f>'Calculations white'!E199</f>
        <v>0.91899873320328296</v>
      </c>
      <c r="F18" s="28">
        <f>'Calculations white'!F199</f>
        <v>0.91796782779842323</v>
      </c>
      <c r="G18" s="28">
        <f>'Calculations white'!G199</f>
        <v>0.91692795853318287</v>
      </c>
      <c r="H18" s="28">
        <f>'Calculations white'!H199</f>
        <v>0.91585211201151517</v>
      </c>
      <c r="I18" s="28">
        <f>'Calculations white'!I199</f>
        <v>0.91476606695909368</v>
      </c>
      <c r="J18" s="28">
        <f>'Calculations white'!J199</f>
        <v>0.91366038795513604</v>
      </c>
      <c r="K18" s="28">
        <f>'Calculations white'!K199</f>
        <v>0.91255205602712164</v>
      </c>
      <c r="L18" s="28">
        <f>'Calculations white'!L199</f>
        <v>0.91155205102634584</v>
      </c>
      <c r="M18" s="28">
        <f>'Calculations white'!M199</f>
        <v>0.91046792055034165</v>
      </c>
      <c r="N18" s="28">
        <f>'Calculations white'!N199</f>
        <v>0.9093772495658542</v>
      </c>
      <c r="O18" s="28">
        <f>'Calculations white'!O199</f>
        <v>0.90828005924967581</v>
      </c>
      <c r="P18" s="28">
        <f>'Calculations white'!P199</f>
        <v>0.90717637185776256</v>
      </c>
      <c r="Q18" s="28">
        <f>'Calculations white'!Q199</f>
        <v>0.90606621071477444</v>
      </c>
      <c r="R18" s="28">
        <f>'Calculations white'!R199</f>
        <v>0.90494960020351711</v>
      </c>
      <c r="S18" s="28">
        <f>'Calculations white'!S199</f>
        <v>0.903826565754275</v>
      </c>
      <c r="T18" s="28">
        <f>'Calculations white'!T199</f>
        <v>0.90269713383403072</v>
      </c>
      <c r="U18" s="28">
        <f>'Calculations white'!U199</f>
        <v>0.90156133193557242</v>
      </c>
      <c r="V18" s="28">
        <f>'Calculations white'!V199</f>
        <v>0.90041918856647662</v>
      </c>
      <c r="W18" s="28">
        <f>'Calculations white'!W199</f>
        <v>0.89927073323796824</v>
      </c>
      <c r="X18" s="28">
        <f>'Calculations white'!X199</f>
        <v>0.89811599645365359</v>
      </c>
      <c r="Y18" s="28">
        <f>'Calculations white'!Y199</f>
        <v>0.89695500969812059</v>
      </c>
      <c r="Z18" s="28">
        <f>'Calculations white'!Z199</f>
        <v>0.89578780542540715</v>
      </c>
      <c r="AA18" s="28">
        <f>'Calculations white'!AA199</f>
        <v>0.89461441704733402</v>
      </c>
      <c r="AB18" s="28">
        <f>'Calculations white'!AB199</f>
        <v>0.89343487892169804</v>
      </c>
      <c r="AC18" s="28">
        <f>'Calculations white'!AC199</f>
        <v>0.89224922634032755</v>
      </c>
      <c r="AD18" s="28">
        <f>'Calculations white'!AD199</f>
        <v>0.89105749551699887</v>
      </c>
      <c r="AE18" s="28">
        <f>'Calculations white'!AE199</f>
        <v>0.88985972357520737</v>
      </c>
      <c r="AF18" s="28">
        <f>'Calculations white'!AF199</f>
        <v>0.88865594853580188</v>
      </c>
      <c r="AG18">
        <v>0.88865594853580188</v>
      </c>
      <c r="AH18">
        <v>0.88865594853580188</v>
      </c>
      <c r="AI18">
        <v>0.88865594853580188</v>
      </c>
      <c r="AJ18">
        <v>0.88865594853580188</v>
      </c>
      <c r="AK18">
        <v>0.88865594853580188</v>
      </c>
      <c r="AL18">
        <v>0.88865594853580188</v>
      </c>
      <c r="AM18">
        <v>0.88865594853580188</v>
      </c>
      <c r="AN18">
        <v>0.88865594853580188</v>
      </c>
      <c r="AO18">
        <v>0.88865594853580188</v>
      </c>
      <c r="AP18">
        <v>0.88865594853580188</v>
      </c>
    </row>
    <row r="19" spans="1:42" x14ac:dyDescent="0.2">
      <c r="A19" s="6" t="s">
        <v>36</v>
      </c>
      <c r="B19" s="28">
        <f>'Calculations white'!B200</f>
        <v>0.8949373163565133</v>
      </c>
      <c r="C19" s="28">
        <f>'Calculations white'!C200</f>
        <v>0.89349397770966887</v>
      </c>
      <c r="D19" s="28">
        <f>'Calculations white'!D200</f>
        <v>0.89197632307209518</v>
      </c>
      <c r="E19" s="28">
        <f>'Calculations white'!E200</f>
        <v>0.89044468357712236</v>
      </c>
      <c r="F19" s="28">
        <f>'Calculations white'!F200</f>
        <v>0.88890359858708479</v>
      </c>
      <c r="G19" s="28">
        <f>'Calculations white'!G200</f>
        <v>0.88734469418073425</v>
      </c>
      <c r="H19" s="28">
        <f>'Calculations white'!H200</f>
        <v>0.88572803607174444</v>
      </c>
      <c r="I19" s="28">
        <f>'Calculations white'!I200</f>
        <v>0.8841024214274229</v>
      </c>
      <c r="J19" s="28">
        <f>'Calculations white'!J200</f>
        <v>0.88244879780439767</v>
      </c>
      <c r="K19" s="28">
        <f>'Calculations white'!K200</f>
        <v>0.88079008232249645</v>
      </c>
      <c r="L19" s="28">
        <f>'Calculations white'!L200</f>
        <v>0.87930989888395139</v>
      </c>
      <c r="M19" s="28">
        <f>'Calculations white'!M200</f>
        <v>0.8776959340346222</v>
      </c>
      <c r="N19" s="28">
        <f>'Calculations white'!N200</f>
        <v>0.87607385934134419</v>
      </c>
      <c r="O19" s="28">
        <f>'Calculations white'!O200</f>
        <v>0.87444376507456567</v>
      </c>
      <c r="P19" s="28">
        <f>'Calculations white'!P200</f>
        <v>0.87280574269970779</v>
      </c>
      <c r="Q19" s="28">
        <f>'Calculations white'!Q200</f>
        <v>0.87115988485064355</v>
      </c>
      <c r="R19" s="28">
        <f>'Calculations white'!R200</f>
        <v>0.86950628530286667</v>
      </c>
      <c r="S19" s="28">
        <f>'Calculations white'!S200</f>
        <v>0.86784503894635423</v>
      </c>
      <c r="T19" s="28">
        <f>'Calculations white'!T200</f>
        <v>0.86617624175812669</v>
      </c>
      <c r="U19" s="28">
        <f>'Calculations white'!U200</f>
        <v>0.86449999077451445</v>
      </c>
      <c r="V19" s="28">
        <f>'Calculations white'!V200</f>
        <v>0.86281638406313199</v>
      </c>
      <c r="W19" s="28">
        <f>'Calculations white'!W200</f>
        <v>0.8611255206945756</v>
      </c>
      <c r="X19" s="28">
        <f>'Calculations white'!X200</f>
        <v>0.85942750071384622</v>
      </c>
      <c r="Y19" s="28">
        <f>'Calculations white'!Y200</f>
        <v>0.85772242511151009</v>
      </c>
      <c r="Z19" s="28">
        <f>'Calculations white'!Z200</f>
        <v>0.85601039579460847</v>
      </c>
      <c r="AA19" s="28">
        <f>'Calculations white'!AA200</f>
        <v>0.85429151555732452</v>
      </c>
      <c r="AB19" s="28">
        <f>'Calculations white'!AB200</f>
        <v>0.85256588805142286</v>
      </c>
      <c r="AC19" s="28">
        <f>'Calculations white'!AC200</f>
        <v>0.85083361775647104</v>
      </c>
      <c r="AD19" s="28">
        <f>'Calculations white'!AD200</f>
        <v>0.84909480994985886</v>
      </c>
      <c r="AE19" s="28">
        <f>'Calculations white'!AE200</f>
        <v>0.8473495706766252</v>
      </c>
      <c r="AF19" s="28">
        <f>'Calculations white'!AF200</f>
        <v>0.84559800671911201</v>
      </c>
      <c r="AG19">
        <v>0.84559800671911201</v>
      </c>
      <c r="AH19">
        <v>0.84559800671911201</v>
      </c>
      <c r="AI19">
        <v>0.84559800671911201</v>
      </c>
      <c r="AJ19">
        <v>0.84559800671911201</v>
      </c>
      <c r="AK19">
        <v>0.84559800671911201</v>
      </c>
      <c r="AL19">
        <v>0.84559800671911201</v>
      </c>
      <c r="AM19">
        <v>0.84559800671911201</v>
      </c>
      <c r="AN19">
        <v>0.84559800671911201</v>
      </c>
      <c r="AO19">
        <v>0.84559800671911201</v>
      </c>
      <c r="AP19">
        <v>0.84559800671911201</v>
      </c>
    </row>
    <row r="20" spans="1:42" x14ac:dyDescent="0.2">
      <c r="A20" s="6" t="s">
        <v>37</v>
      </c>
      <c r="B20" s="28">
        <f>'Calculations white'!B201</f>
        <v>0.68100000000000005</v>
      </c>
      <c r="C20" s="28">
        <f>'Calculations white'!C201</f>
        <v>0.67782292425582957</v>
      </c>
      <c r="D20" s="28">
        <f>'Calculations white'!D201</f>
        <v>0.67451451992836098</v>
      </c>
      <c r="E20" s="28">
        <f>'Calculations white'!E201</f>
        <v>0.67119541064491761</v>
      </c>
      <c r="F20" s="28">
        <f>'Calculations white'!F201</f>
        <v>0.66787978048596219</v>
      </c>
      <c r="G20" s="28">
        <f>'Calculations white'!G201</f>
        <v>0.66454493972075313</v>
      </c>
      <c r="H20" s="28">
        <f>'Calculations white'!H201</f>
        <v>0.66110786783932163</v>
      </c>
      <c r="I20" s="28">
        <f>'Calculations white'!I201</f>
        <v>0.65768282932803768</v>
      </c>
      <c r="J20" s="28">
        <f>'Calculations white'!J201</f>
        <v>0.65422561381673527</v>
      </c>
      <c r="K20" s="28">
        <f>'Calculations white'!K201</f>
        <v>0.65078254104612698</v>
      </c>
      <c r="L20" s="28">
        <f>'Calculations white'!L201</f>
        <v>0.64774496963993144</v>
      </c>
      <c r="M20" s="28">
        <f>'Calculations white'!M201</f>
        <v>0.64444777119818597</v>
      </c>
      <c r="N20" s="28">
        <f>'Calculations white'!N201</f>
        <v>0.6411589490389441</v>
      </c>
      <c r="O20" s="28">
        <f>'Calculations white'!O201</f>
        <v>0.63787880301156064</v>
      </c>
      <c r="P20" s="28">
        <f>'Calculations white'!P201</f>
        <v>0.6346076263316982</v>
      </c>
      <c r="Q20" s="28">
        <f>'Calculations white'!Q201</f>
        <v>0.63134570555313307</v>
      </c>
      <c r="R20" s="28">
        <f>'Calculations white'!R201</f>
        <v>0.62809332054542466</v>
      </c>
      <c r="S20" s="28">
        <f>'Calculations white'!S201</f>
        <v>0.62485074447732136</v>
      </c>
      <c r="T20" s="28">
        <f>'Calculations white'!T201</f>
        <v>0.62161824380578978</v>
      </c>
      <c r="U20" s="28">
        <f>'Calculations white'!U201</f>
        <v>0.61839607827053733</v>
      </c>
      <c r="V20" s="28">
        <f>'Calculations white'!V201</f>
        <v>0.61518450089388677</v>
      </c>
      <c r="W20" s="28">
        <f>'Calculations white'!W201</f>
        <v>0.61198375798587457</v>
      </c>
      <c r="X20" s="28">
        <f>'Calculations white'!X201</f>
        <v>0.60879408915442257</v>
      </c>
      <c r="Y20" s="28">
        <f>'Calculations white'!Y201</f>
        <v>0.60561572732043401</v>
      </c>
      <c r="Z20" s="28">
        <f>'Calculations white'!Z201</f>
        <v>0.60244889873766849</v>
      </c>
      <c r="AA20" s="28">
        <f>'Calculations white'!AA201</f>
        <v>0.59929382301723599</v>
      </c>
      <c r="AB20" s="28">
        <f>'Calculations white'!AB201</f>
        <v>0.59615071315655388</v>
      </c>
      <c r="AC20" s="28">
        <f>'Calculations white'!AC201</f>
        <v>0.5930197755726121</v>
      </c>
      <c r="AD20" s="28">
        <f>'Calculations white'!AD201</f>
        <v>0.58990121013938113</v>
      </c>
      <c r="AE20" s="28">
        <f>'Calculations white'!AE201</f>
        <v>0.58679521022920067</v>
      </c>
      <c r="AF20" s="28">
        <f>'Calculations white'!AF201</f>
        <v>0.58370196275799047</v>
      </c>
      <c r="AG20">
        <v>0.58370196275799047</v>
      </c>
      <c r="AH20">
        <v>0.58370196275799047</v>
      </c>
      <c r="AI20">
        <v>0.58370196275799047</v>
      </c>
      <c r="AJ20">
        <v>0.58370196275799047</v>
      </c>
      <c r="AK20">
        <v>0.58370196275799047</v>
      </c>
      <c r="AL20">
        <v>0.58370196275799047</v>
      </c>
      <c r="AM20">
        <v>0.58370196275799047</v>
      </c>
      <c r="AN20">
        <v>0.58370196275799047</v>
      </c>
      <c r="AO20">
        <v>0.58370196275799047</v>
      </c>
      <c r="AP20">
        <v>0.58370196275799047</v>
      </c>
    </row>
    <row r="21" spans="1:42" x14ac:dyDescent="0.2">
      <c r="A21" s="6" t="s">
        <v>38</v>
      </c>
      <c r="B21" s="28">
        <f>'Calculations white'!B202</f>
        <v>0.81599999999999995</v>
      </c>
      <c r="C21" s="28">
        <f>'Calculations white'!C202</f>
        <v>0.81392508437786604</v>
      </c>
      <c r="D21" s="28">
        <f>'Calculations white'!D202</f>
        <v>0.8117450971332576</v>
      </c>
      <c r="E21" s="28">
        <f>'Calculations white'!E202</f>
        <v>0.80954893293071184</v>
      </c>
      <c r="F21" s="28">
        <f>'Calculations white'!F202</f>
        <v>0.80734259245899986</v>
      </c>
      <c r="G21" s="28">
        <f>'Calculations white'!G202</f>
        <v>0.80511517696688828</v>
      </c>
      <c r="H21" s="28">
        <f>'Calculations white'!H202</f>
        <v>0.80280991668037771</v>
      </c>
      <c r="I21" s="28">
        <f>'Calculations white'!I202</f>
        <v>0.8004948505888142</v>
      </c>
      <c r="J21" s="28">
        <f>'Calculations white'!J202</f>
        <v>0.79814390567977045</v>
      </c>
      <c r="K21" s="28">
        <f>'Calculations white'!K202</f>
        <v>0.79579032725966958</v>
      </c>
      <c r="L21" s="28">
        <f>'Calculations white'!L202</f>
        <v>0.79369044751094797</v>
      </c>
      <c r="M21" s="28">
        <f>'Calculations white'!M202</f>
        <v>0.79140666871133025</v>
      </c>
      <c r="N21" s="28">
        <f>'Calculations white'!N202</f>
        <v>0.78911532372453641</v>
      </c>
      <c r="O21" s="28">
        <f>'Calculations white'!O202</f>
        <v>0.78681661943176628</v>
      </c>
      <c r="P21" s="28">
        <f>'Calculations white'!P202</f>
        <v>0.78451076382725127</v>
      </c>
      <c r="Q21" s="28">
        <f>'Calculations white'!Q202</f>
        <v>0.78219796592219959</v>
      </c>
      <c r="R21" s="28">
        <f>'Calculations white'!R202</f>
        <v>0.77987843564903703</v>
      </c>
      <c r="S21" s="28">
        <f>'Calculations white'!S202</f>
        <v>0.77755238376600666</v>
      </c>
      <c r="T21" s="28">
        <f>'Calculations white'!T202</f>
        <v>0.77522002176221538</v>
      </c>
      <c r="U21" s="28">
        <f>'Calculations white'!U202</f>
        <v>0.77288156176319811</v>
      </c>
      <c r="V21" s="28">
        <f>'Calculations white'!V202</f>
        <v>0.77053721643706885</v>
      </c>
      <c r="W21" s="28">
        <f>'Calculations white'!W202</f>
        <v>0.76818719890133969</v>
      </c>
      <c r="X21" s="28">
        <f>'Calculations white'!X202</f>
        <v>0.76583172263047361</v>
      </c>
      <c r="Y21" s="28">
        <f>'Calculations white'!Y202</f>
        <v>0.76347100136423907</v>
      </c>
      <c r="Z21" s="28">
        <f>'Calculations white'!Z202</f>
        <v>0.76110524901693966</v>
      </c>
      <c r="AA21" s="28">
        <f>'Calculations white'!AA202</f>
        <v>0.75873467958757945</v>
      </c>
      <c r="AB21" s="28">
        <f>'Calculations white'!AB202</f>
        <v>0.75635950707103183</v>
      </c>
      <c r="AC21" s="28">
        <f>'Calculations white'!AC202</f>
        <v>0.75397994537027102</v>
      </c>
      <c r="AD21" s="28">
        <f>'Calculations white'!AD202</f>
        <v>0.75159620820973172</v>
      </c>
      <c r="AE21" s="28">
        <f>'Calculations white'!AE202</f>
        <v>0.74920850904984448</v>
      </c>
      <c r="AF21" s="28">
        <f>'Calculations white'!AF202</f>
        <v>0.74681706100281553</v>
      </c>
      <c r="AG21">
        <v>0.74681706100281553</v>
      </c>
      <c r="AH21">
        <v>0.74681706100281553</v>
      </c>
      <c r="AI21">
        <v>0.74681706100281553</v>
      </c>
      <c r="AJ21">
        <v>0.74681706100281553</v>
      </c>
      <c r="AK21">
        <v>0.74681706100281553</v>
      </c>
      <c r="AL21">
        <v>0.74681706100281553</v>
      </c>
      <c r="AM21">
        <v>0.74681706100281553</v>
      </c>
      <c r="AN21">
        <v>0.74681706100281553</v>
      </c>
      <c r="AO21">
        <v>0.74681706100281553</v>
      </c>
      <c r="AP21">
        <v>0.74681706100281553</v>
      </c>
    </row>
    <row r="22" spans="1:42" x14ac:dyDescent="0.2">
      <c r="A22" s="6" t="s">
        <v>39</v>
      </c>
      <c r="B22" s="28">
        <f>'Calculations white'!B203</f>
        <v>0.85400000000000009</v>
      </c>
      <c r="C22" s="28">
        <f>'Calculations white'!C203</f>
        <v>0.85225302113649293</v>
      </c>
      <c r="D22" s="28">
        <f>'Calculations white'!D203</f>
        <v>0.85041577288683967</v>
      </c>
      <c r="E22" s="28">
        <f>'Calculations white'!E203</f>
        <v>0.84856356338312733</v>
      </c>
      <c r="F22" s="28">
        <f>'Calculations white'!F203</f>
        <v>0.84670123994495972</v>
      </c>
      <c r="G22" s="28">
        <f>'Calculations white'!G203</f>
        <v>0.84481974706954455</v>
      </c>
      <c r="H22" s="28">
        <f>'Calculations white'!H203</f>
        <v>0.84287095681577706</v>
      </c>
      <c r="I22" s="28">
        <f>'Calculations white'!I203</f>
        <v>0.84091191729235149</v>
      </c>
      <c r="J22" s="28">
        <f>'Calculations white'!J203</f>
        <v>0.83892067176174945</v>
      </c>
      <c r="K22" s="28">
        <f>'Calculations white'!K203</f>
        <v>0.83692538425010199</v>
      </c>
      <c r="L22" s="28">
        <f>'Calculations white'!L203</f>
        <v>0.83514315010184059</v>
      </c>
      <c r="M22" s="28">
        <f>'Calculations white'!M203</f>
        <v>0.83320341024322364</v>
      </c>
      <c r="N22" s="28">
        <f>'Calculations white'!N203</f>
        <v>0.83125540940422815</v>
      </c>
      <c r="O22" s="28">
        <f>'Calculations white'!O203</f>
        <v>0.82929928664943087</v>
      </c>
      <c r="P22" s="28">
        <f>'Calculations white'!P203</f>
        <v>0.82733518250489846</v>
      </c>
      <c r="Q22" s="28">
        <f>'Calculations white'!Q203</f>
        <v>0.82536323890225316</v>
      </c>
      <c r="R22" s="28">
        <f>'Calculations white'!R203</f>
        <v>0.82338359912238834</v>
      </c>
      <c r="S22" s="28">
        <f>'Calculations white'!S203</f>
        <v>0.82139640773885925</v>
      </c>
      <c r="T22" s="28">
        <f>'Calculations white'!T203</f>
        <v>0.81940181056099437</v>
      </c>
      <c r="U22" s="28">
        <f>'Calculations white'!U203</f>
        <v>0.81739995457676051</v>
      </c>
      <c r="V22" s="28">
        <f>'Calculations white'!V203</f>
        <v>0.81539098789542219</v>
      </c>
      <c r="W22" s="28">
        <f>'Calculations white'!W203</f>
        <v>0.81337505969003043</v>
      </c>
      <c r="X22" s="28">
        <f>'Calculations white'!X203</f>
        <v>0.81135232013978786</v>
      </c>
      <c r="Y22" s="28">
        <f>'Calculations white'!Y203</f>
        <v>0.80932292037231723</v>
      </c>
      <c r="Z22" s="28">
        <f>'Calculations white'!Z203</f>
        <v>0.80728701240588563</v>
      </c>
      <c r="AA22" s="28">
        <f>'Calculations white'!AA203</f>
        <v>0.80524474909161381</v>
      </c>
      <c r="AB22" s="28">
        <f>'Calculations white'!AB203</f>
        <v>0.80319628405571597</v>
      </c>
      <c r="AC22" s="28">
        <f>'Calculations white'!AC203</f>
        <v>0.80114177164180744</v>
      </c>
      <c r="AD22" s="28">
        <f>'Calculations white'!AD203</f>
        <v>0.79908136685331954</v>
      </c>
      <c r="AE22" s="28">
        <f>'Calculations white'!AE203</f>
        <v>0.79701522529605917</v>
      </c>
      <c r="AF22" s="28">
        <f>'Calculations white'!AF203</f>
        <v>0.79494350312095663</v>
      </c>
      <c r="AG22">
        <v>0.79494350312095663</v>
      </c>
      <c r="AH22">
        <v>0.79494350312095663</v>
      </c>
      <c r="AI22">
        <v>0.79494350312095663</v>
      </c>
      <c r="AJ22">
        <v>0.79494350312095663</v>
      </c>
      <c r="AK22">
        <v>0.79494350312095663</v>
      </c>
      <c r="AL22">
        <v>0.79494350312095663</v>
      </c>
      <c r="AM22">
        <v>0.79494350312095663</v>
      </c>
      <c r="AN22">
        <v>0.79494350312095663</v>
      </c>
      <c r="AO22">
        <v>0.79494350312095663</v>
      </c>
      <c r="AP22">
        <v>0.79494350312095663</v>
      </c>
    </row>
    <row r="23" spans="1:42" x14ac:dyDescent="0.2">
      <c r="A23" s="6" t="s">
        <v>40</v>
      </c>
      <c r="B23" s="28">
        <f>'Calculations white'!B204</f>
        <v>0.73099999999999998</v>
      </c>
      <c r="C23" s="28">
        <f>'Calculations white'!C204</f>
        <v>0.72865560977108457</v>
      </c>
      <c r="D23" s="28">
        <f>'Calculations white'!D204</f>
        <v>0.72618853933347849</v>
      </c>
      <c r="E23" s="28">
        <f>'Calculations white'!E204</f>
        <v>0.72370972895342911</v>
      </c>
      <c r="F23" s="28">
        <f>'Calculations white'!F204</f>
        <v>0.721222859677487</v>
      </c>
      <c r="G23" s="28">
        <f>'Calculations white'!G204</f>
        <v>0.7187202896862589</v>
      </c>
      <c r="H23" s="28">
        <f>'Calculations white'!H204</f>
        <v>0.71613816750385928</v>
      </c>
      <c r="I23" s="28">
        <f>'Calculations white'!I204</f>
        <v>0.71354460595315117</v>
      </c>
      <c r="J23" s="28">
        <f>'Calculations white'!J204</f>
        <v>0.71091473033838481</v>
      </c>
      <c r="K23" s="28">
        <f>'Calculations white'!K204</f>
        <v>0.70828802483241715</v>
      </c>
      <c r="L23" s="28">
        <f>'Calculations white'!L204</f>
        <v>0.7059348555348316</v>
      </c>
      <c r="M23" s="28">
        <f>'Calculations white'!M204</f>
        <v>0.70338828304022749</v>
      </c>
      <c r="N23" s="28">
        <f>'Calculations white'!N204</f>
        <v>0.70083688063687566</v>
      </c>
      <c r="O23" s="28">
        <f>'Calculations white'!O204</f>
        <v>0.69828092466358815</v>
      </c>
      <c r="P23" s="28">
        <f>'Calculations white'!P204</f>
        <v>0.69572069129449676</v>
      </c>
      <c r="Q23" s="28">
        <f>'Calculations white'!Q204</f>
        <v>0.69315645638974344</v>
      </c>
      <c r="R23" s="28">
        <f>'Calculations white'!R204</f>
        <v>0.69058849534904032</v>
      </c>
      <c r="S23" s="28">
        <f>'Calculations white'!S204</f>
        <v>0.68801708296817743</v>
      </c>
      <c r="T23" s="28">
        <f>'Calculations white'!T204</f>
        <v>0.68544249329857054</v>
      </c>
      <c r="U23" s="28">
        <f>'Calculations white'!U204</f>
        <v>0.68286499950992419</v>
      </c>
      <c r="V23" s="28">
        <f>'Calculations white'!V204</f>
        <v>0.68028487375608138</v>
      </c>
      <c r="W23" s="28">
        <f>'Calculations white'!W204</f>
        <v>0.67770238704412822</v>
      </c>
      <c r="X23" s="28">
        <f>'Calculations white'!X204</f>
        <v>0.67511780910681785</v>
      </c>
      <c r="Y23" s="28">
        <f>'Calculations white'!Y204</f>
        <v>0.67253140827836222</v>
      </c>
      <c r="Z23" s="28">
        <f>'Calculations white'!Z204</f>
        <v>0.66994345137365097</v>
      </c>
      <c r="AA23" s="28">
        <f>'Calculations white'!AA204</f>
        <v>0.66735420357093378</v>
      </c>
      <c r="AB23" s="28">
        <f>'Calculations white'!AB204</f>
        <v>0.6647639282980139</v>
      </c>
      <c r="AC23" s="28">
        <f>'Calculations white'!AC204</f>
        <v>0.66217288712197842</v>
      </c>
      <c r="AD23" s="28">
        <f>'Calculations white'!AD204</f>
        <v>0.65958133964250276</v>
      </c>
      <c r="AE23" s="28">
        <f>'Calculations white'!AE204</f>
        <v>0.65698954338874216</v>
      </c>
      <c r="AF23" s="28">
        <f>'Calculations white'!AF204</f>
        <v>0.6543977537198391</v>
      </c>
      <c r="AG23">
        <v>0.6543977537198391</v>
      </c>
      <c r="AH23">
        <v>0.6543977537198391</v>
      </c>
      <c r="AI23">
        <v>0.6543977537198391</v>
      </c>
      <c r="AJ23">
        <v>0.6543977537198391</v>
      </c>
      <c r="AK23">
        <v>0.6543977537198391</v>
      </c>
      <c r="AL23">
        <v>0.6543977537198391</v>
      </c>
      <c r="AM23">
        <v>0.6543977537198391</v>
      </c>
      <c r="AN23">
        <v>0.6543977537198391</v>
      </c>
      <c r="AO23">
        <v>0.6543977537198391</v>
      </c>
      <c r="AP23">
        <v>0.6543977537198391</v>
      </c>
    </row>
    <row r="24" spans="1:42" x14ac:dyDescent="0.2">
      <c r="A24" s="6" t="s">
        <v>41</v>
      </c>
      <c r="B24" s="28">
        <f>'Calculations white'!B205</f>
        <v>0.80646820809248565</v>
      </c>
      <c r="C24" s="28">
        <f>'Calculations white'!C205</f>
        <v>0.80432050889934759</v>
      </c>
      <c r="D24" s="28">
        <f>'Calculations white'!D205</f>
        <v>0.80206530217410643</v>
      </c>
      <c r="E24" s="28">
        <f>'Calculations white'!E205</f>
        <v>0.79979415776288687</v>
      </c>
      <c r="F24" s="28">
        <f>'Calculations white'!F205</f>
        <v>0.79751344129836532</v>
      </c>
      <c r="G24" s="28">
        <f>'Calculations white'!G205</f>
        <v>0.7952117218343151</v>
      </c>
      <c r="H24" s="28">
        <f>'Calculations white'!H205</f>
        <v>0.79283043186488333</v>
      </c>
      <c r="I24" s="28">
        <f>'Calculations white'!I205</f>
        <v>0.79044023413648523</v>
      </c>
      <c r="J24" s="28">
        <f>'Calculations white'!J205</f>
        <v>0.78801406858386192</v>
      </c>
      <c r="K24" s="28">
        <f>'Calculations white'!K205</f>
        <v>0.78558619321620138</v>
      </c>
      <c r="L24" s="28">
        <f>'Calculations white'!L205</f>
        <v>0.78342135349589648</v>
      </c>
      <c r="M24" s="28">
        <f>'Calculations white'!M205</f>
        <v>0.78106758326157733</v>
      </c>
      <c r="N24" s="28">
        <f>'Calculations white'!N205</f>
        <v>0.77870702179248585</v>
      </c>
      <c r="O24" s="28">
        <f>'Calculations white'!O205</f>
        <v>0.77633988735711834</v>
      </c>
      <c r="P24" s="28">
        <f>'Calculations white'!P205</f>
        <v>0.7739663989807779</v>
      </c>
      <c r="Q24" s="28">
        <f>'Calculations white'!Q205</f>
        <v>0.77158677634593942</v>
      </c>
      <c r="R24" s="28">
        <f>'Calculations white'!R205</f>
        <v>0.76920123969321308</v>
      </c>
      <c r="S24" s="28">
        <f>'Calculations white'!S205</f>
        <v>0.76681000972298408</v>
      </c>
      <c r="T24" s="28">
        <f>'Calculations white'!T205</f>
        <v>0.76441330749780723</v>
      </c>
      <c r="U24" s="28">
        <f>'Calculations white'!U205</f>
        <v>0.76201135434563716</v>
      </c>
      <c r="V24" s="28">
        <f>'Calculations white'!V205</f>
        <v>0.75960437176396001</v>
      </c>
      <c r="W24" s="28">
        <f>'Calculations white'!W205</f>
        <v>0.75719258132491052</v>
      </c>
      <c r="X24" s="28">
        <f>'Calculations white'!X205</f>
        <v>0.75477620458143746</v>
      </c>
      <c r="Y24" s="28">
        <f>'Calculations white'!Y205</f>
        <v>0.75235546297458644</v>
      </c>
      <c r="Z24" s="28">
        <f>'Calculations white'!Z205</f>
        <v>0.74993057774197269</v>
      </c>
      <c r="AA24" s="28">
        <f>'Calculations white'!AA205</f>
        <v>0.74750176982749972</v>
      </c>
      <c r="AB24" s="28">
        <f>'Calculations white'!AB205</f>
        <v>0.74506925979239214</v>
      </c>
      <c r="AC24" s="28">
        <f>'Calculations white'!AC205</f>
        <v>0.74263326772759652</v>
      </c>
      <c r="AD24" s="28">
        <f>'Calculations white'!AD205</f>
        <v>0.74019401316761257</v>
      </c>
      <c r="AE24" s="28">
        <f>'Calculations white'!AE205</f>
        <v>0.73775171500580183</v>
      </c>
      <c r="AF24" s="28">
        <f>'Calculations white'!AF205</f>
        <v>0.73530659141123089</v>
      </c>
      <c r="AG24">
        <v>0.73530659141123089</v>
      </c>
      <c r="AH24">
        <v>0.73530659141123089</v>
      </c>
      <c r="AI24">
        <v>0.73530659141123089</v>
      </c>
      <c r="AJ24">
        <v>0.73530659141123089</v>
      </c>
      <c r="AK24">
        <v>0.73530659141123089</v>
      </c>
      <c r="AL24">
        <v>0.73530659141123089</v>
      </c>
      <c r="AM24">
        <v>0.73530659141123089</v>
      </c>
      <c r="AN24">
        <v>0.73530659141123089</v>
      </c>
      <c r="AO24">
        <v>0.73530659141123089</v>
      </c>
      <c r="AP24">
        <v>0.73530659141123089</v>
      </c>
    </row>
    <row r="25" spans="1:42" x14ac:dyDescent="0.2">
      <c r="A25" s="6" t="s">
        <v>42</v>
      </c>
      <c r="B25" s="28">
        <f>'Calculations white'!B206</f>
        <v>0.77300000000000002</v>
      </c>
      <c r="C25" s="28">
        <f>'Calculations white'!C206</f>
        <v>0.77055725882728643</v>
      </c>
      <c r="D25" s="28">
        <f>'Calculations white'!D206</f>
        <v>0.76799585607680299</v>
      </c>
      <c r="E25" s="28">
        <f>'Calculations white'!E206</f>
        <v>0.76541833484748312</v>
      </c>
      <c r="F25" s="28">
        <f>'Calculations white'!F206</f>
        <v>0.76283250461209262</v>
      </c>
      <c r="G25" s="28">
        <f>'Calculations white'!G206</f>
        <v>0.76022477306983782</v>
      </c>
      <c r="H25" s="28">
        <f>'Calculations white'!H206</f>
        <v>0.75752906930489872</v>
      </c>
      <c r="I25" s="28">
        <f>'Calculations white'!I206</f>
        <v>0.75482682117668309</v>
      </c>
      <c r="J25" s="28">
        <f>'Calculations white'!J206</f>
        <v>0.7520868870415045</v>
      </c>
      <c r="K25" s="28">
        <f>'Calculations white'!K206</f>
        <v>0.74934773311974168</v>
      </c>
      <c r="L25" s="28">
        <f>'Calculations white'!L206</f>
        <v>0.74690968305423866</v>
      </c>
      <c r="M25" s="28">
        <f>'Calculations white'!M206</f>
        <v>0.7442603137413083</v>
      </c>
      <c r="N25" s="28">
        <f>'Calculations white'!N206</f>
        <v>0.74160618824031532</v>
      </c>
      <c r="O25" s="28">
        <f>'Calculations white'!O206</f>
        <v>0.73894758675355277</v>
      </c>
      <c r="P25" s="28">
        <f>'Calculations white'!P206</f>
        <v>0.73628478900008565</v>
      </c>
      <c r="Q25" s="28">
        <f>'Calculations white'!Q206</f>
        <v>0.73361807408622448</v>
      </c>
      <c r="R25" s="28">
        <f>'Calculations white'!R206</f>
        <v>0.73094772037818634</v>
      </c>
      <c r="S25" s="28">
        <f>'Calculations white'!S206</f>
        <v>0.72827400537703668</v>
      </c>
      <c r="T25" s="28">
        <f>'Calculations white'!T206</f>
        <v>0.72559720559600149</v>
      </c>
      <c r="U25" s="28">
        <f>'Calculations white'!U206</f>
        <v>0.72291759644023834</v>
      </c>
      <c r="V25" s="28">
        <f>'Calculations white'!V206</f>
        <v>0.72023545208914097</v>
      </c>
      <c r="W25" s="28">
        <f>'Calculations white'!W206</f>
        <v>0.71755104538125902</v>
      </c>
      <c r="X25" s="28">
        <f>'Calculations white'!X206</f>
        <v>0.71486464770190039</v>
      </c>
      <c r="Y25" s="28">
        <f>'Calculations white'!Y206</f>
        <v>0.71217652887348026</v>
      </c>
      <c r="Z25" s="28">
        <f>'Calculations white'!Z206</f>
        <v>0.70948695704867981</v>
      </c>
      <c r="AA25" s="28">
        <f>'Calculations white'!AA206</f>
        <v>0.70679619860646969</v>
      </c>
      <c r="AB25" s="28">
        <f>'Calculations white'!AB206</f>
        <v>0.70410451805104568</v>
      </c>
      <c r="AC25" s="28">
        <f>'Calculations white'!AC206</f>
        <v>0.70141217791372457</v>
      </c>
      <c r="AD25" s="28">
        <f>'Calculations white'!AD206</f>
        <v>0.69871943865784192</v>
      </c>
      <c r="AE25" s="28">
        <f>'Calculations white'!AE206</f>
        <v>0.69602655858668105</v>
      </c>
      <c r="AF25" s="28">
        <f>'Calculations white'!AF206</f>
        <v>0.69333379375446924</v>
      </c>
      <c r="AG25">
        <v>0.69333379375446924</v>
      </c>
      <c r="AH25">
        <v>0.69333379375446924</v>
      </c>
      <c r="AI25">
        <v>0.69333379375446924</v>
      </c>
      <c r="AJ25">
        <v>0.69333379375446924</v>
      </c>
      <c r="AK25">
        <v>0.69333379375446924</v>
      </c>
      <c r="AL25">
        <v>0.69333379375446924</v>
      </c>
      <c r="AM25">
        <v>0.69333379375446924</v>
      </c>
      <c r="AN25">
        <v>0.69333379375446924</v>
      </c>
      <c r="AO25">
        <v>0.69333379375446924</v>
      </c>
      <c r="AP25">
        <v>0.69333379375446924</v>
      </c>
    </row>
    <row r="26" spans="1:42" x14ac:dyDescent="0.2">
      <c r="A26" s="6" t="s">
        <v>105</v>
      </c>
      <c r="B26" s="28">
        <f>'Calculations white'!B207</f>
        <v>0.85499999999999998</v>
      </c>
      <c r="C26" s="28">
        <f>'Calculations white'!C207</f>
        <v>0.85327894843722873</v>
      </c>
      <c r="D26" s="28">
        <f>'Calculations white'!D207</f>
        <v>0.85146826516893492</v>
      </c>
      <c r="E26" s="28">
        <f>'Calculations white'!E207</f>
        <v>0.84964288492533524</v>
      </c>
      <c r="F26" s="28">
        <f>'Calculations white'!F207</f>
        <v>0.84780735019221209</v>
      </c>
      <c r="G26" s="28">
        <f>'Calculations white'!G207</f>
        <v>0.84595305378656782</v>
      </c>
      <c r="H26" s="28">
        <f>'Calculations white'!H207</f>
        <v>0.84403252058343148</v>
      </c>
      <c r="I26" s="28">
        <f>'Calculations white'!I207</f>
        <v>0.84210137053495615</v>
      </c>
      <c r="J26" s="28">
        <f>'Calculations white'!J207</f>
        <v>0.84013825053477875</v>
      </c>
      <c r="K26" s="28">
        <f>'Calculations white'!K207</f>
        <v>0.83817107132669155</v>
      </c>
      <c r="L26" s="28">
        <f>'Calculations white'!L207</f>
        <v>0.83641286434611151</v>
      </c>
      <c r="M26" s="28">
        <f>'Calculations white'!M207</f>
        <v>0.83449970158177755</v>
      </c>
      <c r="N26" s="28">
        <f>'Calculations white'!N207</f>
        <v>0.83257816896495263</v>
      </c>
      <c r="O26" s="28">
        <f>'Calculations white'!O207</f>
        <v>0.83064840102638882</v>
      </c>
      <c r="P26" s="28">
        <f>'Calculations white'!P207</f>
        <v>0.82871053383244797</v>
      </c>
      <c r="Q26" s="28">
        <f>'Calculations white'!Q207</f>
        <v>0.82676470493001264</v>
      </c>
      <c r="R26" s="28">
        <f>'Calculations white'!R207</f>
        <v>0.82481105329101956</v>
      </c>
      <c r="S26" s="28">
        <f>'Calculations white'!S207</f>
        <v>0.8228497192566413</v>
      </c>
      <c r="T26" s="28">
        <f>'Calculations white'!T207</f>
        <v>0.82088084448115928</v>
      </c>
      <c r="U26" s="28">
        <f>'Calculations white'!U207</f>
        <v>0.81890457187556398</v>
      </c>
      <c r="V26" s="28">
        <f>'Calculations white'!V207</f>
        <v>0.81692104555091472</v>
      </c>
      <c r="W26" s="28">
        <f>'Calculations white'!W207</f>
        <v>0.81493041076150119</v>
      </c>
      <c r="X26" s="28">
        <f>'Calculations white'!X207</f>
        <v>0.81293281384784455</v>
      </c>
      <c r="Y26" s="28">
        <f>'Calculations white'!Y207</f>
        <v>0.81092840217957052</v>
      </c>
      <c r="Z26" s="28">
        <f>'Calculations white'!Z207</f>
        <v>0.80891732409820138</v>
      </c>
      <c r="AA26" s="28">
        <f>'Calculations white'!AA207</f>
        <v>0.80689972885989958</v>
      </c>
      <c r="AB26" s="28">
        <f>'Calculations white'!AB207</f>
        <v>0.80487576657820226</v>
      </c>
      <c r="AC26" s="28">
        <f>'Calculations white'!AC207</f>
        <v>0.80284558816678753</v>
      </c>
      <c r="AD26" s="28">
        <f>'Calculations white'!AD207</f>
        <v>0.80080934528231018</v>
      </c>
      <c r="AE26" s="28">
        <f>'Calculations white'!AE207</f>
        <v>0.79876719026734289</v>
      </c>
      <c r="AF26" s="28">
        <f>'Calculations white'!AF207</f>
        <v>0.79671927609346382</v>
      </c>
      <c r="AG26">
        <v>0.79671927609346382</v>
      </c>
      <c r="AH26">
        <v>0.79671927609346382</v>
      </c>
      <c r="AI26">
        <v>0.79671927609346382</v>
      </c>
      <c r="AJ26">
        <v>0.79671927609346382</v>
      </c>
      <c r="AK26">
        <v>0.79671927609346382</v>
      </c>
      <c r="AL26">
        <v>0.79671927609346382</v>
      </c>
      <c r="AM26">
        <v>0.79671927609346382</v>
      </c>
      <c r="AN26">
        <v>0.79671927609346382</v>
      </c>
      <c r="AO26">
        <v>0.79671927609346382</v>
      </c>
      <c r="AP26">
        <v>0.79671927609346382</v>
      </c>
    </row>
    <row r="27" spans="1:42" x14ac:dyDescent="0.2">
      <c r="A27" s="6" t="s">
        <v>106</v>
      </c>
      <c r="B27" s="28">
        <f>'Calculations white'!B208</f>
        <v>0.85500000000000009</v>
      </c>
      <c r="C27" s="28">
        <f>'Calculations white'!C208</f>
        <v>0.85323207283959379</v>
      </c>
      <c r="D27" s="28">
        <f>'Calculations white'!D208</f>
        <v>0.85137341812511991</v>
      </c>
      <c r="E27" s="28">
        <f>'Calculations white'!E208</f>
        <v>0.84949929425835868</v>
      </c>
      <c r="F27" s="28">
        <f>'Calculations white'!F208</f>
        <v>0.8476149009739613</v>
      </c>
      <c r="G27" s="28">
        <f>'Calculations white'!G208</f>
        <v>0.84571065914753085</v>
      </c>
      <c r="H27" s="28">
        <f>'Calculations white'!H208</f>
        <v>0.84373789077848937</v>
      </c>
      <c r="I27" s="28">
        <f>'Calculations white'!I208</f>
        <v>0.84175511361317623</v>
      </c>
      <c r="J27" s="28">
        <f>'Calculations white'!J208</f>
        <v>0.83973972079358727</v>
      </c>
      <c r="K27" s="28">
        <f>'Calculations white'!K208</f>
        <v>0.83772002067175588</v>
      </c>
      <c r="L27" s="28">
        <f>'Calculations white'!L208</f>
        <v>0.83591715677433831</v>
      </c>
      <c r="M27" s="28">
        <f>'Calculations white'!M208</f>
        <v>0.8339541198832302</v>
      </c>
      <c r="N27" s="28">
        <f>'Calculations white'!N208</f>
        <v>0.83198273066640482</v>
      </c>
      <c r="O27" s="28">
        <f>'Calculations white'!O208</f>
        <v>0.83000313306382678</v>
      </c>
      <c r="P27" s="28">
        <f>'Calculations white'!P208</f>
        <v>0.82801547245881435</v>
      </c>
      <c r="Q27" s="28">
        <f>'Calculations white'!Q208</f>
        <v>0.82601989562073908</v>
      </c>
      <c r="R27" s="28">
        <f>'Calculations white'!R208</f>
        <v>0.82401655064737622</v>
      </c>
      <c r="S27" s="28">
        <f>'Calculations white'!S208</f>
        <v>0.82200558690693692</v>
      </c>
      <c r="T27" s="28">
        <f>'Calculations white'!T208</f>
        <v>0.81998715497982599</v>
      </c>
      <c r="U27" s="28">
        <f>'Calculations white'!U208</f>
        <v>0.81796140660016381</v>
      </c>
      <c r="V27" s="28">
        <f>'Calculations white'!V208</f>
        <v>0.81592849459710592</v>
      </c>
      <c r="W27" s="28">
        <f>'Calculations white'!W208</f>
        <v>0.81388857283600802</v>
      </c>
      <c r="X27" s="28">
        <f>'Calculations white'!X208</f>
        <v>0.81184179615947272</v>
      </c>
      <c r="Y27" s="28">
        <f>'Calculations white'!Y208</f>
        <v>0.8097883203283166</v>
      </c>
      <c r="Z27" s="28">
        <f>'Calculations white'!Z208</f>
        <v>0.80772830196250089</v>
      </c>
      <c r="AA27" s="28">
        <f>'Calculations white'!AA208</f>
        <v>0.80566189848206826</v>
      </c>
      <c r="AB27" s="28">
        <f>'Calculations white'!AB208</f>
        <v>0.80358926804811892</v>
      </c>
      <c r="AC27" s="28">
        <f>'Calculations white'!AC208</f>
        <v>0.801510569503877</v>
      </c>
      <c r="AD27" s="28">
        <f>'Calculations white'!AD208</f>
        <v>0.79942596231587892</v>
      </c>
      <c r="AE27" s="28">
        <f>'Calculations white'!AE208</f>
        <v>0.79733560651532731</v>
      </c>
      <c r="AF27" s="28">
        <f>'Calculations white'!AF208</f>
        <v>0.79523966263965062</v>
      </c>
      <c r="AG27">
        <v>0.79523966263965062</v>
      </c>
      <c r="AH27">
        <v>0.79523966263965062</v>
      </c>
      <c r="AI27">
        <v>0.79523966263965062</v>
      </c>
      <c r="AJ27">
        <v>0.79523966263965062</v>
      </c>
      <c r="AK27">
        <v>0.79523966263965062</v>
      </c>
      <c r="AL27">
        <v>0.79523966263965062</v>
      </c>
      <c r="AM27">
        <v>0.79523966263965062</v>
      </c>
      <c r="AN27">
        <v>0.79523966263965062</v>
      </c>
      <c r="AO27">
        <v>0.79523966263965062</v>
      </c>
      <c r="AP27">
        <v>0.79523966263965062</v>
      </c>
    </row>
    <row r="28" spans="1:42" x14ac:dyDescent="0.2">
      <c r="A28" s="6" t="s">
        <v>107</v>
      </c>
      <c r="B28" s="28">
        <f>'Calculations white'!B209</f>
        <v>0.83024969987995179</v>
      </c>
      <c r="C28" s="28">
        <f>'Calculations white'!C209</f>
        <v>0.82848905183392274</v>
      </c>
      <c r="D28" s="28">
        <f>'Calculations white'!D209</f>
        <v>0.82663282276502781</v>
      </c>
      <c r="E28" s="28">
        <f>'Calculations white'!E209</f>
        <v>0.82476347317387855</v>
      </c>
      <c r="F28" s="28">
        <f>'Calculations white'!F209</f>
        <v>0.82288388620014707</v>
      </c>
      <c r="G28" s="28">
        <f>'Calculations white'!G209</f>
        <v>0.82098779196094451</v>
      </c>
      <c r="H28" s="28">
        <f>'Calculations white'!H209</f>
        <v>0.81902647170928844</v>
      </c>
      <c r="I28" s="28">
        <f>'Calculations white'!I209</f>
        <v>0.81705210079857005</v>
      </c>
      <c r="J28" s="28">
        <f>'Calculations white'!J209</f>
        <v>0.81504520194299468</v>
      </c>
      <c r="K28" s="28">
        <f>'Calculations white'!K209</f>
        <v>0.81303552865442208</v>
      </c>
      <c r="L28" s="28">
        <f>'Calculations white'!L209</f>
        <v>0.81123230656887002</v>
      </c>
      <c r="M28" s="28">
        <f>'Calculations white'!M209</f>
        <v>0.80927537240943614</v>
      </c>
      <c r="N28" s="28">
        <f>'Calculations white'!N209</f>
        <v>0.80730996390477927</v>
      </c>
      <c r="O28" s="28">
        <f>'Calculations white'!O209</f>
        <v>0.80533622400330129</v>
      </c>
      <c r="P28" s="28">
        <f>'Calculations white'!P209</f>
        <v>0.80335429752275178</v>
      </c>
      <c r="Q28" s="28">
        <f>'Calculations white'!Q209</f>
        <v>0.80136433107850302</v>
      </c>
      <c r="R28" s="28">
        <f>'Calculations white'!R209</f>
        <v>0.79936647301153352</v>
      </c>
      <c r="S28" s="28">
        <f>'Calculations white'!S209</f>
        <v>0.79736087331616079</v>
      </c>
      <c r="T28" s="28">
        <f>'Calculations white'!T209</f>
        <v>0.79534768356757968</v>
      </c>
      <c r="U28" s="28">
        <f>'Calculations white'!U209</f>
        <v>0.79332705684925298</v>
      </c>
      <c r="V28" s="28">
        <f>'Calculations white'!V209</f>
        <v>0.79129914768020793</v>
      </c>
      <c r="W28" s="28">
        <f>'Calculations white'!W209</f>
        <v>0.78926411194228541</v>
      </c>
      <c r="X28" s="28">
        <f>'Calculations white'!X209</f>
        <v>0.78722210680739713</v>
      </c>
      <c r="Y28" s="28">
        <f>'Calculations white'!Y209</f>
        <v>0.78517329066483588</v>
      </c>
      <c r="Z28" s="28">
        <f>'Calculations white'!Z209</f>
        <v>0.78311782304869326</v>
      </c>
      <c r="AA28" s="28">
        <f>'Calculations white'!AA209</f>
        <v>0.78105586456543163</v>
      </c>
      <c r="AB28" s="28">
        <f>'Calculations white'!AB209</f>
        <v>0.77898757682166164</v>
      </c>
      <c r="AC28" s="28">
        <f>'Calculations white'!AC209</f>
        <v>0.77691312235217225</v>
      </c>
      <c r="AD28" s="28">
        <f>'Calculations white'!AD209</f>
        <v>0.7748326645482656</v>
      </c>
      <c r="AE28" s="28">
        <f>'Calculations white'!AE209</f>
        <v>0.77274636758643633</v>
      </c>
      <c r="AF28" s="28">
        <f>'Calculations white'!AF209</f>
        <v>0.77065439635745059</v>
      </c>
      <c r="AG28">
        <v>0.77065439635745059</v>
      </c>
      <c r="AH28">
        <v>0.77065439635745059</v>
      </c>
      <c r="AI28">
        <v>0.77065439635745059</v>
      </c>
      <c r="AJ28">
        <v>0.77065439635745059</v>
      </c>
      <c r="AK28">
        <v>0.77065439635745059</v>
      </c>
      <c r="AL28">
        <v>0.77065439635745059</v>
      </c>
      <c r="AM28">
        <v>0.77065439635745059</v>
      </c>
      <c r="AN28">
        <v>0.77065439635745059</v>
      </c>
      <c r="AO28">
        <v>0.77065439635745059</v>
      </c>
      <c r="AP28">
        <v>0.77065439635745059</v>
      </c>
    </row>
    <row r="29" spans="1:42" x14ac:dyDescent="0.2">
      <c r="A29" s="6" t="s">
        <v>43</v>
      </c>
      <c r="B29" s="28">
        <f>'Calculations white'!B210</f>
        <v>0.88600000000000001</v>
      </c>
      <c r="C29" s="28">
        <f>'Calculations white'!C210</f>
        <v>0.88451374408105121</v>
      </c>
      <c r="D29" s="28">
        <f>'Calculations white'!D210</f>
        <v>0.88295014236560576</v>
      </c>
      <c r="E29" s="28">
        <f>'Calculations white'!E210</f>
        <v>0.88137274525886233</v>
      </c>
      <c r="F29" s="28">
        <f>'Calculations white'!F210</f>
        <v>0.87978579601618723</v>
      </c>
      <c r="G29" s="28">
        <f>'Calculations white'!G210</f>
        <v>0.87818130450799725</v>
      </c>
      <c r="H29" s="28">
        <f>'Calculations white'!H210</f>
        <v>0.87651814012638207</v>
      </c>
      <c r="I29" s="28">
        <f>'Calculations white'!I210</f>
        <v>0.87484536425970827</v>
      </c>
      <c r="J29" s="28">
        <f>'Calculations white'!J210</f>
        <v>0.87314395856658245</v>
      </c>
      <c r="K29" s="28">
        <f>'Calculations white'!K210</f>
        <v>0.87143781174303281</v>
      </c>
      <c r="L29" s="28">
        <f>'Calculations white'!L210</f>
        <v>0.86991366184898578</v>
      </c>
      <c r="M29" s="28">
        <f>'Calculations white'!M210</f>
        <v>0.86825320185669863</v>
      </c>
      <c r="N29" s="28">
        <f>'Calculations white'!N210</f>
        <v>0.86658456020447683</v>
      </c>
      <c r="O29" s="28">
        <f>'Calculations white'!O210</f>
        <v>0.86490783195919552</v>
      </c>
      <c r="P29" s="28">
        <f>'Calculations white'!P210</f>
        <v>0.86322311350953251</v>
      </c>
      <c r="Q29" s="28">
        <f>'Calculations white'!Q210</f>
        <v>0.86153050253491525</v>
      </c>
      <c r="R29" s="28">
        <f>'Calculations white'!R210</f>
        <v>0.85983009797410392</v>
      </c>
      <c r="S29" s="28">
        <f>'Calculations white'!S210</f>
        <v>0.8581219999934151</v>
      </c>
      <c r="T29" s="28">
        <f>'Calculations white'!T210</f>
        <v>0.85640630995460043</v>
      </c>
      <c r="U29" s="28">
        <f>'Calculations white'!U210</f>
        <v>0.85468313038238997</v>
      </c>
      <c r="V29" s="28">
        <f>'Calculations white'!V210</f>
        <v>0.85295256493171068</v>
      </c>
      <c r="W29" s="28">
        <f>'Calculations white'!W210</f>
        <v>0.85121471835459717</v>
      </c>
      <c r="X29" s="28">
        <f>'Calculations white'!X210</f>
        <v>0.84946969646680692</v>
      </c>
      <c r="Y29" s="28">
        <f>'Calculations white'!Y210</f>
        <v>0.84771760611415159</v>
      </c>
      <c r="Z29" s="28">
        <f>'Calculations white'!Z210</f>
        <v>0.84595855513856766</v>
      </c>
      <c r="AA29" s="28">
        <f>'Calculations white'!AA210</f>
        <v>0.84419265234393437</v>
      </c>
      <c r="AB29" s="28">
        <f>'Calculations white'!AB210</f>
        <v>0.84242000746166013</v>
      </c>
      <c r="AC29" s="28">
        <f>'Calculations white'!AC210</f>
        <v>0.84064073111605542</v>
      </c>
      <c r="AD29" s="28">
        <f>'Calculations white'!AD210</f>
        <v>0.83885493478950879</v>
      </c>
      <c r="AE29" s="28">
        <f>'Calculations white'!AE210</f>
        <v>0.83706273078748195</v>
      </c>
      <c r="AF29" s="28">
        <f>'Calculations white'!AF210</f>
        <v>0.83526423220334811</v>
      </c>
      <c r="AG29">
        <v>0.83526423220334811</v>
      </c>
      <c r="AH29">
        <v>0.83526423220334811</v>
      </c>
      <c r="AI29">
        <v>0.83526423220334811</v>
      </c>
      <c r="AJ29">
        <v>0.83526423220334811</v>
      </c>
      <c r="AK29">
        <v>0.83526423220334811</v>
      </c>
      <c r="AL29">
        <v>0.83526423220334811</v>
      </c>
      <c r="AM29">
        <v>0.83526423220334811</v>
      </c>
      <c r="AN29">
        <v>0.83526423220334811</v>
      </c>
      <c r="AO29">
        <v>0.83526423220334811</v>
      </c>
      <c r="AP29">
        <v>0.83526423220334811</v>
      </c>
    </row>
    <row r="30" spans="1:42" x14ac:dyDescent="0.2">
      <c r="A30" s="6" t="s">
        <v>44</v>
      </c>
      <c r="B30" s="28">
        <f>'Calculations white'!B211</f>
        <v>0.78500000000000003</v>
      </c>
      <c r="C30" s="28">
        <f>'Calculations white'!C211</f>
        <v>0.78275121586056051</v>
      </c>
      <c r="D30" s="28">
        <f>'Calculations white'!D211</f>
        <v>0.78038819452893249</v>
      </c>
      <c r="E30" s="28">
        <f>'Calculations white'!E211</f>
        <v>0.77800963257240086</v>
      </c>
      <c r="F30" s="28">
        <f>'Calculations white'!F211</f>
        <v>0.77562136514580249</v>
      </c>
      <c r="G30" s="28">
        <f>'Calculations white'!G211</f>
        <v>0.77321265647299664</v>
      </c>
      <c r="H30" s="28">
        <f>'Calculations white'!H211</f>
        <v>0.77072215991657567</v>
      </c>
      <c r="I30" s="28">
        <f>'Calculations white'!I211</f>
        <v>0.76822161037268599</v>
      </c>
      <c r="J30" s="28">
        <f>'Calculations white'!J211</f>
        <v>0.76568384697199809</v>
      </c>
      <c r="K30" s="28">
        <f>'Calculations white'!K211</f>
        <v>0.76314530503465661</v>
      </c>
      <c r="L30" s="28">
        <f>'Calculations white'!L211</f>
        <v>0.76087879081591558</v>
      </c>
      <c r="M30" s="28">
        <f>'Calculations white'!M211</f>
        <v>0.75841728866355729</v>
      </c>
      <c r="N30" s="28">
        <f>'Calculations white'!N211</f>
        <v>0.75594911376589469</v>
      </c>
      <c r="O30" s="28">
        <f>'Calculations white'!O211</f>
        <v>0.75347451499580775</v>
      </c>
      <c r="P30" s="28">
        <f>'Calculations white'!P211</f>
        <v>0.75099374189738477</v>
      </c>
      <c r="Q30" s="28">
        <f>'Calculations white'!Q211</f>
        <v>0.74850704455952111</v>
      </c>
      <c r="R30" s="28">
        <f>'Calculations white'!R211</f>
        <v>0.74601467349075323</v>
      </c>
      <c r="S30" s="28">
        <f>'Calculations white'!S211</f>
        <v>0.74351687949541356</v>
      </c>
      <c r="T30" s="28">
        <f>'Calculations white'!T211</f>
        <v>0.74101391355121449</v>
      </c>
      <c r="U30" s="28">
        <f>'Calculations white'!U211</f>
        <v>0.73850602668834908</v>
      </c>
      <c r="V30" s="28">
        <f>'Calculations white'!V211</f>
        <v>0.73599346987020142</v>
      </c>
      <c r="W30" s="28">
        <f>'Calculations white'!W211</f>
        <v>0.73347649387575087</v>
      </c>
      <c r="X30" s="28">
        <f>'Calculations white'!X211</f>
        <v>0.73095534918376026</v>
      </c>
      <c r="Y30" s="28">
        <f>'Calculations white'!Y211</f>
        <v>0.72843028585881897</v>
      </c>
      <c r="Z30" s="28">
        <f>'Calculations white'!Z211</f>
        <v>0.72590155343932494</v>
      </c>
      <c r="AA30" s="28">
        <f>'Calculations white'!AA211</f>
        <v>0.7233694008274747</v>
      </c>
      <c r="AB30" s="28">
        <f>'Calculations white'!AB211</f>
        <v>0.72083407618133188</v>
      </c>
      <c r="AC30" s="28">
        <f>'Calculations white'!AC211</f>
        <v>0.71829582680903681</v>
      </c>
      <c r="AD30" s="28">
        <f>'Calculations white'!AD211</f>
        <v>0.71575489906522383</v>
      </c>
      <c r="AE30" s="28">
        <f>'Calculations white'!AE211</f>
        <v>0.71321153824969463</v>
      </c>
      <c r="AF30" s="28">
        <f>'Calculations white'!AF211</f>
        <v>0.71066598850841112</v>
      </c>
      <c r="AG30">
        <v>0.71066598850841112</v>
      </c>
      <c r="AH30">
        <v>0.71066598850841112</v>
      </c>
      <c r="AI30">
        <v>0.71066598850841112</v>
      </c>
      <c r="AJ30">
        <v>0.71066598850841112</v>
      </c>
      <c r="AK30">
        <v>0.71066598850841112</v>
      </c>
      <c r="AL30">
        <v>0.71066598850841112</v>
      </c>
      <c r="AM30">
        <v>0.71066598850841112</v>
      </c>
      <c r="AN30">
        <v>0.71066598850841112</v>
      </c>
      <c r="AO30">
        <v>0.71066598850841112</v>
      </c>
      <c r="AP30">
        <v>0.71066598850841112</v>
      </c>
    </row>
    <row r="31" spans="1:42" x14ac:dyDescent="0.2">
      <c r="A31" s="6" t="s">
        <v>45</v>
      </c>
      <c r="B31" s="28">
        <f>'Calculations white'!B212</f>
        <v>0.70099999999999996</v>
      </c>
      <c r="C31" s="28">
        <f>'Calculations white'!C212</f>
        <v>0.69850526327392959</v>
      </c>
      <c r="D31" s="28">
        <f>'Calculations white'!D212</f>
        <v>0.69588148663167759</v>
      </c>
      <c r="E31" s="28">
        <f>'Calculations white'!E212</f>
        <v>0.69324685692703958</v>
      </c>
      <c r="F31" s="28">
        <f>'Calculations white'!F212</f>
        <v>0.69060530397313236</v>
      </c>
      <c r="G31" s="28">
        <f>'Calculations white'!G212</f>
        <v>0.68794878968781936</v>
      </c>
      <c r="H31" s="28">
        <f>'Calculations white'!H212</f>
        <v>0.68520965565361946</v>
      </c>
      <c r="I31" s="28">
        <f>'Calculations white'!I212</f>
        <v>0.68246019040982908</v>
      </c>
      <c r="J31" s="28">
        <f>'Calculations white'!J212</f>
        <v>0.67967412796223148</v>
      </c>
      <c r="K31" s="28">
        <f>'Calculations white'!K212</f>
        <v>0.67689337497492952</v>
      </c>
      <c r="L31" s="28">
        <f>'Calculations white'!L212</f>
        <v>0.67440368535687667</v>
      </c>
      <c r="M31" s="28">
        <f>'Calculations white'!M212</f>
        <v>0.67171124145509353</v>
      </c>
      <c r="N31" s="28">
        <f>'Calculations white'!N212</f>
        <v>0.66901553719037432</v>
      </c>
      <c r="O31" s="28">
        <f>'Calculations white'!O212</f>
        <v>0.66631688684168722</v>
      </c>
      <c r="P31" s="28">
        <f>'Calculations white'!P212</f>
        <v>0.66361560342903225</v>
      </c>
      <c r="Q31" s="28">
        <f>'Calculations white'!Q212</f>
        <v>0.66091199854766058</v>
      </c>
      <c r="R31" s="28">
        <f>'Calculations white'!R212</f>
        <v>0.65820638220674166</v>
      </c>
      <c r="S31" s="28">
        <f>'Calculations white'!S212</f>
        <v>0.65549906267253177</v>
      </c>
      <c r="T31" s="28">
        <f>'Calculations white'!T212</f>
        <v>0.65279034631613031</v>
      </c>
      <c r="U31" s="28">
        <f>'Calculations white'!U212</f>
        <v>0.65008053746587346</v>
      </c>
      <c r="V31" s="28">
        <f>'Calculations white'!V212</f>
        <v>0.64736993826441824</v>
      </c>
      <c r="W31" s="28">
        <f>'Calculations white'!W212</f>
        <v>0.64465884853056132</v>
      </c>
      <c r="X31" s="28">
        <f>'Calculations white'!X212</f>
        <v>0.64194756562583222</v>
      </c>
      <c r="Y31" s="28">
        <f>'Calculations white'!Y212</f>
        <v>0.63923638432588337</v>
      </c>
      <c r="Z31" s="28">
        <f>'Calculations white'!Z212</f>
        <v>0.63652559669670372</v>
      </c>
      <c r="AA31" s="28">
        <f>'Calculations white'!AA212</f>
        <v>0.63381549197566867</v>
      </c>
      <c r="AB31" s="28">
        <f>'Calculations white'!AB212</f>
        <v>0.63110635645743085</v>
      </c>
      <c r="AC31" s="28">
        <f>'Calculations white'!AC212</f>
        <v>0.62839847338465782</v>
      </c>
      <c r="AD31" s="28">
        <f>'Calculations white'!AD212</f>
        <v>0.62569212284360498</v>
      </c>
      <c r="AE31" s="28">
        <f>'Calculations white'!AE212</f>
        <v>0.62298758166451274</v>
      </c>
      <c r="AF31" s="28">
        <f>'Calculations white'!AF212</f>
        <v>0.62028512332680974</v>
      </c>
      <c r="AG31">
        <v>0.62028512332680974</v>
      </c>
      <c r="AH31">
        <v>0.62028512332680974</v>
      </c>
      <c r="AI31">
        <v>0.62028512332680974</v>
      </c>
      <c r="AJ31">
        <v>0.62028512332680974</v>
      </c>
      <c r="AK31">
        <v>0.62028512332680974</v>
      </c>
      <c r="AL31">
        <v>0.62028512332680974</v>
      </c>
      <c r="AM31">
        <v>0.62028512332680974</v>
      </c>
      <c r="AN31">
        <v>0.62028512332680974</v>
      </c>
      <c r="AO31">
        <v>0.62028512332680974</v>
      </c>
      <c r="AP31">
        <v>0.62028512332680974</v>
      </c>
    </row>
    <row r="32" spans="1:42" x14ac:dyDescent="0.2">
      <c r="A32" s="6" t="s">
        <v>46</v>
      </c>
      <c r="B32" s="28">
        <f>'Calculations white'!B213</f>
        <v>0.7430000000000001</v>
      </c>
      <c r="C32" s="28">
        <f>'Calculations white'!C213</f>
        <v>0.74043953619433844</v>
      </c>
      <c r="D32" s="28">
        <f>'Calculations white'!D213</f>
        <v>0.73775265061686268</v>
      </c>
      <c r="E32" s="28">
        <f>'Calculations white'!E213</f>
        <v>0.73505088526880802</v>
      </c>
      <c r="F32" s="28">
        <f>'Calculations white'!F213</f>
        <v>0.73234123484422553</v>
      </c>
      <c r="G32" s="28">
        <f>'Calculations white'!G213</f>
        <v>0.72961122637867037</v>
      </c>
      <c r="H32" s="28">
        <f>'Calculations white'!H213</f>
        <v>0.72679162592597224</v>
      </c>
      <c r="I32" s="28">
        <f>'Calculations white'!I213</f>
        <v>0.72396452165609049</v>
      </c>
      <c r="J32" s="28">
        <f>'Calculations white'!J213</f>
        <v>0.72109898186464572</v>
      </c>
      <c r="K32" s="28">
        <f>'Calculations white'!K213</f>
        <v>0.71823609748805206</v>
      </c>
      <c r="L32" s="28">
        <f>'Calculations white'!L213</f>
        <v>0.71568398645319165</v>
      </c>
      <c r="M32" s="28">
        <f>'Calculations white'!M213</f>
        <v>0.71291503450055083</v>
      </c>
      <c r="N32" s="28">
        <f>'Calculations white'!N213</f>
        <v>0.71014209062096889</v>
      </c>
      <c r="O32" s="28">
        <f>'Calculations white'!O213</f>
        <v>0.70736547474464861</v>
      </c>
      <c r="P32" s="28">
        <f>'Calculations white'!P213</f>
        <v>0.70458550572368606</v>
      </c>
      <c r="Q32" s="28">
        <f>'Calculations white'!Q213</f>
        <v>0.70180250117111131</v>
      </c>
      <c r="R32" s="28">
        <f>'Calculations white'!R213</f>
        <v>0.69901677730361222</v>
      </c>
      <c r="S32" s="28">
        <f>'Calculations white'!S213</f>
        <v>0.69622864878803292</v>
      </c>
      <c r="T32" s="28">
        <f>'Calculations white'!T213</f>
        <v>0.69343842859174842</v>
      </c>
      <c r="U32" s="28">
        <f>'Calculations white'!U213</f>
        <v>0.69064642783699848</v>
      </c>
      <c r="V32" s="28">
        <f>'Calculations white'!V213</f>
        <v>0.6878529556592573</v>
      </c>
      <c r="W32" s="28">
        <f>'Calculations white'!W213</f>
        <v>0.68505831906970982</v>
      </c>
      <c r="X32" s="28">
        <f>'Calculations white'!X213</f>
        <v>0.68226282282190243</v>
      </c>
      <c r="Y32" s="28">
        <f>'Calculations white'!Y213</f>
        <v>0.67946676928261562</v>
      </c>
      <c r="Z32" s="28">
        <f>'Calculations white'!Z213</f>
        <v>0.67667045830701367</v>
      </c>
      <c r="AA32" s="28">
        <f>'Calculations white'!AA213</f>
        <v>0.67387418711810998</v>
      </c>
      <c r="AB32" s="28">
        <f>'Calculations white'!AB213</f>
        <v>0.67107825019057898</v>
      </c>
      <c r="AC32" s="28">
        <f>'Calculations white'!AC213</f>
        <v>0.66828293913894732</v>
      </c>
      <c r="AD32" s="28">
        <f>'Calculations white'!AD213</f>
        <v>0.66548854261017909</v>
      </c>
      <c r="AE32" s="28">
        <f>'Calculations white'!AE213</f>
        <v>0.66269534618066961</v>
      </c>
      <c r="AF32" s="28">
        <f>'Calculations white'!AF213</f>
        <v>0.65990363225765469</v>
      </c>
      <c r="AG32">
        <v>0.65990363225765469</v>
      </c>
      <c r="AH32">
        <v>0.65990363225765469</v>
      </c>
      <c r="AI32">
        <v>0.65990363225765469</v>
      </c>
      <c r="AJ32">
        <v>0.65990363225765469</v>
      </c>
      <c r="AK32">
        <v>0.65990363225765469</v>
      </c>
      <c r="AL32">
        <v>0.65990363225765469</v>
      </c>
      <c r="AM32">
        <v>0.65990363225765469</v>
      </c>
      <c r="AN32">
        <v>0.65990363225765469</v>
      </c>
      <c r="AO32">
        <v>0.65990363225765469</v>
      </c>
      <c r="AP32">
        <v>0.65990363225765469</v>
      </c>
    </row>
    <row r="33" spans="1:42" x14ac:dyDescent="0.2">
      <c r="A33" s="6" t="s">
        <v>47</v>
      </c>
      <c r="B33" s="28">
        <f>'Calculations white'!B214</f>
        <v>0.8224762773722627</v>
      </c>
      <c r="C33" s="28">
        <f>'Calculations white'!C214</f>
        <v>0.82052896390813324</v>
      </c>
      <c r="D33" s="28">
        <f>'Calculations white'!D214</f>
        <v>0.81848057276966835</v>
      </c>
      <c r="E33" s="28">
        <f>'Calculations white'!E214</f>
        <v>0.81641717633616928</v>
      </c>
      <c r="F33" s="28">
        <f>'Calculations white'!F214</f>
        <v>0.81434357224234089</v>
      </c>
      <c r="G33" s="28">
        <f>'Calculations white'!G214</f>
        <v>0.81225064898833887</v>
      </c>
      <c r="H33" s="28">
        <f>'Calculations white'!H214</f>
        <v>0.81008491015348527</v>
      </c>
      <c r="I33" s="28">
        <f>'Calculations white'!I214</f>
        <v>0.80790812319732819</v>
      </c>
      <c r="J33" s="28">
        <f>'Calculations white'!J214</f>
        <v>0.80569680681935552</v>
      </c>
      <c r="K33" s="28">
        <f>'Calculations white'!K214</f>
        <v>0.80348274455060342</v>
      </c>
      <c r="L33" s="28">
        <f>'Calculations white'!L214</f>
        <v>0.80150345863511063</v>
      </c>
      <c r="M33" s="28">
        <f>'Calculations white'!M214</f>
        <v>0.79935234884587225</v>
      </c>
      <c r="N33" s="28">
        <f>'Calculations white'!N214</f>
        <v>0.79719329391370397</v>
      </c>
      <c r="O33" s="28">
        <f>'Calculations white'!O214</f>
        <v>0.79502647393698256</v>
      </c>
      <c r="P33" s="28">
        <f>'Calculations white'!P214</f>
        <v>0.79285207044701789</v>
      </c>
      <c r="Q33" s="28">
        <f>'Calculations white'!Q214</f>
        <v>0.79067026632303994</v>
      </c>
      <c r="R33" s="28">
        <f>'Calculations white'!R214</f>
        <v>0.78848124570719103</v>
      </c>
      <c r="S33" s="28">
        <f>'Calculations white'!S214</f>
        <v>0.78628519391957763</v>
      </c>
      <c r="T33" s="28">
        <f>'Calculations white'!T214</f>
        <v>0.78408229737345725</v>
      </c>
      <c r="U33" s="28">
        <f>'Calculations white'!U214</f>
        <v>0.78187274349061997</v>
      </c>
      <c r="V33" s="28">
        <f>'Calculations white'!V214</f>
        <v>0.77965672061702695</v>
      </c>
      <c r="W33" s="28">
        <f>'Calculations white'!W214</f>
        <v>0.7774344179387731</v>
      </c>
      <c r="X33" s="28">
        <f>'Calculations white'!X214</f>
        <v>0.77520602539843664</v>
      </c>
      <c r="Y33" s="28">
        <f>'Calculations white'!Y214</f>
        <v>0.77297173361187188</v>
      </c>
      <c r="Z33" s="28">
        <f>'Calculations white'!Z214</f>
        <v>0.77073173378551241</v>
      </c>
      <c r="AA33" s="28">
        <f>'Calculations white'!AA214</f>
        <v>0.76848621763424019</v>
      </c>
      <c r="AB33" s="28">
        <f>'Calculations white'!AB214</f>
        <v>0.76623537729988123</v>
      </c>
      <c r="AC33" s="28">
        <f>'Calculations white'!AC214</f>
        <v>0.76397940527038244</v>
      </c>
      <c r="AD33" s="28">
        <f>'Calculations white'!AD214</f>
        <v>0.7617184942997296</v>
      </c>
      <c r="AE33" s="28">
        <f>'Calculations white'!AE214</f>
        <v>0.75945283732865509</v>
      </c>
      <c r="AF33" s="28">
        <f>'Calculations white'!AF214</f>
        <v>0.75718262740619224</v>
      </c>
      <c r="AG33">
        <v>0.75718262740619224</v>
      </c>
      <c r="AH33">
        <v>0.75718262740619224</v>
      </c>
      <c r="AI33">
        <v>0.75718262740619224</v>
      </c>
      <c r="AJ33">
        <v>0.75718262740619224</v>
      </c>
      <c r="AK33">
        <v>0.75718262740619224</v>
      </c>
      <c r="AL33">
        <v>0.75718262740619224</v>
      </c>
      <c r="AM33">
        <v>0.75718262740619224</v>
      </c>
      <c r="AN33">
        <v>0.75718262740619224</v>
      </c>
      <c r="AO33">
        <v>0.75718262740619224</v>
      </c>
      <c r="AP33">
        <v>0.75718262740619224</v>
      </c>
    </row>
    <row r="34" spans="1:42" x14ac:dyDescent="0.2">
      <c r="A34" s="6" t="s">
        <v>48</v>
      </c>
      <c r="B34" s="28">
        <f>'Calculations white'!B215</f>
        <v>0.71415092024539895</v>
      </c>
      <c r="C34" s="28">
        <f>'Calculations white'!C215</f>
        <v>0.71149149766170861</v>
      </c>
      <c r="D34" s="28">
        <f>'Calculations white'!D215</f>
        <v>0.70870199653512089</v>
      </c>
      <c r="E34" s="28">
        <f>'Calculations white'!E215</f>
        <v>0.70590008589669395</v>
      </c>
      <c r="F34" s="28">
        <f>'Calculations white'!F215</f>
        <v>0.70309251327534406</v>
      </c>
      <c r="G34" s="28">
        <f>'Calculations white'!G215</f>
        <v>0.70026718567825219</v>
      </c>
      <c r="H34" s="28">
        <f>'Calculations white'!H215</f>
        <v>0.69735256954135771</v>
      </c>
      <c r="I34" s="28">
        <f>'Calculations white'!I215</f>
        <v>0.69443217856663875</v>
      </c>
      <c r="J34" s="28">
        <f>'Calculations white'!J215</f>
        <v>0.69147485535094322</v>
      </c>
      <c r="K34" s="28">
        <f>'Calculations white'!K215</f>
        <v>0.68852344920386799</v>
      </c>
      <c r="L34" s="28">
        <f>'Calculations white'!L215</f>
        <v>0.68589236780601215</v>
      </c>
      <c r="M34" s="28">
        <f>'Calculations white'!M215</f>
        <v>0.68304186578675163</v>
      </c>
      <c r="N34" s="28">
        <f>'Calculations white'!N215</f>
        <v>0.68018978698620558</v>
      </c>
      <c r="O34" s="28">
        <f>'Calculations white'!O215</f>
        <v>0.67733646024212857</v>
      </c>
      <c r="P34" s="28">
        <f>'Calculations white'!P215</f>
        <v>0.6744822120378986</v>
      </c>
      <c r="Q34" s="28">
        <f>'Calculations white'!Q215</f>
        <v>0.67162736635122922</v>
      </c>
      <c r="R34" s="28">
        <f>'Calculations white'!R215</f>
        <v>0.66877224450792772</v>
      </c>
      <c r="S34" s="28">
        <f>'Calculations white'!S215</f>
        <v>0.66591716504073917</v>
      </c>
      <c r="T34" s="28">
        <f>'Calculations white'!T215</f>
        <v>0.663062443553327</v>
      </c>
      <c r="U34" s="28">
        <f>'Calculations white'!U215</f>
        <v>0.66020839258942299</v>
      </c>
      <c r="V34" s="28">
        <f>'Calculations white'!V215</f>
        <v>0.65735532150716736</v>
      </c>
      <c r="W34" s="28">
        <f>'Calculations white'!W215</f>
        <v>0.65450353635866032</v>
      </c>
      <c r="X34" s="28">
        <f>'Calculations white'!X215</f>
        <v>0.65165333977473539</v>
      </c>
      <c r="Y34" s="28">
        <f>'Calculations white'!Y215</f>
        <v>0.64880503085494678</v>
      </c>
      <c r="Z34" s="28">
        <f>'Calculations white'!Z215</f>
        <v>0.64595890506277465</v>
      </c>
      <c r="AA34" s="28">
        <f>'Calculations white'!AA215</f>
        <v>0.64311525412602488</v>
      </c>
      <c r="AB34" s="28">
        <f>'Calculations white'!AB215</f>
        <v>0.64027436594240583</v>
      </c>
      <c r="AC34" s="28">
        <f>'Calculations white'!AC215</f>
        <v>0.63743652449025334</v>
      </c>
      <c r="AD34" s="28">
        <f>'Calculations white'!AD215</f>
        <v>0.63460200974436909</v>
      </c>
      <c r="AE34" s="28">
        <f>'Calculations white'!AE215</f>
        <v>0.63177109759692407</v>
      </c>
      <c r="AF34" s="28">
        <f>'Calculations white'!AF215</f>
        <v>0.62894405978338974</v>
      </c>
      <c r="AG34">
        <v>0.62894405978338974</v>
      </c>
      <c r="AH34">
        <v>0.62894405978338974</v>
      </c>
      <c r="AI34">
        <v>0.62894405978338974</v>
      </c>
      <c r="AJ34">
        <v>0.62894405978338974</v>
      </c>
      <c r="AK34">
        <v>0.62894405978338974</v>
      </c>
      <c r="AL34">
        <v>0.62894405978338974</v>
      </c>
      <c r="AM34">
        <v>0.62894405978338974</v>
      </c>
      <c r="AN34">
        <v>0.62894405978338974</v>
      </c>
      <c r="AO34">
        <v>0.62894405978338974</v>
      </c>
      <c r="AP34">
        <v>0.62894405978338974</v>
      </c>
    </row>
    <row r="35" spans="1:42" x14ac:dyDescent="0.2">
      <c r="A35" s="6" t="s">
        <v>49</v>
      </c>
      <c r="B35" s="28">
        <f>'Calculations white'!B216</f>
        <v>0.71624595469255681</v>
      </c>
      <c r="C35" s="28">
        <f>'Calculations white'!C216</f>
        <v>0.71329736248139941</v>
      </c>
      <c r="D35" s="28">
        <f>'Calculations white'!D216</f>
        <v>0.71021915911322298</v>
      </c>
      <c r="E35" s="28">
        <f>'Calculations white'!E216</f>
        <v>0.70712732129784106</v>
      </c>
      <c r="F35" s="28">
        <f>'Calculations white'!F216</f>
        <v>0.70403376930488604</v>
      </c>
      <c r="G35" s="28">
        <f>'Calculations white'!G216</f>
        <v>0.70091902392316163</v>
      </c>
      <c r="H35" s="28">
        <f>'Calculations white'!H216</f>
        <v>0.69770506607505811</v>
      </c>
      <c r="I35" s="28">
        <f>'Calculations white'!I216</f>
        <v>0.69449541881343291</v>
      </c>
      <c r="J35" s="28">
        <f>'Calculations white'!J216</f>
        <v>0.69125019728734094</v>
      </c>
      <c r="K35" s="28">
        <f>'Calculations white'!K216</f>
        <v>0.68801361436465924</v>
      </c>
      <c r="L35" s="28">
        <f>'Calculations white'!L216</f>
        <v>0.68514919942530639</v>
      </c>
      <c r="M35" s="28">
        <f>'Calculations white'!M216</f>
        <v>0.6820384492819489</v>
      </c>
      <c r="N35" s="28">
        <f>'Calculations white'!N216</f>
        <v>0.67893064605923481</v>
      </c>
      <c r="O35" s="28">
        <f>'Calculations white'!O216</f>
        <v>0.67582611433447715</v>
      </c>
      <c r="P35" s="28">
        <f>'Calculations white'!P216</f>
        <v>0.67272517417561573</v>
      </c>
      <c r="Q35" s="28">
        <f>'Calculations white'!Q216</f>
        <v>0.66962814104831425</v>
      </c>
      <c r="R35" s="28">
        <f>'Calculations white'!R216</f>
        <v>0.66653532572838015</v>
      </c>
      <c r="S35" s="28">
        <f>'Calculations white'!S216</f>
        <v>0.66344703421948026</v>
      </c>
      <c r="T35" s="28">
        <f>'Calculations white'!T216</f>
        <v>0.66036356767614146</v>
      </c>
      <c r="U35" s="28">
        <f>'Calculations white'!U216</f>
        <v>0.65728522233200681</v>
      </c>
      <c r="V35" s="28">
        <f>'Calculations white'!V216</f>
        <v>0.65421228943330223</v>
      </c>
      <c r="W35" s="28">
        <f>'Calculations white'!W216</f>
        <v>0.65114505517747956</v>
      </c>
      <c r="X35" s="28">
        <f>'Calculations white'!X216</f>
        <v>0.64808380065698046</v>
      </c>
      <c r="Y35" s="28">
        <f>'Calculations white'!Y216</f>
        <v>0.64502880180805822</v>
      </c>
      <c r="Z35" s="28">
        <f>'Calculations white'!Z216</f>
        <v>0.64198032936459948</v>
      </c>
      <c r="AA35" s="28">
        <f>'Calculations white'!AA216</f>
        <v>0.63893864881687346</v>
      </c>
      <c r="AB35" s="28">
        <f>'Calculations white'!AB216</f>
        <v>0.63590402037512705</v>
      </c>
      <c r="AC35" s="28">
        <f>'Calculations white'!AC216</f>
        <v>0.63287669893794907</v>
      </c>
      <c r="AD35" s="28">
        <f>'Calculations white'!AD216</f>
        <v>0.62985693406531806</v>
      </c>
      <c r="AE35" s="28">
        <f>'Calculations white'!AE216</f>
        <v>0.62684496995623251</v>
      </c>
      <c r="AF35" s="28">
        <f>'Calculations white'!AF216</f>
        <v>0.62384104543083863</v>
      </c>
      <c r="AG35">
        <v>0.62384104543083863</v>
      </c>
      <c r="AH35">
        <v>0.62384104543083863</v>
      </c>
      <c r="AI35">
        <v>0.62384104543083863</v>
      </c>
      <c r="AJ35">
        <v>0.62384104543083863</v>
      </c>
      <c r="AK35">
        <v>0.62384104543083863</v>
      </c>
      <c r="AL35">
        <v>0.62384104543083863</v>
      </c>
      <c r="AM35">
        <v>0.62384104543083863</v>
      </c>
      <c r="AN35">
        <v>0.62384104543083863</v>
      </c>
      <c r="AO35">
        <v>0.62384104543083863</v>
      </c>
      <c r="AP35">
        <v>0.62384104543083863</v>
      </c>
    </row>
    <row r="36" spans="1:42" x14ac:dyDescent="0.2">
      <c r="A36" s="6" t="s">
        <v>50</v>
      </c>
      <c r="B36" s="28">
        <f>'Calculations white'!B217</f>
        <v>0.77500000000000002</v>
      </c>
      <c r="C36" s="28">
        <f>'Calculations white'!C217</f>
        <v>0.77262120036537252</v>
      </c>
      <c r="D36" s="28">
        <f>'Calculations white'!D217</f>
        <v>0.7701256347680886</v>
      </c>
      <c r="E36" s="28">
        <f>'Calculations white'!E217</f>
        <v>0.76761460465656317</v>
      </c>
      <c r="F36" s="28">
        <f>'Calculations white'!F217</f>
        <v>0.76509526101270853</v>
      </c>
      <c r="G36" s="28">
        <f>'Calculations white'!G217</f>
        <v>0.76255498296999602</v>
      </c>
      <c r="H36" s="28">
        <f>'Calculations white'!H217</f>
        <v>0.75992933498323456</v>
      </c>
      <c r="I36" s="28">
        <f>'Calculations white'!I217</f>
        <v>0.75729645265620338</v>
      </c>
      <c r="J36" s="28">
        <f>'Calculations white'!J217</f>
        <v>0.7546265637435029</v>
      </c>
      <c r="K36" s="28">
        <f>'Calculations white'!K217</f>
        <v>0.75195743664747061</v>
      </c>
      <c r="L36" s="28">
        <f>'Calculations white'!L217</f>
        <v>0.74957969019318194</v>
      </c>
      <c r="M36" s="28">
        <f>'Calculations white'!M217</f>
        <v>0.74699681869638157</v>
      </c>
      <c r="N36" s="28">
        <f>'Calculations white'!N217</f>
        <v>0.744408991756215</v>
      </c>
      <c r="O36" s="28">
        <f>'Calculations white'!O217</f>
        <v>0.74181647417978236</v>
      </c>
      <c r="P36" s="28">
        <f>'Calculations white'!P217</f>
        <v>0.73921953052584599</v>
      </c>
      <c r="Q36" s="28">
        <f>'Calculations white'!Q217</f>
        <v>0.73661842498210217</v>
      </c>
      <c r="R36" s="28">
        <f>'Calculations white'!R217</f>
        <v>0.73401342124434577</v>
      </c>
      <c r="S36" s="28">
        <f>'Calculations white'!S217</f>
        <v>0.73140478239761297</v>
      </c>
      <c r="T36" s="28">
        <f>'Calculations white'!T217</f>
        <v>0.72879277079939375</v>
      </c>
      <c r="U36" s="28">
        <f>'Calculations white'!U217</f>
        <v>0.72617764796499429</v>
      </c>
      <c r="V36" s="28">
        <f>'Calculations white'!V217</f>
        <v>0.72355967445512326</v>
      </c>
      <c r="W36" s="28">
        <f>'Calculations white'!W217</f>
        <v>0.72093910976578068</v>
      </c>
      <c r="X36" s="28">
        <f>'Calculations white'!X217</f>
        <v>0.71831621222051678</v>
      </c>
      <c r="Y36" s="28">
        <f>'Calculations white'!Y217</f>
        <v>0.71569123886511887</v>
      </c>
      <c r="Z36" s="28">
        <f>'Calculations white'!Z217</f>
        <v>0.71306444536479796</v>
      </c>
      <c r="AA36" s="28">
        <f>'Calculations white'!AA217</f>
        <v>0.71043608590391805</v>
      </c>
      <c r="AB36" s="28">
        <f>'Calculations white'!AB217</f>
        <v>0.70780641308832992</v>
      </c>
      <c r="AC36" s="28">
        <f>'Calculations white'!AC217</f>
        <v>0.70517567785034529</v>
      </c>
      <c r="AD36" s="28">
        <f>'Calculations white'!AD217</f>
        <v>0.70254412935640509</v>
      </c>
      <c r="AE36" s="28">
        <f>'Calculations white'!AE217</f>
        <v>0.69991201491746657</v>
      </c>
      <c r="AF36" s="28">
        <f>'Calculations white'!AF217</f>
        <v>0.69727957990215306</v>
      </c>
      <c r="AG36">
        <v>0.69727957990215306</v>
      </c>
      <c r="AH36">
        <v>0.69727957990215306</v>
      </c>
      <c r="AI36">
        <v>0.69727957990215306</v>
      </c>
      <c r="AJ36">
        <v>0.69727957990215306</v>
      </c>
      <c r="AK36">
        <v>0.69727957990215306</v>
      </c>
      <c r="AL36">
        <v>0.69727957990215306</v>
      </c>
      <c r="AM36">
        <v>0.69727957990215306</v>
      </c>
      <c r="AN36">
        <v>0.69727957990215306</v>
      </c>
      <c r="AO36">
        <v>0.69727957990215306</v>
      </c>
      <c r="AP36">
        <v>0.69727957990215306</v>
      </c>
    </row>
    <row r="37" spans="1:42" x14ac:dyDescent="0.2">
      <c r="A37" s="6" t="s">
        <v>51</v>
      </c>
      <c r="B37" s="28">
        <f>'Calculations white'!B218</f>
        <v>0.83600000000000008</v>
      </c>
      <c r="C37" s="28">
        <f>'Calculations white'!C218</f>
        <v>0.83416011766014153</v>
      </c>
      <c r="D37" s="28">
        <f>'Calculations white'!D218</f>
        <v>0.83222404321811327</v>
      </c>
      <c r="E37" s="28">
        <f>'Calculations white'!E218</f>
        <v>0.83027323202758108</v>
      </c>
      <c r="F37" s="28">
        <f>'Calculations white'!F218</f>
        <v>0.82831215344038134</v>
      </c>
      <c r="G37" s="28">
        <f>'Calculations white'!G218</f>
        <v>0.82633222477677093</v>
      </c>
      <c r="H37" s="28">
        <f>'Calculations white'!H218</f>
        <v>0.82428277184564425</v>
      </c>
      <c r="I37" s="28">
        <f>'Calculations white'!I218</f>
        <v>0.82222210593432599</v>
      </c>
      <c r="J37" s="28">
        <f>'Calculations white'!J218</f>
        <v>0.82012801912000366</v>
      </c>
      <c r="K37" s="28">
        <f>'Calculations white'!K218</f>
        <v>0.81803060190786214</v>
      </c>
      <c r="L37" s="28">
        <f>'Calculations white'!L218</f>
        <v>0.81615486331416642</v>
      </c>
      <c r="M37" s="28">
        <f>'Calculations white'!M218</f>
        <v>0.81411567706951604</v>
      </c>
      <c r="N37" s="28">
        <f>'Calculations white'!N218</f>
        <v>0.81206823818768947</v>
      </c>
      <c r="O37" s="28">
        <f>'Calculations white'!O218</f>
        <v>0.81001270457558627</v>
      </c>
      <c r="P37" s="28">
        <f>'Calculations white'!P218</f>
        <v>0.80794923571192934</v>
      </c>
      <c r="Q37" s="28">
        <f>'Calculations white'!Q218</f>
        <v>0.80587799257548731</v>
      </c>
      <c r="R37" s="28">
        <f>'Calculations white'!R218</f>
        <v>0.80379913757306454</v>
      </c>
      <c r="S37" s="28">
        <f>'Calculations white'!S218</f>
        <v>0.80171283446730457</v>
      </c>
      <c r="T37" s="28">
        <f>'Calculations white'!T218</f>
        <v>0.79961924830436537</v>
      </c>
      <c r="U37" s="28">
        <f>'Calculations white'!U218</f>
        <v>0.79751854534151567</v>
      </c>
      <c r="V37" s="28">
        <f>'Calculations white'!V218</f>
        <v>0.79541089297470513</v>
      </c>
      <c r="W37" s="28">
        <f>'Calculations white'!W218</f>
        <v>0.79329645966616125</v>
      </c>
      <c r="X37" s="28">
        <f>'Calculations white'!X218</f>
        <v>0.79117541487206766</v>
      </c>
      <c r="Y37" s="28">
        <f>'Calculations white'!Y218</f>
        <v>0.78904792897036935</v>
      </c>
      <c r="Z37" s="28">
        <f>'Calculations white'!Z218</f>
        <v>0.78691417318876566</v>
      </c>
      <c r="AA37" s="28">
        <f>'Calculations white'!AA218</f>
        <v>0.78477431953293442</v>
      </c>
      <c r="AB37" s="28">
        <f>'Calculations white'!AB218</f>
        <v>0.7826285407150424</v>
      </c>
      <c r="AC37" s="28">
        <f>'Calculations white'!AC218</f>
        <v>0.78047701008258863</v>
      </c>
      <c r="AD37" s="28">
        <f>'Calculations white'!AD218</f>
        <v>0.77831990154763742</v>
      </c>
      <c r="AE37" s="28">
        <f>'Calculations white'!AE218</f>
        <v>0.7761573895164775</v>
      </c>
      <c r="AF37" s="28">
        <f>'Calculations white'!AF218</f>
        <v>0.7739896488197664</v>
      </c>
      <c r="AG37">
        <v>0.7739896488197664</v>
      </c>
      <c r="AH37">
        <v>0.7739896488197664</v>
      </c>
      <c r="AI37">
        <v>0.7739896488197664</v>
      </c>
      <c r="AJ37">
        <v>0.7739896488197664</v>
      </c>
      <c r="AK37">
        <v>0.7739896488197664</v>
      </c>
      <c r="AL37">
        <v>0.7739896488197664</v>
      </c>
      <c r="AM37">
        <v>0.7739896488197664</v>
      </c>
      <c r="AN37">
        <v>0.7739896488197664</v>
      </c>
      <c r="AO37">
        <v>0.7739896488197664</v>
      </c>
      <c r="AP37">
        <v>0.7739896488197664</v>
      </c>
    </row>
    <row r="38" spans="1:42" x14ac:dyDescent="0.2">
      <c r="A38" s="6" t="s">
        <v>52</v>
      </c>
      <c r="B38" s="28">
        <f>'Calculations white'!B219</f>
        <v>0.77599999999999991</v>
      </c>
      <c r="C38" s="28">
        <f>'Calculations white'!C219</f>
        <v>0.77356272527315806</v>
      </c>
      <c r="D38" s="28">
        <f>'Calculations white'!D219</f>
        <v>0.77100769127306146</v>
      </c>
      <c r="E38" s="28">
        <f>'Calculations white'!E219</f>
        <v>0.76843639778778039</v>
      </c>
      <c r="F38" s="28">
        <f>'Calculations white'!F219</f>
        <v>0.76585688179347311</v>
      </c>
      <c r="G38" s="28">
        <f>'Calculations white'!G219</f>
        <v>0.76325523292250153</v>
      </c>
      <c r="H38" s="28">
        <f>'Calculations white'!H219</f>
        <v>0.76056556600057368</v>
      </c>
      <c r="I38" s="28">
        <f>'Calculations white'!I219</f>
        <v>0.75786976103733616</v>
      </c>
      <c r="J38" s="28">
        <f>'Calculations white'!J219</f>
        <v>0.75513642610300913</v>
      </c>
      <c r="K38" s="28">
        <f>'Calculations white'!K219</f>
        <v>0.75240376917204688</v>
      </c>
      <c r="L38" s="28">
        <f>'Calculations white'!L219</f>
        <v>0.74997251105222695</v>
      </c>
      <c r="M38" s="28">
        <f>'Calculations white'!M219</f>
        <v>0.74732989150560991</v>
      </c>
      <c r="N38" s="28">
        <f>'Calculations white'!N219</f>
        <v>0.74468258445560143</v>
      </c>
      <c r="O38" s="28">
        <f>'Calculations white'!O219</f>
        <v>0.74203086600927637</v>
      </c>
      <c r="P38" s="28">
        <f>'Calculations white'!P219</f>
        <v>0.73937501177144971</v>
      </c>
      <c r="Q38" s="28">
        <f>'Calculations white'!Q219</f>
        <v>0.73671529672002534</v>
      </c>
      <c r="R38" s="28">
        <f>'Calculations white'!R219</f>
        <v>0.73405199508341512</v>
      </c>
      <c r="S38" s="28">
        <f>'Calculations white'!S219</f>
        <v>0.73138538022011323</v>
      </c>
      <c r="T38" s="28">
        <f>'Calculations white'!T219</f>
        <v>0.72871572450051747</v>
      </c>
      <c r="U38" s="28">
        <f>'Calculations white'!U219</f>
        <v>0.72604329919108157</v>
      </c>
      <c r="V38" s="28">
        <f>'Calculations white'!V219</f>
        <v>0.72336837434087187</v>
      </c>
      <c r="W38" s="28">
        <f>'Calculations white'!W219</f>
        <v>0.72069121867060737</v>
      </c>
      <c r="X38" s="28">
        <f>'Calculations white'!X219</f>
        <v>0.71801209946425182</v>
      </c>
      <c r="Y38" s="28">
        <f>'Calculations white'!Y219</f>
        <v>0.71533128246321609</v>
      </c>
      <c r="Z38" s="28">
        <f>'Calculations white'!Z219</f>
        <v>0.71264903176323902</v>
      </c>
      <c r="AA38" s="28">
        <f>'Calculations white'!AA219</f>
        <v>0.70996560971399414</v>
      </c>
      <c r="AB38" s="28">
        <f>'Calculations white'!AB219</f>
        <v>0.70728127682147635</v>
      </c>
      <c r="AC38" s="28">
        <f>'Calculations white'!AC219</f>
        <v>0.70459629165320981</v>
      </c>
      <c r="AD38" s="28">
        <f>'Calculations white'!AD219</f>
        <v>0.7019109107463225</v>
      </c>
      <c r="AE38" s="28">
        <f>'Calculations white'!AE219</f>
        <v>0.69922538851851601</v>
      </c>
      <c r="AF38" s="28">
        <f>'Calculations white'!AF219</f>
        <v>0.69653997718196736</v>
      </c>
      <c r="AG38">
        <v>0.69653997718196736</v>
      </c>
      <c r="AH38">
        <v>0.69653997718196736</v>
      </c>
      <c r="AI38">
        <v>0.69653997718196736</v>
      </c>
      <c r="AJ38">
        <v>0.69653997718196736</v>
      </c>
      <c r="AK38">
        <v>0.69653997718196736</v>
      </c>
      <c r="AL38">
        <v>0.69653997718196736</v>
      </c>
      <c r="AM38">
        <v>0.69653997718196736</v>
      </c>
      <c r="AN38">
        <v>0.69653997718196736</v>
      </c>
      <c r="AO38">
        <v>0.69653997718196736</v>
      </c>
      <c r="AP38">
        <v>0.69653997718196736</v>
      </c>
    </row>
    <row r="39" spans="1:42" x14ac:dyDescent="0.2">
      <c r="A39" s="6" t="s">
        <v>53</v>
      </c>
      <c r="B39" s="28">
        <f>'Calculations white'!B220</f>
        <v>0.73299999999999987</v>
      </c>
      <c r="C39" s="28">
        <f>'Calculations white'!C220</f>
        <v>0.73060168139062687</v>
      </c>
      <c r="D39" s="28">
        <f>'Calculations white'!D220</f>
        <v>0.72807898596752085</v>
      </c>
      <c r="E39" s="28">
        <f>'Calculations white'!E220</f>
        <v>0.72554356542505871</v>
      </c>
      <c r="F39" s="28">
        <f>'Calculations white'!F220</f>
        <v>0.72299975658989413</v>
      </c>
      <c r="G39" s="28">
        <f>'Calculations white'!G220</f>
        <v>0.72043893789678004</v>
      </c>
      <c r="H39" s="28">
        <f>'Calculations white'!H220</f>
        <v>0.7177958300384587</v>
      </c>
      <c r="I39" s="28">
        <f>'Calculations white'!I220</f>
        <v>0.715141648166563</v>
      </c>
      <c r="J39" s="28">
        <f>'Calculations white'!J220</f>
        <v>0.71245019181099367</v>
      </c>
      <c r="K39" s="28">
        <f>'Calculations white'!K220</f>
        <v>0.70976148738935585</v>
      </c>
      <c r="L39" s="28">
        <f>'Calculations white'!L220</f>
        <v>0.70735501504910281</v>
      </c>
      <c r="M39" s="28">
        <f>'Calculations white'!M220</f>
        <v>0.70474906756598599</v>
      </c>
      <c r="N39" s="28">
        <f>'Calculations white'!N220</f>
        <v>0.70213813828809557</v>
      </c>
      <c r="O39" s="28">
        <f>'Calculations white'!O220</f>
        <v>0.69952251928083142</v>
      </c>
      <c r="P39" s="28">
        <f>'Calculations white'!P220</f>
        <v>0.69690250238566653</v>
      </c>
      <c r="Q39" s="28">
        <f>'Calculations white'!Q220</f>
        <v>0.69427837906063905</v>
      </c>
      <c r="R39" s="28">
        <f>'Calculations white'!R220</f>
        <v>0.69165044022389455</v>
      </c>
      <c r="S39" s="28">
        <f>'Calculations white'!S220</f>
        <v>0.68901897610036866</v>
      </c>
      <c r="T39" s="28">
        <f>'Calculations white'!T220</f>
        <v>0.68638427607171537</v>
      </c>
      <c r="U39" s="28">
        <f>'Calculations white'!U220</f>
        <v>0.68374662852956625</v>
      </c>
      <c r="V39" s="28">
        <f>'Calculations white'!V220</f>
        <v>0.68110632073220212</v>
      </c>
      <c r="W39" s="28">
        <f>'Calculations white'!W220</f>
        <v>0.67846363866471748</v>
      </c>
      <c r="X39" s="28">
        <f>'Calculations white'!X220</f>
        <v>0.67581886690274884</v>
      </c>
      <c r="Y39" s="28">
        <f>'Calculations white'!Y220</f>
        <v>0.67317228847982602</v>
      </c>
      <c r="Z39" s="28">
        <f>'Calculations white'!Z220</f>
        <v>0.67052418475841091</v>
      </c>
      <c r="AA39" s="28">
        <f>'Calculations white'!AA220</f>
        <v>0.66787483530467184</v>
      </c>
      <c r="AB39" s="28">
        <f>'Calculations white'!AB220</f>
        <v>0.66522451776704083</v>
      </c>
      <c r="AC39" s="28">
        <f>'Calculations white'!AC220</f>
        <v>0.66257350775859236</v>
      </c>
      <c r="AD39" s="28">
        <f>'Calculations white'!AD220</f>
        <v>0.65992207874328024</v>
      </c>
      <c r="AE39" s="28">
        <f>'Calculations white'!AE220</f>
        <v>0.65727050192605385</v>
      </c>
      <c r="AF39" s="28">
        <f>'Calculations white'!AF220</f>
        <v>0.65461904614688493</v>
      </c>
      <c r="AG39">
        <v>0.65461904614688493</v>
      </c>
      <c r="AH39">
        <v>0.65461904614688493</v>
      </c>
      <c r="AI39">
        <v>0.65461904614688493</v>
      </c>
      <c r="AJ39">
        <v>0.65461904614688493</v>
      </c>
      <c r="AK39">
        <v>0.65461904614688493</v>
      </c>
      <c r="AL39">
        <v>0.65461904614688493</v>
      </c>
      <c r="AM39">
        <v>0.65461904614688493</v>
      </c>
      <c r="AN39">
        <v>0.65461904614688493</v>
      </c>
      <c r="AO39">
        <v>0.65461904614688493</v>
      </c>
      <c r="AP39">
        <v>0.65461904614688493</v>
      </c>
    </row>
    <row r="40" spans="1:42" x14ac:dyDescent="0.2">
      <c r="A40" s="6" t="s">
        <v>54</v>
      </c>
      <c r="B40" s="28">
        <f>'Calculations white'!B221</f>
        <v>0.80700000000000005</v>
      </c>
      <c r="C40" s="28">
        <f>'Calculations white'!C221</f>
        <v>0.8049314056291863</v>
      </c>
      <c r="D40" s="28">
        <f>'Calculations white'!D221</f>
        <v>0.80275619175436674</v>
      </c>
      <c r="E40" s="28">
        <f>'Calculations white'!E221</f>
        <v>0.8005657074196908</v>
      </c>
      <c r="F40" s="28">
        <f>'Calculations white'!F221</f>
        <v>0.79836510444744968</v>
      </c>
      <c r="G40" s="28">
        <f>'Calculations white'!G221</f>
        <v>0.79614470097430357</v>
      </c>
      <c r="H40" s="28">
        <f>'Calculations white'!H221</f>
        <v>0.79384781624919776</v>
      </c>
      <c r="I40" s="28">
        <f>'Calculations white'!I221</f>
        <v>0.79154007619778188</v>
      </c>
      <c r="J40" s="28">
        <f>'Calculations white'!J221</f>
        <v>0.78919658866098175</v>
      </c>
      <c r="K40" s="28">
        <f>'Calculations white'!K221</f>
        <v>0.78685105881805784</v>
      </c>
      <c r="L40" s="28">
        <f>'Calculations white'!L221</f>
        <v>0.78475504121080775</v>
      </c>
      <c r="M40" s="28">
        <f>'Calculations white'!M221</f>
        <v>0.78247783416901284</v>
      </c>
      <c r="N40" s="28">
        <f>'Calculations white'!N221</f>
        <v>0.78019306747110018</v>
      </c>
      <c r="O40" s="28">
        <f>'Calculations white'!O221</f>
        <v>0.77790094833842294</v>
      </c>
      <c r="P40" s="28">
        <f>'Calculations white'!P221</f>
        <v>0.77560168521436457</v>
      </c>
      <c r="Q40" s="28">
        <f>'Calculations white'!Q221</f>
        <v>0.77329548766241085</v>
      </c>
      <c r="R40" s="28">
        <f>'Calculations white'!R221</f>
        <v>0.77098256626460449</v>
      </c>
      <c r="S40" s="28">
        <f>'Calculations white'!S221</f>
        <v>0.7686631325204657</v>
      </c>
      <c r="T40" s="28">
        <f>'Calculations white'!T221</f>
        <v>0.76633739874645623</v>
      </c>
      <c r="U40" s="28">
        <f>'Calculations white'!U221</f>
        <v>0.76400557797606827</v>
      </c>
      <c r="V40" s="28">
        <f>'Calculations white'!V221</f>
        <v>0.76166788386061179</v>
      </c>
      <c r="W40" s="28">
        <f>'Calculations white'!W221</f>
        <v>0.75932453057077731</v>
      </c>
      <c r="X40" s="28">
        <f>'Calculations white'!X221</f>
        <v>0.75697573269904994</v>
      </c>
      <c r="Y40" s="28">
        <f>'Calculations white'!Y221</f>
        <v>0.7546217051630395</v>
      </c>
      <c r="Z40" s="28">
        <f>'Calculations white'!Z221</f>
        <v>0.75226266310980694</v>
      </c>
      <c r="AA40" s="28">
        <f>'Calculations white'!AA221</f>
        <v>0.74989882182124468</v>
      </c>
      <c r="AB40" s="28">
        <f>'Calculations white'!AB221</f>
        <v>0.7475303966205844</v>
      </c>
      <c r="AC40" s="28">
        <f>'Calculations white'!AC221</f>
        <v>0.74515760278009058</v>
      </c>
      <c r="AD40" s="28">
        <f>'Calculations white'!AD221</f>
        <v>0.74278065543000649</v>
      </c>
      <c r="AE40" s="28">
        <f>'Calculations white'!AE221</f>
        <v>0.74039976946880426</v>
      </c>
      <c r="AF40" s="28">
        <f>'Calculations white'!AF221</f>
        <v>0.73801515947480301</v>
      </c>
      <c r="AG40">
        <v>0.73801515947480301</v>
      </c>
      <c r="AH40">
        <v>0.73801515947480301</v>
      </c>
      <c r="AI40">
        <v>0.73801515947480301</v>
      </c>
      <c r="AJ40">
        <v>0.73801515947480301</v>
      </c>
      <c r="AK40">
        <v>0.73801515947480301</v>
      </c>
      <c r="AL40">
        <v>0.73801515947480301</v>
      </c>
      <c r="AM40">
        <v>0.73801515947480301</v>
      </c>
      <c r="AN40">
        <v>0.73801515947480301</v>
      </c>
      <c r="AO40">
        <v>0.73801515947480301</v>
      </c>
      <c r="AP40">
        <v>0.73801515947480301</v>
      </c>
    </row>
    <row r="41" spans="1:42" x14ac:dyDescent="0.2">
      <c r="A41" s="6" t="s">
        <v>55</v>
      </c>
      <c r="B41" s="28">
        <f>'Calculations white'!B222</f>
        <v>0.72499999999999998</v>
      </c>
      <c r="C41" s="28">
        <f>'Calculations white'!C222</f>
        <v>0.72252354750474601</v>
      </c>
      <c r="D41" s="28">
        <f>'Calculations white'!D222</f>
        <v>0.71992056428983453</v>
      </c>
      <c r="E41" s="28">
        <f>'Calculations white'!E222</f>
        <v>0.71730504536443773</v>
      </c>
      <c r="F41" s="28">
        <f>'Calculations white'!F222</f>
        <v>0.71468188582837833</v>
      </c>
      <c r="G41" s="28">
        <f>'Calculations white'!G222</f>
        <v>0.7120416563369063</v>
      </c>
      <c r="H41" s="28">
        <f>'Calculations white'!H222</f>
        <v>0.7093171766969969</v>
      </c>
      <c r="I41" s="28">
        <f>'Calculations white'!I222</f>
        <v>0.70658292466063843</v>
      </c>
      <c r="J41" s="28">
        <f>'Calculations white'!J222</f>
        <v>0.70381142714489497</v>
      </c>
      <c r="K41" s="28">
        <f>'Calculations white'!K222</f>
        <v>0.7010436715337689</v>
      </c>
      <c r="L41" s="28">
        <f>'Calculations white'!L222</f>
        <v>0.69856891066897997</v>
      </c>
      <c r="M41" s="28">
        <f>'Calculations white'!M222</f>
        <v>0.69588900956654254</v>
      </c>
      <c r="N41" s="28">
        <f>'Calculations white'!N222</f>
        <v>0.69320508701109507</v>
      </c>
      <c r="O41" s="28">
        <f>'Calculations white'!O222</f>
        <v>0.6905174489102236</v>
      </c>
      <c r="P41" s="28">
        <f>'Calculations white'!P222</f>
        <v>0.68782640033393094</v>
      </c>
      <c r="Q41" s="28">
        <f>'Calculations white'!Q222</f>
        <v>0.68513224535362538</v>
      </c>
      <c r="R41" s="28">
        <f>'Calculations white'!R222</f>
        <v>0.68243528688482391</v>
      </c>
      <c r="S41" s="28">
        <f>'Calculations white'!S222</f>
        <v>0.67973582653365228</v>
      </c>
      <c r="T41" s="28">
        <f>'Calculations white'!T222</f>
        <v>0.67703416444723308</v>
      </c>
      <c r="U41" s="28">
        <f>'Calculations white'!U222</f>
        <v>0.67433059916803439</v>
      </c>
      <c r="V41" s="28">
        <f>'Calculations white'!V222</f>
        <v>0.67162542749225052</v>
      </c>
      <c r="W41" s="28">
        <f>'Calculations white'!W222</f>
        <v>0.66891894433227428</v>
      </c>
      <c r="X41" s="28">
        <f>'Calculations white'!X222</f>
        <v>0.66621144258332221</v>
      </c>
      <c r="Y41" s="28">
        <f>'Calculations white'!Y222</f>
        <v>0.66350321299425274</v>
      </c>
      <c r="Z41" s="28">
        <f>'Calculations white'!Z222</f>
        <v>0.66079454404262694</v>
      </c>
      <c r="AA41" s="28">
        <f>'Calculations white'!AA222</f>
        <v>0.65808572181403946</v>
      </c>
      <c r="AB41" s="28">
        <f>'Calculations white'!AB222</f>
        <v>0.65537702988575153</v>
      </c>
      <c r="AC41" s="28">
        <f>'Calculations white'!AC222</f>
        <v>0.65266874921464657</v>
      </c>
      <c r="AD41" s="28">
        <f>'Calculations white'!AD222</f>
        <v>0.64996115802952392</v>
      </c>
      <c r="AE41" s="28">
        <f>'Calculations white'!AE222</f>
        <v>0.64725453172773417</v>
      </c>
      <c r="AF41" s="28">
        <f>'Calculations white'!AF222</f>
        <v>0.64454914277616537</v>
      </c>
      <c r="AG41">
        <v>0.64454914277616537</v>
      </c>
      <c r="AH41">
        <v>0.64454914277616537</v>
      </c>
      <c r="AI41">
        <v>0.64454914277616537</v>
      </c>
      <c r="AJ41">
        <v>0.64454914277616537</v>
      </c>
      <c r="AK41">
        <v>0.64454914277616537</v>
      </c>
      <c r="AL41">
        <v>0.64454914277616537</v>
      </c>
      <c r="AM41">
        <v>0.64454914277616537</v>
      </c>
      <c r="AN41">
        <v>0.64454914277616537</v>
      </c>
      <c r="AO41">
        <v>0.64454914277616537</v>
      </c>
      <c r="AP41">
        <v>0.64454914277616537</v>
      </c>
    </row>
    <row r="42" spans="1:42" x14ac:dyDescent="0.2">
      <c r="A42" s="6" t="s">
        <v>56</v>
      </c>
      <c r="B42" s="28">
        <f>'Calculations white'!B223</f>
        <v>0.80299999999999994</v>
      </c>
      <c r="C42" s="28">
        <f>'Calculations white'!C223</f>
        <v>0.8007743632548916</v>
      </c>
      <c r="D42" s="28">
        <f>'Calculations white'!D223</f>
        <v>0.79843824114257467</v>
      </c>
      <c r="E42" s="28">
        <f>'Calculations white'!E223</f>
        <v>0.79608523857372471</v>
      </c>
      <c r="F42" s="28">
        <f>'Calculations white'!F223</f>
        <v>0.79372236222948656</v>
      </c>
      <c r="G42" s="28">
        <f>'Calculations white'!G223</f>
        <v>0.79133721100696452</v>
      </c>
      <c r="H42" s="28">
        <f>'Calculations white'!H223</f>
        <v>0.78886915270402791</v>
      </c>
      <c r="I42" s="28">
        <f>'Calculations white'!I223</f>
        <v>0.78639248724826649</v>
      </c>
      <c r="J42" s="28">
        <f>'Calculations white'!J223</f>
        <v>0.7838786639302977</v>
      </c>
      <c r="K42" s="28">
        <f>'Calculations white'!K223</f>
        <v>0.78136292124282036</v>
      </c>
      <c r="L42" s="28">
        <f>'Calculations white'!L223</f>
        <v>0.77912147008065191</v>
      </c>
      <c r="M42" s="28">
        <f>'Calculations white'!M223</f>
        <v>0.77668339937973507</v>
      </c>
      <c r="N42" s="28">
        <f>'Calculations white'!N223</f>
        <v>0.77423846731844892</v>
      </c>
      <c r="O42" s="28">
        <f>'Calculations white'!O223</f>
        <v>0.77178691315692904</v>
      </c>
      <c r="P42" s="28">
        <f>'Calculations white'!P223</f>
        <v>0.76932897680278933</v>
      </c>
      <c r="Q42" s="28">
        <f>'Calculations white'!Q223</f>
        <v>0.76686489869926511</v>
      </c>
      <c r="R42" s="28">
        <f>'Calculations white'!R223</f>
        <v>0.76439491971419549</v>
      </c>
      <c r="S42" s="28">
        <f>'Calculations white'!S223</f>
        <v>0.76191928102993367</v>
      </c>
      <c r="T42" s="28">
        <f>'Calculations white'!T223</f>
        <v>0.75943822403427708</v>
      </c>
      <c r="U42" s="28">
        <f>'Calculations white'!U223</f>
        <v>0.75695199021250248</v>
      </c>
      <c r="V42" s="28">
        <f>'Calculations white'!V223</f>
        <v>0.7544608210405912</v>
      </c>
      <c r="W42" s="28">
        <f>'Calculations white'!W223</f>
        <v>0.75196495787972406</v>
      </c>
      <c r="X42" s="28">
        <f>'Calculations white'!X223</f>
        <v>0.74946464187213213</v>
      </c>
      <c r="Y42" s="28">
        <f>'Calculations white'!Y223</f>
        <v>0.74696011383836813</v>
      </c>
      <c r="Z42" s="28">
        <f>'Calculations white'!Z223</f>
        <v>0.74445161417608507</v>
      </c>
      <c r="AA42" s="28">
        <f>'Calculations white'!AA223</f>
        <v>0.74193938276038229</v>
      </c>
      <c r="AB42" s="28">
        <f>'Calculations white'!AB223</f>
        <v>0.73942365884579353</v>
      </c>
      <c r="AC42" s="28">
        <f>'Calculations white'!AC223</f>
        <v>0.73690468096997641</v>
      </c>
      <c r="AD42" s="28">
        <f>'Calculations white'!AD223</f>
        <v>0.73438268685917107</v>
      </c>
      <c r="AE42" s="28">
        <f>'Calculations white'!AE223</f>
        <v>0.73185791333547645</v>
      </c>
      <c r="AF42" s="28">
        <f>'Calculations white'!AF223</f>
        <v>0.72933059622600938</v>
      </c>
      <c r="AG42">
        <v>0.72933059622600938</v>
      </c>
      <c r="AH42">
        <v>0.72933059622600938</v>
      </c>
      <c r="AI42">
        <v>0.72933059622600938</v>
      </c>
      <c r="AJ42">
        <v>0.72933059622600938</v>
      </c>
      <c r="AK42">
        <v>0.72933059622600938</v>
      </c>
      <c r="AL42">
        <v>0.72933059622600938</v>
      </c>
      <c r="AM42">
        <v>0.72933059622600938</v>
      </c>
      <c r="AN42">
        <v>0.72933059622600938</v>
      </c>
      <c r="AO42">
        <v>0.72933059622600938</v>
      </c>
      <c r="AP42">
        <v>0.72933059622600938</v>
      </c>
    </row>
    <row r="43" spans="1:42" x14ac:dyDescent="0.2">
      <c r="A43" s="6" t="s">
        <v>57</v>
      </c>
      <c r="B43" s="28">
        <f>'Calculations white'!B224</f>
        <v>0.80000000000000016</v>
      </c>
      <c r="C43" s="28">
        <f>'Calculations white'!C224</f>
        <v>0.7977467744557678</v>
      </c>
      <c r="D43" s="28">
        <f>'Calculations white'!D224</f>
        <v>0.79538194345752766</v>
      </c>
      <c r="E43" s="28">
        <f>'Calculations white'!E224</f>
        <v>0.79300016732755729</v>
      </c>
      <c r="F43" s="28">
        <f>'Calculations white'!F224</f>
        <v>0.7906085785916217</v>
      </c>
      <c r="G43" s="28">
        <f>'Calculations white'!G224</f>
        <v>0.78819458492729333</v>
      </c>
      <c r="H43" s="28">
        <f>'Calculations white'!H224</f>
        <v>0.7856968419518483</v>
      </c>
      <c r="I43" s="28">
        <f>'Calculations white'!I224</f>
        <v>0.78319064065150734</v>
      </c>
      <c r="J43" s="28">
        <f>'Calculations white'!J224</f>
        <v>0.78064705509832311</v>
      </c>
      <c r="K43" s="28">
        <f>'Calculations white'!K224</f>
        <v>0.77810172797581767</v>
      </c>
      <c r="L43" s="28">
        <f>'Calculations white'!L224</f>
        <v>0.77583422467725993</v>
      </c>
      <c r="M43" s="28">
        <f>'Calculations white'!M224</f>
        <v>0.77336793363051237</v>
      </c>
      <c r="N43" s="28">
        <f>'Calculations white'!N224</f>
        <v>0.77089491624606388</v>
      </c>
      <c r="O43" s="28">
        <f>'Calculations white'!O224</f>
        <v>0.7684154181470112</v>
      </c>
      <c r="P43" s="28">
        <f>'Calculations white'!P224</f>
        <v>0.76592968551529295</v>
      </c>
      <c r="Q43" s="28">
        <f>'Calculations white'!Q224</f>
        <v>0.76343796497620342</v>
      </c>
      <c r="R43" s="28">
        <f>'Calculations white'!R224</f>
        <v>0.76094050348387743</v>
      </c>
      <c r="S43" s="28">
        <f>'Calculations white'!S224</f>
        <v>0.75843754820783638</v>
      </c>
      <c r="T43" s="28">
        <f>'Calculations white'!T224</f>
        <v>0.75592934642069132</v>
      </c>
      <c r="U43" s="28">
        <f>'Calculations white'!U224</f>
        <v>0.75341614538709045</v>
      </c>
      <c r="V43" s="28">
        <f>'Calculations white'!V224</f>
        <v>0.75089819225399534</v>
      </c>
      <c r="W43" s="28">
        <f>'Calculations white'!W224</f>
        <v>0.74837573394237311</v>
      </c>
      <c r="X43" s="28">
        <f>'Calculations white'!X224</f>
        <v>0.7458490170403842</v>
      </c>
      <c r="Y43" s="28">
        <f>'Calculations white'!Y224</f>
        <v>0.74331828769813946</v>
      </c>
      <c r="Z43" s="28">
        <f>'Calculations white'!Z224</f>
        <v>0.74078379152410834</v>
      </c>
      <c r="AA43" s="28">
        <f>'Calculations white'!AA224</f>
        <v>0.7382457734832425</v>
      </c>
      <c r="AB43" s="28">
        <f>'Calculations white'!AB224</f>
        <v>0.73570447779688652</v>
      </c>
      <c r="AC43" s="28">
        <f>'Calculations white'!AC224</f>
        <v>0.73316014784453898</v>
      </c>
      <c r="AD43" s="28">
        <f>'Calculations white'!AD224</f>
        <v>0.73061302606752865</v>
      </c>
      <c r="AE43" s="28">
        <f>'Calculations white'!AE224</f>
        <v>0.72806335387465471</v>
      </c>
      <c r="AF43" s="28">
        <f>'Calculations white'!AF224</f>
        <v>0.72551137154985601</v>
      </c>
      <c r="AG43">
        <v>0.72551137154985601</v>
      </c>
      <c r="AH43">
        <v>0.72551137154985601</v>
      </c>
      <c r="AI43">
        <v>0.72551137154985601</v>
      </c>
      <c r="AJ43">
        <v>0.72551137154985601</v>
      </c>
      <c r="AK43">
        <v>0.72551137154985601</v>
      </c>
      <c r="AL43">
        <v>0.72551137154985601</v>
      </c>
      <c r="AM43">
        <v>0.72551137154985601</v>
      </c>
      <c r="AN43">
        <v>0.72551137154985601</v>
      </c>
      <c r="AO43">
        <v>0.72551137154985601</v>
      </c>
      <c r="AP43">
        <v>0.72551137154985601</v>
      </c>
    </row>
  </sheetData>
  <phoneticPr fontId="1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P43"/>
  <sheetViews>
    <sheetView topLeftCell="AA1" workbookViewId="0">
      <selection activeCell="AG2" sqref="AG2:AP43"/>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black'!B183</f>
        <v>2.8000000000000001E-2</v>
      </c>
      <c r="C2" s="28">
        <f>'Calculations black'!C183</f>
        <v>2.8144307091947842E-2</v>
      </c>
      <c r="D2" s="28">
        <f>'Calculations black'!D183</f>
        <v>2.830281583346371E-2</v>
      </c>
      <c r="E2" s="28">
        <f>'Calculations black'!E183</f>
        <v>2.8457501103257978E-2</v>
      </c>
      <c r="F2" s="28">
        <f>'Calculations black'!F183</f>
        <v>2.8611564427981379E-2</v>
      </c>
      <c r="G2" s="28">
        <f>'Calculations black'!G183</f>
        <v>2.8760552731255138E-2</v>
      </c>
      <c r="H2" s="28">
        <f>'Calculations black'!H183</f>
        <v>2.8908561500255496E-2</v>
      </c>
      <c r="I2" s="28">
        <f>'Calculations black'!I183</f>
        <v>2.9060708848780245E-2</v>
      </c>
      <c r="J2" s="28">
        <f>'Calculations black'!J183</f>
        <v>2.9213882674914392E-2</v>
      </c>
      <c r="K2" s="28">
        <f>'Calculations black'!K183</f>
        <v>2.9363406617032687E-2</v>
      </c>
      <c r="L2" s="28">
        <f>'Calculations black'!L183</f>
        <v>2.9510592628390935E-2</v>
      </c>
      <c r="M2" s="28">
        <f>'Calculations black'!M183</f>
        <v>2.9659089416175576E-2</v>
      </c>
      <c r="N2" s="28">
        <f>'Calculations black'!N183</f>
        <v>2.9807096081804471E-2</v>
      </c>
      <c r="O2" s="28">
        <f>'Calculations black'!O183</f>
        <v>2.995461671395978E-2</v>
      </c>
      <c r="P2" s="28">
        <f>'Calculations black'!P183</f>
        <v>3.0101655219388901E-2</v>
      </c>
      <c r="Q2" s="28">
        <f>'Calculations black'!Q183</f>
        <v>3.0248215326126503E-2</v>
      </c>
      <c r="R2" s="28">
        <f>'Calculations black'!R183</f>
        <v>3.0394300586761291E-2</v>
      </c>
      <c r="S2" s="28">
        <f>'Calculations black'!S183</f>
        <v>3.0539914381742819E-2</v>
      </c>
      <c r="T2" s="28">
        <f>'Calculations black'!T183</f>
        <v>3.0685059922724835E-2</v>
      </c>
      <c r="U2" s="28">
        <f>'Calculations black'!U183</f>
        <v>3.0829740255940038E-2</v>
      </c>
      <c r="V2" s="28">
        <f>'Calculations black'!V183</f>
        <v>3.0973958265603427E-2</v>
      </c>
      <c r="W2" s="28">
        <f>'Calculations black'!W183</f>
        <v>3.111771667733975E-2</v>
      </c>
      <c r="X2" s="28">
        <f>'Calculations black'!X183</f>
        <v>3.1261018061632076E-2</v>
      </c>
      <c r="Y2" s="28">
        <f>'Calculations black'!Y183</f>
        <v>3.1403864837286785E-2</v>
      </c>
      <c r="Z2" s="28">
        <f>'Calculations black'!Z183</f>
        <v>3.1546259274912877E-2</v>
      </c>
      <c r="AA2" s="28">
        <f>'Calculations black'!AA183</f>
        <v>3.1688203500411904E-2</v>
      </c>
      <c r="AB2" s="28">
        <f>'Calculations black'!AB183</f>
        <v>3.1829699498474022E-2</v>
      </c>
      <c r="AC2" s="28">
        <f>'Calculations black'!AC183</f>
        <v>3.1970749116079181E-2</v>
      </c>
      <c r="AD2" s="28">
        <f>'Calculations black'!AD183</f>
        <v>3.2111354065998667E-2</v>
      </c>
      <c r="AE2" s="28">
        <f>'Calculations black'!AE183</f>
        <v>3.2251515930295287E-2</v>
      </c>
      <c r="AF2" s="28">
        <f>'Calculations black'!AF183</f>
        <v>3.2391236163818747E-2</v>
      </c>
      <c r="AG2">
        <v>3.2391236163818747E-2</v>
      </c>
      <c r="AH2">
        <v>3.2391236163818747E-2</v>
      </c>
      <c r="AI2">
        <v>3.2391236163818747E-2</v>
      </c>
      <c r="AJ2">
        <v>3.2391236163818747E-2</v>
      </c>
      <c r="AK2">
        <v>3.2391236163818747E-2</v>
      </c>
      <c r="AL2">
        <v>3.2391236163818747E-2</v>
      </c>
      <c r="AM2">
        <v>3.2391236163818747E-2</v>
      </c>
      <c r="AN2">
        <v>3.2391236163818747E-2</v>
      </c>
      <c r="AO2">
        <v>3.2391236163818747E-2</v>
      </c>
      <c r="AP2">
        <v>3.2391236163818747E-2</v>
      </c>
    </row>
    <row r="3" spans="1:42" x14ac:dyDescent="0.2">
      <c r="A3" s="6" t="s">
        <v>94</v>
      </c>
      <c r="B3" s="28">
        <f>'Calculations black'!B184</f>
        <v>3.1000000000000003E-2</v>
      </c>
      <c r="C3" s="28">
        <f>'Calculations black'!C184</f>
        <v>3.1155430683045382E-2</v>
      </c>
      <c r="D3" s="28">
        <f>'Calculations black'!D184</f>
        <v>3.1326034827565914E-2</v>
      </c>
      <c r="E3" s="28">
        <f>'Calculations black'!E184</f>
        <v>3.1492669563124062E-2</v>
      </c>
      <c r="F3" s="28">
        <f>'Calculations black'!F184</f>
        <v>3.1658702069542487E-2</v>
      </c>
      <c r="G3" s="28">
        <f>'Calculations black'!G184</f>
        <v>3.181945802908076E-2</v>
      </c>
      <c r="H3" s="28">
        <f>'Calculations black'!H184</f>
        <v>3.1979353232250061E-2</v>
      </c>
      <c r="I3" s="28">
        <f>'Calculations black'!I184</f>
        <v>3.2143670853439749E-2</v>
      </c>
      <c r="J3" s="28">
        <f>'Calculations black'!J184</f>
        <v>3.2309177008106843E-2</v>
      </c>
      <c r="K3" s="28">
        <f>'Calculations black'!K184</f>
        <v>3.2470887631797132E-2</v>
      </c>
      <c r="L3" s="28">
        <f>'Calculations black'!L184</f>
        <v>3.2629728305921597E-2</v>
      </c>
      <c r="M3" s="28">
        <f>'Calculations black'!M184</f>
        <v>3.2790319761729046E-2</v>
      </c>
      <c r="N3" s="28">
        <f>'Calculations black'!N184</f>
        <v>3.2950454012080882E-2</v>
      </c>
      <c r="O3" s="28">
        <f>'Calculations black'!O184</f>
        <v>3.3110136135318755E-2</v>
      </c>
      <c r="P3" s="28">
        <f>'Calculations black'!P184</f>
        <v>3.3269371004349055E-2</v>
      </c>
      <c r="Q3" s="28">
        <f>'Calculations black'!Q184</f>
        <v>3.3428163289767027E-2</v>
      </c>
      <c r="R3" s="28">
        <f>'Calculations black'!R184</f>
        <v>3.3586517463032629E-2</v>
      </c>
      <c r="S3" s="28">
        <f>'Calculations black'!S184</f>
        <v>3.3744437799692287E-2</v>
      </c>
      <c r="T3" s="28">
        <f>'Calculations black'!T184</f>
        <v>3.3901928382644345E-2</v>
      </c>
      <c r="U3" s="28">
        <f>'Calculations black'!U184</f>
        <v>3.4058993105442449E-2</v>
      </c>
      <c r="V3" s="28">
        <f>'Calculations black'!V184</f>
        <v>3.4215635675634237E-2</v>
      </c>
      <c r="W3" s="28">
        <f>'Calculations black'!W184</f>
        <v>3.4371859618131675E-2</v>
      </c>
      <c r="X3" s="28">
        <f>'Calculations black'!X184</f>
        <v>3.4527668278608876E-2</v>
      </c>
      <c r="Y3" s="28">
        <f>'Calculations black'!Y184</f>
        <v>3.4683064826924251E-2</v>
      </c>
      <c r="Z3" s="28">
        <f>'Calculations black'!Z184</f>
        <v>3.4838052260563683E-2</v>
      </c>
      <c r="AA3" s="28">
        <f>'Calculations black'!AA184</f>
        <v>3.4992633408101922E-2</v>
      </c>
      <c r="AB3" s="28">
        <f>'Calculations black'!AB184</f>
        <v>3.5146810932677727E-2</v>
      </c>
      <c r="AC3" s="28">
        <f>'Calculations black'!AC184</f>
        <v>3.5300587335481207E-2</v>
      </c>
      <c r="AD3" s="28">
        <f>'Calculations black'!AD184</f>
        <v>3.5453964959249504E-2</v>
      </c>
      <c r="AE3" s="28">
        <f>'Calculations black'!AE184</f>
        <v>3.5606945991768446E-2</v>
      </c>
      <c r="AF3" s="28">
        <f>'Calculations black'!AF184</f>
        <v>3.5759532469376999E-2</v>
      </c>
      <c r="AG3">
        <v>3.5759532469376999E-2</v>
      </c>
      <c r="AH3">
        <v>3.5759532469376999E-2</v>
      </c>
      <c r="AI3">
        <v>3.5759532469376999E-2</v>
      </c>
      <c r="AJ3">
        <v>3.5759532469376999E-2</v>
      </c>
      <c r="AK3">
        <v>3.5759532469376999E-2</v>
      </c>
      <c r="AL3">
        <v>3.5759532469376999E-2</v>
      </c>
      <c r="AM3">
        <v>3.5759532469376999E-2</v>
      </c>
      <c r="AN3">
        <v>3.5759532469376999E-2</v>
      </c>
      <c r="AO3">
        <v>3.5759532469376999E-2</v>
      </c>
      <c r="AP3">
        <v>3.5759532469376999E-2</v>
      </c>
    </row>
    <row r="4" spans="1:42" x14ac:dyDescent="0.2">
      <c r="A4" s="6" t="s">
        <v>93</v>
      </c>
      <c r="B4" s="28">
        <f>'Calculations black'!B185</f>
        <v>4.0999999999999995E-2</v>
      </c>
      <c r="C4" s="28">
        <f>'Calculations black'!C185</f>
        <v>4.118564858495595E-2</v>
      </c>
      <c r="D4" s="28">
        <f>'Calculations black'!D185</f>
        <v>4.1389599709761034E-2</v>
      </c>
      <c r="E4" s="28">
        <f>'Calculations black'!E185</f>
        <v>4.1588126865405847E-2</v>
      </c>
      <c r="F4" s="28">
        <f>'Calculations black'!F185</f>
        <v>4.1785494823047852E-2</v>
      </c>
      <c r="G4" s="28">
        <f>'Calculations black'!G185</f>
        <v>4.1975720259407323E-2</v>
      </c>
      <c r="H4" s="28">
        <f>'Calculations black'!H185</f>
        <v>4.2164013978723158E-2</v>
      </c>
      <c r="I4" s="28">
        <f>'Calculations black'!I185</f>
        <v>4.2357425657973451E-2</v>
      </c>
      <c r="J4" s="28">
        <f>'Calculations black'!J185</f>
        <v>4.2551688563318681E-2</v>
      </c>
      <c r="K4" s="28">
        <f>'Calculations black'!K185</f>
        <v>4.274069262538311E-2</v>
      </c>
      <c r="L4" s="28">
        <f>'Calculations black'!L185</f>
        <v>4.2927361827652125E-2</v>
      </c>
      <c r="M4" s="28">
        <f>'Calculations black'!M185</f>
        <v>4.3114587203114514E-2</v>
      </c>
      <c r="N4" s="28">
        <f>'Calculations black'!N185</f>
        <v>4.3300742239243559E-2</v>
      </c>
      <c r="O4" s="28">
        <f>'Calculations black'!O185</f>
        <v>4.3485823241543604E-2</v>
      </c>
      <c r="P4" s="28">
        <f>'Calculations black'!P185</f>
        <v>4.3669826540908147E-2</v>
      </c>
      <c r="Q4" s="28">
        <f>'Calculations black'!Q185</f>
        <v>4.3852748502640072E-2</v>
      </c>
      <c r="R4" s="28">
        <f>'Calculations black'!R185</f>
        <v>4.4034585535146345E-2</v>
      </c>
      <c r="S4" s="28">
        <f>'Calculations black'!S185</f>
        <v>4.4215334098305567E-2</v>
      </c>
      <c r="T4" s="28">
        <f>'Calculations black'!T185</f>
        <v>4.439499071150893E-2</v>
      </c>
      <c r="U4" s="28">
        <f>'Calculations black'!U185</f>
        <v>4.4573551961372956E-2</v>
      </c>
      <c r="V4" s="28">
        <f>'Calculations black'!V185</f>
        <v>4.4751014509125296E-2</v>
      </c>
      <c r="W4" s="28">
        <f>'Calculations black'!W185</f>
        <v>4.4927375097665249E-2</v>
      </c>
      <c r="X4" s="28">
        <f>'Calculations black'!X185</f>
        <v>4.5102630558299522E-2</v>
      </c>
      <c r="Y4" s="28">
        <f>'Calculations black'!Y185</f>
        <v>4.5276777817154855E-2</v>
      </c>
      <c r="Z4" s="28">
        <f>'Calculations black'!Z185</f>
        <v>4.5449813901271272E-2</v>
      </c>
      <c r="AA4" s="28">
        <f>'Calculations black'!AA185</f>
        <v>4.5621735944378294E-2</v>
      </c>
      <c r="AB4" s="28">
        <f>'Calculations black'!AB185</f>
        <v>4.5792541192355381E-2</v>
      </c>
      <c r="AC4" s="28">
        <f>'Calculations black'!AC185</f>
        <v>4.5962227008383531E-2</v>
      </c>
      <c r="AD4" s="28">
        <f>'Calculations black'!AD185</f>
        <v>4.613079087778884E-2</v>
      </c>
      <c r="AE4" s="28">
        <f>'Calculations black'!AE185</f>
        <v>4.629823041258415E-2</v>
      </c>
      <c r="AF4" s="28">
        <f>'Calculations black'!AF185</f>
        <v>4.6464543355712359E-2</v>
      </c>
      <c r="AG4">
        <v>4.6464543355712359E-2</v>
      </c>
      <c r="AH4">
        <v>4.6464543355712359E-2</v>
      </c>
      <c r="AI4">
        <v>4.6464543355712359E-2</v>
      </c>
      <c r="AJ4">
        <v>4.6464543355712359E-2</v>
      </c>
      <c r="AK4">
        <v>4.6464543355712359E-2</v>
      </c>
      <c r="AL4">
        <v>4.6464543355712359E-2</v>
      </c>
      <c r="AM4">
        <v>4.6464543355712359E-2</v>
      </c>
      <c r="AN4">
        <v>4.6464543355712359E-2</v>
      </c>
      <c r="AO4">
        <v>4.6464543355712359E-2</v>
      </c>
      <c r="AP4">
        <v>4.6464543355712359E-2</v>
      </c>
    </row>
    <row r="5" spans="1:42" x14ac:dyDescent="0.2">
      <c r="A5" s="6" t="s">
        <v>28</v>
      </c>
      <c r="B5" s="28">
        <f>'Calculations black'!B186</f>
        <v>7.9999999999999967E-3</v>
      </c>
      <c r="C5" s="28">
        <f>'Calculations black'!C186</f>
        <v>8.0749233878215417E-3</v>
      </c>
      <c r="D5" s="28">
        <f>'Calculations black'!D186</f>
        <v>8.1574072575316282E-3</v>
      </c>
      <c r="E5" s="28">
        <f>'Calculations black'!E186</f>
        <v>8.2377129415762817E-3</v>
      </c>
      <c r="F5" s="28">
        <f>'Calculations black'!F186</f>
        <v>8.3176176425944579E-3</v>
      </c>
      <c r="G5" s="28">
        <f>'Calculations black'!G186</f>
        <v>8.3946395640024513E-3</v>
      </c>
      <c r="H5" s="28">
        <f>'Calculations black'!H186</f>
        <v>8.4709027277626095E-3</v>
      </c>
      <c r="I5" s="28">
        <f>'Calculations black'!I186</f>
        <v>8.5493858008852848E-3</v>
      </c>
      <c r="J5" s="28">
        <f>'Calculations black'!J186</f>
        <v>8.6283102072335135E-3</v>
      </c>
      <c r="K5" s="28">
        <f>'Calculations black'!K186</f>
        <v>8.7051739651858549E-3</v>
      </c>
      <c r="L5" s="28">
        <f>'Calculations black'!L186</f>
        <v>8.781319983621522E-3</v>
      </c>
      <c r="M5" s="28">
        <f>'Calculations black'!M186</f>
        <v>8.8577098177271794E-3</v>
      </c>
      <c r="N5" s="28">
        <f>'Calculations black'!N186</f>
        <v>8.9337723114812431E-3</v>
      </c>
      <c r="O5" s="28">
        <f>'Calculations black'!O186</f>
        <v>9.0095098180723882E-3</v>
      </c>
      <c r="P5" s="28">
        <f>'Calculations black'!P186</f>
        <v>9.0849246158960732E-3</v>
      </c>
      <c r="Q5" s="28">
        <f>'Calculations black'!Q186</f>
        <v>9.1600189097846806E-3</v>
      </c>
      <c r="R5" s="28">
        <f>'Calculations black'!R186</f>
        <v>9.2347948322719486E-3</v>
      </c>
      <c r="S5" s="28">
        <f>'Calculations black'!S186</f>
        <v>9.3092544448883287E-3</v>
      </c>
      <c r="T5" s="28">
        <f>'Calculations black'!T186</f>
        <v>9.3833997394853208E-3</v>
      </c>
      <c r="U5" s="28">
        <f>'Calculations black'!U186</f>
        <v>9.4572326395855021E-3</v>
      </c>
      <c r="V5" s="28">
        <f>'Calculations black'!V186</f>
        <v>9.5307550017558699E-3</v>
      </c>
      <c r="W5" s="28">
        <f>'Calculations black'!W186</f>
        <v>9.6039686170025125E-3</v>
      </c>
      <c r="X5" s="28">
        <f>'Calculations black'!X186</f>
        <v>9.6768752121837668E-3</v>
      </c>
      <c r="Y5" s="28">
        <f>'Calculations black'!Y186</f>
        <v>9.7494764514394431E-3</v>
      </c>
      <c r="Z5" s="28">
        <f>'Calculations black'!Z186</f>
        <v>9.8217739376345228E-3</v>
      </c>
      <c r="AA5" s="28">
        <f>'Calculations black'!AA186</f>
        <v>9.8937692138147786E-3</v>
      </c>
      <c r="AB5" s="28">
        <f>'Calculations black'!AB186</f>
        <v>9.965463764671962E-3</v>
      </c>
      <c r="AC5" s="28">
        <f>'Calculations black'!AC186</f>
        <v>1.0036859018017277E-2</v>
      </c>
      <c r="AD5" s="28">
        <f>'Calculations black'!AD186</f>
        <v>1.0107956346260496E-2</v>
      </c>
      <c r="AE5" s="28">
        <f>'Calculations black'!AE186</f>
        <v>1.0178757067893528E-2</v>
      </c>
      <c r="AF5" s="28">
        <f>'Calculations black'!AF186</f>
        <v>1.0249262448976081E-2</v>
      </c>
      <c r="AG5">
        <v>1.0249262448976081E-2</v>
      </c>
      <c r="AH5">
        <v>1.0249262448976081E-2</v>
      </c>
      <c r="AI5">
        <v>1.0249262448976081E-2</v>
      </c>
      <c r="AJ5">
        <v>1.0249262448976081E-2</v>
      </c>
      <c r="AK5">
        <v>1.0249262448976081E-2</v>
      </c>
      <c r="AL5">
        <v>1.0249262448976081E-2</v>
      </c>
      <c r="AM5">
        <v>1.0249262448976081E-2</v>
      </c>
      <c r="AN5">
        <v>1.0249262448976081E-2</v>
      </c>
      <c r="AO5">
        <v>1.0249262448976081E-2</v>
      </c>
      <c r="AP5">
        <v>1.0249262448976081E-2</v>
      </c>
    </row>
    <row r="6" spans="1:42" x14ac:dyDescent="0.2">
      <c r="A6" s="6" t="s">
        <v>29</v>
      </c>
      <c r="B6" s="28">
        <f>'Calculations black'!B187</f>
        <v>0.06</v>
      </c>
      <c r="C6" s="28">
        <f>'Calculations black'!C187</f>
        <v>6.0254892795308365E-2</v>
      </c>
      <c r="D6" s="28">
        <f>'Calculations black'!D187</f>
        <v>6.053377641934491E-2</v>
      </c>
      <c r="E6" s="28">
        <f>'Calculations black'!E187</f>
        <v>6.0806470033424626E-2</v>
      </c>
      <c r="F6" s="28">
        <f>'Calculations black'!F187</f>
        <v>6.1078108711027999E-2</v>
      </c>
      <c r="G6" s="28">
        <f>'Calculations black'!G187</f>
        <v>6.1341538819687333E-2</v>
      </c>
      <c r="H6" s="28">
        <f>'Calculations black'!H187</f>
        <v>6.1603933047161448E-2</v>
      </c>
      <c r="I6" s="28">
        <f>'Calculations black'!I187</f>
        <v>6.1872968264641275E-2</v>
      </c>
      <c r="J6" s="28">
        <f>'Calculations black'!J187</f>
        <v>6.214380782231331E-2</v>
      </c>
      <c r="K6" s="28">
        <f>'Calculations black'!K187</f>
        <v>6.240851814653324E-2</v>
      </c>
      <c r="L6" s="28">
        <f>'Calculations black'!L187</f>
        <v>6.2666970260114835E-2</v>
      </c>
      <c r="M6" s="28">
        <f>'Calculations black'!M187</f>
        <v>6.2928992224680236E-2</v>
      </c>
      <c r="N6" s="28">
        <f>'Calculations black'!N187</f>
        <v>6.3190068013043124E-2</v>
      </c>
      <c r="O6" s="28">
        <f>'Calculations black'!O187</f>
        <v>6.3450193272768296E-2</v>
      </c>
      <c r="P6" s="28">
        <f>'Calculations black'!P187</f>
        <v>6.370936343370881E-2</v>
      </c>
      <c r="Q6" s="28">
        <f>'Calculations black'!Q187</f>
        <v>6.3967573721045085E-2</v>
      </c>
      <c r="R6" s="28">
        <f>'Calculations black'!R187</f>
        <v>6.422481916815459E-2</v>
      </c>
      <c r="S6" s="28">
        <f>'Calculations black'!S187</f>
        <v>6.4481094629302932E-2</v>
      </c>
      <c r="T6" s="28">
        <f>'Calculations black'!T187</f>
        <v>6.4736394792150487E-2</v>
      </c>
      <c r="U6" s="28">
        <f>'Calculations black'!U187</f>
        <v>6.4990714190065982E-2</v>
      </c>
      <c r="V6" s="28">
        <f>'Calculations black'!V187</f>
        <v>6.5244047214240583E-2</v>
      </c>
      <c r="W6" s="28">
        <f>'Calculations black'!W187</f>
        <v>6.5496388125597979E-2</v>
      </c>
      <c r="X6" s="28">
        <f>'Calculations black'!X187</f>
        <v>6.5747731066493398E-2</v>
      </c>
      <c r="Y6" s="28">
        <f>'Calculations black'!Y187</f>
        <v>6.5998070072195283E-2</v>
      </c>
      <c r="Z6" s="28">
        <f>'Calculations black'!Z187</f>
        <v>6.6247399082147301E-2</v>
      </c>
      <c r="AA6" s="28">
        <f>'Calculations black'!AA187</f>
        <v>6.6495711951004496E-2</v>
      </c>
      <c r="AB6" s="28">
        <f>'Calculations black'!AB187</f>
        <v>6.6743002459439232E-2</v>
      </c>
      <c r="AC6" s="28">
        <f>'Calculations black'!AC187</f>
        <v>6.698926432471411E-2</v>
      </c>
      <c r="AD6" s="28">
        <f>'Calculations black'!AD187</f>
        <v>6.72344912110176E-2</v>
      </c>
      <c r="AE6" s="28">
        <f>'Calculations black'!AE187</f>
        <v>6.7478676739560928E-2</v>
      </c>
      <c r="AF6" s="28">
        <f>'Calculations black'!AF187</f>
        <v>6.772181449843151E-2</v>
      </c>
      <c r="AG6">
        <v>6.772181449843151E-2</v>
      </c>
      <c r="AH6">
        <v>6.772181449843151E-2</v>
      </c>
      <c r="AI6">
        <v>6.772181449843151E-2</v>
      </c>
      <c r="AJ6">
        <v>6.772181449843151E-2</v>
      </c>
      <c r="AK6">
        <v>6.772181449843151E-2</v>
      </c>
      <c r="AL6">
        <v>6.772181449843151E-2</v>
      </c>
      <c r="AM6">
        <v>6.772181449843151E-2</v>
      </c>
      <c r="AN6">
        <v>6.772181449843151E-2</v>
      </c>
      <c r="AO6">
        <v>6.772181449843151E-2</v>
      </c>
      <c r="AP6">
        <v>6.772181449843151E-2</v>
      </c>
    </row>
    <row r="7" spans="1:42" x14ac:dyDescent="0.2">
      <c r="A7" s="6" t="s">
        <v>30</v>
      </c>
      <c r="B7" s="28">
        <f>'Calculations black'!B188</f>
        <v>0.12850485436893205</v>
      </c>
      <c r="C7" s="28">
        <f>'Calculations black'!C188</f>
        <v>0.12898914326326311</v>
      </c>
      <c r="D7" s="28">
        <f>'Calculations black'!D188</f>
        <v>0.12951447934770066</v>
      </c>
      <c r="E7" s="28">
        <f>'Calculations black'!E188</f>
        <v>0.13002939953749484</v>
      </c>
      <c r="F7" s="28">
        <f>'Calculations black'!F188</f>
        <v>0.13054182613682955</v>
      </c>
      <c r="G7" s="28">
        <f>'Calculations black'!G188</f>
        <v>0.13104071852211732</v>
      </c>
      <c r="H7" s="28">
        <f>'Calculations black'!H188</f>
        <v>0.13153941982301484</v>
      </c>
      <c r="I7" s="28">
        <f>'Calculations black'!I188</f>
        <v>0.1320477071205757</v>
      </c>
      <c r="J7" s="28">
        <f>'Calculations black'!J188</f>
        <v>0.13255872113035994</v>
      </c>
      <c r="K7" s="28">
        <f>'Calculations black'!K188</f>
        <v>0.13305864717077345</v>
      </c>
      <c r="L7" s="28">
        <f>'Calculations black'!L188</f>
        <v>0.13353904241202386</v>
      </c>
      <c r="M7" s="28">
        <f>'Calculations black'!M188</f>
        <v>0.13402982185553095</v>
      </c>
      <c r="N7" s="28">
        <f>'Calculations black'!N188</f>
        <v>0.13451799559436139</v>
      </c>
      <c r="O7" s="28">
        <f>'Calculations black'!O188</f>
        <v>0.13500353210395272</v>
      </c>
      <c r="P7" s="28">
        <f>'Calculations black'!P188</f>
        <v>0.13548640026083947</v>
      </c>
      <c r="Q7" s="28">
        <f>'Calculations black'!Q188</f>
        <v>0.13596656937215865</v>
      </c>
      <c r="R7" s="28">
        <f>'Calculations black'!R188</f>
        <v>0.13644400920390315</v>
      </c>
      <c r="S7" s="28">
        <f>'Calculations black'!S188</f>
        <v>0.13691869000792875</v>
      </c>
      <c r="T7" s="28">
        <f>'Calculations black'!T188</f>
        <v>0.13739058254772002</v>
      </c>
      <c r="U7" s="28">
        <f>'Calculations black'!U188</f>
        <v>0.13785965812292242</v>
      </c>
      <c r="V7" s="28">
        <f>'Calculations black'!V188</f>
        <v>0.13832588859264799</v>
      </c>
      <c r="W7" s="28">
        <f>'Calculations black'!W188</f>
        <v>0.13878924639756848</v>
      </c>
      <c r="X7" s="28">
        <f>'Calculations black'!X188</f>
        <v>0.13924970458080355</v>
      </c>
      <c r="Y7" s="28">
        <f>'Calculations black'!Y188</f>
        <v>0.13970723680761699</v>
      </c>
      <c r="Z7" s="28">
        <f>'Calculations black'!Z188</f>
        <v>0.14016181738393654</v>
      </c>
      <c r="AA7" s="28">
        <f>'Calculations black'!AA188</f>
        <v>0.14061342127371176</v>
      </c>
      <c r="AB7" s="28">
        <f>'Calculations black'!AB188</f>
        <v>0.14106202411512186</v>
      </c>
      <c r="AC7" s="28">
        <f>'Calculations black'!AC188</f>
        <v>0.141507602235656</v>
      </c>
      <c r="AD7" s="28">
        <f>'Calculations black'!AD188</f>
        <v>0.14195013266607848</v>
      </c>
      <c r="AE7" s="28">
        <f>'Calculations black'!AE188</f>
        <v>0.14238959315330146</v>
      </c>
      <c r="AF7" s="28">
        <f>'Calculations black'!AF188</f>
        <v>0.14282596217218105</v>
      </c>
      <c r="AG7">
        <v>0.14282596217218105</v>
      </c>
      <c r="AH7">
        <v>0.14282596217218105</v>
      </c>
      <c r="AI7">
        <v>0.14282596217218105</v>
      </c>
      <c r="AJ7">
        <v>0.14282596217218105</v>
      </c>
      <c r="AK7">
        <v>0.14282596217218105</v>
      </c>
      <c r="AL7">
        <v>0.14282596217218105</v>
      </c>
      <c r="AM7">
        <v>0.14282596217218105</v>
      </c>
      <c r="AN7">
        <v>0.14282596217218105</v>
      </c>
      <c r="AO7">
        <v>0.14282596217218105</v>
      </c>
      <c r="AP7">
        <v>0.14282596217218105</v>
      </c>
    </row>
    <row r="8" spans="1:42" x14ac:dyDescent="0.2">
      <c r="A8" s="6" t="s">
        <v>31</v>
      </c>
      <c r="B8" s="28">
        <f>'Calculations black'!B189</f>
        <v>0.11900000000000001</v>
      </c>
      <c r="C8" s="28">
        <f>'Calculations black'!C189</f>
        <v>0.1194366716443913</v>
      </c>
      <c r="D8" s="28">
        <f>'Calculations black'!D189</f>
        <v>0.1199114202273034</v>
      </c>
      <c r="E8" s="28">
        <f>'Calculations black'!E189</f>
        <v>0.12037538883152689</v>
      </c>
      <c r="F8" s="28">
        <f>'Calculations black'!F189</f>
        <v>0.12083646374462755</v>
      </c>
      <c r="G8" s="28">
        <f>'Calculations black'!G189</f>
        <v>0.12128361143523879</v>
      </c>
      <c r="H8" s="28">
        <f>'Calculations black'!H189</f>
        <v>0.12172883883138713</v>
      </c>
      <c r="I8" s="28">
        <f>'Calculations black'!I189</f>
        <v>0.12218301511550851</v>
      </c>
      <c r="J8" s="28">
        <f>'Calculations black'!J189</f>
        <v>0.12263891227746734</v>
      </c>
      <c r="K8" s="28">
        <f>'Calculations black'!K189</f>
        <v>0.12308362681402656</v>
      </c>
      <c r="L8" s="28">
        <f>'Calculations black'!L189</f>
        <v>0.12351384176848242</v>
      </c>
      <c r="M8" s="28">
        <f>'Calculations black'!M189</f>
        <v>0.1239504490992059</v>
      </c>
      <c r="N8" s="28">
        <f>'Calculations black'!N189</f>
        <v>0.12438411383192619</v>
      </c>
      <c r="O8" s="28">
        <f>'Calculations black'!O189</f>
        <v>0.12481481170353421</v>
      </c>
      <c r="P8" s="28">
        <f>'Calculations black'!P189</f>
        <v>0.12524251909029033</v>
      </c>
      <c r="Q8" s="28">
        <f>'Calculations black'!Q189</f>
        <v>0.1256672130285077</v>
      </c>
      <c r="R8" s="28">
        <f>'Calculations black'!R189</f>
        <v>0.12608887123385687</v>
      </c>
      <c r="S8" s="28">
        <f>'Calculations black'!S189</f>
        <v>0.12650747211930924</v>
      </c>
      <c r="T8" s="28">
        <f>'Calculations black'!T189</f>
        <v>0.12692299481174232</v>
      </c>
      <c r="U8" s="28">
        <f>'Calculations black'!U189</f>
        <v>0.12733541916722682</v>
      </c>
      <c r="V8" s="28">
        <f>'Calculations black'!V189</f>
        <v>0.12774472578501819</v>
      </c>
      <c r="W8" s="28">
        <f>'Calculations black'!W189</f>
        <v>0.12815089602028126</v>
      </c>
      <c r="X8" s="28">
        <f>'Calculations black'!X189</f>
        <v>0.12855391199556795</v>
      </c>
      <c r="Y8" s="28">
        <f>'Calculations black'!Y189</f>
        <v>0.1289537566110773</v>
      </c>
      <c r="Z8" s="28">
        <f>'Calculations black'!Z189</f>
        <v>0.12935041355372534</v>
      </c>
      <c r="AA8" s="28">
        <f>'Calculations black'!AA189</f>
        <v>0.12974386730505227</v>
      </c>
      <c r="AB8" s="28">
        <f>'Calculations black'!AB189</f>
        <v>0.13013410314799392</v>
      </c>
      <c r="AC8" s="28">
        <f>'Calculations black'!AC189</f>
        <v>0.13052110717255005</v>
      </c>
      <c r="AD8" s="28">
        <f>'Calculations black'!AD189</f>
        <v>0.13090486628037673</v>
      </c>
      <c r="AE8" s="28">
        <f>'Calculations black'!AE189</f>
        <v>0.13128536818833511</v>
      </c>
      <c r="AF8" s="28">
        <f>'Calculations black'!AF189</f>
        <v>0.13166260143102607</v>
      </c>
      <c r="AG8">
        <v>0.13166260143102607</v>
      </c>
      <c r="AH8">
        <v>0.13166260143102607</v>
      </c>
      <c r="AI8">
        <v>0.13166260143102607</v>
      </c>
      <c r="AJ8">
        <v>0.13166260143102607</v>
      </c>
      <c r="AK8">
        <v>0.13166260143102607</v>
      </c>
      <c r="AL8">
        <v>0.13166260143102607</v>
      </c>
      <c r="AM8">
        <v>0.13166260143102607</v>
      </c>
      <c r="AN8">
        <v>0.13166260143102607</v>
      </c>
      <c r="AO8">
        <v>0.13166260143102607</v>
      </c>
      <c r="AP8">
        <v>0.13166260143102607</v>
      </c>
    </row>
    <row r="9" spans="1:42" x14ac:dyDescent="0.2">
      <c r="A9" s="6" t="s">
        <v>32</v>
      </c>
      <c r="B9" s="28">
        <f>'Calculations black'!B190</f>
        <v>9.0999999999999998E-2</v>
      </c>
      <c r="C9" s="28">
        <f>'Calculations black'!C190</f>
        <v>9.1369188205852311E-2</v>
      </c>
      <c r="D9" s="28">
        <f>'Calculations black'!D190</f>
        <v>9.1771165880101105E-2</v>
      </c>
      <c r="E9" s="28">
        <f>'Calculations black'!E190</f>
        <v>9.2165572548464428E-2</v>
      </c>
      <c r="F9" s="28">
        <f>'Calculations black'!F190</f>
        <v>9.2558819038781132E-2</v>
      </c>
      <c r="G9" s="28">
        <f>'Calculations black'!G190</f>
        <v>9.2942015233285449E-2</v>
      </c>
      <c r="H9" s="28">
        <f>'Calculations black'!H190</f>
        <v>9.3325501931636703E-2</v>
      </c>
      <c r="I9" s="28">
        <f>'Calculations black'!I190</f>
        <v>9.3717614252106313E-2</v>
      </c>
      <c r="J9" s="28">
        <f>'Calculations black'!J190</f>
        <v>9.4112735861568375E-2</v>
      </c>
      <c r="K9" s="28">
        <f>'Calculations black'!K190</f>
        <v>9.4500040406923294E-2</v>
      </c>
      <c r="L9" s="28">
        <f>'Calculations black'!L190</f>
        <v>9.4873963623539129E-2</v>
      </c>
      <c r="M9" s="28">
        <f>'Calculations black'!M190</f>
        <v>9.5256263521148951E-2</v>
      </c>
      <c r="N9" s="28">
        <f>'Calculations black'!N190</f>
        <v>9.5637457725653546E-2</v>
      </c>
      <c r="O9" s="28">
        <f>'Calculations black'!O190</f>
        <v>9.6017533078381595E-2</v>
      </c>
      <c r="P9" s="28">
        <f>'Calculations black'!P190</f>
        <v>9.6396476138655304E-2</v>
      </c>
      <c r="Q9" s="28">
        <f>'Calculations black'!Q190</f>
        <v>9.677427320502989E-2</v>
      </c>
      <c r="R9" s="28">
        <f>'Calculations black'!R190</f>
        <v>9.715091033619852E-2</v>
      </c>
      <c r="S9" s="28">
        <f>'Calculations black'!S190</f>
        <v>9.7526373371553343E-2</v>
      </c>
      <c r="T9" s="28">
        <f>'Calculations black'!T190</f>
        <v>9.7900647951395137E-2</v>
      </c>
      <c r="U9" s="28">
        <f>'Calculations black'!U190</f>
        <v>9.827371953678099E-2</v>
      </c>
      <c r="V9" s="28">
        <f>'Calculations black'!V190</f>
        <v>9.8645573429003403E-2</v>
      </c>
      <c r="W9" s="28">
        <f>'Calculations black'!W190</f>
        <v>9.9016194788695125E-2</v>
      </c>
      <c r="X9" s="28">
        <f>'Calculations black'!X190</f>
        <v>9.9385568654551032E-2</v>
      </c>
      <c r="Y9" s="28">
        <f>'Calculations black'!Y190</f>
        <v>9.9753679961661748E-2</v>
      </c>
      <c r="Z9" s="28">
        <f>'Calculations black'!Z190</f>
        <v>0.10012051355945427</v>
      </c>
      <c r="AA9" s="28">
        <f>'Calculations black'!AA190</f>
        <v>0.10048605422923508</v>
      </c>
      <c r="AB9" s="28">
        <f>'Calculations black'!AB190</f>
        <v>0.10085028670132912</v>
      </c>
      <c r="AC9" s="28">
        <f>'Calculations black'!AC190</f>
        <v>0.10121319567181319</v>
      </c>
      <c r="AD9" s="28">
        <f>'Calculations black'!AD190</f>
        <v>0.10157476581883902</v>
      </c>
      <c r="AE9" s="28">
        <f>'Calculations black'!AE190</f>
        <v>0.10193498181854418</v>
      </c>
      <c r="AF9" s="28">
        <f>'Calculations black'!AF190</f>
        <v>0.10229382836054762</v>
      </c>
      <c r="AG9">
        <v>0.10229382836054762</v>
      </c>
      <c r="AH9">
        <v>0.10229382836054762</v>
      </c>
      <c r="AI9">
        <v>0.10229382836054762</v>
      </c>
      <c r="AJ9">
        <v>0.10229382836054762</v>
      </c>
      <c r="AK9">
        <v>0.10229382836054762</v>
      </c>
      <c r="AL9">
        <v>0.10229382836054762</v>
      </c>
      <c r="AM9">
        <v>0.10229382836054762</v>
      </c>
      <c r="AN9">
        <v>0.10229382836054762</v>
      </c>
      <c r="AO9">
        <v>0.10229382836054762</v>
      </c>
      <c r="AP9">
        <v>0.10229382836054762</v>
      </c>
    </row>
    <row r="10" spans="1:42" x14ac:dyDescent="0.2">
      <c r="A10" s="6" t="s">
        <v>33</v>
      </c>
      <c r="B10" s="28">
        <f>'Calculations black'!B191</f>
        <v>0.10800000000000004</v>
      </c>
      <c r="C10" s="28">
        <f>'Calculations black'!C191</f>
        <v>0.1084299389102668</v>
      </c>
      <c r="D10" s="28">
        <f>'Calculations black'!D191</f>
        <v>0.1088970329586315</v>
      </c>
      <c r="E10" s="28">
        <f>'Calculations black'!E191</f>
        <v>0.10935572782488695</v>
      </c>
      <c r="F10" s="28">
        <f>'Calculations black'!F191</f>
        <v>0.10981303934052032</v>
      </c>
      <c r="G10" s="28">
        <f>'Calculations black'!G191</f>
        <v>0.11025924307338411</v>
      </c>
      <c r="H10" s="28">
        <f>'Calculations black'!H191</f>
        <v>0.11070632518996804</v>
      </c>
      <c r="I10" s="28">
        <f>'Calculations black'!I191</f>
        <v>0.11116280378083573</v>
      </c>
      <c r="J10" s="28">
        <f>'Calculations black'!J191</f>
        <v>0.11162271830070619</v>
      </c>
      <c r="K10" s="28">
        <f>'Calculations black'!K191</f>
        <v>0.1120737616806638</v>
      </c>
      <c r="L10" s="28">
        <f>'Calculations black'!L191</f>
        <v>0.11250734915023949</v>
      </c>
      <c r="M10" s="28">
        <f>'Calculations black'!M191</f>
        <v>0.11295172413869621</v>
      </c>
      <c r="N10" s="28">
        <f>'Calculations black'!N191</f>
        <v>0.11339470429605915</v>
      </c>
      <c r="O10" s="28">
        <f>'Calculations black'!O191</f>
        <v>0.11383626852389477</v>
      </c>
      <c r="P10" s="28">
        <f>'Calculations black'!P191</f>
        <v>0.11427639552337417</v>
      </c>
      <c r="Q10" s="28">
        <f>'Calculations black'!Q191</f>
        <v>0.11471506382202137</v>
      </c>
      <c r="R10" s="28">
        <f>'Calculations black'!R191</f>
        <v>0.11515225179992655</v>
      </c>
      <c r="S10" s="28">
        <f>'Calculations black'!S191</f>
        <v>0.11558793771541366</v>
      </c>
      <c r="T10" s="28">
        <f>'Calculations black'!T191</f>
        <v>0.11602209973015468</v>
      </c>
      <c r="U10" s="28">
        <f>'Calculations black'!U191</f>
        <v>0.11645471593372131</v>
      </c>
      <c r="V10" s="28">
        <f>'Calculations black'!V191</f>
        <v>0.11688576436756808</v>
      </c>
      <c r="W10" s="28">
        <f>'Calculations black'!W191</f>
        <v>0.11731522304844016</v>
      </c>
      <c r="X10" s="28">
        <f>'Calculations black'!X191</f>
        <v>0.1177430699912011</v>
      </c>
      <c r="Y10" s="28">
        <f>'Calculations black'!Y191</f>
        <v>0.11816928323107327</v>
      </c>
      <c r="Z10" s="28">
        <f>'Calculations black'!Z191</f>
        <v>0.11859384084528932</v>
      </c>
      <c r="AA10" s="28">
        <f>'Calculations black'!AA191</f>
        <v>0.11901672097415168</v>
      </c>
      <c r="AB10" s="28">
        <f>'Calculations black'!AB191</f>
        <v>0.11943790184149286</v>
      </c>
      <c r="AC10" s="28">
        <f>'Calculations black'!AC191</f>
        <v>0.11985736177454057</v>
      </c>
      <c r="AD10" s="28">
        <f>'Calculations black'!AD191</f>
        <v>0.12027507922318076</v>
      </c>
      <c r="AE10" s="28">
        <f>'Calculations black'!AE191</f>
        <v>0.12069103277862209</v>
      </c>
      <c r="AF10" s="28">
        <f>'Calculations black'!AF191</f>
        <v>0.12110520119145846</v>
      </c>
      <c r="AG10">
        <v>0.12110520119145846</v>
      </c>
      <c r="AH10">
        <v>0.12110520119145846</v>
      </c>
      <c r="AI10">
        <v>0.12110520119145846</v>
      </c>
      <c r="AJ10">
        <v>0.12110520119145846</v>
      </c>
      <c r="AK10">
        <v>0.12110520119145846</v>
      </c>
      <c r="AL10">
        <v>0.12110520119145846</v>
      </c>
      <c r="AM10">
        <v>0.12110520119145846</v>
      </c>
      <c r="AN10">
        <v>0.12110520119145846</v>
      </c>
      <c r="AO10">
        <v>0.12110520119145846</v>
      </c>
      <c r="AP10">
        <v>0.12110520119145846</v>
      </c>
    </row>
    <row r="11" spans="1:42" x14ac:dyDescent="0.2">
      <c r="A11" s="6" t="s">
        <v>34</v>
      </c>
      <c r="B11" s="28">
        <f>'Calculations black'!B192</f>
        <v>0.112</v>
      </c>
      <c r="C11" s="28">
        <f>'Calculations black'!C192</f>
        <v>0.11241996807136892</v>
      </c>
      <c r="D11" s="28">
        <f>'Calculations black'!D192</f>
        <v>0.11287676025195502</v>
      </c>
      <c r="E11" s="28">
        <f>'Calculations black'!E192</f>
        <v>0.11332352708878887</v>
      </c>
      <c r="F11" s="28">
        <f>'Calculations black'!F192</f>
        <v>0.11376781624234956</v>
      </c>
      <c r="G11" s="28">
        <f>'Calculations black'!G192</f>
        <v>0.11419907854524232</v>
      </c>
      <c r="H11" s="28">
        <f>'Calculations black'!H192</f>
        <v>0.11462890495247602</v>
      </c>
      <c r="I11" s="28">
        <f>'Calculations black'!I192</f>
        <v>0.11506761892727273</v>
      </c>
      <c r="J11" s="28">
        <f>'Calculations black'!J192</f>
        <v>0.1155083467994357</v>
      </c>
      <c r="K11" s="28">
        <f>'Calculations black'!K192</f>
        <v>0.11593867565899423</v>
      </c>
      <c r="L11" s="28">
        <f>'Calculations black'!L192</f>
        <v>0.11635491146644844</v>
      </c>
      <c r="M11" s="28">
        <f>'Calculations black'!M192</f>
        <v>0.11677790576721163</v>
      </c>
      <c r="N11" s="28">
        <f>'Calculations black'!N192</f>
        <v>0.11719838313610538</v>
      </c>
      <c r="O11" s="28">
        <f>'Calculations black'!O192</f>
        <v>0.11761631994537133</v>
      </c>
      <c r="P11" s="28">
        <f>'Calculations black'!P192</f>
        <v>0.11803169296956077</v>
      </c>
      <c r="Q11" s="28">
        <f>'Calculations black'!Q192</f>
        <v>0.11844447940928128</v>
      </c>
      <c r="R11" s="28">
        <f>'Calculations black'!R192</f>
        <v>0.11885465691379923</v>
      </c>
      <c r="S11" s="28">
        <f>'Calculations black'!S192</f>
        <v>0.11926220360250338</v>
      </c>
      <c r="T11" s="28">
        <f>'Calculations black'!T192</f>
        <v>0.11966709808524154</v>
      </c>
      <c r="U11" s="28">
        <f>'Calculations black'!U192</f>
        <v>0.1200693194815359</v>
      </c>
      <c r="V11" s="28">
        <f>'Calculations black'!V192</f>
        <v>0.12046884743869166</v>
      </c>
      <c r="W11" s="28">
        <f>'Calculations black'!W192</f>
        <v>0.1208656621488102</v>
      </c>
      <c r="X11" s="28">
        <f>'Calculations black'!X192</f>
        <v>0.1212597443647201</v>
      </c>
      <c r="Y11" s="28">
        <f>'Calculations black'!Y192</f>
        <v>0.12165107541484015</v>
      </c>
      <c r="Z11" s="28">
        <f>'Calculations black'!Z192</f>
        <v>0.12203963721699085</v>
      </c>
      <c r="AA11" s="28">
        <f>'Calculations black'!AA192</f>
        <v>0.12242541229117164</v>
      </c>
      <c r="AB11" s="28">
        <f>'Calculations black'!AB192</f>
        <v>0.12280838377131732</v>
      </c>
      <c r="AC11" s="28">
        <f>'Calculations black'!AC192</f>
        <v>0.12318853541605736</v>
      </c>
      <c r="AD11" s="28">
        <f>'Calculations black'!AD192</f>
        <v>0.12356585161849154</v>
      </c>
      <c r="AE11" s="28">
        <f>'Calculations black'!AE192</f>
        <v>0.12394031741500713</v>
      </c>
      <c r="AF11" s="28">
        <f>'Calculations black'!AF192</f>
        <v>0.12431191849315268</v>
      </c>
      <c r="AG11">
        <v>0.12431191849315268</v>
      </c>
      <c r="AH11">
        <v>0.12431191849315268</v>
      </c>
      <c r="AI11">
        <v>0.12431191849315268</v>
      </c>
      <c r="AJ11">
        <v>0.12431191849315268</v>
      </c>
      <c r="AK11">
        <v>0.12431191849315268</v>
      </c>
      <c r="AL11">
        <v>0.12431191849315268</v>
      </c>
      <c r="AM11">
        <v>0.12431191849315268</v>
      </c>
      <c r="AN11">
        <v>0.12431191849315268</v>
      </c>
      <c r="AO11">
        <v>0.12431191849315268</v>
      </c>
      <c r="AP11">
        <v>0.12431191849315268</v>
      </c>
    </row>
    <row r="12" spans="1:42" x14ac:dyDescent="0.2">
      <c r="A12" s="6" t="s">
        <v>92</v>
      </c>
      <c r="B12" s="28">
        <f>'Calculations black'!B193</f>
        <v>0.10295555555555558</v>
      </c>
      <c r="C12" s="28">
        <f>'Calculations black'!C193</f>
        <v>0.10335471843166234</v>
      </c>
      <c r="D12" s="28">
        <f>'Calculations black'!D193</f>
        <v>0.10378910610699778</v>
      </c>
      <c r="E12" s="28">
        <f>'Calculations black'!E193</f>
        <v>0.10421447868183398</v>
      </c>
      <c r="F12" s="28">
        <f>'Calculations black'!F193</f>
        <v>0.10463793137065097</v>
      </c>
      <c r="G12" s="28">
        <f>'Calculations black'!G193</f>
        <v>0.10504957092487317</v>
      </c>
      <c r="H12" s="28">
        <f>'Calculations black'!H193</f>
        <v>0.10546047762899509</v>
      </c>
      <c r="I12" s="28">
        <f>'Calculations black'!I193</f>
        <v>0.10588019949903833</v>
      </c>
      <c r="J12" s="28">
        <f>'Calculations black'!J193</f>
        <v>0.10630235653787755</v>
      </c>
      <c r="K12" s="28">
        <f>'Calculations black'!K193</f>
        <v>0.10671517091893058</v>
      </c>
      <c r="L12" s="28">
        <f>'Calculations black'!L193</f>
        <v>0.1071142487689135</v>
      </c>
      <c r="M12" s="28">
        <f>'Calculations black'!M193</f>
        <v>0.10752072117503607</v>
      </c>
      <c r="N12" s="28">
        <f>'Calculations black'!N193</f>
        <v>0.1079252611743958</v>
      </c>
      <c r="O12" s="28">
        <f>'Calculations black'!O193</f>
        <v>0.10832784781798752</v>
      </c>
      <c r="P12" s="28">
        <f>'Calculations black'!P193</f>
        <v>0.10872846026536395</v>
      </c>
      <c r="Q12" s="28">
        <f>'Calculations black'!Q193</f>
        <v>0.10912707780922129</v>
      </c>
      <c r="R12" s="28">
        <f>'Calculations black'!R193</f>
        <v>0.10952367989916921</v>
      </c>
      <c r="S12" s="28">
        <f>'Calculations black'!S193</f>
        <v>0.10991824616468315</v>
      </c>
      <c r="T12" s="28">
        <f>'Calculations black'!T193</f>
        <v>0.11031075643723801</v>
      </c>
      <c r="U12" s="28">
        <f>'Calculations black'!U193</f>
        <v>0.11070119077162102</v>
      </c>
      <c r="V12" s="28">
        <f>'Calculations black'!V193</f>
        <v>0.11108952946642657</v>
      </c>
      <c r="W12" s="28">
        <f>'Calculations black'!W193</f>
        <v>0.11147575308373442</v>
      </c>
      <c r="X12" s="28">
        <f>'Calculations black'!X193</f>
        <v>0.11185984246797294</v>
      </c>
      <c r="Y12" s="28">
        <f>'Calculations black'!Y193</f>
        <v>0.11224177876397208</v>
      </c>
      <c r="Z12" s="28">
        <f>'Calculations black'!Z193</f>
        <v>0.11262154343420966</v>
      </c>
      <c r="AA12" s="28">
        <f>'Calculations black'!AA193</f>
        <v>0.11299911827525877</v>
      </c>
      <c r="AB12" s="28">
        <f>'Calculations black'!AB193</f>
        <v>0.11337448543343816</v>
      </c>
      <c r="AC12" s="28">
        <f>'Calculations black'!AC193</f>
        <v>0.11374762741967735</v>
      </c>
      <c r="AD12" s="28">
        <f>'Calculations black'!AD193</f>
        <v>0.11411852712360046</v>
      </c>
      <c r="AE12" s="28">
        <f>'Calculations black'!AE193</f>
        <v>0.11448716782684007</v>
      </c>
      <c r="AF12" s="28">
        <f>'Calculations black'!AF193</f>
        <v>0.11485353321558818</v>
      </c>
      <c r="AG12">
        <v>0.11485353321558818</v>
      </c>
      <c r="AH12">
        <v>0.11485353321558818</v>
      </c>
      <c r="AI12">
        <v>0.11485353321558818</v>
      </c>
      <c r="AJ12">
        <v>0.11485353321558818</v>
      </c>
      <c r="AK12">
        <v>0.11485353321558818</v>
      </c>
      <c r="AL12">
        <v>0.11485353321558818</v>
      </c>
      <c r="AM12">
        <v>0.11485353321558818</v>
      </c>
      <c r="AN12">
        <v>0.11485353321558818</v>
      </c>
      <c r="AO12">
        <v>0.11485353321558818</v>
      </c>
      <c r="AP12">
        <v>0.11485353321558818</v>
      </c>
    </row>
    <row r="13" spans="1:42" x14ac:dyDescent="0.2">
      <c r="A13" s="6" t="s">
        <v>89</v>
      </c>
      <c r="B13" s="28">
        <f>'Calculations black'!B194</f>
        <v>9.1999999999999998E-2</v>
      </c>
      <c r="C13" s="28">
        <f>'Calculations black'!C194</f>
        <v>9.2349198777640917E-2</v>
      </c>
      <c r="D13" s="28">
        <f>'Calculations black'!D194</f>
        <v>9.273034705109362E-2</v>
      </c>
      <c r="E13" s="28">
        <f>'Calculations black'!E194</f>
        <v>9.3101952298731264E-2</v>
      </c>
      <c r="F13" s="28">
        <f>'Calculations black'!F194</f>
        <v>9.3471064166706766E-2</v>
      </c>
      <c r="G13" s="28">
        <f>'Calculations black'!G194</f>
        <v>9.3827808813784747E-2</v>
      </c>
      <c r="H13" s="28">
        <f>'Calculations black'!H194</f>
        <v>9.4181845559794738E-2</v>
      </c>
      <c r="I13" s="28">
        <f>'Calculations black'!I194</f>
        <v>9.4543849139562999E-2</v>
      </c>
      <c r="J13" s="28">
        <f>'Calculations black'!J194</f>
        <v>9.490705444893123E-2</v>
      </c>
      <c r="K13" s="28">
        <f>'Calculations black'!K194</f>
        <v>9.5260666446972161E-2</v>
      </c>
      <c r="L13" s="28">
        <f>'Calculations black'!L194</f>
        <v>9.5605736797496108E-2</v>
      </c>
      <c r="M13" s="28">
        <f>'Calculations black'!M194</f>
        <v>9.5953802042725175E-2</v>
      </c>
      <c r="N13" s="28">
        <f>'Calculations black'!N194</f>
        <v>9.6299421273314659E-2</v>
      </c>
      <c r="O13" s="28">
        <f>'Calculations black'!O194</f>
        <v>9.6642581336182892E-2</v>
      </c>
      <c r="P13" s="28">
        <f>'Calculations black'!P194</f>
        <v>9.6983269634570518E-2</v>
      </c>
      <c r="Q13" s="28">
        <f>'Calculations black'!Q194</f>
        <v>9.7321474137324948E-2</v>
      </c>
      <c r="R13" s="28">
        <f>'Calculations black'!R194</f>
        <v>9.7657183387138899E-2</v>
      </c>
      <c r="S13" s="28">
        <f>'Calculations black'!S194</f>
        <v>9.7990386507769631E-2</v>
      </c>
      <c r="T13" s="28">
        <f>'Calculations black'!T194</f>
        <v>9.8321073210270116E-2</v>
      </c>
      <c r="U13" s="28">
        <f>'Calculations black'!U194</f>
        <v>9.8649233798259059E-2</v>
      </c>
      <c r="V13" s="28">
        <f>'Calculations black'!V194</f>
        <v>9.897485917226051E-2</v>
      </c>
      <c r="W13" s="28">
        <f>'Calculations black'!W194</f>
        <v>9.9297940833143999E-2</v>
      </c>
      <c r="X13" s="28">
        <f>'Calculations black'!X194</f>
        <v>9.9618470884694263E-2</v>
      </c>
      <c r="Y13" s="28">
        <f>'Calculations black'!Y194</f>
        <v>9.9936442035340856E-2</v>
      </c>
      <c r="Z13" s="28">
        <f>'Calculations black'!Z194</f>
        <v>0.10025184759907896</v>
      </c>
      <c r="AA13" s="28">
        <f>'Calculations black'!AA194</f>
        <v>0.10056468149561205</v>
      </c>
      <c r="AB13" s="28">
        <f>'Calculations black'!AB194</f>
        <v>0.10087493824974518</v>
      </c>
      <c r="AC13" s="28">
        <f>'Calculations black'!AC194</f>
        <v>0.10118261299006075</v>
      </c>
      <c r="AD13" s="28">
        <f>'Calculations black'!AD194</f>
        <v>0.10148770144690632</v>
      </c>
      <c r="AE13" s="28">
        <f>'Calculations black'!AE194</f>
        <v>0.10179019994972484</v>
      </c>
      <c r="AF13" s="28">
        <f>'Calculations black'!AF194</f>
        <v>0.10209010542375656</v>
      </c>
      <c r="AG13">
        <v>0.10209010542375656</v>
      </c>
      <c r="AH13">
        <v>0.10209010542375656</v>
      </c>
      <c r="AI13">
        <v>0.10209010542375656</v>
      </c>
      <c r="AJ13">
        <v>0.10209010542375656</v>
      </c>
      <c r="AK13">
        <v>0.10209010542375656</v>
      </c>
      <c r="AL13">
        <v>0.10209010542375656</v>
      </c>
      <c r="AM13">
        <v>0.10209010542375656</v>
      </c>
      <c r="AN13">
        <v>0.10209010542375656</v>
      </c>
      <c r="AO13">
        <v>0.10209010542375656</v>
      </c>
      <c r="AP13">
        <v>0.10209010542375656</v>
      </c>
    </row>
    <row r="14" spans="1:42" x14ac:dyDescent="0.2">
      <c r="A14" s="6" t="s">
        <v>35</v>
      </c>
      <c r="B14" s="28">
        <f>'Calculations black'!B195</f>
        <v>0.12100000000000001</v>
      </c>
      <c r="C14" s="28">
        <f>'Calculations black'!C195</f>
        <v>0.12147559018472472</v>
      </c>
      <c r="D14" s="28">
        <f>'Calculations black'!D195</f>
        <v>0.12199148260826119</v>
      </c>
      <c r="E14" s="28">
        <f>'Calculations black'!E195</f>
        <v>0.12249829499287161</v>
      </c>
      <c r="F14" s="28">
        <f>'Calculations black'!F195</f>
        <v>0.12300347223126679</v>
      </c>
      <c r="G14" s="28">
        <f>'Calculations black'!G195</f>
        <v>0.12349669388379536</v>
      </c>
      <c r="H14" s="28">
        <f>'Calculations black'!H195</f>
        <v>0.12399116556562309</v>
      </c>
      <c r="I14" s="28">
        <f>'Calculations black'!I195</f>
        <v>0.1244954861944937</v>
      </c>
      <c r="J14" s="28">
        <f>'Calculations black'!J195</f>
        <v>0.12500345951061498</v>
      </c>
      <c r="K14" s="28">
        <f>'Calculations black'!K195</f>
        <v>0.12550168874137771</v>
      </c>
      <c r="L14" s="28">
        <f>'Calculations black'!L195</f>
        <v>0.125979296605678</v>
      </c>
      <c r="M14" s="28">
        <f>'Calculations black'!M195</f>
        <v>0.12646941364493264</v>
      </c>
      <c r="N14" s="28">
        <f>'Calculations black'!N195</f>
        <v>0.12695782246587209</v>
      </c>
      <c r="O14" s="28">
        <f>'Calculations black'!O195</f>
        <v>0.12744449516383866</v>
      </c>
      <c r="P14" s="28">
        <f>'Calculations black'!P195</f>
        <v>0.12792940376760867</v>
      </c>
      <c r="Q14" s="28">
        <f>'Calculations black'!Q195</f>
        <v>0.1284125202700801</v>
      </c>
      <c r="R14" s="28">
        <f>'Calculations black'!R195</f>
        <v>0.12889381665820182</v>
      </c>
      <c r="S14" s="28">
        <f>'Calculations black'!S195</f>
        <v>0.12937326494213436</v>
      </c>
      <c r="T14" s="28">
        <f>'Calculations black'!T195</f>
        <v>0.12985083718363807</v>
      </c>
      <c r="U14" s="28">
        <f>'Calculations black'!U195</f>
        <v>0.13032650552367994</v>
      </c>
      <c r="V14" s="28">
        <f>'Calculations black'!V195</f>
        <v>0.13080024220925615</v>
      </c>
      <c r="W14" s="28">
        <f>'Calculations black'!W195</f>
        <v>0.13127201961942667</v>
      </c>
      <c r="X14" s="28">
        <f>'Calculations black'!X195</f>
        <v>0.13174181029055815</v>
      </c>
      <c r="Y14" s="28">
        <f>'Calculations black'!Y195</f>
        <v>0.13220958694077314</v>
      </c>
      <c r="Z14" s="28">
        <f>'Calculations black'!Z195</f>
        <v>0.13267532249360453</v>
      </c>
      <c r="AA14" s="28">
        <f>'Calculations black'!AA195</f>
        <v>0.13313899010085692</v>
      </c>
      <c r="AB14" s="28">
        <f>'Calculations black'!AB195</f>
        <v>0.13360056316467092</v>
      </c>
      <c r="AC14" s="28">
        <f>'Calculations black'!AC195</f>
        <v>0.13406001535879722</v>
      </c>
      <c r="AD14" s="28">
        <f>'Calculations black'!AD195</f>
        <v>0.13451732064907754</v>
      </c>
      <c r="AE14" s="28">
        <f>'Calculations black'!AE195</f>
        <v>0.13497245331313998</v>
      </c>
      <c r="AF14" s="28">
        <f>'Calculations black'!AF195</f>
        <v>0.13542538795930867</v>
      </c>
      <c r="AG14">
        <v>0.13542538795930867</v>
      </c>
      <c r="AH14">
        <v>0.13542538795930867</v>
      </c>
      <c r="AI14">
        <v>0.13542538795930867</v>
      </c>
      <c r="AJ14">
        <v>0.13542538795930867</v>
      </c>
      <c r="AK14">
        <v>0.13542538795930867</v>
      </c>
      <c r="AL14">
        <v>0.13542538795930867</v>
      </c>
      <c r="AM14">
        <v>0.13542538795930867</v>
      </c>
      <c r="AN14">
        <v>0.13542538795930867</v>
      </c>
      <c r="AO14">
        <v>0.13542538795930867</v>
      </c>
      <c r="AP14">
        <v>0.13542538795930867</v>
      </c>
    </row>
    <row r="15" spans="1:42" x14ac:dyDescent="0.2">
      <c r="A15" s="6" t="s">
        <v>98</v>
      </c>
      <c r="B15" s="28">
        <f>'Calculations black'!B196</f>
        <v>0.10600000000000004</v>
      </c>
      <c r="C15" s="28">
        <f>'Calculations black'!C196</f>
        <v>0.10640225572826041</v>
      </c>
      <c r="D15" s="28">
        <f>'Calculations black'!D196</f>
        <v>0.10684006510674995</v>
      </c>
      <c r="E15" s="28">
        <f>'Calculations black'!E196</f>
        <v>0.10726829584690524</v>
      </c>
      <c r="F15" s="28">
        <f>'Calculations black'!F196</f>
        <v>0.10769425934773236</v>
      </c>
      <c r="G15" s="28">
        <f>'Calculations black'!G196</f>
        <v>0.10810773987148102</v>
      </c>
      <c r="H15" s="28">
        <f>'Calculations black'!H196</f>
        <v>0.10851986540274738</v>
      </c>
      <c r="I15" s="28">
        <f>'Calculations black'!I196</f>
        <v>0.10894073006414674</v>
      </c>
      <c r="J15" s="28">
        <f>'Calculations black'!J196</f>
        <v>0.10936365382249615</v>
      </c>
      <c r="K15" s="28">
        <f>'Calculations black'!K196</f>
        <v>0.10977668338945362</v>
      </c>
      <c r="L15" s="28">
        <f>'Calculations black'!L196</f>
        <v>0.11017655553929688</v>
      </c>
      <c r="M15" s="28">
        <f>'Calculations black'!M196</f>
        <v>0.11058288270190725</v>
      </c>
      <c r="N15" s="28">
        <f>'Calculations black'!N196</f>
        <v>0.11098692153211259</v>
      </c>
      <c r="O15" s="28">
        <f>'Calculations black'!O196</f>
        <v>0.11138865031389134</v>
      </c>
      <c r="P15" s="28">
        <f>'Calculations black'!P196</f>
        <v>0.11178804762664242</v>
      </c>
      <c r="Q15" s="28">
        <f>'Calculations black'!Q196</f>
        <v>0.11218509236862179</v>
      </c>
      <c r="R15" s="28">
        <f>'Calculations black'!R196</f>
        <v>0.11257976377936929</v>
      </c>
      <c r="S15" s="28">
        <f>'Calculations black'!S196</f>
        <v>0.11297204146112917</v>
      </c>
      <c r="T15" s="28">
        <f>'Calculations black'!T196</f>
        <v>0.11336190539926887</v>
      </c>
      <c r="U15" s="28">
        <f>'Calculations black'!U196</f>
        <v>0.11374933598170267</v>
      </c>
      <c r="V15" s="28">
        <f>'Calculations black'!V196</f>
        <v>0.11413431401732629</v>
      </c>
      <c r="W15" s="28">
        <f>'Calculations black'!W196</f>
        <v>0.1145168207534733</v>
      </c>
      <c r="X15" s="28">
        <f>'Calculations black'!X196</f>
        <v>0.11489683789240102</v>
      </c>
      <c r="Y15" s="28">
        <f>'Calculations black'!Y196</f>
        <v>0.11527434760681612</v>
      </c>
      <c r="Z15" s="28">
        <f>'Calculations black'!Z196</f>
        <v>0.11564933255445259</v>
      </c>
      <c r="AA15" s="28">
        <f>'Calculations black'!AA196</f>
        <v>0.11602177589171503</v>
      </c>
      <c r="AB15" s="28">
        <f>'Calculations black'!AB196</f>
        <v>0.11639166128639723</v>
      </c>
      <c r="AC15" s="28">
        <f>'Calculations black'!AC196</f>
        <v>0.11675897292949444</v>
      </c>
      <c r="AD15" s="28">
        <f>'Calculations black'!AD196</f>
        <v>0.11712369554612014</v>
      </c>
      <c r="AE15" s="28">
        <f>'Calculations black'!AE196</f>
        <v>0.1174858144055459</v>
      </c>
      <c r="AF15" s="28">
        <f>'Calculations black'!AF196</f>
        <v>0.11784531533037856</v>
      </c>
      <c r="AG15">
        <v>0.11784531533037856</v>
      </c>
      <c r="AH15">
        <v>0.11784531533037856</v>
      </c>
      <c r="AI15">
        <v>0.11784531533037856</v>
      </c>
      <c r="AJ15">
        <v>0.11784531533037856</v>
      </c>
      <c r="AK15">
        <v>0.11784531533037856</v>
      </c>
      <c r="AL15">
        <v>0.11784531533037856</v>
      </c>
      <c r="AM15">
        <v>0.11784531533037856</v>
      </c>
      <c r="AN15">
        <v>0.11784531533037856</v>
      </c>
      <c r="AO15">
        <v>0.11784531533037856</v>
      </c>
      <c r="AP15">
        <v>0.11784531533037856</v>
      </c>
    </row>
    <row r="16" spans="1:42" x14ac:dyDescent="0.2">
      <c r="A16" s="6" t="s">
        <v>97</v>
      </c>
      <c r="B16" s="28">
        <f>'Calculations black'!B197</f>
        <v>8.028571428571428E-2</v>
      </c>
      <c r="C16" s="28">
        <f>'Calculations black'!C197</f>
        <v>8.061622001860351E-2</v>
      </c>
      <c r="D16" s="28">
        <f>'Calculations black'!D197</f>
        <v>8.0976604937269214E-2</v>
      </c>
      <c r="E16" s="28">
        <f>'Calculations black'!E197</f>
        <v>8.1329951693200925E-2</v>
      </c>
      <c r="F16" s="28">
        <f>'Calculations black'!F197</f>
        <v>8.1682242861077545E-2</v>
      </c>
      <c r="G16" s="28">
        <f>'Calculations black'!G197</f>
        <v>8.2025177972546062E-2</v>
      </c>
      <c r="H16" s="28">
        <f>'Calculations black'!H197</f>
        <v>8.236803907975962E-2</v>
      </c>
      <c r="I16" s="28">
        <f>'Calculations black'!I197</f>
        <v>8.2718935525101053E-2</v>
      </c>
      <c r="J16" s="28">
        <f>'Calculations black'!J197</f>
        <v>8.3072521691168633E-2</v>
      </c>
      <c r="K16" s="28">
        <f>'Calculations black'!K197</f>
        <v>8.3418945410338619E-2</v>
      </c>
      <c r="L16" s="28">
        <f>'Calculations black'!L197</f>
        <v>8.3754404662248358E-2</v>
      </c>
      <c r="M16" s="28">
        <f>'Calculations black'!M197</f>
        <v>8.4096742992769313E-2</v>
      </c>
      <c r="N16" s="28">
        <f>'Calculations black'!N197</f>
        <v>8.443811261221032E-2</v>
      </c>
      <c r="O16" s="28">
        <f>'Calculations black'!O197</f>
        <v>8.4778504713607844E-2</v>
      </c>
      <c r="P16" s="28">
        <f>'Calculations black'!P197</f>
        <v>8.5117910186573414E-2</v>
      </c>
      <c r="Q16" s="28">
        <f>'Calculations black'!Q197</f>
        <v>8.5456319635126038E-2</v>
      </c>
      <c r="R16" s="28">
        <f>'Calculations black'!R197</f>
        <v>8.5793723395293758E-2</v>
      </c>
      <c r="S16" s="28">
        <f>'Calculations black'!S197</f>
        <v>8.6130111552473201E-2</v>
      </c>
      <c r="T16" s="28">
        <f>'Calculations black'!T197</f>
        <v>8.6465473958539776E-2</v>
      </c>
      <c r="U16" s="28">
        <f>'Calculations black'!U197</f>
        <v>8.6799800248699682E-2</v>
      </c>
      <c r="V16" s="28">
        <f>'Calculations black'!V197</f>
        <v>8.7133079858075918E-2</v>
      </c>
      <c r="W16" s="28">
        <f>'Calculations black'!W197</f>
        <v>8.7465302038022302E-2</v>
      </c>
      <c r="X16" s="28">
        <f>'Calculations black'!X197</f>
        <v>8.779645587215798E-2</v>
      </c>
      <c r="Y16" s="28">
        <f>'Calculations black'!Y197</f>
        <v>8.812653029211559E-2</v>
      </c>
      <c r="Z16" s="28">
        <f>'Calculations black'!Z197</f>
        <v>8.8455514092999024E-2</v>
      </c>
      <c r="AA16" s="28">
        <f>'Calculations black'!AA197</f>
        <v>8.8783395948545063E-2</v>
      </c>
      <c r="AB16" s="28">
        <f>'Calculations black'!AB197</f>
        <v>8.9110164425981783E-2</v>
      </c>
      <c r="AC16" s="28">
        <f>'Calculations black'!AC197</f>
        <v>8.9435808000582998E-2</v>
      </c>
      <c r="AD16" s="28">
        <f>'Calculations black'!AD197</f>
        <v>8.9760315069911459E-2</v>
      </c>
      <c r="AE16" s="28">
        <f>'Calculations black'!AE197</f>
        <v>9.0083673967749564E-2</v>
      </c>
      <c r="AF16" s="28">
        <f>'Calculations black'!AF197</f>
        <v>9.0405872977712812E-2</v>
      </c>
      <c r="AG16">
        <v>9.0405872977712812E-2</v>
      </c>
      <c r="AH16">
        <v>9.0405872977712812E-2</v>
      </c>
      <c r="AI16">
        <v>9.0405872977712812E-2</v>
      </c>
      <c r="AJ16">
        <v>9.0405872977712812E-2</v>
      </c>
      <c r="AK16">
        <v>9.0405872977712812E-2</v>
      </c>
      <c r="AL16">
        <v>9.0405872977712812E-2</v>
      </c>
      <c r="AM16">
        <v>9.0405872977712812E-2</v>
      </c>
      <c r="AN16">
        <v>9.0405872977712812E-2</v>
      </c>
      <c r="AO16">
        <v>9.0405872977712812E-2</v>
      </c>
      <c r="AP16">
        <v>9.0405872977712812E-2</v>
      </c>
    </row>
    <row r="17" spans="1:42" x14ac:dyDescent="0.2">
      <c r="A17" s="6" t="s">
        <v>101</v>
      </c>
      <c r="B17" s="28">
        <f>'Calculations black'!B198</f>
        <v>8.2000000000000003E-2</v>
      </c>
      <c r="C17" s="28">
        <f>'Calculations black'!C198</f>
        <v>8.2339719562569927E-2</v>
      </c>
      <c r="D17" s="28">
        <f>'Calculations black'!D198</f>
        <v>8.2709916811829487E-2</v>
      </c>
      <c r="E17" s="28">
        <f>'Calculations black'!E198</f>
        <v>8.3073256403342982E-2</v>
      </c>
      <c r="F17" s="28">
        <f>'Calculations black'!F198</f>
        <v>8.3435706732076148E-2</v>
      </c>
      <c r="G17" s="28">
        <f>'Calculations black'!G198</f>
        <v>8.3789010447984105E-2</v>
      </c>
      <c r="H17" s="28">
        <f>'Calculations black'!H198</f>
        <v>8.4142725884900363E-2</v>
      </c>
      <c r="I17" s="28">
        <f>'Calculations black'!I198</f>
        <v>8.4504672125380154E-2</v>
      </c>
      <c r="J17" s="28">
        <f>'Calculations black'!J198</f>
        <v>8.4869623275685896E-2</v>
      </c>
      <c r="K17" s="28">
        <f>'Calculations black'!K198</f>
        <v>8.5227566704224891E-2</v>
      </c>
      <c r="L17" s="28">
        <f>'Calculations black'!L198</f>
        <v>8.5573458698248367E-2</v>
      </c>
      <c r="M17" s="28">
        <f>'Calculations black'!M198</f>
        <v>8.5927258202964985E-2</v>
      </c>
      <c r="N17" s="28">
        <f>'Calculations black'!N198</f>
        <v>8.6280270693814151E-2</v>
      </c>
      <c r="O17" s="28">
        <f>'Calculations black'!O198</f>
        <v>8.6632489121192008E-2</v>
      </c>
      <c r="P17" s="28">
        <f>'Calculations black'!P198</f>
        <v>8.6983906051525353E-2</v>
      </c>
      <c r="Q17" s="28">
        <f>'Calculations black'!Q198</f>
        <v>8.7334513684221238E-2</v>
      </c>
      <c r="R17" s="28">
        <f>'Calculations black'!R198</f>
        <v>8.7684303868457422E-2</v>
      </c>
      <c r="S17" s="28">
        <f>'Calculations black'!S198</f>
        <v>8.8033268119804484E-2</v>
      </c>
      <c r="T17" s="28">
        <f>'Calculations black'!T198</f>
        <v>8.8381397636671771E-2</v>
      </c>
      <c r="U17" s="28">
        <f>'Calculations black'!U198</f>
        <v>8.8728683316567872E-2</v>
      </c>
      <c r="V17" s="28">
        <f>'Calculations black'!V198</f>
        <v>8.9075115772168006E-2</v>
      </c>
      <c r="W17" s="28">
        <f>'Calculations black'!W198</f>
        <v>8.9420685347182352E-2</v>
      </c>
      <c r="X17" s="28">
        <f>'Calculations black'!X198</f>
        <v>8.9765382132016194E-2</v>
      </c>
      <c r="Y17" s="28">
        <f>'Calculations black'!Y198</f>
        <v>9.0109195979216461E-2</v>
      </c>
      <c r="Z17" s="28">
        <f>'Calculations black'!Z198</f>
        <v>9.0452116518698181E-2</v>
      </c>
      <c r="AA17" s="28">
        <f>'Calculations black'!AA198</f>
        <v>9.0794133172745609E-2</v>
      </c>
      <c r="AB17" s="28">
        <f>'Calculations black'!AB198</f>
        <v>9.1135235170780343E-2</v>
      </c>
      <c r="AC17" s="28">
        <f>'Calculations black'!AC198</f>
        <v>9.1475411563894021E-2</v>
      </c>
      <c r="AD17" s="28">
        <f>'Calculations black'!AD198</f>
        <v>9.1814651239138401E-2</v>
      </c>
      <c r="AE17" s="28">
        <f>'Calculations black'!AE198</f>
        <v>9.2152942933569806E-2</v>
      </c>
      <c r="AF17" s="28">
        <f>'Calculations black'!AF198</f>
        <v>9.2490275248043652E-2</v>
      </c>
      <c r="AG17">
        <v>9.2490275248043652E-2</v>
      </c>
      <c r="AH17">
        <v>9.2490275248043652E-2</v>
      </c>
      <c r="AI17">
        <v>9.2490275248043652E-2</v>
      </c>
      <c r="AJ17">
        <v>9.2490275248043652E-2</v>
      </c>
      <c r="AK17">
        <v>9.2490275248043652E-2</v>
      </c>
      <c r="AL17">
        <v>9.2490275248043652E-2</v>
      </c>
      <c r="AM17">
        <v>9.2490275248043652E-2</v>
      </c>
      <c r="AN17">
        <v>9.2490275248043652E-2</v>
      </c>
      <c r="AO17">
        <v>9.2490275248043652E-2</v>
      </c>
      <c r="AP17">
        <v>9.2490275248043652E-2</v>
      </c>
    </row>
    <row r="18" spans="1:42" x14ac:dyDescent="0.2">
      <c r="A18" s="6" t="s">
        <v>104</v>
      </c>
      <c r="B18" s="28">
        <f>'Calculations black'!B199</f>
        <v>6.0999999999999992E-2</v>
      </c>
      <c r="C18" s="28">
        <f>'Calculations black'!C199</f>
        <v>6.1263469418291971E-2</v>
      </c>
      <c r="D18" s="28">
        <f>'Calculations black'!D199</f>
        <v>6.1551254129990796E-2</v>
      </c>
      <c r="E18" s="28">
        <f>'Calculations black'!E199</f>
        <v>6.183347314923604E-2</v>
      </c>
      <c r="F18" s="28">
        <f>'Calculations black'!F199</f>
        <v>6.2115050772568174E-2</v>
      </c>
      <c r="G18" s="28">
        <f>'Calculations black'!G199</f>
        <v>6.2389193533327392E-2</v>
      </c>
      <c r="H18" s="28">
        <f>'Calculations black'!H199</f>
        <v>6.2663367381315838E-2</v>
      </c>
      <c r="I18" s="28">
        <f>'Calculations black'!I199</f>
        <v>6.29443878052309E-2</v>
      </c>
      <c r="J18" s="28">
        <f>'Calculations black'!J199</f>
        <v>6.3227846576453861E-2</v>
      </c>
      <c r="K18" s="28">
        <f>'Calculations black'!K199</f>
        <v>6.3505796714222684E-2</v>
      </c>
      <c r="L18" s="28">
        <f>'Calculations black'!L199</f>
        <v>6.3775578035139474E-2</v>
      </c>
      <c r="M18" s="28">
        <f>'Calculations black'!M199</f>
        <v>6.4050958751063092E-2</v>
      </c>
      <c r="N18" s="28">
        <f>'Calculations black'!N199</f>
        <v>6.4325876579052005E-2</v>
      </c>
      <c r="O18" s="28">
        <f>'Calculations black'!O199</f>
        <v>6.4600335780035989E-2</v>
      </c>
      <c r="P18" s="28">
        <f>'Calculations black'!P199</f>
        <v>6.4874340230563599E-2</v>
      </c>
      <c r="Q18" s="28">
        <f>'Calculations black'!Q199</f>
        <v>6.5147893430508058E-2</v>
      </c>
      <c r="R18" s="28">
        <f>'Calculations black'!R199</f>
        <v>6.542099851080041E-2</v>
      </c>
      <c r="S18" s="28">
        <f>'Calculations black'!S199</f>
        <v>6.5693658241185074E-2</v>
      </c>
      <c r="T18" s="28">
        <f>'Calculations black'!T199</f>
        <v>6.5965875037992588E-2</v>
      </c>
      <c r="U18" s="28">
        <f>'Calculations black'!U199</f>
        <v>6.6237650971922579E-2</v>
      </c>
      <c r="V18" s="28">
        <f>'Calculations black'!V199</f>
        <v>6.6508987775833195E-2</v>
      </c>
      <c r="W18" s="28">
        <f>'Calculations black'!W199</f>
        <v>6.6779886852531847E-2</v>
      </c>
      <c r="X18" s="28">
        <f>'Calculations black'!X199</f>
        <v>6.7050349282561802E-2</v>
      </c>
      <c r="Y18" s="28">
        <f>'Calculations black'!Y199</f>
        <v>6.7320375831979959E-2</v>
      </c>
      <c r="Z18" s="28">
        <f>'Calculations black'!Z199</f>
        <v>6.7589966960121955E-2</v>
      </c>
      <c r="AA18" s="28">
        <f>'Calculations black'!AA199</f>
        <v>6.7859122827349988E-2</v>
      </c>
      <c r="AB18" s="28">
        <f>'Calculations black'!AB199</f>
        <v>6.812784330277781E-2</v>
      </c>
      <c r="AC18" s="28">
        <f>'Calculations black'!AC199</f>
        <v>6.8396127971970935E-2</v>
      </c>
      <c r="AD18" s="28">
        <f>'Calculations black'!AD199</f>
        <v>6.8663976144616154E-2</v>
      </c>
      <c r="AE18" s="28">
        <f>'Calculations black'!AE199</f>
        <v>6.8931386862158051E-2</v>
      </c>
      <c r="AF18" s="28">
        <f>'Calculations black'!AF199</f>
        <v>6.9198358905397425E-2</v>
      </c>
      <c r="AG18">
        <v>6.9198358905397425E-2</v>
      </c>
      <c r="AH18">
        <v>6.9198358905397425E-2</v>
      </c>
      <c r="AI18">
        <v>6.9198358905397425E-2</v>
      </c>
      <c r="AJ18">
        <v>6.9198358905397425E-2</v>
      </c>
      <c r="AK18">
        <v>6.9198358905397425E-2</v>
      </c>
      <c r="AL18">
        <v>6.9198358905397425E-2</v>
      </c>
      <c r="AM18">
        <v>6.9198358905397425E-2</v>
      </c>
      <c r="AN18">
        <v>6.9198358905397425E-2</v>
      </c>
      <c r="AO18">
        <v>6.9198358905397425E-2</v>
      </c>
      <c r="AP18">
        <v>6.9198358905397425E-2</v>
      </c>
    </row>
    <row r="19" spans="1:42" x14ac:dyDescent="0.2">
      <c r="A19" s="6" t="s">
        <v>36</v>
      </c>
      <c r="B19" s="28">
        <f>'Calculations black'!B200</f>
        <v>5.2127326150832494E-2</v>
      </c>
      <c r="C19" s="28">
        <f>'Calculations black'!C200</f>
        <v>5.2356269887994911E-2</v>
      </c>
      <c r="D19" s="28">
        <f>'Calculations black'!D200</f>
        <v>5.2606911945276016E-2</v>
      </c>
      <c r="E19" s="28">
        <f>'Calculations black'!E200</f>
        <v>5.2852080297345727E-2</v>
      </c>
      <c r="F19" s="28">
        <f>'Calculations black'!F200</f>
        <v>5.3096413881226948E-2</v>
      </c>
      <c r="G19" s="28">
        <f>'Calculations black'!G200</f>
        <v>5.3333467278011581E-2</v>
      </c>
      <c r="H19" s="28">
        <f>'Calculations black'!H200</f>
        <v>5.3569710410921012E-2</v>
      </c>
      <c r="I19" s="28">
        <f>'Calculations black'!I200</f>
        <v>5.3812082508800076E-2</v>
      </c>
      <c r="J19" s="28">
        <f>'Calculations black'!J200</f>
        <v>5.4056229559099216E-2</v>
      </c>
      <c r="K19" s="28">
        <f>'Calculations black'!K200</f>
        <v>5.4295008638838592E-2</v>
      </c>
      <c r="L19" s="28">
        <f>'Calculations black'!L200</f>
        <v>5.4528251674047616E-2</v>
      </c>
      <c r="M19" s="28">
        <f>'Calculations black'!M200</f>
        <v>5.4764888147651333E-2</v>
      </c>
      <c r="N19" s="28">
        <f>'Calculations black'!N200</f>
        <v>5.5000827808570178E-2</v>
      </c>
      <c r="O19" s="28">
        <f>'Calculations black'!O200</f>
        <v>5.5236070911127672E-2</v>
      </c>
      <c r="P19" s="28">
        <f>'Calculations black'!P200</f>
        <v>5.5470617430001187E-2</v>
      </c>
      <c r="Q19" s="28">
        <f>'Calculations black'!Q200</f>
        <v>5.5704467069406335E-2</v>
      </c>
      <c r="R19" s="28">
        <f>'Calculations black'!R200</f>
        <v>5.593761927224937E-2</v>
      </c>
      <c r="S19" s="28">
        <f>'Calculations black'!S200</f>
        <v>5.6170073229241398E-2</v>
      </c>
      <c r="T19" s="28">
        <f>'Calculations black'!T200</f>
        <v>5.6401827887967569E-2</v>
      </c>
      <c r="U19" s="28">
        <f>'Calculations black'!U200</f>
        <v>5.6632881961903872E-2</v>
      </c>
      <c r="V19" s="28">
        <f>'Calculations black'!V200</f>
        <v>5.6863233939375903E-2</v>
      </c>
      <c r="W19" s="28">
        <f>'Calculations black'!W200</f>
        <v>5.7092882092454014E-2</v>
      </c>
      <c r="X19" s="28">
        <f>'Calculations black'!X200</f>
        <v>5.7321824485778487E-2</v>
      </c>
      <c r="Y19" s="28">
        <f>'Calculations black'!Y200</f>
        <v>5.7550058985308808E-2</v>
      </c>
      <c r="Z19" s="28">
        <f>'Calculations black'!Z200</f>
        <v>5.7777583266992838E-2</v>
      </c>
      <c r="AA19" s="28">
        <f>'Calculations black'!AA200</f>
        <v>5.8004394825351024E-2</v>
      </c>
      <c r="AB19" s="28">
        <f>'Calculations black'!AB200</f>
        <v>5.8230490981968738E-2</v>
      </c>
      <c r="AC19" s="28">
        <f>'Calculations black'!AC200</f>
        <v>5.8455868893895174E-2</v>
      </c>
      <c r="AD19" s="28">
        <f>'Calculations black'!AD200</f>
        <v>5.8680525561942004E-2</v>
      </c>
      <c r="AE19" s="28">
        <f>'Calculations black'!AE200</f>
        <v>5.8904457838879397E-2</v>
      </c>
      <c r="AF19" s="28">
        <f>'Calculations black'!AF200</f>
        <v>5.9127662437524868E-2</v>
      </c>
      <c r="AG19">
        <v>5.9127662437524868E-2</v>
      </c>
      <c r="AH19">
        <v>5.9127662437524868E-2</v>
      </c>
      <c r="AI19">
        <v>5.9127662437524868E-2</v>
      </c>
      <c r="AJ19">
        <v>5.9127662437524868E-2</v>
      </c>
      <c r="AK19">
        <v>5.9127662437524868E-2</v>
      </c>
      <c r="AL19">
        <v>5.9127662437524868E-2</v>
      </c>
      <c r="AM19">
        <v>5.9127662437524868E-2</v>
      </c>
      <c r="AN19">
        <v>5.9127662437524868E-2</v>
      </c>
      <c r="AO19">
        <v>5.9127662437524868E-2</v>
      </c>
      <c r="AP19">
        <v>5.9127662437524868E-2</v>
      </c>
    </row>
    <row r="20" spans="1:42" x14ac:dyDescent="0.2">
      <c r="A20" s="6" t="s">
        <v>37</v>
      </c>
      <c r="B20" s="28">
        <f>'Calculations black'!B201</f>
        <v>5.899999999999999E-2</v>
      </c>
      <c r="C20" s="28">
        <f>'Calculations black'!C201</f>
        <v>5.9236748280015079E-2</v>
      </c>
      <c r="D20" s="28">
        <f>'Calculations black'!D201</f>
        <v>5.9496559239016755E-2</v>
      </c>
      <c r="E20" s="28">
        <f>'Calculations black'!E201</f>
        <v>5.974875774766867E-2</v>
      </c>
      <c r="F20" s="28">
        <f>'Calculations black'!F201</f>
        <v>5.9998900691835576E-2</v>
      </c>
      <c r="G20" s="28">
        <f>'Calculations black'!G201</f>
        <v>6.0239183005790724E-2</v>
      </c>
      <c r="H20" s="28">
        <f>'Calculations black'!H201</f>
        <v>6.0476181368500581E-2</v>
      </c>
      <c r="I20" s="28">
        <f>'Calculations black'!I201</f>
        <v>6.0719238040846113E-2</v>
      </c>
      <c r="J20" s="28">
        <f>'Calculations black'!J201</f>
        <v>6.0962712616384203E-2</v>
      </c>
      <c r="K20" s="28">
        <f>'Calculations black'!K201</f>
        <v>6.1198797549606589E-2</v>
      </c>
      <c r="L20" s="28">
        <f>'Calculations black'!L201</f>
        <v>6.1432320864122876E-2</v>
      </c>
      <c r="M20" s="28">
        <f>'Calculations black'!M201</f>
        <v>6.1665329023649303E-2</v>
      </c>
      <c r="N20" s="28">
        <f>'Calculations black'!N201</f>
        <v>6.1896392787318011E-2</v>
      </c>
      <c r="O20" s="28">
        <f>'Calculations black'!O201</f>
        <v>6.2125509022712813E-2</v>
      </c>
      <c r="P20" s="28">
        <f>'Calculations black'!P201</f>
        <v>6.2352675055156855E-2</v>
      </c>
      <c r="Q20" s="28">
        <f>'Calculations black'!Q201</f>
        <v>6.2577888667421699E-2</v>
      </c>
      <c r="R20" s="28">
        <f>'Calculations black'!R201</f>
        <v>6.2801148098786105E-2</v>
      </c>
      <c r="S20" s="28">
        <f>'Calculations black'!S201</f>
        <v>6.3022452043474148E-2</v>
      </c>
      <c r="T20" s="28">
        <f>'Calculations black'!T201</f>
        <v>6.3241799648501212E-2</v>
      </c>
      <c r="U20" s="28">
        <f>'Calculations black'!U201</f>
        <v>6.3459190510955152E-2</v>
      </c>
      <c r="V20" s="28">
        <f>'Calculations black'!V201</f>
        <v>6.3674624674741678E-2</v>
      </c>
      <c r="W20" s="28">
        <f>'Calculations black'!W201</f>
        <v>6.3888102626822776E-2</v>
      </c>
      <c r="X20" s="28">
        <f>'Calculations black'!X201</f>
        <v>6.4099625292973458E-2</v>
      </c>
      <c r="Y20" s="28">
        <f>'Calculations black'!Y201</f>
        <v>6.4309194033085312E-2</v>
      </c>
      <c r="Z20" s="28">
        <f>'Calculations black'!Z201</f>
        <v>6.4516810636043573E-2</v>
      </c>
      <c r="AA20" s="28">
        <f>'Calculations black'!AA201</f>
        <v>6.4722477314204094E-2</v>
      </c>
      <c r="AB20" s="28">
        <f>'Calculations black'!AB201</f>
        <v>6.4926196697494054E-2</v>
      </c>
      <c r="AC20" s="28">
        <f>'Calculations black'!AC201</f>
        <v>6.5127971827163691E-2</v>
      </c>
      <c r="AD20" s="28">
        <f>'Calculations black'!AD201</f>
        <v>6.5327806149212866E-2</v>
      </c>
      <c r="AE20" s="28">
        <f>'Calculations black'!AE201</f>
        <v>6.5525703507515617E-2</v>
      </c>
      <c r="AF20" s="28">
        <f>'Calculations black'!AF201</f>
        <v>6.572166813666748E-2</v>
      </c>
      <c r="AG20">
        <v>6.572166813666748E-2</v>
      </c>
      <c r="AH20">
        <v>6.572166813666748E-2</v>
      </c>
      <c r="AI20">
        <v>6.572166813666748E-2</v>
      </c>
      <c r="AJ20">
        <v>6.572166813666748E-2</v>
      </c>
      <c r="AK20">
        <v>6.572166813666748E-2</v>
      </c>
      <c r="AL20">
        <v>6.572166813666748E-2</v>
      </c>
      <c r="AM20">
        <v>6.572166813666748E-2</v>
      </c>
      <c r="AN20">
        <v>6.572166813666748E-2</v>
      </c>
      <c r="AO20">
        <v>6.572166813666748E-2</v>
      </c>
      <c r="AP20">
        <v>6.572166813666748E-2</v>
      </c>
    </row>
    <row r="21" spans="1:42" x14ac:dyDescent="0.2">
      <c r="A21" s="6" t="s">
        <v>38</v>
      </c>
      <c r="B21" s="28">
        <f>'Calculations black'!B202</f>
        <v>9.4E-2</v>
      </c>
      <c r="C21" s="28">
        <f>'Calculations black'!C202</f>
        <v>9.4368931227121172E-2</v>
      </c>
      <c r="D21" s="28">
        <f>'Calculations black'!D202</f>
        <v>9.477087733075977E-2</v>
      </c>
      <c r="E21" s="28">
        <f>'Calculations black'!E202</f>
        <v>9.5164345160817884E-2</v>
      </c>
      <c r="F21" s="28">
        <f>'Calculations black'!F202</f>
        <v>9.5556080351583E-2</v>
      </c>
      <c r="G21" s="28">
        <f>'Calculations black'!G202</f>
        <v>9.5936676112723829E-2</v>
      </c>
      <c r="H21" s="28">
        <f>'Calculations black'!H202</f>
        <v>9.6316400639942512E-2</v>
      </c>
      <c r="I21" s="28">
        <f>'Calculations black'!I202</f>
        <v>9.6704573626770929E-2</v>
      </c>
      <c r="J21" s="28">
        <f>'Calculations black'!J202</f>
        <v>9.7095057469993459E-2</v>
      </c>
      <c r="K21" s="28">
        <f>'Calculations black'!K202</f>
        <v>9.7476837037723987E-2</v>
      </c>
      <c r="L21" s="28">
        <f>'Calculations black'!L202</f>
        <v>9.7846705991095018E-2</v>
      </c>
      <c r="M21" s="28">
        <f>'Calculations black'!M202</f>
        <v>9.8223020338296579E-2</v>
      </c>
      <c r="N21" s="28">
        <f>'Calculations black'!N202</f>
        <v>9.8597619633451886E-2</v>
      </c>
      <c r="O21" s="28">
        <f>'Calculations black'!O202</f>
        <v>9.8970486492760856E-2</v>
      </c>
      <c r="P21" s="28">
        <f>'Calculations black'!P202</f>
        <v>9.9341603550226157E-2</v>
      </c>
      <c r="Q21" s="28">
        <f>'Calculations black'!Q202</f>
        <v>9.9710953480319331E-2</v>
      </c>
      <c r="R21" s="28">
        <f>'Calculations black'!R202</f>
        <v>0.10007851901998306</v>
      </c>
      <c r="S21" s="28">
        <f>'Calculations black'!S202</f>
        <v>0.10044428298996419</v>
      </c>
      <c r="T21" s="28">
        <f>'Calculations black'!T202</f>
        <v>0.10080822831547522</v>
      </c>
      <c r="U21" s="28">
        <f>'Calculations black'!U202</f>
        <v>0.10117033804617902</v>
      </c>
      <c r="V21" s="28">
        <f>'Calculations black'!V202</f>
        <v>0.10153059537549677</v>
      </c>
      <c r="W21" s="28">
        <f>'Calculations black'!W202</f>
        <v>0.10188898365923822</v>
      </c>
      <c r="X21" s="28">
        <f>'Calculations black'!X202</f>
        <v>0.10224548643355219</v>
      </c>
      <c r="Y21" s="28">
        <f>'Calculations black'!Y202</f>
        <v>0.10260008743219973</v>
      </c>
      <c r="Z21" s="28">
        <f>'Calculations black'!Z202</f>
        <v>0.10295277060315071</v>
      </c>
      <c r="AA21" s="28">
        <f>'Calculations black'!AA202</f>
        <v>0.10330352012450758</v>
      </c>
      <c r="AB21" s="28">
        <f>'Calculations black'!AB202</f>
        <v>0.10365232041975544</v>
      </c>
      <c r="AC21" s="28">
        <f>'Calculations black'!AC202</f>
        <v>0.10399915617234705</v>
      </c>
      <c r="AD21" s="28">
        <f>'Calculations black'!AD202</f>
        <v>0.10434401233962307</v>
      </c>
      <c r="AE21" s="28">
        <f>'Calculations black'!AE202</f>
        <v>0.10468687416607571</v>
      </c>
      <c r="AF21" s="28">
        <f>'Calculations black'!AF202</f>
        <v>0.10502772719595987</v>
      </c>
      <c r="AG21">
        <v>0.10502772719595987</v>
      </c>
      <c r="AH21">
        <v>0.10502772719595987</v>
      </c>
      <c r="AI21">
        <v>0.10502772719595987</v>
      </c>
      <c r="AJ21">
        <v>0.10502772719595987</v>
      </c>
      <c r="AK21">
        <v>0.10502772719595987</v>
      </c>
      <c r="AL21">
        <v>0.10502772719595987</v>
      </c>
      <c r="AM21">
        <v>0.10502772719595987</v>
      </c>
      <c r="AN21">
        <v>0.10502772719595987</v>
      </c>
      <c r="AO21">
        <v>0.10502772719595987</v>
      </c>
      <c r="AP21">
        <v>0.10502772719595987</v>
      </c>
    </row>
    <row r="22" spans="1:42" x14ac:dyDescent="0.2">
      <c r="A22" s="6" t="s">
        <v>39</v>
      </c>
      <c r="B22" s="28">
        <f>'Calculations black'!B203</f>
        <v>7.6999999999999999E-2</v>
      </c>
      <c r="C22" s="28">
        <f>'Calculations black'!C203</f>
        <v>7.7316094472784647E-2</v>
      </c>
      <c r="D22" s="28">
        <f>'Calculations black'!D203</f>
        <v>7.7661039612355626E-2</v>
      </c>
      <c r="E22" s="28">
        <f>'Calculations black'!E203</f>
        <v>7.799890593253854E-2</v>
      </c>
      <c r="F22" s="28">
        <f>'Calculations black'!F203</f>
        <v>7.8335601471403546E-2</v>
      </c>
      <c r="G22" s="28">
        <f>'Calculations black'!G203</f>
        <v>7.8662910943344683E-2</v>
      </c>
      <c r="H22" s="28">
        <f>'Calculations black'!H203</f>
        <v>7.8989702305552661E-2</v>
      </c>
      <c r="I22" s="28">
        <f>'Calculations black'!I203</f>
        <v>7.9324253578776358E-2</v>
      </c>
      <c r="J22" s="28">
        <f>'Calculations black'!J203</f>
        <v>7.9661184153533876E-2</v>
      </c>
      <c r="K22" s="28">
        <f>'Calculations black'!K203</f>
        <v>7.9990953992148145E-2</v>
      </c>
      <c r="L22" s="28">
        <f>'Calculations black'!L203</f>
        <v>8.0311032573343932E-2</v>
      </c>
      <c r="M22" s="28">
        <f>'Calculations black'!M203</f>
        <v>8.0636917971782254E-2</v>
      </c>
      <c r="N22" s="28">
        <f>'Calculations black'!N203</f>
        <v>8.0961714610236088E-2</v>
      </c>
      <c r="O22" s="28">
        <f>'Calculations black'!O203</f>
        <v>8.1285413331688802E-2</v>
      </c>
      <c r="P22" s="28">
        <f>'Calculations black'!P203</f>
        <v>8.1608004743262366E-2</v>
      </c>
      <c r="Q22" s="28">
        <f>'Calculations black'!Q203</f>
        <v>8.1929479233882135E-2</v>
      </c>
      <c r="R22" s="28">
        <f>'Calculations black'!R203</f>
        <v>8.2249826991662847E-2</v>
      </c>
      <c r="S22" s="28">
        <f>'Calculations black'!S203</f>
        <v>8.2569038021005903E-2</v>
      </c>
      <c r="T22" s="28">
        <f>'Calculations black'!T203</f>
        <v>8.2887102159401163E-2</v>
      </c>
      <c r="U22" s="28">
        <f>'Calculations black'!U203</f>
        <v>8.32040090939246E-2</v>
      </c>
      <c r="V22" s="28">
        <f>'Calculations black'!V203</f>
        <v>8.3519748377424444E-2</v>
      </c>
      <c r="W22" s="28">
        <f>'Calculations black'!W203</f>
        <v>8.3834309444391603E-2</v>
      </c>
      <c r="X22" s="28">
        <f>'Calculations black'!X203</f>
        <v>8.4147681626505808E-2</v>
      </c>
      <c r="Y22" s="28">
        <f>'Calculations black'!Y203</f>
        <v>8.4459854167852691E-2</v>
      </c>
      <c r="Z22" s="28">
        <f>'Calculations black'!Z203</f>
        <v>8.4770816239808186E-2</v>
      </c>
      <c r="AA22" s="28">
        <f>'Calculations black'!AA203</f>
        <v>8.5080556955585085E-2</v>
      </c>
      <c r="AB22" s="28">
        <f>'Calculations black'!AB203</f>
        <v>8.5389065384436136E-2</v>
      </c>
      <c r="AC22" s="28">
        <f>'Calculations black'!AC203</f>
        <v>8.5696330565513568E-2</v>
      </c>
      <c r="AD22" s="28">
        <f>'Calculations black'!AD203</f>
        <v>8.6002341521378187E-2</v>
      </c>
      <c r="AE22" s="28">
        <f>'Calculations black'!AE203</f>
        <v>8.6307087271159239E-2</v>
      </c>
      <c r="AF22" s="28">
        <f>'Calculations black'!AF203</f>
        <v>8.6610556843360179E-2</v>
      </c>
      <c r="AG22">
        <v>8.6610556843360179E-2</v>
      </c>
      <c r="AH22">
        <v>8.6610556843360179E-2</v>
      </c>
      <c r="AI22">
        <v>8.6610556843360179E-2</v>
      </c>
      <c r="AJ22">
        <v>8.6610556843360179E-2</v>
      </c>
      <c r="AK22">
        <v>8.6610556843360179E-2</v>
      </c>
      <c r="AL22">
        <v>8.6610556843360179E-2</v>
      </c>
      <c r="AM22">
        <v>8.6610556843360179E-2</v>
      </c>
      <c r="AN22">
        <v>8.6610556843360179E-2</v>
      </c>
      <c r="AO22">
        <v>8.6610556843360179E-2</v>
      </c>
      <c r="AP22">
        <v>8.6610556843360179E-2</v>
      </c>
    </row>
    <row r="23" spans="1:42" x14ac:dyDescent="0.2">
      <c r="A23" s="6" t="s">
        <v>40</v>
      </c>
      <c r="B23" s="28">
        <f>'Calculations black'!B204</f>
        <v>0.182</v>
      </c>
      <c r="C23" s="28">
        <f>'Calculations black'!C204</f>
        <v>0.18266242808009198</v>
      </c>
      <c r="D23" s="28">
        <f>'Calculations black'!D204</f>
        <v>0.18337653870869583</v>
      </c>
      <c r="E23" s="28">
        <f>'Calculations black'!E204</f>
        <v>0.1840776591017983</v>
      </c>
      <c r="F23" s="28">
        <f>'Calculations black'!F204</f>
        <v>0.18477485725158263</v>
      </c>
      <c r="G23" s="28">
        <f>'Calculations black'!G204</f>
        <v>0.18545552789322572</v>
      </c>
      <c r="H23" s="28">
        <f>'Calculations black'!H204</f>
        <v>0.18613765965134502</v>
      </c>
      <c r="I23" s="28">
        <f>'Calculations black'!I204</f>
        <v>0.18682995992655935</v>
      </c>
      <c r="J23" s="28">
        <f>'Calculations black'!J204</f>
        <v>0.18752532911731268</v>
      </c>
      <c r="K23" s="28">
        <f>'Calculations black'!K204</f>
        <v>0.18820611812402294</v>
      </c>
      <c r="L23" s="28">
        <f>'Calculations black'!L204</f>
        <v>0.18885278094969568</v>
      </c>
      <c r="M23" s="28">
        <f>'Calculations black'!M204</f>
        <v>0.18951722459586184</v>
      </c>
      <c r="N23" s="28">
        <f>'Calculations black'!N204</f>
        <v>0.19017739107317216</v>
      </c>
      <c r="O23" s="28">
        <f>'Calculations black'!O204</f>
        <v>0.19083322794528471</v>
      </c>
      <c r="P23" s="28">
        <f>'Calculations black'!P204</f>
        <v>0.191484684075929</v>
      </c>
      <c r="Q23" s="28">
        <f>'Calculations black'!Q204</f>
        <v>0.19213170965948573</v>
      </c>
      <c r="R23" s="28">
        <f>'Calculations black'!R204</f>
        <v>0.19277425624928693</v>
      </c>
      <c r="S23" s="28">
        <f>'Calculations black'!S204</f>
        <v>0.19341227678367276</v>
      </c>
      <c r="T23" s="28">
        <f>'Calculations black'!T204</f>
        <v>0.19404572560984537</v>
      </c>
      <c r="U23" s="28">
        <f>'Calculations black'!U204</f>
        <v>0.19467455850555609</v>
      </c>
      <c r="V23" s="28">
        <f>'Calculations black'!V204</f>
        <v>0.1952987326986719</v>
      </c>
      <c r="W23" s="28">
        <f>'Calculations black'!W204</f>
        <v>0.19591820688466435</v>
      </c>
      <c r="X23" s="28">
        <f>'Calculations black'!X204</f>
        <v>0.19653294124206275</v>
      </c>
      <c r="Y23" s="28">
        <f>'Calculations black'!Y204</f>
        <v>0.19714289744592159</v>
      </c>
      <c r="Z23" s="28">
        <f>'Calculations black'!Z204</f>
        <v>0.19774803867934665</v>
      </c>
      <c r="AA23" s="28">
        <f>'Calculations black'!AA204</f>
        <v>0.19834832964313245</v>
      </c>
      <c r="AB23" s="28">
        <f>'Calculations black'!AB204</f>
        <v>0.19894373656355327</v>
      </c>
      <c r="AC23" s="28">
        <f>'Calculations black'!AC204</f>
        <v>0.19953422719836619</v>
      </c>
      <c r="AD23" s="28">
        <f>'Calculations black'!AD204</f>
        <v>0.20011977084107097</v>
      </c>
      <c r="AE23" s="28">
        <f>'Calculations black'!AE204</f>
        <v>0.20070033832348169</v>
      </c>
      <c r="AF23" s="28">
        <f>'Calculations black'!AF204</f>
        <v>0.20127590201666101</v>
      </c>
      <c r="AG23">
        <v>0.20127590201666101</v>
      </c>
      <c r="AH23">
        <v>0.20127590201666101</v>
      </c>
      <c r="AI23">
        <v>0.20127590201666101</v>
      </c>
      <c r="AJ23">
        <v>0.20127590201666101</v>
      </c>
      <c r="AK23">
        <v>0.20127590201666101</v>
      </c>
      <c r="AL23">
        <v>0.20127590201666101</v>
      </c>
      <c r="AM23">
        <v>0.20127590201666101</v>
      </c>
      <c r="AN23">
        <v>0.20127590201666101</v>
      </c>
      <c r="AO23">
        <v>0.20127590201666101</v>
      </c>
      <c r="AP23">
        <v>0.20127590201666101</v>
      </c>
    </row>
    <row r="24" spans="1:42" x14ac:dyDescent="0.2">
      <c r="A24" s="6" t="s">
        <v>41</v>
      </c>
      <c r="B24" s="28">
        <f>'Calculations black'!B205</f>
        <v>9.5433526011560757E-2</v>
      </c>
      <c r="C24" s="28">
        <f>'Calculations black'!C205</f>
        <v>9.5807454027315164E-2</v>
      </c>
      <c r="D24" s="28">
        <f>'Calculations black'!D205</f>
        <v>9.6214798929804807E-2</v>
      </c>
      <c r="E24" s="28">
        <f>'Calculations black'!E205</f>
        <v>9.661351454762987E-2</v>
      </c>
      <c r="F24" s="28">
        <f>'Calculations black'!F205</f>
        <v>9.7010433479819302E-2</v>
      </c>
      <c r="G24" s="28">
        <f>'Calculations black'!G205</f>
        <v>9.7396024923733879E-2</v>
      </c>
      <c r="H24" s="28">
        <f>'Calculations black'!H205</f>
        <v>9.7780688964588899E-2</v>
      </c>
      <c r="I24" s="28">
        <f>'Calculations black'!I205</f>
        <v>9.8173864861037033E-2</v>
      </c>
      <c r="J24" s="28">
        <f>'Calculations black'!J205</f>
        <v>9.856933228835342E-2</v>
      </c>
      <c r="K24" s="28">
        <f>'Calculations black'!K205</f>
        <v>9.8955932774047087E-2</v>
      </c>
      <c r="L24" s="28">
        <f>'Calculations black'!L205</f>
        <v>9.9330441218908189E-2</v>
      </c>
      <c r="M24" s="28">
        <f>'Calculations black'!M205</f>
        <v>9.9711418677705832E-2</v>
      </c>
      <c r="N24" s="28">
        <f>'Calculations black'!N205</f>
        <v>0.10009061062282491</v>
      </c>
      <c r="O24" s="28">
        <f>'Calculations black'!O205</f>
        <v>0.10046799893170018</v>
      </c>
      <c r="P24" s="28">
        <f>'Calculations black'!P205</f>
        <v>0.10084356555228299</v>
      </c>
      <c r="Q24" s="28">
        <f>'Calculations black'!Q205</f>
        <v>0.10121729252561851</v>
      </c>
      <c r="R24" s="28">
        <f>'Calculations black'!R205</f>
        <v>0.10158916200768872</v>
      </c>
      <c r="S24" s="28">
        <f>'Calculations black'!S205</f>
        <v>0.10195915629051994</v>
      </c>
      <c r="T24" s="28">
        <f>'Calculations black'!T205</f>
        <v>0.10232725782255223</v>
      </c>
      <c r="U24" s="28">
        <f>'Calculations black'!U205</f>
        <v>0.10269344922827052</v>
      </c>
      <c r="V24" s="28">
        <f>'Calculations black'!V205</f>
        <v>0.10305771332709793</v>
      </c>
      <c r="W24" s="28">
        <f>'Calculations black'!W205</f>
        <v>0.10342003315155368</v>
      </c>
      <c r="X24" s="28">
        <f>'Calculations black'!X205</f>
        <v>0.10378039196467653</v>
      </c>
      <c r="Y24" s="28">
        <f>'Calculations black'!Y205</f>
        <v>0.104138773276717</v>
      </c>
      <c r="Z24" s="28">
        <f>'Calculations black'!Z205</f>
        <v>0.10449516086110373</v>
      </c>
      <c r="AA24" s="28">
        <f>'Calculations black'!AA205</f>
        <v>0.10484953876968812</v>
      </c>
      <c r="AB24" s="28">
        <f>'Calculations black'!AB205</f>
        <v>0.10520189134727037</v>
      </c>
      <c r="AC24" s="28">
        <f>'Calculations black'!AC205</f>
        <v>0.10555220324541786</v>
      </c>
      <c r="AD24" s="28">
        <f>'Calculations black'!AD205</f>
        <v>0.10590045943557806</v>
      </c>
      <c r="AE24" s="28">
        <f>'Calculations black'!AE205</f>
        <v>0.10624664522149668</v>
      </c>
      <c r="AF24" s="28">
        <f>'Calculations black'!AF205</f>
        <v>0.10659074625094796</v>
      </c>
      <c r="AG24">
        <v>0.10659074625094796</v>
      </c>
      <c r="AH24">
        <v>0.10659074625094796</v>
      </c>
      <c r="AI24">
        <v>0.10659074625094796</v>
      </c>
      <c r="AJ24">
        <v>0.10659074625094796</v>
      </c>
      <c r="AK24">
        <v>0.10659074625094796</v>
      </c>
      <c r="AL24">
        <v>0.10659074625094796</v>
      </c>
      <c r="AM24">
        <v>0.10659074625094796</v>
      </c>
      <c r="AN24">
        <v>0.10659074625094796</v>
      </c>
      <c r="AO24">
        <v>0.10659074625094796</v>
      </c>
      <c r="AP24">
        <v>0.10659074625094796</v>
      </c>
    </row>
    <row r="25" spans="1:42" x14ac:dyDescent="0.2">
      <c r="A25" s="6" t="s">
        <v>42</v>
      </c>
      <c r="B25" s="28">
        <f>'Calculations black'!B206</f>
        <v>0.104</v>
      </c>
      <c r="C25" s="28">
        <f>'Calculations black'!C206</f>
        <v>0.1043919507808309</v>
      </c>
      <c r="D25" s="28">
        <f>'Calculations black'!D206</f>
        <v>0.10481881885941242</v>
      </c>
      <c r="E25" s="28">
        <f>'Calculations black'!E206</f>
        <v>0.10523594162492973</v>
      </c>
      <c r="F25" s="28">
        <f>'Calculations black'!F206</f>
        <v>0.10565065012713601</v>
      </c>
      <c r="G25" s="28">
        <f>'Calculations black'!G206</f>
        <v>0.10605268924691681</v>
      </c>
      <c r="H25" s="28">
        <f>'Calculations black'!H206</f>
        <v>0.10645289175973197</v>
      </c>
      <c r="I25" s="28">
        <f>'Calculations black'!I206</f>
        <v>0.10686166644899718</v>
      </c>
      <c r="J25" s="28">
        <f>'Calculations black'!J206</f>
        <v>0.10727221163373755</v>
      </c>
      <c r="K25" s="28">
        <f>'Calculations black'!K206</f>
        <v>0.10767275863242744</v>
      </c>
      <c r="L25" s="28">
        <f>'Calculations black'!L206</f>
        <v>0.10806134516961041</v>
      </c>
      <c r="M25" s="28">
        <f>'Calculations black'!M206</f>
        <v>0.1084553525188066</v>
      </c>
      <c r="N25" s="28">
        <f>'Calculations black'!N206</f>
        <v>0.10884693717385246</v>
      </c>
      <c r="O25" s="28">
        <f>'Calculations black'!O206</f>
        <v>0.10923607902870652</v>
      </c>
      <c r="P25" s="28">
        <f>'Calculations black'!P206</f>
        <v>0.10962275838301265</v>
      </c>
      <c r="Q25" s="28">
        <f>'Calculations black'!Q206</f>
        <v>0.11000695596246138</v>
      </c>
      <c r="R25" s="28">
        <f>'Calculations black'!R206</f>
        <v>0.11038865293805958</v>
      </c>
      <c r="S25" s="28">
        <f>'Calculations black'!S206</f>
        <v>0.11076783094431644</v>
      </c>
      <c r="T25" s="28">
        <f>'Calculations black'!T206</f>
        <v>0.11114447209636105</v>
      </c>
      <c r="U25" s="28">
        <f>'Calculations black'!U206</f>
        <v>0.11151855900600151</v>
      </c>
      <c r="V25" s="28">
        <f>'Calculations black'!V206</f>
        <v>0.11189007479674032</v>
      </c>
      <c r="W25" s="28">
        <f>'Calculations black'!W206</f>
        <v>0.11225900311776349</v>
      </c>
      <c r="X25" s="28">
        <f>'Calculations black'!X206</f>
        <v>0.11262532815691587</v>
      </c>
      <c r="Y25" s="28">
        <f>'Calculations black'!Y206</f>
        <v>0.11298903465268222</v>
      </c>
      <c r="Z25" s="28">
        <f>'Calculations black'!Z206</f>
        <v>0.11335010790519083</v>
      </c>
      <c r="AA25" s="28">
        <f>'Calculations black'!AA206</f>
        <v>0.11370853378625927</v>
      </c>
      <c r="AB25" s="28">
        <f>'Calculations black'!AB206</f>
        <v>0.11406429874849951</v>
      </c>
      <c r="AC25" s="28">
        <f>'Calculations black'!AC206</f>
        <v>0.11441738983350426</v>
      </c>
      <c r="AD25" s="28">
        <f>'Calculations black'!AD206</f>
        <v>0.11476779467913482</v>
      </c>
      <c r="AE25" s="28">
        <f>'Calculations black'!AE206</f>
        <v>0.11511550152593078</v>
      </c>
      <c r="AF25" s="28">
        <f>'Calculations black'!AF206</f>
        <v>0.11546049922266369</v>
      </c>
      <c r="AG25">
        <v>0.11546049922266369</v>
      </c>
      <c r="AH25">
        <v>0.11546049922266369</v>
      </c>
      <c r="AI25">
        <v>0.11546049922266369</v>
      </c>
      <c r="AJ25">
        <v>0.11546049922266369</v>
      </c>
      <c r="AK25">
        <v>0.11546049922266369</v>
      </c>
      <c r="AL25">
        <v>0.11546049922266369</v>
      </c>
      <c r="AM25">
        <v>0.11546049922266369</v>
      </c>
      <c r="AN25">
        <v>0.11546049922266369</v>
      </c>
      <c r="AO25">
        <v>0.11546049922266369</v>
      </c>
      <c r="AP25">
        <v>0.11546049922266369</v>
      </c>
    </row>
    <row r="26" spans="1:42" x14ac:dyDescent="0.2">
      <c r="A26" s="6" t="s">
        <v>105</v>
      </c>
      <c r="B26" s="28">
        <f>'Calculations black'!B207</f>
        <v>7.8999999999999973E-2</v>
      </c>
      <c r="C26" s="28">
        <f>'Calculations black'!C207</f>
        <v>7.9323414973622386E-2</v>
      </c>
      <c r="D26" s="28">
        <f>'Calculations black'!D207</f>
        <v>7.9676230288663677E-2</v>
      </c>
      <c r="E26" s="28">
        <f>'Calculations black'!E207</f>
        <v>8.0021894459834028E-2</v>
      </c>
      <c r="F26" s="28">
        <f>'Calculations black'!F207</f>
        <v>8.0366388431585001E-2</v>
      </c>
      <c r="G26" s="28">
        <f>'Calculations black'!G207</f>
        <v>8.0701399213020109E-2</v>
      </c>
      <c r="H26" s="28">
        <f>'Calculations black'!H207</f>
        <v>8.1035998252935351E-2</v>
      </c>
      <c r="I26" s="28">
        <f>'Calculations black'!I207</f>
        <v>8.137848066109199E-2</v>
      </c>
      <c r="J26" s="28">
        <f>'Calculations black'!J207</f>
        <v>8.1723428967533679E-2</v>
      </c>
      <c r="K26" s="28">
        <f>'Calculations black'!K207</f>
        <v>8.2061123728283669E-2</v>
      </c>
      <c r="L26" s="28">
        <f>'Calculations black'!L207</f>
        <v>8.2388632935653558E-2</v>
      </c>
      <c r="M26" s="28">
        <f>'Calculations black'!M207</f>
        <v>8.2722294580076336E-2</v>
      </c>
      <c r="N26" s="28">
        <f>'Calculations black'!N207</f>
        <v>8.3054865659049598E-2</v>
      </c>
      <c r="O26" s="28">
        <f>'Calculations black'!O207</f>
        <v>8.3386336595828586E-2</v>
      </c>
      <c r="P26" s="28">
        <f>'Calculations black'!P207</f>
        <v>8.3716697566900034E-2</v>
      </c>
      <c r="Q26" s="28">
        <f>'Calculations black'!Q207</f>
        <v>8.4045938520093288E-2</v>
      </c>
      <c r="R26" s="28">
        <f>'Calculations black'!R207</f>
        <v>8.4374049192412037E-2</v>
      </c>
      <c r="S26" s="28">
        <f>'Calculations black'!S207</f>
        <v>8.4701019127576382E-2</v>
      </c>
      <c r="T26" s="28">
        <f>'Calculations black'!T207</f>
        <v>8.502683769326809E-2</v>
      </c>
      <c r="U26" s="28">
        <f>'Calculations black'!U207</f>
        <v>8.5351494098069955E-2</v>
      </c>
      <c r="V26" s="28">
        <f>'Calculations black'!V207</f>
        <v>8.567497740809249E-2</v>
      </c>
      <c r="W26" s="28">
        <f>'Calculations black'!W207</f>
        <v>8.5997276563282293E-2</v>
      </c>
      <c r="X26" s="28">
        <f>'Calculations black'!X207</f>
        <v>8.6318380393404254E-2</v>
      </c>
      <c r="Y26" s="28">
        <f>'Calculations black'!Y207</f>
        <v>8.6638277633692751E-2</v>
      </c>
      <c r="Z26" s="28">
        <f>'Calculations black'!Z207</f>
        <v>8.6956956940166669E-2</v>
      </c>
      <c r="AA26" s="28">
        <f>'Calculations black'!AA207</f>
        <v>8.727440690460439E-2</v>
      </c>
      <c r="AB26" s="28">
        <f>'Calculations black'!AB207</f>
        <v>8.7590616069172081E-2</v>
      </c>
      <c r="AC26" s="28">
        <f>'Calculations black'!AC207</f>
        <v>8.7905572940704821E-2</v>
      </c>
      <c r="AD26" s="28">
        <f>'Calculations black'!AD207</f>
        <v>8.8219266004634422E-2</v>
      </c>
      <c r="AE26" s="28">
        <f>'Calculations black'!AE207</f>
        <v>8.853168373856371E-2</v>
      </c>
      <c r="AF26" s="28">
        <f>'Calculations black'!AF207</f>
        <v>8.8842814625482963E-2</v>
      </c>
      <c r="AG26">
        <v>8.8842814625482963E-2</v>
      </c>
      <c r="AH26">
        <v>8.8842814625482963E-2</v>
      </c>
      <c r="AI26">
        <v>8.8842814625482963E-2</v>
      </c>
      <c r="AJ26">
        <v>8.8842814625482963E-2</v>
      </c>
      <c r="AK26">
        <v>8.8842814625482963E-2</v>
      </c>
      <c r="AL26">
        <v>8.8842814625482963E-2</v>
      </c>
      <c r="AM26">
        <v>8.8842814625482963E-2</v>
      </c>
      <c r="AN26">
        <v>8.8842814625482963E-2</v>
      </c>
      <c r="AO26">
        <v>8.8842814625482963E-2</v>
      </c>
      <c r="AP26">
        <v>8.8842814625482963E-2</v>
      </c>
    </row>
    <row r="27" spans="1:42" x14ac:dyDescent="0.2">
      <c r="A27" s="6" t="s">
        <v>106</v>
      </c>
      <c r="B27" s="28">
        <f>'Calculations black'!B208</f>
        <v>7.400000000000001E-2</v>
      </c>
      <c r="C27" s="28">
        <f>'Calculations black'!C208</f>
        <v>7.4304437487767577E-2</v>
      </c>
      <c r="D27" s="28">
        <f>'Calculations black'!D208</f>
        <v>7.4636836178091845E-2</v>
      </c>
      <c r="E27" s="28">
        <f>'Calculations black'!E208</f>
        <v>7.4962262654812123E-2</v>
      </c>
      <c r="F27" s="28">
        <f>'Calculations black'!F208</f>
        <v>7.5286507227170313E-2</v>
      </c>
      <c r="G27" s="28">
        <f>'Calculations black'!G208</f>
        <v>7.5601512736998361E-2</v>
      </c>
      <c r="H27" s="28">
        <f>'Calculations black'!H208</f>
        <v>7.5915821519683555E-2</v>
      </c>
      <c r="I27" s="28">
        <f>'Calculations black'!I208</f>
        <v>7.6237680623097798E-2</v>
      </c>
      <c r="J27" s="28">
        <f>'Calculations black'!J208</f>
        <v>7.6561769818575792E-2</v>
      </c>
      <c r="K27" s="28">
        <f>'Calculations black'!K208</f>
        <v>7.6878837071039541E-2</v>
      </c>
      <c r="L27" s="28">
        <f>'Calculations black'!L208</f>
        <v>7.7186992994721898E-2</v>
      </c>
      <c r="M27" s="28">
        <f>'Calculations black'!M208</f>
        <v>7.7500394019015026E-2</v>
      </c>
      <c r="N27" s="28">
        <f>'Calculations black'!N208</f>
        <v>7.7812699633055246E-2</v>
      </c>
      <c r="O27" s="28">
        <f>'Calculations black'!O208</f>
        <v>7.8123901442121557E-2</v>
      </c>
      <c r="P27" s="28">
        <f>'Calculations black'!P208</f>
        <v>7.8433990828920261E-2</v>
      </c>
      <c r="Q27" s="28">
        <f>'Calculations black'!Q208</f>
        <v>7.8742958970499502E-2</v>
      </c>
      <c r="R27" s="28">
        <f>'Calculations black'!R208</f>
        <v>7.9050796854896396E-2</v>
      </c>
      <c r="S27" s="28">
        <f>'Calculations black'!S208</f>
        <v>7.9357495297506339E-2</v>
      </c>
      <c r="T27" s="28">
        <f>'Calculations black'!T208</f>
        <v>7.9663044957168305E-2</v>
      </c>
      <c r="U27" s="28">
        <f>'Calculations black'!U208</f>
        <v>7.9967436351956564E-2</v>
      </c>
      <c r="V27" s="28">
        <f>'Calculations black'!V208</f>
        <v>8.0270659874673356E-2</v>
      </c>
      <c r="W27" s="28">
        <f>'Calculations black'!W208</f>
        <v>8.057270580803598E-2</v>
      </c>
      <c r="X27" s="28">
        <f>'Calculations black'!X208</f>
        <v>8.0873564339551868E-2</v>
      </c>
      <c r="Y27" s="28">
        <f>'Calculations black'!Y208</f>
        <v>8.1173225576076424E-2</v>
      </c>
      <c r="Z27" s="28">
        <f>'Calculations black'!Z208</f>
        <v>8.1471679558049029E-2</v>
      </c>
      <c r="AA27" s="28">
        <f>'Calculations black'!AA208</f>
        <v>8.1768916273403464E-2</v>
      </c>
      <c r="AB27" s="28">
        <f>'Calculations black'!AB208</f>
        <v>8.2064925671146469E-2</v>
      </c>
      <c r="AC27" s="28">
        <f>'Calculations black'!AC208</f>
        <v>8.2359697674604201E-2</v>
      </c>
      <c r="AD27" s="28">
        <f>'Calculations black'!AD208</f>
        <v>8.2653222194331008E-2</v>
      </c>
      <c r="AE27" s="28">
        <f>'Calculations black'!AE208</f>
        <v>8.2945489140679354E-2</v>
      </c>
      <c r="AF27" s="28">
        <f>'Calculations black'!AF208</f>
        <v>8.3236488436028835E-2</v>
      </c>
      <c r="AG27">
        <v>8.3236488436028835E-2</v>
      </c>
      <c r="AH27">
        <v>8.3236488436028835E-2</v>
      </c>
      <c r="AI27">
        <v>8.3236488436028835E-2</v>
      </c>
      <c r="AJ27">
        <v>8.3236488436028835E-2</v>
      </c>
      <c r="AK27">
        <v>8.3236488436028835E-2</v>
      </c>
      <c r="AL27">
        <v>8.3236488436028835E-2</v>
      </c>
      <c r="AM27">
        <v>8.3236488436028835E-2</v>
      </c>
      <c r="AN27">
        <v>8.3236488436028835E-2</v>
      </c>
      <c r="AO27">
        <v>8.3236488436028835E-2</v>
      </c>
      <c r="AP27">
        <v>8.3236488436028835E-2</v>
      </c>
    </row>
    <row r="28" spans="1:42" x14ac:dyDescent="0.2">
      <c r="A28" s="6" t="s">
        <v>107</v>
      </c>
      <c r="B28" s="28">
        <f>'Calculations black'!B209</f>
        <v>0.11099279711884755</v>
      </c>
      <c r="C28" s="28">
        <f>'Calculations black'!C209</f>
        <v>0.11143328795104364</v>
      </c>
      <c r="D28" s="28">
        <f>'Calculations black'!D209</f>
        <v>0.11191167224057766</v>
      </c>
      <c r="E28" s="28">
        <f>'Calculations black'!E209</f>
        <v>0.11238150196589496</v>
      </c>
      <c r="F28" s="28">
        <f>'Calculations black'!F209</f>
        <v>0.11284989497576657</v>
      </c>
      <c r="G28" s="28">
        <f>'Calculations black'!G209</f>
        <v>0.11330698522644989</v>
      </c>
      <c r="H28" s="28">
        <f>'Calculations black'!H209</f>
        <v>0.11376504180325958</v>
      </c>
      <c r="I28" s="28">
        <f>'Calculations black'!I209</f>
        <v>0.11423260853933902</v>
      </c>
      <c r="J28" s="28">
        <f>'Calculations black'!J209</f>
        <v>0.11470366715200973</v>
      </c>
      <c r="K28" s="28">
        <f>'Calculations black'!K209</f>
        <v>0.1151656563415598</v>
      </c>
      <c r="L28" s="28">
        <f>'Calculations black'!L209</f>
        <v>0.1156094699356128</v>
      </c>
      <c r="M28" s="28">
        <f>'Calculations black'!M209</f>
        <v>0.11606447017550423</v>
      </c>
      <c r="N28" s="28">
        <f>'Calculations black'!N209</f>
        <v>0.11651800854031578</v>
      </c>
      <c r="O28" s="28">
        <f>'Calculations black'!O209</f>
        <v>0.1169700623790685</v>
      </c>
      <c r="P28" s="28">
        <f>'Calculations black'!P209</f>
        <v>0.11742060886647106</v>
      </c>
      <c r="Q28" s="28">
        <f>'Calculations black'!Q209</f>
        <v>0.11786962503063175</v>
      </c>
      <c r="R28" s="28">
        <f>'Calculations black'!R209</f>
        <v>0.11831708778018744</v>
      </c>
      <c r="S28" s="28">
        <f>'Calculations black'!S209</f>
        <v>0.11876297393084025</v>
      </c>
      <c r="T28" s="28">
        <f>'Calculations black'!T209</f>
        <v>0.11920726023129426</v>
      </c>
      <c r="U28" s="28">
        <f>'Calculations black'!U209</f>
        <v>0.11964992338858357</v>
      </c>
      <c r="V28" s="28">
        <f>'Calculations black'!V209</f>
        <v>0.12009094009278466</v>
      </c>
      <c r="W28" s="28">
        <f>'Calculations black'!W209</f>
        <v>0.12053028704110984</v>
      </c>
      <c r="X28" s="28">
        <f>'Calculations black'!X209</f>
        <v>0.12096794096137295</v>
      </c>
      <c r="Y28" s="28">
        <f>'Calculations black'!Y209</f>
        <v>0.12140387863482527</v>
      </c>
      <c r="Z28" s="28">
        <f>'Calculations black'!Z209</f>
        <v>0.12183807691835752</v>
      </c>
      <c r="AA28" s="28">
        <f>'Calculations black'!AA209</f>
        <v>0.12227051276606567</v>
      </c>
      <c r="AB28" s="28">
        <f>'Calculations black'!AB209</f>
        <v>0.12270116325017567</v>
      </c>
      <c r="AC28" s="28">
        <f>'Calculations black'!AC209</f>
        <v>0.12313000558132942</v>
      </c>
      <c r="AD28" s="28">
        <f>'Calculations black'!AD209</f>
        <v>0.1235570171282282</v>
      </c>
      <c r="AE28" s="28">
        <f>'Calculations black'!AE209</f>
        <v>0.12398217543663535</v>
      </c>
      <c r="AF28" s="28">
        <f>'Calculations black'!AF209</f>
        <v>0.12440545824773729</v>
      </c>
      <c r="AG28">
        <v>0.12440545824773729</v>
      </c>
      <c r="AH28">
        <v>0.12440545824773729</v>
      </c>
      <c r="AI28">
        <v>0.12440545824773729</v>
      </c>
      <c r="AJ28">
        <v>0.12440545824773729</v>
      </c>
      <c r="AK28">
        <v>0.12440545824773729</v>
      </c>
      <c r="AL28">
        <v>0.12440545824773729</v>
      </c>
      <c r="AM28">
        <v>0.12440545824773729</v>
      </c>
      <c r="AN28">
        <v>0.12440545824773729</v>
      </c>
      <c r="AO28">
        <v>0.12440545824773729</v>
      </c>
      <c r="AP28">
        <v>0.12440545824773729</v>
      </c>
    </row>
    <row r="29" spans="1:42" x14ac:dyDescent="0.2">
      <c r="A29" s="6" t="s">
        <v>43</v>
      </c>
      <c r="B29" s="28">
        <f>'Calculations black'!B210</f>
        <v>0.06</v>
      </c>
      <c r="C29" s="28">
        <f>'Calculations black'!C210</f>
        <v>6.0257208491854418E-2</v>
      </c>
      <c r="D29" s="28">
        <f>'Calculations black'!D210</f>
        <v>6.053847011951953E-2</v>
      </c>
      <c r="E29" s="28">
        <f>'Calculations black'!E210</f>
        <v>6.081379788377117E-2</v>
      </c>
      <c r="F29" s="28">
        <f>'Calculations black'!F210</f>
        <v>6.10882368368421E-2</v>
      </c>
      <c r="G29" s="28">
        <f>'Calculations black'!G210</f>
        <v>6.1354780792939961E-2</v>
      </c>
      <c r="H29" s="28">
        <f>'Calculations black'!H210</f>
        <v>6.1620687223302953E-2</v>
      </c>
      <c r="I29" s="28">
        <f>'Calculations black'!I210</f>
        <v>6.1893305217159605E-2</v>
      </c>
      <c r="J29" s="28">
        <f>'Calculations black'!J210</f>
        <v>6.2167964092674263E-2</v>
      </c>
      <c r="K29" s="28">
        <f>'Calculations black'!K210</f>
        <v>6.2436745162544736E-2</v>
      </c>
      <c r="L29" s="28">
        <f>'Calculations black'!L210</f>
        <v>6.2698613176231641E-2</v>
      </c>
      <c r="M29" s="28">
        <f>'Calculations black'!M210</f>
        <v>6.2964780682848706E-2</v>
      </c>
      <c r="N29" s="28">
        <f>'Calculations black'!N210</f>
        <v>6.3230189396680819E-2</v>
      </c>
      <c r="O29" s="28">
        <f>'Calculations black'!O210</f>
        <v>6.3494837547361072E-2</v>
      </c>
      <c r="P29" s="28">
        <f>'Calculations black'!P210</f>
        <v>6.375872306454955E-2</v>
      </c>
      <c r="Q29" s="28">
        <f>'Calculations black'!Q210</f>
        <v>6.4021843589375141E-2</v>
      </c>
      <c r="R29" s="28">
        <f>'Calculations black'!R210</f>
        <v>6.4284196485804815E-2</v>
      </c>
      <c r="S29" s="28">
        <f>'Calculations black'!S210</f>
        <v>6.4545778851931329E-2</v>
      </c>
      <c r="T29" s="28">
        <f>'Calculations black'!T210</f>
        <v>6.480658753117334E-2</v>
      </c>
      <c r="U29" s="28">
        <f>'Calculations black'!U210</f>
        <v>6.5066619123379285E-2</v>
      </c>
      <c r="V29" s="28">
        <f>'Calculations black'!V210</f>
        <v>6.5325869995828456E-2</v>
      </c>
      <c r="W29" s="28">
        <f>'Calculations black'!W210</f>
        <v>6.5584336294124149E-2</v>
      </c>
      <c r="X29" s="28">
        <f>'Calculations black'!X210</f>
        <v>6.5842013952971512E-2</v>
      </c>
      <c r="Y29" s="28">
        <f>'Calculations black'!Y210</f>
        <v>6.6098898706833109E-2</v>
      </c>
      <c r="Z29" s="28">
        <f>'Calculations black'!Z210</f>
        <v>6.6354986100459382E-2</v>
      </c>
      <c r="AA29" s="28">
        <f>'Calculations black'!AA210</f>
        <v>6.6610271499286666E-2</v>
      </c>
      <c r="AB29" s="28">
        <f>'Calculations black'!AB210</f>
        <v>6.6864750099697903E-2</v>
      </c>
      <c r="AC29" s="28">
        <f>'Calculations black'!AC210</f>
        <v>6.7118416939141737E-2</v>
      </c>
      <c r="AD29" s="28">
        <f>'Calculations black'!AD210</f>
        <v>6.7371266906105259E-2</v>
      </c>
      <c r="AE29" s="28">
        <f>'Calculations black'!AE210</f>
        <v>6.7623294749937002E-2</v>
      </c>
      <c r="AF29" s="28">
        <f>'Calculations black'!AF210</f>
        <v>6.7874495090514894E-2</v>
      </c>
      <c r="AG29">
        <v>6.7874495090514894E-2</v>
      </c>
      <c r="AH29">
        <v>6.7874495090514894E-2</v>
      </c>
      <c r="AI29">
        <v>6.7874495090514894E-2</v>
      </c>
      <c r="AJ29">
        <v>6.7874495090514894E-2</v>
      </c>
      <c r="AK29">
        <v>6.7874495090514894E-2</v>
      </c>
      <c r="AL29">
        <v>6.7874495090514894E-2</v>
      </c>
      <c r="AM29">
        <v>6.7874495090514894E-2</v>
      </c>
      <c r="AN29">
        <v>6.7874495090514894E-2</v>
      </c>
      <c r="AO29">
        <v>6.7874495090514894E-2</v>
      </c>
      <c r="AP29">
        <v>6.7874495090514894E-2</v>
      </c>
    </row>
    <row r="30" spans="1:42" x14ac:dyDescent="0.2">
      <c r="A30" s="6" t="s">
        <v>44</v>
      </c>
      <c r="B30" s="28">
        <f>'Calculations black'!B211</f>
        <v>0.11800000000000001</v>
      </c>
      <c r="C30" s="28">
        <f>'Calculations black'!C211</f>
        <v>0.11844520006335034</v>
      </c>
      <c r="D30" s="28">
        <f>'Calculations black'!D211</f>
        <v>0.11892888860107197</v>
      </c>
      <c r="E30" s="28">
        <f>'Calculations black'!E211</f>
        <v>0.1194025013903323</v>
      </c>
      <c r="F30" s="28">
        <f>'Calculations black'!F211</f>
        <v>0.11987370540876921</v>
      </c>
      <c r="G30" s="28">
        <f>'Calculations black'!G211</f>
        <v>0.12033180134135163</v>
      </c>
      <c r="H30" s="28">
        <f>'Calculations black'!H211</f>
        <v>0.12078907681152812</v>
      </c>
      <c r="I30" s="28">
        <f>'Calculations black'!I211</f>
        <v>0.12125555810118814</v>
      </c>
      <c r="J30" s="28">
        <f>'Calculations black'!J211</f>
        <v>0.12172442178468622</v>
      </c>
      <c r="K30" s="28">
        <f>'Calculations black'!K211</f>
        <v>0.12218271777740755</v>
      </c>
      <c r="L30" s="28">
        <f>'Calculations black'!L211</f>
        <v>0.12262467007575534</v>
      </c>
      <c r="M30" s="28">
        <f>'Calculations black'!M211</f>
        <v>0.1230750044302687</v>
      </c>
      <c r="N30" s="28">
        <f>'Calculations black'!N211</f>
        <v>0.12352286384392919</v>
      </c>
      <c r="O30" s="28">
        <f>'Calculations black'!O211</f>
        <v>0.1239682216325088</v>
      </c>
      <c r="P30" s="28">
        <f>'Calculations black'!P211</f>
        <v>0.12441105146990163</v>
      </c>
      <c r="Q30" s="28">
        <f>'Calculations black'!Q211</f>
        <v>0.12485132741462181</v>
      </c>
      <c r="R30" s="28">
        <f>'Calculations black'!R211</f>
        <v>0.12528902393515601</v>
      </c>
      <c r="S30" s="28">
        <f>'Calculations black'!S211</f>
        <v>0.1257241159341739</v>
      </c>
      <c r="T30" s="28">
        <f>'Calculations black'!T211</f>
        <v>0.12615657877160508</v>
      </c>
      <c r="U30" s="28">
        <f>'Calculations black'!U211</f>
        <v>0.12658638828658672</v>
      </c>
      <c r="V30" s="28">
        <f>'Calculations black'!V211</f>
        <v>0.12701352081829143</v>
      </c>
      <c r="W30" s="28">
        <f>'Calculations black'!W211</f>
        <v>0.12743795322564666</v>
      </c>
      <c r="X30" s="28">
        <f>'Calculations black'!X211</f>
        <v>0.1278596629059541</v>
      </c>
      <c r="Y30" s="28">
        <f>'Calculations black'!Y211</f>
        <v>0.12827862781242208</v>
      </c>
      <c r="Z30" s="28">
        <f>'Calculations black'!Z211</f>
        <v>0.12869482647062422</v>
      </c>
      <c r="AA30" s="28">
        <f>'Calculations black'!AA211</f>
        <v>0.12910823799389881</v>
      </c>
      <c r="AB30" s="28">
        <f>'Calculations black'!AB211</f>
        <v>0.12951884209770184</v>
      </c>
      <c r="AC30" s="28">
        <f>'Calculations black'!AC211</f>
        <v>0.12992661911293141</v>
      </c>
      <c r="AD30" s="28">
        <f>'Calculations black'!AD211</f>
        <v>0.13033154999823937</v>
      </c>
      <c r="AE30" s="28">
        <f>'Calculations black'!AE211</f>
        <v>0.13073361635134889</v>
      </c>
      <c r="AF30" s="28">
        <f>'Calculations black'!AF211</f>
        <v>0.13113280041939313</v>
      </c>
      <c r="AG30">
        <v>0.13113280041939313</v>
      </c>
      <c r="AH30">
        <v>0.13113280041939313</v>
      </c>
      <c r="AI30">
        <v>0.13113280041939313</v>
      </c>
      <c r="AJ30">
        <v>0.13113280041939313</v>
      </c>
      <c r="AK30">
        <v>0.13113280041939313</v>
      </c>
      <c r="AL30">
        <v>0.13113280041939313</v>
      </c>
      <c r="AM30">
        <v>0.13113280041939313</v>
      </c>
      <c r="AN30">
        <v>0.13113280041939313</v>
      </c>
      <c r="AO30">
        <v>0.13113280041939313</v>
      </c>
      <c r="AP30">
        <v>0.13113280041939313</v>
      </c>
    </row>
    <row r="31" spans="1:42" x14ac:dyDescent="0.2">
      <c r="A31" s="6" t="s">
        <v>45</v>
      </c>
      <c r="B31" s="28">
        <f>'Calculations black'!B212</f>
        <v>0.20699999999999996</v>
      </c>
      <c r="C31" s="28">
        <f>'Calculations black'!C212</f>
        <v>0.20772345184373292</v>
      </c>
      <c r="D31" s="28">
        <f>'Calculations black'!D212</f>
        <v>0.20850155190367919</v>
      </c>
      <c r="E31" s="28">
        <f>'Calculations black'!E212</f>
        <v>0.20926479043774454</v>
      </c>
      <c r="F31" s="28">
        <f>'Calculations black'!F212</f>
        <v>0.21002271285295659</v>
      </c>
      <c r="G31" s="28">
        <f>'Calculations black'!G212</f>
        <v>0.21076203054750778</v>
      </c>
      <c r="H31" s="28">
        <f>'Calculations black'!H212</f>
        <v>0.21150219008245597</v>
      </c>
      <c r="I31" s="28">
        <f>'Calculations black'!I212</f>
        <v>0.21225186189115944</v>
      </c>
      <c r="J31" s="28">
        <f>'Calculations black'!J212</f>
        <v>0.2130036681604516</v>
      </c>
      <c r="K31" s="28">
        <f>'Calculations black'!K212</f>
        <v>0.21373867004213598</v>
      </c>
      <c r="L31" s="28">
        <f>'Calculations black'!L212</f>
        <v>0.21443493474382214</v>
      </c>
      <c r="M31" s="28">
        <f>'Calculations black'!M212</f>
        <v>0.21514977290794887</v>
      </c>
      <c r="N31" s="28">
        <f>'Calculations black'!N212</f>
        <v>0.21585885964312801</v>
      </c>
      <c r="O31" s="28">
        <f>'Calculations black'!O212</f>
        <v>0.21656213928667845</v>
      </c>
      <c r="P31" s="28">
        <f>'Calculations black'!P212</f>
        <v>0.21725955826542323</v>
      </c>
      <c r="Q31" s="28">
        <f>'Calculations black'!Q212</f>
        <v>0.21795106511507042</v>
      </c>
      <c r="R31" s="28">
        <f>'Calculations black'!R212</f>
        <v>0.21863661049666896</v>
      </c>
      <c r="S31" s="28">
        <f>'Calculations black'!S212</f>
        <v>0.21931614721021375</v>
      </c>
      <c r="T31" s="28">
        <f>'Calculations black'!T212</f>
        <v>0.21998963020547463</v>
      </c>
      <c r="U31" s="28">
        <f>'Calculations black'!U212</f>
        <v>0.22065701659012282</v>
      </c>
      <c r="V31" s="28">
        <f>'Calculations black'!V212</f>
        <v>0.2213182656352338</v>
      </c>
      <c r="W31" s="28">
        <f>'Calculations black'!W212</f>
        <v>0.22197333877824635</v>
      </c>
      <c r="X31" s="28">
        <f>'Calculations black'!X212</f>
        <v>0.22262219962345492</v>
      </c>
      <c r="Y31" s="28">
        <f>'Calculations black'!Y212</f>
        <v>0.22326481394011743</v>
      </c>
      <c r="Z31" s="28">
        <f>'Calculations black'!Z212</f>
        <v>0.22390114965825944</v>
      </c>
      <c r="AA31" s="28">
        <f>'Calculations black'!AA212</f>
        <v>0.22453117686225796</v>
      </c>
      <c r="AB31" s="28">
        <f>'Calculations black'!AB212</f>
        <v>0.22515486778228341</v>
      </c>
      <c r="AC31" s="28">
        <f>'Calculations black'!AC212</f>
        <v>0.22577219678368596</v>
      </c>
      <c r="AD31" s="28">
        <f>'Calculations black'!AD212</f>
        <v>0.22638314035440704</v>
      </c>
      <c r="AE31" s="28">
        <f>'Calculations black'!AE212</f>
        <v>0.22698767709049864</v>
      </c>
      <c r="AF31" s="28">
        <f>'Calculations black'!AF212</f>
        <v>0.2275857876798332</v>
      </c>
      <c r="AG31">
        <v>0.2275857876798332</v>
      </c>
      <c r="AH31">
        <v>0.2275857876798332</v>
      </c>
      <c r="AI31">
        <v>0.2275857876798332</v>
      </c>
      <c r="AJ31">
        <v>0.2275857876798332</v>
      </c>
      <c r="AK31">
        <v>0.2275857876798332</v>
      </c>
      <c r="AL31">
        <v>0.2275857876798332</v>
      </c>
      <c r="AM31">
        <v>0.2275857876798332</v>
      </c>
      <c r="AN31">
        <v>0.2275857876798332</v>
      </c>
      <c r="AO31">
        <v>0.2275857876798332</v>
      </c>
      <c r="AP31">
        <v>0.2275857876798332</v>
      </c>
    </row>
    <row r="32" spans="1:42" x14ac:dyDescent="0.2">
      <c r="A32" s="6" t="s">
        <v>46</v>
      </c>
      <c r="B32" s="28">
        <f>'Calculations black'!B213</f>
        <v>0.13699999999999998</v>
      </c>
      <c r="C32" s="28">
        <f>'Calculations black'!C213</f>
        <v>0.13748805646317094</v>
      </c>
      <c r="D32" s="28">
        <f>'Calculations black'!D213</f>
        <v>0.13801760129084767</v>
      </c>
      <c r="E32" s="28">
        <f>'Calculations black'!E213</f>
        <v>0.13853512115018132</v>
      </c>
      <c r="F32" s="28">
        <f>'Calculations black'!F213</f>
        <v>0.13904908908564814</v>
      </c>
      <c r="G32" s="28">
        <f>'Calculations black'!G213</f>
        <v>0.13954764673898737</v>
      </c>
      <c r="H32" s="28">
        <f>'Calculations black'!H213</f>
        <v>0.14004412781120229</v>
      </c>
      <c r="I32" s="28">
        <f>'Calculations black'!I213</f>
        <v>0.14054980657811303</v>
      </c>
      <c r="J32" s="28">
        <f>'Calculations black'!J213</f>
        <v>0.14105702272930987</v>
      </c>
      <c r="K32" s="28">
        <f>'Calculations black'!K213</f>
        <v>0.14155161314155626</v>
      </c>
      <c r="L32" s="28">
        <f>'Calculations black'!L213</f>
        <v>0.14202857837612579</v>
      </c>
      <c r="M32" s="28">
        <f>'Calculations black'!M213</f>
        <v>0.14251299961172231</v>
      </c>
      <c r="N32" s="28">
        <f>'Calculations black'!N213</f>
        <v>0.14299376851859028</v>
      </c>
      <c r="O32" s="28">
        <f>'Calculations black'!O213</f>
        <v>0.14347085633293968</v>
      </c>
      <c r="P32" s="28">
        <f>'Calculations black'!P213</f>
        <v>0.14394423526877909</v>
      </c>
      <c r="Q32" s="28">
        <f>'Calculations black'!Q213</f>
        <v>0.14441387853738843</v>
      </c>
      <c r="R32" s="28">
        <f>'Calculations black'!R213</f>
        <v>0.1448797603650393</v>
      </c>
      <c r="S32" s="28">
        <f>'Calculations black'!S213</f>
        <v>0.14534185600899377</v>
      </c>
      <c r="T32" s="28">
        <f>'Calculations black'!T213</f>
        <v>0.14580014177181827</v>
      </c>
      <c r="U32" s="28">
        <f>'Calculations black'!U213</f>
        <v>0.14625459501404586</v>
      </c>
      <c r="V32" s="28">
        <f>'Calculations black'!V213</f>
        <v>0.14670519416522473</v>
      </c>
      <c r="W32" s="28">
        <f>'Calculations black'!W213</f>
        <v>0.14715191873339428</v>
      </c>
      <c r="X32" s="28">
        <f>'Calculations black'!X213</f>
        <v>0.14759474931302397</v>
      </c>
      <c r="Y32" s="28">
        <f>'Calculations black'!Y213</f>
        <v>0.14803366759145686</v>
      </c>
      <c r="Z32" s="28">
        <f>'Calculations black'!Z213</f>
        <v>0.14846865635390083</v>
      </c>
      <c r="AA32" s="28">
        <f>'Calculations black'!AA213</f>
        <v>0.1488996994870081</v>
      </c>
      <c r="AB32" s="28">
        <f>'Calculations black'!AB213</f>
        <v>0.14932678198108382</v>
      </c>
      <c r="AC32" s="28">
        <f>'Calculations black'!AC213</f>
        <v>0.14974988993097077</v>
      </c>
      <c r="AD32" s="28">
        <f>'Calculations black'!AD213</f>
        <v>0.15016901053565038</v>
      </c>
      <c r="AE32" s="28">
        <f>'Calculations black'!AE213</f>
        <v>0.1505841320966069</v>
      </c>
      <c r="AF32" s="28">
        <f>'Calculations black'!AF213</f>
        <v>0.15099524401499612</v>
      </c>
      <c r="AG32">
        <v>0.15099524401499612</v>
      </c>
      <c r="AH32">
        <v>0.15099524401499612</v>
      </c>
      <c r="AI32">
        <v>0.15099524401499612</v>
      </c>
      <c r="AJ32">
        <v>0.15099524401499612</v>
      </c>
      <c r="AK32">
        <v>0.15099524401499612</v>
      </c>
      <c r="AL32">
        <v>0.15099524401499612</v>
      </c>
      <c r="AM32">
        <v>0.15099524401499612</v>
      </c>
      <c r="AN32">
        <v>0.15099524401499612</v>
      </c>
      <c r="AO32">
        <v>0.15099524401499612</v>
      </c>
      <c r="AP32">
        <v>0.15099524401499612</v>
      </c>
    </row>
    <row r="33" spans="1:42" x14ac:dyDescent="0.2">
      <c r="A33" s="6" t="s">
        <v>47</v>
      </c>
      <c r="B33" s="28">
        <f>'Calculations black'!B214</f>
        <v>9.9711678832116776E-2</v>
      </c>
      <c r="C33" s="28">
        <f>'Calculations black'!C214</f>
        <v>0.10010515466538768</v>
      </c>
      <c r="D33" s="28">
        <f>'Calculations black'!D214</f>
        <v>0.10053334193559786</v>
      </c>
      <c r="E33" s="28">
        <f>'Calculations black'!E214</f>
        <v>0.10095304369416321</v>
      </c>
      <c r="F33" s="28">
        <f>'Calculations black'!F214</f>
        <v>0.10137113503210336</v>
      </c>
      <c r="G33" s="28">
        <f>'Calculations black'!G214</f>
        <v>0.10177805003888662</v>
      </c>
      <c r="H33" s="28">
        <f>'Calculations black'!H214</f>
        <v>0.10218474674018117</v>
      </c>
      <c r="I33" s="28">
        <f>'Calculations black'!I214</f>
        <v>0.1026002810320485</v>
      </c>
      <c r="J33" s="28">
        <f>'Calculations black'!J214</f>
        <v>0.10301855614675105</v>
      </c>
      <c r="K33" s="28">
        <f>'Calculations black'!K214</f>
        <v>0.10342802374026262</v>
      </c>
      <c r="L33" s="28">
        <f>'Calculations black'!L214</f>
        <v>0.10382343913656823</v>
      </c>
      <c r="M33" s="28">
        <f>'Calculations black'!M214</f>
        <v>0.10422695805732196</v>
      </c>
      <c r="N33" s="28">
        <f>'Calculations black'!N214</f>
        <v>0.10462887110039974</v>
      </c>
      <c r="O33" s="28">
        <f>'Calculations black'!O214</f>
        <v>0.10502915916495215</v>
      </c>
      <c r="P33" s="28">
        <f>'Calculations black'!P214</f>
        <v>0.1054278030883944</v>
      </c>
      <c r="Q33" s="28">
        <f>'Calculations black'!Q214</f>
        <v>0.10582478367092421</v>
      </c>
      <c r="R33" s="28">
        <f>'Calculations black'!R214</f>
        <v>0.10622008169941662</v>
      </c>
      <c r="S33" s="28">
        <f>'Calculations black'!S214</f>
        <v>0.10661367797068896</v>
      </c>
      <c r="T33" s="28">
        <f>'Calculations black'!T214</f>
        <v>0.10700555331413068</v>
      </c>
      <c r="U33" s="28">
        <f>'Calculations black'!U214</f>
        <v>0.10739568861369206</v>
      </c>
      <c r="V33" s="28">
        <f>'Calculations black'!V214</f>
        <v>0.1077840648292272</v>
      </c>
      <c r="W33" s="28">
        <f>'Calculations black'!W214</f>
        <v>0.10817066301719137</v>
      </c>
      <c r="X33" s="28">
        <f>'Calculations black'!X214</f>
        <v>0.1085554643506858</v>
      </c>
      <c r="Y33" s="28">
        <f>'Calculations black'!Y214</f>
        <v>0.10893845013885142</v>
      </c>
      <c r="Z33" s="28">
        <f>'Calculations black'!Z214</f>
        <v>0.10931960184560974</v>
      </c>
      <c r="AA33" s="28">
        <f>'Calculations black'!AA214</f>
        <v>0.10969890110775152</v>
      </c>
      <c r="AB33" s="28">
        <f>'Calculations black'!AB214</f>
        <v>0.11007632975237236</v>
      </c>
      <c r="AC33" s="28">
        <f>'Calculations black'!AC214</f>
        <v>0.11045186981365808</v>
      </c>
      <c r="AD33" s="28">
        <f>'Calculations black'!AD214</f>
        <v>0.11082550354902146</v>
      </c>
      <c r="AE33" s="28">
        <f>'Calculations black'!AE214</f>
        <v>0.11119721345459317</v>
      </c>
      <c r="AF33" s="28">
        <f>'Calculations black'!AF214</f>
        <v>0.11156698228007075</v>
      </c>
      <c r="AG33">
        <v>0.11156698228007075</v>
      </c>
      <c r="AH33">
        <v>0.11156698228007075</v>
      </c>
      <c r="AI33">
        <v>0.11156698228007075</v>
      </c>
      <c r="AJ33">
        <v>0.11156698228007075</v>
      </c>
      <c r="AK33">
        <v>0.11156698228007075</v>
      </c>
      <c r="AL33">
        <v>0.11156698228007075</v>
      </c>
      <c r="AM33">
        <v>0.11156698228007075</v>
      </c>
      <c r="AN33">
        <v>0.11156698228007075</v>
      </c>
      <c r="AO33">
        <v>0.11156698228007075</v>
      </c>
      <c r="AP33">
        <v>0.11156698228007075</v>
      </c>
    </row>
    <row r="34" spans="1:42" x14ac:dyDescent="0.2">
      <c r="A34" s="6" t="s">
        <v>48</v>
      </c>
      <c r="B34" s="28">
        <f>'Calculations black'!B215</f>
        <v>0.15645889570552146</v>
      </c>
      <c r="C34" s="28">
        <f>'Calculations black'!C215</f>
        <v>0.15700440673123206</v>
      </c>
      <c r="D34" s="28">
        <f>'Calculations black'!D215</f>
        <v>0.15759501542253063</v>
      </c>
      <c r="E34" s="28">
        <f>'Calculations black'!E215</f>
        <v>0.1581723553115702</v>
      </c>
      <c r="F34" s="28">
        <f>'Calculations black'!F215</f>
        <v>0.15874545146027749</v>
      </c>
      <c r="G34" s="28">
        <f>'Calculations black'!G215</f>
        <v>0.15930168691839217</v>
      </c>
      <c r="H34" s="28">
        <f>'Calculations black'!H215</f>
        <v>0.1598558834197574</v>
      </c>
      <c r="I34" s="28">
        <f>'Calculations black'!I215</f>
        <v>0.16041946697478179</v>
      </c>
      <c r="J34" s="28">
        <f>'Calculations black'!J215</f>
        <v>0.16098445021171226</v>
      </c>
      <c r="K34" s="28">
        <f>'Calculations black'!K215</f>
        <v>0.1615353408895728</v>
      </c>
      <c r="L34" s="28">
        <f>'Calculations black'!L215</f>
        <v>0.1620646320478302</v>
      </c>
      <c r="M34" s="28">
        <f>'Calculations black'!M215</f>
        <v>0.1626029704314724</v>
      </c>
      <c r="N34" s="28">
        <f>'Calculations black'!N215</f>
        <v>0.1631369259773208</v>
      </c>
      <c r="O34" s="28">
        <f>'Calculations black'!O215</f>
        <v>0.16366646770611212</v>
      </c>
      <c r="P34" s="28">
        <f>'Calculations black'!P215</f>
        <v>0.16419156600291962</v>
      </c>
      <c r="Q34" s="28">
        <f>'Calculations black'!Q215</f>
        <v>0.16471219262979528</v>
      </c>
      <c r="R34" s="28">
        <f>'Calculations black'!R215</f>
        <v>0.16522832073635832</v>
      </c>
      <c r="S34" s="28">
        <f>'Calculations black'!S215</f>
        <v>0.16573992486838665</v>
      </c>
      <c r="T34" s="28">
        <f>'Calculations black'!T215</f>
        <v>0.166246980974467</v>
      </c>
      <c r="U34" s="28">
        <f>'Calculations black'!U215</f>
        <v>0.16674946641076363</v>
      </c>
      <c r="V34" s="28">
        <f>'Calculations black'!V215</f>
        <v>0.16724735994396364</v>
      </c>
      <c r="W34" s="28">
        <f>'Calculations black'!W215</f>
        <v>0.16774064175246031</v>
      </c>
      <c r="X34" s="28">
        <f>'Calculations black'!X215</f>
        <v>0.16822929342583326</v>
      </c>
      <c r="Y34" s="28">
        <f>'Calculations black'!Y215</f>
        <v>0.16871329796268689</v>
      </c>
      <c r="Z34" s="28">
        <f>'Calculations black'!Z215</f>
        <v>0.16919263976690826</v>
      </c>
      <c r="AA34" s="28">
        <f>'Calculations black'!AA215</f>
        <v>0.1696673046424072</v>
      </c>
      <c r="AB34" s="28">
        <f>'Calculations black'!AB215</f>
        <v>0.17013727978639576</v>
      </c>
      <c r="AC34" s="28">
        <f>'Calculations black'!AC215</f>
        <v>0.17060255378127323</v>
      </c>
      <c r="AD34" s="28">
        <f>'Calculations black'!AD215</f>
        <v>0.17106311658517281</v>
      </c>
      <c r="AE34" s="28">
        <f>'Calculations black'!AE215</f>
        <v>0.17151895952123639</v>
      </c>
      <c r="AF34" s="28">
        <f>'Calculations black'!AF215</f>
        <v>0.17197007526567185</v>
      </c>
      <c r="AG34">
        <v>0.17197007526567185</v>
      </c>
      <c r="AH34">
        <v>0.17197007526567185</v>
      </c>
      <c r="AI34">
        <v>0.17197007526567185</v>
      </c>
      <c r="AJ34">
        <v>0.17197007526567185</v>
      </c>
      <c r="AK34">
        <v>0.17197007526567185</v>
      </c>
      <c r="AL34">
        <v>0.17197007526567185</v>
      </c>
      <c r="AM34">
        <v>0.17197007526567185</v>
      </c>
      <c r="AN34">
        <v>0.17197007526567185</v>
      </c>
      <c r="AO34">
        <v>0.17197007526567185</v>
      </c>
      <c r="AP34">
        <v>0.17197007526567185</v>
      </c>
    </row>
    <row r="35" spans="1:42" x14ac:dyDescent="0.2">
      <c r="A35" s="6" t="s">
        <v>49</v>
      </c>
      <c r="B35" s="28">
        <f>'Calculations black'!B216</f>
        <v>8.162459546925567E-2</v>
      </c>
      <c r="C35" s="28">
        <f>'Calculations black'!C216</f>
        <v>8.1932730777417279E-2</v>
      </c>
      <c r="D35" s="28">
        <f>'Calculations black'!D216</f>
        <v>8.2269798041525538E-2</v>
      </c>
      <c r="E35" s="28">
        <f>'Calculations black'!E216</f>
        <v>8.2597700255571324E-2</v>
      </c>
      <c r="F35" s="28">
        <f>'Calculations black'!F216</f>
        <v>8.2923109750613927E-2</v>
      </c>
      <c r="G35" s="28">
        <f>'Calculations black'!G216</f>
        <v>8.3236662543802686E-2</v>
      </c>
      <c r="H35" s="28">
        <f>'Calculations black'!H216</f>
        <v>8.354688327865159E-2</v>
      </c>
      <c r="I35" s="28">
        <f>'Calculations black'!I216</f>
        <v>8.3864428652385567E-2</v>
      </c>
      <c r="J35" s="28">
        <f>'Calculations black'!J216</f>
        <v>8.4182705647844275E-2</v>
      </c>
      <c r="K35" s="28">
        <f>'Calculations black'!K216</f>
        <v>8.4491908489424547E-2</v>
      </c>
      <c r="L35" s="28">
        <f>'Calculations black'!L216</f>
        <v>8.4795466792953508E-2</v>
      </c>
      <c r="M35" s="28">
        <f>'Calculations black'!M216</f>
        <v>8.5100036027069531E-2</v>
      </c>
      <c r="N35" s="28">
        <f>'Calculations black'!N216</f>
        <v>8.5402193232629389E-2</v>
      </c>
      <c r="O35" s="28">
        <f>'Calculations black'!O216</f>
        <v>8.570192962404885E-2</v>
      </c>
      <c r="P35" s="28">
        <f>'Calculations black'!P216</f>
        <v>8.5999236979578161E-2</v>
      </c>
      <c r="Q35" s="28">
        <f>'Calculations black'!Q216</f>
        <v>8.6294107646834858E-2</v>
      </c>
      <c r="R35" s="28">
        <f>'Calculations black'!R216</f>
        <v>8.6586534547377123E-2</v>
      </c>
      <c r="S35" s="28">
        <f>'Calculations black'!S216</f>
        <v>8.6876511180344243E-2</v>
      </c>
      <c r="T35" s="28">
        <f>'Calculations black'!T216</f>
        <v>8.7164031625198354E-2</v>
      </c>
      <c r="U35" s="28">
        <f>'Calculations black'!U216</f>
        <v>8.7449090543594135E-2</v>
      </c>
      <c r="V35" s="28">
        <f>'Calculations black'!V216</f>
        <v>8.7731683180410525E-2</v>
      </c>
      <c r="W35" s="28">
        <f>'Calculations black'!W216</f>
        <v>8.8011805363974946E-2</v>
      </c>
      <c r="X35" s="28">
        <f>'Calculations black'!X216</f>
        <v>8.8289453505510082E-2</v>
      </c>
      <c r="Y35" s="28">
        <f>'Calculations black'!Y216</f>
        <v>8.8564624597835165E-2</v>
      </c>
      <c r="Z35" s="28">
        <f>'Calculations black'!Z216</f>
        <v>8.8837316213353695E-2</v>
      </c>
      <c r="AA35" s="28">
        <f>'Calculations black'!AA216</f>
        <v>8.9107526501357878E-2</v>
      </c>
      <c r="AB35" s="28">
        <f>'Calculations black'!AB216</f>
        <v>8.9375254184679689E-2</v>
      </c>
      <c r="AC35" s="28">
        <f>'Calculations black'!AC216</f>
        <v>8.9640498555721218E-2</v>
      </c>
      <c r="AD35" s="28">
        <f>'Calculations black'!AD216</f>
        <v>8.9903259471893371E-2</v>
      </c>
      <c r="AE35" s="28">
        <f>'Calculations black'!AE216</f>
        <v>9.0163537350492901E-2</v>
      </c>
      <c r="AF35" s="28">
        <f>'Calculations black'!AF216</f>
        <v>9.0421333163048609E-2</v>
      </c>
      <c r="AG35">
        <v>9.0421333163048609E-2</v>
      </c>
      <c r="AH35">
        <v>9.0421333163048609E-2</v>
      </c>
      <c r="AI35">
        <v>9.0421333163048609E-2</v>
      </c>
      <c r="AJ35">
        <v>9.0421333163048609E-2</v>
      </c>
      <c r="AK35">
        <v>9.0421333163048609E-2</v>
      </c>
      <c r="AL35">
        <v>9.0421333163048609E-2</v>
      </c>
      <c r="AM35">
        <v>9.0421333163048609E-2</v>
      </c>
      <c r="AN35">
        <v>9.0421333163048609E-2</v>
      </c>
      <c r="AO35">
        <v>9.0421333163048609E-2</v>
      </c>
      <c r="AP35">
        <v>9.0421333163048609E-2</v>
      </c>
    </row>
    <row r="36" spans="1:42" x14ac:dyDescent="0.2">
      <c r="A36" s="6" t="s">
        <v>50</v>
      </c>
      <c r="B36" s="28">
        <f>'Calculations black'!B217</f>
        <v>0.10800000000000005</v>
      </c>
      <c r="C36" s="28">
        <f>'Calculations black'!C217</f>
        <v>0.10840966522476263</v>
      </c>
      <c r="D36" s="28">
        <f>'Calculations black'!D217</f>
        <v>0.10885545256407375</v>
      </c>
      <c r="E36" s="28">
        <f>'Calculations black'!E217</f>
        <v>0.10929147334198296</v>
      </c>
      <c r="F36" s="28">
        <f>'Calculations black'!F217</f>
        <v>0.1097251496244505</v>
      </c>
      <c r="G36" s="28">
        <f>'Calculations black'!G217</f>
        <v>0.110146111918256</v>
      </c>
      <c r="H36" s="28">
        <f>'Calculations black'!H217</f>
        <v>0.11056568667773715</v>
      </c>
      <c r="I36" s="28">
        <f>'Calculations black'!I217</f>
        <v>0.11099409001954867</v>
      </c>
      <c r="J36" s="28">
        <f>'Calculations black'!J217</f>
        <v>0.11142454873516423</v>
      </c>
      <c r="K36" s="28">
        <f>'Calculations black'!K217</f>
        <v>0.11184491086375246</v>
      </c>
      <c r="L36" s="28">
        <f>'Calculations black'!L217</f>
        <v>0.11225175964567502</v>
      </c>
      <c r="M36" s="28">
        <f>'Calculations black'!M217</f>
        <v>0.11266519053058086</v>
      </c>
      <c r="N36" s="28">
        <f>'Calculations black'!N217</f>
        <v>0.11307625207437813</v>
      </c>
      <c r="O36" s="28">
        <f>'Calculations black'!O217</f>
        <v>0.1134849222098958</v>
      </c>
      <c r="P36" s="28">
        <f>'Calculations black'!P217</f>
        <v>0.11389117923945756</v>
      </c>
      <c r="Q36" s="28">
        <f>'Calculations black'!Q217</f>
        <v>0.11429500185702963</v>
      </c>
      <c r="R36" s="28">
        <f>'Calculations black'!R217</f>
        <v>0.11469636916927847</v>
      </c>
      <c r="S36" s="28">
        <f>'Calculations black'!S217</f>
        <v>0.1150952607155466</v>
      </c>
      <c r="T36" s="28">
        <f>'Calculations black'!T217</f>
        <v>0.11549165648675816</v>
      </c>
      <c r="U36" s="28">
        <f>'Calculations black'!U217</f>
        <v>0.11588553694326301</v>
      </c>
      <c r="V36" s="28">
        <f>'Calculations black'!V217</f>
        <v>0.11627688303163404</v>
      </c>
      <c r="W36" s="28">
        <f>'Calculations black'!W217</f>
        <v>0.11666567620043054</v>
      </c>
      <c r="X36" s="28">
        <f>'Calculations black'!X217</f>
        <v>0.11705189841494198</v>
      </c>
      <c r="Y36" s="28">
        <f>'Calculations black'!Y217</f>
        <v>0.11743553217092718</v>
      </c>
      <c r="Z36" s="28">
        <f>'Calculations black'!Z217</f>
        <v>0.11781656050736543</v>
      </c>
      <c r="AA36" s="28">
        <f>'Calculations black'!AA217</f>
        <v>0.11819496701823859</v>
      </c>
      <c r="AB36" s="28">
        <f>'Calculations black'!AB217</f>
        <v>0.11857073586335694</v>
      </c>
      <c r="AC36" s="28">
        <f>'Calculations black'!AC217</f>
        <v>0.11894385177825338</v>
      </c>
      <c r="AD36" s="28">
        <f>'Calculations black'!AD217</f>
        <v>0.11931430008315982</v>
      </c>
      <c r="AE36" s="28">
        <f>'Calculations black'!AE217</f>
        <v>0.1196820666910899</v>
      </c>
      <c r="AF36" s="28">
        <f>'Calculations black'!AF217</f>
        <v>0.1200471381150445</v>
      </c>
      <c r="AG36">
        <v>0.1200471381150445</v>
      </c>
      <c r="AH36">
        <v>0.1200471381150445</v>
      </c>
      <c r="AI36">
        <v>0.1200471381150445</v>
      </c>
      <c r="AJ36">
        <v>0.1200471381150445</v>
      </c>
      <c r="AK36">
        <v>0.1200471381150445</v>
      </c>
      <c r="AL36">
        <v>0.1200471381150445</v>
      </c>
      <c r="AM36">
        <v>0.1200471381150445</v>
      </c>
      <c r="AN36">
        <v>0.1200471381150445</v>
      </c>
      <c r="AO36">
        <v>0.1200471381150445</v>
      </c>
      <c r="AP36">
        <v>0.1200471381150445</v>
      </c>
    </row>
    <row r="37" spans="1:42" x14ac:dyDescent="0.2">
      <c r="A37" s="6" t="s">
        <v>51</v>
      </c>
      <c r="B37" s="28">
        <f>'Calculations black'!B218</f>
        <v>9.2999999999999985E-2</v>
      </c>
      <c r="C37" s="28">
        <f>'Calculations black'!C218</f>
        <v>9.3371885776124902E-2</v>
      </c>
      <c r="D37" s="28">
        <f>'Calculations black'!D218</f>
        <v>9.3776861020105018E-2</v>
      </c>
      <c r="E37" s="28">
        <f>'Calculations black'!E218</f>
        <v>9.4173849571219354E-2</v>
      </c>
      <c r="F37" s="28">
        <f>'Calculations black'!F218</f>
        <v>9.4569430488029724E-2</v>
      </c>
      <c r="G37" s="28">
        <f>'Calculations black'!G218</f>
        <v>9.4954457322795838E-2</v>
      </c>
      <c r="H37" s="28">
        <f>'Calculations black'!H218</f>
        <v>9.5339316073377409E-2</v>
      </c>
      <c r="I37" s="28">
        <f>'Calculations black'!I218</f>
        <v>9.5732764233689718E-2</v>
      </c>
      <c r="J37" s="28">
        <f>'Calculations black'!J218</f>
        <v>9.6128949947944992E-2</v>
      </c>
      <c r="K37" s="28">
        <f>'Calculations black'!K218</f>
        <v>9.6516897925897668E-2</v>
      </c>
      <c r="L37" s="28">
        <f>'Calculations black'!L218</f>
        <v>9.6891896215674567E-2</v>
      </c>
      <c r="M37" s="28">
        <f>'Calculations black'!M218</f>
        <v>9.7274571434082135E-2</v>
      </c>
      <c r="N37" s="28">
        <f>'Calculations black'!N218</f>
        <v>9.7655871882811884E-2</v>
      </c>
      <c r="O37" s="28">
        <f>'Calculations black'!O218</f>
        <v>9.8035781846783035E-2</v>
      </c>
      <c r="P37" s="28">
        <f>'Calculations black'!P218</f>
        <v>9.8414285449355807E-2</v>
      </c>
      <c r="Q37" s="28">
        <f>'Calculations black'!Q218</f>
        <v>9.8791366674913464E-2</v>
      </c>
      <c r="R37" s="28">
        <f>'Calculations black'!R218</f>
        <v>9.9167009390972838E-2</v>
      </c>
      <c r="S37" s="28">
        <f>'Calculations black'!S218</f>
        <v>9.9541197369813372E-2</v>
      </c>
      <c r="T37" s="28">
        <f>'Calculations black'!T218</f>
        <v>9.9913914309618879E-2</v>
      </c>
      <c r="U37" s="28">
        <f>'Calculations black'!U218</f>
        <v>0.10028514385512259</v>
      </c>
      <c r="V37" s="28">
        <f>'Calculations black'!V218</f>
        <v>0.10065486961775118</v>
      </c>
      <c r="W37" s="28">
        <f>'Calculations black'!W218</f>
        <v>0.10102307519526206</v>
      </c>
      <c r="X37" s="28">
        <f>'Calculations black'!X218</f>
        <v>0.10138974419086934</v>
      </c>
      <c r="Y37" s="28">
        <f>'Calculations black'!Y218</f>
        <v>0.10175486023185262</v>
      </c>
      <c r="Z37" s="28">
        <f>'Calculations black'!Z218</f>
        <v>0.10211840698764785</v>
      </c>
      <c r="AA37" s="28">
        <f>'Calculations black'!AA218</f>
        <v>0.10248036818741715</v>
      </c>
      <c r="AB37" s="28">
        <f>'Calculations black'!AB218</f>
        <v>0.10284072763709237</v>
      </c>
      <c r="AC37" s="28">
        <f>'Calculations black'!AC218</f>
        <v>0.10319946923589564</v>
      </c>
      <c r="AD37" s="28">
        <f>'Calculations black'!AD218</f>
        <v>0.10355657699233187</v>
      </c>
      <c r="AE37" s="28">
        <f>'Calculations black'!AE218</f>
        <v>0.10391203503965621</v>
      </c>
      <c r="AF37" s="28">
        <f>'Calculations black'!AF218</f>
        <v>0.10426582765081464</v>
      </c>
      <c r="AG37">
        <v>0.10426582765081464</v>
      </c>
      <c r="AH37">
        <v>0.10426582765081464</v>
      </c>
      <c r="AI37">
        <v>0.10426582765081464</v>
      </c>
      <c r="AJ37">
        <v>0.10426582765081464</v>
      </c>
      <c r="AK37">
        <v>0.10426582765081464</v>
      </c>
      <c r="AL37">
        <v>0.10426582765081464</v>
      </c>
      <c r="AM37">
        <v>0.10426582765081464</v>
      </c>
      <c r="AN37">
        <v>0.10426582765081464</v>
      </c>
      <c r="AO37">
        <v>0.10426582765081464</v>
      </c>
      <c r="AP37">
        <v>0.10426582765081464</v>
      </c>
    </row>
    <row r="38" spans="1:42" x14ac:dyDescent="0.2">
      <c r="A38" s="6" t="s">
        <v>52</v>
      </c>
      <c r="B38" s="28">
        <f>'Calculations black'!B219</f>
        <v>9.9000000000000019E-2</v>
      </c>
      <c r="C38" s="28">
        <f>'Calculations black'!C219</f>
        <v>9.9376490299961817E-2</v>
      </c>
      <c r="D38" s="28">
        <f>'Calculations black'!D219</f>
        <v>9.9786774045232451E-2</v>
      </c>
      <c r="E38" s="28">
        <f>'Calculations black'!E219</f>
        <v>0.10018763726980499</v>
      </c>
      <c r="F38" s="28">
        <f>'Calculations black'!F219</f>
        <v>0.10058621896479755</v>
      </c>
      <c r="G38" s="28">
        <f>'Calculations black'!G219</f>
        <v>0.10097253230048378</v>
      </c>
      <c r="H38" s="28">
        <f>'Calculations black'!H219</f>
        <v>0.10135699904565562</v>
      </c>
      <c r="I38" s="28">
        <f>'Calculations black'!I219</f>
        <v>0.10174987195672552</v>
      </c>
      <c r="J38" s="28">
        <f>'Calculations black'!J219</f>
        <v>0.10214449383405072</v>
      </c>
      <c r="K38" s="28">
        <f>'Calculations black'!K219</f>
        <v>0.10252949147781612</v>
      </c>
      <c r="L38" s="28">
        <f>'Calculations black'!L219</f>
        <v>0.1029034056911539</v>
      </c>
      <c r="M38" s="28">
        <f>'Calculations black'!M219</f>
        <v>0.10328234957083099</v>
      </c>
      <c r="N38" s="28">
        <f>'Calculations black'!N219</f>
        <v>0.10365901672891176</v>
      </c>
      <c r="O38" s="28">
        <f>'Calculations black'!O219</f>
        <v>0.10403338857143227</v>
      </c>
      <c r="P38" s="28">
        <f>'Calculations black'!P219</f>
        <v>0.10440544685271497</v>
      </c>
      <c r="Q38" s="28">
        <f>'Calculations black'!Q219</f>
        <v>0.10477517369512053</v>
      </c>
      <c r="R38" s="28">
        <f>'Calculations black'!R219</f>
        <v>0.10514255160779024</v>
      </c>
      <c r="S38" s="28">
        <f>'Calculations black'!S219</f>
        <v>0.10550756350438387</v>
      </c>
      <c r="T38" s="28">
        <f>'Calculations black'!T219</f>
        <v>0.10587019271982703</v>
      </c>
      <c r="U38" s="28">
        <f>'Calculations black'!U219</f>
        <v>0.1062304230260758</v>
      </c>
      <c r="V38" s="28">
        <f>'Calculations black'!V219</f>
        <v>0.10658823864691212</v>
      </c>
      <c r="W38" s="28">
        <f>'Calculations black'!W219</f>
        <v>0.10694362427178414</v>
      </c>
      <c r="X38" s="28">
        <f>'Calculations black'!X219</f>
        <v>0.10729656506870425</v>
      </c>
      <c r="Y38" s="28">
        <f>'Calculations black'!Y219</f>
        <v>0.10764704669621918</v>
      </c>
      <c r="Z38" s="28">
        <f>'Calculations black'!Z219</f>
        <v>0.10799505531447016</v>
      </c>
      <c r="AA38" s="28">
        <f>'Calculations black'!AA219</f>
        <v>0.10834057759535827</v>
      </c>
      <c r="AB38" s="28">
        <f>'Calculations black'!AB219</f>
        <v>0.10868360073183087</v>
      </c>
      <c r="AC38" s="28">
        <f>'Calculations black'!AC219</f>
        <v>0.10902411244630993</v>
      </c>
      <c r="AD38" s="28">
        <f>'Calculations black'!AD219</f>
        <v>0.10936210099827769</v>
      </c>
      <c r="AE38" s="28">
        <f>'Calculations black'!AE219</f>
        <v>0.10969755519104084</v>
      </c>
      <c r="AF38" s="28">
        <f>'Calculations black'!AF219</f>
        <v>0.11003046437769161</v>
      </c>
      <c r="AG38">
        <v>0.11003046437769161</v>
      </c>
      <c r="AH38">
        <v>0.11003046437769161</v>
      </c>
      <c r="AI38">
        <v>0.11003046437769161</v>
      </c>
      <c r="AJ38">
        <v>0.11003046437769161</v>
      </c>
      <c r="AK38">
        <v>0.11003046437769161</v>
      </c>
      <c r="AL38">
        <v>0.11003046437769161</v>
      </c>
      <c r="AM38">
        <v>0.11003046437769161</v>
      </c>
      <c r="AN38">
        <v>0.11003046437769161</v>
      </c>
      <c r="AO38">
        <v>0.11003046437769161</v>
      </c>
      <c r="AP38">
        <v>0.11003046437769161</v>
      </c>
    </row>
    <row r="39" spans="1:42" x14ac:dyDescent="0.2">
      <c r="A39" s="6" t="s">
        <v>53</v>
      </c>
      <c r="B39" s="28">
        <f>'Calculations black'!B220</f>
        <v>0.17499999999999999</v>
      </c>
      <c r="C39" s="28">
        <f>'Calculations black'!C220</f>
        <v>0.1756288946387016</v>
      </c>
      <c r="D39" s="28">
        <f>'Calculations black'!D220</f>
        <v>0.17630756636619418</v>
      </c>
      <c r="E39" s="28">
        <f>'Calculations black'!E220</f>
        <v>0.17697312848380933</v>
      </c>
      <c r="F39" s="28">
        <f>'Calculations black'!F220</f>
        <v>0.17763464100048115</v>
      </c>
      <c r="G39" s="28">
        <f>'Calculations black'!G220</f>
        <v>0.17827947967074292</v>
      </c>
      <c r="H39" s="28">
        <f>'Calculations black'!H220</f>
        <v>0.17892471472231519</v>
      </c>
      <c r="I39" s="28">
        <f>'Calculations black'!I220</f>
        <v>0.17957985999920439</v>
      </c>
      <c r="J39" s="28">
        <f>'Calculations black'!J220</f>
        <v>0.18023754355510826</v>
      </c>
      <c r="K39" s="28">
        <f>'Calculations black'!K220</f>
        <v>0.18088072763076612</v>
      </c>
      <c r="L39" s="28">
        <f>'Calculations black'!L220</f>
        <v>0.18149342430556983</v>
      </c>
      <c r="M39" s="28">
        <f>'Calculations black'!M220</f>
        <v>0.18212128806672745</v>
      </c>
      <c r="N39" s="28">
        <f>'Calculations black'!N220</f>
        <v>0.18274479299730839</v>
      </c>
      <c r="O39" s="28">
        <f>'Calculations black'!O220</f>
        <v>0.18336389097780875</v>
      </c>
      <c r="P39" s="28">
        <f>'Calculations black'!P220</f>
        <v>0.1839785352139244</v>
      </c>
      <c r="Q39" s="28">
        <f>'Calculations black'!Q220</f>
        <v>0.18458868026483749</v>
      </c>
      <c r="R39" s="28">
        <f>'Calculations black'!R220</f>
        <v>0.18519428206922606</v>
      </c>
      <c r="S39" s="28">
        <f>'Calculations black'!S220</f>
        <v>0.18579529796903696</v>
      </c>
      <c r="T39" s="28">
        <f>'Calculations black'!T220</f>
        <v>0.18639168673106188</v>
      </c>
      <c r="U39" s="28">
        <f>'Calculations black'!U220</f>
        <v>0.18698340856635534</v>
      </c>
      <c r="V39" s="28">
        <f>'Calculations black'!V220</f>
        <v>0.18757042514754052</v>
      </c>
      <c r="W39" s="28">
        <f>'Calculations black'!W220</f>
        <v>0.1881526996240486</v>
      </c>
      <c r="X39" s="28">
        <f>'Calculations black'!X220</f>
        <v>0.18873019663533522</v>
      </c>
      <c r="Y39" s="28">
        <f>'Calculations black'!Y220</f>
        <v>0.18930288232212297</v>
      </c>
      <c r="Z39" s="28">
        <f>'Calculations black'!Z220</f>
        <v>0.18987072433572005</v>
      </c>
      <c r="AA39" s="28">
        <f>'Calculations black'!AA220</f>
        <v>0.19043369184546421</v>
      </c>
      <c r="AB39" s="28">
        <f>'Calculations black'!AB220</f>
        <v>0.1909917555443412</v>
      </c>
      <c r="AC39" s="28">
        <f>'Calculations black'!AC220</f>
        <v>0.19154488765283265</v>
      </c>
      <c r="AD39" s="28">
        <f>'Calculations black'!AD220</f>
        <v>0.19209306192104331</v>
      </c>
      <c r="AE39" s="28">
        <f>'Calculations black'!AE220</f>
        <v>0.19263625362916215</v>
      </c>
      <c r="AF39" s="28">
        <f>'Calculations black'!AF220</f>
        <v>0.19317443958631139</v>
      </c>
      <c r="AG39">
        <v>0.19317443958631139</v>
      </c>
      <c r="AH39">
        <v>0.19317443958631139</v>
      </c>
      <c r="AI39">
        <v>0.19317443958631139</v>
      </c>
      <c r="AJ39">
        <v>0.19317443958631139</v>
      </c>
      <c r="AK39">
        <v>0.19317443958631139</v>
      </c>
      <c r="AL39">
        <v>0.19317443958631139</v>
      </c>
      <c r="AM39">
        <v>0.19317443958631139</v>
      </c>
      <c r="AN39">
        <v>0.19317443958631139</v>
      </c>
      <c r="AO39">
        <v>0.19317443958631139</v>
      </c>
      <c r="AP39">
        <v>0.19317443958631139</v>
      </c>
    </row>
    <row r="40" spans="1:42" x14ac:dyDescent="0.2">
      <c r="A40" s="6" t="s">
        <v>54</v>
      </c>
      <c r="B40" s="28">
        <f>'Calculations black'!B221</f>
        <v>0.10800000000000003</v>
      </c>
      <c r="C40" s="28">
        <f>'Calculations black'!C221</f>
        <v>0.10841866658722439</v>
      </c>
      <c r="D40" s="28">
        <f>'Calculations black'!D221</f>
        <v>0.10887389387806461</v>
      </c>
      <c r="E40" s="28">
        <f>'Calculations black'!E221</f>
        <v>0.10931998579967088</v>
      </c>
      <c r="F40" s="28">
        <f>'Calculations black'!F221</f>
        <v>0.1097641694619912</v>
      </c>
      <c r="G40" s="28">
        <f>'Calculations black'!G221</f>
        <v>0.11019637819479249</v>
      </c>
      <c r="H40" s="28">
        <f>'Calculations black'!H221</f>
        <v>0.11062822853333761</v>
      </c>
      <c r="I40" s="28">
        <f>'Calculations black'!I221</f>
        <v>0.1110691488298694</v>
      </c>
      <c r="J40" s="28">
        <f>'Calculations black'!J221</f>
        <v>0.11151274198435999</v>
      </c>
      <c r="K40" s="28">
        <f>'Calculations black'!K221</f>
        <v>0.11194679200412684</v>
      </c>
      <c r="L40" s="28">
        <f>'Calculations black'!L221</f>
        <v>0.11236553170409588</v>
      </c>
      <c r="M40" s="28">
        <f>'Calculations black'!M221</f>
        <v>0.11279275186119614</v>
      </c>
      <c r="N40" s="28">
        <f>'Calculations black'!N221</f>
        <v>0.11321803418277845</v>
      </c>
      <c r="O40" s="28">
        <f>'Calculations black'!O221</f>
        <v>0.11364135571467604</v>
      </c>
      <c r="P40" s="28">
        <f>'Calculations black'!P221</f>
        <v>0.11406269359207268</v>
      </c>
      <c r="Q40" s="28">
        <f>'Calculations black'!Q221</f>
        <v>0.11448202506577333</v>
      </c>
      <c r="R40" s="28">
        <f>'Calculations black'!R221</f>
        <v>0.11489932752764659</v>
      </c>
      <c r="S40" s="28">
        <f>'Calculations black'!S221</f>
        <v>0.1153145785352354</v>
      </c>
      <c r="T40" s="28">
        <f>'Calculations black'!T221</f>
        <v>0.1157277558355337</v>
      </c>
      <c r="U40" s="28">
        <f>'Calculations black'!U221</f>
        <v>0.11613883738792673</v>
      </c>
      <c r="V40" s="28">
        <f>'Calculations black'!V221</f>
        <v>0.11654780138629521</v>
      </c>
      <c r="W40" s="28">
        <f>'Calculations black'!W221</f>
        <v>0.11695462628028498</v>
      </c>
      <c r="X40" s="28">
        <f>'Calculations black'!X221</f>
        <v>0.1173592907957425</v>
      </c>
      <c r="Y40" s="28">
        <f>'Calculations black'!Y221</f>
        <v>0.1177617739543191</v>
      </c>
      <c r="Z40" s="28">
        <f>'Calculations black'!Z221</f>
        <v>0.11816205509224739</v>
      </c>
      <c r="AA40" s="28">
        <f>'Calculations black'!AA221</f>
        <v>0.11856011387829708</v>
      </c>
      <c r="AB40" s="28">
        <f>'Calculations black'!AB221</f>
        <v>0.11895593033090923</v>
      </c>
      <c r="AC40" s="28">
        <f>'Calculations black'!AC221</f>
        <v>0.11934948483452214</v>
      </c>
      <c r="AD40" s="28">
        <f>'Calculations black'!AD221</f>
        <v>0.11974075815509028</v>
      </c>
      <c r="AE40" s="28">
        <f>'Calculations black'!AE221</f>
        <v>0.12012973145480774</v>
      </c>
      <c r="AF40" s="28">
        <f>'Calculations black'!AF221</f>
        <v>0.12051638630604189</v>
      </c>
      <c r="AG40">
        <v>0.12051638630604189</v>
      </c>
      <c r="AH40">
        <v>0.12051638630604189</v>
      </c>
      <c r="AI40">
        <v>0.12051638630604189</v>
      </c>
      <c r="AJ40">
        <v>0.12051638630604189</v>
      </c>
      <c r="AK40">
        <v>0.12051638630604189</v>
      </c>
      <c r="AL40">
        <v>0.12051638630604189</v>
      </c>
      <c r="AM40">
        <v>0.12051638630604189</v>
      </c>
      <c r="AN40">
        <v>0.12051638630604189</v>
      </c>
      <c r="AO40">
        <v>0.12051638630604189</v>
      </c>
      <c r="AP40">
        <v>0.12051638630604189</v>
      </c>
    </row>
    <row r="41" spans="1:42" x14ac:dyDescent="0.2">
      <c r="A41" s="6" t="s">
        <v>55</v>
      </c>
      <c r="B41" s="28">
        <f>'Calculations black'!B222</f>
        <v>0.17399999999999999</v>
      </c>
      <c r="C41" s="28">
        <f>'Calculations black'!C222</f>
        <v>0.174617980673167</v>
      </c>
      <c r="D41" s="28">
        <f>'Calculations black'!D222</f>
        <v>0.17528514134708478</v>
      </c>
      <c r="E41" s="28">
        <f>'Calculations black'!E222</f>
        <v>0.17593890554046132</v>
      </c>
      <c r="F41" s="28">
        <f>'Calculations black'!F222</f>
        <v>0.17658841307212444</v>
      </c>
      <c r="G41" s="28">
        <f>'Calculations black'!G222</f>
        <v>0.17722091681241786</v>
      </c>
      <c r="H41" s="28">
        <f>'Calculations black'!H222</f>
        <v>0.17785317395817452</v>
      </c>
      <c r="I41" s="28">
        <f>'Calculations black'!I222</f>
        <v>0.17849519176293832</v>
      </c>
      <c r="J41" s="28">
        <f>'Calculations black'!J222</f>
        <v>0.17913939110553875</v>
      </c>
      <c r="K41" s="28">
        <f>'Calculations black'!K222</f>
        <v>0.17976889710826435</v>
      </c>
      <c r="L41" s="28">
        <f>'Calculations black'!L222</f>
        <v>0.18036943072314826</v>
      </c>
      <c r="M41" s="28">
        <f>'Calculations black'!M222</f>
        <v>0.18098381833641788</v>
      </c>
      <c r="N41" s="28">
        <f>'Calculations black'!N222</f>
        <v>0.1815936711812644</v>
      </c>
      <c r="O41" s="28">
        <f>'Calculations black'!O222</f>
        <v>0.18219894472808459</v>
      </c>
      <c r="P41" s="28">
        <f>'Calculations black'!P222</f>
        <v>0.18279959587478134</v>
      </c>
      <c r="Q41" s="28">
        <f>'Calculations black'!Q222</f>
        <v>0.18339558297021039</v>
      </c>
      <c r="R41" s="28">
        <f>'Calculations black'!R222</f>
        <v>0.18398686583531546</v>
      </c>
      <c r="S41" s="28">
        <f>'Calculations black'!S222</f>
        <v>0.18457340578199799</v>
      </c>
      <c r="T41" s="28">
        <f>'Calculations black'!T222</f>
        <v>0.185155165629771</v>
      </c>
      <c r="U41" s="28">
        <f>'Calculations black'!U222</f>
        <v>0.18573210972024434</v>
      </c>
      <c r="V41" s="28">
        <f>'Calculations black'!V222</f>
        <v>0.18630420392949529</v>
      </c>
      <c r="W41" s="28">
        <f>'Calculations black'!W222</f>
        <v>0.18687141567837778</v>
      </c>
      <c r="X41" s="28">
        <f>'Calculations black'!X222</f>
        <v>0.18743371394082176</v>
      </c>
      <c r="Y41" s="28">
        <f>'Calculations black'!Y222</f>
        <v>0.18799106925017936</v>
      </c>
      <c r="Z41" s="28">
        <f>'Calculations black'!Z222</f>
        <v>0.18854345370367467</v>
      </c>
      <c r="AA41" s="28">
        <f>'Calculations black'!AA222</f>
        <v>0.18909084096501422</v>
      </c>
      <c r="AB41" s="28">
        <f>'Calculations black'!AB222</f>
        <v>0.1896332062652123</v>
      </c>
      <c r="AC41" s="28">
        <f>'Calculations black'!AC222</f>
        <v>0.19017052640169421</v>
      </c>
      <c r="AD41" s="28">
        <f>'Calculations black'!AD222</f>
        <v>0.19070277973573241</v>
      </c>
      <c r="AE41" s="28">
        <f>'Calculations black'!AE222</f>
        <v>0.19122994618827685</v>
      </c>
      <c r="AF41" s="28">
        <f>'Calculations black'!AF222</f>
        <v>0.1917520072342373</v>
      </c>
      <c r="AG41">
        <v>0.1917520072342373</v>
      </c>
      <c r="AH41">
        <v>0.1917520072342373</v>
      </c>
      <c r="AI41">
        <v>0.1917520072342373</v>
      </c>
      <c r="AJ41">
        <v>0.1917520072342373</v>
      </c>
      <c r="AK41">
        <v>0.1917520072342373</v>
      </c>
      <c r="AL41">
        <v>0.1917520072342373</v>
      </c>
      <c r="AM41">
        <v>0.1917520072342373</v>
      </c>
      <c r="AN41">
        <v>0.1917520072342373</v>
      </c>
      <c r="AO41">
        <v>0.1917520072342373</v>
      </c>
      <c r="AP41">
        <v>0.1917520072342373</v>
      </c>
    </row>
    <row r="42" spans="1:42" x14ac:dyDescent="0.2">
      <c r="A42" s="6" t="s">
        <v>56</v>
      </c>
      <c r="B42" s="28">
        <f>'Calculations black'!B223</f>
        <v>9.4000000000000014E-2</v>
      </c>
      <c r="C42" s="28">
        <f>'Calculations black'!C223</f>
        <v>9.4364041689574907E-2</v>
      </c>
      <c r="D42" s="28">
        <f>'Calculations black'!D223</f>
        <v>9.4760837943028531E-2</v>
      </c>
      <c r="E42" s="28">
        <f>'Calculations black'!E223</f>
        <v>9.5148852868892936E-2</v>
      </c>
      <c r="F42" s="28">
        <f>'Calculations black'!F223</f>
        <v>9.5534918975277619E-2</v>
      </c>
      <c r="G42" s="28">
        <f>'Calculations black'!G223</f>
        <v>9.5909490687742543E-2</v>
      </c>
      <c r="H42" s="28">
        <f>'Calculations black'!H223</f>
        <v>9.6282678549702946E-2</v>
      </c>
      <c r="I42" s="28">
        <f>'Calculations black'!I223</f>
        <v>9.6664180191338558E-2</v>
      </c>
      <c r="J42" s="28">
        <f>'Calculations black'!J223</f>
        <v>9.704767866080502E-2</v>
      </c>
      <c r="K42" s="28">
        <f>'Calculations black'!K223</f>
        <v>9.7422202674601971E-2</v>
      </c>
      <c r="L42" s="28">
        <f>'Calculations black'!L223</f>
        <v>9.7785720683963642E-2</v>
      </c>
      <c r="M42" s="28">
        <f>'Calculations black'!M223</f>
        <v>9.8154726373172074E-2</v>
      </c>
      <c r="N42" s="28">
        <f>'Calculations black'!N223</f>
        <v>9.8521798567124647E-2</v>
      </c>
      <c r="O42" s="28">
        <f>'Calculations black'!O223</f>
        <v>9.8886919755558883E-2</v>
      </c>
      <c r="P42" s="28">
        <f>'Calculations black'!P223</f>
        <v>9.9250072570642625E-2</v>
      </c>
      <c r="Q42" s="28">
        <f>'Calculations black'!Q223</f>
        <v>9.9611239808664834E-2</v>
      </c>
      <c r="R42" s="28">
        <f>'Calculations black'!R223</f>
        <v>9.9970404450939354E-2</v>
      </c>
      <c r="S42" s="28">
        <f>'Calculations black'!S223</f>
        <v>0.10032754968392042</v>
      </c>
      <c r="T42" s="28">
        <f>'Calculations black'!T223</f>
        <v>0.10068265891853063</v>
      </c>
      <c r="U42" s="28">
        <f>'Calculations black'!U223</f>
        <v>0.10103571580870117</v>
      </c>
      <c r="V42" s="28">
        <f>'Calculations black'!V223</f>
        <v>0.10138670426912796</v>
      </c>
      <c r="W42" s="28">
        <f>'Calculations black'!W223</f>
        <v>0.10173560849224711</v>
      </c>
      <c r="X42" s="28">
        <f>'Calculations black'!X223</f>
        <v>0.10208241296443231</v>
      </c>
      <c r="Y42" s="28">
        <f>'Calculations black'!Y223</f>
        <v>0.10242710248141994</v>
      </c>
      <c r="Z42" s="28">
        <f>'Calculations black'!Z223</f>
        <v>0.1027696621629685</v>
      </c>
      <c r="AA42" s="28">
        <f>'Calculations black'!AA223</f>
        <v>0.10311007746675924</v>
      </c>
      <c r="AB42" s="28">
        <f>'Calculations black'!AB223</f>
        <v>0.10344833420154247</v>
      </c>
      <c r="AC42" s="28">
        <f>'Calculations black'!AC223</f>
        <v>0.10378441853954225</v>
      </c>
      <c r="AD42" s="28">
        <f>'Calculations black'!AD223</f>
        <v>0.10411831702812449</v>
      </c>
      <c r="AE42" s="28">
        <f>'Calculations black'!AE223</f>
        <v>0.1044500166007411</v>
      </c>
      <c r="AF42" s="28">
        <f>'Calculations black'!AF223</f>
        <v>0.10477950458715841</v>
      </c>
      <c r="AG42">
        <v>0.10477950458715841</v>
      </c>
      <c r="AH42">
        <v>0.10477950458715841</v>
      </c>
      <c r="AI42">
        <v>0.10477950458715841</v>
      </c>
      <c r="AJ42">
        <v>0.10477950458715841</v>
      </c>
      <c r="AK42">
        <v>0.10477950458715841</v>
      </c>
      <c r="AL42">
        <v>0.10477950458715841</v>
      </c>
      <c r="AM42">
        <v>0.10477950458715841</v>
      </c>
      <c r="AN42">
        <v>0.10477950458715841</v>
      </c>
      <c r="AO42">
        <v>0.10477950458715841</v>
      </c>
      <c r="AP42">
        <v>0.10477950458715841</v>
      </c>
    </row>
    <row r="43" spans="1:42" x14ac:dyDescent="0.2">
      <c r="A43" s="6" t="s">
        <v>57</v>
      </c>
      <c r="B43" s="28">
        <f>'Calculations black'!B224</f>
        <v>9.4999999999999987E-2</v>
      </c>
      <c r="C43" s="28">
        <f>'Calculations black'!C224</f>
        <v>9.5366375814310997E-2</v>
      </c>
      <c r="D43" s="28">
        <f>'Calculations black'!D224</f>
        <v>9.5765697140517345E-2</v>
      </c>
      <c r="E43" s="28">
        <f>'Calculations black'!E224</f>
        <v>9.6156121596952193E-2</v>
      </c>
      <c r="F43" s="28">
        <f>'Calculations black'!F224</f>
        <v>9.6544536666843872E-2</v>
      </c>
      <c r="G43" s="28">
        <f>'Calculations black'!G224</f>
        <v>9.6921317198144105E-2</v>
      </c>
      <c r="H43" s="28">
        <f>'Calculations black'!H224</f>
        <v>9.7296631758330115E-2</v>
      </c>
      <c r="I43" s="28">
        <f>'Calculations black'!I224</f>
        <v>9.7680276036977376E-2</v>
      </c>
      <c r="J43" s="28">
        <f>'Calculations black'!J224</f>
        <v>9.8065872265753778E-2</v>
      </c>
      <c r="K43" s="28">
        <f>'Calculations black'!K224</f>
        <v>9.8442374830559107E-2</v>
      </c>
      <c r="L43" s="28">
        <f>'Calculations black'!L224</f>
        <v>9.8807848968806983E-2</v>
      </c>
      <c r="M43" s="28">
        <f>'Calculations black'!M224</f>
        <v>9.9178731986074881E-2</v>
      </c>
      <c r="N43" s="28">
        <f>'Calculations black'!N224</f>
        <v>9.9547618213144839E-2</v>
      </c>
      <c r="O43" s="28">
        <f>'Calculations black'!O224</f>
        <v>9.9914489832942821E-2</v>
      </c>
      <c r="P43" s="28">
        <f>'Calculations black'!P224</f>
        <v>0.10027932920202245</v>
      </c>
      <c r="Q43" s="28">
        <f>'Calculations black'!Q224</f>
        <v>0.10064211887221286</v>
      </c>
      <c r="R43" s="28">
        <f>'Calculations black'!R224</f>
        <v>0.10100284161144388</v>
      </c>
      <c r="S43" s="28">
        <f>'Calculations black'!S224</f>
        <v>0.10136148042374633</v>
      </c>
      <c r="T43" s="28">
        <f>'Calculations black'!T224</f>
        <v>0.10171801856843224</v>
      </c>
      <c r="U43" s="28">
        <f>'Calculations black'!U224</f>
        <v>0.10207243957845268</v>
      </c>
      <c r="V43" s="28">
        <f>'Calculations black'!V224</f>
        <v>0.10242472727793997</v>
      </c>
      <c r="W43" s="28">
        <f>'Calculations black'!W224</f>
        <v>0.1027748657989383</v>
      </c>
      <c r="X43" s="28">
        <f>'Calculations black'!X224</f>
        <v>0.10312283959732572</v>
      </c>
      <c r="Y43" s="28">
        <f>'Calculations black'!Y224</f>
        <v>0.10346863346793604</v>
      </c>
      <c r="Z43" s="28">
        <f>'Calculations black'!Z224</f>
        <v>0.1038122325588865</v>
      </c>
      <c r="AA43" s="28">
        <f>'Calculations black'!AA224</f>
        <v>0.10415362238512059</v>
      </c>
      <c r="AB43" s="28">
        <f>'Calculations black'!AB224</f>
        <v>0.10449278884117168</v>
      </c>
      <c r="AC43" s="28">
        <f>'Calculations black'!AC224</f>
        <v>0.10482971821316009</v>
      </c>
      <c r="AD43" s="28">
        <f>'Calculations black'!AD224</f>
        <v>0.10516439719003134</v>
      </c>
      <c r="AE43" s="28">
        <f>'Calculations black'!AE224</f>
        <v>0.10549681287404862</v>
      </c>
      <c r="AF43" s="28">
        <f>'Calculations black'!AF224</f>
        <v>0.10582695279054843</v>
      </c>
      <c r="AG43">
        <v>0.10582695279054843</v>
      </c>
      <c r="AH43">
        <v>0.10582695279054843</v>
      </c>
      <c r="AI43">
        <v>0.10582695279054843</v>
      </c>
      <c r="AJ43">
        <v>0.10582695279054843</v>
      </c>
      <c r="AK43">
        <v>0.10582695279054843</v>
      </c>
      <c r="AL43">
        <v>0.10582695279054843</v>
      </c>
      <c r="AM43">
        <v>0.10582695279054843</v>
      </c>
      <c r="AN43">
        <v>0.10582695279054843</v>
      </c>
      <c r="AO43">
        <v>0.10582695279054843</v>
      </c>
      <c r="AP43">
        <v>0.10582695279054843</v>
      </c>
    </row>
  </sheetData>
  <phoneticPr fontId="1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P43"/>
  <sheetViews>
    <sheetView topLeftCell="AA1" workbookViewId="0">
      <selection activeCell="AQ1" sqref="AQ1:AR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asian'!B183</f>
        <v>1.1999999999999999E-2</v>
      </c>
      <c r="C2" s="28">
        <f>'Calculations asian'!C183</f>
        <v>1.2398037133490794E-2</v>
      </c>
      <c r="D2" s="28">
        <f>'Calculations asian'!D183</f>
        <v>1.2813681572214427E-2</v>
      </c>
      <c r="E2" s="28">
        <f>'Calculations asian'!E183</f>
        <v>1.3236177637347876E-2</v>
      </c>
      <c r="F2" s="28">
        <f>'Calculations asian'!F183</f>
        <v>1.3662495203409232E-2</v>
      </c>
      <c r="G2" s="28">
        <f>'Calculations asian'!G183</f>
        <v>1.4097567190788489E-2</v>
      </c>
      <c r="H2" s="28">
        <f>'Calculations asian'!H183</f>
        <v>1.4552450076591918E-2</v>
      </c>
      <c r="I2" s="28">
        <f>'Calculations asian'!I183</f>
        <v>1.5008723151436792E-2</v>
      </c>
      <c r="J2" s="28">
        <f>'Calculations asian'!J183</f>
        <v>1.5474161884632272E-2</v>
      </c>
      <c r="K2" s="28">
        <f>'Calculations asian'!K183</f>
        <v>1.5943599013312638E-2</v>
      </c>
      <c r="L2" s="28">
        <f>'Calculations asian'!L183</f>
        <v>1.6356122537950563E-2</v>
      </c>
      <c r="M2" s="28">
        <f>'Calculations asian'!M183</f>
        <v>1.6812347990049267E-2</v>
      </c>
      <c r="N2" s="28">
        <f>'Calculations asian'!N183</f>
        <v>1.7271975166689761E-2</v>
      </c>
      <c r="O2" s="28">
        <f>'Calculations asian'!O183</f>
        <v>1.7734980969329985E-2</v>
      </c>
      <c r="P2" s="28">
        <f>'Calculations asian'!P183</f>
        <v>1.820134201152733E-2</v>
      </c>
      <c r="Q2" s="28">
        <f>'Calculations asian'!Q183</f>
        <v>1.8671034622661238E-2</v>
      </c>
      <c r="R2" s="28">
        <f>'Calculations asian'!R183</f>
        <v>1.9144034851658658E-2</v>
      </c>
      <c r="S2" s="28">
        <f>'Calculations asian'!S183</f>
        <v>1.9620318470731108E-2</v>
      </c>
      <c r="T2" s="28">
        <f>'Calculations asian'!T183</f>
        <v>2.0099860979126583E-2</v>
      </c>
      <c r="U2" s="28">
        <f>'Calculations asian'!U183</f>
        <v>2.0582637606902564E-2</v>
      </c>
      <c r="V2" s="28">
        <f>'Calculations asian'!V183</f>
        <v>2.1068623318725336E-2</v>
      </c>
      <c r="W2" s="28">
        <f>'Calculations asian'!W183</f>
        <v>2.1557792817698783E-2</v>
      </c>
      <c r="X2" s="28">
        <f>'Calculations asian'!X183</f>
        <v>2.2050120549227878E-2</v>
      </c>
      <c r="Y2" s="28">
        <f>'Calculations asian'!Y183</f>
        <v>2.254558070492085E-2</v>
      </c>
      <c r="Z2" s="28">
        <f>'Calculations asian'!Z183</f>
        <v>2.3044147226532596E-2</v>
      </c>
      <c r="AA2" s="28">
        <f>'Calculations asian'!AA183</f>
        <v>2.3545793809952979E-2</v>
      </c>
      <c r="AB2" s="28">
        <f>'Calculations asian'!AB183</f>
        <v>2.4050493909243742E-2</v>
      </c>
      <c r="AC2" s="28">
        <f>'Calculations asian'!AC183</f>
        <v>2.4558220740725271E-2</v>
      </c>
      <c r="AD2" s="28">
        <f>'Calculations asian'!AD183</f>
        <v>2.5068947287115909E-2</v>
      </c>
      <c r="AE2" s="28">
        <f>'Calculations asian'!AE183</f>
        <v>2.5582646301726828E-2</v>
      </c>
      <c r="AF2" s="28">
        <f>'Calculations asian'!AF183</f>
        <v>2.609929031271277E-2</v>
      </c>
      <c r="AG2">
        <v>2.609929031271277E-2</v>
      </c>
      <c r="AH2">
        <v>2.609929031271277E-2</v>
      </c>
      <c r="AI2">
        <v>2.609929031271277E-2</v>
      </c>
      <c r="AJ2">
        <v>2.609929031271277E-2</v>
      </c>
      <c r="AK2">
        <v>2.609929031271277E-2</v>
      </c>
      <c r="AL2">
        <v>2.609929031271277E-2</v>
      </c>
      <c r="AM2">
        <v>2.609929031271277E-2</v>
      </c>
      <c r="AN2">
        <v>2.609929031271277E-2</v>
      </c>
      <c r="AO2">
        <v>2.609929031271277E-2</v>
      </c>
      <c r="AP2">
        <v>2.609929031271277E-2</v>
      </c>
    </row>
    <row r="3" spans="1:42" x14ac:dyDescent="0.2">
      <c r="A3" s="6" t="s">
        <v>94</v>
      </c>
      <c r="B3" s="28">
        <f>'Calculations asian'!B184</f>
        <v>0</v>
      </c>
      <c r="C3" s="28">
        <f>'Calculations asian'!C184</f>
        <v>2.0991162906077007E-4</v>
      </c>
      <c r="D3" s="28">
        <f>'Calculations asian'!D184</f>
        <v>4.2946068054882508E-4</v>
      </c>
      <c r="E3" s="28">
        <f>'Calculations asian'!E184</f>
        <v>6.5309859746664133E-4</v>
      </c>
      <c r="F3" s="28">
        <f>'Calculations asian'!F184</f>
        <v>8.7920304942745915E-4</v>
      </c>
      <c r="G3" s="28">
        <f>'Calculations asian'!G184</f>
        <v>1.1104565371192379E-3</v>
      </c>
      <c r="H3" s="28">
        <f>'Calculations asian'!H184</f>
        <v>1.3527782529317396E-3</v>
      </c>
      <c r="I3" s="28">
        <f>'Calculations asian'!I184</f>
        <v>1.5962928016694557E-3</v>
      </c>
      <c r="J3" s="28">
        <f>'Calculations asian'!J184</f>
        <v>1.845209211526223E-3</v>
      </c>
      <c r="K3" s="28">
        <f>'Calculations asian'!K184</f>
        <v>2.0968083060358485E-3</v>
      </c>
      <c r="L3" s="28">
        <f>'Calculations asian'!L184</f>
        <v>2.3181668745949563E-3</v>
      </c>
      <c r="M3" s="28">
        <f>'Calculations asian'!M184</f>
        <v>2.5635487101497785E-3</v>
      </c>
      <c r="N3" s="28">
        <f>'Calculations asian'!N184</f>
        <v>2.8112407704538574E-3</v>
      </c>
      <c r="O3" s="28">
        <f>'Calculations asian'!O184</f>
        <v>3.0612373129083187E-3</v>
      </c>
      <c r="P3" s="28">
        <f>'Calculations asian'!P184</f>
        <v>3.3135323763951001E-3</v>
      </c>
      <c r="Q3" s="28">
        <f>'Calculations asian'!Q184</f>
        <v>3.5681197823867242E-3</v>
      </c>
      <c r="R3" s="28">
        <f>'Calculations asian'!R184</f>
        <v>3.8249931360518686E-3</v>
      </c>
      <c r="S3" s="28">
        <f>'Calculations asian'!S184</f>
        <v>4.0841458273619324E-3</v>
      </c>
      <c r="T3" s="28">
        <f>'Calculations asian'!T184</f>
        <v>4.3455710322008118E-3</v>
      </c>
      <c r="U3" s="28">
        <f>'Calculations asian'!U184</f>
        <v>4.6092617134814752E-3</v>
      </c>
      <c r="V3" s="28">
        <f>'Calculations asian'!V184</f>
        <v>4.8752106222733193E-3</v>
      </c>
      <c r="W3" s="28">
        <f>'Calculations asian'!W184</f>
        <v>5.1434102989422305E-3</v>
      </c>
      <c r="X3" s="28">
        <f>'Calculations asian'!X184</f>
        <v>5.4138530743068156E-3</v>
      </c>
      <c r="Y3" s="28">
        <f>'Calculations asian'!Y184</f>
        <v>5.6865310708140143E-3</v>
      </c>
      <c r="Z3" s="28">
        <f>'Calculations asian'!Z184</f>
        <v>5.9614362037359314E-3</v>
      </c>
      <c r="AA3" s="28">
        <f>'Calculations asian'!AA184</f>
        <v>6.2385601823907975E-3</v>
      </c>
      <c r="AB3" s="28">
        <f>'Calculations asian'!AB184</f>
        <v>6.5178945113907455E-3</v>
      </c>
      <c r="AC3" s="28">
        <f>'Calculations asian'!AC184</f>
        <v>6.7994304919180718E-3</v>
      </c>
      <c r="AD3" s="28">
        <f>'Calculations asian'!AD184</f>
        <v>7.0831592230323264E-3</v>
      </c>
      <c r="AE3" s="28">
        <f>'Calculations asian'!AE184</f>
        <v>7.3690716030104884E-3</v>
      </c>
      <c r="AF3" s="28">
        <f>'Calculations asian'!AF184</f>
        <v>7.6571583307216392E-3</v>
      </c>
      <c r="AG3">
        <v>7.6571583307216392E-3</v>
      </c>
      <c r="AH3">
        <v>7.6571583307216392E-3</v>
      </c>
      <c r="AI3">
        <v>7.6571583307216392E-3</v>
      </c>
      <c r="AJ3">
        <v>7.6571583307216392E-3</v>
      </c>
      <c r="AK3">
        <v>7.6571583307216392E-3</v>
      </c>
      <c r="AL3">
        <v>7.6571583307216392E-3</v>
      </c>
      <c r="AM3">
        <v>7.6571583307216392E-3</v>
      </c>
      <c r="AN3">
        <v>7.6571583307216392E-3</v>
      </c>
      <c r="AO3">
        <v>7.6571583307216392E-3</v>
      </c>
      <c r="AP3">
        <v>7.6571583307216392E-3</v>
      </c>
    </row>
    <row r="4" spans="1:42" x14ac:dyDescent="0.2">
      <c r="A4" s="6" t="s">
        <v>93</v>
      </c>
      <c r="B4" s="28">
        <f>'Calculations asian'!B185</f>
        <v>0.10499999999999998</v>
      </c>
      <c r="C4" s="28">
        <f>'Calculations asian'!C185</f>
        <v>0.10645568752689541</v>
      </c>
      <c r="D4" s="28">
        <f>'Calculations asian'!D185</f>
        <v>0.10796844324741625</v>
      </c>
      <c r="E4" s="28">
        <f>'Calculations asian'!E185</f>
        <v>0.10949553305103685</v>
      </c>
      <c r="F4" s="28">
        <f>'Calculations asian'!F185</f>
        <v>0.11102667816496198</v>
      </c>
      <c r="G4" s="28">
        <f>'Calculations asian'!G185</f>
        <v>0.11257790994390622</v>
      </c>
      <c r="H4" s="28">
        <f>'Calculations asian'!H185</f>
        <v>0.1141878305015923</v>
      </c>
      <c r="I4" s="28">
        <f>'Calculations asian'!I185</f>
        <v>0.11579317409889558</v>
      </c>
      <c r="J4" s="28">
        <f>'Calculations asian'!J185</f>
        <v>0.11741980200563665</v>
      </c>
      <c r="K4" s="28">
        <f>'Calculations asian'!K185</f>
        <v>0.11904863932188889</v>
      </c>
      <c r="L4" s="28">
        <f>'Calculations asian'!L185</f>
        <v>0.12047514360573849</v>
      </c>
      <c r="M4" s="28">
        <f>'Calculations asian'!M185</f>
        <v>0.12204006636961146</v>
      </c>
      <c r="N4" s="28">
        <f>'Calculations asian'!N185</f>
        <v>0.12360652362600651</v>
      </c>
      <c r="O4" s="28">
        <f>'Calculations asian'!O185</f>
        <v>0.12517434485425413</v>
      </c>
      <c r="P4" s="28">
        <f>'Calculations asian'!P185</f>
        <v>0.12674336074234116</v>
      </c>
      <c r="Q4" s="28">
        <f>'Calculations asian'!Q185</f>
        <v>0.12831340323346671</v>
      </c>
      <c r="R4" s="28">
        <f>'Calculations asian'!R185</f>
        <v>0.12988430557170264</v>
      </c>
      <c r="S4" s="28">
        <f>'Calculations asian'!S185</f>
        <v>0.13145590234672425</v>
      </c>
      <c r="T4" s="28">
        <f>'Calculations asian'!T185</f>
        <v>0.13302802953756321</v>
      </c>
      <c r="U4" s="28">
        <f>'Calculations asian'!U185</f>
        <v>0.13460052455534594</v>
      </c>
      <c r="V4" s="28">
        <f>'Calculations asian'!V185</f>
        <v>0.13617322628498349</v>
      </c>
      <c r="W4" s="28">
        <f>'Calculations asian'!W185</f>
        <v>0.13774597512577366</v>
      </c>
      <c r="X4" s="28">
        <f>'Calculations asian'!X185</f>
        <v>0.13931861303088194</v>
      </c>
      <c r="Y4" s="28">
        <f>'Calculations asian'!Y185</f>
        <v>0.14089098354567625</v>
      </c>
      <c r="Z4" s="28">
        <f>'Calculations asian'!Z185</f>
        <v>0.14246293184487896</v>
      </c>
      <c r="AA4" s="28">
        <f>'Calculations asian'!AA185</f>
        <v>0.14403430476851373</v>
      </c>
      <c r="AB4" s="28">
        <f>'Calculations asian'!AB185</f>
        <v>0.14560495085662323</v>
      </c>
      <c r="AC4" s="28">
        <f>'Calculations asian'!AC185</f>
        <v>0.14717472038273263</v>
      </c>
      <c r="AD4" s="28">
        <f>'Calculations asian'!AD185</f>
        <v>0.14874346538603925</v>
      </c>
      <c r="AE4" s="28">
        <f>'Calculations asian'!AE185</f>
        <v>0.15031103970231358</v>
      </c>
      <c r="AF4" s="28">
        <f>'Calculations asian'!AF185</f>
        <v>0.15187729899349095</v>
      </c>
      <c r="AG4">
        <v>0.15187729899349095</v>
      </c>
      <c r="AH4">
        <v>0.15187729899349095</v>
      </c>
      <c r="AI4">
        <v>0.15187729899349095</v>
      </c>
      <c r="AJ4">
        <v>0.15187729899349095</v>
      </c>
      <c r="AK4">
        <v>0.15187729899349095</v>
      </c>
      <c r="AL4">
        <v>0.15187729899349095</v>
      </c>
      <c r="AM4">
        <v>0.15187729899349095</v>
      </c>
      <c r="AN4">
        <v>0.15187729899349095</v>
      </c>
      <c r="AO4">
        <v>0.15187729899349095</v>
      </c>
      <c r="AP4">
        <v>0.15187729899349095</v>
      </c>
    </row>
    <row r="5" spans="1:42" x14ac:dyDescent="0.2">
      <c r="A5" s="6" t="s">
        <v>28</v>
      </c>
      <c r="B5" s="28">
        <f>'Calculations asian'!B186</f>
        <v>2.4999999999999981E-2</v>
      </c>
      <c r="C5" s="28">
        <f>'Calculations asian'!C186</f>
        <v>2.5577223309745281E-2</v>
      </c>
      <c r="D5" s="28">
        <f>'Calculations asian'!D186</f>
        <v>2.6179290598691961E-2</v>
      </c>
      <c r="E5" s="28">
        <f>'Calculations asian'!E186</f>
        <v>2.679015357958962E-2</v>
      </c>
      <c r="F5" s="28">
        <f>'Calculations asian'!F186</f>
        <v>2.7405527475216525E-2</v>
      </c>
      <c r="G5" s="28">
        <f>'Calculations asian'!G186</f>
        <v>2.8032303705643132E-2</v>
      </c>
      <c r="H5" s="28">
        <f>'Calculations asian'!H186</f>
        <v>2.8686318240151429E-2</v>
      </c>
      <c r="I5" s="28">
        <f>'Calculations asian'!I186</f>
        <v>2.9341376315960743E-2</v>
      </c>
      <c r="J5" s="28">
        <f>'Calculations asian'!J186</f>
        <v>3.000843488699961E-2</v>
      </c>
      <c r="K5" s="28">
        <f>'Calculations asian'!K186</f>
        <v>3.0679949545665941E-2</v>
      </c>
      <c r="L5" s="28">
        <f>'Calculations asian'!L186</f>
        <v>3.1269699281084827E-2</v>
      </c>
      <c r="M5" s="28">
        <f>'Calculations asian'!M186</f>
        <v>3.1920459427597227E-2</v>
      </c>
      <c r="N5" s="28">
        <f>'Calculations asian'!N186</f>
        <v>3.2574992571751039E-2</v>
      </c>
      <c r="O5" s="28">
        <f>'Calculations asian'!O186</f>
        <v>3.3233252840953818E-2</v>
      </c>
      <c r="P5" s="28">
        <f>'Calculations asian'!P186</f>
        <v>3.3895194117588172E-2</v>
      </c>
      <c r="Q5" s="28">
        <f>'Calculations asian'!Q186</f>
        <v>3.4560770046966262E-2</v>
      </c>
      <c r="R5" s="28">
        <f>'Calculations asian'!R186</f>
        <v>3.5229934045327344E-2</v>
      </c>
      <c r="S5" s="28">
        <f>'Calculations asian'!S186</f>
        <v>3.5902639307886612E-2</v>
      </c>
      <c r="T5" s="28">
        <f>'Calculations asian'!T186</f>
        <v>3.6578838816935216E-2</v>
      </c>
      <c r="U5" s="28">
        <f>'Calculations asian'!U186</f>
        <v>3.7258485349995991E-2</v>
      </c>
      <c r="V5" s="28">
        <f>'Calculations asian'!V186</f>
        <v>3.7941531488037722E-2</v>
      </c>
      <c r="W5" s="28">
        <f>'Calculations asian'!W186</f>
        <v>3.8627929623747899E-2</v>
      </c>
      <c r="X5" s="28">
        <f>'Calculations asian'!X186</f>
        <v>3.9317631969866151E-2</v>
      </c>
      <c r="Y5" s="28">
        <f>'Calculations asian'!Y186</f>
        <v>4.0010590567579885E-2</v>
      </c>
      <c r="Z5" s="28">
        <f>'Calculations asian'!Z186</f>
        <v>4.0706757294980266E-2</v>
      </c>
      <c r="AA5" s="28">
        <f>'Calculations asian'!AA186</f>
        <v>4.1406083875579626E-2</v>
      </c>
      <c r="AB5" s="28">
        <f>'Calculations asian'!AB186</f>
        <v>4.2108521886889884E-2</v>
      </c>
      <c r="AC5" s="28">
        <f>'Calculations asian'!AC186</f>
        <v>4.2814022769059566E-2</v>
      </c>
      <c r="AD5" s="28">
        <f>'Calculations asian'!AD186</f>
        <v>4.3522537833568291E-2</v>
      </c>
      <c r="AE5" s="28">
        <f>'Calculations asian'!AE186</f>
        <v>4.4234018271977808E-2</v>
      </c>
      <c r="AF5" s="28">
        <f>'Calculations asian'!AF186</f>
        <v>4.4948415164735862E-2</v>
      </c>
      <c r="AG5">
        <v>4.4948415164735862E-2</v>
      </c>
      <c r="AH5">
        <v>4.4948415164735862E-2</v>
      </c>
      <c r="AI5">
        <v>4.4948415164735862E-2</v>
      </c>
      <c r="AJ5">
        <v>4.4948415164735862E-2</v>
      </c>
      <c r="AK5">
        <v>4.4948415164735862E-2</v>
      </c>
      <c r="AL5">
        <v>4.4948415164735862E-2</v>
      </c>
      <c r="AM5">
        <v>4.4948415164735862E-2</v>
      </c>
      <c r="AN5">
        <v>4.4948415164735862E-2</v>
      </c>
      <c r="AO5">
        <v>4.4948415164735862E-2</v>
      </c>
      <c r="AP5">
        <v>4.4948415164735862E-2</v>
      </c>
    </row>
    <row r="6" spans="1:42" x14ac:dyDescent="0.2">
      <c r="A6" s="6" t="s">
        <v>29</v>
      </c>
      <c r="B6" s="28">
        <f>'Calculations asian'!B187</f>
        <v>3.9000000000000014E-2</v>
      </c>
      <c r="C6" s="28">
        <f>'Calculations asian'!C187</f>
        <v>3.9772602030068126E-2</v>
      </c>
      <c r="D6" s="28">
        <f>'Calculations asian'!D187</f>
        <v>4.0578063526759252E-2</v>
      </c>
      <c r="E6" s="28">
        <f>'Calculations asian'!E187</f>
        <v>4.1394996404874901E-2</v>
      </c>
      <c r="F6" s="28">
        <f>'Calculations asian'!F187</f>
        <v>4.221762355399393E-2</v>
      </c>
      <c r="G6" s="28">
        <f>'Calculations asian'!G187</f>
        <v>4.3055194492494363E-2</v>
      </c>
      <c r="H6" s="28">
        <f>'Calculations asian'!H187</f>
        <v>4.3928834336785377E-2</v>
      </c>
      <c r="I6" s="28">
        <f>'Calculations asian'!I187</f>
        <v>4.4803429723781929E-2</v>
      </c>
      <c r="J6" s="28">
        <f>'Calculations asian'!J187</f>
        <v>4.5693643078701697E-2</v>
      </c>
      <c r="K6" s="28">
        <f>'Calculations asian'!K187</f>
        <v>4.6589414362531514E-2</v>
      </c>
      <c r="L6" s="28">
        <f>'Calculations asian'!L187</f>
        <v>4.7375611194385478E-2</v>
      </c>
      <c r="M6" s="28">
        <f>'Calculations asian'!M187</f>
        <v>4.8242873337759298E-2</v>
      </c>
      <c r="N6" s="28">
        <f>'Calculations asian'!N187</f>
        <v>4.9114756636765539E-2</v>
      </c>
      <c r="O6" s="28">
        <f>'Calculations asian'!O187</f>
        <v>4.9991189324609095E-2</v>
      </c>
      <c r="P6" s="28">
        <f>'Calculations asian'!P187</f>
        <v>5.0872099140645013E-2</v>
      </c>
      <c r="Q6" s="28">
        <f>'Calculations asian'!Q187</f>
        <v>5.1757413349492215E-2</v>
      </c>
      <c r="R6" s="28">
        <f>'Calculations asian'!R187</f>
        <v>5.2647058760397977E-2</v>
      </c>
      <c r="S6" s="28">
        <f>'Calculations asian'!S187</f>
        <v>5.354096174684677E-2</v>
      </c>
      <c r="T6" s="28">
        <f>'Calculations asian'!T187</f>
        <v>5.4439048266397096E-2</v>
      </c>
      <c r="U6" s="28">
        <f>'Calculations asian'!U187</f>
        <v>5.5341243880735566E-2</v>
      </c>
      <c r="V6" s="28">
        <f>'Calculations asian'!V187</f>
        <v>5.624747377593578E-2</v>
      </c>
      <c r="W6" s="28">
        <f>'Calculations asian'!W187</f>
        <v>5.7157662782905662E-2</v>
      </c>
      <c r="X6" s="28">
        <f>'Calculations asian'!X187</f>
        <v>5.8071735398009916E-2</v>
      </c>
      <c r="Y6" s="28">
        <f>'Calculations asian'!Y187</f>
        <v>5.8989615803854867E-2</v>
      </c>
      <c r="Z6" s="28">
        <f>'Calculations asian'!Z187</f>
        <v>5.9911227890216565E-2</v>
      </c>
      <c r="AA6" s="28">
        <f>'Calculations asian'!AA187</f>
        <v>6.0836495275099718E-2</v>
      </c>
      <c r="AB6" s="28">
        <f>'Calculations asian'!AB187</f>
        <v>6.176534132591098E-2</v>
      </c>
      <c r="AC6" s="28">
        <f>'Calculations asian'!AC187</f>
        <v>6.2697689180729405E-2</v>
      </c>
      <c r="AD6" s="28">
        <f>'Calculations asian'!AD187</f>
        <v>6.363346176965852E-2</v>
      </c>
      <c r="AE6" s="28">
        <f>'Calculations asian'!AE187</f>
        <v>6.4572581836244619E-2</v>
      </c>
      <c r="AF6" s="28">
        <f>'Calculations asian'!AF187</f>
        <v>6.5514971958942944E-2</v>
      </c>
      <c r="AG6">
        <v>6.5514971958942944E-2</v>
      </c>
      <c r="AH6">
        <v>6.5514971958942944E-2</v>
      </c>
      <c r="AI6">
        <v>6.5514971958942944E-2</v>
      </c>
      <c r="AJ6">
        <v>6.5514971958942944E-2</v>
      </c>
      <c r="AK6">
        <v>6.5514971958942944E-2</v>
      </c>
      <c r="AL6">
        <v>6.5514971958942944E-2</v>
      </c>
      <c r="AM6">
        <v>6.5514971958942944E-2</v>
      </c>
      <c r="AN6">
        <v>6.5514971958942944E-2</v>
      </c>
      <c r="AO6">
        <v>6.5514971958942944E-2</v>
      </c>
      <c r="AP6">
        <v>6.5514971958942944E-2</v>
      </c>
    </row>
    <row r="7" spans="1:42" x14ac:dyDescent="0.2">
      <c r="A7" s="6" t="s">
        <v>30</v>
      </c>
      <c r="B7" s="28">
        <f>'Calculations asian'!B188</f>
        <v>4.8776699029126194E-2</v>
      </c>
      <c r="C7" s="28">
        <f>'Calculations asian'!C188</f>
        <v>4.968851248220852E-2</v>
      </c>
      <c r="D7" s="28">
        <f>'Calculations asian'!D188</f>
        <v>5.0638720673935766E-2</v>
      </c>
      <c r="E7" s="28">
        <f>'Calculations asian'!E188</f>
        <v>5.1602067874925731E-2</v>
      </c>
      <c r="F7" s="28">
        <f>'Calculations asian'!F188</f>
        <v>5.2571703654889411E-2</v>
      </c>
      <c r="G7" s="28">
        <f>'Calculations asian'!G188</f>
        <v>5.3558512811884236E-2</v>
      </c>
      <c r="H7" s="28">
        <f>'Calculations asian'!H188</f>
        <v>5.4587326580182831E-2</v>
      </c>
      <c r="I7" s="28">
        <f>'Calculations asian'!I188</f>
        <v>5.5616711286848322E-2</v>
      </c>
      <c r="J7" s="28">
        <f>'Calculations asian'!J188</f>
        <v>5.6663903929734888E-2</v>
      </c>
      <c r="K7" s="28">
        <f>'Calculations asian'!K188</f>
        <v>5.7717041236281158E-2</v>
      </c>
      <c r="L7" s="28">
        <f>'Calculations asian'!L188</f>
        <v>5.8640765532889765E-2</v>
      </c>
      <c r="M7" s="28">
        <f>'Calculations asian'!M188</f>
        <v>5.9659205988523999E-2</v>
      </c>
      <c r="N7" s="28">
        <f>'Calculations asian'!N188</f>
        <v>6.0682442227875832E-2</v>
      </c>
      <c r="O7" s="28">
        <f>'Calculations asian'!O188</f>
        <v>6.1710361977053263E-2</v>
      </c>
      <c r="P7" s="28">
        <f>'Calculations asian'!P188</f>
        <v>6.2742852356978934E-2</v>
      </c>
      <c r="Q7" s="28">
        <f>'Calculations asian'!Q188</f>
        <v>6.3779799934624765E-2</v>
      </c>
      <c r="R7" s="28">
        <f>'Calculations asian'!R188</f>
        <v>6.4821090774265899E-2</v>
      </c>
      <c r="S7" s="28">
        <f>'Calculations asian'!S188</f>
        <v>6.5866610488704055E-2</v>
      </c>
      <c r="T7" s="28">
        <f>'Calculations asian'!T188</f>
        <v>6.6916244290402563E-2</v>
      </c>
      <c r="U7" s="28">
        <f>'Calculations asian'!U188</f>
        <v>6.7969877042482849E-2</v>
      </c>
      <c r="V7" s="28">
        <f>'Calculations asian'!V188</f>
        <v>6.9027393309531448E-2</v>
      </c>
      <c r="W7" s="28">
        <f>'Calculations asian'!W188</f>
        <v>7.0088677408163602E-2</v>
      </c>
      <c r="X7" s="28">
        <f>'Calculations asian'!X188</f>
        <v>7.1153613457296497E-2</v>
      </c>
      <c r="Y7" s="28">
        <f>'Calculations asian'!Y188</f>
        <v>7.222208542808406E-2</v>
      </c>
      <c r="Z7" s="28">
        <f>'Calculations asian'!Z188</f>
        <v>7.3293977193463367E-2</v>
      </c>
      <c r="AA7" s="28">
        <f>'Calculations asian'!AA188</f>
        <v>7.4369172577269715E-2</v>
      </c>
      <c r="AB7" s="28">
        <f>'Calculations asian'!AB188</f>
        <v>7.5447555402874664E-2</v>
      </c>
      <c r="AC7" s="28">
        <f>'Calculations asian'!AC188</f>
        <v>7.6529009541304663E-2</v>
      </c>
      <c r="AD7" s="28">
        <f>'Calculations asian'!AD188</f>
        <v>7.7613418958796865E-2</v>
      </c>
      <c r="AE7" s="28">
        <f>'Calculations asian'!AE188</f>
        <v>7.8700667763756227E-2</v>
      </c>
      <c r="AF7" s="28">
        <f>'Calculations asian'!AF188</f>
        <v>7.9790640253071268E-2</v>
      </c>
      <c r="AG7">
        <v>7.9790640253071268E-2</v>
      </c>
      <c r="AH7">
        <v>7.9790640253071268E-2</v>
      </c>
      <c r="AI7">
        <v>7.9790640253071268E-2</v>
      </c>
      <c r="AJ7">
        <v>7.9790640253071268E-2</v>
      </c>
      <c r="AK7">
        <v>7.9790640253071268E-2</v>
      </c>
      <c r="AL7">
        <v>7.9790640253071268E-2</v>
      </c>
      <c r="AM7">
        <v>7.9790640253071268E-2</v>
      </c>
      <c r="AN7">
        <v>7.9790640253071268E-2</v>
      </c>
      <c r="AO7">
        <v>7.9790640253071268E-2</v>
      </c>
      <c r="AP7">
        <v>7.9790640253071268E-2</v>
      </c>
    </row>
    <row r="8" spans="1:42" x14ac:dyDescent="0.2">
      <c r="A8" s="6" t="s">
        <v>31</v>
      </c>
      <c r="B8" s="28">
        <f>'Calculations asian'!B189</f>
        <v>8.500000000000002E-2</v>
      </c>
      <c r="C8" s="28">
        <f>'Calculations asian'!C189</f>
        <v>8.6307178606300008E-2</v>
      </c>
      <c r="D8" s="28">
        <f>'Calculations asian'!D189</f>
        <v>8.7666525331983602E-2</v>
      </c>
      <c r="E8" s="28">
        <f>'Calculations asian'!E189</f>
        <v>8.9041040953065489E-2</v>
      </c>
      <c r="F8" s="28">
        <f>'Calculations asian'!F189</f>
        <v>9.0421074015920755E-2</v>
      </c>
      <c r="G8" s="28">
        <f>'Calculations asian'!G189</f>
        <v>9.1821721659604089E-2</v>
      </c>
      <c r="H8" s="28">
        <f>'Calculations asian'!H189</f>
        <v>9.3277947144471171E-2</v>
      </c>
      <c r="I8" s="28">
        <f>'Calculations asian'!I189</f>
        <v>9.4731446425581733E-2</v>
      </c>
      <c r="J8" s="28">
        <f>'Calculations asian'!J189</f>
        <v>9.6206215404311624E-2</v>
      </c>
      <c r="K8" s="28">
        <f>'Calculations asian'!K189</f>
        <v>9.7685298176752103E-2</v>
      </c>
      <c r="L8" s="28">
        <f>'Calculations asian'!L189</f>
        <v>9.8980324252786731E-2</v>
      </c>
      <c r="M8" s="28">
        <f>'Calculations asian'!M189</f>
        <v>0.10040406713801042</v>
      </c>
      <c r="N8" s="28">
        <f>'Calculations asian'!N189</f>
        <v>0.10183092786675388</v>
      </c>
      <c r="O8" s="28">
        <f>'Calculations asian'!O189</f>
        <v>0.10326072931360138</v>
      </c>
      <c r="P8" s="28">
        <f>'Calculations asian'!P189</f>
        <v>0.10469329494330898</v>
      </c>
      <c r="Q8" s="28">
        <f>'Calculations asian'!Q189</f>
        <v>0.10612844888489176</v>
      </c>
      <c r="R8" s="28">
        <f>'Calculations asian'!R189</f>
        <v>0.1075660160044578</v>
      </c>
      <c r="S8" s="28">
        <f>'Calculations asian'!S189</f>
        <v>0.10900582197672971</v>
      </c>
      <c r="T8" s="28">
        <f>'Calculations asian'!T189</f>
        <v>0.11044769335518408</v>
      </c>
      <c r="U8" s="28">
        <f>'Calculations asian'!U189</f>
        <v>0.11189145764075291</v>
      </c>
      <c r="V8" s="28">
        <f>'Calculations asian'!V189</f>
        <v>0.11333694334903144</v>
      </c>
      <c r="W8" s="28">
        <f>'Calculations asian'!W189</f>
        <v>0.11478398007593747</v>
      </c>
      <c r="X8" s="28">
        <f>'Calculations asian'!X189</f>
        <v>0.11623239856177231</v>
      </c>
      <c r="Y8" s="28">
        <f>'Calculations asian'!Y189</f>
        <v>0.11768203075364279</v>
      </c>
      <c r="Z8" s="28">
        <f>'Calculations asian'!Z189</f>
        <v>0.1191327098661952</v>
      </c>
      <c r="AA8" s="28">
        <f>'Calculations asian'!AA189</f>
        <v>0.12058427044062707</v>
      </c>
      <c r="AB8" s="28">
        <f>'Calculations asian'!AB189</f>
        <v>0.1220365484019412</v>
      </c>
      <c r="AC8" s="28">
        <f>'Calculations asian'!AC189</f>
        <v>0.1234893811144078</v>
      </c>
      <c r="AD8" s="28">
        <f>'Calculations asian'!AD189</f>
        <v>0.12494260743520856</v>
      </c>
      <c r="AE8" s="28">
        <f>'Calculations asian'!AE189</f>
        <v>0.12639606776623838</v>
      </c>
      <c r="AF8" s="28">
        <f>'Calculations asian'!AF189</f>
        <v>0.12784960410404059</v>
      </c>
      <c r="AG8">
        <v>0.12784960410404059</v>
      </c>
      <c r="AH8">
        <v>0.12784960410404059</v>
      </c>
      <c r="AI8">
        <v>0.12784960410404059</v>
      </c>
      <c r="AJ8">
        <v>0.12784960410404059</v>
      </c>
      <c r="AK8">
        <v>0.12784960410404059</v>
      </c>
      <c r="AL8">
        <v>0.12784960410404059</v>
      </c>
      <c r="AM8">
        <v>0.12784960410404059</v>
      </c>
      <c r="AN8">
        <v>0.12784960410404059</v>
      </c>
      <c r="AO8">
        <v>0.12784960410404059</v>
      </c>
      <c r="AP8">
        <v>0.12784960410404059</v>
      </c>
    </row>
    <row r="9" spans="1:42" x14ac:dyDescent="0.2">
      <c r="A9" s="6" t="s">
        <v>32</v>
      </c>
      <c r="B9" s="28">
        <f>'Calculations asian'!B190</f>
        <v>1.6999999999999998E-2</v>
      </c>
      <c r="C9" s="28">
        <f>'Calculations asian'!C190</f>
        <v>1.7480495194801396E-2</v>
      </c>
      <c r="D9" s="28">
        <f>'Calculations asian'!D190</f>
        <v>1.7982445923501355E-2</v>
      </c>
      <c r="E9" s="28">
        <f>'Calculations asian'!E190</f>
        <v>1.8492831178710607E-2</v>
      </c>
      <c r="F9" s="28">
        <f>'Calculations asian'!F190</f>
        <v>1.9008001606088516E-2</v>
      </c>
      <c r="G9" s="28">
        <f>'Calculations asian'!G190</f>
        <v>1.9533896485420584E-2</v>
      </c>
      <c r="H9" s="28">
        <f>'Calculations asian'!H190</f>
        <v>2.0083887124348995E-2</v>
      </c>
      <c r="I9" s="28">
        <f>'Calculations asian'!I190</f>
        <v>2.0635742110328315E-2</v>
      </c>
      <c r="J9" s="28">
        <f>'Calculations asian'!J190</f>
        <v>2.1198842233710678E-2</v>
      </c>
      <c r="K9" s="28">
        <f>'Calculations asian'!K190</f>
        <v>2.1766921176809798E-2</v>
      </c>
      <c r="L9" s="28">
        <f>'Calculations asian'!L190</f>
        <v>2.2266313361055012E-2</v>
      </c>
      <c r="M9" s="28">
        <f>'Calculations asian'!M190</f>
        <v>2.2818682843542937E-2</v>
      </c>
      <c r="N9" s="28">
        <f>'Calculations asian'!N190</f>
        <v>2.3375290486124887E-2</v>
      </c>
      <c r="O9" s="28">
        <f>'Calculations asian'!O190</f>
        <v>2.3936101222458758E-2</v>
      </c>
      <c r="P9" s="28">
        <f>'Calculations asian'!P190</f>
        <v>2.450107928097418E-2</v>
      </c>
      <c r="Q9" s="28">
        <f>'Calculations asian'!Q190</f>
        <v>2.5070188196252001E-2</v>
      </c>
      <c r="R9" s="28">
        <f>'Calculations asian'!R190</f>
        <v>2.5643390820751861E-2</v>
      </c>
      <c r="S9" s="28">
        <f>'Calculations asian'!S190</f>
        <v>2.6220649336882302E-2</v>
      </c>
      <c r="T9" s="28">
        <f>'Calculations asian'!T190</f>
        <v>2.6801925269403108E-2</v>
      </c>
      <c r="U9" s="28">
        <f>'Calculations asian'!U190</f>
        <v>2.7387179498150931E-2</v>
      </c>
      <c r="V9" s="28">
        <f>'Calculations asian'!V190</f>
        <v>2.79763722710798E-2</v>
      </c>
      <c r="W9" s="28">
        <f>'Calculations asian'!W190</f>
        <v>2.8569463217604649E-2</v>
      </c>
      <c r="X9" s="28">
        <f>'Calculations asian'!X190</f>
        <v>2.9166411362237805E-2</v>
      </c>
      <c r="Y9" s="28">
        <f>'Calculations asian'!Y190</f>
        <v>2.9767175138508711E-2</v>
      </c>
      <c r="Z9" s="28">
        <f>'Calculations asian'!Z190</f>
        <v>3.0371712403153332E-2</v>
      </c>
      <c r="AA9" s="28">
        <f>'Calculations asian'!AA190</f>
        <v>3.0979980450562737E-2</v>
      </c>
      <c r="AB9" s="28">
        <f>'Calculations asian'!AB190</f>
        <v>3.159193602747954E-2</v>
      </c>
      <c r="AC9" s="28">
        <f>'Calculations asian'!AC190</f>
        <v>3.2207535347927849E-2</v>
      </c>
      <c r="AD9" s="28">
        <f>'Calculations asian'!AD190</f>
        <v>3.2826734108365424E-2</v>
      </c>
      <c r="AE9" s="28">
        <f>'Calculations asian'!AE190</f>
        <v>3.3449487503045744E-2</v>
      </c>
      <c r="AF9" s="28">
        <f>'Calculations asian'!AF190</f>
        <v>3.4075750239575445E-2</v>
      </c>
      <c r="AG9">
        <v>3.4075750239575445E-2</v>
      </c>
      <c r="AH9">
        <v>3.4075750239575445E-2</v>
      </c>
      <c r="AI9">
        <v>3.4075750239575445E-2</v>
      </c>
      <c r="AJ9">
        <v>3.4075750239575445E-2</v>
      </c>
      <c r="AK9">
        <v>3.4075750239575445E-2</v>
      </c>
      <c r="AL9">
        <v>3.4075750239575445E-2</v>
      </c>
      <c r="AM9">
        <v>3.4075750239575445E-2</v>
      </c>
      <c r="AN9">
        <v>3.4075750239575445E-2</v>
      </c>
      <c r="AO9">
        <v>3.4075750239575445E-2</v>
      </c>
      <c r="AP9">
        <v>3.4075750239575445E-2</v>
      </c>
    </row>
    <row r="10" spans="1:42" x14ac:dyDescent="0.2">
      <c r="A10" s="6" t="s">
        <v>33</v>
      </c>
      <c r="B10" s="28">
        <f>'Calculations asian'!B191</f>
        <v>2.7000000000000024E-2</v>
      </c>
      <c r="C10" s="28">
        <f>'Calculations asian'!C191</f>
        <v>2.7626744471733966E-2</v>
      </c>
      <c r="D10" s="28">
        <f>'Calculations asian'!D191</f>
        <v>2.8280987950818223E-2</v>
      </c>
      <c r="E10" s="28">
        <f>'Calculations asian'!E191</f>
        <v>2.8945654620291705E-2</v>
      </c>
      <c r="F10" s="28">
        <f>'Calculations asian'!F191</f>
        <v>2.961599405664465E-2</v>
      </c>
      <c r="G10" s="28">
        <f>'Calculations asian'!G191</f>
        <v>3.0299682825626222E-2</v>
      </c>
      <c r="H10" s="28">
        <f>'Calculations asian'!H191</f>
        <v>3.1014050698424736E-2</v>
      </c>
      <c r="I10" s="28">
        <f>'Calculations asian'!I191</f>
        <v>3.1730239002073196E-2</v>
      </c>
      <c r="J10" s="28">
        <f>'Calculations asian'!J191</f>
        <v>3.2460376221534075E-2</v>
      </c>
      <c r="K10" s="28">
        <f>'Calculations asian'!K191</f>
        <v>3.3196297993831246E-2</v>
      </c>
      <c r="L10" s="28">
        <f>'Calculations asian'!L191</f>
        <v>3.3842796382145983E-2</v>
      </c>
      <c r="M10" s="28">
        <f>'Calculations asian'!M191</f>
        <v>3.4557225630014801E-2</v>
      </c>
      <c r="N10" s="28">
        <f>'Calculations asian'!N191</f>
        <v>3.5276522070913974E-2</v>
      </c>
      <c r="O10" s="28">
        <f>'Calculations asian'!O191</f>
        <v>3.6000630524123015E-2</v>
      </c>
      <c r="P10" s="28">
        <f>'Calculations asian'!P191</f>
        <v>3.6729494976496718E-2</v>
      </c>
      <c r="Q10" s="28">
        <f>'Calculations asian'!Q191</f>
        <v>3.7463058602274751E-2</v>
      </c>
      <c r="R10" s="28">
        <f>'Calculations asian'!R191</f>
        <v>3.820126378332226E-2</v>
      </c>
      <c r="S10" s="28">
        <f>'Calculations asian'!S191</f>
        <v>3.8944052129786966E-2</v>
      </c>
      <c r="T10" s="28">
        <f>'Calculations asian'!T191</f>
        <v>3.9691364501151863E-2</v>
      </c>
      <c r="U10" s="28">
        <f>'Calculations asian'!U191</f>
        <v>4.0443141027665205E-2</v>
      </c>
      <c r="V10" s="28">
        <f>'Calculations asian'!V191</f>
        <v>4.1199321132130221E-2</v>
      </c>
      <c r="W10" s="28">
        <f>'Calculations asian'!W191</f>
        <v>4.195984355203191E-2</v>
      </c>
      <c r="X10" s="28">
        <f>'Calculations asian'!X191</f>
        <v>4.2724646361982199E-2</v>
      </c>
      <c r="Y10" s="28">
        <f>'Calculations asian'!Y191</f>
        <v>4.3493666996463724E-2</v>
      </c>
      <c r="Z10" s="28">
        <f>'Calculations asian'!Z191</f>
        <v>4.4266842272849466E-2</v>
      </c>
      <c r="AA10" s="28">
        <f>'Calculations asian'!AA191</f>
        <v>4.5044108414677923E-2</v>
      </c>
      <c r="AB10" s="28">
        <f>'Calculations asian'!AB191</f>
        <v>4.5825401075163731E-2</v>
      </c>
      <c r="AC10" s="28">
        <f>'Calculations asian'!AC191</f>
        <v>4.661065536092026E-2</v>
      </c>
      <c r="AD10" s="28">
        <f>'Calculations asian'!AD191</f>
        <v>4.739980585587307E-2</v>
      </c>
      <c r="AE10" s="28">
        <f>'Calculations asian'!AE191</f>
        <v>4.8192786645344661E-2</v>
      </c>
      <c r="AF10" s="28">
        <f>'Calculations asian'!AF191</f>
        <v>4.8989531340285601E-2</v>
      </c>
      <c r="AG10">
        <v>4.8989531340285601E-2</v>
      </c>
      <c r="AH10">
        <v>4.8989531340285601E-2</v>
      </c>
      <c r="AI10">
        <v>4.8989531340285601E-2</v>
      </c>
      <c r="AJ10">
        <v>4.8989531340285601E-2</v>
      </c>
      <c r="AK10">
        <v>4.8989531340285601E-2</v>
      </c>
      <c r="AL10">
        <v>4.8989531340285601E-2</v>
      </c>
      <c r="AM10">
        <v>4.8989531340285601E-2</v>
      </c>
      <c r="AN10">
        <v>4.8989531340285601E-2</v>
      </c>
      <c r="AO10">
        <v>4.8989531340285601E-2</v>
      </c>
      <c r="AP10">
        <v>4.8989531340285601E-2</v>
      </c>
    </row>
    <row r="11" spans="1:42" x14ac:dyDescent="0.2">
      <c r="A11" s="6" t="s">
        <v>34</v>
      </c>
      <c r="B11" s="28">
        <f>'Calculations asian'!B192</f>
        <v>4.8999999999999995E-2</v>
      </c>
      <c r="C11" s="28">
        <f>'Calculations asian'!C192</f>
        <v>4.990627096415539E-2</v>
      </c>
      <c r="D11" s="28">
        <f>'Calculations asian'!D192</f>
        <v>5.0850497893754253E-2</v>
      </c>
      <c r="E11" s="28">
        <f>'Calculations asian'!E192</f>
        <v>5.1807398162203533E-2</v>
      </c>
      <c r="F11" s="28">
        <f>'Calculations asian'!F192</f>
        <v>5.2770208891218279E-2</v>
      </c>
      <c r="G11" s="28">
        <f>'Calculations asian'!G192</f>
        <v>5.3749650235019465E-2</v>
      </c>
      <c r="H11" s="28">
        <f>'Calculations asian'!H192</f>
        <v>5.4770339884458841E-2</v>
      </c>
      <c r="I11" s="28">
        <f>'Calculations asian'!I192</f>
        <v>5.5791290054471768E-2</v>
      </c>
      <c r="J11" s="28">
        <f>'Calculations asian'!J192</f>
        <v>5.682951726446997E-2</v>
      </c>
      <c r="K11" s="28">
        <f>'Calculations asian'!K192</f>
        <v>5.7873209368665829E-2</v>
      </c>
      <c r="L11" s="28">
        <f>'Calculations asian'!L192</f>
        <v>5.8788561001185471E-2</v>
      </c>
      <c r="M11" s="28">
        <f>'Calculations asian'!M192</f>
        <v>5.9797260576408558E-2</v>
      </c>
      <c r="N11" s="28">
        <f>'Calculations asian'!N192</f>
        <v>6.081035069171755E-2</v>
      </c>
      <c r="O11" s="28">
        <f>'Calculations asian'!O192</f>
        <v>6.1827716906688542E-2</v>
      </c>
      <c r="P11" s="28">
        <f>'Calculations asian'!P192</f>
        <v>6.2849244364480222E-2</v>
      </c>
      <c r="Q11" s="28">
        <f>'Calculations asian'!Q192</f>
        <v>6.3874817844050941E-2</v>
      </c>
      <c r="R11" s="28">
        <f>'Calculations asian'!R192</f>
        <v>6.4904321812202057E-2</v>
      </c>
      <c r="S11" s="28">
        <f>'Calculations asian'!S192</f>
        <v>6.5937640475396964E-2</v>
      </c>
      <c r="T11" s="28">
        <f>'Calculations asian'!T192</f>
        <v>6.6974657831299661E-2</v>
      </c>
      <c r="U11" s="28">
        <f>'Calculations asian'!U192</f>
        <v>6.801525771998386E-2</v>
      </c>
      <c r="V11" s="28">
        <f>'Calculations asian'!V192</f>
        <v>6.9059323874761658E-2</v>
      </c>
      <c r="W11" s="28">
        <f>'Calculations asian'!W192</f>
        <v>7.0106739972582266E-2</v>
      </c>
      <c r="X11" s="28">
        <f>'Calculations asian'!X192</f>
        <v>7.1157389683952368E-2</v>
      </c>
      <c r="Y11" s="28">
        <f>'Calculations asian'!Y192</f>
        <v>7.221115672233587E-2</v>
      </c>
      <c r="Z11" s="28">
        <f>'Calculations asian'!Z192</f>
        <v>7.326792489298356E-2</v>
      </c>
      <c r="AA11" s="28">
        <f>'Calculations asian'!AA192</f>
        <v>7.4327578141153067E-2</v>
      </c>
      <c r="AB11" s="28">
        <f>'Calculations asian'!AB192</f>
        <v>7.5390000599677279E-2</v>
      </c>
      <c r="AC11" s="28">
        <f>'Calculations asian'!AC192</f>
        <v>7.6455076635841432E-2</v>
      </c>
      <c r="AD11" s="28">
        <f>'Calculations asian'!AD192</f>
        <v>7.7522690897530194E-2</v>
      </c>
      <c r="AE11" s="28">
        <f>'Calculations asian'!AE192</f>
        <v>7.8592728358611877E-2</v>
      </c>
      <c r="AF11" s="28">
        <f>'Calculations asian'!AF192</f>
        <v>7.9665074363521576E-2</v>
      </c>
      <c r="AG11">
        <v>7.9665074363521576E-2</v>
      </c>
      <c r="AH11">
        <v>7.9665074363521576E-2</v>
      </c>
      <c r="AI11">
        <v>7.9665074363521576E-2</v>
      </c>
      <c r="AJ11">
        <v>7.9665074363521576E-2</v>
      </c>
      <c r="AK11">
        <v>7.9665074363521576E-2</v>
      </c>
      <c r="AL11">
        <v>7.9665074363521576E-2</v>
      </c>
      <c r="AM11">
        <v>7.9665074363521576E-2</v>
      </c>
      <c r="AN11">
        <v>7.9665074363521576E-2</v>
      </c>
      <c r="AO11">
        <v>7.9665074363521576E-2</v>
      </c>
      <c r="AP11">
        <v>7.9665074363521576E-2</v>
      </c>
    </row>
    <row r="12" spans="1:42" x14ac:dyDescent="0.2">
      <c r="A12" s="6" t="s">
        <v>92</v>
      </c>
      <c r="B12" s="28">
        <f>'Calculations asian'!B193</f>
        <v>6.1444444444444399E-2</v>
      </c>
      <c r="C12" s="28">
        <f>'Calculations asian'!C193</f>
        <v>6.2499986510794386E-2</v>
      </c>
      <c r="D12" s="28">
        <f>'Calculations asian'!D193</f>
        <v>6.359921230501718E-2</v>
      </c>
      <c r="E12" s="28">
        <f>'Calculations asian'!E193</f>
        <v>6.4712642494403561E-2</v>
      </c>
      <c r="F12" s="28">
        <f>'Calculations asian'!F193</f>
        <v>6.5832412834322715E-2</v>
      </c>
      <c r="G12" s="28">
        <f>'Calculations asian'!G193</f>
        <v>6.6970973502093328E-2</v>
      </c>
      <c r="H12" s="28">
        <f>'Calculations asian'!H193</f>
        <v>6.8156905512782903E-2</v>
      </c>
      <c r="I12" s="28">
        <f>'Calculations asian'!I193</f>
        <v>6.9342593611676245E-2</v>
      </c>
      <c r="J12" s="28">
        <f>'Calculations asian'!J193</f>
        <v>7.0547789315775211E-2</v>
      </c>
      <c r="K12" s="28">
        <f>'Calculations asian'!K193</f>
        <v>7.1758768917059235E-2</v>
      </c>
      <c r="L12" s="28">
        <f>'Calculations asian'!L193</f>
        <v>7.2820457385057935E-2</v>
      </c>
      <c r="M12" s="28">
        <f>'Calculations asian'!M193</f>
        <v>7.3989913145032865E-2</v>
      </c>
      <c r="N12" s="28">
        <f>'Calculations asian'!N193</f>
        <v>7.516398555402326E-2</v>
      </c>
      <c r="O12" s="28">
        <f>'Calculations asian'!O193</f>
        <v>7.6342549596570025E-2</v>
      </c>
      <c r="P12" s="28">
        <f>'Calculations asian'!P193</f>
        <v>7.7525479885936749E-2</v>
      </c>
      <c r="Q12" s="28">
        <f>'Calculations asian'!Q193</f>
        <v>7.8712650712565696E-2</v>
      </c>
      <c r="R12" s="28">
        <f>'Calculations asian'!R193</f>
        <v>7.9903936092525704E-2</v>
      </c>
      <c r="S12" s="28">
        <f>'Calculations asian'!S193</f>
        <v>8.1099209815907125E-2</v>
      </c>
      <c r="T12" s="28">
        <f>'Calculations asian'!T193</f>
        <v>8.2298345495112904E-2</v>
      </c>
      <c r="U12" s="28">
        <f>'Calculations asian'!U193</f>
        <v>8.3501216612998544E-2</v>
      </c>
      <c r="V12" s="28">
        <f>'Calculations asian'!V193</f>
        <v>8.4707696570817198E-2</v>
      </c>
      <c r="W12" s="28">
        <f>'Calculations asian'!W193</f>
        <v>8.5917658735919916E-2</v>
      </c>
      <c r="X12" s="28">
        <f>'Calculations asian'!X193</f>
        <v>8.7130976489167733E-2</v>
      </c>
      <c r="Y12" s="28">
        <f>'Calculations asian'!Y193</f>
        <v>8.8347523272013284E-2</v>
      </c>
      <c r="Z12" s="28">
        <f>'Calculations asian'!Z193</f>
        <v>8.9567172633204586E-2</v>
      </c>
      <c r="AA12" s="28">
        <f>'Calculations asian'!AA193</f>
        <v>9.0789798275072137E-2</v>
      </c>
      <c r="AB12" s="28">
        <f>'Calculations asian'!AB193</f>
        <v>9.2015274099358529E-2</v>
      </c>
      <c r="AC12" s="28">
        <f>'Calculations asian'!AC193</f>
        <v>9.3243474252548419E-2</v>
      </c>
      <c r="AD12" s="28">
        <f>'Calculations asian'!AD193</f>
        <v>9.4474273170661871E-2</v>
      </c>
      <c r="AE12" s="28">
        <f>'Calculations asian'!AE193</f>
        <v>9.5707545623475151E-2</v>
      </c>
      <c r="AF12" s="28">
        <f>'Calculations asian'!AF193</f>
        <v>9.6943166758130972E-2</v>
      </c>
      <c r="AG12">
        <v>9.6943166758130972E-2</v>
      </c>
      <c r="AH12">
        <v>9.6943166758130972E-2</v>
      </c>
      <c r="AI12">
        <v>9.6943166758130972E-2</v>
      </c>
      <c r="AJ12">
        <v>9.6943166758130972E-2</v>
      </c>
      <c r="AK12">
        <v>9.6943166758130972E-2</v>
      </c>
      <c r="AL12">
        <v>9.6943166758130972E-2</v>
      </c>
      <c r="AM12">
        <v>9.6943166758130972E-2</v>
      </c>
      <c r="AN12">
        <v>9.6943166758130972E-2</v>
      </c>
      <c r="AO12">
        <v>9.6943166758130972E-2</v>
      </c>
      <c r="AP12">
        <v>9.6943166758130972E-2</v>
      </c>
    </row>
    <row r="13" spans="1:42" x14ac:dyDescent="0.2">
      <c r="A13" s="6" t="s">
        <v>89</v>
      </c>
      <c r="B13" s="28">
        <f>'Calculations asian'!B194</f>
        <v>0.17100000000000001</v>
      </c>
      <c r="C13" s="28">
        <f>'Calculations asian'!C194</f>
        <v>0.17300664246444336</v>
      </c>
      <c r="D13" s="28">
        <f>'Calculations asian'!D194</f>
        <v>0.17508735004821191</v>
      </c>
      <c r="E13" s="28">
        <f>'Calculations asian'!E194</f>
        <v>0.17718268638019619</v>
      </c>
      <c r="F13" s="28">
        <f>'Calculations asian'!F194</f>
        <v>0.17927857218264229</v>
      </c>
      <c r="G13" s="28">
        <f>'Calculations asian'!G194</f>
        <v>0.18139671351823602</v>
      </c>
      <c r="H13" s="28">
        <f>'Calculations asian'!H194</f>
        <v>0.18358946065971629</v>
      </c>
      <c r="I13" s="28">
        <f>'Calculations asian'!I194</f>
        <v>0.1857706186811233</v>
      </c>
      <c r="J13" s="28">
        <f>'Calculations asian'!J194</f>
        <v>0.18797513222007989</v>
      </c>
      <c r="K13" s="28">
        <f>'Calculations asian'!K194</f>
        <v>0.19017698915079967</v>
      </c>
      <c r="L13" s="28">
        <f>'Calculations asian'!L194</f>
        <v>0.19210105135292202</v>
      </c>
      <c r="M13" s="28">
        <f>'Calculations asian'!M194</f>
        <v>0.19420666024277353</v>
      </c>
      <c r="N13" s="28">
        <f>'Calculations asian'!N194</f>
        <v>0.19630918757841231</v>
      </c>
      <c r="O13" s="28">
        <f>'Calculations asian'!O194</f>
        <v>0.19840840086693814</v>
      </c>
      <c r="P13" s="28">
        <f>'Calculations asian'!P194</f>
        <v>0.20050407127000783</v>
      </c>
      <c r="Q13" s="28">
        <f>'Calculations asian'!Q194</f>
        <v>0.20259597365363896</v>
      </c>
      <c r="R13" s="28">
        <f>'Calculations asian'!R194</f>
        <v>0.20468388663472648</v>
      </c>
      <c r="S13" s="28">
        <f>'Calculations asian'!S194</f>
        <v>0.20676759262428079</v>
      </c>
      <c r="T13" s="28">
        <f>'Calculations asian'!T194</f>
        <v>0.20884687786738645</v>
      </c>
      <c r="U13" s="28">
        <f>'Calculations asian'!U194</f>
        <v>0.21092153247989165</v>
      </c>
      <c r="V13" s="28">
        <f>'Calculations asian'!V194</f>
        <v>0.21299135048185214</v>
      </c>
      <c r="W13" s="28">
        <f>'Calculations asian'!W194</f>
        <v>0.21505612982774233</v>
      </c>
      <c r="X13" s="28">
        <f>'Calculations asian'!X194</f>
        <v>0.2171156724334625</v>
      </c>
      <c r="Y13" s="28">
        <f>'Calculations asian'!Y194</f>
        <v>0.21916978420017894</v>
      </c>
      <c r="Z13" s="28">
        <f>'Calculations asian'!Z194</f>
        <v>0.22121827503502278</v>
      </c>
      <c r="AA13" s="28">
        <f>'Calculations asian'!AA194</f>
        <v>0.22326095886869352</v>
      </c>
      <c r="AB13" s="28">
        <f>'Calculations asian'!AB194</f>
        <v>0.22529765367001162</v>
      </c>
      <c r="AC13" s="28">
        <f>'Calculations asian'!AC194</f>
        <v>0.22732818145746314</v>
      </c>
      <c r="AD13" s="28">
        <f>'Calculations asian'!AD194</f>
        <v>0.22935236830778979</v>
      </c>
      <c r="AE13" s="28">
        <f>'Calculations asian'!AE194</f>
        <v>0.23137004436168113</v>
      </c>
      <c r="AF13" s="28">
        <f>'Calculations asian'!AF194</f>
        <v>0.23338104382662272</v>
      </c>
      <c r="AG13">
        <v>0.23338104382662272</v>
      </c>
      <c r="AH13">
        <v>0.23338104382662272</v>
      </c>
      <c r="AI13">
        <v>0.23338104382662272</v>
      </c>
      <c r="AJ13">
        <v>0.23338104382662272</v>
      </c>
      <c r="AK13">
        <v>0.23338104382662272</v>
      </c>
      <c r="AL13">
        <v>0.23338104382662272</v>
      </c>
      <c r="AM13">
        <v>0.23338104382662272</v>
      </c>
      <c r="AN13">
        <v>0.23338104382662272</v>
      </c>
      <c r="AO13">
        <v>0.23338104382662272</v>
      </c>
      <c r="AP13">
        <v>0.23338104382662272</v>
      </c>
    </row>
    <row r="14" spans="1:42" x14ac:dyDescent="0.2">
      <c r="A14" s="6" t="s">
        <v>35</v>
      </c>
      <c r="B14" s="28">
        <f>'Calculations asian'!B195</f>
        <v>3.9000000000000007E-2</v>
      </c>
      <c r="C14" s="28">
        <f>'Calculations asian'!C195</f>
        <v>3.9791580331829578E-2</v>
      </c>
      <c r="D14" s="28">
        <f>'Calculations asian'!D195</f>
        <v>4.0617235030772129E-2</v>
      </c>
      <c r="E14" s="28">
        <f>'Calculations asian'!E195</f>
        <v>4.145527643434338E-2</v>
      </c>
      <c r="F14" s="28">
        <f>'Calculations asian'!F195</f>
        <v>4.2299718972504979E-2</v>
      </c>
      <c r="G14" s="28">
        <f>'Calculations asian'!G195</f>
        <v>4.3160166208905747E-2</v>
      </c>
      <c r="H14" s="28">
        <f>'Calculations asian'!H195</f>
        <v>4.4058358522026032E-2</v>
      </c>
      <c r="I14" s="28">
        <f>'Calculations asian'!I195</f>
        <v>4.4958034157970783E-2</v>
      </c>
      <c r="J14" s="28">
        <f>'Calculations asian'!J195</f>
        <v>4.5874370287161605E-2</v>
      </c>
      <c r="K14" s="28">
        <f>'Calculations asian'!K195</f>
        <v>4.6797070685359606E-2</v>
      </c>
      <c r="L14" s="28">
        <f>'Calculations asian'!L195</f>
        <v>4.7607057766100573E-2</v>
      </c>
      <c r="M14" s="28">
        <f>'Calculations asian'!M195</f>
        <v>4.8501288416319364E-2</v>
      </c>
      <c r="N14" s="28">
        <f>'Calculations asian'!N195</f>
        <v>4.9400794014080401E-2</v>
      </c>
      <c r="O14" s="28">
        <f>'Calculations asian'!O195</f>
        <v>5.0305494315443823E-2</v>
      </c>
      <c r="P14" s="28">
        <f>'Calculations asian'!P195</f>
        <v>5.1215308208971654E-2</v>
      </c>
      <c r="Q14" s="28">
        <f>'Calculations asian'!Q195</f>
        <v>5.2130153746756357E-2</v>
      </c>
      <c r="R14" s="28">
        <f>'Calculations asian'!R195</f>
        <v>5.3049948175875571E-2</v>
      </c>
      <c r="S14" s="28">
        <f>'Calculations asian'!S195</f>
        <v>5.3974607970246828E-2</v>
      </c>
      <c r="T14" s="28">
        <f>'Calculations asian'!T195</f>
        <v>5.4904048862847075E-2</v>
      </c>
      <c r="U14" s="28">
        <f>'Calculations asian'!U195</f>
        <v>5.5838185878267138E-2</v>
      </c>
      <c r="V14" s="28">
        <f>'Calculations asian'!V195</f>
        <v>5.677693336557052E-2</v>
      </c>
      <c r="W14" s="28">
        <f>'Calculations asian'!W195</f>
        <v>5.772020503142139E-2</v>
      </c>
      <c r="X14" s="28">
        <f>'Calculations asian'!X195</f>
        <v>5.8667913973451398E-2</v>
      </c>
      <c r="Y14" s="28">
        <f>'Calculations asian'!Y195</f>
        <v>5.9619972713834235E-2</v>
      </c>
      <c r="Z14" s="28">
        <f>'Calculations asian'!Z195</f>
        <v>6.0576293233032534E-2</v>
      </c>
      <c r="AA14" s="28">
        <f>'Calculations asian'!AA195</f>
        <v>6.1536787003687338E-2</v>
      </c>
      <c r="AB14" s="28">
        <f>'Calculations asian'!AB195</f>
        <v>6.2501365024617908E-2</v>
      </c>
      <c r="AC14" s="28">
        <f>'Calculations asian'!AC195</f>
        <v>6.3469937854898753E-2</v>
      </c>
      <c r="AD14" s="28">
        <f>'Calculations asian'!AD195</f>
        <v>6.4442415647982726E-2</v>
      </c>
      <c r="AE14" s="28">
        <f>'Calculations asian'!AE195</f>
        <v>6.5418708185840307E-2</v>
      </c>
      <c r="AF14" s="28">
        <f>'Calculations asian'!AF195</f>
        <v>6.6398724913082102E-2</v>
      </c>
      <c r="AG14">
        <v>6.6398724913082102E-2</v>
      </c>
      <c r="AH14">
        <v>6.6398724913082102E-2</v>
      </c>
      <c r="AI14">
        <v>6.6398724913082102E-2</v>
      </c>
      <c r="AJ14">
        <v>6.6398724913082102E-2</v>
      </c>
      <c r="AK14">
        <v>6.6398724913082102E-2</v>
      </c>
      <c r="AL14">
        <v>6.6398724913082102E-2</v>
      </c>
      <c r="AM14">
        <v>6.6398724913082102E-2</v>
      </c>
      <c r="AN14">
        <v>6.6398724913082102E-2</v>
      </c>
      <c r="AO14">
        <v>6.6398724913082102E-2</v>
      </c>
      <c r="AP14">
        <v>6.6398724913082102E-2</v>
      </c>
    </row>
    <row r="15" spans="1:42" x14ac:dyDescent="0.2">
      <c r="A15" s="6" t="s">
        <v>98</v>
      </c>
      <c r="B15" s="28">
        <f>'Calculations asian'!B196</f>
        <v>4.300000000000001E-2</v>
      </c>
      <c r="C15" s="28">
        <f>'Calculations asian'!C196</f>
        <v>4.3831346704356906E-2</v>
      </c>
      <c r="D15" s="28">
        <f>'Calculations asian'!D196</f>
        <v>4.4697851607546996E-2</v>
      </c>
      <c r="E15" s="28">
        <f>'Calculations asian'!E196</f>
        <v>4.5576375209738611E-2</v>
      </c>
      <c r="F15" s="28">
        <f>'Calculations asian'!F196</f>
        <v>4.6460708119264199E-2</v>
      </c>
      <c r="G15" s="28">
        <f>'Calculations asian'!G196</f>
        <v>4.7360725176031439E-2</v>
      </c>
      <c r="H15" s="28">
        <f>'Calculations asian'!H196</f>
        <v>4.8299081662813798E-2</v>
      </c>
      <c r="I15" s="28">
        <f>'Calculations asian'!I196</f>
        <v>4.9238091940022939E-2</v>
      </c>
      <c r="J15" s="28">
        <f>'Calculations asian'!J196</f>
        <v>5.0193431502434382E-2</v>
      </c>
      <c r="K15" s="28">
        <f>'Calculations asian'!K196</f>
        <v>5.1154252646924393E-2</v>
      </c>
      <c r="L15" s="28">
        <f>'Calculations asian'!L196</f>
        <v>5.1997243239309564E-2</v>
      </c>
      <c r="M15" s="28">
        <f>'Calculations asian'!M196</f>
        <v>5.2926631731742668E-2</v>
      </c>
      <c r="N15" s="28">
        <f>'Calculations asian'!N196</f>
        <v>5.3860481945659296E-2</v>
      </c>
      <c r="O15" s="28">
        <f>'Calculations asian'!O196</f>
        <v>5.4798692996859251E-2</v>
      </c>
      <c r="P15" s="28">
        <f>'Calculations asian'!P196</f>
        <v>5.5741163473294275E-2</v>
      </c>
      <c r="Q15" s="28">
        <f>'Calculations asian'!Q196</f>
        <v>5.6687791480614889E-2</v>
      </c>
      <c r="R15" s="28">
        <f>'Calculations asian'!R196</f>
        <v>5.7638474687706505E-2</v>
      </c>
      <c r="S15" s="28">
        <f>'Calculations asian'!S196</f>
        <v>5.8593110372171436E-2</v>
      </c>
      <c r="T15" s="28">
        <f>'Calculations asian'!T196</f>
        <v>5.9551595465707034E-2</v>
      </c>
      <c r="U15" s="28">
        <f>'Calculations asian'!U196</f>
        <v>6.051382659933497E-2</v>
      </c>
      <c r="V15" s="28">
        <f>'Calculations asian'!V196</f>
        <v>6.1479700148438086E-2</v>
      </c>
      <c r="W15" s="28">
        <f>'Calculations asian'!W196</f>
        <v>6.2449112277558547E-2</v>
      </c>
      <c r="X15" s="28">
        <f>'Calculations asian'!X196</f>
        <v>6.3421958984914664E-2</v>
      </c>
      <c r="Y15" s="28">
        <f>'Calculations asian'!Y196</f>
        <v>6.4398136146595869E-2</v>
      </c>
      <c r="Z15" s="28">
        <f>'Calculations asian'!Z196</f>
        <v>6.5377539560392675E-2</v>
      </c>
      <c r="AA15" s="28">
        <f>'Calculations asian'!AA196</f>
        <v>6.6360064989222645E-2</v>
      </c>
      <c r="AB15" s="28">
        <f>'Calculations asian'!AB196</f>
        <v>6.7345608204115393E-2</v>
      </c>
      <c r="AC15" s="28">
        <f>'Calculations asian'!AC196</f>
        <v>6.8334065026716739E-2</v>
      </c>
      <c r="AD15" s="28">
        <f>'Calculations asian'!AD196</f>
        <v>6.9325331371277374E-2</v>
      </c>
      <c r="AE15" s="28">
        <f>'Calculations asian'!AE196</f>
        <v>7.0319303286092913E-2</v>
      </c>
      <c r="AF15" s="28">
        <f>'Calculations asian'!AF196</f>
        <v>7.1315876994359692E-2</v>
      </c>
      <c r="AG15">
        <v>7.1315876994359692E-2</v>
      </c>
      <c r="AH15">
        <v>7.1315876994359692E-2</v>
      </c>
      <c r="AI15">
        <v>7.1315876994359692E-2</v>
      </c>
      <c r="AJ15">
        <v>7.1315876994359692E-2</v>
      </c>
      <c r="AK15">
        <v>7.1315876994359692E-2</v>
      </c>
      <c r="AL15">
        <v>7.1315876994359692E-2</v>
      </c>
      <c r="AM15">
        <v>7.1315876994359692E-2</v>
      </c>
      <c r="AN15">
        <v>7.1315876994359692E-2</v>
      </c>
      <c r="AO15">
        <v>7.1315876994359692E-2</v>
      </c>
      <c r="AP15">
        <v>7.1315876994359692E-2</v>
      </c>
    </row>
    <row r="16" spans="1:42" x14ac:dyDescent="0.2">
      <c r="A16" s="6" t="s">
        <v>97</v>
      </c>
      <c r="B16" s="28">
        <f>'Calculations asian'!B197</f>
        <v>1.5857142857142858E-2</v>
      </c>
      <c r="C16" s="28">
        <f>'Calculations asian'!C197</f>
        <v>1.6319328885630494E-2</v>
      </c>
      <c r="D16" s="28">
        <f>'Calculations asian'!D197</f>
        <v>1.6802155588643581E-2</v>
      </c>
      <c r="E16" s="28">
        <f>'Calculations asian'!E197</f>
        <v>1.7293102031424257E-2</v>
      </c>
      <c r="F16" s="28">
        <f>'Calculations asian'!F197</f>
        <v>1.778865841348001E-2</v>
      </c>
      <c r="G16" s="28">
        <f>'Calculations asian'!G197</f>
        <v>1.8294540554612184E-2</v>
      </c>
      <c r="H16" s="28">
        <f>'Calculations asian'!H197</f>
        <v>1.8823612966952945E-2</v>
      </c>
      <c r="I16" s="28">
        <f>'Calculations asian'!I197</f>
        <v>1.9354489692700053E-2</v>
      </c>
      <c r="J16" s="28">
        <f>'Calculations asian'!J197</f>
        <v>1.9896197792459731E-2</v>
      </c>
      <c r="K16" s="28">
        <f>'Calculations asian'!K197</f>
        <v>2.0442711526574515E-2</v>
      </c>
      <c r="L16" s="28">
        <f>'Calculations asian'!L197</f>
        <v>2.0923156722339603E-2</v>
      </c>
      <c r="M16" s="28">
        <f>'Calculations asian'!M197</f>
        <v>2.1454587910425857E-2</v>
      </c>
      <c r="N16" s="28">
        <f>'Calculations asian'!N197</f>
        <v>2.1990115190744224E-2</v>
      </c>
      <c r="O16" s="28">
        <f>'Calculations asian'!O197</f>
        <v>2.252970653192592E-2</v>
      </c>
      <c r="P16" s="28">
        <f>'Calculations asian'!P197</f>
        <v>2.307332926064555E-2</v>
      </c>
      <c r="Q16" s="28">
        <f>'Calculations asian'!Q197</f>
        <v>2.3620950071046701E-2</v>
      </c>
      <c r="R16" s="28">
        <f>'Calculations asian'!R197</f>
        <v>2.4172535034469072E-2</v>
      </c>
      <c r="S16" s="28">
        <f>'Calculations asian'!S197</f>
        <v>2.472804960947482E-2</v>
      </c>
      <c r="T16" s="28">
        <f>'Calculations asian'!T197</f>
        <v>2.5287458652166452E-2</v>
      </c>
      <c r="U16" s="28">
        <f>'Calculations asian'!U197</f>
        <v>2.5850726426790697E-2</v>
      </c>
      <c r="V16" s="28">
        <f>'Calculations asian'!V197</f>
        <v>2.641781661662276E-2</v>
      </c>
      <c r="W16" s="28">
        <f>'Calculations asian'!W197</f>
        <v>2.6988692335121894E-2</v>
      </c>
      <c r="X16" s="28">
        <f>'Calculations asian'!X197</f>
        <v>2.756331613735202E-2</v>
      </c>
      <c r="Y16" s="28">
        <f>'Calculations asian'!Y197</f>
        <v>2.814165003165954E-2</v>
      </c>
      <c r="Z16" s="28">
        <f>'Calculations asian'!Z197</f>
        <v>2.8723655491598974E-2</v>
      </c>
      <c r="AA16" s="28">
        <f>'Calculations asian'!AA197</f>
        <v>2.930929346809796E-2</v>
      </c>
      <c r="AB16" s="28">
        <f>'Calculations asian'!AB197</f>
        <v>2.9898524401853348E-2</v>
      </c>
      <c r="AC16" s="28">
        <f>'Calculations asian'!AC197</f>
        <v>3.0491308235947926E-2</v>
      </c>
      <c r="AD16" s="28">
        <f>'Calculations asian'!AD197</f>
        <v>3.1087604428677751E-2</v>
      </c>
      <c r="AE16" s="28">
        <f>'Calculations asian'!AE197</f>
        <v>3.1687371966581987E-2</v>
      </c>
      <c r="AF16" s="28">
        <f>'Calculations asian'!AF197</f>
        <v>3.2290569377662739E-2</v>
      </c>
      <c r="AG16">
        <v>3.2290569377662739E-2</v>
      </c>
      <c r="AH16">
        <v>3.2290569377662739E-2</v>
      </c>
      <c r="AI16">
        <v>3.2290569377662739E-2</v>
      </c>
      <c r="AJ16">
        <v>3.2290569377662739E-2</v>
      </c>
      <c r="AK16">
        <v>3.2290569377662739E-2</v>
      </c>
      <c r="AL16">
        <v>3.2290569377662739E-2</v>
      </c>
      <c r="AM16">
        <v>3.2290569377662739E-2</v>
      </c>
      <c r="AN16">
        <v>3.2290569377662739E-2</v>
      </c>
      <c r="AO16">
        <v>3.2290569377662739E-2</v>
      </c>
      <c r="AP16">
        <v>3.2290569377662739E-2</v>
      </c>
    </row>
    <row r="17" spans="1:42" x14ac:dyDescent="0.2">
      <c r="A17" s="6" t="s">
        <v>101</v>
      </c>
      <c r="B17" s="28">
        <f>'Calculations asian'!B198</f>
        <v>9.9999999999999967E-3</v>
      </c>
      <c r="C17" s="28">
        <f>'Calculations asian'!C198</f>
        <v>1.0373732637164452E-2</v>
      </c>
      <c r="D17" s="28">
        <f>'Calculations asian'!D198</f>
        <v>1.076442877154523E-2</v>
      </c>
      <c r="E17" s="28">
        <f>'Calculations asian'!E198</f>
        <v>1.1162055742185942E-2</v>
      </c>
      <c r="F17" s="28">
        <f>'Calculations asian'!F198</f>
        <v>1.1563759325200519E-2</v>
      </c>
      <c r="G17" s="28">
        <f>'Calculations asian'!G198</f>
        <v>1.1974222926944143E-2</v>
      </c>
      <c r="H17" s="28">
        <f>'Calculations asian'!H198</f>
        <v>1.2403918650740559E-2</v>
      </c>
      <c r="I17" s="28">
        <f>'Calculations asian'!I198</f>
        <v>1.2835435175819674E-2</v>
      </c>
      <c r="J17" s="28">
        <f>'Calculations asian'!J198</f>
        <v>1.3276155213261764E-2</v>
      </c>
      <c r="K17" s="28">
        <f>'Calculations asian'!K198</f>
        <v>1.3721210881789233E-2</v>
      </c>
      <c r="L17" s="28">
        <f>'Calculations asian'!L198</f>
        <v>1.41126811985586E-2</v>
      </c>
      <c r="M17" s="28">
        <f>'Calculations asian'!M198</f>
        <v>1.4546140683066559E-2</v>
      </c>
      <c r="N17" s="28">
        <f>'Calculations asian'!N198</f>
        <v>1.4983322580852911E-2</v>
      </c>
      <c r="O17" s="28">
        <f>'Calculations asian'!O198</f>
        <v>1.5424207387433353E-2</v>
      </c>
      <c r="P17" s="28">
        <f>'Calculations asian'!P198</f>
        <v>1.5868775030723436E-2</v>
      </c>
      <c r="Q17" s="28">
        <f>'Calculations asian'!Q198</f>
        <v>1.631700487582043E-2</v>
      </c>
      <c r="R17" s="28">
        <f>'Calculations asian'!R198</f>
        <v>1.6768875730028155E-2</v>
      </c>
      <c r="S17" s="28">
        <f>'Calculations asian'!S198</f>
        <v>1.7224365848126737E-2</v>
      </c>
      <c r="T17" s="28">
        <f>'Calculations asian'!T198</f>
        <v>1.7683452937884363E-2</v>
      </c>
      <c r="U17" s="28">
        <f>'Calculations asian'!U198</f>
        <v>1.8146114165810273E-2</v>
      </c>
      <c r="V17" s="28">
        <f>'Calculations asian'!V198</f>
        <v>1.8612326163148202E-2</v>
      </c>
      <c r="W17" s="28">
        <f>'Calculations asian'!W198</f>
        <v>1.9082065032105983E-2</v>
      </c>
      <c r="X17" s="28">
        <f>'Calculations asian'!X198</f>
        <v>1.955530635232023E-2</v>
      </c>
      <c r="Y17" s="28">
        <f>'Calculations asian'!Y198</f>
        <v>2.0032025187552746E-2</v>
      </c>
      <c r="Z17" s="28">
        <f>'Calculations asian'!Z198</f>
        <v>2.0512196092614659E-2</v>
      </c>
      <c r="AA17" s="28">
        <f>'Calculations asian'!AA198</f>
        <v>2.0995793120514673E-2</v>
      </c>
      <c r="AB17" s="28">
        <f>'Calculations asian'!AB198</f>
        <v>2.1482789829828108E-2</v>
      </c>
      <c r="AC17" s="28">
        <f>'Calculations asian'!AC198</f>
        <v>2.1973159292280883E-2</v>
      </c>
      <c r="AD17" s="28">
        <f>'Calculations asian'!AD198</f>
        <v>2.2466874100544366E-2</v>
      </c>
      <c r="AE17" s="28">
        <f>'Calculations asian'!AE198</f>
        <v>2.2963906376236458E-2</v>
      </c>
      <c r="AF17" s="28">
        <f>'Calculations asian'!AF198</f>
        <v>2.3464227778122508E-2</v>
      </c>
      <c r="AG17">
        <v>2.3464227778122508E-2</v>
      </c>
      <c r="AH17">
        <v>2.3464227778122508E-2</v>
      </c>
      <c r="AI17">
        <v>2.3464227778122508E-2</v>
      </c>
      <c r="AJ17">
        <v>2.3464227778122508E-2</v>
      </c>
      <c r="AK17">
        <v>2.3464227778122508E-2</v>
      </c>
      <c r="AL17">
        <v>2.3464227778122508E-2</v>
      </c>
      <c r="AM17">
        <v>2.3464227778122508E-2</v>
      </c>
      <c r="AN17">
        <v>2.3464227778122508E-2</v>
      </c>
      <c r="AO17">
        <v>2.3464227778122508E-2</v>
      </c>
      <c r="AP17">
        <v>2.3464227778122508E-2</v>
      </c>
    </row>
    <row r="18" spans="1:42" x14ac:dyDescent="0.2">
      <c r="A18" s="6" t="s">
        <v>104</v>
      </c>
      <c r="B18" s="28">
        <f>'Calculations asian'!B199</f>
        <v>7.9999999999999984E-3</v>
      </c>
      <c r="C18" s="28">
        <f>'Calculations asian'!C199</f>
        <v>8.3408148984433234E-3</v>
      </c>
      <c r="D18" s="28">
        <f>'Calculations asian'!D199</f>
        <v>8.6970645568773385E-3</v>
      </c>
      <c r="E18" s="28">
        <f>'Calculations asian'!E199</f>
        <v>9.0596677645305018E-3</v>
      </c>
      <c r="F18" s="28">
        <f>'Calculations asian'!F199</f>
        <v>9.4260061988553009E-3</v>
      </c>
      <c r="G18" s="28">
        <f>'Calculations asian'!G199</f>
        <v>9.8003888645466566E-3</v>
      </c>
      <c r="H18" s="28">
        <f>'Calculations asian'!H199</f>
        <v>1.019237538500628E-2</v>
      </c>
      <c r="I18" s="28">
        <f>'Calculations asian'!I199</f>
        <v>1.0586027709879518E-2</v>
      </c>
      <c r="J18" s="28">
        <f>'Calculations asian'!J199</f>
        <v>1.0988117159698241E-2</v>
      </c>
      <c r="K18" s="28">
        <f>'Calculations asian'!K199</f>
        <v>1.1394227477299257E-2</v>
      </c>
      <c r="L18" s="28">
        <f>'Calculations asian'!L199</f>
        <v>1.1751373199892825E-2</v>
      </c>
      <c r="M18" s="28">
        <f>'Calculations asian'!M199</f>
        <v>1.2146953897630867E-2</v>
      </c>
      <c r="N18" s="28">
        <f>'Calculations asian'!N199</f>
        <v>1.2545986816569536E-2</v>
      </c>
      <c r="O18" s="28">
        <f>'Calculations asian'!O199</f>
        <v>1.2948459838035388E-2</v>
      </c>
      <c r="P18" s="28">
        <f>'Calculations asian'!P199</f>
        <v>1.3354360498863063E-2</v>
      </c>
      <c r="Q18" s="28">
        <f>'Calculations asian'!Q199</f>
        <v>1.3763675992707879E-2</v>
      </c>
      <c r="R18" s="28">
        <f>'Calculations asian'!R199</f>
        <v>1.417639317139421E-2</v>
      </c>
      <c r="S18" s="28">
        <f>'Calculations asian'!S199</f>
        <v>1.4592498546306995E-2</v>
      </c>
      <c r="T18" s="28">
        <f>'Calculations asian'!T199</f>
        <v>1.5011978289829551E-2</v>
      </c>
      <c r="U18" s="28">
        <f>'Calculations asian'!U199</f>
        <v>1.5434818236833814E-2</v>
      </c>
      <c r="V18" s="28">
        <f>'Calculations asian'!V199</f>
        <v>1.5861003886227524E-2</v>
      </c>
      <c r="W18" s="28">
        <f>'Calculations asian'!W199</f>
        <v>1.6290520402561903E-2</v>
      </c>
      <c r="X18" s="28">
        <f>'Calculations asian'!X199</f>
        <v>1.672335261770436E-2</v>
      </c>
      <c r="Y18" s="28">
        <f>'Calculations asian'!Y199</f>
        <v>1.715948503258069E-2</v>
      </c>
      <c r="Z18" s="28">
        <f>'Calculations asian'!Z199</f>
        <v>1.7598901818989099E-2</v>
      </c>
      <c r="AA18" s="28">
        <f>'Calculations asian'!AA199</f>
        <v>1.804158682148984E-2</v>
      </c>
      <c r="AB18" s="28">
        <f>'Calculations asian'!AB199</f>
        <v>1.8487523559374233E-2</v>
      </c>
      <c r="AC18" s="28">
        <f>'Calculations asian'!AC199</f>
        <v>1.8936695228714755E-2</v>
      </c>
      <c r="AD18" s="28">
        <f>'Calculations asian'!AD199</f>
        <v>1.9389084704498984E-2</v>
      </c>
      <c r="AE18" s="28">
        <f>'Calculations asian'!AE199</f>
        <v>1.9844674542850722E-2</v>
      </c>
      <c r="AF18" s="28">
        <f>'Calculations asian'!AF199</f>
        <v>2.0303446983338833E-2</v>
      </c>
      <c r="AG18">
        <v>2.0303446983338833E-2</v>
      </c>
      <c r="AH18">
        <v>2.0303446983338833E-2</v>
      </c>
      <c r="AI18">
        <v>2.0303446983338833E-2</v>
      </c>
      <c r="AJ18">
        <v>2.0303446983338833E-2</v>
      </c>
      <c r="AK18">
        <v>2.0303446983338833E-2</v>
      </c>
      <c r="AL18">
        <v>2.0303446983338833E-2</v>
      </c>
      <c r="AM18">
        <v>2.0303446983338833E-2</v>
      </c>
      <c r="AN18">
        <v>2.0303446983338833E-2</v>
      </c>
      <c r="AO18">
        <v>2.0303446983338833E-2</v>
      </c>
      <c r="AP18">
        <v>2.0303446983338833E-2</v>
      </c>
    </row>
    <row r="19" spans="1:42" x14ac:dyDescent="0.2">
      <c r="A19" s="6" t="s">
        <v>36</v>
      </c>
      <c r="B19" s="28">
        <f>'Calculations asian'!B200</f>
        <v>2.8046033300685599E-2</v>
      </c>
      <c r="C19" s="28">
        <f>'Calculations asian'!C200</f>
        <v>2.867465391770312E-2</v>
      </c>
      <c r="D19" s="28">
        <f>'Calculations asian'!D200</f>
        <v>2.9330436754173485E-2</v>
      </c>
      <c r="E19" s="28">
        <f>'Calculations asian'!E200</f>
        <v>2.9996202918990557E-2</v>
      </c>
      <c r="F19" s="28">
        <f>'Calculations asian'!F200</f>
        <v>3.0667203793503402E-2</v>
      </c>
      <c r="G19" s="28">
        <f>'Calculations asian'!G200</f>
        <v>3.1351099888576657E-2</v>
      </c>
      <c r="H19" s="28">
        <f>'Calculations asian'!H200</f>
        <v>3.2065197474789142E-2</v>
      </c>
      <c r="I19" s="28">
        <f>'Calculations asian'!I200</f>
        <v>3.2780668172941244E-2</v>
      </c>
      <c r="J19" s="28">
        <f>'Calculations asian'!J200</f>
        <v>3.3509612128112161E-2</v>
      </c>
      <c r="K19" s="28">
        <f>'Calculations asian'!K200</f>
        <v>3.4243865910935631E-2</v>
      </c>
      <c r="L19" s="28">
        <f>'Calculations asian'!L200</f>
        <v>3.4888600352670197E-2</v>
      </c>
      <c r="M19" s="28">
        <f>'Calculations asian'!M200</f>
        <v>3.560065529214472E-2</v>
      </c>
      <c r="N19" s="28">
        <f>'Calculations asian'!N200</f>
        <v>3.631717404977533E-2</v>
      </c>
      <c r="O19" s="28">
        <f>'Calculations asian'!O200</f>
        <v>3.7038109113359106E-2</v>
      </c>
      <c r="P19" s="28">
        <f>'Calculations asian'!P200</f>
        <v>3.7763412518206571E-2</v>
      </c>
      <c r="Q19" s="28">
        <f>'Calculations asian'!Q200</f>
        <v>3.8493035856129301E-2</v>
      </c>
      <c r="R19" s="28">
        <f>'Calculations asian'!R200</f>
        <v>3.9226930284597991E-2</v>
      </c>
      <c r="S19" s="28">
        <f>'Calculations asian'!S200</f>
        <v>3.996504653607634E-2</v>
      </c>
      <c r="T19" s="28">
        <f>'Calculations asian'!T200</f>
        <v>4.0707334927527546E-2</v>
      </c>
      <c r="U19" s="28">
        <f>'Calculations asian'!U200</f>
        <v>4.145374537009662E-2</v>
      </c>
      <c r="V19" s="28">
        <f>'Calculations asian'!V200</f>
        <v>4.2204227378967209E-2</v>
      </c>
      <c r="W19" s="28">
        <f>'Calculations asian'!W200</f>
        <v>4.2958730083391058E-2</v>
      </c>
      <c r="X19" s="28">
        <f>'Calculations asian'!X200</f>
        <v>4.371720223688947E-2</v>
      </c>
      <c r="Y19" s="28">
        <f>'Calculations asian'!Y200</f>
        <v>4.4479592227624612E-2</v>
      </c>
      <c r="Z19" s="28">
        <f>'Calculations asian'!Z200</f>
        <v>4.5245848088937654E-2</v>
      </c>
      <c r="AA19" s="28">
        <f>'Calculations asian'!AA200</f>
        <v>4.6015917510049555E-2</v>
      </c>
      <c r="AB19" s="28">
        <f>'Calculations asian'!AB200</f>
        <v>4.6789747846923566E-2</v>
      </c>
      <c r="AC19" s="28">
        <f>'Calculations asian'!AC200</f>
        <v>4.7567286133282115E-2</v>
      </c>
      <c r="AD19" s="28">
        <f>'Calculations asian'!AD200</f>
        <v>4.8348479091774907E-2</v>
      </c>
      <c r="AE19" s="28">
        <f>'Calculations asian'!AE200</f>
        <v>4.9133273145294427E-2</v>
      </c>
      <c r="AF19" s="28">
        <f>'Calculations asian'!AF200</f>
        <v>4.9921614428431071E-2</v>
      </c>
      <c r="AG19">
        <v>4.9921614428431071E-2</v>
      </c>
      <c r="AH19">
        <v>4.9921614428431071E-2</v>
      </c>
      <c r="AI19">
        <v>4.9921614428431071E-2</v>
      </c>
      <c r="AJ19">
        <v>4.9921614428431071E-2</v>
      </c>
      <c r="AK19">
        <v>4.9921614428431071E-2</v>
      </c>
      <c r="AL19">
        <v>4.9921614428431071E-2</v>
      </c>
      <c r="AM19">
        <v>4.9921614428431071E-2</v>
      </c>
      <c r="AN19">
        <v>4.9921614428431071E-2</v>
      </c>
      <c r="AO19">
        <v>4.9921614428431071E-2</v>
      </c>
      <c r="AP19">
        <v>4.9921614428431071E-2</v>
      </c>
    </row>
    <row r="20" spans="1:42" x14ac:dyDescent="0.2">
      <c r="A20" s="6" t="s">
        <v>37</v>
      </c>
      <c r="B20" s="28">
        <f>'Calculations asian'!B201</f>
        <v>0.22800000000000004</v>
      </c>
      <c r="C20" s="28">
        <f>'Calculations asian'!C201</f>
        <v>0.23026633218827716</v>
      </c>
      <c r="D20" s="28">
        <f>'Calculations asian'!D201</f>
        <v>0.23261223842768519</v>
      </c>
      <c r="E20" s="28">
        <f>'Calculations asian'!E201</f>
        <v>0.2349670958219986</v>
      </c>
      <c r="F20" s="28">
        <f>'Calculations asian'!F201</f>
        <v>0.23731604214635968</v>
      </c>
      <c r="G20" s="28">
        <f>'Calculations asian'!G201</f>
        <v>0.23968183384501229</v>
      </c>
      <c r="H20" s="28">
        <f>'Calculations asian'!H201</f>
        <v>0.24212258520987626</v>
      </c>
      <c r="I20" s="28">
        <f>'Calculations asian'!I201</f>
        <v>0.24454476134521505</v>
      </c>
      <c r="J20" s="28">
        <f>'Calculations asian'!J201</f>
        <v>0.24698577024373425</v>
      </c>
      <c r="K20" s="28">
        <f>'Calculations asian'!K201</f>
        <v>0.24941600953492113</v>
      </c>
      <c r="L20" s="28">
        <f>'Calculations asian'!L201</f>
        <v>0.25153811173906709</v>
      </c>
      <c r="M20" s="28">
        <f>'Calculations asian'!M201</f>
        <v>0.25385124538914605</v>
      </c>
      <c r="N20" s="28">
        <f>'Calculations asian'!N201</f>
        <v>0.25615462974742265</v>
      </c>
      <c r="O20" s="28">
        <f>'Calculations asian'!O201</f>
        <v>0.2584480579570515</v>
      </c>
      <c r="P20" s="28">
        <f>'Calculations asian'!P201</f>
        <v>0.26073132932501009</v>
      </c>
      <c r="Q20" s="28">
        <f>'Calculations asian'!Q201</f>
        <v>0.2630042493054851</v>
      </c>
      <c r="R20" s="28">
        <f>'Calculations asian'!R201</f>
        <v>0.2652666294790062</v>
      </c>
      <c r="S20" s="28">
        <f>'Calculations asian'!S201</f>
        <v>0.26751828752745332</v>
      </c>
      <c r="T20" s="28">
        <f>'Calculations asian'!T201</f>
        <v>0.26975904720504684</v>
      </c>
      <c r="U20" s="28">
        <f>'Calculations asian'!U201</f>
        <v>0.27198873830544895</v>
      </c>
      <c r="V20" s="28">
        <f>'Calculations asian'!V201</f>
        <v>0.27420719662510645</v>
      </c>
      <c r="W20" s="28">
        <f>'Calculations asian'!W201</f>
        <v>0.27641426392295776</v>
      </c>
      <c r="X20" s="28">
        <f>'Calculations asian'!X201</f>
        <v>0.27860978787664009</v>
      </c>
      <c r="Y20" s="28">
        <f>'Calculations asian'!Y201</f>
        <v>0.28079362203533498</v>
      </c>
      <c r="Z20" s="28">
        <f>'Calculations asian'!Z201</f>
        <v>0.28296562576938183</v>
      </c>
      <c r="AA20" s="28">
        <f>'Calculations asian'!AA201</f>
        <v>0.28512566421680141</v>
      </c>
      <c r="AB20" s="28">
        <f>'Calculations asian'!AB201</f>
        <v>0.28727360822686826</v>
      </c>
      <c r="AC20" s="28">
        <f>'Calculations asian'!AC201</f>
        <v>0.28940933430086835</v>
      </c>
      <c r="AD20" s="28">
        <f>'Calculations asian'!AD201</f>
        <v>0.29153272453018297</v>
      </c>
      <c r="AE20" s="28">
        <f>'Calculations asian'!AE201</f>
        <v>0.29364366653184021</v>
      </c>
      <c r="AF20" s="28">
        <f>'Calculations asian'!AF201</f>
        <v>0.29574205338166931</v>
      </c>
      <c r="AG20">
        <v>0.29574205338166931</v>
      </c>
      <c r="AH20">
        <v>0.29574205338166931</v>
      </c>
      <c r="AI20">
        <v>0.29574205338166931</v>
      </c>
      <c r="AJ20">
        <v>0.29574205338166931</v>
      </c>
      <c r="AK20">
        <v>0.29574205338166931</v>
      </c>
      <c r="AL20">
        <v>0.29574205338166931</v>
      </c>
      <c r="AM20">
        <v>0.29574205338166931</v>
      </c>
      <c r="AN20">
        <v>0.29574205338166931</v>
      </c>
      <c r="AO20">
        <v>0.29574205338166931</v>
      </c>
      <c r="AP20">
        <v>0.29574205338166931</v>
      </c>
    </row>
    <row r="21" spans="1:42" x14ac:dyDescent="0.2">
      <c r="A21" s="6" t="s">
        <v>38</v>
      </c>
      <c r="B21" s="28">
        <f>'Calculations asian'!B202</f>
        <v>5.5E-2</v>
      </c>
      <c r="C21" s="28">
        <f>'Calculations asian'!C202</f>
        <v>5.5977425520061706E-2</v>
      </c>
      <c r="D21" s="28">
        <f>'Calculations asian'!D202</f>
        <v>5.6995617736874685E-2</v>
      </c>
      <c r="E21" s="28">
        <f>'Calculations asian'!E202</f>
        <v>5.8027320889287269E-2</v>
      </c>
      <c r="F21" s="28">
        <f>'Calculations asian'!F202</f>
        <v>5.9065249892386672E-2</v>
      </c>
      <c r="G21" s="28">
        <f>'Calculations asian'!G202</f>
        <v>6.0120968033789253E-2</v>
      </c>
      <c r="H21" s="28">
        <f>'Calculations asian'!H202</f>
        <v>6.1221008100393839E-2</v>
      </c>
      <c r="I21" s="28">
        <f>'Calculations asian'!I202</f>
        <v>6.232120604294749E-2</v>
      </c>
      <c r="J21" s="28">
        <f>'Calculations asian'!J202</f>
        <v>6.343990924614229E-2</v>
      </c>
      <c r="K21" s="28">
        <f>'Calculations asian'!K202</f>
        <v>6.4564397170781482E-2</v>
      </c>
      <c r="L21" s="28">
        <f>'Calculations asian'!L202</f>
        <v>6.5550562804617338E-2</v>
      </c>
      <c r="M21" s="28">
        <f>'Calculations asian'!M202</f>
        <v>6.6637219121027547E-2</v>
      </c>
      <c r="N21" s="28">
        <f>'Calculations asian'!N202</f>
        <v>6.772855106226322E-2</v>
      </c>
      <c r="O21" s="28">
        <f>'Calculations asian'!O202</f>
        <v>6.8824447094422078E-2</v>
      </c>
      <c r="P21" s="28">
        <f>'Calculations asian'!P202</f>
        <v>6.9924795227345252E-2</v>
      </c>
      <c r="Q21" s="28">
        <f>'Calculations asian'!Q202</f>
        <v>7.1029483056337578E-2</v>
      </c>
      <c r="R21" s="28">
        <f>'Calculations asian'!R202</f>
        <v>7.2138397803999554E-2</v>
      </c>
      <c r="S21" s="28">
        <f>'Calculations asian'!S202</f>
        <v>7.3251426362135386E-2</v>
      </c>
      <c r="T21" s="28">
        <f>'Calculations asian'!T202</f>
        <v>7.4368455333691311E-2</v>
      </c>
      <c r="U21" s="28">
        <f>'Calculations asian'!U202</f>
        <v>7.5489371074686618E-2</v>
      </c>
      <c r="V21" s="28">
        <f>'Calculations asian'!V202</f>
        <v>7.6614059736097861E-2</v>
      </c>
      <c r="W21" s="28">
        <f>'Calculations asian'!W202</f>
        <v>7.7742407305653474E-2</v>
      </c>
      <c r="X21" s="28">
        <f>'Calculations asian'!X202</f>
        <v>7.8874299649501087E-2</v>
      </c>
      <c r="Y21" s="28">
        <f>'Calculations asian'!Y202</f>
        <v>8.0009622553710205E-2</v>
      </c>
      <c r="Z21" s="28">
        <f>'Calculations asian'!Z202</f>
        <v>8.1148261765569024E-2</v>
      </c>
      <c r="AA21" s="28">
        <f>'Calculations asian'!AA202</f>
        <v>8.2290103034639503E-2</v>
      </c>
      <c r="AB21" s="28">
        <f>'Calculations asian'!AB202</f>
        <v>8.3435032153534705E-2</v>
      </c>
      <c r="AC21" s="28">
        <f>'Calculations asian'!AC202</f>
        <v>8.4582934998380835E-2</v>
      </c>
      <c r="AD21" s="28">
        <f>'Calculations asian'!AD202</f>
        <v>8.5733697568928735E-2</v>
      </c>
      <c r="AE21" s="28">
        <f>'Calculations asian'!AE202</f>
        <v>8.6887206028283842E-2</v>
      </c>
      <c r="AF21" s="28">
        <f>'Calculations asian'!AF202</f>
        <v>8.8043346742216977E-2</v>
      </c>
      <c r="AG21">
        <v>8.8043346742216977E-2</v>
      </c>
      <c r="AH21">
        <v>8.8043346742216977E-2</v>
      </c>
      <c r="AI21">
        <v>8.8043346742216977E-2</v>
      </c>
      <c r="AJ21">
        <v>8.8043346742216977E-2</v>
      </c>
      <c r="AK21">
        <v>8.8043346742216977E-2</v>
      </c>
      <c r="AL21">
        <v>8.8043346742216977E-2</v>
      </c>
      <c r="AM21">
        <v>8.8043346742216977E-2</v>
      </c>
      <c r="AN21">
        <v>8.8043346742216977E-2</v>
      </c>
      <c r="AO21">
        <v>8.8043346742216977E-2</v>
      </c>
      <c r="AP21">
        <v>8.8043346742216977E-2</v>
      </c>
    </row>
    <row r="22" spans="1:42" x14ac:dyDescent="0.2">
      <c r="A22" s="6" t="s">
        <v>39</v>
      </c>
      <c r="B22" s="28">
        <f>'Calculations asian'!B203</f>
        <v>4.5999999999999999E-2</v>
      </c>
      <c r="C22" s="28">
        <f>'Calculations asian'!C203</f>
        <v>4.6866641089152478E-2</v>
      </c>
      <c r="D22" s="28">
        <f>'Calculations asian'!D203</f>
        <v>4.7769927866953978E-2</v>
      </c>
      <c r="E22" s="28">
        <f>'Calculations asian'!E203</f>
        <v>4.8685903718975181E-2</v>
      </c>
      <c r="F22" s="28">
        <f>'Calculations asian'!F203</f>
        <v>4.960807280574691E-2</v>
      </c>
      <c r="G22" s="28">
        <f>'Calculations asian'!G203</f>
        <v>5.0546817847005404E-2</v>
      </c>
      <c r="H22" s="28">
        <f>'Calculations asian'!H203</f>
        <v>5.1525797825161687E-2</v>
      </c>
      <c r="I22" s="28">
        <f>'Calculations asian'!I203</f>
        <v>5.2505616835176128E-2</v>
      </c>
      <c r="J22" s="28">
        <f>'Calculations asian'!J203</f>
        <v>5.350271474140425E-2</v>
      </c>
      <c r="K22" s="28">
        <f>'Calculations asian'!K203</f>
        <v>5.4505826760058392E-2</v>
      </c>
      <c r="L22" s="28">
        <f>'Calculations asian'!L203</f>
        <v>5.5385992593991275E-2</v>
      </c>
      <c r="M22" s="28">
        <f>'Calculations asian'!M203</f>
        <v>5.6356758192012343E-2</v>
      </c>
      <c r="N22" s="28">
        <f>'Calculations asian'!N203</f>
        <v>5.7332487986226699E-2</v>
      </c>
      <c r="O22" s="28">
        <f>'Calculations asian'!O203</f>
        <v>5.8313098891390094E-2</v>
      </c>
      <c r="P22" s="28">
        <f>'Calculations asian'!P203</f>
        <v>5.9298507260449579E-2</v>
      </c>
      <c r="Q22" s="28">
        <f>'Calculations asian'!Q203</f>
        <v>6.0288628907991949E-2</v>
      </c>
      <c r="R22" s="28">
        <f>'Calculations asian'!R203</f>
        <v>6.1283379134002447E-2</v>
      </c>
      <c r="S22" s="28">
        <f>'Calculations asian'!S203</f>
        <v>6.2282672747921271E-2</v>
      </c>
      <c r="T22" s="28">
        <f>'Calculations asian'!T203</f>
        <v>6.3286424092975635E-2</v>
      </c>
      <c r="U22" s="28">
        <f>'Calculations asian'!U203</f>
        <v>6.429454707077073E-2</v>
      </c>
      <c r="V22" s="28">
        <f>'Calculations asian'!V203</f>
        <v>6.5306955166121547E-2</v>
      </c>
      <c r="W22" s="28">
        <f>'Calculations asian'!W203</f>
        <v>6.6323561472103068E-2</v>
      </c>
      <c r="X22" s="28">
        <f>'Calculations asian'!X203</f>
        <v>6.7344278715300271E-2</v>
      </c>
      <c r="Y22" s="28">
        <f>'Calculations asian'!Y203</f>
        <v>6.8369019281238785E-2</v>
      </c>
      <c r="Z22" s="28">
        <f>'Calculations asian'!Z203</f>
        <v>6.9397695239972565E-2</v>
      </c>
      <c r="AA22" s="28">
        <f>'Calculations asian'!AA203</f>
        <v>7.0430218371808823E-2</v>
      </c>
      <c r="AB22" s="28">
        <f>'Calculations asian'!AB203</f>
        <v>7.1466500193150637E-2</v>
      </c>
      <c r="AC22" s="28">
        <f>'Calculations asian'!AC203</f>
        <v>7.2506451982432704E-2</v>
      </c>
      <c r="AD22" s="28">
        <f>'Calculations asian'!AD203</f>
        <v>7.3549984806130425E-2</v>
      </c>
      <c r="AE22" s="28">
        <f>'Calculations asian'!AE203</f>
        <v>7.4597009544821846E-2</v>
      </c>
      <c r="AF22" s="28">
        <f>'Calculations asian'!AF203</f>
        <v>7.5647436919278055E-2</v>
      </c>
      <c r="AG22">
        <v>7.5647436919278055E-2</v>
      </c>
      <c r="AH22">
        <v>7.5647436919278055E-2</v>
      </c>
      <c r="AI22">
        <v>7.5647436919278055E-2</v>
      </c>
      <c r="AJ22">
        <v>7.5647436919278055E-2</v>
      </c>
      <c r="AK22">
        <v>7.5647436919278055E-2</v>
      </c>
      <c r="AL22">
        <v>7.5647436919278055E-2</v>
      </c>
      <c r="AM22">
        <v>7.5647436919278055E-2</v>
      </c>
      <c r="AN22">
        <v>7.5647436919278055E-2</v>
      </c>
      <c r="AO22">
        <v>7.5647436919278055E-2</v>
      </c>
      <c r="AP22">
        <v>7.5647436919278055E-2</v>
      </c>
    </row>
    <row r="23" spans="1:42" x14ac:dyDescent="0.2">
      <c r="A23" s="6" t="s">
        <v>40</v>
      </c>
      <c r="B23" s="28">
        <f>'Calculations asian'!B204</f>
        <v>6.5000000000000002E-2</v>
      </c>
      <c r="C23" s="28">
        <f>'Calculations asian'!C204</f>
        <v>6.6121134122671135E-2</v>
      </c>
      <c r="D23" s="28">
        <f>'Calculations asian'!D204</f>
        <v>6.7288463146167501E-2</v>
      </c>
      <c r="E23" s="28">
        <f>'Calculations asian'!E204</f>
        <v>6.8470979775199128E-2</v>
      </c>
      <c r="F23" s="28">
        <f>'Calculations asian'!F204</f>
        <v>6.9660209589006442E-2</v>
      </c>
      <c r="G23" s="28">
        <f>'Calculations asian'!G204</f>
        <v>7.0869516725176968E-2</v>
      </c>
      <c r="H23" s="28">
        <f>'Calculations asian'!H204</f>
        <v>7.2129235978915435E-2</v>
      </c>
      <c r="I23" s="28">
        <f>'Calculations asian'!I204</f>
        <v>7.3388459242802989E-2</v>
      </c>
      <c r="J23" s="28">
        <f>'Calculations asian'!J204</f>
        <v>7.4668287705797032E-2</v>
      </c>
      <c r="K23" s="28">
        <f>'Calculations asian'!K204</f>
        <v>7.5954209999388983E-2</v>
      </c>
      <c r="L23" s="28">
        <f>'Calculations asian'!L204</f>
        <v>7.7080925866790745E-2</v>
      </c>
      <c r="M23" s="28">
        <f>'Calculations asian'!M204</f>
        <v>7.8322220116387217E-2</v>
      </c>
      <c r="N23" s="28">
        <f>'Calculations asian'!N204</f>
        <v>7.9568206899679778E-2</v>
      </c>
      <c r="O23" s="28">
        <f>'Calculations asian'!O204</f>
        <v>8.0818729845509141E-2</v>
      </c>
      <c r="P23" s="28">
        <f>'Calculations asian'!P204</f>
        <v>8.2073632311564629E-2</v>
      </c>
      <c r="Q23" s="28">
        <f>'Calculations asian'!Q204</f>
        <v>8.3332757462617674E-2</v>
      </c>
      <c r="R23" s="28">
        <f>'Calculations asian'!R204</f>
        <v>8.4595948348009264E-2</v>
      </c>
      <c r="S23" s="28">
        <f>'Calculations asian'!S204</f>
        <v>8.586304797831984E-2</v>
      </c>
      <c r="T23" s="28">
        <f>'Calculations asian'!T204</f>
        <v>8.7133899401140399E-2</v>
      </c>
      <c r="U23" s="28">
        <f>'Calculations asian'!U204</f>
        <v>8.8408345775876626E-2</v>
      </c>
      <c r="V23" s="28">
        <f>'Calculations asian'!V204</f>
        <v>8.9686230447515947E-2</v>
      </c>
      <c r="W23" s="28">
        <f>'Calculations asian'!W204</f>
        <v>9.0967397019290505E-2</v>
      </c>
      <c r="X23" s="28">
        <f>'Calculations asian'!X204</f>
        <v>9.2251689424173194E-2</v>
      </c>
      <c r="Y23" s="28">
        <f>'Calculations asian'!Y204</f>
        <v>9.3538951995149333E-2</v>
      </c>
      <c r="Z23" s="28">
        <f>'Calculations asian'!Z204</f>
        <v>9.4829029534204301E-2</v>
      </c>
      <c r="AA23" s="28">
        <f>'Calculations asian'!AA204</f>
        <v>9.6121767379974535E-2</v>
      </c>
      <c r="AB23" s="28">
        <f>'Calculations asian'!AB204</f>
        <v>9.7417011474014631E-2</v>
      </c>
      <c r="AC23" s="28">
        <f>'Calculations asian'!AC204</f>
        <v>9.8714608425629624E-2</v>
      </c>
      <c r="AD23" s="28">
        <f>'Calculations asian'!AD204</f>
        <v>0.10001440557523117</v>
      </c>
      <c r="AE23" s="28">
        <f>'Calculations asian'!AE204</f>
        <v>0.10131625105617845</v>
      </c>
      <c r="AF23" s="28">
        <f>'Calculations asian'!AF204</f>
        <v>0.10261999385506425</v>
      </c>
      <c r="AG23">
        <v>0.10261999385506425</v>
      </c>
      <c r="AH23">
        <v>0.10261999385506425</v>
      </c>
      <c r="AI23">
        <v>0.10261999385506425</v>
      </c>
      <c r="AJ23">
        <v>0.10261999385506425</v>
      </c>
      <c r="AK23">
        <v>0.10261999385506425</v>
      </c>
      <c r="AL23">
        <v>0.10261999385506425</v>
      </c>
      <c r="AM23">
        <v>0.10261999385506425</v>
      </c>
      <c r="AN23">
        <v>0.10261999385506425</v>
      </c>
      <c r="AO23">
        <v>0.10261999385506425</v>
      </c>
      <c r="AP23">
        <v>0.10261999385506425</v>
      </c>
    </row>
    <row r="24" spans="1:42" x14ac:dyDescent="0.2">
      <c r="A24" s="6" t="s">
        <v>41</v>
      </c>
      <c r="B24" s="28">
        <f>'Calculations asian'!B205</f>
        <v>7.387861271676302E-2</v>
      </c>
      <c r="C24" s="28">
        <f>'Calculations asian'!C205</f>
        <v>7.5069712334116356E-2</v>
      </c>
      <c r="D24" s="28">
        <f>'Calculations asian'!D205</f>
        <v>7.6309380177616404E-2</v>
      </c>
      <c r="E24" s="28">
        <f>'Calculations asian'!E205</f>
        <v>7.7564126185607513E-2</v>
      </c>
      <c r="F24" s="28">
        <f>'Calculations asian'!F205</f>
        <v>7.88251319020698E-2</v>
      </c>
      <c r="G24" s="28">
        <f>'Calculations asian'!G205</f>
        <v>8.0106306789769294E-2</v>
      </c>
      <c r="H24" s="28">
        <f>'Calculations asian'!H205</f>
        <v>8.1439743586268876E-2</v>
      </c>
      <c r="I24" s="28">
        <f>'Calculations asian'!I205</f>
        <v>8.2772024683068476E-2</v>
      </c>
      <c r="J24" s="28">
        <f>'Calculations asian'!J205</f>
        <v>8.412524733053843E-2</v>
      </c>
      <c r="K24" s="28">
        <f>'Calculations asian'!K205</f>
        <v>8.5483935139486419E-2</v>
      </c>
      <c r="L24" s="28">
        <f>'Calculations asian'!L205</f>
        <v>8.6674603308876802E-2</v>
      </c>
      <c r="M24" s="28">
        <f>'Calculations asian'!M205</f>
        <v>8.7985075772343851E-2</v>
      </c>
      <c r="N24" s="28">
        <f>'Calculations asian'!N205</f>
        <v>8.9299832328211315E-2</v>
      </c>
      <c r="O24" s="28">
        <f>'Calculations asian'!O205</f>
        <v>9.0618732023016652E-2</v>
      </c>
      <c r="P24" s="28">
        <f>'Calculations asian'!P205</f>
        <v>9.194163379286549E-2</v>
      </c>
      <c r="Q24" s="28">
        <f>'Calculations asian'!Q205</f>
        <v>9.3268396514145424E-2</v>
      </c>
      <c r="R24" s="28">
        <f>'Calculations asian'!R205</f>
        <v>9.4598879054089216E-2</v>
      </c>
      <c r="S24" s="28">
        <f>'Calculations asian'!S205</f>
        <v>9.5932940321143925E-2</v>
      </c>
      <c r="T24" s="28">
        <f>'Calculations asian'!T205</f>
        <v>9.7270439315090509E-2</v>
      </c>
      <c r="U24" s="28">
        <f>'Calculations asian'!U205</f>
        <v>9.8611235176868109E-2</v>
      </c>
      <c r="V24" s="28">
        <f>'Calculations asian'!V205</f>
        <v>9.9955187238057616E-2</v>
      </c>
      <c r="W24" s="28">
        <f>'Calculations asian'!W205</f>
        <v>0.10130215506997324</v>
      </c>
      <c r="X24" s="28">
        <f>'Calculations asian'!X205</f>
        <v>0.10265199853231927</v>
      </c>
      <c r="Y24" s="28">
        <f>'Calculations asian'!Y205</f>
        <v>0.10400457782136878</v>
      </c>
      <c r="Z24" s="28">
        <f>'Calculations asian'!Z205</f>
        <v>0.10535975351761802</v>
      </c>
      <c r="AA24" s="28">
        <f>'Calculations asian'!AA205</f>
        <v>0.10671738663287603</v>
      </c>
      <c r="AB24" s="28">
        <f>'Calculations asian'!AB205</f>
        <v>0.10807733865675062</v>
      </c>
      <c r="AC24" s="28">
        <f>'Calculations asian'!AC205</f>
        <v>0.10943947160248893</v>
      </c>
      <c r="AD24" s="28">
        <f>'Calculations asian'!AD205</f>
        <v>0.11080364805213513</v>
      </c>
      <c r="AE24" s="28">
        <f>'Calculations asian'!AE205</f>
        <v>0.11216973120097273</v>
      </c>
      <c r="AF24" s="28">
        <f>'Calculations asian'!AF205</f>
        <v>0.11353758490121148</v>
      </c>
      <c r="AG24">
        <v>0.11353758490121148</v>
      </c>
      <c r="AH24">
        <v>0.11353758490121148</v>
      </c>
      <c r="AI24">
        <v>0.11353758490121148</v>
      </c>
      <c r="AJ24">
        <v>0.11353758490121148</v>
      </c>
      <c r="AK24">
        <v>0.11353758490121148</v>
      </c>
      <c r="AL24">
        <v>0.11353758490121148</v>
      </c>
      <c r="AM24">
        <v>0.11353758490121148</v>
      </c>
      <c r="AN24">
        <v>0.11353758490121148</v>
      </c>
      <c r="AO24">
        <v>0.11353758490121148</v>
      </c>
      <c r="AP24">
        <v>0.11353758490121148</v>
      </c>
    </row>
    <row r="25" spans="1:42" x14ac:dyDescent="0.2">
      <c r="A25" s="6" t="s">
        <v>42</v>
      </c>
      <c r="B25" s="28">
        <f>'Calculations asian'!B206</f>
        <v>9.1000000000000011E-2</v>
      </c>
      <c r="C25" s="28">
        <f>'Calculations asian'!C206</f>
        <v>9.236344293794306E-2</v>
      </c>
      <c r="D25" s="28">
        <f>'Calculations asian'!D206</f>
        <v>9.3781087390129608E-2</v>
      </c>
      <c r="E25" s="28">
        <f>'Calculations asian'!E206</f>
        <v>9.5214157663905188E-2</v>
      </c>
      <c r="F25" s="28">
        <f>'Calculations asian'!F206</f>
        <v>9.6652647693558802E-2</v>
      </c>
      <c r="G25" s="28">
        <f>'Calculations asian'!G206</f>
        <v>9.8112207244108615E-2</v>
      </c>
      <c r="H25" s="28">
        <f>'Calculations asian'!H206</f>
        <v>9.9629252246810407E-2</v>
      </c>
      <c r="I25" s="28">
        <f>'Calculations asian'!I206</f>
        <v>0.10114319388291443</v>
      </c>
      <c r="J25" s="28">
        <f>'Calculations asian'!J206</f>
        <v>0.10267894983010251</v>
      </c>
      <c r="K25" s="28">
        <f>'Calculations asian'!K206</f>
        <v>0.10421881849090724</v>
      </c>
      <c r="L25" s="28">
        <f>'Calculations asian'!L206</f>
        <v>0.10556707523438655</v>
      </c>
      <c r="M25" s="28">
        <f>'Calculations asian'!M206</f>
        <v>0.10704886970790101</v>
      </c>
      <c r="N25" s="28">
        <f>'Calculations asian'!N206</f>
        <v>0.10853363121452712</v>
      </c>
      <c r="O25" s="28">
        <f>'Calculations asian'!O206</f>
        <v>0.11002118245481299</v>
      </c>
      <c r="P25" s="28">
        <f>'Calculations asian'!P206</f>
        <v>0.11151134677629507</v>
      </c>
      <c r="Q25" s="28">
        <f>'Calculations asian'!Q206</f>
        <v>0.11300394824178697</v>
      </c>
      <c r="R25" s="28">
        <f>'Calculations asian'!R206</f>
        <v>0.11449881169659397</v>
      </c>
      <c r="S25" s="28">
        <f>'Calculations asian'!S206</f>
        <v>0.11599576283459941</v>
      </c>
      <c r="T25" s="28">
        <f>'Calculations asian'!T206</f>
        <v>0.11749462826315647</v>
      </c>
      <c r="U25" s="28">
        <f>'Calculations asian'!U206</f>
        <v>0.11899523556673243</v>
      </c>
      <c r="V25" s="28">
        <f>'Calculations asian'!V206</f>
        <v>0.12049741336925236</v>
      </c>
      <c r="W25" s="28">
        <f>'Calculations asian'!W206</f>
        <v>0.12200099139508837</v>
      </c>
      <c r="X25" s="28">
        <f>'Calculations asian'!X206</f>
        <v>0.12350580052864776</v>
      </c>
      <c r="Y25" s="28">
        <f>'Calculations asian'!Y206</f>
        <v>0.12501167287251799</v>
      </c>
      <c r="Z25" s="28">
        <f>'Calculations asian'!Z206</f>
        <v>0.12651844180412258</v>
      </c>
      <c r="AA25" s="28">
        <f>'Calculations asian'!AA206</f>
        <v>0.12802594203085099</v>
      </c>
      <c r="AB25" s="28">
        <f>'Calculations asian'!AB206</f>
        <v>0.12953400964362885</v>
      </c>
      <c r="AC25" s="28">
        <f>'Calculations asian'!AC206</f>
        <v>0.13104248216889283</v>
      </c>
      <c r="AD25" s="28">
        <f>'Calculations asian'!AD206</f>
        <v>0.13255119861894182</v>
      </c>
      <c r="AE25" s="28">
        <f>'Calculations asian'!AE206</f>
        <v>0.13405999954063991</v>
      </c>
      <c r="AF25" s="28">
        <f>'Calculations asian'!AF206</f>
        <v>0.13556872706244469</v>
      </c>
      <c r="AG25">
        <v>0.13556872706244469</v>
      </c>
      <c r="AH25">
        <v>0.13556872706244469</v>
      </c>
      <c r="AI25">
        <v>0.13556872706244469</v>
      </c>
      <c r="AJ25">
        <v>0.13556872706244469</v>
      </c>
      <c r="AK25">
        <v>0.13556872706244469</v>
      </c>
      <c r="AL25">
        <v>0.13556872706244469</v>
      </c>
      <c r="AM25">
        <v>0.13556872706244469</v>
      </c>
      <c r="AN25">
        <v>0.13556872706244469</v>
      </c>
      <c r="AO25">
        <v>0.13556872706244469</v>
      </c>
      <c r="AP25">
        <v>0.13556872706244469</v>
      </c>
    </row>
    <row r="26" spans="1:42" x14ac:dyDescent="0.2">
      <c r="A26" s="6" t="s">
        <v>105</v>
      </c>
      <c r="B26" s="28">
        <f>'Calculations asian'!B207</f>
        <v>4.0999999999999995E-2</v>
      </c>
      <c r="C26" s="28">
        <f>'Calculations asian'!C207</f>
        <v>4.180496169856527E-2</v>
      </c>
      <c r="D26" s="28">
        <f>'Calculations asian'!D207</f>
        <v>4.2644221391288546E-2</v>
      </c>
      <c r="E26" s="28">
        <f>'Calculations asian'!E207</f>
        <v>4.3495598887958259E-2</v>
      </c>
      <c r="F26" s="28">
        <f>'Calculations asian'!F207</f>
        <v>4.4353045656393947E-2</v>
      </c>
      <c r="G26" s="28">
        <f>'Calculations asian'!G207</f>
        <v>4.5226252503548371E-2</v>
      </c>
      <c r="H26" s="28">
        <f>'Calculations asian'!H207</f>
        <v>4.6137253227046655E-2</v>
      </c>
      <c r="I26" s="28">
        <f>'Calculations asian'!I207</f>
        <v>4.7049355044397508E-2</v>
      </c>
      <c r="J26" s="28">
        <f>'Calculations asian'!J207</f>
        <v>4.7977893829490595E-2</v>
      </c>
      <c r="K26" s="28">
        <f>'Calculations asian'!K207</f>
        <v>4.8912403295780449E-2</v>
      </c>
      <c r="L26" s="28">
        <f>'Calculations asian'!L207</f>
        <v>4.9732578440611047E-2</v>
      </c>
      <c r="M26" s="28">
        <f>'Calculations asian'!M207</f>
        <v>5.0637552723510171E-2</v>
      </c>
      <c r="N26" s="28">
        <f>'Calculations asian'!N207</f>
        <v>5.1547481387645477E-2</v>
      </c>
      <c r="O26" s="28">
        <f>'Calculations asian'!O207</f>
        <v>5.2462289250319573E-2</v>
      </c>
      <c r="P26" s="28">
        <f>'Calculations asian'!P207</f>
        <v>5.3381900513487922E-2</v>
      </c>
      <c r="Q26" s="28">
        <f>'Calculations asian'!Q207</f>
        <v>5.4306238785308998E-2</v>
      </c>
      <c r="R26" s="28">
        <f>'Calculations asian'!R207</f>
        <v>5.5235227102022347E-2</v>
      </c>
      <c r="S26" s="28">
        <f>'Calculations asian'!S207</f>
        <v>5.6168787950144475E-2</v>
      </c>
      <c r="T26" s="28">
        <f>'Calculations asian'!T207</f>
        <v>5.710684328896122E-2</v>
      </c>
      <c r="U26" s="28">
        <f>'Calculations asian'!U207</f>
        <v>5.8049314573302403E-2</v>
      </c>
      <c r="V26" s="28">
        <f>'Calculations asian'!V207</f>
        <v>5.899612277658265E-2</v>
      </c>
      <c r="W26" s="28">
        <f>'Calculations asian'!W207</f>
        <v>5.9947188414086632E-2</v>
      </c>
      <c r="X26" s="28">
        <f>'Calculations asian'!X207</f>
        <v>6.090243156648343E-2</v>
      </c>
      <c r="Y26" s="28">
        <f>'Calculations asian'!Y207</f>
        <v>6.1861771903550709E-2</v>
      </c>
      <c r="Z26" s="28">
        <f>'Calculations asian'!Z207</f>
        <v>6.2825128708088374E-2</v>
      </c>
      <c r="AA26" s="28">
        <f>'Calculations asian'!AA207</f>
        <v>6.3792420900002755E-2</v>
      </c>
      <c r="AB26" s="28">
        <f>'Calculations asian'!AB207</f>
        <v>6.4763567060543065E-2</v>
      </c>
      <c r="AC26" s="28">
        <f>'Calculations asian'!AC207</f>
        <v>6.5738485456667842E-2</v>
      </c>
      <c r="AD26" s="28">
        <f>'Calculations asian'!AD207</f>
        <v>6.6717094065522065E-2</v>
      </c>
      <c r="AE26" s="28">
        <f>'Calculations asian'!AE207</f>
        <v>6.7699310599006815E-2</v>
      </c>
      <c r="AF26" s="28">
        <f>'Calculations asian'!AF207</f>
        <v>6.8685052528418125E-2</v>
      </c>
      <c r="AG26">
        <v>6.8685052528418125E-2</v>
      </c>
      <c r="AH26">
        <v>6.8685052528418125E-2</v>
      </c>
      <c r="AI26">
        <v>6.8685052528418125E-2</v>
      </c>
      <c r="AJ26">
        <v>6.8685052528418125E-2</v>
      </c>
      <c r="AK26">
        <v>6.8685052528418125E-2</v>
      </c>
      <c r="AL26">
        <v>6.8685052528418125E-2</v>
      </c>
      <c r="AM26">
        <v>6.8685052528418125E-2</v>
      </c>
      <c r="AN26">
        <v>6.8685052528418125E-2</v>
      </c>
      <c r="AO26">
        <v>6.8685052528418125E-2</v>
      </c>
      <c r="AP26">
        <v>6.8685052528418125E-2</v>
      </c>
    </row>
    <row r="27" spans="1:42" x14ac:dyDescent="0.2">
      <c r="A27" s="6" t="s">
        <v>106</v>
      </c>
      <c r="B27" s="28">
        <f>'Calculations asian'!B208</f>
        <v>3.9000000000000014E-2</v>
      </c>
      <c r="C27" s="28">
        <f>'Calculations asian'!C208</f>
        <v>3.9777290091650819E-2</v>
      </c>
      <c r="D27" s="28">
        <f>'Calculations asian'!D208</f>
        <v>4.0587741923027901E-2</v>
      </c>
      <c r="E27" s="28">
        <f>'Calculations asian'!E208</f>
        <v>4.1409904671743783E-2</v>
      </c>
      <c r="F27" s="28">
        <f>'Calculations asian'!F208</f>
        <v>4.2237947147290761E-2</v>
      </c>
      <c r="G27" s="28">
        <f>'Calculations asian'!G208</f>
        <v>4.3081212000558727E-2</v>
      </c>
      <c r="H27" s="28">
        <f>'Calculations asian'!H208</f>
        <v>4.3960978548795437E-2</v>
      </c>
      <c r="I27" s="28">
        <f>'Calculations asian'!I208</f>
        <v>4.4841840231441506E-2</v>
      </c>
      <c r="J27" s="28">
        <f>'Calculations asian'!J208</f>
        <v>4.5738592818298479E-2</v>
      </c>
      <c r="K27" s="28">
        <f>'Calculations asian'!K208</f>
        <v>4.6641120026324076E-2</v>
      </c>
      <c r="L27" s="28">
        <f>'Calculations asian'!L208</f>
        <v>4.7433284593859003E-2</v>
      </c>
      <c r="M27" s="28">
        <f>'Calculations asian'!M208</f>
        <v>4.8307332089491659E-2</v>
      </c>
      <c r="N27" s="28">
        <f>'Calculations asian'!N208</f>
        <v>4.9186177895156738E-2</v>
      </c>
      <c r="O27" s="28">
        <f>'Calculations asian'!O208</f>
        <v>5.0069748723682458E-2</v>
      </c>
      <c r="P27" s="28">
        <f>'Calculations asian'!P208</f>
        <v>5.0957970696930678E-2</v>
      </c>
      <c r="Q27" s="28">
        <f>'Calculations asian'!Q208</f>
        <v>5.185076936728282E-2</v>
      </c>
      <c r="R27" s="28">
        <f>'Calculations asian'!R208</f>
        <v>5.2748069739430456E-2</v>
      </c>
      <c r="S27" s="28">
        <f>'Calculations asian'!S208</f>
        <v>5.3649796292459452E-2</v>
      </c>
      <c r="T27" s="28">
        <f>'Calculations asian'!T208</f>
        <v>5.4555873002207662E-2</v>
      </c>
      <c r="U27" s="28">
        <f>'Calculations asian'!U208</f>
        <v>5.5466223363881358E-2</v>
      </c>
      <c r="V27" s="28">
        <f>'Calculations asian'!V208</f>
        <v>5.6380770414913878E-2</v>
      </c>
      <c r="W27" s="28">
        <f>'Calculations asian'!W208</f>
        <v>5.7299436758046399E-2</v>
      </c>
      <c r="X27" s="28">
        <f>'Calculations asian'!X208</f>
        <v>5.822214458461368E-2</v>
      </c>
      <c r="Y27" s="28">
        <f>'Calculations asian'!Y208</f>
        <v>5.9148815698017929E-2</v>
      </c>
      <c r="Z27" s="28">
        <f>'Calculations asian'!Z208</f>
        <v>6.0079371537368538E-2</v>
      </c>
      <c r="AA27" s="28">
        <f>'Calculations asian'!AA208</f>
        <v>6.1013733201270938E-2</v>
      </c>
      <c r="AB27" s="28">
        <f>'Calculations asian'!AB208</f>
        <v>6.1951821471745015E-2</v>
      </c>
      <c r="AC27" s="28">
        <f>'Calculations asian'!AC208</f>
        <v>6.2893556838252138E-2</v>
      </c>
      <c r="AD27" s="28">
        <f>'Calculations asian'!AD208</f>
        <v>6.3838859521811911E-2</v>
      </c>
      <c r="AE27" s="28">
        <f>'Calculations asian'!AE208</f>
        <v>6.4787649499189748E-2</v>
      </c>
      <c r="AF27" s="28">
        <f>'Calculations asian'!AF208</f>
        <v>6.5739846527134035E-2</v>
      </c>
      <c r="AG27">
        <v>6.5739846527134035E-2</v>
      </c>
      <c r="AH27">
        <v>6.5739846527134035E-2</v>
      </c>
      <c r="AI27">
        <v>6.5739846527134035E-2</v>
      </c>
      <c r="AJ27">
        <v>6.5739846527134035E-2</v>
      </c>
      <c r="AK27">
        <v>6.5739846527134035E-2</v>
      </c>
      <c r="AL27">
        <v>6.5739846527134035E-2</v>
      </c>
      <c r="AM27">
        <v>6.5739846527134035E-2</v>
      </c>
      <c r="AN27">
        <v>6.5739846527134035E-2</v>
      </c>
      <c r="AO27">
        <v>6.5739846527134035E-2</v>
      </c>
      <c r="AP27">
        <v>6.5739846527134035E-2</v>
      </c>
    </row>
    <row r="28" spans="1:42" x14ac:dyDescent="0.2">
      <c r="A28" s="6" t="s">
        <v>107</v>
      </c>
      <c r="B28" s="28">
        <f>'Calculations asian'!B209</f>
        <v>2.7217286914765899E-2</v>
      </c>
      <c r="C28" s="28">
        <f>'Calculations asian'!C209</f>
        <v>2.7847545929279242E-2</v>
      </c>
      <c r="D28" s="28">
        <f>'Calculations asian'!D209</f>
        <v>2.8505456510225201E-2</v>
      </c>
      <c r="E28" s="28">
        <f>'Calculations asian'!E209</f>
        <v>2.9173844605717557E-2</v>
      </c>
      <c r="F28" s="28">
        <f>'Calculations asian'!F209</f>
        <v>2.9847932923580216E-2</v>
      </c>
      <c r="G28" s="28">
        <f>'Calculations asian'!G209</f>
        <v>3.0535439424937798E-2</v>
      </c>
      <c r="H28" s="28">
        <f>'Calculations asian'!H209</f>
        <v>3.1253789538807718E-2</v>
      </c>
      <c r="I28" s="28">
        <f>'Calculations asian'!I209</f>
        <v>3.1973963767624222E-2</v>
      </c>
      <c r="J28" s="28">
        <f>'Calculations asian'!J209</f>
        <v>3.2708156480882225E-2</v>
      </c>
      <c r="K28" s="28">
        <f>'Calculations asian'!K209</f>
        <v>3.3448156609507992E-2</v>
      </c>
      <c r="L28" s="28">
        <f>'Calculations asian'!L209</f>
        <v>3.4098231233787718E-2</v>
      </c>
      <c r="M28" s="28">
        <f>'Calculations asian'!M209</f>
        <v>3.4816601910808632E-2</v>
      </c>
      <c r="N28" s="28">
        <f>'Calculations asian'!N209</f>
        <v>3.5539855968900427E-2</v>
      </c>
      <c r="O28" s="28">
        <f>'Calculations asian'!O209</f>
        <v>3.6267937029500742E-2</v>
      </c>
      <c r="P28" s="28">
        <f>'Calculations asian'!P209</f>
        <v>3.7000787867286E-2</v>
      </c>
      <c r="Q28" s="28">
        <f>'Calculations asian'!Q209</f>
        <v>3.7738350430995223E-2</v>
      </c>
      <c r="R28" s="28">
        <f>'Calculations asian'!R209</f>
        <v>3.8480565864691167E-2</v>
      </c>
      <c r="S28" s="28">
        <f>'Calculations asian'!S209</f>
        <v>3.9227374529442929E-2</v>
      </c>
      <c r="T28" s="28">
        <f>'Calculations asian'!T209</f>
        <v>3.9978716025407347E-2</v>
      </c>
      <c r="U28" s="28">
        <f>'Calculations asian'!U209</f>
        <v>4.0734529214290091E-2</v>
      </c>
      <c r="V28" s="28">
        <f>'Calculations asian'!V209</f>
        <v>4.1494752242166484E-2</v>
      </c>
      <c r="W28" s="28">
        <f>'Calculations asian'!W209</f>
        <v>4.2259322562638972E-2</v>
      </c>
      <c r="X28" s="28">
        <f>'Calculations asian'!X209</f>
        <v>4.3028176960310333E-2</v>
      </c>
      <c r="Y28" s="28">
        <f>'Calculations asian'!Y209</f>
        <v>4.3801251574552225E-2</v>
      </c>
      <c r="Z28" s="28">
        <f>'Calculations asian'!Z209</f>
        <v>4.4578481923544196E-2</v>
      </c>
      <c r="AA28" s="28">
        <f>'Calculations asian'!AA209</f>
        <v>4.5359802928562572E-2</v>
      </c>
      <c r="AB28" s="28">
        <f>'Calculations asian'!AB209</f>
        <v>4.6145148938496784E-2</v>
      </c>
      <c r="AC28" s="28">
        <f>'Calculations asian'!AC209</f>
        <v>4.6934453754569144E-2</v>
      </c>
      <c r="AD28" s="28">
        <f>'Calculations asian'!AD209</f>
        <v>4.7727650655236077E-2</v>
      </c>
      <c r="AE28" s="28">
        <f>'Calculations asian'!AE209</f>
        <v>4.8524672421248687E-2</v>
      </c>
      <c r="AF28" s="28">
        <f>'Calculations asian'!AF209</f>
        <v>4.9325451360848746E-2</v>
      </c>
      <c r="AG28">
        <v>4.9325451360848746E-2</v>
      </c>
      <c r="AH28">
        <v>4.9325451360848746E-2</v>
      </c>
      <c r="AI28">
        <v>4.9325451360848746E-2</v>
      </c>
      <c r="AJ28">
        <v>4.9325451360848746E-2</v>
      </c>
      <c r="AK28">
        <v>4.9325451360848746E-2</v>
      </c>
      <c r="AL28">
        <v>4.9325451360848746E-2</v>
      </c>
      <c r="AM28">
        <v>4.9325451360848746E-2</v>
      </c>
      <c r="AN28">
        <v>4.9325451360848746E-2</v>
      </c>
      <c r="AO28">
        <v>4.9325451360848746E-2</v>
      </c>
      <c r="AP28">
        <v>4.9325451360848746E-2</v>
      </c>
    </row>
    <row r="29" spans="1:42" x14ac:dyDescent="0.2">
      <c r="A29" s="6" t="s">
        <v>43</v>
      </c>
      <c r="B29" s="28">
        <f>'Calculations asian'!B210</f>
        <v>1.9999999999999993E-2</v>
      </c>
      <c r="C29" s="28">
        <f>'Calculations asian'!C210</f>
        <v>2.0519205663245336E-2</v>
      </c>
      <c r="D29" s="28">
        <f>'Calculations asian'!D210</f>
        <v>2.1061253265968194E-2</v>
      </c>
      <c r="E29" s="28">
        <f>'Calculations asian'!E210</f>
        <v>2.1612026937710596E-2</v>
      </c>
      <c r="F29" s="28">
        <f>'Calculations asian'!F210</f>
        <v>2.2167592367240963E-2</v>
      </c>
      <c r="G29" s="28">
        <f>'Calculations asian'!G210</f>
        <v>2.2734331124551085E-2</v>
      </c>
      <c r="H29" s="28">
        <f>'Calculations asian'!H210</f>
        <v>2.3326624290096562E-2</v>
      </c>
      <c r="I29" s="28">
        <f>'Calculations asian'!I210</f>
        <v>2.3920540651726586E-2</v>
      </c>
      <c r="J29" s="28">
        <f>'Calculations asian'!J210</f>
        <v>2.4526157762947781E-2</v>
      </c>
      <c r="K29" s="28">
        <f>'Calculations asian'!K210</f>
        <v>2.5136720688274487E-2</v>
      </c>
      <c r="L29" s="28">
        <f>'Calculations asian'!L210</f>
        <v>2.5673187216051403E-2</v>
      </c>
      <c r="M29" s="28">
        <f>'Calculations asian'!M210</f>
        <v>2.6266184271062434E-2</v>
      </c>
      <c r="N29" s="28">
        <f>'Calculations asian'!N210</f>
        <v>2.6863375649566916E-2</v>
      </c>
      <c r="O29" s="28">
        <f>'Calculations asian'!O210</f>
        <v>2.7464724911121854E-2</v>
      </c>
      <c r="P29" s="28">
        <f>'Calculations asian'!P210</f>
        <v>2.8070195088166973E-2</v>
      </c>
      <c r="Q29" s="28">
        <f>'Calculations asian'!Q210</f>
        <v>2.8679748694136344E-2</v>
      </c>
      <c r="R29" s="28">
        <f>'Calculations asian'!R210</f>
        <v>2.9293347731779888E-2</v>
      </c>
      <c r="S29" s="28">
        <f>'Calculations asian'!S210</f>
        <v>2.9910953701697569E-2</v>
      </c>
      <c r="T29" s="28">
        <f>'Calculations asian'!T210</f>
        <v>3.0532527611082619E-2</v>
      </c>
      <c r="U29" s="28">
        <f>'Calculations asian'!U210</f>
        <v>3.115802998267346E-2</v>
      </c>
      <c r="V29" s="28">
        <f>'Calculations asian'!V210</f>
        <v>3.1787420863913618E-2</v>
      </c>
      <c r="W29" s="28">
        <f>'Calculations asian'!W210</f>
        <v>3.2420659836314446E-2</v>
      </c>
      <c r="X29" s="28">
        <f>'Calculations asian'!X210</f>
        <v>3.3057706025019701E-2</v>
      </c>
      <c r="Y29" s="28">
        <f>'Calculations asian'!Y210</f>
        <v>3.3698518108568346E-2</v>
      </c>
      <c r="Z29" s="28">
        <f>'Calculations asian'!Z210</f>
        <v>3.4343054328850431E-2</v>
      </c>
      <c r="AA29" s="28">
        <f>'Calculations asian'!AA210</f>
        <v>3.4991272501252613E-2</v>
      </c>
      <c r="AB29" s="28">
        <f>'Calculations asian'!AB210</f>
        <v>3.5643130024988985E-2</v>
      </c>
      <c r="AC29" s="28">
        <f>'Calculations asian'!AC210</f>
        <v>3.6298583893610716E-2</v>
      </c>
      <c r="AD29" s="28">
        <f>'Calculations asian'!AD210</f>
        <v>3.6957590705689464E-2</v>
      </c>
      <c r="AE29" s="28">
        <f>'Calculations asian'!AE210</f>
        <v>3.762010667566984E-2</v>
      </c>
      <c r="AF29" s="28">
        <f>'Calculations asian'!AF210</f>
        <v>3.8286087644882894E-2</v>
      </c>
      <c r="AG29">
        <v>3.8286087644882894E-2</v>
      </c>
      <c r="AH29">
        <v>3.8286087644882894E-2</v>
      </c>
      <c r="AI29">
        <v>3.8286087644882894E-2</v>
      </c>
      <c r="AJ29">
        <v>3.8286087644882894E-2</v>
      </c>
      <c r="AK29">
        <v>3.8286087644882894E-2</v>
      </c>
      <c r="AL29">
        <v>3.8286087644882894E-2</v>
      </c>
      <c r="AM29">
        <v>3.8286087644882894E-2</v>
      </c>
      <c r="AN29">
        <v>3.8286087644882894E-2</v>
      </c>
      <c r="AO29">
        <v>3.8286087644882894E-2</v>
      </c>
      <c r="AP29">
        <v>3.8286087644882894E-2</v>
      </c>
    </row>
    <row r="30" spans="1:42" x14ac:dyDescent="0.2">
      <c r="A30" s="6" t="s">
        <v>44</v>
      </c>
      <c r="B30" s="28">
        <f>'Calculations asian'!B211</f>
        <v>5.7000000000000002E-2</v>
      </c>
      <c r="C30" s="28">
        <f>'Calculations asian'!C211</f>
        <v>5.8006422601446242E-2</v>
      </c>
      <c r="D30" s="28">
        <f>'Calculations asian'!D211</f>
        <v>5.9054653993548728E-2</v>
      </c>
      <c r="E30" s="28">
        <f>'Calculations asian'!E211</f>
        <v>6.0116638698403592E-2</v>
      </c>
      <c r="F30" s="28">
        <f>'Calculations asian'!F211</f>
        <v>6.1184856727539143E-2</v>
      </c>
      <c r="G30" s="28">
        <f>'Calculations asian'!G211</f>
        <v>6.2271209538570432E-2</v>
      </c>
      <c r="H30" s="28">
        <f>'Calculations asian'!H211</f>
        <v>6.3402976176499731E-2</v>
      </c>
      <c r="I30" s="28">
        <f>'Calculations asian'!I211</f>
        <v>6.4534667677168187E-2</v>
      </c>
      <c r="J30" s="28">
        <f>'Calculations asian'!J211</f>
        <v>6.5685155622934505E-2</v>
      </c>
      <c r="K30" s="28">
        <f>'Calculations asian'!K211</f>
        <v>6.6841350665003518E-2</v>
      </c>
      <c r="L30" s="28">
        <f>'Calculations asian'!L211</f>
        <v>6.7855046716177217E-2</v>
      </c>
      <c r="M30" s="28">
        <f>'Calculations asian'!M211</f>
        <v>6.8971838355719142E-2</v>
      </c>
      <c r="N30" s="28">
        <f>'Calculations asian'!N211</f>
        <v>7.009317052965483E-2</v>
      </c>
      <c r="O30" s="28">
        <f>'Calculations asian'!O211</f>
        <v>7.1218916959294928E-2</v>
      </c>
      <c r="P30" s="28">
        <f>'Calculations asian'!P211</f>
        <v>7.2348950974892329E-2</v>
      </c>
      <c r="Q30" s="28">
        <f>'Calculations asian'!Q211</f>
        <v>7.3483145570826983E-2</v>
      </c>
      <c r="R30" s="28">
        <f>'Calculations asian'!R211</f>
        <v>7.4621373460629623E-2</v>
      </c>
      <c r="S30" s="28">
        <f>'Calculations asian'!S211</f>
        <v>7.5763507131793195E-2</v>
      </c>
      <c r="T30" s="28">
        <f>'Calculations asian'!T211</f>
        <v>7.6909418900312568E-2</v>
      </c>
      <c r="U30" s="28">
        <f>'Calculations asian'!U211</f>
        <v>7.8058980964898231E-2</v>
      </c>
      <c r="V30" s="28">
        <f>'Calculations asian'!V211</f>
        <v>7.9212065460814218E-2</v>
      </c>
      <c r="W30" s="28">
        <f>'Calculations asian'!W211</f>
        <v>8.0368544513283152E-2</v>
      </c>
      <c r="X30" s="28">
        <f>'Calculations asian'!X211</f>
        <v>8.1528290290410699E-2</v>
      </c>
      <c r="Y30" s="28">
        <f>'Calculations asian'!Y211</f>
        <v>8.2691175055581836E-2</v>
      </c>
      <c r="Z30" s="28">
        <f>'Calculations asian'!Z211</f>
        <v>8.3857071219277338E-2</v>
      </c>
      <c r="AA30" s="28">
        <f>'Calculations asian'!AA211</f>
        <v>8.5025851390267429E-2</v>
      </c>
      <c r="AB30" s="28">
        <f>'Calculations asian'!AB211</f>
        <v>8.6197388426139193E-2</v>
      </c>
      <c r="AC30" s="28">
        <f>'Calculations asian'!AC211</f>
        <v>8.7371555483111762E-2</v>
      </c>
      <c r="AD30" s="28">
        <f>'Calculations asian'!AD211</f>
        <v>8.854822606510139E-2</v>
      </c>
      <c r="AE30" s="28">
        <f>'Calculations asian'!AE211</f>
        <v>8.9727274071997987E-2</v>
      </c>
      <c r="AF30" s="28">
        <f>'Calculations asian'!AF211</f>
        <v>9.0908573847113677E-2</v>
      </c>
      <c r="AG30">
        <v>9.0908573847113677E-2</v>
      </c>
      <c r="AH30">
        <v>9.0908573847113677E-2</v>
      </c>
      <c r="AI30">
        <v>9.0908573847113677E-2</v>
      </c>
      <c r="AJ30">
        <v>9.0908573847113677E-2</v>
      </c>
      <c r="AK30">
        <v>9.0908573847113677E-2</v>
      </c>
      <c r="AL30">
        <v>9.0908573847113677E-2</v>
      </c>
      <c r="AM30">
        <v>9.0908573847113677E-2</v>
      </c>
      <c r="AN30">
        <v>9.0908573847113677E-2</v>
      </c>
      <c r="AO30">
        <v>9.0908573847113677E-2</v>
      </c>
      <c r="AP30">
        <v>9.0908573847113677E-2</v>
      </c>
    </row>
    <row r="31" spans="1:42" x14ac:dyDescent="0.2">
      <c r="A31" s="6" t="s">
        <v>45</v>
      </c>
      <c r="B31" s="28">
        <f>'Calculations asian'!B212</f>
        <v>5.6000000000000008E-2</v>
      </c>
      <c r="C31" s="28">
        <f>'Calculations asian'!C212</f>
        <v>5.7013785701208887E-2</v>
      </c>
      <c r="D31" s="28">
        <f>'Calculations asian'!D212</f>
        <v>5.8069561421239591E-2</v>
      </c>
      <c r="E31" s="28">
        <f>'Calculations asian'!E212</f>
        <v>5.9139388927475889E-2</v>
      </c>
      <c r="F31" s="28">
        <f>'Calculations asian'!F212</f>
        <v>6.0215566324048717E-2</v>
      </c>
      <c r="G31" s="28">
        <f>'Calculations asian'!G212</f>
        <v>6.1310236267993694E-2</v>
      </c>
      <c r="H31" s="28">
        <f>'Calculations asian'!H212</f>
        <v>6.2450872116043651E-2</v>
      </c>
      <c r="I31" s="28">
        <f>'Calculations asian'!I212</f>
        <v>6.3591284493804578E-2</v>
      </c>
      <c r="J31" s="28">
        <f>'Calculations asian'!J212</f>
        <v>6.4750624590969391E-2</v>
      </c>
      <c r="K31" s="28">
        <f>'Calculations asian'!K212</f>
        <v>6.5915771883507959E-2</v>
      </c>
      <c r="L31" s="28">
        <f>'Calculations asian'!L212</f>
        <v>6.6936685671801277E-2</v>
      </c>
      <c r="M31" s="28">
        <f>'Calculations asian'!M212</f>
        <v>6.8061749104479111E-2</v>
      </c>
      <c r="N31" s="28">
        <f>'Calculations asian'!N212</f>
        <v>6.9191267209652282E-2</v>
      </c>
      <c r="O31" s="28">
        <f>'Calculations asian'!O212</f>
        <v>7.0325089137734817E-2</v>
      </c>
      <c r="P31" s="28">
        <f>'Calculations asian'!P212</f>
        <v>7.1463063829796364E-2</v>
      </c>
      <c r="Q31" s="28">
        <f>'Calculations asian'!Q212</f>
        <v>7.2605040100030702E-2</v>
      </c>
      <c r="R31" s="28">
        <f>'Calculations asian'!R212</f>
        <v>7.3750866717154279E-2</v>
      </c>
      <c r="S31" s="28">
        <f>'Calculations asian'!S212</f>
        <v>7.4900392484661737E-2</v>
      </c>
      <c r="T31" s="28">
        <f>'Calculations asian'!T212</f>
        <v>7.6053466319857224E-2</v>
      </c>
      <c r="U31" s="28">
        <f>'Calculations asian'!U212</f>
        <v>7.7209937331591982E-2</v>
      </c>
      <c r="V31" s="28">
        <f>'Calculations asian'!V212</f>
        <v>7.8369654896641119E-2</v>
      </c>
      <c r="W31" s="28">
        <f>'Calculations asian'!W212</f>
        <v>7.9532468734652598E-2</v>
      </c>
      <c r="X31" s="28">
        <f>'Calculations asian'!X212</f>
        <v>8.0698228981608944E-2</v>
      </c>
      <c r="Y31" s="28">
        <f>'Calculations asian'!Y212</f>
        <v>8.1866786261747732E-2</v>
      </c>
      <c r="Z31" s="28">
        <f>'Calculations asian'!Z212</f>
        <v>8.3037991757884219E-2</v>
      </c>
      <c r="AA31" s="28">
        <f>'Calculations asian'!AA212</f>
        <v>8.4211697280089995E-2</v>
      </c>
      <c r="AB31" s="28">
        <f>'Calculations asian'!AB212</f>
        <v>8.5387755332683335E-2</v>
      </c>
      <c r="AC31" s="28">
        <f>'Calculations asian'!AC212</f>
        <v>8.6566019179488446E-2</v>
      </c>
      <c r="AD31" s="28">
        <f>'Calculations asian'!AD212</f>
        <v>8.7746342907327551E-2</v>
      </c>
      <c r="AE31" s="28">
        <f>'Calculations asian'!AE212</f>
        <v>8.8928581487713543E-2</v>
      </c>
      <c r="AF31" s="28">
        <f>'Calculations asian'!AF212</f>
        <v>9.0112590836711443E-2</v>
      </c>
      <c r="AG31">
        <v>9.0112590836711443E-2</v>
      </c>
      <c r="AH31">
        <v>9.0112590836711443E-2</v>
      </c>
      <c r="AI31">
        <v>9.0112590836711443E-2</v>
      </c>
      <c r="AJ31">
        <v>9.0112590836711443E-2</v>
      </c>
      <c r="AK31">
        <v>9.0112590836711443E-2</v>
      </c>
      <c r="AL31">
        <v>9.0112590836711443E-2</v>
      </c>
      <c r="AM31">
        <v>9.0112590836711443E-2</v>
      </c>
      <c r="AN31">
        <v>9.0112590836711443E-2</v>
      </c>
      <c r="AO31">
        <v>9.0112590836711443E-2</v>
      </c>
      <c r="AP31">
        <v>9.0112590836711443E-2</v>
      </c>
    </row>
    <row r="32" spans="1:42" x14ac:dyDescent="0.2">
      <c r="A32" s="6" t="s">
        <v>46</v>
      </c>
      <c r="B32" s="28">
        <f>'Calculations asian'!B213</f>
        <v>6.9000000000000006E-2</v>
      </c>
      <c r="C32" s="28">
        <f>'Calculations asian'!C213</f>
        <v>7.0140343841358643E-2</v>
      </c>
      <c r="D32" s="28">
        <f>'Calculations asian'!D213</f>
        <v>7.1326908391406846E-2</v>
      </c>
      <c r="E32" s="28">
        <f>'Calculations asian'!E213</f>
        <v>7.2527675876426292E-2</v>
      </c>
      <c r="F32" s="28">
        <f>'Calculations asian'!F213</f>
        <v>7.373415174620386E-2</v>
      </c>
      <c r="G32" s="28">
        <f>'Calculations asian'!G213</f>
        <v>7.4959660456837954E-2</v>
      </c>
      <c r="H32" s="28">
        <f>'Calculations asian'!H213</f>
        <v>7.6234855624086342E-2</v>
      </c>
      <c r="I32" s="28">
        <f>'Calculations asian'!I213</f>
        <v>7.7508513261219159E-2</v>
      </c>
      <c r="J32" s="28">
        <f>'Calculations asian'!J213</f>
        <v>7.8801769025737184E-2</v>
      </c>
      <c r="K32" s="28">
        <f>'Calculations asian'!K213</f>
        <v>8.0099825563502369E-2</v>
      </c>
      <c r="L32" s="28">
        <f>'Calculations asian'!L213</f>
        <v>8.1236771767095012E-2</v>
      </c>
      <c r="M32" s="28">
        <f>'Calculations asian'!M213</f>
        <v>8.2487798907651011E-2</v>
      </c>
      <c r="N32" s="28">
        <f>'Calculations asian'!N213</f>
        <v>8.3742416028763866E-2</v>
      </c>
      <c r="O32" s="28">
        <f>'Calculations asian'!O213</f>
        <v>8.5000461702950489E-2</v>
      </c>
      <c r="P32" s="28">
        <f>'Calculations asian'!P213</f>
        <v>8.6261774778939912E-2</v>
      </c>
      <c r="Q32" s="28">
        <f>'Calculations asian'!Q213</f>
        <v>8.7526194457623455E-2</v>
      </c>
      <c r="R32" s="28">
        <f>'Calculations asian'!R213</f>
        <v>8.8793560366800334E-2</v>
      </c>
      <c r="S32" s="28">
        <f>'Calculations asian'!S213</f>
        <v>9.0063712634653834E-2</v>
      </c>
      <c r="T32" s="28">
        <f>'Calculations asian'!T213</f>
        <v>9.1336491961888366E-2</v>
      </c>
      <c r="U32" s="28">
        <f>'Calculations asian'!U213</f>
        <v>9.2611739692466916E-2</v>
      </c>
      <c r="V32" s="28">
        <f>'Calculations asian'!V213</f>
        <v>9.3889297882890854E-2</v>
      </c>
      <c r="W32" s="28">
        <f>'Calculations asian'!W213</f>
        <v>9.5169009369965044E-2</v>
      </c>
      <c r="X32" s="28">
        <f>'Calculations asian'!X213</f>
        <v>9.6450717836996921E-2</v>
      </c>
      <c r="Y32" s="28">
        <f>'Calculations asian'!Y213</f>
        <v>9.7734267878384504E-2</v>
      </c>
      <c r="Z32" s="28">
        <f>'Calculations asian'!Z213</f>
        <v>9.9019505062544907E-2</v>
      </c>
      <c r="AA32" s="28">
        <f>'Calculations asian'!AA213</f>
        <v>0.10030627599314573</v>
      </c>
      <c r="AB32" s="28">
        <f>'Calculations asian'!AB213</f>
        <v>0.10159442836860233</v>
      </c>
      <c r="AC32" s="28">
        <f>'Calculations asian'!AC213</f>
        <v>0.10288381103980623</v>
      </c>
      <c r="AD32" s="28">
        <f>'Calculations asian'!AD213</f>
        <v>0.10417427406605502</v>
      </c>
      <c r="AE32" s="28">
        <f>'Calculations asian'!AE213</f>
        <v>0.10546566876916066</v>
      </c>
      <c r="AF32" s="28">
        <f>'Calculations asian'!AF213</f>
        <v>0.10675784778570853</v>
      </c>
      <c r="AG32">
        <v>0.10675784778570853</v>
      </c>
      <c r="AH32">
        <v>0.10675784778570853</v>
      </c>
      <c r="AI32">
        <v>0.10675784778570853</v>
      </c>
      <c r="AJ32">
        <v>0.10675784778570853</v>
      </c>
      <c r="AK32">
        <v>0.10675784778570853</v>
      </c>
      <c r="AL32">
        <v>0.10675784778570853</v>
      </c>
      <c r="AM32">
        <v>0.10675784778570853</v>
      </c>
      <c r="AN32">
        <v>0.10675784778570853</v>
      </c>
      <c r="AO32">
        <v>0.10675784778570853</v>
      </c>
      <c r="AP32">
        <v>0.10675784778570853</v>
      </c>
    </row>
    <row r="33" spans="1:42" x14ac:dyDescent="0.2">
      <c r="A33" s="6" t="s">
        <v>47</v>
      </c>
      <c r="B33" s="28">
        <f>'Calculations asian'!B214</f>
        <v>5.1628649635036508E-2</v>
      </c>
      <c r="C33" s="28">
        <f>'Calculations asian'!C214</f>
        <v>5.2570429290387119E-2</v>
      </c>
      <c r="D33" s="28">
        <f>'Calculations asian'!D214</f>
        <v>5.3551795914729132E-2</v>
      </c>
      <c r="E33" s="28">
        <f>'Calculations asian'!E214</f>
        <v>5.4546646172671007E-2</v>
      </c>
      <c r="F33" s="28">
        <f>'Calculations asian'!F214</f>
        <v>5.5547924941599498E-2</v>
      </c>
      <c r="G33" s="28">
        <f>'Calculations asian'!G214</f>
        <v>5.6566866477617529E-2</v>
      </c>
      <c r="H33" s="28">
        <f>'Calculations asian'!H214</f>
        <v>5.7629116878671352E-2</v>
      </c>
      <c r="I33" s="28">
        <f>'Calculations asian'!I214</f>
        <v>5.8691940270254088E-2</v>
      </c>
      <c r="J33" s="28">
        <f>'Calculations asian'!J214</f>
        <v>5.9773132145034068E-2</v>
      </c>
      <c r="K33" s="28">
        <f>'Calculations asian'!K214</f>
        <v>6.0860447148452623E-2</v>
      </c>
      <c r="L33" s="28">
        <f>'Calculations asian'!L214</f>
        <v>6.181422965934473E-2</v>
      </c>
      <c r="M33" s="28">
        <f>'Calculations asian'!M214</f>
        <v>6.2865786446550151E-2</v>
      </c>
      <c r="N33" s="28">
        <f>'Calculations asian'!N214</f>
        <v>6.3922334768637873E-2</v>
      </c>
      <c r="O33" s="28">
        <f>'Calculations asian'!O214</f>
        <v>6.4983772396580958E-2</v>
      </c>
      <c r="P33" s="28">
        <f>'Calculations asian'!P214</f>
        <v>6.6049996498598357E-2</v>
      </c>
      <c r="Q33" s="28">
        <f>'Calculations asian'!Q214</f>
        <v>6.7120903677049079E-2</v>
      </c>
      <c r="R33" s="28">
        <f>'Calculations asian'!R214</f>
        <v>6.8196390005583418E-2</v>
      </c>
      <c r="S33" s="28">
        <f>'Calculations asian'!S214</f>
        <v>6.9276351066519692E-2</v>
      </c>
      <c r="T33" s="28">
        <f>'Calculations asian'!T214</f>
        <v>7.0360681988407725E-2</v>
      </c>
      <c r="U33" s="28">
        <f>'Calculations asian'!U214</f>
        <v>7.1449277483743717E-2</v>
      </c>
      <c r="V33" s="28">
        <f>'Calculations asian'!V214</f>
        <v>7.2542031886802902E-2</v>
      </c>
      <c r="W33" s="28">
        <f>'Calculations asian'!W214</f>
        <v>7.363883919155155E-2</v>
      </c>
      <c r="X33" s="28">
        <f>'Calculations asian'!X214</f>
        <v>7.4739593089602305E-2</v>
      </c>
      <c r="Y33" s="28">
        <f>'Calculations asian'!Y214</f>
        <v>7.5844187008181255E-2</v>
      </c>
      <c r="Z33" s="28">
        <f>'Calculations asian'!Z214</f>
        <v>7.6952514148066989E-2</v>
      </c>
      <c r="AA33" s="28">
        <f>'Calculations asian'!AA214</f>
        <v>7.8064467521468145E-2</v>
      </c>
      <c r="AB33" s="28">
        <f>'Calculations asian'!AB214</f>
        <v>7.9179939989807477E-2</v>
      </c>
      <c r="AC33" s="28">
        <f>'Calculations asian'!AC214</f>
        <v>8.0298824301374694E-2</v>
      </c>
      <c r="AD33" s="28">
        <f>'Calculations asian'!AD214</f>
        <v>8.1421013128816458E-2</v>
      </c>
      <c r="AE33" s="28">
        <f>'Calculations asian'!AE214</f>
        <v>8.2546399106431426E-2</v>
      </c>
      <c r="AF33" s="28">
        <f>'Calculations asian'!AF214</f>
        <v>8.3674874867236806E-2</v>
      </c>
      <c r="AG33">
        <v>8.3674874867236806E-2</v>
      </c>
      <c r="AH33">
        <v>8.3674874867236806E-2</v>
      </c>
      <c r="AI33">
        <v>8.3674874867236806E-2</v>
      </c>
      <c r="AJ33">
        <v>8.3674874867236806E-2</v>
      </c>
      <c r="AK33">
        <v>8.3674874867236806E-2</v>
      </c>
      <c r="AL33">
        <v>8.3674874867236806E-2</v>
      </c>
      <c r="AM33">
        <v>8.3674874867236806E-2</v>
      </c>
      <c r="AN33">
        <v>8.3674874867236806E-2</v>
      </c>
      <c r="AO33">
        <v>8.3674874867236806E-2</v>
      </c>
      <c r="AP33">
        <v>8.3674874867236806E-2</v>
      </c>
    </row>
    <row r="34" spans="1:42" x14ac:dyDescent="0.2">
      <c r="A34" s="6" t="s">
        <v>48</v>
      </c>
      <c r="B34" s="28">
        <f>'Calculations asian'!B215</f>
        <v>0.10239018404907975</v>
      </c>
      <c r="C34" s="28">
        <f>'Calculations asian'!C215</f>
        <v>0.1038799440118643</v>
      </c>
      <c r="D34" s="28">
        <f>'Calculations asian'!D215</f>
        <v>0.10542769773296777</v>
      </c>
      <c r="E34" s="28">
        <f>'Calculations asian'!E215</f>
        <v>0.10699133380257229</v>
      </c>
      <c r="F34" s="28">
        <f>'Calculations asian'!F215</f>
        <v>0.10855979650153923</v>
      </c>
      <c r="G34" s="28">
        <f>'Calculations asian'!G215</f>
        <v>0.11015026706269278</v>
      </c>
      <c r="H34" s="28">
        <f>'Calculations asian'!H215</f>
        <v>0.11180232430498885</v>
      </c>
      <c r="I34" s="28">
        <f>'Calculations asian'!I215</f>
        <v>0.11344960356123344</v>
      </c>
      <c r="J34" s="28">
        <f>'Calculations asian'!J215</f>
        <v>0.11511932707682872</v>
      </c>
      <c r="K34" s="28">
        <f>'Calculations asian'!K215</f>
        <v>0.11679228935893098</v>
      </c>
      <c r="L34" s="28">
        <f>'Calculations asian'!L215</f>
        <v>0.11825543502634268</v>
      </c>
      <c r="M34" s="28">
        <f>'Calculations asian'!M215</f>
        <v>0.11986267113135697</v>
      </c>
      <c r="N34" s="28">
        <f>'Calculations asian'!N215</f>
        <v>0.1214718372347308</v>
      </c>
      <c r="O34" s="28">
        <f>'Calculations asian'!O215</f>
        <v>0.12308271903137717</v>
      </c>
      <c r="P34" s="28">
        <f>'Calculations asian'!P215</f>
        <v>0.12469510374163144</v>
      </c>
      <c r="Q34" s="28">
        <f>'Calculations asian'!Q215</f>
        <v>0.12630878020085448</v>
      </c>
      <c r="R34" s="28">
        <f>'Calculations asian'!R215</f>
        <v>0.12792353894639313</v>
      </c>
      <c r="S34" s="28">
        <f>'Calculations asian'!S215</f>
        <v>0.12953917230184903</v>
      </c>
      <c r="T34" s="28">
        <f>'Calculations asian'!T215</f>
        <v>0.13115547445859896</v>
      </c>
      <c r="U34" s="28">
        <f>'Calculations asian'!U215</f>
        <v>0.13277224155452283</v>
      </c>
      <c r="V34" s="28">
        <f>'Calculations asian'!V215</f>
        <v>0.13438927174990475</v>
      </c>
      <c r="W34" s="28">
        <f>'Calculations asian'!W215</f>
        <v>0.13600636530046736</v>
      </c>
      <c r="X34" s="28">
        <f>'Calculations asian'!X215</f>
        <v>0.13762332462751442</v>
      </c>
      <c r="Y34" s="28">
        <f>'Calculations asian'!Y215</f>
        <v>0.1392399543851626</v>
      </c>
      <c r="Z34" s="28">
        <f>'Calculations asian'!Z215</f>
        <v>0.14085606152463925</v>
      </c>
      <c r="AA34" s="28">
        <f>'Calculations asian'!AA215</f>
        <v>0.14247145535563899</v>
      </c>
      <c r="AB34" s="28">
        <f>'Calculations asian'!AB215</f>
        <v>0.14408594760473273</v>
      </c>
      <c r="AC34" s="28">
        <f>'Calculations asian'!AC215</f>
        <v>0.1456993524708248</v>
      </c>
      <c r="AD34" s="28">
        <f>'Calculations asian'!AD215</f>
        <v>0.14731148667766195</v>
      </c>
      <c r="AE34" s="28">
        <f>'Calculations asian'!AE215</f>
        <v>0.14892216952340623</v>
      </c>
      <c r="AF34" s="28">
        <f>'Calculations asian'!AF215</f>
        <v>0.15053122292727758</v>
      </c>
      <c r="AG34">
        <v>0.15053122292727758</v>
      </c>
      <c r="AH34">
        <v>0.15053122292727758</v>
      </c>
      <c r="AI34">
        <v>0.15053122292727758</v>
      </c>
      <c r="AJ34">
        <v>0.15053122292727758</v>
      </c>
      <c r="AK34">
        <v>0.15053122292727758</v>
      </c>
      <c r="AL34">
        <v>0.15053122292727758</v>
      </c>
      <c r="AM34">
        <v>0.15053122292727758</v>
      </c>
      <c r="AN34">
        <v>0.15053122292727758</v>
      </c>
      <c r="AO34">
        <v>0.15053122292727758</v>
      </c>
      <c r="AP34">
        <v>0.15053122292727758</v>
      </c>
    </row>
    <row r="35" spans="1:42" x14ac:dyDescent="0.2">
      <c r="A35" s="6" t="s">
        <v>49</v>
      </c>
      <c r="B35" s="28">
        <f>'Calculations asian'!B216</f>
        <v>0.17205663430420703</v>
      </c>
      <c r="C35" s="28">
        <f>'Calculations asian'!C216</f>
        <v>0.17404355904376675</v>
      </c>
      <c r="D35" s="28">
        <f>'Calculations asian'!D216</f>
        <v>0.17610319478810368</v>
      </c>
      <c r="E35" s="28">
        <f>'Calculations asian'!E216</f>
        <v>0.17817612838376018</v>
      </c>
      <c r="F35" s="28">
        <f>'Calculations asian'!F216</f>
        <v>0.18024857203961314</v>
      </c>
      <c r="G35" s="28">
        <f>'Calculations asian'!G216</f>
        <v>0.18234172794275066</v>
      </c>
      <c r="H35" s="28">
        <f>'Calculations asian'!H216</f>
        <v>0.18450725815661623</v>
      </c>
      <c r="I35" s="28">
        <f>'Calculations asian'!I216</f>
        <v>0.18666041013325321</v>
      </c>
      <c r="J35" s="28">
        <f>'Calculations asian'!J216</f>
        <v>0.18883544485138068</v>
      </c>
      <c r="K35" s="28">
        <f>'Calculations asian'!K216</f>
        <v>0.19100655676815648</v>
      </c>
      <c r="L35" s="28">
        <f>'Calculations asian'!L216</f>
        <v>0.19290346738546127</v>
      </c>
      <c r="M35" s="28">
        <f>'Calculations asian'!M216</f>
        <v>0.19497782563431731</v>
      </c>
      <c r="N35" s="28">
        <f>'Calculations asian'!N216</f>
        <v>0.19704805737483794</v>
      </c>
      <c r="O35" s="28">
        <f>'Calculations asian'!O216</f>
        <v>0.19911393200331653</v>
      </c>
      <c r="P35" s="28">
        <f>'Calculations asian'!P216</f>
        <v>0.20117522308865993</v>
      </c>
      <c r="Q35" s="28">
        <f>'Calculations asian'!Q216</f>
        <v>0.20323170841521679</v>
      </c>
      <c r="R35" s="28">
        <f>'Calculations asian'!R216</f>
        <v>0.20528317002185098</v>
      </c>
      <c r="S35" s="28">
        <f>'Calculations asian'!S216</f>
        <v>0.20732939423728711</v>
      </c>
      <c r="T35" s="28">
        <f>'Calculations asian'!T216</f>
        <v>0.20937017171174768</v>
      </c>
      <c r="U35" s="28">
        <f>'Calculations asian'!U216</f>
        <v>0.21140529744491968</v>
      </c>
      <c r="V35" s="28">
        <f>'Calculations asian'!V216</f>
        <v>0.21343457081028855</v>
      </c>
      <c r="W35" s="28">
        <f>'Calculations asian'!W216</f>
        <v>0.21545779557587996</v>
      </c>
      <c r="X35" s="28">
        <f>'Calculations asian'!X216</f>
        <v>0.21747477992145911</v>
      </c>
      <c r="Y35" s="28">
        <f>'Calculations asian'!Y216</f>
        <v>0.21948533645224513</v>
      </c>
      <c r="Z35" s="28">
        <f>'Calculations asian'!Z216</f>
        <v>0.22148928220919137</v>
      </c>
      <c r="AA35" s="28">
        <f>'Calculations asian'!AA216</f>
        <v>0.22348643867589726</v>
      </c>
      <c r="AB35" s="28">
        <f>'Calculations asian'!AB216</f>
        <v>0.22547663178221986</v>
      </c>
      <c r="AC35" s="28">
        <f>'Calculations asian'!AC216</f>
        <v>0.22745969190464976</v>
      </c>
      <c r="AD35" s="28">
        <f>'Calculations asian'!AD216</f>
        <v>0.22943545386352551</v>
      </c>
      <c r="AE35" s="28">
        <f>'Calculations asian'!AE216</f>
        <v>0.23140375691716658</v>
      </c>
      <c r="AF35" s="28">
        <f>'Calculations asian'!AF216</f>
        <v>0.23336444475299703</v>
      </c>
      <c r="AG35">
        <v>0.23336444475299703</v>
      </c>
      <c r="AH35">
        <v>0.23336444475299703</v>
      </c>
      <c r="AI35">
        <v>0.23336444475299703</v>
      </c>
      <c r="AJ35">
        <v>0.23336444475299703</v>
      </c>
      <c r="AK35">
        <v>0.23336444475299703</v>
      </c>
      <c r="AL35">
        <v>0.23336444475299703</v>
      </c>
      <c r="AM35">
        <v>0.23336444475299703</v>
      </c>
      <c r="AN35">
        <v>0.23336444475299703</v>
      </c>
      <c r="AO35">
        <v>0.23336444475299703</v>
      </c>
      <c r="AP35">
        <v>0.23336444475299703</v>
      </c>
    </row>
    <row r="36" spans="1:42" x14ac:dyDescent="0.2">
      <c r="A36" s="6" t="s">
        <v>50</v>
      </c>
      <c r="B36" s="28">
        <f>'Calculations asian'!B217</f>
        <v>9.2999999999999999E-2</v>
      </c>
      <c r="C36" s="28">
        <f>'Calculations asian'!C217</f>
        <v>9.438930404622814E-2</v>
      </c>
      <c r="D36" s="28">
        <f>'Calculations asian'!D217</f>
        <v>9.5833890074595807E-2</v>
      </c>
      <c r="E36" s="28">
        <f>'Calculations asian'!E217</f>
        <v>9.7294339859799683E-2</v>
      </c>
      <c r="F36" s="28">
        <f>'Calculations asian'!F217</f>
        <v>9.8760435092440285E-2</v>
      </c>
      <c r="G36" s="28">
        <f>'Calculations asian'!G217</f>
        <v>0.10024817077445031</v>
      </c>
      <c r="H36" s="28">
        <f>'Calculations asian'!H217</f>
        <v>0.10179467725095111</v>
      </c>
      <c r="I36" s="28">
        <f>'Calculations asian'!I217</f>
        <v>0.10333812871265174</v>
      </c>
      <c r="J36" s="28">
        <f>'Calculations asian'!J217</f>
        <v>0.10490396975368303</v>
      </c>
      <c r="K36" s="28">
        <f>'Calculations asian'!K217</f>
        <v>0.10647417772832705</v>
      </c>
      <c r="L36" s="28">
        <f>'Calculations asian'!L217</f>
        <v>0.10784901410087888</v>
      </c>
      <c r="M36" s="28">
        <f>'Calculations asian'!M217</f>
        <v>0.10936024263377565</v>
      </c>
      <c r="N36" s="28">
        <f>'Calculations asian'!N217</f>
        <v>0.11087464606350775</v>
      </c>
      <c r="O36" s="28">
        <f>'Calculations asian'!O217</f>
        <v>0.1123920466521551</v>
      </c>
      <c r="P36" s="28">
        <f>'Calculations asian'!P217</f>
        <v>0.11391226722256852</v>
      </c>
      <c r="Q36" s="28">
        <f>'Calculations asian'!Q217</f>
        <v>0.11543513122582344</v>
      </c>
      <c r="R36" s="28">
        <f>'Calculations asian'!R217</f>
        <v>0.11696046280772746</v>
      </c>
      <c r="S36" s="28">
        <f>'Calculations asian'!S217</f>
        <v>0.11848808687432534</v>
      </c>
      <c r="T36" s="28">
        <f>'Calculations asian'!T217</f>
        <v>0.12001782915633688</v>
      </c>
      <c r="U36" s="28">
        <f>'Calculations asian'!U217</f>
        <v>0.12154951627247053</v>
      </c>
      <c r="V36" s="28">
        <f>'Calculations asian'!V217</f>
        <v>0.12308297579156123</v>
      </c>
      <c r="W36" s="28">
        <f>'Calculations asian'!W217</f>
        <v>0.12461803629347565</v>
      </c>
      <c r="X36" s="28">
        <f>'Calculations asian'!X217</f>
        <v>0.1261545274287367</v>
      </c>
      <c r="Y36" s="28">
        <f>'Calculations asian'!Y217</f>
        <v>0.12769227997682486</v>
      </c>
      <c r="Z36" s="28">
        <f>'Calculations asian'!Z217</f>
        <v>0.12923112590310556</v>
      </c>
      <c r="AA36" s="28">
        <f>'Calculations asian'!AA217</f>
        <v>0.13077089841434628</v>
      </c>
      <c r="AB36" s="28">
        <f>'Calculations asian'!AB217</f>
        <v>0.13231143201278603</v>
      </c>
      <c r="AC36" s="28">
        <f>'Calculations asian'!AC217</f>
        <v>0.13385256254871883</v>
      </c>
      <c r="AD36" s="28">
        <f>'Calculations asian'!AD217</f>
        <v>0.13539412727156014</v>
      </c>
      <c r="AE36" s="28">
        <f>'Calculations asian'!AE217</f>
        <v>0.13693596487937024</v>
      </c>
      <c r="AF36" s="28">
        <f>'Calculations asian'!AF217</f>
        <v>0.13847791556680281</v>
      </c>
      <c r="AG36">
        <v>0.13847791556680281</v>
      </c>
      <c r="AH36">
        <v>0.13847791556680281</v>
      </c>
      <c r="AI36">
        <v>0.13847791556680281</v>
      </c>
      <c r="AJ36">
        <v>0.13847791556680281</v>
      </c>
      <c r="AK36">
        <v>0.13847791556680281</v>
      </c>
      <c r="AL36">
        <v>0.13847791556680281</v>
      </c>
      <c r="AM36">
        <v>0.13847791556680281</v>
      </c>
      <c r="AN36">
        <v>0.13847791556680281</v>
      </c>
      <c r="AO36">
        <v>0.13847791556680281</v>
      </c>
      <c r="AP36">
        <v>0.13847791556680281</v>
      </c>
    </row>
    <row r="37" spans="1:42" x14ac:dyDescent="0.2">
      <c r="A37" s="6" t="s">
        <v>51</v>
      </c>
      <c r="B37" s="28">
        <f>'Calculations asian'!B218</f>
        <v>4.5000000000000012E-2</v>
      </c>
      <c r="C37" s="28">
        <f>'Calculations asian'!C218</f>
        <v>4.5859124991800566E-2</v>
      </c>
      <c r="D37" s="28">
        <f>'Calculations asian'!D218</f>
        <v>4.6754705547584673E-2</v>
      </c>
      <c r="E37" s="28">
        <f>'Calculations asian'!E218</f>
        <v>4.7663023532117273E-2</v>
      </c>
      <c r="F37" s="28">
        <f>'Calculations asian'!F218</f>
        <v>4.8577627406656589E-2</v>
      </c>
      <c r="G37" s="28">
        <f>'Calculations asian'!G218</f>
        <v>4.9508828497111183E-2</v>
      </c>
      <c r="H37" s="28">
        <f>'Calculations asian'!H218</f>
        <v>5.0480102985406138E-2</v>
      </c>
      <c r="I37" s="28">
        <f>'Calculations asian'!I218</f>
        <v>5.1452341208226351E-2</v>
      </c>
      <c r="J37" s="28">
        <f>'Calculations asian'!J218</f>
        <v>5.2441866293028966E-2</v>
      </c>
      <c r="K37" s="28">
        <f>'Calculations asian'!K218</f>
        <v>5.3437505174322456E-2</v>
      </c>
      <c r="L37" s="28">
        <f>'Calculations asian'!L218</f>
        <v>5.4311172991627223E-2</v>
      </c>
      <c r="M37" s="28">
        <f>'Calculations asian'!M218</f>
        <v>5.5274916461309991E-2</v>
      </c>
      <c r="N37" s="28">
        <f>'Calculations asian'!N218</f>
        <v>5.6243698525548384E-2</v>
      </c>
      <c r="O37" s="28">
        <f>'Calculations asian'!O218</f>
        <v>5.7217432217766387E-2</v>
      </c>
      <c r="P37" s="28">
        <f>'Calculations asian'!P218</f>
        <v>5.8196029908793905E-2</v>
      </c>
      <c r="Q37" s="28">
        <f>'Calculations asian'!Q218</f>
        <v>5.9179403335977376E-2</v>
      </c>
      <c r="R37" s="28">
        <f>'Calculations asian'!R218</f>
        <v>6.0167463632624291E-2</v>
      </c>
      <c r="S37" s="28">
        <f>'Calculations asian'!S218</f>
        <v>6.1160121357761589E-2</v>
      </c>
      <c r="T37" s="28">
        <f>'Calculations asian'!T218</f>
        <v>6.2157286526176574E-2</v>
      </c>
      <c r="U37" s="28">
        <f>'Calculations asian'!U218</f>
        <v>6.3158868638715296E-2</v>
      </c>
      <c r="V37" s="28">
        <f>'Calculations asian'!V218</f>
        <v>6.4164776712813162E-2</v>
      </c>
      <c r="W37" s="28">
        <f>'Calculations asian'!W218</f>
        <v>6.5174919313226817E-2</v>
      </c>
      <c r="X37" s="28">
        <f>'Calculations asian'!X218</f>
        <v>6.6189204582941183E-2</v>
      </c>
      <c r="Y37" s="28">
        <f>'Calculations asian'!Y218</f>
        <v>6.7207540274225666E-2</v>
      </c>
      <c r="Z37" s="28">
        <f>'Calculations asian'!Z218</f>
        <v>6.8229833779808138E-2</v>
      </c>
      <c r="AA37" s="28">
        <f>'Calculations asian'!AA218</f>
        <v>6.9255992164140454E-2</v>
      </c>
      <c r="AB37" s="28">
        <f>'Calculations asian'!AB218</f>
        <v>7.0285922194729178E-2</v>
      </c>
      <c r="AC37" s="28">
        <f>'Calculations asian'!AC218</f>
        <v>7.1319530373500611E-2</v>
      </c>
      <c r="AD37" s="28">
        <f>'Calculations asian'!AD218</f>
        <v>7.2356722968174039E-2</v>
      </c>
      <c r="AE37" s="28">
        <f>'Calculations asian'!AE218</f>
        <v>7.3397406043616858E-2</v>
      </c>
      <c r="AF37" s="28">
        <f>'Calculations asian'!AF218</f>
        <v>7.4441485493152257E-2</v>
      </c>
      <c r="AG37">
        <v>7.4441485493152257E-2</v>
      </c>
      <c r="AH37">
        <v>7.4441485493152257E-2</v>
      </c>
      <c r="AI37">
        <v>7.4441485493152257E-2</v>
      </c>
      <c r="AJ37">
        <v>7.4441485493152257E-2</v>
      </c>
      <c r="AK37">
        <v>7.4441485493152257E-2</v>
      </c>
      <c r="AL37">
        <v>7.4441485493152257E-2</v>
      </c>
      <c r="AM37">
        <v>7.4441485493152257E-2</v>
      </c>
      <c r="AN37">
        <v>7.4441485493152257E-2</v>
      </c>
      <c r="AO37">
        <v>7.4441485493152257E-2</v>
      </c>
      <c r="AP37">
        <v>7.4441485493152257E-2</v>
      </c>
    </row>
    <row r="38" spans="1:42" x14ac:dyDescent="0.2">
      <c r="A38" s="6" t="s">
        <v>52</v>
      </c>
      <c r="B38" s="28">
        <f>'Calculations asian'!B219</f>
        <v>9.4999999999999987E-2</v>
      </c>
      <c r="C38" s="28">
        <f>'Calculations asian'!C219</f>
        <v>9.6400816121170796E-2</v>
      </c>
      <c r="D38" s="28">
        <f>'Calculations asian'!D219</f>
        <v>9.7857124885018076E-2</v>
      </c>
      <c r="E38" s="28">
        <f>'Calculations asian'!E219</f>
        <v>9.9328980622571783E-2</v>
      </c>
      <c r="F38" s="28">
        <f>'Calculations asian'!F219</f>
        <v>0.10080613481518799</v>
      </c>
      <c r="G38" s="28">
        <f>'Calculations asian'!G219</f>
        <v>0.10230460701875675</v>
      </c>
      <c r="H38" s="28">
        <f>'Calculations asian'!H219</f>
        <v>0.10386176641846244</v>
      </c>
      <c r="I38" s="28">
        <f>'Calculations asian'!I219</f>
        <v>0.10541549707540908</v>
      </c>
      <c r="J38" s="28">
        <f>'Calculations asian'!J219</f>
        <v>0.10699132699938918</v>
      </c>
      <c r="K38" s="28">
        <f>'Calculations asian'!K219</f>
        <v>0.10857106510502794</v>
      </c>
      <c r="L38" s="28">
        <f>'Calculations asian'!L219</f>
        <v>0.10995414316202455</v>
      </c>
      <c r="M38" s="28">
        <f>'Calculations asian'!M219</f>
        <v>0.11147385813969293</v>
      </c>
      <c r="N38" s="28">
        <f>'Calculations asian'!N219</f>
        <v>0.11299636246977932</v>
      </c>
      <c r="O38" s="28">
        <f>'Calculations asian'!O219</f>
        <v>0.11452147644187378</v>
      </c>
      <c r="P38" s="28">
        <f>'Calculations asian'!P219</f>
        <v>0.11604902108371747</v>
      </c>
      <c r="Q38" s="28">
        <f>'Calculations asian'!Q219</f>
        <v>0.1175788182279066</v>
      </c>
      <c r="R38" s="28">
        <f>'Calculations asian'!R219</f>
        <v>0.11911069057752091</v>
      </c>
      <c r="S38" s="28">
        <f>'Calculations asian'!S219</f>
        <v>0.12064446177062066</v>
      </c>
      <c r="T38" s="28">
        <f>'Calculations asian'!T219</f>
        <v>0.12217995644355065</v>
      </c>
      <c r="U38" s="28">
        <f>'Calculations asian'!U219</f>
        <v>0.1237170002929965</v>
      </c>
      <c r="V38" s="28">
        <f>'Calculations asian'!V219</f>
        <v>0.12525542013674459</v>
      </c>
      <c r="W38" s="28">
        <f>'Calculations asian'!W219</f>
        <v>0.12679504397309116</v>
      </c>
      <c r="X38" s="28">
        <f>'Calculations asian'!X219</f>
        <v>0.12833570103885544</v>
      </c>
      <c r="Y38" s="28">
        <f>'Calculations asian'!Y219</f>
        <v>0.12987722186595804</v>
      </c>
      <c r="Z38" s="28">
        <f>'Calculations asian'!Z219</f>
        <v>0.13141943833651598</v>
      </c>
      <c r="AA38" s="28">
        <f>'Calculations asian'!AA219</f>
        <v>0.13296218373642316</v>
      </c>
      <c r="AB38" s="28">
        <f>'Calculations asian'!AB219</f>
        <v>0.13450529280737972</v>
      </c>
      <c r="AC38" s="28">
        <f>'Calculations asian'!AC219</f>
        <v>0.13604860179733858</v>
      </c>
      <c r="AD38" s="28">
        <f>'Calculations asian'!AD219</f>
        <v>0.13759194850933965</v>
      </c>
      <c r="AE38" s="28">
        <f>'Calculations asian'!AE219</f>
        <v>0.13913517234870915</v>
      </c>
      <c r="AF38" s="28">
        <f>'Calculations asian'!AF219</f>
        <v>0.14067811436859942</v>
      </c>
      <c r="AG38">
        <v>0.14067811436859942</v>
      </c>
      <c r="AH38">
        <v>0.14067811436859942</v>
      </c>
      <c r="AI38">
        <v>0.14067811436859942</v>
      </c>
      <c r="AJ38">
        <v>0.14067811436859942</v>
      </c>
      <c r="AK38">
        <v>0.14067811436859942</v>
      </c>
      <c r="AL38">
        <v>0.14067811436859942</v>
      </c>
      <c r="AM38">
        <v>0.14067811436859942</v>
      </c>
      <c r="AN38">
        <v>0.14067811436859942</v>
      </c>
      <c r="AO38">
        <v>0.14067811436859942</v>
      </c>
      <c r="AP38">
        <v>0.14067811436859942</v>
      </c>
    </row>
    <row r="39" spans="1:42" x14ac:dyDescent="0.2">
      <c r="A39" s="6" t="s">
        <v>53</v>
      </c>
      <c r="B39" s="28">
        <f>'Calculations asian'!B220</f>
        <v>4.5999999999999992E-2</v>
      </c>
      <c r="C39" s="28">
        <f>'Calculations asian'!C220</f>
        <v>4.6884711985335691E-2</v>
      </c>
      <c r="D39" s="28">
        <f>'Calculations asian'!D220</f>
        <v>4.7806723833142432E-2</v>
      </c>
      <c r="E39" s="28">
        <f>'Calculations asian'!E220</f>
        <v>4.8741653045565957E-2</v>
      </c>
      <c r="F39" s="28">
        <f>'Calculations asian'!F220</f>
        <v>4.9682801204812319E-2</v>
      </c>
      <c r="G39" s="28">
        <f>'Calculations asian'!G220</f>
        <v>5.0640791216238532E-2</v>
      </c>
      <c r="H39" s="28">
        <f>'Calculations asian'!H220</f>
        <v>5.1639727619613017E-2</v>
      </c>
      <c r="I39" s="28">
        <f>'Calculations asian'!I220</f>
        <v>5.2639245917116252E-2</v>
      </c>
      <c r="J39" s="28">
        <f>'Calculations asian'!J220</f>
        <v>5.3656132316948935E-2</v>
      </c>
      <c r="K39" s="28">
        <f>'Calculations asian'!K220</f>
        <v>5.4678892489939082E-2</v>
      </c>
      <c r="L39" s="28">
        <f>'Calculations asian'!L220</f>
        <v>5.5575780322663658E-2</v>
      </c>
      <c r="M39" s="28">
        <f>'Calculations asian'!M220</f>
        <v>5.6564822183643275E-2</v>
      </c>
      <c r="N39" s="28">
        <f>'Calculations asian'!N220</f>
        <v>5.7558534357298026E-2</v>
      </c>
      <c r="O39" s="28">
        <f>'Calculations asian'!O220</f>
        <v>5.8556794870679892E-2</v>
      </c>
      <c r="P39" s="28">
        <f>'Calculations asian'!P220</f>
        <v>5.9559481200204462E-2</v>
      </c>
      <c r="Q39" s="28">
        <f>'Calculations asian'!Q220</f>
        <v>6.0566470337261674E-2</v>
      </c>
      <c r="R39" s="28">
        <f>'Calculations asian'!R220</f>
        <v>6.1577638853439698E-2</v>
      </c>
      <c r="S39" s="28">
        <f>'Calculations asian'!S220</f>
        <v>6.2592862965297133E-2</v>
      </c>
      <c r="T39" s="28">
        <f>'Calculations asian'!T220</f>
        <v>6.3612018598611306E-2</v>
      </c>
      <c r="U39" s="28">
        <f>'Calculations asian'!U220</f>
        <v>6.4634981452039178E-2</v>
      </c>
      <c r="V39" s="28">
        <f>'Calculations asian'!V220</f>
        <v>6.5661627060128666E-2</v>
      </c>
      <c r="W39" s="28">
        <f>'Calculations asian'!W220</f>
        <v>6.6691830855616918E-2</v>
      </c>
      <c r="X39" s="28">
        <f>'Calculations asian'!X220</f>
        <v>6.7725468230957903E-2</v>
      </c>
      <c r="Y39" s="28">
        <f>'Calculations asian'!Y220</f>
        <v>6.876241459902542E-2</v>
      </c>
      <c r="Z39" s="28">
        <f>'Calculations asian'!Z220</f>
        <v>6.9802545452934531E-2</v>
      </c>
      <c r="AA39" s="28">
        <f>'Calculations asian'!AA220</f>
        <v>7.0845736424931929E-2</v>
      </c>
      <c r="AB39" s="28">
        <f>'Calculations asian'!AB220</f>
        <v>7.1891863344308915E-2</v>
      </c>
      <c r="AC39" s="28">
        <f>'Calculations asian'!AC220</f>
        <v>7.2940802294287441E-2</v>
      </c>
      <c r="AD39" s="28">
        <f>'Calculations asian'!AD220</f>
        <v>7.3992429667838241E-2</v>
      </c>
      <c r="AE39" s="28">
        <f>'Calculations asian'!AE220</f>
        <v>7.5046622222391973E-2</v>
      </c>
      <c r="AF39" s="28">
        <f>'Calculations asian'!AF220</f>
        <v>7.6103257133401714E-2</v>
      </c>
      <c r="AG39">
        <v>7.6103257133401714E-2</v>
      </c>
      <c r="AH39">
        <v>7.6103257133401714E-2</v>
      </c>
      <c r="AI39">
        <v>7.6103257133401714E-2</v>
      </c>
      <c r="AJ39">
        <v>7.6103257133401714E-2</v>
      </c>
      <c r="AK39">
        <v>7.6103257133401714E-2</v>
      </c>
      <c r="AL39">
        <v>7.6103257133401714E-2</v>
      </c>
      <c r="AM39">
        <v>7.6103257133401714E-2</v>
      </c>
      <c r="AN39">
        <v>7.6103257133401714E-2</v>
      </c>
      <c r="AO39">
        <v>7.6103257133401714E-2</v>
      </c>
      <c r="AP39">
        <v>7.6103257133401714E-2</v>
      </c>
    </row>
    <row r="40" spans="1:42" x14ac:dyDescent="0.2">
      <c r="A40" s="6" t="s">
        <v>54</v>
      </c>
      <c r="B40" s="28">
        <f>'Calculations asian'!B221</f>
        <v>5.4000000000000006E-2</v>
      </c>
      <c r="C40" s="28">
        <f>'Calculations asian'!C221</f>
        <v>5.497123929350714E-2</v>
      </c>
      <c r="D40" s="28">
        <f>'Calculations asian'!D221</f>
        <v>5.598312382915744E-2</v>
      </c>
      <c r="E40" s="28">
        <f>'Calculations asian'!E221</f>
        <v>5.7008672856918491E-2</v>
      </c>
      <c r="F40" s="28">
        <f>'Calculations asian'!F221</f>
        <v>5.8040617763856474E-2</v>
      </c>
      <c r="G40" s="28">
        <f>'Calculations asian'!G221</f>
        <v>5.9090504703966075E-2</v>
      </c>
      <c r="H40" s="28">
        <f>'Calculations asian'!H221</f>
        <v>6.0184734605904747E-2</v>
      </c>
      <c r="I40" s="28">
        <f>'Calculations asian'!I221</f>
        <v>6.1279302188980707E-2</v>
      </c>
      <c r="J40" s="28">
        <f>'Calculations asian'!J221</f>
        <v>6.2392504721859442E-2</v>
      </c>
      <c r="K40" s="28">
        <f>'Calculations asian'!K221</f>
        <v>6.3511711382999228E-2</v>
      </c>
      <c r="L40" s="28">
        <f>'Calculations asian'!L221</f>
        <v>6.4493283097366488E-2</v>
      </c>
      <c r="M40" s="28">
        <f>'Calculations asian'!M221</f>
        <v>6.5575170678416964E-2</v>
      </c>
      <c r="N40" s="28">
        <f>'Calculations asian'!N221</f>
        <v>6.6661910229882979E-2</v>
      </c>
      <c r="O40" s="28">
        <f>'Calculations asian'!O221</f>
        <v>6.7753389448590981E-2</v>
      </c>
      <c r="P40" s="28">
        <f>'Calculations asian'!P221</f>
        <v>6.8849495482962667E-2</v>
      </c>
      <c r="Q40" s="28">
        <f>'Calculations asian'!Q221</f>
        <v>6.9950114977462577E-2</v>
      </c>
      <c r="R40" s="28">
        <f>'Calculations asian'!R221</f>
        <v>7.1055134117178675E-2</v>
      </c>
      <c r="S40" s="28">
        <f>'Calculations asian'!S221</f>
        <v>7.2164438672496223E-2</v>
      </c>
      <c r="T40" s="28">
        <f>'Calculations asian'!T221</f>
        <v>7.3277914043814812E-2</v>
      </c>
      <c r="U40" s="28">
        <f>'Calculations asian'!U221</f>
        <v>7.4395445306268251E-2</v>
      </c>
      <c r="V40" s="28">
        <f>'Calculations asian'!V221</f>
        <v>7.5516917254402072E-2</v>
      </c>
      <c r="W40" s="28">
        <f>'Calculations asian'!W221</f>
        <v>7.6642214446764875E-2</v>
      </c>
      <c r="X40" s="28">
        <f>'Calculations asian'!X221</f>
        <v>7.7771221250369754E-2</v>
      </c>
      <c r="Y40" s="28">
        <f>'Calculations asian'!Y221</f>
        <v>7.890382188498711E-2</v>
      </c>
      <c r="Z40" s="28">
        <f>'Calculations asian'!Z221</f>
        <v>8.0039900467222758E-2</v>
      </c>
      <c r="AA40" s="28">
        <f>'Calculations asian'!AA221</f>
        <v>8.1179341054343088E-2</v>
      </c>
      <c r="AB40" s="28">
        <f>'Calculations asian'!AB221</f>
        <v>8.2322027687808774E-2</v>
      </c>
      <c r="AC40" s="28">
        <f>'Calculations asian'!AC221</f>
        <v>8.3467844436475119E-2</v>
      </c>
      <c r="AD40" s="28">
        <f>'Calculations asian'!AD221</f>
        <v>8.4616675439422487E-2</v>
      </c>
      <c r="AE40" s="28">
        <f>'Calculations asian'!AE221</f>
        <v>8.5768404948381435E-2</v>
      </c>
      <c r="AF40" s="28">
        <f>'Calculations asian'!AF221</f>
        <v>8.6922917369714706E-2</v>
      </c>
      <c r="AG40">
        <v>8.6922917369714706E-2</v>
      </c>
      <c r="AH40">
        <v>8.6922917369714706E-2</v>
      </c>
      <c r="AI40">
        <v>8.6922917369714706E-2</v>
      </c>
      <c r="AJ40">
        <v>8.6922917369714706E-2</v>
      </c>
      <c r="AK40">
        <v>8.6922917369714706E-2</v>
      </c>
      <c r="AL40">
        <v>8.6922917369714706E-2</v>
      </c>
      <c r="AM40">
        <v>8.6922917369714706E-2</v>
      </c>
      <c r="AN40">
        <v>8.6922917369714706E-2</v>
      </c>
      <c r="AO40">
        <v>8.6922917369714706E-2</v>
      </c>
      <c r="AP40">
        <v>8.6922917369714706E-2</v>
      </c>
    </row>
    <row r="41" spans="1:42" x14ac:dyDescent="0.2">
      <c r="A41" s="6" t="s">
        <v>55</v>
      </c>
      <c r="B41" s="28">
        <f>'Calculations asian'!B222</f>
        <v>6.8000000000000019E-2</v>
      </c>
      <c r="C41" s="28">
        <f>'Calculations asian'!C222</f>
        <v>6.9146422243967373E-2</v>
      </c>
      <c r="D41" s="28">
        <f>'Calculations asian'!D222</f>
        <v>7.0339583912574249E-2</v>
      </c>
      <c r="E41" s="28">
        <f>'Calculations asian'!E222</f>
        <v>7.1547621175792581E-2</v>
      </c>
      <c r="F41" s="28">
        <f>'Calculations asian'!F222</f>
        <v>7.2761899348383147E-2</v>
      </c>
      <c r="G41" s="28">
        <f>'Calculations asian'!G222</f>
        <v>7.3995985300842088E-2</v>
      </c>
      <c r="H41" s="28">
        <f>'Calculations asian'!H222</f>
        <v>7.5280782084337805E-2</v>
      </c>
      <c r="I41" s="28">
        <f>'Calculations asian'!I222</f>
        <v>7.6564434285016622E-2</v>
      </c>
      <c r="J41" s="28">
        <f>'Calculations asian'!J222</f>
        <v>7.7868383028062899E-2</v>
      </c>
      <c r="K41" s="28">
        <f>'Calculations asian'!K222</f>
        <v>7.9177793148457701E-2</v>
      </c>
      <c r="L41" s="28">
        <f>'Calculations asian'!L222</f>
        <v>8.032466956467578E-2</v>
      </c>
      <c r="M41" s="28">
        <f>'Calculations asian'!M222</f>
        <v>8.1587414126420038E-2</v>
      </c>
      <c r="N41" s="28">
        <f>'Calculations asian'!N222</f>
        <v>8.2854262684416299E-2</v>
      </c>
      <c r="O41" s="28">
        <f>'Calculations asian'!O222</f>
        <v>8.4125049707888783E-2</v>
      </c>
      <c r="P41" s="28">
        <f>'Calculations asian'!P222</f>
        <v>8.539960973059918E-2</v>
      </c>
      <c r="Q41" s="28">
        <f>'Calculations asian'!Q222</f>
        <v>8.6677777433451342E-2</v>
      </c>
      <c r="R41" s="28">
        <f>'Calculations asian'!R222</f>
        <v>8.7959387725925736E-2</v>
      </c>
      <c r="S41" s="28">
        <f>'Calculations asian'!S222</f>
        <v>8.9244275826270536E-2</v>
      </c>
      <c r="T41" s="28">
        <f>'Calculations asian'!T222</f>
        <v>9.0532277340370865E-2</v>
      </c>
      <c r="U41" s="28">
        <f>'Calculations asian'!U222</f>
        <v>9.182322833922843E-2</v>
      </c>
      <c r="V41" s="28">
        <f>'Calculations asian'!V222</f>
        <v>9.3116965434986543E-2</v>
      </c>
      <c r="W41" s="28">
        <f>'Calculations asian'!W222</f>
        <v>9.4413325855434937E-2</v>
      </c>
      <c r="X41" s="28">
        <f>'Calculations asian'!X222</f>
        <v>9.571214751693681E-2</v>
      </c>
      <c r="Y41" s="28">
        <f>'Calculations asian'!Y222</f>
        <v>9.7013269095725968E-2</v>
      </c>
      <c r="Z41" s="28">
        <f>'Calculations asian'!Z222</f>
        <v>9.8316530097519506E-2</v>
      </c>
      <c r="AA41" s="28">
        <f>'Calculations asian'!AA222</f>
        <v>9.9621770925400199E-2</v>
      </c>
      <c r="AB41" s="28">
        <f>'Calculations asian'!AB222</f>
        <v>0.10092883294592829</v>
      </c>
      <c r="AC41" s="28">
        <f>'Calculations asian'!AC222</f>
        <v>0.10223755855343897</v>
      </c>
      <c r="AD41" s="28">
        <f>'Calculations asian'!AD222</f>
        <v>0.10354779123249253</v>
      </c>
      <c r="AE41" s="28">
        <f>'Calculations asian'!AE222</f>
        <v>0.10485937561844684</v>
      </c>
      <c r="AF41" s="28">
        <f>'Calculations asian'!AF222</f>
        <v>0.10617215755612133</v>
      </c>
      <c r="AG41">
        <v>0.10617215755612133</v>
      </c>
      <c r="AH41">
        <v>0.10617215755612133</v>
      </c>
      <c r="AI41">
        <v>0.10617215755612133</v>
      </c>
      <c r="AJ41">
        <v>0.10617215755612133</v>
      </c>
      <c r="AK41">
        <v>0.10617215755612133</v>
      </c>
      <c r="AL41">
        <v>0.10617215755612133</v>
      </c>
      <c r="AM41">
        <v>0.10617215755612133</v>
      </c>
      <c r="AN41">
        <v>0.10617215755612133</v>
      </c>
      <c r="AO41">
        <v>0.10617215755612133</v>
      </c>
      <c r="AP41">
        <v>0.10617215755612133</v>
      </c>
    </row>
    <row r="42" spans="1:42" x14ac:dyDescent="0.2">
      <c r="A42" s="6" t="s">
        <v>56</v>
      </c>
      <c r="B42" s="28">
        <f>'Calculations asian'!B223</f>
        <v>4.300000000000001E-2</v>
      </c>
      <c r="C42" s="28">
        <f>'Calculations asian'!C223</f>
        <v>4.3829019924107052E-2</v>
      </c>
      <c r="D42" s="28">
        <f>'Calculations asian'!D223</f>
        <v>4.4693106987811128E-2</v>
      </c>
      <c r="E42" s="28">
        <f>'Calculations asian'!E223</f>
        <v>4.5569160458522995E-2</v>
      </c>
      <c r="F42" s="28">
        <f>'Calculations asian'!F223</f>
        <v>4.645100055632833E-2</v>
      </c>
      <c r="G42" s="28">
        <f>'Calculations asian'!G223</f>
        <v>4.7348462615325736E-2</v>
      </c>
      <c r="H42" s="28">
        <f>'Calculations asian'!H223</f>
        <v>4.8284140355535306E-2</v>
      </c>
      <c r="I42" s="28">
        <f>'Calculations asian'!I223</f>
        <v>4.9220487336201171E-2</v>
      </c>
      <c r="J42" s="28">
        <f>'Calculations asian'!J223</f>
        <v>5.0173124844322799E-2</v>
      </c>
      <c r="K42" s="28">
        <f>'Calculations asian'!K223</f>
        <v>5.1131231610425758E-2</v>
      </c>
      <c r="L42" s="28">
        <f>'Calculations asian'!L223</f>
        <v>5.197190477041537E-2</v>
      </c>
      <c r="M42" s="28">
        <f>'Calculations asian'!M223</f>
        <v>5.2898720258224105E-2</v>
      </c>
      <c r="N42" s="28">
        <f>'Calculations asian'!N223</f>
        <v>5.3830007993905069E-2</v>
      </c>
      <c r="O42" s="28">
        <f>'Calculations asian'!O223</f>
        <v>5.4765671156509307E-2</v>
      </c>
      <c r="P42" s="28">
        <f>'Calculations asian'!P223</f>
        <v>5.5705612399521091E-2</v>
      </c>
      <c r="Q42" s="28">
        <f>'Calculations asian'!Q223</f>
        <v>5.6649733891760451E-2</v>
      </c>
      <c r="R42" s="28">
        <f>'Calculations asian'!R223</f>
        <v>5.7597937358355764E-2</v>
      </c>
      <c r="S42" s="28">
        <f>'Calculations asian'!S223</f>
        <v>5.855012412174871E-2</v>
      </c>
      <c r="T42" s="28">
        <f>'Calculations asian'!T223</f>
        <v>5.9506195142687512E-2</v>
      </c>
      <c r="U42" s="28">
        <f>'Calculations asian'!U223</f>
        <v>6.0466051061168771E-2</v>
      </c>
      <c r="V42" s="28">
        <f>'Calculations asian'!V223</f>
        <v>6.1429592237289013E-2</v>
      </c>
      <c r="W42" s="28">
        <f>'Calculations asian'!W223</f>
        <v>6.2396718791964442E-2</v>
      </c>
      <c r="X42" s="28">
        <f>'Calculations asian'!X223</f>
        <v>6.3367330647480208E-2</v>
      </c>
      <c r="Y42" s="28">
        <f>'Calculations asian'!Y223</f>
        <v>6.4341327567832923E-2</v>
      </c>
      <c r="Z42" s="28">
        <f>'Calculations asian'!Z223</f>
        <v>6.5318609198826622E-2</v>
      </c>
      <c r="AA42" s="28">
        <f>'Calculations asian'!AA223</f>
        <v>6.6299075107886241E-2</v>
      </c>
      <c r="AB42" s="28">
        <f>'Calculations asian'!AB223</f>
        <v>6.7282624823554973E-2</v>
      </c>
      <c r="AC42" s="28">
        <f>'Calculations asian'!AC223</f>
        <v>6.826915787463772E-2</v>
      </c>
      <c r="AD42" s="28">
        <f>'Calculations asian'!AD223</f>
        <v>6.9258573828958669E-2</v>
      </c>
      <c r="AE42" s="28">
        <f>'Calculations asian'!AE223</f>
        <v>7.0250772331701419E-2</v>
      </c>
      <c r="AF42" s="28">
        <f>'Calculations asian'!AF223</f>
        <v>7.1245653143298129E-2</v>
      </c>
      <c r="AG42">
        <v>7.1245653143298129E-2</v>
      </c>
      <c r="AH42">
        <v>7.1245653143298129E-2</v>
      </c>
      <c r="AI42">
        <v>7.1245653143298129E-2</v>
      </c>
      <c r="AJ42">
        <v>7.1245653143298129E-2</v>
      </c>
      <c r="AK42">
        <v>7.1245653143298129E-2</v>
      </c>
      <c r="AL42">
        <v>7.1245653143298129E-2</v>
      </c>
      <c r="AM42">
        <v>7.1245653143298129E-2</v>
      </c>
      <c r="AN42">
        <v>7.1245653143298129E-2</v>
      </c>
      <c r="AO42">
        <v>7.1245653143298129E-2</v>
      </c>
      <c r="AP42">
        <v>7.1245653143298129E-2</v>
      </c>
    </row>
    <row r="43" spans="1:42" x14ac:dyDescent="0.2">
      <c r="A43" s="6" t="s">
        <v>57</v>
      </c>
      <c r="B43" s="28">
        <f>'Calculations asian'!B224</f>
        <v>5.8999999999999997E-2</v>
      </c>
      <c r="C43" s="28">
        <f>'Calculations asian'!C224</f>
        <v>6.0020808077469394E-2</v>
      </c>
      <c r="D43" s="28">
        <f>'Calculations asian'!D224</f>
        <v>6.1083823873757256E-2</v>
      </c>
      <c r="E43" s="28">
        <f>'Calculations asian'!E224</f>
        <v>6.2160405200377626E-2</v>
      </c>
      <c r="F43" s="28">
        <f>'Calculations asian'!F224</f>
        <v>6.3242980092570053E-2</v>
      </c>
      <c r="G43" s="28">
        <f>'Calculations asian'!G224</f>
        <v>6.4343520861833634E-2</v>
      </c>
      <c r="H43" s="28">
        <f>'Calculations asian'!H224</f>
        <v>6.5489641063770213E-2</v>
      </c>
      <c r="I43" s="28">
        <f>'Calculations asian'!I224</f>
        <v>6.6635415772025308E-2</v>
      </c>
      <c r="J43" s="28">
        <f>'Calculations asian'!J224</f>
        <v>6.7799872540331582E-2</v>
      </c>
      <c r="K43" s="28">
        <f>'Calculations asian'!K224</f>
        <v>6.8969715291344907E-2</v>
      </c>
      <c r="L43" s="28">
        <f>'Calculations asian'!L224</f>
        <v>6.9995361511775281E-2</v>
      </c>
      <c r="M43" s="28">
        <f>'Calculations asian'!M224</f>
        <v>7.112483763838337E-2</v>
      </c>
      <c r="N43" s="28">
        <f>'Calculations asian'!N224</f>
        <v>7.2258605260002856E-2</v>
      </c>
      <c r="O43" s="28">
        <f>'Calculations asian'!O224</f>
        <v>7.339653972602482E-2</v>
      </c>
      <c r="P43" s="28">
        <f>'Calculations asian'!P224</f>
        <v>7.4538516124681889E-2</v>
      </c>
      <c r="Q43" s="28">
        <f>'Calculations asian'!Q224</f>
        <v>7.5684409333175523E-2</v>
      </c>
      <c r="R43" s="28">
        <f>'Calculations asian'!R224</f>
        <v>7.6834094067647823E-2</v>
      </c>
      <c r="S43" s="28">
        <f>'Calculations asian'!S224</f>
        <v>7.7987444932951899E-2</v>
      </c>
      <c r="T43" s="28">
        <f>'Calculations asian'!T224</f>
        <v>7.9144336472169258E-2</v>
      </c>
      <c r="U43" s="28">
        <f>'Calculations asian'!U224</f>
        <v>8.0304643215825991E-2</v>
      </c>
      <c r="V43" s="28">
        <f>'Calculations asian'!V224</f>
        <v>8.1468239730763545E-2</v>
      </c>
      <c r="W43" s="28">
        <f>'Calculations asian'!W224</f>
        <v>8.2635000668613651E-2</v>
      </c>
      <c r="X43" s="28">
        <f>'Calculations asian'!X224</f>
        <v>8.3804800813834804E-2</v>
      </c>
      <c r="Y43" s="28">
        <f>'Calculations asian'!Y224</f>
        <v>8.4977515131268125E-2</v>
      </c>
      <c r="Z43" s="28">
        <f>'Calculations asian'!Z224</f>
        <v>8.615301881316581E-2</v>
      </c>
      <c r="AA43" s="28">
        <f>'Calculations asian'!AA224</f>
        <v>8.7331187325654813E-2</v>
      </c>
      <c r="AB43" s="28">
        <f>'Calculations asian'!AB224</f>
        <v>8.8511896454595271E-2</v>
      </c>
      <c r="AC43" s="28">
        <f>'Calculations asian'!AC224</f>
        <v>8.9695022350794643E-2</v>
      </c>
      <c r="AD43" s="28">
        <f>'Calculations asian'!AD224</f>
        <v>9.0880441574539936E-2</v>
      </c>
      <c r="AE43" s="28">
        <f>'Calculations asian'!AE224</f>
        <v>9.2068031139417167E-2</v>
      </c>
      <c r="AF43" s="28">
        <f>'Calculations asian'!AF224</f>
        <v>9.3257668555379383E-2</v>
      </c>
      <c r="AG43">
        <v>9.3257668555379383E-2</v>
      </c>
      <c r="AH43">
        <v>9.3257668555379383E-2</v>
      </c>
      <c r="AI43">
        <v>9.3257668555379383E-2</v>
      </c>
      <c r="AJ43">
        <v>9.3257668555379383E-2</v>
      </c>
      <c r="AK43">
        <v>9.3257668555379383E-2</v>
      </c>
      <c r="AL43">
        <v>9.3257668555379383E-2</v>
      </c>
      <c r="AM43">
        <v>9.3257668555379383E-2</v>
      </c>
      <c r="AN43">
        <v>9.3257668555379383E-2</v>
      </c>
      <c r="AO43">
        <v>9.3257668555379383E-2</v>
      </c>
      <c r="AP43">
        <v>9.3257668555379383E-2</v>
      </c>
    </row>
  </sheetData>
  <phoneticPr fontId="1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P43"/>
  <sheetViews>
    <sheetView topLeftCell="Y1" workbookViewId="0">
      <selection activeCell="AG2" sqref="AG2:AP43"/>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otherrace'!B183</f>
        <v>3.5999999999999928E-2</v>
      </c>
      <c r="C2" s="28">
        <f>'Calculations otherrace'!C183</f>
        <v>3.6724378392221708E-2</v>
      </c>
      <c r="D2" s="28">
        <f>'Calculations otherrace'!D183</f>
        <v>3.7479363233031762E-2</v>
      </c>
      <c r="E2" s="28">
        <f>'Calculations otherrace'!E183</f>
        <v>3.8245080019894948E-2</v>
      </c>
      <c r="F2" s="28">
        <f>'Calculations otherrace'!F183</f>
        <v>3.9016069172947032E-2</v>
      </c>
      <c r="G2" s="28">
        <f>'Calculations otherrace'!G183</f>
        <v>3.9801093093859249E-2</v>
      </c>
      <c r="H2" s="28">
        <f>'Calculations otherrace'!H183</f>
        <v>4.0619958998056753E-2</v>
      </c>
      <c r="I2" s="28">
        <f>'Calculations otherrace'!I183</f>
        <v>4.1439610573354504E-2</v>
      </c>
      <c r="J2" s="28">
        <f>'Calculations otherrace'!J183</f>
        <v>4.2273879219144536E-2</v>
      </c>
      <c r="K2" s="28">
        <f>'Calculations otherrace'!K183</f>
        <v>4.3113394190155169E-2</v>
      </c>
      <c r="L2" s="28">
        <f>'Calculations otherrace'!L183</f>
        <v>4.3849958407991677E-2</v>
      </c>
      <c r="M2" s="28">
        <f>'Calculations otherrace'!M183</f>
        <v>4.4662672987811701E-2</v>
      </c>
      <c r="N2" s="28">
        <f>'Calculations otherrace'!N183</f>
        <v>4.5479743853484113E-2</v>
      </c>
      <c r="O2" s="28">
        <f>'Calculations otherrace'!O183</f>
        <v>4.6301116752764292E-2</v>
      </c>
      <c r="P2" s="28">
        <f>'Calculations otherrace'!P183</f>
        <v>4.7126737290442901E-2</v>
      </c>
      <c r="Q2" s="28">
        <f>'Calculations otherrace'!Q183</f>
        <v>4.7956550933885768E-2</v>
      </c>
      <c r="R2" s="28">
        <f>'Calculations otherrace'!R183</f>
        <v>4.8790503018542417E-2</v>
      </c>
      <c r="S2" s="28">
        <f>'Calculations otherrace'!S183</f>
        <v>4.9628538753438707E-2</v>
      </c>
      <c r="T2" s="28">
        <f>'Calculations otherrace'!T183</f>
        <v>5.0470603226659361E-2</v>
      </c>
      <c r="U2" s="28">
        <f>'Calculations otherrace'!U183</f>
        <v>5.1316641410831469E-2</v>
      </c>
      <c r="V2" s="28">
        <f>'Calculations otherrace'!V183</f>
        <v>5.2166598168618884E-2</v>
      </c>
      <c r="W2" s="28">
        <f>'Calculations otherrace'!W183</f>
        <v>5.3020418258232567E-2</v>
      </c>
      <c r="X2" s="28">
        <f>'Calculations otherrace'!X183</f>
        <v>5.3878046338965875E-2</v>
      </c>
      <c r="Y2" s="28">
        <f>'Calculations otherrace'!Y183</f>
        <v>5.4739426976762109E-2</v>
      </c>
      <c r="Z2" s="28">
        <f>'Calculations otherrace'!Z183</f>
        <v>5.5604504649818018E-2</v>
      </c>
      <c r="AA2" s="28">
        <f>'Calculations otherrace'!AA183</f>
        <v>5.647322375423014E-2</v>
      </c>
      <c r="AB2" s="28">
        <f>'Calculations otherrace'!AB183</f>
        <v>5.7345528609689125E-2</v>
      </c>
      <c r="AC2" s="28">
        <f>'Calculations otherrace'!AC183</f>
        <v>5.8221363465224954E-2</v>
      </c>
      <c r="AD2" s="28">
        <f>'Calculations otherrace'!AD183</f>
        <v>5.9100672505006634E-2</v>
      </c>
      <c r="AE2" s="28">
        <f>'Calculations otherrace'!AE183</f>
        <v>5.998339985420155E-2</v>
      </c>
      <c r="AF2" s="28">
        <f>'Calculations otherrace'!AF183</f>
        <v>6.0869489584894187E-2</v>
      </c>
      <c r="AG2">
        <v>6.0869489584894187E-2</v>
      </c>
      <c r="AH2">
        <v>6.0869489584894187E-2</v>
      </c>
      <c r="AI2">
        <v>6.0869489584894187E-2</v>
      </c>
      <c r="AJ2">
        <v>6.0869489584894187E-2</v>
      </c>
      <c r="AK2">
        <v>6.0869489584894187E-2</v>
      </c>
      <c r="AL2">
        <v>6.0869489584894187E-2</v>
      </c>
      <c r="AM2">
        <v>6.0869489584894187E-2</v>
      </c>
      <c r="AN2">
        <v>6.0869489584894187E-2</v>
      </c>
      <c r="AO2">
        <v>6.0869489584894187E-2</v>
      </c>
      <c r="AP2">
        <v>6.0869489584894187E-2</v>
      </c>
    </row>
    <row r="3" spans="1:42" x14ac:dyDescent="0.2">
      <c r="A3" s="6" t="s">
        <v>94</v>
      </c>
      <c r="B3" s="28">
        <f>'Calculations otherrace'!B184</f>
        <v>3.8000000000000034E-2</v>
      </c>
      <c r="C3" s="28">
        <f>'Calculations otherrace'!C184</f>
        <v>3.8751407768309168E-2</v>
      </c>
      <c r="D3" s="28">
        <f>'Calculations otherrace'!D184</f>
        <v>3.9534505626109287E-2</v>
      </c>
      <c r="E3" s="28">
        <f>'Calculations otherrace'!E184</f>
        <v>4.0328772895877649E-2</v>
      </c>
      <c r="F3" s="28">
        <f>'Calculations otherrace'!F184</f>
        <v>4.1128521639863955E-2</v>
      </c>
      <c r="G3" s="28">
        <f>'Calculations otherrace'!G184</f>
        <v>4.1942889290507192E-2</v>
      </c>
      <c r="H3" s="28">
        <f>'Calculations otherrace'!H184</f>
        <v>4.2792428308736113E-2</v>
      </c>
      <c r="I3" s="28">
        <f>'Calculations otherrace'!I184</f>
        <v>4.3642768445351192E-2</v>
      </c>
      <c r="J3" s="28">
        <f>'Calculations otherrace'!J184</f>
        <v>4.4508304266241444E-2</v>
      </c>
      <c r="K3" s="28">
        <f>'Calculations otherrace'!K184</f>
        <v>4.5379341807481814E-2</v>
      </c>
      <c r="L3" s="28">
        <f>'Calculations otherrace'!L184</f>
        <v>4.6143458375463124E-2</v>
      </c>
      <c r="M3" s="28">
        <f>'Calculations otherrace'!M184</f>
        <v>4.6986708861290451E-2</v>
      </c>
      <c r="N3" s="28">
        <f>'Calculations otherrace'!N184</f>
        <v>4.7834520818703173E-2</v>
      </c>
      <c r="O3" s="28">
        <f>'Calculations otherrace'!O184</f>
        <v>4.8686842023625387E-2</v>
      </c>
      <c r="P3" s="28">
        <f>'Calculations otherrace'!P184</f>
        <v>4.9543620160626162E-2</v>
      </c>
      <c r="Q3" s="28">
        <f>'Calculations otherrace'!Q184</f>
        <v>5.0404802826469641E-2</v>
      </c>
      <c r="R3" s="28">
        <f>'Calculations otherrace'!R184</f>
        <v>5.1270337533590817E-2</v>
      </c>
      <c r="S3" s="28">
        <f>'Calculations otherrace'!S184</f>
        <v>5.2140171713516197E-2</v>
      </c>
      <c r="T3" s="28">
        <f>'Calculations otherrace'!T184</f>
        <v>5.3014252720237263E-2</v>
      </c>
      <c r="U3" s="28">
        <f>'Calculations otherrace'!U184</f>
        <v>5.389252783355071E-2</v>
      </c>
      <c r="V3" s="28">
        <f>'Calculations otherrace'!V184</f>
        <v>5.4774944262377889E-2</v>
      </c>
      <c r="W3" s="28">
        <f>'Calculations otherrace'!W184</f>
        <v>5.5661449148070835E-2</v>
      </c>
      <c r="X3" s="28">
        <f>'Calculations otherrace'!X184</f>
        <v>5.655198956771653E-2</v>
      </c>
      <c r="Y3" s="28">
        <f>'Calculations otherrace'!Y184</f>
        <v>5.7446512537449985E-2</v>
      </c>
      <c r="Z3" s="28">
        <f>'Calculations otherrace'!Z184</f>
        <v>5.8344965015781264E-2</v>
      </c>
      <c r="AA3" s="28">
        <f>'Calculations otherrace'!AA184</f>
        <v>5.9247293906946587E-2</v>
      </c>
      <c r="AB3" s="28">
        <f>'Calculations otherrace'!AB184</f>
        <v>6.0153446064291391E-2</v>
      </c>
      <c r="AC3" s="28">
        <f>'Calculations otherrace'!AC184</f>
        <v>6.1063368293689801E-2</v>
      </c>
      <c r="AD3" s="28">
        <f>'Calculations otherrace'!AD184</f>
        <v>6.1977007357007993E-2</v>
      </c>
      <c r="AE3" s="28">
        <f>'Calculations otherrace'!AE184</f>
        <v>6.2894309975617402E-2</v>
      </c>
      <c r="AF3" s="28">
        <f>'Calculations otherrace'!AF184</f>
        <v>6.3815222833961863E-2</v>
      </c>
      <c r="AG3">
        <v>6.3815222833961863E-2</v>
      </c>
      <c r="AH3">
        <v>6.3815222833961863E-2</v>
      </c>
      <c r="AI3">
        <v>6.3815222833961863E-2</v>
      </c>
      <c r="AJ3">
        <v>6.3815222833961863E-2</v>
      </c>
      <c r="AK3">
        <v>6.3815222833961863E-2</v>
      </c>
      <c r="AL3">
        <v>6.3815222833961863E-2</v>
      </c>
      <c r="AM3">
        <v>6.3815222833961863E-2</v>
      </c>
      <c r="AN3">
        <v>6.3815222833961863E-2</v>
      </c>
      <c r="AO3">
        <v>6.3815222833961863E-2</v>
      </c>
      <c r="AP3">
        <v>6.3815222833961863E-2</v>
      </c>
    </row>
    <row r="4" spans="1:42" x14ac:dyDescent="0.2">
      <c r="A4" s="6" t="s">
        <v>93</v>
      </c>
      <c r="B4" s="28">
        <f>'Calculations otherrace'!B185</f>
        <v>4.8000000000000029E-2</v>
      </c>
      <c r="C4" s="28">
        <f>'Calculations otherrace'!C185</f>
        <v>4.8871782998242123E-2</v>
      </c>
      <c r="D4" s="28">
        <f>'Calculations otherrace'!D185</f>
        <v>4.9780005081660743E-2</v>
      </c>
      <c r="E4" s="28">
        <f>'Calculations otherrace'!E185</f>
        <v>5.069969314954495E-2</v>
      </c>
      <c r="F4" s="28">
        <f>'Calculations otherrace'!F185</f>
        <v>5.16245400021247E-2</v>
      </c>
      <c r="G4" s="28">
        <f>'Calculations otherrace'!G185</f>
        <v>5.2564534473318686E-2</v>
      </c>
      <c r="H4" s="28">
        <f>'Calculations otherrace'!H185</f>
        <v>5.3543273672625687E-2</v>
      </c>
      <c r="I4" s="28">
        <f>'Calculations otherrace'!I185</f>
        <v>5.4521984577111375E-2</v>
      </c>
      <c r="J4" s="28">
        <f>'Calculations otherrace'!J185</f>
        <v>5.5516701580112716E-2</v>
      </c>
      <c r="K4" s="28">
        <f>'Calculations otherrace'!K185</f>
        <v>5.651594844794617E-2</v>
      </c>
      <c r="L4" s="28">
        <f>'Calculations otherrace'!L185</f>
        <v>5.7392799637897826E-2</v>
      </c>
      <c r="M4" s="28">
        <f>'Calculations otherrace'!M185</f>
        <v>5.835795429930863E-2</v>
      </c>
      <c r="N4" s="28">
        <f>'Calculations otherrace'!N185</f>
        <v>5.9326844793936691E-2</v>
      </c>
      <c r="O4" s="28">
        <f>'Calculations otherrace'!O185</f>
        <v>6.0299368410764644E-2</v>
      </c>
      <c r="P4" s="28">
        <f>'Calculations otherrace'!P185</f>
        <v>6.1275422323821223E-2</v>
      </c>
      <c r="Q4" s="28">
        <f>'Calculations otherrace'!Q185</f>
        <v>6.2254903631103822E-2</v>
      </c>
      <c r="R4" s="28">
        <f>'Calculations otherrace'!R185</f>
        <v>6.3237709393275152E-2</v>
      </c>
      <c r="S4" s="28">
        <f>'Calculations otherrace'!S185</f>
        <v>6.4223736672102669E-2</v>
      </c>
      <c r="T4" s="28">
        <f>'Calculations otherrace'!T185</f>
        <v>6.521288256860143E-2</v>
      </c>
      <c r="U4" s="28">
        <f>'Calculations otherrace'!U185</f>
        <v>6.6205044260848223E-2</v>
      </c>
      <c r="V4" s="28">
        <f>'Calculations otherrace'!V185</f>
        <v>6.720011904143397E-2</v>
      </c>
      <c r="W4" s="28">
        <f>'Calculations otherrace'!W185</f>
        <v>6.8198004354519684E-2</v>
      </c>
      <c r="X4" s="28">
        <f>'Calculations otherrace'!X185</f>
        <v>6.9198597832464875E-2</v>
      </c>
      <c r="Y4" s="28">
        <f>'Calculations otherrace'!Y185</f>
        <v>7.0201797332000493E-2</v>
      </c>
      <c r="Z4" s="28">
        <f>'Calculations otherrace'!Z185</f>
        <v>7.1207500969911741E-2</v>
      </c>
      <c r="AA4" s="28">
        <f>'Calculations otherrace'!AA185</f>
        <v>7.2215607158206199E-2</v>
      </c>
      <c r="AB4" s="28">
        <f>'Calculations otherrace'!AB185</f>
        <v>7.3226014638739276E-2</v>
      </c>
      <c r="AC4" s="28">
        <f>'Calculations otherrace'!AC185</f>
        <v>7.4238622517268912E-2</v>
      </c>
      <c r="AD4" s="28">
        <f>'Calculations otherrace'!AD185</f>
        <v>7.5253330296915819E-2</v>
      </c>
      <c r="AE4" s="28">
        <f>'Calculations otherrace'!AE185</f>
        <v>7.6270037911006686E-2</v>
      </c>
      <c r="AF4" s="28">
        <f>'Calculations otherrace'!AF185</f>
        <v>7.7288645755275623E-2</v>
      </c>
      <c r="AG4">
        <v>7.7288645755275623E-2</v>
      </c>
      <c r="AH4">
        <v>7.7288645755275623E-2</v>
      </c>
      <c r="AI4">
        <v>7.7288645755275623E-2</v>
      </c>
      <c r="AJ4">
        <v>7.7288645755275623E-2</v>
      </c>
      <c r="AK4">
        <v>7.7288645755275623E-2</v>
      </c>
      <c r="AL4">
        <v>7.7288645755275623E-2</v>
      </c>
      <c r="AM4">
        <v>7.7288645755275623E-2</v>
      </c>
      <c r="AN4">
        <v>7.7288645755275623E-2</v>
      </c>
      <c r="AO4">
        <v>7.7288645755275623E-2</v>
      </c>
      <c r="AP4">
        <v>7.7288645755275623E-2</v>
      </c>
    </row>
    <row r="5" spans="1:42" x14ac:dyDescent="0.2">
      <c r="A5" s="6" t="s">
        <v>28</v>
      </c>
      <c r="B5" s="28">
        <f>'Calculations otherrace'!B186</f>
        <v>6.2999999999999945E-2</v>
      </c>
      <c r="C5" s="28">
        <f>'Calculations otherrace'!C186</f>
        <v>6.4029725175560576E-2</v>
      </c>
      <c r="D5" s="28">
        <f>'Calculations otherrace'!D186</f>
        <v>6.5101446806004881E-2</v>
      </c>
      <c r="E5" s="28">
        <f>'Calculations otherrace'!E186</f>
        <v>6.6185924589369671E-2</v>
      </c>
      <c r="F5" s="28">
        <f>'Calculations otherrace'!F186</f>
        <v>6.7275652133401809E-2</v>
      </c>
      <c r="G5" s="28">
        <f>'Calculations otherrace'!G186</f>
        <v>6.8382526699279425E-2</v>
      </c>
      <c r="H5" s="28">
        <f>'Calculations otherrace'!H186</f>
        <v>6.9534293591357613E-2</v>
      </c>
      <c r="I5" s="28">
        <f>'Calculations otherrace'!I186</f>
        <v>7.0685101634660158E-2</v>
      </c>
      <c r="J5" s="28">
        <f>'Calculations otherrace'!J186</f>
        <v>7.1853934211737691E-2</v>
      </c>
      <c r="K5" s="28">
        <f>'Calculations otherrace'!K186</f>
        <v>7.3027377899579818E-2</v>
      </c>
      <c r="L5" s="28">
        <f>'Calculations otherrace'!L186</f>
        <v>7.4056163430531424E-2</v>
      </c>
      <c r="M5" s="28">
        <f>'Calculations otherrace'!M186</f>
        <v>7.518817259327433E-2</v>
      </c>
      <c r="N5" s="28">
        <f>'Calculations otherrace'!N186</f>
        <v>7.6323947326400118E-2</v>
      </c>
      <c r="O5" s="28">
        <f>'Calculations otherrace'!O186</f>
        <v>7.7463395995530107E-2</v>
      </c>
      <c r="P5" s="28">
        <f>'Calculations otherrace'!P186</f>
        <v>7.8606427221409342E-2</v>
      </c>
      <c r="Q5" s="28">
        <f>'Calculations otherrace'!Q186</f>
        <v>7.9752949887990907E-2</v>
      </c>
      <c r="R5" s="28">
        <f>'Calculations otherrace'!R186</f>
        <v>8.0902873150538457E-2</v>
      </c>
      <c r="S5" s="28">
        <f>'Calculations otherrace'!S186</f>
        <v>8.2056106443758492E-2</v>
      </c>
      <c r="T5" s="28">
        <f>'Calculations otherrace'!T186</f>
        <v>8.3212559489965976E-2</v>
      </c>
      <c r="U5" s="28">
        <f>'Calculations otherrace'!U186</f>
        <v>8.4372142307289386E-2</v>
      </c>
      <c r="V5" s="28">
        <f>'Calculations otherrace'!V186</f>
        <v>8.5534765217921388E-2</v>
      </c>
      <c r="W5" s="28">
        <f>'Calculations otherrace'!W186</f>
        <v>8.6700338856415204E-2</v>
      </c>
      <c r="X5" s="28">
        <f>'Calculations otherrace'!X186</f>
        <v>8.7868774178030587E-2</v>
      </c>
      <c r="Y5" s="28">
        <f>'Calculations otherrace'!Y186</f>
        <v>8.9039982467132003E-2</v>
      </c>
      <c r="Z5" s="28">
        <f>'Calculations otherrace'!Z186</f>
        <v>9.0213875345637046E-2</v>
      </c>
      <c r="AA5" s="28">
        <f>'Calculations otherrace'!AA186</f>
        <v>9.1390364781515215E-2</v>
      </c>
      <c r="AB5" s="28">
        <f>'Calculations otherrace'!AB186</f>
        <v>9.2569363097338486E-2</v>
      </c>
      <c r="AC5" s="28">
        <f>'Calculations otherrace'!AC186</f>
        <v>9.375078297887865E-2</v>
      </c>
      <c r="AD5" s="28">
        <f>'Calculations otherrace'!AD186</f>
        <v>9.4934537483749262E-2</v>
      </c>
      <c r="AE5" s="28">
        <f>'Calculations otherrace'!AE186</f>
        <v>9.6120540050092088E-2</v>
      </c>
      <c r="AF5" s="28">
        <f>'Calculations otherrace'!AF186</f>
        <v>9.7308704505301033E-2</v>
      </c>
      <c r="AG5">
        <v>9.7308704505301033E-2</v>
      </c>
      <c r="AH5">
        <v>9.7308704505301033E-2</v>
      </c>
      <c r="AI5">
        <v>9.7308704505301033E-2</v>
      </c>
      <c r="AJ5">
        <v>9.7308704505301033E-2</v>
      </c>
      <c r="AK5">
        <v>9.7308704505301033E-2</v>
      </c>
      <c r="AL5">
        <v>9.7308704505301033E-2</v>
      </c>
      <c r="AM5">
        <v>9.7308704505301033E-2</v>
      </c>
      <c r="AN5">
        <v>9.7308704505301033E-2</v>
      </c>
      <c r="AO5">
        <v>9.7308704505301033E-2</v>
      </c>
      <c r="AP5">
        <v>9.7308704505301033E-2</v>
      </c>
    </row>
    <row r="6" spans="1:42" x14ac:dyDescent="0.2">
      <c r="A6" s="6" t="s">
        <v>29</v>
      </c>
      <c r="B6" s="28">
        <f>'Calculations otherrace'!B187</f>
        <v>3.5999999999999935E-2</v>
      </c>
      <c r="C6" s="28">
        <f>'Calculations otherrace'!C187</f>
        <v>3.6734365324512457E-2</v>
      </c>
      <c r="D6" s="28">
        <f>'Calculations otherrace'!D187</f>
        <v>3.7500108944633452E-2</v>
      </c>
      <c r="E6" s="28">
        <f>'Calculations otherrace'!E187</f>
        <v>3.8276930426122367E-2</v>
      </c>
      <c r="F6" s="28">
        <f>'Calculations otherrace'!F187</f>
        <v>3.9059333143054355E-2</v>
      </c>
      <c r="G6" s="28">
        <f>'Calculations otherrace'!G187</f>
        <v>3.9856129644309464E-2</v>
      </c>
      <c r="H6" s="28">
        <f>'Calculations otherrace'!H187</f>
        <v>4.0687430711341621E-2</v>
      </c>
      <c r="I6" s="28">
        <f>'Calculations otherrace'!I187</f>
        <v>4.1519814771385957E-2</v>
      </c>
      <c r="J6" s="28">
        <f>'Calculations otherrace'!J187</f>
        <v>4.2367249781345394E-2</v>
      </c>
      <c r="K6" s="28">
        <f>'Calculations otherrace'!K187</f>
        <v>4.3220169617810451E-2</v>
      </c>
      <c r="L6" s="28">
        <f>'Calculations otherrace'!L187</f>
        <v>4.3968876830228119E-2</v>
      </c>
      <c r="M6" s="28">
        <f>'Calculations otherrace'!M187</f>
        <v>4.4794973197150409E-2</v>
      </c>
      <c r="N6" s="28">
        <f>'Calculations otherrace'!N187</f>
        <v>4.5625644192990783E-2</v>
      </c>
      <c r="O6" s="28">
        <f>'Calculations otherrace'!O187</f>
        <v>4.6460822565336221E-2</v>
      </c>
      <c r="P6" s="28">
        <f>'Calculations otherrace'!P187</f>
        <v>4.7300440545471063E-2</v>
      </c>
      <c r="Q6" s="28">
        <f>'Calculations otherrace'!Q187</f>
        <v>4.8144429866601467E-2</v>
      </c>
      <c r="R6" s="28">
        <f>'Calculations otherrace'!R187</f>
        <v>4.8992721782334367E-2</v>
      </c>
      <c r="S6" s="28">
        <f>'Calculations otherrace'!S187</f>
        <v>4.9845247085405046E-2</v>
      </c>
      <c r="T6" s="28">
        <f>'Calculations otherrace'!T187</f>
        <v>5.0701936126637606E-2</v>
      </c>
      <c r="U6" s="28">
        <f>'Calculations otherrace'!U187</f>
        <v>5.156271883412792E-2</v>
      </c>
      <c r="V6" s="28">
        <f>'Calculations otherrace'!V187</f>
        <v>5.2427524732637794E-2</v>
      </c>
      <c r="W6" s="28">
        <f>'Calculations otherrace'!W187</f>
        <v>5.3296282963184373E-2</v>
      </c>
      <c r="X6" s="28">
        <f>'Calculations otherrace'!X187</f>
        <v>5.4168922302812762E-2</v>
      </c>
      <c r="Y6" s="28">
        <f>'Calculations otherrace'!Y187</f>
        <v>5.5045371184538588E-2</v>
      </c>
      <c r="Z6" s="28">
        <f>'Calculations otherrace'!Z187</f>
        <v>5.5925557717443571E-2</v>
      </c>
      <c r="AA6" s="28">
        <f>'Calculations otherrace'!AA187</f>
        <v>5.680940970691107E-2</v>
      </c>
      <c r="AB6" s="28">
        <f>'Calculations otherrace'!AB187</f>
        <v>5.769685467498676E-2</v>
      </c>
      <c r="AC6" s="28">
        <f>'Calculations otherrace'!AC187</f>
        <v>5.8587819880847714E-2</v>
      </c>
      <c r="AD6" s="28">
        <f>'Calculations otherrace'!AD187</f>
        <v>5.9482232341364426E-2</v>
      </c>
      <c r="AE6" s="28">
        <f>'Calculations otherrace'!AE187</f>
        <v>6.0380018851742101E-2</v>
      </c>
      <c r="AF6" s="28">
        <f>'Calculations otherrace'!AF187</f>
        <v>6.1281106006222406E-2</v>
      </c>
      <c r="AG6">
        <v>6.1281106006222406E-2</v>
      </c>
      <c r="AH6">
        <v>6.1281106006222406E-2</v>
      </c>
      <c r="AI6">
        <v>6.1281106006222406E-2</v>
      </c>
      <c r="AJ6">
        <v>6.1281106006222406E-2</v>
      </c>
      <c r="AK6">
        <v>6.1281106006222406E-2</v>
      </c>
      <c r="AL6">
        <v>6.1281106006222406E-2</v>
      </c>
      <c r="AM6">
        <v>6.1281106006222406E-2</v>
      </c>
      <c r="AN6">
        <v>6.1281106006222406E-2</v>
      </c>
      <c r="AO6">
        <v>6.1281106006222406E-2</v>
      </c>
      <c r="AP6">
        <v>6.1281106006222406E-2</v>
      </c>
    </row>
    <row r="7" spans="1:42" x14ac:dyDescent="0.2">
      <c r="A7" s="6" t="s">
        <v>30</v>
      </c>
      <c r="B7" s="28">
        <f>'Calculations otherrace'!B188</f>
        <v>4.0126213592233104E-2</v>
      </c>
      <c r="C7" s="28">
        <f>'Calculations otherrace'!C188</f>
        <v>4.0928567998489769E-2</v>
      </c>
      <c r="D7" s="28">
        <f>'Calculations otherrace'!D188</f>
        <v>4.1765152178634683E-2</v>
      </c>
      <c r="E7" s="28">
        <f>'Calculations otherrace'!E188</f>
        <v>4.2613816794521718E-2</v>
      </c>
      <c r="F7" s="28">
        <f>'Calculations otherrace'!F188</f>
        <v>4.3468521449980015E-2</v>
      </c>
      <c r="G7" s="28">
        <f>'Calculations otherrace'!G188</f>
        <v>4.4338900386627071E-2</v>
      </c>
      <c r="H7" s="28">
        <f>'Calculations otherrace'!H188</f>
        <v>4.5246897330426965E-2</v>
      </c>
      <c r="I7" s="28">
        <f>'Calculations otherrace'!I188</f>
        <v>4.6155926262920109E-2</v>
      </c>
      <c r="J7" s="28">
        <f>'Calculations otherrace'!J188</f>
        <v>4.7081242534595238E-2</v>
      </c>
      <c r="K7" s="28">
        <f>'Calculations otherrace'!K188</f>
        <v>4.8012391614418622E-2</v>
      </c>
      <c r="L7" s="28">
        <f>'Calculations otherrace'!L188</f>
        <v>4.8829499805899415E-2</v>
      </c>
      <c r="M7" s="28">
        <f>'Calculations otherrace'!M188</f>
        <v>4.9730947741772259E-2</v>
      </c>
      <c r="N7" s="28">
        <f>'Calculations otherrace'!N188</f>
        <v>5.0637161323759929E-2</v>
      </c>
      <c r="O7" s="28">
        <f>'Calculations otherrace'!O188</f>
        <v>5.1548044354066271E-2</v>
      </c>
      <c r="P7" s="28">
        <f>'Calculations otherrace'!P188</f>
        <v>5.2463499925326743E-2</v>
      </c>
      <c r="Q7" s="28">
        <f>'Calculations otherrace'!Q188</f>
        <v>5.3383430465956061E-2</v>
      </c>
      <c r="R7" s="28">
        <f>'Calculations otherrace'!R188</f>
        <v>5.4307737785625192E-2</v>
      </c>
      <c r="S7" s="28">
        <f>'Calculations otherrace'!S188</f>
        <v>5.5236323120821849E-2</v>
      </c>
      <c r="T7" s="28">
        <f>'Calculations otherrace'!T188</f>
        <v>5.6169087180443347E-2</v>
      </c>
      <c r="U7" s="28">
        <f>'Calculations otherrace'!U188</f>
        <v>5.710593019137488E-2</v>
      </c>
      <c r="V7" s="28">
        <f>'Calculations otherrace'!V188</f>
        <v>5.8046751944008032E-2</v>
      </c>
      <c r="W7" s="28">
        <f>'Calculations otherrace'!W188</f>
        <v>5.8991451837649402E-2</v>
      </c>
      <c r="X7" s="28">
        <f>'Calculations otherrace'!X188</f>
        <v>5.9939928925776799E-2</v>
      </c>
      <c r="Y7" s="28">
        <f>'Calculations otherrace'!Y188</f>
        <v>6.0892081961097681E-2</v>
      </c>
      <c r="Z7" s="28">
        <f>'Calculations otherrace'!Z188</f>
        <v>6.1847809440365532E-2</v>
      </c>
      <c r="AA7" s="28">
        <f>'Calculations otherrace'!AA188</f>
        <v>6.2807009648911991E-2</v>
      </c>
      <c r="AB7" s="28">
        <f>'Calculations otherrace'!AB188</f>
        <v>6.3769580704853973E-2</v>
      </c>
      <c r="AC7" s="28">
        <f>'Calculations otherrace'!AC188</f>
        <v>6.4735420602935079E-2</v>
      </c>
      <c r="AD7" s="28">
        <f>'Calculations otherrace'!AD188</f>
        <v>6.570442725796069E-2</v>
      </c>
      <c r="AE7" s="28">
        <f>'Calculations otherrace'!AE188</f>
        <v>6.6676498547792867E-2</v>
      </c>
      <c r="AF7" s="28">
        <f>'Calculations otherrace'!AF188</f>
        <v>6.7651532355864852E-2</v>
      </c>
      <c r="AG7">
        <v>6.7651532355864852E-2</v>
      </c>
      <c r="AH7">
        <v>6.7651532355864852E-2</v>
      </c>
      <c r="AI7">
        <v>6.7651532355864852E-2</v>
      </c>
      <c r="AJ7">
        <v>6.7651532355864852E-2</v>
      </c>
      <c r="AK7">
        <v>6.7651532355864852E-2</v>
      </c>
      <c r="AL7">
        <v>6.7651532355864852E-2</v>
      </c>
      <c r="AM7">
        <v>6.7651532355864852E-2</v>
      </c>
      <c r="AN7">
        <v>6.7651532355864852E-2</v>
      </c>
      <c r="AO7">
        <v>6.7651532355864852E-2</v>
      </c>
      <c r="AP7">
        <v>6.7651532355864852E-2</v>
      </c>
    </row>
    <row r="8" spans="1:42" x14ac:dyDescent="0.2">
      <c r="A8" s="6" t="s">
        <v>31</v>
      </c>
      <c r="B8" s="28">
        <f>'Calculations otherrace'!B189</f>
        <v>3.7000000000000047E-2</v>
      </c>
      <c r="C8" s="28">
        <f>'Calculations otherrace'!C189</f>
        <v>3.7754702329907158E-2</v>
      </c>
      <c r="D8" s="28">
        <f>'Calculations otherrace'!D189</f>
        <v>3.8541523413757744E-2</v>
      </c>
      <c r="E8" s="28">
        <f>'Calculations otherrace'!E189</f>
        <v>3.9339473458946124E-2</v>
      </c>
      <c r="F8" s="28">
        <f>'Calculations otherrace'!F189</f>
        <v>4.0142906816152735E-2</v>
      </c>
      <c r="G8" s="28">
        <f>'Calculations otherrace'!G189</f>
        <v>4.0960804030771701E-2</v>
      </c>
      <c r="H8" s="28">
        <f>'Calculations otherrace'!H189</f>
        <v>4.1813765946400662E-2</v>
      </c>
      <c r="I8" s="28">
        <f>'Calculations otherrace'!I189</f>
        <v>4.2667522466045119E-2</v>
      </c>
      <c r="J8" s="28">
        <f>'Calculations otherrace'!J189</f>
        <v>4.3536331683800347E-2</v>
      </c>
      <c r="K8" s="28">
        <f>'Calculations otherrace'!K189</f>
        <v>4.4410333735436111E-2</v>
      </c>
      <c r="L8" s="28">
        <f>'Calculations otherrace'!L189</f>
        <v>4.5177267731433303E-2</v>
      </c>
      <c r="M8" s="28">
        <f>'Calculations otherrace'!M189</f>
        <v>4.6022997939932961E-2</v>
      </c>
      <c r="N8" s="28">
        <f>'Calculations otherrace'!N189</f>
        <v>4.6872953372669571E-2</v>
      </c>
      <c r="O8" s="28">
        <f>'Calculations otherrace'!O189</f>
        <v>4.772703721374931E-2</v>
      </c>
      <c r="P8" s="28">
        <f>'Calculations otherrace'!P189</f>
        <v>4.8585152156587527E-2</v>
      </c>
      <c r="Q8" s="28">
        <f>'Calculations otherrace'!Q189</f>
        <v>4.9447200453144789E-2</v>
      </c>
      <c r="R8" s="28">
        <f>'Calculations otherrace'!R189</f>
        <v>5.0313083962947105E-2</v>
      </c>
      <c r="S8" s="28">
        <f>'Calculations otherrace'!S189</f>
        <v>5.1182704201843107E-2</v>
      </c>
      <c r="T8" s="28">
        <f>'Calculations otherrace'!T189</f>
        <v>5.2055962390444036E-2</v>
      </c>
      <c r="U8" s="28">
        <f>'Calculations otherrace'!U189</f>
        <v>5.2932759502199341E-2</v>
      </c>
      <c r="V8" s="28">
        <f>'Calculations otherrace'!V189</f>
        <v>5.3812996311062095E-2</v>
      </c>
      <c r="W8" s="28">
        <f>'Calculations otherrace'!W189</f>
        <v>5.4696573438695224E-2</v>
      </c>
      <c r="X8" s="28">
        <f>'Calculations otherrace'!X189</f>
        <v>5.5583391401176609E-2</v>
      </c>
      <c r="Y8" s="28">
        <f>'Calculations otherrace'!Y189</f>
        <v>5.6473350655160945E-2</v>
      </c>
      <c r="Z8" s="28">
        <f>'Calculations otherrace'!Z189</f>
        <v>5.7366351643455417E-2</v>
      </c>
      <c r="AA8" s="28">
        <f>'Calculations otherrace'!AA189</f>
        <v>5.8262294839971945E-2</v>
      </c>
      <c r="AB8" s="28">
        <f>'Calculations otherrace'!AB189</f>
        <v>5.9161080794018626E-2</v>
      </c>
      <c r="AC8" s="28">
        <f>'Calculations otherrace'!AC189</f>
        <v>6.0062610173893957E-2</v>
      </c>
      <c r="AD8" s="28">
        <f>'Calculations otherrace'!AD189</f>
        <v>6.0966783809750666E-2</v>
      </c>
      <c r="AE8" s="28">
        <f>'Calculations otherrace'!AE189</f>
        <v>6.1873502735698367E-2</v>
      </c>
      <c r="AF8" s="28">
        <f>'Calculations otherrace'!AF189</f>
        <v>6.2782668231113281E-2</v>
      </c>
      <c r="AG8">
        <v>6.2782668231113281E-2</v>
      </c>
      <c r="AH8">
        <v>6.2782668231113281E-2</v>
      </c>
      <c r="AI8">
        <v>6.2782668231113281E-2</v>
      </c>
      <c r="AJ8">
        <v>6.2782668231113281E-2</v>
      </c>
      <c r="AK8">
        <v>6.2782668231113281E-2</v>
      </c>
      <c r="AL8">
        <v>6.2782668231113281E-2</v>
      </c>
      <c r="AM8">
        <v>6.2782668231113281E-2</v>
      </c>
      <c r="AN8">
        <v>6.2782668231113281E-2</v>
      </c>
      <c r="AO8">
        <v>6.2782668231113281E-2</v>
      </c>
      <c r="AP8">
        <v>6.2782668231113281E-2</v>
      </c>
    </row>
    <row r="9" spans="1:42" x14ac:dyDescent="0.2">
      <c r="A9" s="6" t="s">
        <v>32</v>
      </c>
      <c r="B9" s="28">
        <f>'Calculations otherrace'!B190</f>
        <v>4.1000000000000043E-2</v>
      </c>
      <c r="C9" s="28">
        <f>'Calculations otherrace'!C190</f>
        <v>4.1810042627654025E-2</v>
      </c>
      <c r="D9" s="28">
        <f>'Calculations otherrace'!D190</f>
        <v>4.2654732455986943E-2</v>
      </c>
      <c r="E9" s="28">
        <f>'Calculations otherrace'!E190</f>
        <v>4.3511840127852731E-2</v>
      </c>
      <c r="F9" s="28">
        <f>'Calculations otherrace'!F190</f>
        <v>4.437525652218953E-2</v>
      </c>
      <c r="G9" s="28">
        <f>'Calculations otherrace'!G190</f>
        <v>4.5254785068426687E-2</v>
      </c>
      <c r="H9" s="28">
        <f>'Calculations otherrace'!H190</f>
        <v>4.6172636309775104E-2</v>
      </c>
      <c r="I9" s="28">
        <f>'Calculations otherrace'!I190</f>
        <v>4.7091783621244269E-2</v>
      </c>
      <c r="J9" s="28">
        <f>'Calculations otherrace'!J190</f>
        <v>4.802772190431235E-2</v>
      </c>
      <c r="K9" s="28">
        <f>'Calculations otherrace'!K190</f>
        <v>4.8969928192363302E-2</v>
      </c>
      <c r="L9" s="28">
        <f>'Calculations otherrace'!L190</f>
        <v>4.9796928076430144E-2</v>
      </c>
      <c r="M9" s="28">
        <f>'Calculations otherrace'!M190</f>
        <v>5.0709719997666811E-2</v>
      </c>
      <c r="N9" s="28">
        <f>'Calculations otherrace'!N190</f>
        <v>5.1627720706128276E-2</v>
      </c>
      <c r="O9" s="28">
        <f>'Calculations otherrace'!O190</f>
        <v>5.2550856364350092E-2</v>
      </c>
      <c r="P9" s="28">
        <f>'Calculations otherrace'!P190</f>
        <v>5.3479052430898129E-2</v>
      </c>
      <c r="Q9" s="28">
        <f>'Calculations otherrace'!Q190</f>
        <v>5.4412233681784404E-2</v>
      </c>
      <c r="R9" s="28">
        <f>'Calculations otherrace'!R190</f>
        <v>5.5350324232265678E-2</v>
      </c>
      <c r="S9" s="28">
        <f>'Calculations otherrace'!S190</f>
        <v>5.6293247559012251E-2</v>
      </c>
      <c r="T9" s="28">
        <f>'Calculations otherrace'!T190</f>
        <v>5.7240926522627564E-2</v>
      </c>
      <c r="U9" s="28">
        <f>'Calculations otherrace'!U190</f>
        <v>5.8193283390501178E-2</v>
      </c>
      <c r="V9" s="28">
        <f>'Calculations otherrace'!V190</f>
        <v>5.915023985998033E-2</v>
      </c>
      <c r="W9" s="28">
        <f>'Calculations otherrace'!W190</f>
        <v>6.0111717081836734E-2</v>
      </c>
      <c r="X9" s="28">
        <f>'Calculations otherrace'!X190</f>
        <v>6.1077635684012727E-2</v>
      </c>
      <c r="Y9" s="28">
        <f>'Calculations otherrace'!Y190</f>
        <v>6.2047915795627129E-2</v>
      </c>
      <c r="Z9" s="28">
        <f>'Calculations otherrace'!Z190</f>
        <v>6.3022477071219163E-2</v>
      </c>
      <c r="AA9" s="28">
        <f>'Calculations otherrace'!AA190</f>
        <v>6.4001238715211406E-2</v>
      </c>
      <c r="AB9" s="28">
        <f>'Calculations otherrace'!AB190</f>
        <v>6.4984119506571875E-2</v>
      </c>
      <c r="AC9" s="28">
        <f>'Calculations otherrace'!AC190</f>
        <v>6.5971037823652892E-2</v>
      </c>
      <c r="AD9" s="28">
        <f>'Calculations otherrace'!AD190</f>
        <v>6.6961911669186372E-2</v>
      </c>
      <c r="AE9" s="28">
        <f>'Calculations otherrace'!AE190</f>
        <v>6.7956658695416131E-2</v>
      </c>
      <c r="AF9" s="28">
        <f>'Calculations otherrace'!AF190</f>
        <v>6.8955196229343527E-2</v>
      </c>
      <c r="AG9">
        <v>6.8955196229343527E-2</v>
      </c>
      <c r="AH9">
        <v>6.8955196229343527E-2</v>
      </c>
      <c r="AI9">
        <v>6.8955196229343527E-2</v>
      </c>
      <c r="AJ9">
        <v>6.8955196229343527E-2</v>
      </c>
      <c r="AK9">
        <v>6.8955196229343527E-2</v>
      </c>
      <c r="AL9">
        <v>6.8955196229343527E-2</v>
      </c>
      <c r="AM9">
        <v>6.8955196229343527E-2</v>
      </c>
      <c r="AN9">
        <v>6.8955196229343527E-2</v>
      </c>
      <c r="AO9">
        <v>6.8955196229343527E-2</v>
      </c>
      <c r="AP9">
        <v>6.8955196229343527E-2</v>
      </c>
    </row>
    <row r="10" spans="1:42" x14ac:dyDescent="0.2">
      <c r="A10" s="6" t="s">
        <v>33</v>
      </c>
      <c r="B10" s="28">
        <f>'Calculations otherrace'!B191</f>
        <v>3.0999999999999923E-2</v>
      </c>
      <c r="C10" s="28">
        <f>'Calculations otherrace'!C191</f>
        <v>3.168198213333983E-2</v>
      </c>
      <c r="D10" s="28">
        <f>'Calculations otherrace'!D191</f>
        <v>3.2393673736291546E-2</v>
      </c>
      <c r="E10" s="28">
        <f>'Calculations otherrace'!E191</f>
        <v>3.3116457767080609E-2</v>
      </c>
      <c r="F10" s="28">
        <f>'Calculations otherrace'!F191</f>
        <v>3.384517037557206E-2</v>
      </c>
      <c r="G10" s="28">
        <f>'Calculations otherrace'!G191</f>
        <v>3.4588136732265622E-2</v>
      </c>
      <c r="H10" s="28">
        <f>'Calculations otherrace'!H191</f>
        <v>3.5364167905883107E-2</v>
      </c>
      <c r="I10" s="28">
        <f>'Calculations otherrace'!I191</f>
        <v>3.6141922446919723E-2</v>
      </c>
      <c r="J10" s="28">
        <f>'Calculations otherrace'!J191</f>
        <v>3.6934554413500485E-2</v>
      </c>
      <c r="K10" s="28">
        <f>'Calculations otherrace'!K191</f>
        <v>3.7733186163122774E-2</v>
      </c>
      <c r="L10" s="28">
        <f>'Calculations otherrace'!L191</f>
        <v>3.8434591450444526E-2</v>
      </c>
      <c r="M10" s="28">
        <f>'Calculations otherrace'!M191</f>
        <v>3.9209428036201324E-2</v>
      </c>
      <c r="N10" s="28">
        <f>'Calculations otherrace'!N191</f>
        <v>3.9989291843417152E-2</v>
      </c>
      <c r="O10" s="28">
        <f>'Calculations otherrace'!O191</f>
        <v>4.0774120789744711E-2</v>
      </c>
      <c r="P10" s="28">
        <f>'Calculations otherrace'!P191</f>
        <v>4.1563851958397388E-2</v>
      </c>
      <c r="Q10" s="28">
        <f>'Calculations otherrace'!Q191</f>
        <v>4.2358421620066061E-2</v>
      </c>
      <c r="R10" s="28">
        <f>'Calculations otherrace'!R191</f>
        <v>4.3157765255269986E-2</v>
      </c>
      <c r="S10" s="28">
        <f>'Calculations otherrace'!S191</f>
        <v>4.3961817577124883E-2</v>
      </c>
      <c r="T10" s="28">
        <f>'Calculations otherrace'!T191</f>
        <v>4.4770512554505905E-2</v>
      </c>
      <c r="U10" s="28">
        <f>'Calculations otherrace'!U191</f>
        <v>4.5583783435585098E-2</v>
      </c>
      <c r="V10" s="28">
        <f>'Calculations otherrace'!V191</f>
        <v>4.6401562771723998E-2</v>
      </c>
      <c r="W10" s="28">
        <f>'Calculations otherrace'!W191</f>
        <v>4.7223782441696463E-2</v>
      </c>
      <c r="X10" s="28">
        <f>'Calculations otherrace'!X191</f>
        <v>4.8050373676221926E-2</v>
      </c>
      <c r="Y10" s="28">
        <f>'Calculations otherrace'!Y191</f>
        <v>4.8881267082786728E-2</v>
      </c>
      <c r="Z10" s="28">
        <f>'Calculations otherrace'!Z191</f>
        <v>4.9716392670728998E-2</v>
      </c>
      <c r="AA10" s="28">
        <f>'Calculations otherrace'!AA191</f>
        <v>5.0555679876565583E-2</v>
      </c>
      <c r="AB10" s="28">
        <f>'Calculations otherrace'!AB191</f>
        <v>5.1399057589538354E-2</v>
      </c>
      <c r="AC10" s="28">
        <f>'Calculations otherrace'!AC191</f>
        <v>5.2246454177355281E-2</v>
      </c>
      <c r="AD10" s="28">
        <f>'Calculations otherrace'!AD191</f>
        <v>5.3097797512102918E-2</v>
      </c>
      <c r="AE10" s="28">
        <f>'Calculations otherrace'!AE191</f>
        <v>5.3953014996309535E-2</v>
      </c>
      <c r="AF10" s="28">
        <f>'Calculations otherrace'!AF191</f>
        <v>5.4812033589132197E-2</v>
      </c>
      <c r="AG10">
        <v>5.4812033589132197E-2</v>
      </c>
      <c r="AH10">
        <v>5.4812033589132197E-2</v>
      </c>
      <c r="AI10">
        <v>5.4812033589132197E-2</v>
      </c>
      <c r="AJ10">
        <v>5.4812033589132197E-2</v>
      </c>
      <c r="AK10">
        <v>5.4812033589132197E-2</v>
      </c>
      <c r="AL10">
        <v>5.4812033589132197E-2</v>
      </c>
      <c r="AM10">
        <v>5.4812033589132197E-2</v>
      </c>
      <c r="AN10">
        <v>5.4812033589132197E-2</v>
      </c>
      <c r="AO10">
        <v>5.4812033589132197E-2</v>
      </c>
      <c r="AP10">
        <v>5.4812033589132197E-2</v>
      </c>
    </row>
    <row r="11" spans="1:42" x14ac:dyDescent="0.2">
      <c r="A11" s="6" t="s">
        <v>34</v>
      </c>
      <c r="B11" s="28">
        <f>'Calculations otherrace'!B192</f>
        <v>5.8000000000000072E-2</v>
      </c>
      <c r="C11" s="28">
        <f>'Calculations otherrace'!C192</f>
        <v>5.9013509432523391E-2</v>
      </c>
      <c r="D11" s="28">
        <f>'Calculations otherrace'!D192</f>
        <v>6.0068942101783394E-2</v>
      </c>
      <c r="E11" s="28">
        <f>'Calculations otherrace'!E192</f>
        <v>6.1137928344631956E-2</v>
      </c>
      <c r="F11" s="28">
        <f>'Calculations otherrace'!F192</f>
        <v>6.2212923027975729E-2</v>
      </c>
      <c r="G11" s="28">
        <f>'Calculations otherrace'!G192</f>
        <v>6.3305845974665154E-2</v>
      </c>
      <c r="H11" s="28">
        <f>'Calculations otherrace'!H192</f>
        <v>6.444411849720115E-2</v>
      </c>
      <c r="I11" s="28">
        <f>'Calculations otherrace'!I192</f>
        <v>6.5582059870723616E-2</v>
      </c>
      <c r="J11" s="28">
        <f>'Calculations otherrace'!J192</f>
        <v>6.6738594494969883E-2</v>
      </c>
      <c r="K11" s="28">
        <f>'Calculations otherrace'!K192</f>
        <v>6.7900530545639506E-2</v>
      </c>
      <c r="L11" s="28">
        <f>'Calculations otherrace'!L192</f>
        <v>6.8919146256457398E-2</v>
      </c>
      <c r="M11" s="28">
        <f>'Calculations otherrace'!M192</f>
        <v>7.0040979084869961E-2</v>
      </c>
      <c r="N11" s="28">
        <f>'Calculations otherrace'!N192</f>
        <v>7.1167082775512799E-2</v>
      </c>
      <c r="O11" s="28">
        <f>'Calculations otherrace'!O192</f>
        <v>7.2297327342405696E-2</v>
      </c>
      <c r="P11" s="28">
        <f>'Calculations otherrace'!P192</f>
        <v>7.3431582545454829E-2</v>
      </c>
      <c r="Q11" s="28">
        <f>'Calculations otherrace'!Q192</f>
        <v>7.4569717947741671E-2</v>
      </c>
      <c r="R11" s="28">
        <f>'Calculations otherrace'!R192</f>
        <v>7.5711602972490091E-2</v>
      </c>
      <c r="S11" s="28">
        <f>'Calculations otherrace'!S192</f>
        <v>7.6857106959658042E-2</v>
      </c>
      <c r="T11" s="28">
        <f>'Calculations otherrace'!T192</f>
        <v>7.8006099222092978E-2</v>
      </c>
      <c r="U11" s="28">
        <f>'Calculations otherrace'!U192</f>
        <v>7.9158449101198652E-2</v>
      </c>
      <c r="V11" s="28">
        <f>'Calculations otherrace'!V192</f>
        <v>8.0314026022059504E-2</v>
      </c>
      <c r="W11" s="28">
        <f>'Calculations otherrace'!W192</f>
        <v>8.1472699547969721E-2</v>
      </c>
      <c r="X11" s="28">
        <f>'Calculations otherrace'!X192</f>
        <v>8.2634339434316376E-2</v>
      </c>
      <c r="Y11" s="28">
        <f>'Calculations otherrace'!Y192</f>
        <v>8.3798815681771749E-2</v>
      </c>
      <c r="Z11" s="28">
        <f>'Calculations otherrace'!Z192</f>
        <v>8.4965998588743596E-2</v>
      </c>
      <c r="AA11" s="28">
        <f>'Calculations otherrace'!AA192</f>
        <v>8.6135758803041459E-2</v>
      </c>
      <c r="AB11" s="28">
        <f>'Calculations otherrace'!AB192</f>
        <v>8.730796737271726E-2</v>
      </c>
      <c r="AC11" s="28">
        <f>'Calculations otherrace'!AC192</f>
        <v>8.8482495796037119E-2</v>
      </c>
      <c r="AD11" s="28">
        <f>'Calculations otherrace'!AD192</f>
        <v>8.9659216070546333E-2</v>
      </c>
      <c r="AE11" s="28">
        <f>'Calculations otherrace'!AE192</f>
        <v>9.08380007411939E-2</v>
      </c>
      <c r="AF11" s="28">
        <f>'Calculations otherrace'!AF192</f>
        <v>9.2018722947477691E-2</v>
      </c>
      <c r="AG11">
        <v>9.2018722947477691E-2</v>
      </c>
      <c r="AH11">
        <v>9.2018722947477691E-2</v>
      </c>
      <c r="AI11">
        <v>9.2018722947477691E-2</v>
      </c>
      <c r="AJ11">
        <v>9.2018722947477691E-2</v>
      </c>
      <c r="AK11">
        <v>9.2018722947477691E-2</v>
      </c>
      <c r="AL11">
        <v>9.2018722947477691E-2</v>
      </c>
      <c r="AM11">
        <v>9.2018722947477691E-2</v>
      </c>
      <c r="AN11">
        <v>9.2018722947477691E-2</v>
      </c>
      <c r="AO11">
        <v>9.2018722947477691E-2</v>
      </c>
      <c r="AP11">
        <v>9.2018722947477691E-2</v>
      </c>
    </row>
    <row r="12" spans="1:42" x14ac:dyDescent="0.2">
      <c r="A12" s="6" t="s">
        <v>92</v>
      </c>
      <c r="B12" s="28">
        <f>'Calculations otherrace'!B193</f>
        <v>3.0607407407407295E-2</v>
      </c>
      <c r="C12" s="28">
        <f>'Calculations otherrace'!C193</f>
        <v>3.1279171472753005E-2</v>
      </c>
      <c r="D12" s="28">
        <f>'Calculations otherrace'!D193</f>
        <v>3.1980025558705591E-2</v>
      </c>
      <c r="E12" s="28">
        <f>'Calculations otherrace'!E193</f>
        <v>3.2691448143775129E-2</v>
      </c>
      <c r="F12" s="28">
        <f>'Calculations otherrace'!F193</f>
        <v>3.3408391169157517E-2</v>
      </c>
      <c r="G12" s="28">
        <f>'Calculations otherrace'!G193</f>
        <v>3.413895214072378E-2</v>
      </c>
      <c r="H12" s="28">
        <f>'Calculations otherrace'!H193</f>
        <v>3.4901593640100016E-2</v>
      </c>
      <c r="I12" s="28">
        <f>'Calculations otherrace'!I193</f>
        <v>3.5665623245017014E-2</v>
      </c>
      <c r="J12" s="28">
        <f>'Calculations otherrace'!J193</f>
        <v>3.6443876748319816E-2</v>
      </c>
      <c r="K12" s="28">
        <f>'Calculations otherrace'!K193</f>
        <v>3.7227579581883295E-2</v>
      </c>
      <c r="L12" s="28">
        <f>'Calculations otherrace'!L193</f>
        <v>3.79157604490915E-2</v>
      </c>
      <c r="M12" s="28">
        <f>'Calculations otherrace'!M193</f>
        <v>3.8675457285091579E-2</v>
      </c>
      <c r="N12" s="28">
        <f>'Calculations otherrace'!N193</f>
        <v>3.9439689638985725E-2</v>
      </c>
      <c r="O12" s="28">
        <f>'Calculations otherrace'!O193</f>
        <v>4.0208385352700521E-2</v>
      </c>
      <c r="P12" s="28">
        <f>'Calculations otherrace'!P193</f>
        <v>4.0981471543403702E-2</v>
      </c>
      <c r="Q12" s="28">
        <f>'Calculations otherrace'!Q193</f>
        <v>4.1758874635182019E-2</v>
      </c>
      <c r="R12" s="28">
        <f>'Calculations otherrace'!R193</f>
        <v>4.2540520390985402E-2</v>
      </c>
      <c r="S12" s="28">
        <f>'Calculations otherrace'!S193</f>
        <v>4.3326333944809135E-2</v>
      </c>
      <c r="T12" s="28">
        <f>'Calculations otherrace'!T193</f>
        <v>4.4116239834076809E-2</v>
      </c>
      <c r="U12" s="28">
        <f>'Calculations otherrace'!U193</f>
        <v>4.4910162032193578E-2</v>
      </c>
      <c r="V12" s="28">
        <f>'Calculations otherrace'!V193</f>
        <v>4.5708023981236447E-2</v>
      </c>
      <c r="W12" s="28">
        <f>'Calculations otherrace'!W193</f>
        <v>4.6509748624747847E-2</v>
      </c>
      <c r="X12" s="28">
        <f>'Calculations otherrace'!X193</f>
        <v>4.7315258440600187E-2</v>
      </c>
      <c r="Y12" s="28">
        <f>'Calculations otherrace'!Y193</f>
        <v>4.8124475473900682E-2</v>
      </c>
      <c r="Z12" s="28">
        <f>'Calculations otherrace'!Z193</f>
        <v>4.893732136990233E-2</v>
      </c>
      <c r="AA12" s="28">
        <f>'Calculations otherrace'!AA193</f>
        <v>4.9753717406890136E-2</v>
      </c>
      <c r="AB12" s="28">
        <f>'Calculations otherrace'!AB193</f>
        <v>5.0573584529013012E-2</v>
      </c>
      <c r="AC12" s="28">
        <f>'Calculations otherrace'!AC193</f>
        <v>5.1396843379028757E-2</v>
      </c>
      <c r="AD12" s="28">
        <f>'Calculations otherrace'!AD193</f>
        <v>5.2223414330932867E-2</v>
      </c>
      <c r="AE12" s="28">
        <f>'Calculations otherrace'!AE193</f>
        <v>5.3053217522442769E-2</v>
      </c>
      <c r="AF12" s="28">
        <f>'Calculations otherrace'!AF193</f>
        <v>5.3886172887307057E-2</v>
      </c>
      <c r="AG12">
        <v>5.3886172887307057E-2</v>
      </c>
      <c r="AH12">
        <v>5.3886172887307057E-2</v>
      </c>
      <c r="AI12">
        <v>5.3886172887307057E-2</v>
      </c>
      <c r="AJ12">
        <v>5.3886172887307057E-2</v>
      </c>
      <c r="AK12">
        <v>5.3886172887307057E-2</v>
      </c>
      <c r="AL12">
        <v>5.3886172887307057E-2</v>
      </c>
      <c r="AM12">
        <v>5.3886172887307057E-2</v>
      </c>
      <c r="AN12">
        <v>5.3886172887307057E-2</v>
      </c>
      <c r="AO12">
        <v>5.3886172887307057E-2</v>
      </c>
      <c r="AP12">
        <v>5.3886172887307057E-2</v>
      </c>
    </row>
    <row r="13" spans="1:42" x14ac:dyDescent="0.2">
      <c r="A13" s="6" t="s">
        <v>89</v>
      </c>
      <c r="B13" s="28">
        <f>'Calculations otherrace'!B194</f>
        <v>1.6000000000000004E-2</v>
      </c>
      <c r="C13" s="28">
        <f>'Calculations otherrace'!C194</f>
        <v>1.646154448102384E-2</v>
      </c>
      <c r="D13" s="28">
        <f>'Calculations otherrace'!D194</f>
        <v>1.6943524495165705E-2</v>
      </c>
      <c r="E13" s="28">
        <f>'Calculations otherrace'!E194</f>
        <v>1.7433156874360253E-2</v>
      </c>
      <c r="F13" s="28">
        <f>'Calculations otherrace'!F194</f>
        <v>1.792699152582302E-2</v>
      </c>
      <c r="G13" s="28">
        <f>'Calculations otherrace'!G194</f>
        <v>1.8430580588946574E-2</v>
      </c>
      <c r="H13" s="28">
        <f>'Calculations otherrace'!H194</f>
        <v>1.8956680447368146E-2</v>
      </c>
      <c r="I13" s="28">
        <f>'Calculations otherrace'!I194</f>
        <v>1.9484189263469193E-2</v>
      </c>
      <c r="J13" s="28">
        <f>'Calculations otherrace'!J194</f>
        <v>2.002194249570342E-2</v>
      </c>
      <c r="K13" s="28">
        <f>'Calculations otherrace'!K194</f>
        <v>2.0563867921560952E-2</v>
      </c>
      <c r="L13" s="28">
        <f>'Calculations otherrace'!L194</f>
        <v>2.1040159059648469E-2</v>
      </c>
      <c r="M13" s="28">
        <f>'Calculations otherrace'!M194</f>
        <v>2.1566246525285701E-2</v>
      </c>
      <c r="N13" s="28">
        <f>'Calculations otherrace'!N194</f>
        <v>2.2095845259026928E-2</v>
      </c>
      <c r="O13" s="28">
        <f>'Calculations otherrace'!O194</f>
        <v>2.262890229112462E-2</v>
      </c>
      <c r="P13" s="28">
        <f>'Calculations otherrace'!P194</f>
        <v>2.3165364130901787E-2</v>
      </c>
      <c r="Q13" s="28">
        <f>'Calculations otherrace'!Q194</f>
        <v>2.3705176797676891E-2</v>
      </c>
      <c r="R13" s="28">
        <f>'Calculations otherrace'!R194</f>
        <v>2.4248285851569695E-2</v>
      </c>
      <c r="S13" s="28">
        <f>'Calculations otherrace'!S194</f>
        <v>2.4794636424158436E-2</v>
      </c>
      <c r="T13" s="28">
        <f>'Calculations otherrace'!T194</f>
        <v>2.5344173248955527E-2</v>
      </c>
      <c r="U13" s="28">
        <f>'Calculations otherrace'!U194</f>
        <v>2.5896840691672109E-2</v>
      </c>
      <c r="V13" s="28">
        <f>'Calculations otherrace'!V194</f>
        <v>2.6452582780243927E-2</v>
      </c>
      <c r="W13" s="28">
        <f>'Calculations otherrace'!W194</f>
        <v>2.7011343234588894E-2</v>
      </c>
      <c r="X13" s="28">
        <f>'Calculations otherrace'!X194</f>
        <v>2.7573065496070703E-2</v>
      </c>
      <c r="Y13" s="28">
        <f>'Calculations otherrace'!Y194</f>
        <v>2.8137692756644159E-2</v>
      </c>
      <c r="Z13" s="28">
        <f>'Calculations otherrace'!Z194</f>
        <v>2.870516798765578E-2</v>
      </c>
      <c r="AA13" s="28">
        <f>'Calculations otherrace'!AA194</f>
        <v>2.9275433968278437E-2</v>
      </c>
      <c r="AB13" s="28">
        <f>'Calculations otherrace'!AB194</f>
        <v>2.9848433313557982E-2</v>
      </c>
      <c r="AC13" s="28">
        <f>'Calculations otherrace'!AC194</f>
        <v>3.0424108502050622E-2</v>
      </c>
      <c r="AD13" s="28">
        <f>'Calculations otherrace'!AD194</f>
        <v>3.1002401903031808E-2</v>
      </c>
      <c r="AE13" s="28">
        <f>'Calculations otherrace'!AE194</f>
        <v>3.1583255803259512E-2</v>
      </c>
      <c r="AF13" s="28">
        <f>'Calculations otherrace'!AF194</f>
        <v>3.2166612433273324E-2</v>
      </c>
      <c r="AG13">
        <v>3.2166612433273324E-2</v>
      </c>
      <c r="AH13">
        <v>3.2166612433273324E-2</v>
      </c>
      <c r="AI13">
        <v>3.2166612433273324E-2</v>
      </c>
      <c r="AJ13">
        <v>3.2166612433273324E-2</v>
      </c>
      <c r="AK13">
        <v>3.2166612433273324E-2</v>
      </c>
      <c r="AL13">
        <v>3.2166612433273324E-2</v>
      </c>
      <c r="AM13">
        <v>3.2166612433273324E-2</v>
      </c>
      <c r="AN13">
        <v>3.2166612433273324E-2</v>
      </c>
      <c r="AO13">
        <v>3.2166612433273324E-2</v>
      </c>
      <c r="AP13">
        <v>3.2166612433273324E-2</v>
      </c>
    </row>
    <row r="14" spans="1:42" x14ac:dyDescent="0.2">
      <c r="A14" s="6" t="s">
        <v>35</v>
      </c>
      <c r="B14" s="28">
        <f>'Calculations otherrace'!B195</f>
        <v>2.2999999999999899E-2</v>
      </c>
      <c r="C14" s="28">
        <f>'Calculations otherrace'!C195</f>
        <v>2.3571839227308686E-2</v>
      </c>
      <c r="D14" s="28">
        <f>'Calculations otherrace'!D195</f>
        <v>2.416899814713001E-2</v>
      </c>
      <c r="E14" s="28">
        <f>'Calculations otherrace'!E195</f>
        <v>2.4775927380991311E-2</v>
      </c>
      <c r="F14" s="28">
        <f>'Calculations otherrace'!F195</f>
        <v>2.5388286088186506E-2</v>
      </c>
      <c r="G14" s="28">
        <f>'Calculations otherrace'!G195</f>
        <v>2.6013103047077379E-2</v>
      </c>
      <c r="H14" s="28">
        <f>'Calculations otherrace'!H195</f>
        <v>2.6666235185731108E-2</v>
      </c>
      <c r="I14" s="28">
        <f>'Calculations otherrace'!I195</f>
        <v>2.7321288685529747E-2</v>
      </c>
      <c r="J14" s="28">
        <f>'Calculations otherrace'!J195</f>
        <v>2.7989369491403949E-2</v>
      </c>
      <c r="K14" s="28">
        <f>'Calculations otherrace'!K195</f>
        <v>2.8663018111146767E-2</v>
      </c>
      <c r="L14" s="28">
        <f>'Calculations otherrace'!L195</f>
        <v>2.9254987951833695E-2</v>
      </c>
      <c r="M14" s="28">
        <f>'Calculations otherrace'!M195</f>
        <v>2.9909416998168042E-2</v>
      </c>
      <c r="N14" s="28">
        <f>'Calculations otherrace'!N195</f>
        <v>3.0568542684865977E-2</v>
      </c>
      <c r="O14" s="28">
        <f>'Calculations otherrace'!O195</f>
        <v>3.1232313590291039E-2</v>
      </c>
      <c r="P14" s="28">
        <f>'Calculations otherrace'!P195</f>
        <v>3.190067741821935E-2</v>
      </c>
      <c r="Q14" s="28">
        <f>'Calculations otherrace'!Q195</f>
        <v>3.2573581019092496E-2</v>
      </c>
      <c r="R14" s="28">
        <f>'Calculations otherrace'!R195</f>
        <v>3.3250970411715944E-2</v>
      </c>
      <c r="S14" s="28">
        <f>'Calculations otherrace'!S195</f>
        <v>3.3932790805383639E-2</v>
      </c>
      <c r="T14" s="28">
        <f>'Calculations otherrace'!T195</f>
        <v>3.4618986622404965E-2</v>
      </c>
      <c r="U14" s="28">
        <f>'Calculations otherrace'!U195</f>
        <v>3.5309501521011984E-2</v>
      </c>
      <c r="V14" s="28">
        <f>'Calculations otherrace'!V195</f>
        <v>3.6004278418625378E-2</v>
      </c>
      <c r="W14" s="28">
        <f>'Calculations otherrace'!W195</f>
        <v>3.670325951545373E-2</v>
      </c>
      <c r="X14" s="28">
        <f>'Calculations otherrace'!X195</f>
        <v>3.7406386318403873E-2</v>
      </c>
      <c r="Y14" s="28">
        <f>'Calculations otherrace'!Y195</f>
        <v>3.8113599665279489E-2</v>
      </c>
      <c r="Z14" s="28">
        <f>'Calculations otherrace'!Z195</f>
        <v>3.8824839749241849E-2</v>
      </c>
      <c r="AA14" s="28">
        <f>'Calculations otherrace'!AA195</f>
        <v>3.9540046143510248E-2</v>
      </c>
      <c r="AB14" s="28">
        <f>'Calculations otherrace'!AB195</f>
        <v>4.0259157826278286E-2</v>
      </c>
      <c r="AC14" s="28">
        <f>'Calculations otherrace'!AC195</f>
        <v>4.0982113205820743E-2</v>
      </c>
      <c r="AD14" s="28">
        <f>'Calculations otherrace'!AD195</f>
        <v>4.1708850145767383E-2</v>
      </c>
      <c r="AE14" s="28">
        <f>'Calculations otherrace'!AE195</f>
        <v>4.2439305990520579E-2</v>
      </c>
      <c r="AF14" s="28">
        <f>'Calculations otherrace'!AF195</f>
        <v>4.3173417590791734E-2</v>
      </c>
      <c r="AG14">
        <v>4.3173417590791734E-2</v>
      </c>
      <c r="AH14">
        <v>4.3173417590791734E-2</v>
      </c>
      <c r="AI14">
        <v>4.3173417590791734E-2</v>
      </c>
      <c r="AJ14">
        <v>4.3173417590791734E-2</v>
      </c>
      <c r="AK14">
        <v>4.3173417590791734E-2</v>
      </c>
      <c r="AL14">
        <v>4.3173417590791734E-2</v>
      </c>
      <c r="AM14">
        <v>4.3173417590791734E-2</v>
      </c>
      <c r="AN14">
        <v>4.3173417590791734E-2</v>
      </c>
      <c r="AO14">
        <v>4.3173417590791734E-2</v>
      </c>
      <c r="AP14">
        <v>4.3173417590791734E-2</v>
      </c>
    </row>
    <row r="15" spans="1:42" x14ac:dyDescent="0.2">
      <c r="A15" s="6" t="s">
        <v>98</v>
      </c>
      <c r="B15" s="28">
        <f>'Calculations otherrace'!B196</f>
        <v>6.1999999999999958E-2</v>
      </c>
      <c r="C15" s="28">
        <f>'Calculations otherrace'!C196</f>
        <v>6.3058742786916311E-2</v>
      </c>
      <c r="D15" s="28">
        <f>'Calculations otherrace'!D196</f>
        <v>6.4161096796969533E-2</v>
      </c>
      <c r="E15" s="28">
        <f>'Calculations otherrace'!E196</f>
        <v>6.5277376969100367E-2</v>
      </c>
      <c r="F15" s="28">
        <f>'Calculations otherrace'!F196</f>
        <v>6.6399716453440102E-2</v>
      </c>
      <c r="G15" s="28">
        <f>'Calculations otherrace'!G196</f>
        <v>6.7540535771991317E-2</v>
      </c>
      <c r="H15" s="28">
        <f>'Calculations otherrace'!H196</f>
        <v>6.8728443212076801E-2</v>
      </c>
      <c r="I15" s="28">
        <f>'Calculations otherrace'!I196</f>
        <v>6.9915798081783248E-2</v>
      </c>
      <c r="J15" s="28">
        <f>'Calculations otherrace'!J196</f>
        <v>7.1122326208188993E-2</v>
      </c>
      <c r="K15" s="28">
        <f>'Calculations otherrace'!K196</f>
        <v>7.233425160912435E-2</v>
      </c>
      <c r="L15" s="28">
        <f>'Calculations otherrace'!L196</f>
        <v>7.3396581548165751E-2</v>
      </c>
      <c r="M15" s="28">
        <f>'Calculations otherrace'!M196</f>
        <v>7.4566315704492958E-2</v>
      </c>
      <c r="N15" s="28">
        <f>'Calculations otherrace'!N196</f>
        <v>7.5740306542582167E-2</v>
      </c>
      <c r="O15" s="28">
        <f>'Calculations otherrace'!O196</f>
        <v>7.6918420793294001E-2</v>
      </c>
      <c r="P15" s="28">
        <f>'Calculations otherrace'!P196</f>
        <v>7.8100524976789529E-2</v>
      </c>
      <c r="Q15" s="28">
        <f>'Calculations otherrace'!Q196</f>
        <v>7.9286485458387734E-2</v>
      </c>
      <c r="R15" s="28">
        <f>'Calculations otherrace'!R196</f>
        <v>8.047616850413955E-2</v>
      </c>
      <c r="S15" s="28">
        <f>'Calculations otherrace'!S196</f>
        <v>8.1669440336069044E-2</v>
      </c>
      <c r="T15" s="28">
        <f>'Calculations otherrace'!T196</f>
        <v>8.2866167187020223E-2</v>
      </c>
      <c r="U15" s="28">
        <f>'Calculations otherrace'!U196</f>
        <v>8.4066215355060606E-2</v>
      </c>
      <c r="V15" s="28">
        <f>'Calculations otherrace'!V196</f>
        <v>8.5269451257387524E-2</v>
      </c>
      <c r="W15" s="28">
        <f>'Calculations otherrace'!W196</f>
        <v>8.647574148368721E-2</v>
      </c>
      <c r="X15" s="28">
        <f>'Calculations otherrace'!X196</f>
        <v>8.7684952848895062E-2</v>
      </c>
      <c r="Y15" s="28">
        <f>'Calculations otherrace'!Y196</f>
        <v>8.8896952445314689E-2</v>
      </c>
      <c r="Z15" s="28">
        <f>'Calculations otherrace'!Z196</f>
        <v>9.0111607694044249E-2</v>
      </c>
      <c r="AA15" s="28">
        <f>'Calculations otherrace'!AA196</f>
        <v>9.1328786395669229E-2</v>
      </c>
      <c r="AB15" s="28">
        <f>'Calculations otherrace'!AB196</f>
        <v>9.254835678017978E-2</v>
      </c>
      <c r="AC15" s="28">
        <f>'Calculations otherrace'!AC196</f>
        <v>9.3770187556069903E-2</v>
      </c>
      <c r="AD15" s="28">
        <f>'Calculations otherrace'!AD196</f>
        <v>9.4994147958581229E-2</v>
      </c>
      <c r="AE15" s="28">
        <f>'Calculations otherrace'!AE196</f>
        <v>9.6220107797056142E-2</v>
      </c>
      <c r="AF15" s="28">
        <f>'Calculations otherrace'!AF196</f>
        <v>9.7447937501363061E-2</v>
      </c>
      <c r="AG15">
        <v>9.7447937501363061E-2</v>
      </c>
      <c r="AH15">
        <v>9.7447937501363061E-2</v>
      </c>
      <c r="AI15">
        <v>9.7447937501363061E-2</v>
      </c>
      <c r="AJ15">
        <v>9.7447937501363061E-2</v>
      </c>
      <c r="AK15">
        <v>9.7447937501363061E-2</v>
      </c>
      <c r="AL15">
        <v>9.7447937501363061E-2</v>
      </c>
      <c r="AM15">
        <v>9.7447937501363061E-2</v>
      </c>
      <c r="AN15">
        <v>9.7447937501363061E-2</v>
      </c>
      <c r="AO15">
        <v>9.7447937501363061E-2</v>
      </c>
      <c r="AP15">
        <v>9.7447937501363061E-2</v>
      </c>
    </row>
    <row r="16" spans="1:42" x14ac:dyDescent="0.2">
      <c r="A16" s="6" t="s">
        <v>97</v>
      </c>
      <c r="B16" s="28">
        <f>'Calculations otherrace'!B197</f>
        <v>4.199999999999994E-2</v>
      </c>
      <c r="C16" s="28">
        <f>'Calculations otherrace'!C197</f>
        <v>4.2819356160485794E-2</v>
      </c>
      <c r="D16" s="28">
        <f>'Calculations otherrace'!D197</f>
        <v>4.3673633106860385E-2</v>
      </c>
      <c r="E16" s="28">
        <f>'Calculations otherrace'!E197</f>
        <v>4.454031905316326E-2</v>
      </c>
      <c r="F16" s="28">
        <f>'Calculations otherrace'!F197</f>
        <v>4.5413242633865016E-2</v>
      </c>
      <c r="G16" s="28">
        <f>'Calculations otherrace'!G197</f>
        <v>4.6302302430676602E-2</v>
      </c>
      <c r="H16" s="28">
        <f>'Calculations otherrace'!H197</f>
        <v>4.7229940212528354E-2</v>
      </c>
      <c r="I16" s="28">
        <f>'Calculations otherrace'!I197</f>
        <v>4.8158749582235698E-2</v>
      </c>
      <c r="J16" s="28">
        <f>'Calculations otherrace'!J197</f>
        <v>4.9104378116932842E-2</v>
      </c>
      <c r="K16" s="28">
        <f>'Calculations otherrace'!K197</f>
        <v>5.0056186829253925E-2</v>
      </c>
      <c r="L16" s="28">
        <f>'Calculations otherrace'!L197</f>
        <v>5.0891533715456787E-2</v>
      </c>
      <c r="M16" s="28">
        <f>'Calculations otherrace'!M197</f>
        <v>5.1813389295779826E-2</v>
      </c>
      <c r="N16" s="28">
        <f>'Calculations otherrace'!N197</f>
        <v>5.2740378908326092E-2</v>
      </c>
      <c r="O16" s="28">
        <f>'Calculations otherrace'!O197</f>
        <v>5.3672429856092642E-2</v>
      </c>
      <c r="P16" s="28">
        <f>'Calculations otherrace'!P197</f>
        <v>5.4609468820474662E-2</v>
      </c>
      <c r="Q16" s="28">
        <f>'Calculations otherrace'!Q197</f>
        <v>5.555142187998735E-2</v>
      </c>
      <c r="R16" s="28">
        <f>'Calculations otherrace'!R197</f>
        <v>5.6498214529328683E-2</v>
      </c>
      <c r="S16" s="28">
        <f>'Calculations otherrace'!S197</f>
        <v>5.7449771698777297E-2</v>
      </c>
      <c r="T16" s="28">
        <f>'Calculations otherrace'!T197</f>
        <v>5.8406017773908407E-2</v>
      </c>
      <c r="U16" s="28">
        <f>'Calculations otherrace'!U197</f>
        <v>5.9366876615616952E-2</v>
      </c>
      <c r="V16" s="28">
        <f>'Calculations otherrace'!V197</f>
        <v>6.0332271580434436E-2</v>
      </c>
      <c r="W16" s="28">
        <f>'Calculations otherrace'!W197</f>
        <v>6.1302125541123707E-2</v>
      </c>
      <c r="X16" s="28">
        <f>'Calculations otherrace'!X197</f>
        <v>6.2276360907537041E-2</v>
      </c>
      <c r="Y16" s="28">
        <f>'Calculations otherrace'!Y197</f>
        <v>6.3254899647723642E-2</v>
      </c>
      <c r="Z16" s="28">
        <f>'Calculations otherrace'!Z197</f>
        <v>6.423766330926825E-2</v>
      </c>
      <c r="AA16" s="28">
        <f>'Calculations otherrace'!AA197</f>
        <v>6.5224573040845293E-2</v>
      </c>
      <c r="AB16" s="28">
        <f>'Calculations otherrace'!AB197</f>
        <v>6.6215549613973579E-2</v>
      </c>
      <c r="AC16" s="28">
        <f>'Calculations otherrace'!AC197</f>
        <v>6.7210513444951561E-2</v>
      </c>
      <c r="AD16" s="28">
        <f>'Calculations otherrace'!AD197</f>
        <v>6.8209384616957219E-2</v>
      </c>
      <c r="AE16" s="28">
        <f>'Calculations otherrace'!AE197</f>
        <v>6.9212082902296412E-2</v>
      </c>
      <c r="AF16" s="28">
        <f>'Calculations otherrace'!AF197</f>
        <v>7.0218527784779022E-2</v>
      </c>
      <c r="AG16">
        <v>7.0218527784779022E-2</v>
      </c>
      <c r="AH16">
        <v>7.0218527784779022E-2</v>
      </c>
      <c r="AI16">
        <v>7.0218527784779022E-2</v>
      </c>
      <c r="AJ16">
        <v>7.0218527784779022E-2</v>
      </c>
      <c r="AK16">
        <v>7.0218527784779022E-2</v>
      </c>
      <c r="AL16">
        <v>7.0218527784779022E-2</v>
      </c>
      <c r="AM16">
        <v>7.0218527784779022E-2</v>
      </c>
      <c r="AN16">
        <v>7.0218527784779022E-2</v>
      </c>
      <c r="AO16">
        <v>7.0218527784779022E-2</v>
      </c>
      <c r="AP16">
        <v>7.0218527784779022E-2</v>
      </c>
    </row>
    <row r="17" spans="1:42" x14ac:dyDescent="0.2">
      <c r="A17" s="6" t="s">
        <v>101</v>
      </c>
      <c r="B17" s="28">
        <f>'Calculations otherrace'!B198</f>
        <v>3.3999999999999912E-2</v>
      </c>
      <c r="C17" s="28">
        <f>'Calculations otherrace'!C198</f>
        <v>3.4717666977768055E-2</v>
      </c>
      <c r="D17" s="28">
        <f>'Calculations otherrace'!D198</f>
        <v>3.5466355676874992E-2</v>
      </c>
      <c r="E17" s="28">
        <f>'Calculations otherrace'!E198</f>
        <v>3.6226514481033568E-2</v>
      </c>
      <c r="F17" s="28">
        <f>'Calculations otherrace'!F198</f>
        <v>3.6992704492695559E-2</v>
      </c>
      <c r="G17" s="28">
        <f>'Calculations otherrace'!G198</f>
        <v>3.777370085414157E-2</v>
      </c>
      <c r="H17" s="28">
        <f>'Calculations otherrace'!H198</f>
        <v>3.858926996863473E-2</v>
      </c>
      <c r="I17" s="28">
        <f>'Calculations otherrace'!I198</f>
        <v>3.9406441101866058E-2</v>
      </c>
      <c r="J17" s="28">
        <f>'Calculations otherrace'!J198</f>
        <v>4.023905921615252E-2</v>
      </c>
      <c r="K17" s="28">
        <f>'Calculations otherrace'!K198</f>
        <v>4.1077813773784139E-2</v>
      </c>
      <c r="L17" s="28">
        <f>'Calculations otherrace'!L198</f>
        <v>4.1814275923019527E-2</v>
      </c>
      <c r="M17" s="28">
        <f>'Calculations otherrace'!M198</f>
        <v>4.2627741711876374E-2</v>
      </c>
      <c r="N17" s="28">
        <f>'Calculations otherrace'!N198</f>
        <v>4.344635611236413E-2</v>
      </c>
      <c r="O17" s="28">
        <f>'Calculations otherrace'!O198</f>
        <v>4.4270063866757615E-2</v>
      </c>
      <c r="P17" s="28">
        <f>'Calculations otherrace'!P198</f>
        <v>4.509880906816343E-2</v>
      </c>
      <c r="Q17" s="28">
        <f>'Calculations otherrace'!Q198</f>
        <v>4.5932535172650314E-2</v>
      </c>
      <c r="R17" s="28">
        <f>'Calculations otherrace'!R198</f>
        <v>4.6771185011703229E-2</v>
      </c>
      <c r="S17" s="28">
        <f>'Calculations otherrace'!S198</f>
        <v>4.7614700805001312E-2</v>
      </c>
      <c r="T17" s="28">
        <f>'Calculations otherrace'!T198</f>
        <v>4.8463024173510949E-2</v>
      </c>
      <c r="U17" s="28">
        <f>'Calculations otherrace'!U198</f>
        <v>4.9316096152890246E-2</v>
      </c>
      <c r="V17" s="28">
        <f>'Calculations otherrace'!V198</f>
        <v>5.0173857207199718E-2</v>
      </c>
      <c r="W17" s="28">
        <f>'Calculations otherrace'!W198</f>
        <v>5.1036247242909651E-2</v>
      </c>
      <c r="X17" s="28">
        <f>'Calculations otherrace'!X198</f>
        <v>5.1903205623197744E-2</v>
      </c>
      <c r="Y17" s="28">
        <f>'Calculations otherrace'!Y198</f>
        <v>5.2774671182530965E-2</v>
      </c>
      <c r="Z17" s="28">
        <f>'Calculations otherrace'!Z198</f>
        <v>5.365058224151855E-2</v>
      </c>
      <c r="AA17" s="28">
        <f>'Calculations otherrace'!AA198</f>
        <v>5.4530876622030225E-2</v>
      </c>
      <c r="AB17" s="28">
        <f>'Calculations otherrace'!AB198</f>
        <v>5.5415491662569732E-2</v>
      </c>
      <c r="AC17" s="28">
        <f>'Calculations otherrace'!AC198</f>
        <v>5.6304364233891367E-2</v>
      </c>
      <c r="AD17" s="28">
        <f>'Calculations otherrace'!AD198</f>
        <v>5.7197430754850231E-2</v>
      </c>
      <c r="AE17" s="28">
        <f>'Calculations otherrace'!AE198</f>
        <v>5.8094627208475948E-2</v>
      </c>
      <c r="AF17" s="28">
        <f>'Calculations otherrace'!AF198</f>
        <v>5.8995889158256772E-2</v>
      </c>
      <c r="AG17">
        <v>5.8995889158256772E-2</v>
      </c>
      <c r="AH17">
        <v>5.8995889158256772E-2</v>
      </c>
      <c r="AI17">
        <v>5.8995889158256772E-2</v>
      </c>
      <c r="AJ17">
        <v>5.8995889158256772E-2</v>
      </c>
      <c r="AK17">
        <v>5.8995889158256772E-2</v>
      </c>
      <c r="AL17">
        <v>5.8995889158256772E-2</v>
      </c>
      <c r="AM17">
        <v>5.8995889158256772E-2</v>
      </c>
      <c r="AN17">
        <v>5.8995889158256772E-2</v>
      </c>
      <c r="AO17">
        <v>5.8995889158256772E-2</v>
      </c>
      <c r="AP17">
        <v>5.8995889158256772E-2</v>
      </c>
    </row>
    <row r="18" spans="1:42" x14ac:dyDescent="0.2">
      <c r="A18" s="6" t="s">
        <v>104</v>
      </c>
      <c r="B18" s="28">
        <f>'Calculations otherrace'!B199</f>
        <v>8.9999999999999056E-3</v>
      </c>
      <c r="C18" s="28">
        <f>'Calculations otherrace'!C199</f>
        <v>9.3564468720347318E-3</v>
      </c>
      <c r="D18" s="28">
        <f>'Calculations otherrace'!D199</f>
        <v>9.7289905689712363E-3</v>
      </c>
      <c r="E18" s="28">
        <f>'Calculations otherrace'!E199</f>
        <v>1.0108125882950333E-2</v>
      </c>
      <c r="F18" s="28">
        <f>'Calculations otherrace'!F199</f>
        <v>1.0491115230153305E-2</v>
      </c>
      <c r="G18" s="28">
        <f>'Calculations otherrace'!G199</f>
        <v>1.0882459068943143E-2</v>
      </c>
      <c r="H18" s="28">
        <f>'Calculations otherrace'!H199</f>
        <v>1.1292145222162661E-2</v>
      </c>
      <c r="I18" s="28">
        <f>'Calculations otherrace'!I199</f>
        <v>1.170351752579585E-2</v>
      </c>
      <c r="J18" s="28">
        <f>'Calculations otherrace'!J199</f>
        <v>1.2123648308711814E-2</v>
      </c>
      <c r="K18" s="28">
        <f>'Calculations otherrace'!K199</f>
        <v>1.2547919781356491E-2</v>
      </c>
      <c r="L18" s="28">
        <f>'Calculations otherrace'!L199</f>
        <v>1.292099773862183E-2</v>
      </c>
      <c r="M18" s="28">
        <f>'Calculations otherrace'!M199</f>
        <v>1.3334166800964428E-2</v>
      </c>
      <c r="N18" s="28">
        <f>'Calculations otherrace'!N199</f>
        <v>1.3750887038524319E-2</v>
      </c>
      <c r="O18" s="28">
        <f>'Calculations otherrace'!O199</f>
        <v>1.4171145132252792E-2</v>
      </c>
      <c r="P18" s="28">
        <f>'Calculations otherrace'!P199</f>
        <v>1.4594927412810771E-2</v>
      </c>
      <c r="Q18" s="28">
        <f>'Calculations otherrace'!Q199</f>
        <v>1.5022219862009634E-2</v>
      </c>
      <c r="R18" s="28">
        <f>'Calculations otherrace'!R199</f>
        <v>1.5453008114288088E-2</v>
      </c>
      <c r="S18" s="28">
        <f>'Calculations otherrace'!S199</f>
        <v>1.588727745823296E-2</v>
      </c>
      <c r="T18" s="28">
        <f>'Calculations otherrace'!T199</f>
        <v>1.6325012838147159E-2</v>
      </c>
      <c r="U18" s="28">
        <f>'Calculations otherrace'!U199</f>
        <v>1.6766198855671172E-2</v>
      </c>
      <c r="V18" s="28">
        <f>'Calculations otherrace'!V199</f>
        <v>1.7210819771462632E-2</v>
      </c>
      <c r="W18" s="28">
        <f>'Calculations otherrace'!W199</f>
        <v>1.7658859506937952E-2</v>
      </c>
      <c r="X18" s="28">
        <f>'Calculations otherrace'!X199</f>
        <v>1.8110301646080275E-2</v>
      </c>
      <c r="Y18" s="28">
        <f>'Calculations otherrace'!Y199</f>
        <v>1.8565129437318851E-2</v>
      </c>
      <c r="Z18" s="28">
        <f>'Calculations otherrace'!Z199</f>
        <v>1.9023325795481758E-2</v>
      </c>
      <c r="AA18" s="28">
        <f>'Calculations otherrace'!AA199</f>
        <v>1.9484873303826106E-2</v>
      </c>
      <c r="AB18" s="28">
        <f>'Calculations otherrace'!AB199</f>
        <v>1.9949754216149959E-2</v>
      </c>
      <c r="AC18" s="28">
        <f>'Calculations otherrace'!AC199</f>
        <v>2.0417950458986717E-2</v>
      </c>
      <c r="AD18" s="28">
        <f>'Calculations otherrace'!AD199</f>
        <v>2.0889443633886059E-2</v>
      </c>
      <c r="AE18" s="28">
        <f>'Calculations otherrace'!AE199</f>
        <v>2.1364215019783792E-2</v>
      </c>
      <c r="AF18" s="28">
        <f>'Calculations otherrace'!AF199</f>
        <v>2.1842245575461786E-2</v>
      </c>
      <c r="AG18">
        <v>2.1842245575461786E-2</v>
      </c>
      <c r="AH18">
        <v>2.1842245575461786E-2</v>
      </c>
      <c r="AI18">
        <v>2.1842245575461786E-2</v>
      </c>
      <c r="AJ18">
        <v>2.1842245575461786E-2</v>
      </c>
      <c r="AK18">
        <v>2.1842245575461786E-2</v>
      </c>
      <c r="AL18">
        <v>2.1842245575461786E-2</v>
      </c>
      <c r="AM18">
        <v>2.1842245575461786E-2</v>
      </c>
      <c r="AN18">
        <v>2.1842245575461786E-2</v>
      </c>
      <c r="AO18">
        <v>2.1842245575461786E-2</v>
      </c>
      <c r="AP18">
        <v>2.1842245575461786E-2</v>
      </c>
    </row>
    <row r="19" spans="1:42" x14ac:dyDescent="0.2">
      <c r="A19" s="6" t="s">
        <v>36</v>
      </c>
      <c r="B19" s="28">
        <f>'Calculations otherrace'!B200</f>
        <v>2.4889324191968654E-2</v>
      </c>
      <c r="C19" s="28">
        <f>'Calculations otherrace'!C200</f>
        <v>2.5475098484632967E-2</v>
      </c>
      <c r="D19" s="28">
        <f>'Calculations otherrace'!D200</f>
        <v>2.6086328228455209E-2</v>
      </c>
      <c r="E19" s="28">
        <f>'Calculations otherrace'!E200</f>
        <v>2.6707033206541289E-2</v>
      </c>
      <c r="F19" s="28">
        <f>'Calculations otherrace'!F200</f>
        <v>2.7332783738184853E-2</v>
      </c>
      <c r="G19" s="28">
        <f>'Calculations otherrace'!G200</f>
        <v>2.7970738652677598E-2</v>
      </c>
      <c r="H19" s="28">
        <f>'Calculations otherrace'!H200</f>
        <v>2.863705604254544E-2</v>
      </c>
      <c r="I19" s="28">
        <f>'Calculations otherrace'!I200</f>
        <v>2.9304827890835758E-2</v>
      </c>
      <c r="J19" s="28">
        <f>'Calculations otherrace'!J200</f>
        <v>2.998536050839096E-2</v>
      </c>
      <c r="K19" s="28">
        <f>'Calculations otherrace'!K200</f>
        <v>3.067104312772927E-2</v>
      </c>
      <c r="L19" s="28">
        <f>'Calculations otherrace'!L200</f>
        <v>3.1273249089330754E-2</v>
      </c>
      <c r="M19" s="28">
        <f>'Calculations otherrace'!M200</f>
        <v>3.1938522525581894E-2</v>
      </c>
      <c r="N19" s="28">
        <f>'Calculations otherrace'!N200</f>
        <v>3.2608138800310348E-2</v>
      </c>
      <c r="O19" s="28">
        <f>'Calculations otherrace'!O200</f>
        <v>3.3282054900947593E-2</v>
      </c>
      <c r="P19" s="28">
        <f>'Calculations otherrace'!P200</f>
        <v>3.3960227352084295E-2</v>
      </c>
      <c r="Q19" s="28">
        <f>'Calculations otherrace'!Q200</f>
        <v>3.4642612223820882E-2</v>
      </c>
      <c r="R19" s="28">
        <f>'Calculations otherrace'!R200</f>
        <v>3.5329165140285966E-2</v>
      </c>
      <c r="S19" s="28">
        <f>'Calculations otherrace'!S200</f>
        <v>3.601984128832806E-2</v>
      </c>
      <c r="T19" s="28">
        <f>'Calculations otherrace'!T200</f>
        <v>3.6714595426378144E-2</v>
      </c>
      <c r="U19" s="28">
        <f>'Calculations otherrace'!U200</f>
        <v>3.7413381893485184E-2</v>
      </c>
      <c r="V19" s="28">
        <f>'Calculations otherrace'!V200</f>
        <v>3.8116154618524953E-2</v>
      </c>
      <c r="W19" s="28">
        <f>'Calculations otherrace'!W200</f>
        <v>3.8822867129579317E-2</v>
      </c>
      <c r="X19" s="28">
        <f>'Calculations otherrace'!X200</f>
        <v>3.9533472563485772E-2</v>
      </c>
      <c r="Y19" s="28">
        <f>'Calculations otherrace'!Y200</f>
        <v>4.0247923675556352E-2</v>
      </c>
      <c r="Z19" s="28">
        <f>'Calculations otherrace'!Z200</f>
        <v>4.0966172849461122E-2</v>
      </c>
      <c r="AA19" s="28">
        <f>'Calculations otherrace'!AA200</f>
        <v>4.1688172107274962E-2</v>
      </c>
      <c r="AB19" s="28">
        <f>'Calculations otherrace'!AB200</f>
        <v>4.2413873119684802E-2</v>
      </c>
      <c r="AC19" s="28">
        <f>'Calculations otherrace'!AC200</f>
        <v>4.3143227216351651E-2</v>
      </c>
      <c r="AD19" s="28">
        <f>'Calculations otherrace'!AD200</f>
        <v>4.3876185396424329E-2</v>
      </c>
      <c r="AE19" s="28">
        <f>'Calculations otherrace'!AE200</f>
        <v>4.4612698339201028E-2</v>
      </c>
      <c r="AF19" s="28">
        <f>'Calculations otherrace'!AF200</f>
        <v>4.5352716414932132E-2</v>
      </c>
      <c r="AG19">
        <v>4.5352716414932132E-2</v>
      </c>
      <c r="AH19">
        <v>4.5352716414932132E-2</v>
      </c>
      <c r="AI19">
        <v>4.5352716414932132E-2</v>
      </c>
      <c r="AJ19">
        <v>4.5352716414932132E-2</v>
      </c>
      <c r="AK19">
        <v>4.5352716414932132E-2</v>
      </c>
      <c r="AL19">
        <v>4.5352716414932132E-2</v>
      </c>
      <c r="AM19">
        <v>4.5352716414932132E-2</v>
      </c>
      <c r="AN19">
        <v>4.5352716414932132E-2</v>
      </c>
      <c r="AO19">
        <v>4.5352716414932132E-2</v>
      </c>
      <c r="AP19">
        <v>4.5352716414932132E-2</v>
      </c>
    </row>
    <row r="20" spans="1:42" x14ac:dyDescent="0.2">
      <c r="A20" s="6" t="s">
        <v>37</v>
      </c>
      <c r="B20" s="28">
        <f>'Calculations otherrace'!B201</f>
        <v>3.2000000000000035E-2</v>
      </c>
      <c r="C20" s="28">
        <f>'Calculations otherrace'!C201</f>
        <v>3.2673995275878089E-2</v>
      </c>
      <c r="D20" s="28">
        <f>'Calculations otherrace'!D201</f>
        <v>3.3376682404937033E-2</v>
      </c>
      <c r="E20" s="28">
        <f>'Calculations otherrace'!E201</f>
        <v>3.4088735785415242E-2</v>
      </c>
      <c r="F20" s="28">
        <f>'Calculations otherrace'!F201</f>
        <v>3.4805276675842538E-2</v>
      </c>
      <c r="G20" s="28">
        <f>'Calculations otherrace'!G201</f>
        <v>3.5534043428443886E-2</v>
      </c>
      <c r="H20" s="28">
        <f>'Calculations otherrace'!H201</f>
        <v>3.6293365582301597E-2</v>
      </c>
      <c r="I20" s="28">
        <f>'Calculations otherrace'!I201</f>
        <v>3.7053171285901125E-2</v>
      </c>
      <c r="J20" s="28">
        <f>'Calculations otherrace'!J201</f>
        <v>3.7825903323146254E-2</v>
      </c>
      <c r="K20" s="28">
        <f>'Calculations otherrace'!K201</f>
        <v>3.8602651869345188E-2</v>
      </c>
      <c r="L20" s="28">
        <f>'Calculations otherrace'!L201</f>
        <v>3.9284597756878446E-2</v>
      </c>
      <c r="M20" s="28">
        <f>'Calculations otherrace'!M201</f>
        <v>4.0035654389018696E-2</v>
      </c>
      <c r="N20" s="28">
        <f>'Calculations otherrace'!N201</f>
        <v>4.0790028426315246E-2</v>
      </c>
      <c r="O20" s="28">
        <f>'Calculations otherrace'!O201</f>
        <v>4.1547630008675E-2</v>
      </c>
      <c r="P20" s="28">
        <f>'Calculations otherrace'!P201</f>
        <v>4.2308369288134744E-2</v>
      </c>
      <c r="Q20" s="28">
        <f>'Calculations otherrace'!Q201</f>
        <v>4.3072156473960163E-2</v>
      </c>
      <c r="R20" s="28">
        <f>'Calculations otherrace'!R201</f>
        <v>4.3838901876783042E-2</v>
      </c>
      <c r="S20" s="28">
        <f>'Calculations otherrace'!S201</f>
        <v>4.4608515951751103E-2</v>
      </c>
      <c r="T20" s="28">
        <f>'Calculations otherrace'!T201</f>
        <v>4.5380909340662107E-2</v>
      </c>
      <c r="U20" s="28">
        <f>'Calculations otherrace'!U201</f>
        <v>4.6155992913058601E-2</v>
      </c>
      <c r="V20" s="28">
        <f>'Calculations otherrace'!V201</f>
        <v>4.6933677806265006E-2</v>
      </c>
      <c r="W20" s="28">
        <f>'Calculations otherrace'!W201</f>
        <v>4.7713875464344892E-2</v>
      </c>
      <c r="X20" s="28">
        <f>'Calculations otherrace'!X201</f>
        <v>4.8496497675963902E-2</v>
      </c>
      <c r="Y20" s="28">
        <f>'Calculations otherrace'!Y201</f>
        <v>4.9281456611145628E-2</v>
      </c>
      <c r="Z20" s="28">
        <f>'Calculations otherrace'!Z201</f>
        <v>5.0068664856905934E-2</v>
      </c>
      <c r="AA20" s="28">
        <f>'Calculations otherrace'!AA201</f>
        <v>5.0858035451758446E-2</v>
      </c>
      <c r="AB20" s="28">
        <f>'Calculations otherrace'!AB201</f>
        <v>5.1649481919083778E-2</v>
      </c>
      <c r="AC20" s="28">
        <f>'Calculations otherrace'!AC201</f>
        <v>5.2442918299355844E-2</v>
      </c>
      <c r="AD20" s="28">
        <f>'Calculations otherrace'!AD201</f>
        <v>5.3238259181223047E-2</v>
      </c>
      <c r="AE20" s="28">
        <f>'Calculations otherrace'!AE201</f>
        <v>5.403541973144349E-2</v>
      </c>
      <c r="AF20" s="28">
        <f>'Calculations otherrace'!AF201</f>
        <v>5.483431572367279E-2</v>
      </c>
      <c r="AG20">
        <v>5.483431572367279E-2</v>
      </c>
      <c r="AH20">
        <v>5.483431572367279E-2</v>
      </c>
      <c r="AI20">
        <v>5.483431572367279E-2</v>
      </c>
      <c r="AJ20">
        <v>5.483431572367279E-2</v>
      </c>
      <c r="AK20">
        <v>5.483431572367279E-2</v>
      </c>
      <c r="AL20">
        <v>5.483431572367279E-2</v>
      </c>
      <c r="AM20">
        <v>5.483431572367279E-2</v>
      </c>
      <c r="AN20">
        <v>5.483431572367279E-2</v>
      </c>
      <c r="AO20">
        <v>5.483431572367279E-2</v>
      </c>
      <c r="AP20">
        <v>5.483431572367279E-2</v>
      </c>
    </row>
    <row r="21" spans="1:42" x14ac:dyDescent="0.2">
      <c r="A21" s="6" t="s">
        <v>38</v>
      </c>
      <c r="B21" s="28">
        <f>'Calculations otherrace'!B202</f>
        <v>3.5000000000000031E-2</v>
      </c>
      <c r="C21" s="28">
        <f>'Calculations otherrace'!C202</f>
        <v>3.5728558874951001E-2</v>
      </c>
      <c r="D21" s="28">
        <f>'Calculations otherrace'!D202</f>
        <v>3.6488407799108009E-2</v>
      </c>
      <c r="E21" s="28">
        <f>'Calculations otherrace'!E202</f>
        <v>3.7259401019182986E-2</v>
      </c>
      <c r="F21" s="28">
        <f>'Calculations otherrace'!F202</f>
        <v>3.8036077297030541E-2</v>
      </c>
      <c r="G21" s="28">
        <f>'Calculations otherrace'!G202</f>
        <v>3.8827178886598597E-2</v>
      </c>
      <c r="H21" s="28">
        <f>'Calculations otherrace'!H202</f>
        <v>3.9652674579286049E-2</v>
      </c>
      <c r="I21" s="28">
        <f>'Calculations otherrace'!I202</f>
        <v>4.0479369741467423E-2</v>
      </c>
      <c r="J21" s="28">
        <f>'Calculations otherrace'!J202</f>
        <v>4.1321127604093802E-2</v>
      </c>
      <c r="K21" s="28">
        <f>'Calculations otherrace'!K202</f>
        <v>4.2168438531824962E-2</v>
      </c>
      <c r="L21" s="28">
        <f>'Calculations otherrace'!L202</f>
        <v>4.2912283693339576E-2</v>
      </c>
      <c r="M21" s="28">
        <f>'Calculations otherrace'!M202</f>
        <v>4.3733091829345642E-2</v>
      </c>
      <c r="N21" s="28">
        <f>'Calculations otherrace'!N202</f>
        <v>4.4558505579748491E-2</v>
      </c>
      <c r="O21" s="28">
        <f>'Calculations otherrace'!O202</f>
        <v>4.5388446981050774E-2</v>
      </c>
      <c r="P21" s="28">
        <f>'Calculations otherrace'!P202</f>
        <v>4.6222837395177435E-2</v>
      </c>
      <c r="Q21" s="28">
        <f>'Calculations otherrace'!Q202</f>
        <v>4.7061597541143481E-2</v>
      </c>
      <c r="R21" s="28">
        <f>'Calculations otherrace'!R202</f>
        <v>4.7904647526980336E-2</v>
      </c>
      <c r="S21" s="28">
        <f>'Calculations otherrace'!S202</f>
        <v>4.8751906881893785E-2</v>
      </c>
      <c r="T21" s="28">
        <f>'Calculations otherrace'!T202</f>
        <v>4.960329458861807E-2</v>
      </c>
      <c r="U21" s="28">
        <f>'Calculations otherrace'!U202</f>
        <v>5.0458729115936365E-2</v>
      </c>
      <c r="V21" s="28">
        <f>'Calculations otherrace'!V202</f>
        <v>5.1318128451336556E-2</v>
      </c>
      <c r="W21" s="28">
        <f>'Calculations otherrace'!W202</f>
        <v>5.2181410133768584E-2</v>
      </c>
      <c r="X21" s="28">
        <f>'Calculations otherrace'!X202</f>
        <v>5.3048491286473112E-2</v>
      </c>
      <c r="Y21" s="28">
        <f>'Calculations otherrace'!Y202</f>
        <v>5.3919288649850954E-2</v>
      </c>
      <c r="Z21" s="28">
        <f>'Calculations otherrace'!Z202</f>
        <v>5.4793718614340563E-2</v>
      </c>
      <c r="AA21" s="28">
        <f>'Calculations otherrace'!AA202</f>
        <v>5.5671697253273381E-2</v>
      </c>
      <c r="AB21" s="28">
        <f>'Calculations otherrace'!AB202</f>
        <v>5.6553140355677947E-2</v>
      </c>
      <c r="AC21" s="28">
        <f>'Calculations otherrace'!AC202</f>
        <v>5.7437963459001012E-2</v>
      </c>
      <c r="AD21" s="28">
        <f>'Calculations otherrace'!AD202</f>
        <v>5.8326081881716556E-2</v>
      </c>
      <c r="AE21" s="28">
        <f>'Calculations otherrace'!AE202</f>
        <v>5.9217410755795938E-2</v>
      </c>
      <c r="AF21" s="28">
        <f>'Calculations otherrace'!AF202</f>
        <v>6.0111865059007619E-2</v>
      </c>
      <c r="AG21">
        <v>6.0111865059007619E-2</v>
      </c>
      <c r="AH21">
        <v>6.0111865059007619E-2</v>
      </c>
      <c r="AI21">
        <v>6.0111865059007619E-2</v>
      </c>
      <c r="AJ21">
        <v>6.0111865059007619E-2</v>
      </c>
      <c r="AK21">
        <v>6.0111865059007619E-2</v>
      </c>
      <c r="AL21">
        <v>6.0111865059007619E-2</v>
      </c>
      <c r="AM21">
        <v>6.0111865059007619E-2</v>
      </c>
      <c r="AN21">
        <v>6.0111865059007619E-2</v>
      </c>
      <c r="AO21">
        <v>6.0111865059007619E-2</v>
      </c>
      <c r="AP21">
        <v>6.0111865059007619E-2</v>
      </c>
    </row>
    <row r="22" spans="1:42" x14ac:dyDescent="0.2">
      <c r="A22" s="6" t="s">
        <v>39</v>
      </c>
      <c r="B22" s="28">
        <f>'Calculations otherrace'!B203</f>
        <v>2.2999999999999899E-2</v>
      </c>
      <c r="C22" s="28">
        <f>'Calculations otherrace'!C203</f>
        <v>2.3564243301569955E-2</v>
      </c>
      <c r="D22" s="28">
        <f>'Calculations otherrace'!D203</f>
        <v>2.4153259633850697E-2</v>
      </c>
      <c r="E22" s="28">
        <f>'Calculations otherrace'!E203</f>
        <v>2.4751626965358906E-2</v>
      </c>
      <c r="F22" s="28">
        <f>'Calculations otherrace'!F203</f>
        <v>2.5355085777889828E-2</v>
      </c>
      <c r="G22" s="28">
        <f>'Calculations otherrace'!G203</f>
        <v>2.5970524140105339E-2</v>
      </c>
      <c r="H22" s="28">
        <f>'Calculations otherrace'!H203</f>
        <v>2.6613543053508638E-2</v>
      </c>
      <c r="I22" s="28">
        <f>'Calculations otherrace'!I203</f>
        <v>2.7258212293696012E-2</v>
      </c>
      <c r="J22" s="28">
        <f>'Calculations otherrace'!J203</f>
        <v>2.7915429343312481E-2</v>
      </c>
      <c r="K22" s="28">
        <f>'Calculations otherrace'!K203</f>
        <v>2.8577834997691495E-2</v>
      </c>
      <c r="L22" s="28">
        <f>'Calculations otherrace'!L203</f>
        <v>2.9159824730824173E-2</v>
      </c>
      <c r="M22" s="28">
        <f>'Calculations otherrace'!M203</f>
        <v>2.9802913592981744E-2</v>
      </c>
      <c r="N22" s="28">
        <f>'Calculations otherrace'!N203</f>
        <v>3.0450387999309152E-2</v>
      </c>
      <c r="O22" s="28">
        <f>'Calculations otherrace'!O203</f>
        <v>3.1102201127490188E-2</v>
      </c>
      <c r="P22" s="28">
        <f>'Calculations otherrace'!P203</f>
        <v>3.1758305491389659E-2</v>
      </c>
      <c r="Q22" s="28">
        <f>'Calculations otherrace'!Q203</f>
        <v>3.2418652955872811E-2</v>
      </c>
      <c r="R22" s="28">
        <f>'Calculations otherrace'!R203</f>
        <v>3.3083194751946439E-2</v>
      </c>
      <c r="S22" s="28">
        <f>'Calculations otherrace'!S203</f>
        <v>3.3751881492213545E-2</v>
      </c>
      <c r="T22" s="28">
        <f>'Calculations otherrace'!T203</f>
        <v>3.4424663186628887E-2</v>
      </c>
      <c r="U22" s="28">
        <f>'Calculations otherrace'!U203</f>
        <v>3.5101489258544089E-2</v>
      </c>
      <c r="V22" s="28">
        <f>'Calculations otherrace'!V203</f>
        <v>3.5782308561031914E-2</v>
      </c>
      <c r="W22" s="28">
        <f>'Calculations otherrace'!W203</f>
        <v>3.6467069393474813E-2</v>
      </c>
      <c r="X22" s="28">
        <f>'Calculations otherrace'!X203</f>
        <v>3.7155719518406086E-2</v>
      </c>
      <c r="Y22" s="28">
        <f>'Calculations otherrace'!Y203</f>
        <v>3.7848206178591227E-2</v>
      </c>
      <c r="Z22" s="28">
        <f>'Calculations otherrace'!Z203</f>
        <v>3.8544476114333669E-2</v>
      </c>
      <c r="AA22" s="28">
        <f>'Calculations otherrace'!AA203</f>
        <v>3.924447558099238E-2</v>
      </c>
      <c r="AB22" s="28">
        <f>'Calculations otherrace'!AB203</f>
        <v>3.9948150366697174E-2</v>
      </c>
      <c r="AC22" s="28">
        <f>'Calculations otherrace'!AC203</f>
        <v>4.0655445810246292E-2</v>
      </c>
      <c r="AD22" s="28">
        <f>'Calculations otherrace'!AD203</f>
        <v>4.1366306819172007E-2</v>
      </c>
      <c r="AE22" s="28">
        <f>'Calculations otherrace'!AE203</f>
        <v>4.2080677887959682E-2</v>
      </c>
      <c r="AF22" s="28">
        <f>'Calculations otherrace'!AF203</f>
        <v>4.2798503116405102E-2</v>
      </c>
      <c r="AG22">
        <v>4.2798503116405102E-2</v>
      </c>
      <c r="AH22">
        <v>4.2798503116405102E-2</v>
      </c>
      <c r="AI22">
        <v>4.2798503116405102E-2</v>
      </c>
      <c r="AJ22">
        <v>4.2798503116405102E-2</v>
      </c>
      <c r="AK22">
        <v>4.2798503116405102E-2</v>
      </c>
      <c r="AL22">
        <v>4.2798503116405102E-2</v>
      </c>
      <c r="AM22">
        <v>4.2798503116405102E-2</v>
      </c>
      <c r="AN22">
        <v>4.2798503116405102E-2</v>
      </c>
      <c r="AO22">
        <v>4.2798503116405102E-2</v>
      </c>
      <c r="AP22">
        <v>4.2798503116405102E-2</v>
      </c>
    </row>
    <row r="23" spans="1:42" x14ac:dyDescent="0.2">
      <c r="A23" s="6" t="s">
        <v>40</v>
      </c>
      <c r="B23" s="28">
        <f>'Calculations otherrace'!B204</f>
        <v>2.2000000000000006E-2</v>
      </c>
      <c r="C23" s="28">
        <f>'Calculations otherrace'!C204</f>
        <v>2.2560828026152419E-2</v>
      </c>
      <c r="D23" s="28">
        <f>'Calculations otherrace'!D204</f>
        <v>2.3146458811658298E-2</v>
      </c>
      <c r="E23" s="28">
        <f>'Calculations otherrace'!E204</f>
        <v>2.3741632169573583E-2</v>
      </c>
      <c r="F23" s="28">
        <f>'Calculations otherrace'!F204</f>
        <v>2.4342073481923868E-2</v>
      </c>
      <c r="G23" s="28">
        <f>'Calculations otherrace'!G204</f>
        <v>2.4954665695338434E-2</v>
      </c>
      <c r="H23" s="28">
        <f>'Calculations otherrace'!H204</f>
        <v>2.5594936865880165E-2</v>
      </c>
      <c r="I23" s="28">
        <f>'Calculations otherrace'!I204</f>
        <v>2.6236974877486455E-2</v>
      </c>
      <c r="J23" s="28">
        <f>'Calculations otherrace'!J204</f>
        <v>2.6891652838505514E-2</v>
      </c>
      <c r="K23" s="28">
        <f>'Calculations otherrace'!K204</f>
        <v>2.7551647044170974E-2</v>
      </c>
      <c r="L23" s="28">
        <f>'Calculations otherrace'!L204</f>
        <v>2.8131437648681975E-2</v>
      </c>
      <c r="M23" s="28">
        <f>'Calculations otherrace'!M204</f>
        <v>2.8772272247523489E-2</v>
      </c>
      <c r="N23" s="28">
        <f>'Calculations otherrace'!N204</f>
        <v>2.9417521390272424E-2</v>
      </c>
      <c r="O23" s="28">
        <f>'Calculations otherrace'!O204</f>
        <v>3.0067117545617927E-2</v>
      </c>
      <c r="P23" s="28">
        <f>'Calculations otherrace'!P204</f>
        <v>3.0720992318009559E-2</v>
      </c>
      <c r="Q23" s="28">
        <f>'Calculations otherrace'!Q204</f>
        <v>3.1379076488153142E-2</v>
      </c>
      <c r="R23" s="28">
        <f>'Calculations otherrace'!R204</f>
        <v>3.204130005366352E-2</v>
      </c>
      <c r="S23" s="28">
        <f>'Calculations otherrace'!S204</f>
        <v>3.2707592269829895E-2</v>
      </c>
      <c r="T23" s="28">
        <f>'Calculations otherrace'!T204</f>
        <v>3.337788169044368E-2</v>
      </c>
      <c r="U23" s="28">
        <f>'Calculations otherrace'!U204</f>
        <v>3.4052096208643121E-2</v>
      </c>
      <c r="V23" s="28">
        <f>'Calculations otherrace'!V204</f>
        <v>3.4730163097730797E-2</v>
      </c>
      <c r="W23" s="28">
        <f>'Calculations otherrace'!W204</f>
        <v>3.5412009051916937E-2</v>
      </c>
      <c r="X23" s="28">
        <f>'Calculations otherrace'!X204</f>
        <v>3.6097560226946226E-2</v>
      </c>
      <c r="Y23" s="28">
        <f>'Calculations otherrace'!Y204</f>
        <v>3.6786742280566803E-2</v>
      </c>
      <c r="Z23" s="28">
        <f>'Calculations otherrace'!Z204</f>
        <v>3.7479480412798201E-2</v>
      </c>
      <c r="AA23" s="28">
        <f>'Calculations otherrace'!AA204</f>
        <v>3.8175699405959287E-2</v>
      </c>
      <c r="AB23" s="28">
        <f>'Calculations otherrace'!AB204</f>
        <v>3.887532366441826E-2</v>
      </c>
      <c r="AC23" s="28">
        <f>'Calculations otherrace'!AC204</f>
        <v>3.9578277254025677E-2</v>
      </c>
      <c r="AD23" s="28">
        <f>'Calculations otherrace'!AD204</f>
        <v>4.0284483941195083E-2</v>
      </c>
      <c r="AE23" s="28">
        <f>'Calculations otherrace'!AE204</f>
        <v>4.0993867231597619E-2</v>
      </c>
      <c r="AF23" s="28">
        <f>'Calculations otherrace'!AF204</f>
        <v>4.1706350408435483E-2</v>
      </c>
      <c r="AG23">
        <v>4.1706350408435483E-2</v>
      </c>
      <c r="AH23">
        <v>4.1706350408435483E-2</v>
      </c>
      <c r="AI23">
        <v>4.1706350408435483E-2</v>
      </c>
      <c r="AJ23">
        <v>4.1706350408435483E-2</v>
      </c>
      <c r="AK23">
        <v>4.1706350408435483E-2</v>
      </c>
      <c r="AL23">
        <v>4.1706350408435483E-2</v>
      </c>
      <c r="AM23">
        <v>4.1706350408435483E-2</v>
      </c>
      <c r="AN23">
        <v>4.1706350408435483E-2</v>
      </c>
      <c r="AO23">
        <v>4.1706350408435483E-2</v>
      </c>
      <c r="AP23">
        <v>4.1706350408435483E-2</v>
      </c>
    </row>
    <row r="24" spans="1:42" x14ac:dyDescent="0.2">
      <c r="A24" s="6" t="s">
        <v>41</v>
      </c>
      <c r="B24" s="28">
        <f>'Calculations otherrace'!B205</f>
        <v>2.4219653179190608E-2</v>
      </c>
      <c r="C24" s="28">
        <f>'Calculations otherrace'!C205</f>
        <v>2.4802324739220873E-2</v>
      </c>
      <c r="D24" s="28">
        <f>'Calculations otherrace'!D205</f>
        <v>2.5410518718472289E-2</v>
      </c>
      <c r="E24" s="28">
        <f>'Calculations otherrace'!E205</f>
        <v>2.6028201503875671E-2</v>
      </c>
      <c r="F24" s="28">
        <f>'Calculations otherrace'!F205</f>
        <v>2.6650993319745565E-2</v>
      </c>
      <c r="G24" s="28">
        <f>'Calculations otherrace'!G205</f>
        <v>2.7285946452181777E-2</v>
      </c>
      <c r="H24" s="28">
        <f>'Calculations otherrace'!H205</f>
        <v>2.7949135584259002E-2</v>
      </c>
      <c r="I24" s="28">
        <f>'Calculations otherrace'!I205</f>
        <v>2.8613876319409256E-2</v>
      </c>
      <c r="J24" s="28">
        <f>'Calculations otherrace'!J205</f>
        <v>2.9291351797246248E-2</v>
      </c>
      <c r="K24" s="28">
        <f>'Calculations otherrace'!K205</f>
        <v>2.9973938870265088E-2</v>
      </c>
      <c r="L24" s="28">
        <f>'Calculations otherrace'!L205</f>
        <v>3.0573601976318431E-2</v>
      </c>
      <c r="M24" s="28">
        <f>'Calculations otherrace'!M205</f>
        <v>3.1235922288373168E-2</v>
      </c>
      <c r="N24" s="28">
        <f>'Calculations otherrace'!N205</f>
        <v>3.1902535256477904E-2</v>
      </c>
      <c r="O24" s="28">
        <f>'Calculations otherrace'!O205</f>
        <v>3.2573381688164781E-2</v>
      </c>
      <c r="P24" s="28">
        <f>'Calculations otherrace'!P205</f>
        <v>3.3248401674073495E-2</v>
      </c>
      <c r="Q24" s="28">
        <f>'Calculations otherrace'!Q205</f>
        <v>3.3927534614296831E-2</v>
      </c>
      <c r="R24" s="28">
        <f>'Calculations otherrace'!R205</f>
        <v>3.4610719245009025E-2</v>
      </c>
      <c r="S24" s="28">
        <f>'Calculations otherrace'!S205</f>
        <v>3.5297893665352041E-2</v>
      </c>
      <c r="T24" s="28">
        <f>'Calculations otherrace'!T205</f>
        <v>3.5988995364549976E-2</v>
      </c>
      <c r="U24" s="28">
        <f>'Calculations otherrace'!U205</f>
        <v>3.6683961249224302E-2</v>
      </c>
      <c r="V24" s="28">
        <f>'Calculations otherrace'!V205</f>
        <v>3.7382727670884422E-2</v>
      </c>
      <c r="W24" s="28">
        <f>'Calculations otherrace'!W205</f>
        <v>3.8085230453562435E-2</v>
      </c>
      <c r="X24" s="28">
        <f>'Calculations otherrace'!X205</f>
        <v>3.8791404921566824E-2</v>
      </c>
      <c r="Y24" s="28">
        <f>'Calculations otherrace'!Y205</f>
        <v>3.9501185927327792E-2</v>
      </c>
      <c r="Z24" s="28">
        <f>'Calculations otherrace'!Z205</f>
        <v>4.021450787930566E-2</v>
      </c>
      <c r="AA24" s="28">
        <f>'Calculations otherrace'!AA205</f>
        <v>4.0931304769936165E-2</v>
      </c>
      <c r="AB24" s="28">
        <f>'Calculations otherrace'!AB205</f>
        <v>4.1651510203586817E-2</v>
      </c>
      <c r="AC24" s="28">
        <f>'Calculations otherrace'!AC205</f>
        <v>4.2375057424496654E-2</v>
      </c>
      <c r="AD24" s="28">
        <f>'Calculations otherrace'!AD205</f>
        <v>4.3101879344674209E-2</v>
      </c>
      <c r="AE24" s="28">
        <f>'Calculations otherrace'!AE205</f>
        <v>4.3831908571728785E-2</v>
      </c>
      <c r="AF24" s="28">
        <f>'Calculations otherrace'!AF205</f>
        <v>4.4565077436609667E-2</v>
      </c>
      <c r="AG24">
        <v>4.4565077436609667E-2</v>
      </c>
      <c r="AH24">
        <v>4.4565077436609667E-2</v>
      </c>
      <c r="AI24">
        <v>4.4565077436609667E-2</v>
      </c>
      <c r="AJ24">
        <v>4.4565077436609667E-2</v>
      </c>
      <c r="AK24">
        <v>4.4565077436609667E-2</v>
      </c>
      <c r="AL24">
        <v>4.4565077436609667E-2</v>
      </c>
      <c r="AM24">
        <v>4.4565077436609667E-2</v>
      </c>
      <c r="AN24">
        <v>4.4565077436609667E-2</v>
      </c>
      <c r="AO24">
        <v>4.4565077436609667E-2</v>
      </c>
      <c r="AP24">
        <v>4.4565077436609667E-2</v>
      </c>
    </row>
    <row r="25" spans="1:42" x14ac:dyDescent="0.2">
      <c r="A25" s="6" t="s">
        <v>42</v>
      </c>
      <c r="B25" s="28">
        <f>'Calculations otherrace'!B206</f>
        <v>3.2000000000000042E-2</v>
      </c>
      <c r="C25" s="28">
        <f>'Calculations otherrace'!C206</f>
        <v>3.2687347453939544E-2</v>
      </c>
      <c r="D25" s="28">
        <f>'Calculations otherrace'!D206</f>
        <v>3.3404237673654948E-2</v>
      </c>
      <c r="E25" s="28">
        <f>'Calculations otherrace'!E206</f>
        <v>3.4131565863681997E-2</v>
      </c>
      <c r="F25" s="28">
        <f>'Calculations otherrace'!F206</f>
        <v>3.4864197567212596E-2</v>
      </c>
      <c r="G25" s="28">
        <f>'Calculations otherrace'!G206</f>
        <v>3.5610330439136792E-2</v>
      </c>
      <c r="H25" s="28">
        <f>'Calculations otherrace'!H206</f>
        <v>3.6388786688559029E-2</v>
      </c>
      <c r="I25" s="28">
        <f>'Calculations otherrace'!I206</f>
        <v>3.7168318491405214E-2</v>
      </c>
      <c r="J25" s="28">
        <f>'Calculations otherrace'!J206</f>
        <v>3.7961951494655408E-2</v>
      </c>
      <c r="K25" s="28">
        <f>'Calculations otherrace'!K206</f>
        <v>3.8760689756923636E-2</v>
      </c>
      <c r="L25" s="28">
        <f>'Calculations otherrace'!L206</f>
        <v>3.9461896541764414E-2</v>
      </c>
      <c r="M25" s="28">
        <f>'Calculations otherrace'!M206</f>
        <v>4.0235464031984143E-2</v>
      </c>
      <c r="N25" s="28">
        <f>'Calculations otherrace'!N206</f>
        <v>4.1013243371305089E-2</v>
      </c>
      <c r="O25" s="28">
        <f>'Calculations otherrace'!O206</f>
        <v>4.1795151762927793E-2</v>
      </c>
      <c r="P25" s="28">
        <f>'Calculations otherrace'!P206</f>
        <v>4.258110584060653E-2</v>
      </c>
      <c r="Q25" s="28">
        <f>'Calculations otherrace'!Q206</f>
        <v>4.3371021709527217E-2</v>
      </c>
      <c r="R25" s="28">
        <f>'Calculations otherrace'!R206</f>
        <v>4.4164814987160107E-2</v>
      </c>
      <c r="S25" s="28">
        <f>'Calculations otherrace'!S206</f>
        <v>4.4962400844047429E-2</v>
      </c>
      <c r="T25" s="28">
        <f>'Calculations otherrace'!T206</f>
        <v>4.5763694044480961E-2</v>
      </c>
      <c r="U25" s="28">
        <f>'Calculations otherrace'!U206</f>
        <v>4.6568608987027776E-2</v>
      </c>
      <c r="V25" s="28">
        <f>'Calculations otherrace'!V206</f>
        <v>4.7377059744866314E-2</v>
      </c>
      <c r="W25" s="28">
        <f>'Calculations otherrace'!W206</f>
        <v>4.8188960105889168E-2</v>
      </c>
      <c r="X25" s="28">
        <f>'Calculations otherrace'!X206</f>
        <v>4.9004223612535931E-2</v>
      </c>
      <c r="Y25" s="28">
        <f>'Calculations otherrace'!Y206</f>
        <v>4.9822763601319472E-2</v>
      </c>
      <c r="Z25" s="28">
        <f>'Calculations otherrace'!Z206</f>
        <v>5.0644493242006643E-2</v>
      </c>
      <c r="AA25" s="28">
        <f>'Calculations otherrace'!AA206</f>
        <v>5.146932557641988E-2</v>
      </c>
      <c r="AB25" s="28">
        <f>'Calculations otherrace'!AB206</f>
        <v>5.2297173556825997E-2</v>
      </c>
      <c r="AC25" s="28">
        <f>'Calculations otherrace'!AC206</f>
        <v>5.3127950083878377E-2</v>
      </c>
      <c r="AD25" s="28">
        <f>'Calculations otherrace'!AD206</f>
        <v>5.3961568044081365E-2</v>
      </c>
      <c r="AE25" s="28">
        <f>'Calculations otherrace'!AE206</f>
        <v>5.4797940346748328E-2</v>
      </c>
      <c r="AF25" s="28">
        <f>'Calculations otherrace'!AF206</f>
        <v>5.563697996042228E-2</v>
      </c>
      <c r="AG25">
        <v>5.563697996042228E-2</v>
      </c>
      <c r="AH25">
        <v>5.563697996042228E-2</v>
      </c>
      <c r="AI25">
        <v>5.563697996042228E-2</v>
      </c>
      <c r="AJ25">
        <v>5.563697996042228E-2</v>
      </c>
      <c r="AK25">
        <v>5.563697996042228E-2</v>
      </c>
      <c r="AL25">
        <v>5.563697996042228E-2</v>
      </c>
      <c r="AM25">
        <v>5.563697996042228E-2</v>
      </c>
      <c r="AN25">
        <v>5.563697996042228E-2</v>
      </c>
      <c r="AO25">
        <v>5.563697996042228E-2</v>
      </c>
      <c r="AP25">
        <v>5.563697996042228E-2</v>
      </c>
    </row>
    <row r="26" spans="1:42" x14ac:dyDescent="0.2">
      <c r="A26" s="6" t="s">
        <v>105</v>
      </c>
      <c r="B26" s="28">
        <f>'Calculations otherrace'!B207</f>
        <v>2.5000000000000029E-2</v>
      </c>
      <c r="C26" s="28">
        <f>'Calculations otherrace'!C207</f>
        <v>2.5592674890583617E-2</v>
      </c>
      <c r="D26" s="28">
        <f>'Calculations otherrace'!D207</f>
        <v>2.6211283151112832E-2</v>
      </c>
      <c r="E26" s="28">
        <f>'Calculations otherrace'!E207</f>
        <v>2.6839621726872424E-2</v>
      </c>
      <c r="F26" s="28">
        <f>'Calculations otherrace'!F207</f>
        <v>2.7473215719809044E-2</v>
      </c>
      <c r="G26" s="28">
        <f>'Calculations otherrace'!G207</f>
        <v>2.8119294496863713E-2</v>
      </c>
      <c r="H26" s="28">
        <f>'Calculations otherrace'!H207</f>
        <v>2.8794227936586574E-2</v>
      </c>
      <c r="I26" s="28">
        <f>'Calculations otherrace'!I207</f>
        <v>2.9470793759554279E-2</v>
      </c>
      <c r="J26" s="28">
        <f>'Calculations otherrace'!J207</f>
        <v>3.0160426668196783E-2</v>
      </c>
      <c r="K26" s="28">
        <f>'Calculations otherrace'!K207</f>
        <v>3.0855401649244357E-2</v>
      </c>
      <c r="L26" s="28">
        <f>'Calculations otherrace'!L207</f>
        <v>3.1465924277623937E-2</v>
      </c>
      <c r="M26" s="28">
        <f>'Calculations otherrace'!M207</f>
        <v>3.2140451114635954E-2</v>
      </c>
      <c r="N26" s="28">
        <f>'Calculations otherrace'!N207</f>
        <v>3.2819483988352237E-2</v>
      </c>
      <c r="O26" s="28">
        <f>'Calculations otherrace'!O207</f>
        <v>3.3502973127463011E-2</v>
      </c>
      <c r="P26" s="28">
        <f>'Calculations otherrace'!P207</f>
        <v>3.4190868087164192E-2</v>
      </c>
      <c r="Q26" s="28">
        <f>'Calculations otherrace'!Q207</f>
        <v>3.488311776458513E-2</v>
      </c>
      <c r="R26" s="28">
        <f>'Calculations otherrace'!R207</f>
        <v>3.5579670414545933E-2</v>
      </c>
      <c r="S26" s="28">
        <f>'Calculations otherrace'!S207</f>
        <v>3.6280473665637782E-2</v>
      </c>
      <c r="T26" s="28">
        <f>'Calculations otherrace'!T207</f>
        <v>3.6985474536611433E-2</v>
      </c>
      <c r="U26" s="28">
        <f>'Calculations otherrace'!U207</f>
        <v>3.769461945306371E-2</v>
      </c>
      <c r="V26" s="28">
        <f>'Calculations otherrace'!V207</f>
        <v>3.8407854264410263E-2</v>
      </c>
      <c r="W26" s="28">
        <f>'Calculations otherrace'!W207</f>
        <v>3.9125124261129803E-2</v>
      </c>
      <c r="X26" s="28">
        <f>'Calculations otherrace'!X207</f>
        <v>3.9846374192267733E-2</v>
      </c>
      <c r="Y26" s="28">
        <f>'Calculations otherrace'!Y207</f>
        <v>4.057154828318605E-2</v>
      </c>
      <c r="Z26" s="28">
        <f>'Calculations otherrace'!Z207</f>
        <v>4.1300590253543559E-2</v>
      </c>
      <c r="AA26" s="28">
        <f>'Calculations otherrace'!AA207</f>
        <v>4.2033443335493269E-2</v>
      </c>
      <c r="AB26" s="28">
        <f>'Calculations otherrace'!AB207</f>
        <v>4.2770050292082563E-2</v>
      </c>
      <c r="AC26" s="28">
        <f>'Calculations otherrace'!AC207</f>
        <v>4.3510353435839901E-2</v>
      </c>
      <c r="AD26" s="28">
        <f>'Calculations otherrace'!AD207</f>
        <v>4.4254294647533374E-2</v>
      </c>
      <c r="AE26" s="28">
        <f>'Calculations otherrace'!AE207</f>
        <v>4.5001815395086603E-2</v>
      </c>
      <c r="AF26" s="28">
        <f>'Calculations otherrace'!AF207</f>
        <v>4.5752856752635053E-2</v>
      </c>
      <c r="AG26">
        <v>4.5752856752635053E-2</v>
      </c>
      <c r="AH26">
        <v>4.5752856752635053E-2</v>
      </c>
      <c r="AI26">
        <v>4.5752856752635053E-2</v>
      </c>
      <c r="AJ26">
        <v>4.5752856752635053E-2</v>
      </c>
      <c r="AK26">
        <v>4.5752856752635053E-2</v>
      </c>
      <c r="AL26">
        <v>4.5752856752635053E-2</v>
      </c>
      <c r="AM26">
        <v>4.5752856752635053E-2</v>
      </c>
      <c r="AN26">
        <v>4.5752856752635053E-2</v>
      </c>
      <c r="AO26">
        <v>4.5752856752635053E-2</v>
      </c>
      <c r="AP26">
        <v>4.5752856752635053E-2</v>
      </c>
    </row>
    <row r="27" spans="1:42" x14ac:dyDescent="0.2">
      <c r="A27" s="6" t="s">
        <v>106</v>
      </c>
      <c r="B27" s="28">
        <f>'Calculations otherrace'!B208</f>
        <v>3.1999999999999917E-2</v>
      </c>
      <c r="C27" s="28">
        <f>'Calculations otherrace'!C208</f>
        <v>3.2686199580987764E-2</v>
      </c>
      <c r="D27" s="28">
        <f>'Calculations otherrace'!D208</f>
        <v>3.3402003773760215E-2</v>
      </c>
      <c r="E27" s="28">
        <f>'Calculations otherrace'!E208</f>
        <v>3.4128538415085445E-2</v>
      </c>
      <c r="F27" s="28">
        <f>'Calculations otherrace'!F208</f>
        <v>3.4860644651577642E-2</v>
      </c>
      <c r="G27" s="28">
        <f>'Calculations otherrace'!G208</f>
        <v>3.5606616114911976E-2</v>
      </c>
      <c r="H27" s="28">
        <f>'Calculations otherrace'!H208</f>
        <v>3.638530915303171E-2</v>
      </c>
      <c r="I27" s="28">
        <f>'Calculations otherrace'!I208</f>
        <v>3.7165365532284445E-2</v>
      </c>
      <c r="J27" s="28">
        <f>'Calculations otherrace'!J208</f>
        <v>3.7959916569538531E-2</v>
      </c>
      <c r="K27" s="28">
        <f>'Calculations otherrace'!K208</f>
        <v>3.8760022230880584E-2</v>
      </c>
      <c r="L27" s="28">
        <f>'Calculations otherrace'!L208</f>
        <v>3.9462565637080872E-2</v>
      </c>
      <c r="M27" s="28">
        <f>'Calculations otherrace'!M208</f>
        <v>4.0238154008263166E-2</v>
      </c>
      <c r="N27" s="28">
        <f>'Calculations otherrace'!N208</f>
        <v>4.1018391805383171E-2</v>
      </c>
      <c r="O27" s="28">
        <f>'Calculations otherrace'!O208</f>
        <v>4.1803216770369224E-2</v>
      </c>
      <c r="P27" s="28">
        <f>'Calculations otherrace'!P208</f>
        <v>4.2592566015334794E-2</v>
      </c>
      <c r="Q27" s="28">
        <f>'Calculations otherrace'!Q208</f>
        <v>4.3386376041478658E-2</v>
      </c>
      <c r="R27" s="28">
        <f>'Calculations otherrace'!R208</f>
        <v>4.4184582758296918E-2</v>
      </c>
      <c r="S27" s="28">
        <f>'Calculations otherrace'!S208</f>
        <v>4.4987121503097305E-2</v>
      </c>
      <c r="T27" s="28">
        <f>'Calculations otherrace'!T208</f>
        <v>4.5793927060797976E-2</v>
      </c>
      <c r="U27" s="28">
        <f>'Calculations otherrace'!U208</f>
        <v>4.6604933683998331E-2</v>
      </c>
      <c r="V27" s="28">
        <f>'Calculations otherrace'!V208</f>
        <v>4.7420075113307016E-2</v>
      </c>
      <c r="W27" s="28">
        <f>'Calculations otherrace'!W208</f>
        <v>4.8239284597909722E-2</v>
      </c>
      <c r="X27" s="28">
        <f>'Calculations otherrace'!X208</f>
        <v>4.9062494916361679E-2</v>
      </c>
      <c r="Y27" s="28">
        <f>'Calculations otherrace'!Y208</f>
        <v>4.9889638397589101E-2</v>
      </c>
      <c r="Z27" s="28">
        <f>'Calculations otherrace'!Z208</f>
        <v>5.0720646942081414E-2</v>
      </c>
      <c r="AA27" s="28">
        <f>'Calculations otherrace'!AA208</f>
        <v>5.1555452043257406E-2</v>
      </c>
      <c r="AB27" s="28">
        <f>'Calculations otherrace'!AB208</f>
        <v>5.2393984808989519E-2</v>
      </c>
      <c r="AC27" s="28">
        <f>'Calculations otherrace'!AC208</f>
        <v>5.3236175983266562E-2</v>
      </c>
      <c r="AD27" s="28">
        <f>'Calculations otherrace'!AD208</f>
        <v>5.4081955967978108E-2</v>
      </c>
      <c r="AE27" s="28">
        <f>'Calculations otherrace'!AE208</f>
        <v>5.4931254844803497E-2</v>
      </c>
      <c r="AF27" s="28">
        <f>'Calculations otherrace'!AF208</f>
        <v>5.5784002397186484E-2</v>
      </c>
      <c r="AG27">
        <v>5.5784002397186484E-2</v>
      </c>
      <c r="AH27">
        <v>5.5784002397186484E-2</v>
      </c>
      <c r="AI27">
        <v>5.5784002397186484E-2</v>
      </c>
      <c r="AJ27">
        <v>5.5784002397186484E-2</v>
      </c>
      <c r="AK27">
        <v>5.5784002397186484E-2</v>
      </c>
      <c r="AL27">
        <v>5.5784002397186484E-2</v>
      </c>
      <c r="AM27">
        <v>5.5784002397186484E-2</v>
      </c>
      <c r="AN27">
        <v>5.5784002397186484E-2</v>
      </c>
      <c r="AO27">
        <v>5.5784002397186484E-2</v>
      </c>
      <c r="AP27">
        <v>5.5784002397186484E-2</v>
      </c>
    </row>
    <row r="28" spans="1:42" x14ac:dyDescent="0.2">
      <c r="A28" s="6" t="s">
        <v>107</v>
      </c>
      <c r="B28" s="28">
        <f>'Calculations otherrace'!B209</f>
        <v>3.1540216086434744E-2</v>
      </c>
      <c r="C28" s="28">
        <f>'Calculations otherrace'!C209</f>
        <v>3.2230114285754313E-2</v>
      </c>
      <c r="D28" s="28">
        <f>'Calculations otherrace'!D209</f>
        <v>3.2950048484169318E-2</v>
      </c>
      <c r="E28" s="28">
        <f>'Calculations otherrace'!E209</f>
        <v>3.3681180254508926E-2</v>
      </c>
      <c r="F28" s="28">
        <f>'Calculations otherrace'!F209</f>
        <v>3.4418285900506211E-2</v>
      </c>
      <c r="G28" s="28">
        <f>'Calculations otherrace'!G209</f>
        <v>3.5169783387667929E-2</v>
      </c>
      <c r="H28" s="28">
        <f>'Calculations otherrace'!H209</f>
        <v>3.5954696948644352E-2</v>
      </c>
      <c r="I28" s="28">
        <f>'Calculations otherrace'!I209</f>
        <v>3.6741326894466714E-2</v>
      </c>
      <c r="J28" s="28">
        <f>'Calculations otherrace'!J209</f>
        <v>3.7542974424113279E-2</v>
      </c>
      <c r="K28" s="28">
        <f>'Calculations otherrace'!K209</f>
        <v>3.8350658394510212E-2</v>
      </c>
      <c r="L28" s="28">
        <f>'Calculations otherrace'!L209</f>
        <v>3.9059992261729425E-2</v>
      </c>
      <c r="M28" s="28">
        <f>'Calculations otherrace'!M209</f>
        <v>3.9843555504250949E-2</v>
      </c>
      <c r="N28" s="28">
        <f>'Calculations otherrace'!N209</f>
        <v>4.0632171586004566E-2</v>
      </c>
      <c r="O28" s="28">
        <f>'Calculations otherrace'!O209</f>
        <v>4.1425776588129425E-2</v>
      </c>
      <c r="P28" s="28">
        <f>'Calculations otherrace'!P209</f>
        <v>4.222430574349114E-2</v>
      </c>
      <c r="Q28" s="28">
        <f>'Calculations otherrace'!Q209</f>
        <v>4.3027693459870127E-2</v>
      </c>
      <c r="R28" s="28">
        <f>'Calculations otherrace'!R209</f>
        <v>4.3835873343587989E-2</v>
      </c>
      <c r="S28" s="28">
        <f>'Calculations otherrace'!S209</f>
        <v>4.4648778223555972E-2</v>
      </c>
      <c r="T28" s="28">
        <f>'Calculations otherrace'!T209</f>
        <v>4.546634017571876E-2</v>
      </c>
      <c r="U28" s="28">
        <f>'Calculations otherrace'!U209</f>
        <v>4.6288490547873359E-2</v>
      </c>
      <c r="V28" s="28">
        <f>'Calculations otherrace'!V209</f>
        <v>4.7115159984840928E-2</v>
      </c>
      <c r="W28" s="28">
        <f>'Calculations otherrace'!W209</f>
        <v>4.7946278453965839E-2</v>
      </c>
      <c r="X28" s="28">
        <f>'Calculations otherrace'!X209</f>
        <v>4.8781775270919599E-2</v>
      </c>
      <c r="Y28" s="28">
        <f>'Calculations otherrace'!Y209</f>
        <v>4.9621579125786575E-2</v>
      </c>
      <c r="Z28" s="28">
        <f>'Calculations otherrace'!Z209</f>
        <v>5.0465618109404899E-2</v>
      </c>
      <c r="AA28" s="28">
        <f>'Calculations otherrace'!AA209</f>
        <v>5.1313819739940002E-2</v>
      </c>
      <c r="AB28" s="28">
        <f>'Calculations otherrace'!AB209</f>
        <v>5.2166110989665934E-2</v>
      </c>
      <c r="AC28" s="28">
        <f>'Calculations otherrace'!AC209</f>
        <v>5.3022418311929179E-2</v>
      </c>
      <c r="AD28" s="28">
        <f>'Calculations otherrace'!AD209</f>
        <v>5.3882667668270143E-2</v>
      </c>
      <c r="AE28" s="28">
        <f>'Calculations otherrace'!AE209</f>
        <v>5.474678455567971E-2</v>
      </c>
      <c r="AF28" s="28">
        <f>'Calculations otherrace'!AF209</f>
        <v>5.5614694033963387E-2</v>
      </c>
      <c r="AG28">
        <v>5.5614694033963387E-2</v>
      </c>
      <c r="AH28">
        <v>5.5614694033963387E-2</v>
      </c>
      <c r="AI28">
        <v>5.5614694033963387E-2</v>
      </c>
      <c r="AJ28">
        <v>5.5614694033963387E-2</v>
      </c>
      <c r="AK28">
        <v>5.5614694033963387E-2</v>
      </c>
      <c r="AL28">
        <v>5.5614694033963387E-2</v>
      </c>
      <c r="AM28">
        <v>5.5614694033963387E-2</v>
      </c>
      <c r="AN28">
        <v>5.5614694033963387E-2</v>
      </c>
      <c r="AO28">
        <v>5.5614694033963387E-2</v>
      </c>
      <c r="AP28">
        <v>5.5614694033963387E-2</v>
      </c>
    </row>
    <row r="29" spans="1:42" x14ac:dyDescent="0.2">
      <c r="A29" s="6" t="s">
        <v>43</v>
      </c>
      <c r="B29" s="28">
        <f>'Calculations otherrace'!B210</f>
        <v>3.4000000000000037E-2</v>
      </c>
      <c r="C29" s="28">
        <f>'Calculations otherrace'!C210</f>
        <v>3.4709841763848913E-2</v>
      </c>
      <c r="D29" s="28">
        <f>'Calculations otherrace'!D210</f>
        <v>3.5450134248906411E-2</v>
      </c>
      <c r="E29" s="28">
        <f>'Calculations otherrace'!E210</f>
        <v>3.6201429919655873E-2</v>
      </c>
      <c r="F29" s="28">
        <f>'Calculations otherrace'!F210</f>
        <v>3.6958374779729783E-2</v>
      </c>
      <c r="G29" s="28">
        <f>'Calculations otherrace'!G210</f>
        <v>3.7729583574511734E-2</v>
      </c>
      <c r="H29" s="28">
        <f>'Calculations otherrace'!H210</f>
        <v>3.8534548360218461E-2</v>
      </c>
      <c r="I29" s="28">
        <f>'Calculations otherrace'!I210</f>
        <v>3.9340789871405643E-2</v>
      </c>
      <c r="J29" s="28">
        <f>'Calculations otherrace'!J210</f>
        <v>4.0161919577795573E-2</v>
      </c>
      <c r="K29" s="28">
        <f>'Calculations otherrace'!K210</f>
        <v>4.0988722406147884E-2</v>
      </c>
      <c r="L29" s="28">
        <f>'Calculations otherrace'!L210</f>
        <v>4.1714537758731164E-2</v>
      </c>
      <c r="M29" s="28">
        <f>'Calculations otherrace'!M210</f>
        <v>4.2515833189390131E-2</v>
      </c>
      <c r="N29" s="28">
        <f>'Calculations otherrace'!N210</f>
        <v>4.3321874749275562E-2</v>
      </c>
      <c r="O29" s="28">
        <f>'Calculations otherrace'!O210</f>
        <v>4.4132605582321648E-2</v>
      </c>
      <c r="P29" s="28">
        <f>'Calculations otherrace'!P210</f>
        <v>4.4947968337750915E-2</v>
      </c>
      <c r="Q29" s="28">
        <f>'Calculations otherrace'!Q210</f>
        <v>4.576790518157324E-2</v>
      </c>
      <c r="R29" s="28">
        <f>'Calculations otherrace'!R210</f>
        <v>4.6592357808311398E-2</v>
      </c>
      <c r="S29" s="28">
        <f>'Calculations otherrace'!S210</f>
        <v>4.7421267452956023E-2</v>
      </c>
      <c r="T29" s="28">
        <f>'Calculations otherrace'!T210</f>
        <v>4.8254574903143596E-2</v>
      </c>
      <c r="U29" s="28">
        <f>'Calculations otherrace'!U210</f>
        <v>4.9092220511557268E-2</v>
      </c>
      <c r="V29" s="28">
        <f>'Calculations otherrace'!V210</f>
        <v>4.9934144208547263E-2</v>
      </c>
      <c r="W29" s="28">
        <f>'Calculations otherrace'!W210</f>
        <v>5.0780285514964128E-2</v>
      </c>
      <c r="X29" s="28">
        <f>'Calculations otherrace'!X210</f>
        <v>5.1630583555201948E-2</v>
      </c>
      <c r="Y29" s="28">
        <f>'Calculations otherrace'!Y210</f>
        <v>5.2484977070446949E-2</v>
      </c>
      <c r="Z29" s="28">
        <f>'Calculations otherrace'!Z210</f>
        <v>5.3343404432122508E-2</v>
      </c>
      <c r="AA29" s="28">
        <f>'Calculations otherrace'!AA210</f>
        <v>5.4205803655526338E-2</v>
      </c>
      <c r="AB29" s="28">
        <f>'Calculations otherrace'!AB210</f>
        <v>5.5072112413652959E-2</v>
      </c>
      <c r="AC29" s="28">
        <f>'Calculations otherrace'!AC210</f>
        <v>5.5942268051192075E-2</v>
      </c>
      <c r="AD29" s="28">
        <f>'Calculations otherrace'!AD210</f>
        <v>5.6816207598696503E-2</v>
      </c>
      <c r="AE29" s="28">
        <f>'Calculations otherrace'!AE210</f>
        <v>5.769386778691122E-2</v>
      </c>
      <c r="AF29" s="28">
        <f>'Calculations otherrace'!AF210</f>
        <v>5.8575185061254129E-2</v>
      </c>
      <c r="AG29">
        <v>5.8575185061254129E-2</v>
      </c>
      <c r="AH29">
        <v>5.8575185061254129E-2</v>
      </c>
      <c r="AI29">
        <v>5.8575185061254129E-2</v>
      </c>
      <c r="AJ29">
        <v>5.8575185061254129E-2</v>
      </c>
      <c r="AK29">
        <v>5.8575185061254129E-2</v>
      </c>
      <c r="AL29">
        <v>5.8575185061254129E-2</v>
      </c>
      <c r="AM29">
        <v>5.8575185061254129E-2</v>
      </c>
      <c r="AN29">
        <v>5.8575185061254129E-2</v>
      </c>
      <c r="AO29">
        <v>5.8575185061254129E-2</v>
      </c>
      <c r="AP29">
        <v>5.8575185061254129E-2</v>
      </c>
    </row>
    <row r="30" spans="1:42" x14ac:dyDescent="0.2">
      <c r="A30" s="6" t="s">
        <v>44</v>
      </c>
      <c r="B30" s="28">
        <f>'Calculations otherrace'!B211</f>
        <v>3.9999999999999925E-2</v>
      </c>
      <c r="C30" s="28">
        <f>'Calculations otherrace'!C211</f>
        <v>4.0797161474642872E-2</v>
      </c>
      <c r="D30" s="28">
        <f>'Calculations otherrace'!D211</f>
        <v>4.1628262876446845E-2</v>
      </c>
      <c r="E30" s="28">
        <f>'Calculations otherrace'!E211</f>
        <v>4.2471227338863375E-2</v>
      </c>
      <c r="F30" s="28">
        <f>'Calculations otherrace'!F211</f>
        <v>4.3320072717889159E-2</v>
      </c>
      <c r="G30" s="28">
        <f>'Calculations otherrace'!G211</f>
        <v>4.4184332647081284E-2</v>
      </c>
      <c r="H30" s="28">
        <f>'Calculations otherrace'!H211</f>
        <v>4.5085787095396464E-2</v>
      </c>
      <c r="I30" s="28">
        <f>'Calculations otherrace'!I211</f>
        <v>4.5988163848957667E-2</v>
      </c>
      <c r="J30" s="28">
        <f>'Calculations otherrace'!J211</f>
        <v>4.6906575620381218E-2</v>
      </c>
      <c r="K30" s="28">
        <f>'Calculations otherrace'!K211</f>
        <v>4.7830626522932254E-2</v>
      </c>
      <c r="L30" s="28">
        <f>'Calculations otherrace'!L211</f>
        <v>4.8641492392151937E-2</v>
      </c>
      <c r="M30" s="28">
        <f>'Calculations otherrace'!M211</f>
        <v>4.9535868550454942E-2</v>
      </c>
      <c r="N30" s="28">
        <f>'Calculations otherrace'!N211</f>
        <v>5.043485186052131E-2</v>
      </c>
      <c r="O30" s="28">
        <f>'Calculations otherrace'!O211</f>
        <v>5.1338346412388512E-2</v>
      </c>
      <c r="P30" s="28">
        <f>'Calculations otherrace'!P211</f>
        <v>5.2246255657821393E-2</v>
      </c>
      <c r="Q30" s="28">
        <f>'Calculations otherrace'!Q211</f>
        <v>5.3158482455030125E-2</v>
      </c>
      <c r="R30" s="28">
        <f>'Calculations otherrace'!R211</f>
        <v>5.4074929113461213E-2</v>
      </c>
      <c r="S30" s="28">
        <f>'Calculations otherrace'!S211</f>
        <v>5.4995497438619291E-2</v>
      </c>
      <c r="T30" s="28">
        <f>'Calculations otherrace'!T211</f>
        <v>5.5920088776867972E-2</v>
      </c>
      <c r="U30" s="28">
        <f>'Calculations otherrace'!U211</f>
        <v>5.6848604060165932E-2</v>
      </c>
      <c r="V30" s="28">
        <f>'Calculations otherrace'!V211</f>
        <v>5.778094385069301E-2</v>
      </c>
      <c r="W30" s="28">
        <f>'Calculations otherrace'!W211</f>
        <v>5.8717008385319347E-2</v>
      </c>
      <c r="X30" s="28">
        <f>'Calculations otherrace'!X211</f>
        <v>5.9656697619874813E-2</v>
      </c>
      <c r="Y30" s="28">
        <f>'Calculations otherrace'!Y211</f>
        <v>6.0599911273177126E-2</v>
      </c>
      <c r="Z30" s="28">
        <f>'Calculations otherrace'!Z211</f>
        <v>6.1546548870773696E-2</v>
      </c>
      <c r="AA30" s="28">
        <f>'Calculations otherrace'!AA211</f>
        <v>6.2496509788359002E-2</v>
      </c>
      <c r="AB30" s="28">
        <f>'Calculations otherrace'!AB211</f>
        <v>6.3449693294827011E-2</v>
      </c>
      <c r="AC30" s="28">
        <f>'Calculations otherrace'!AC211</f>
        <v>6.4405998594919953E-2</v>
      </c>
      <c r="AD30" s="28">
        <f>'Calculations otherrace'!AD211</f>
        <v>6.5365324871435371E-2</v>
      </c>
      <c r="AE30" s="28">
        <f>'Calculations otherrace'!AE211</f>
        <v>6.6327571326958462E-2</v>
      </c>
      <c r="AF30" s="28">
        <f>'Calculations otherrace'!AF211</f>
        <v>6.7292637225082177E-2</v>
      </c>
      <c r="AG30">
        <v>6.7292637225082177E-2</v>
      </c>
      <c r="AH30">
        <v>6.7292637225082177E-2</v>
      </c>
      <c r="AI30">
        <v>6.7292637225082177E-2</v>
      </c>
      <c r="AJ30">
        <v>6.7292637225082177E-2</v>
      </c>
      <c r="AK30">
        <v>6.7292637225082177E-2</v>
      </c>
      <c r="AL30">
        <v>6.7292637225082177E-2</v>
      </c>
      <c r="AM30">
        <v>6.7292637225082177E-2</v>
      </c>
      <c r="AN30">
        <v>6.7292637225082177E-2</v>
      </c>
      <c r="AO30">
        <v>6.7292637225082177E-2</v>
      </c>
      <c r="AP30">
        <v>6.7292637225082177E-2</v>
      </c>
    </row>
    <row r="31" spans="1:42" x14ac:dyDescent="0.2">
      <c r="A31" s="6" t="s">
        <v>45</v>
      </c>
      <c r="B31" s="28">
        <f>'Calculations otherrace'!B212</f>
        <v>3.6000000000000039E-2</v>
      </c>
      <c r="C31" s="28">
        <f>'Calculations otherrace'!C212</f>
        <v>3.6757499181128708E-2</v>
      </c>
      <c r="D31" s="28">
        <f>'Calculations otherrace'!D212</f>
        <v>3.7547400043403581E-2</v>
      </c>
      <c r="E31" s="28">
        <f>'Calculations otherrace'!E212</f>
        <v>3.8348963707739929E-2</v>
      </c>
      <c r="F31" s="28">
        <f>'Calculations otherrace'!F212</f>
        <v>3.9156416849862291E-2</v>
      </c>
      <c r="G31" s="28">
        <f>'Calculations otherrace'!G212</f>
        <v>3.9978943496679194E-2</v>
      </c>
      <c r="H31" s="28">
        <f>'Calculations otherrace'!H212</f>
        <v>4.083728214788096E-2</v>
      </c>
      <c r="I31" s="28">
        <f>'Calculations otherrace'!I212</f>
        <v>4.1696663205206867E-2</v>
      </c>
      <c r="J31" s="28">
        <f>'Calculations otherrace'!J212</f>
        <v>4.2571579286347576E-2</v>
      </c>
      <c r="K31" s="28">
        <f>'Calculations otherrace'!K212</f>
        <v>4.3452183099426632E-2</v>
      </c>
      <c r="L31" s="28">
        <f>'Calculations otherrace'!L212</f>
        <v>4.4224694227500062E-2</v>
      </c>
      <c r="M31" s="28">
        <f>'Calculations otherrace'!M212</f>
        <v>4.5077236532478443E-2</v>
      </c>
      <c r="N31" s="28">
        <f>'Calculations otherrace'!N212</f>
        <v>4.593433595684538E-2</v>
      </c>
      <c r="O31" s="28">
        <f>'Calculations otherrace'!O212</f>
        <v>4.6795884733899472E-2</v>
      </c>
      <c r="P31" s="28">
        <f>'Calculations otherrace'!P212</f>
        <v>4.7661774475748313E-2</v>
      </c>
      <c r="Q31" s="28">
        <f>'Calculations otherrace'!Q212</f>
        <v>4.8531896237238206E-2</v>
      </c>
      <c r="R31" s="28">
        <f>'Calculations otherrace'!R212</f>
        <v>4.9406140579435147E-2</v>
      </c>
      <c r="S31" s="28">
        <f>'Calculations otherrace'!S212</f>
        <v>5.0284397632592799E-2</v>
      </c>
      <c r="T31" s="28">
        <f>'Calculations otherrace'!T212</f>
        <v>5.1166557158537906E-2</v>
      </c>
      <c r="U31" s="28">
        <f>'Calculations otherrace'!U212</f>
        <v>5.2052508612411688E-2</v>
      </c>
      <c r="V31" s="28">
        <f>'Calculations otherrace'!V212</f>
        <v>5.2942141203706813E-2</v>
      </c>
      <c r="W31" s="28">
        <f>'Calculations otherrace'!W212</f>
        <v>5.3835343956539813E-2</v>
      </c>
      <c r="X31" s="28">
        <f>'Calculations otherrace'!X212</f>
        <v>5.4732005769103934E-2</v>
      </c>
      <c r="Y31" s="28">
        <f>'Calculations otherrace'!Y212</f>
        <v>5.5632015472251564E-2</v>
      </c>
      <c r="Z31" s="28">
        <f>'Calculations otherrace'!Z212</f>
        <v>5.6535261887152577E-2</v>
      </c>
      <c r="AA31" s="28">
        <f>'Calculations otherrace'!AA212</f>
        <v>5.7441633881983332E-2</v>
      </c>
      <c r="AB31" s="28">
        <f>'Calculations otherrace'!AB212</f>
        <v>5.8351020427602263E-2</v>
      </c>
      <c r="AC31" s="28">
        <f>'Calculations otherrace'!AC212</f>
        <v>5.9263310652167681E-2</v>
      </c>
      <c r="AD31" s="28">
        <f>'Calculations otherrace'!AD212</f>
        <v>6.0178393894660426E-2</v>
      </c>
      <c r="AE31" s="28">
        <f>'Calculations otherrace'!AE212</f>
        <v>6.1096159757275142E-2</v>
      </c>
      <c r="AF31" s="28">
        <f>'Calculations otherrace'!AF212</f>
        <v>6.2016498156645609E-2</v>
      </c>
      <c r="AG31">
        <v>6.2016498156645609E-2</v>
      </c>
      <c r="AH31">
        <v>6.2016498156645609E-2</v>
      </c>
      <c r="AI31">
        <v>6.2016498156645609E-2</v>
      </c>
      <c r="AJ31">
        <v>6.2016498156645609E-2</v>
      </c>
      <c r="AK31">
        <v>6.2016498156645609E-2</v>
      </c>
      <c r="AL31">
        <v>6.2016498156645609E-2</v>
      </c>
      <c r="AM31">
        <v>6.2016498156645609E-2</v>
      </c>
      <c r="AN31">
        <v>6.2016498156645609E-2</v>
      </c>
      <c r="AO31">
        <v>6.2016498156645609E-2</v>
      </c>
      <c r="AP31">
        <v>6.2016498156645609E-2</v>
      </c>
    </row>
    <row r="32" spans="1:42" x14ac:dyDescent="0.2">
      <c r="A32" s="6" t="s">
        <v>46</v>
      </c>
      <c r="B32" s="28">
        <f>'Calculations otherrace'!B213</f>
        <v>5.09999999999999E-2</v>
      </c>
      <c r="C32" s="28">
        <f>'Calculations otherrace'!C213</f>
        <v>5.1932063501131949E-2</v>
      </c>
      <c r="D32" s="28">
        <f>'Calculations otherrace'!D213</f>
        <v>5.2902839700882852E-2</v>
      </c>
      <c r="E32" s="28">
        <f>'Calculations otherrace'!E213</f>
        <v>5.3886317704584435E-2</v>
      </c>
      <c r="F32" s="28">
        <f>'Calculations otherrace'!F213</f>
        <v>5.487552432392255E-2</v>
      </c>
      <c r="G32" s="28">
        <f>'Calculations otherrace'!G213</f>
        <v>5.5881466425504241E-2</v>
      </c>
      <c r="H32" s="28">
        <f>'Calculations otherrace'!H213</f>
        <v>5.6929390638739086E-2</v>
      </c>
      <c r="I32" s="28">
        <f>'Calculations otherrace'!I213</f>
        <v>5.7977158504577325E-2</v>
      </c>
      <c r="J32" s="28">
        <f>'Calculations otherrace'!J213</f>
        <v>5.9042226380307337E-2</v>
      </c>
      <c r="K32" s="28">
        <f>'Calculations otherrace'!K213</f>
        <v>6.0112463806889387E-2</v>
      </c>
      <c r="L32" s="28">
        <f>'Calculations otherrace'!L213</f>
        <v>6.1050663403587641E-2</v>
      </c>
      <c r="M32" s="28">
        <f>'Calculations otherrace'!M213</f>
        <v>6.2084166980075933E-2</v>
      </c>
      <c r="N32" s="28">
        <f>'Calculations otherrace'!N213</f>
        <v>6.312172483167694E-2</v>
      </c>
      <c r="O32" s="28">
        <f>'Calculations otherrace'!O213</f>
        <v>6.4163207219461199E-2</v>
      </c>
      <c r="P32" s="28">
        <f>'Calculations otherrace'!P213</f>
        <v>6.520848422859496E-2</v>
      </c>
      <c r="Q32" s="28">
        <f>'Calculations otherrace'!Q213</f>
        <v>6.6257425833876823E-2</v>
      </c>
      <c r="R32" s="28">
        <f>'Calculations otherrace'!R213</f>
        <v>6.7309901964548183E-2</v>
      </c>
      <c r="S32" s="28">
        <f>'Calculations otherrace'!S213</f>
        <v>6.8365782568319558E-2</v>
      </c>
      <c r="T32" s="28">
        <f>'Calculations otherrace'!T213</f>
        <v>6.9424937674545065E-2</v>
      </c>
      <c r="U32" s="28">
        <f>'Calculations otherrace'!U213</f>
        <v>7.0487237456488813E-2</v>
      </c>
      <c r="V32" s="28">
        <f>'Calculations otherrace'!V213</f>
        <v>7.1552552292627178E-2</v>
      </c>
      <c r="W32" s="28">
        <f>'Calculations otherrace'!W213</f>
        <v>7.2620752826930868E-2</v>
      </c>
      <c r="X32" s="28">
        <f>'Calculations otherrace'!X213</f>
        <v>7.3691710028076646E-2</v>
      </c>
      <c r="Y32" s="28">
        <f>'Calculations otherrace'!Y213</f>
        <v>7.4765295247543065E-2</v>
      </c>
      <c r="Z32" s="28">
        <f>'Calculations otherrace'!Z213</f>
        <v>7.5841380276540513E-2</v>
      </c>
      <c r="AA32" s="28">
        <f>'Calculations otherrace'!AA213</f>
        <v>7.6919837401736232E-2</v>
      </c>
      <c r="AB32" s="28">
        <f>'Calculations otherrace'!AB213</f>
        <v>7.8000539459734786E-2</v>
      </c>
      <c r="AC32" s="28">
        <f>'Calculations otherrace'!AC213</f>
        <v>7.9083359890275831E-2</v>
      </c>
      <c r="AD32" s="28">
        <f>'Calculations otherrace'!AD213</f>
        <v>8.0168172788115444E-2</v>
      </c>
      <c r="AE32" s="28">
        <f>'Calculations otherrace'!AE213</f>
        <v>8.1254852953562801E-2</v>
      </c>
      <c r="AF32" s="28">
        <f>'Calculations otherrace'!AF213</f>
        <v>8.2343275941640565E-2</v>
      </c>
      <c r="AG32">
        <v>8.2343275941640565E-2</v>
      </c>
      <c r="AH32">
        <v>8.2343275941640565E-2</v>
      </c>
      <c r="AI32">
        <v>8.2343275941640565E-2</v>
      </c>
      <c r="AJ32">
        <v>8.2343275941640565E-2</v>
      </c>
      <c r="AK32">
        <v>8.2343275941640565E-2</v>
      </c>
      <c r="AL32">
        <v>8.2343275941640565E-2</v>
      </c>
      <c r="AM32">
        <v>8.2343275941640565E-2</v>
      </c>
      <c r="AN32">
        <v>8.2343275941640565E-2</v>
      </c>
      <c r="AO32">
        <v>8.2343275941640565E-2</v>
      </c>
      <c r="AP32">
        <v>8.2343275941640565E-2</v>
      </c>
    </row>
    <row r="33" spans="1:42" x14ac:dyDescent="0.2">
      <c r="A33" s="6" t="s">
        <v>47</v>
      </c>
      <c r="B33" s="28">
        <f>'Calculations otherrace'!B214</f>
        <v>2.6183394160584017E-2</v>
      </c>
      <c r="C33" s="28">
        <f>'Calculations otherrace'!C214</f>
        <v>2.6795452136091955E-2</v>
      </c>
      <c r="D33" s="28">
        <f>'Calculations otherrace'!D214</f>
        <v>2.7434289380004629E-2</v>
      </c>
      <c r="E33" s="28">
        <f>'Calculations otherrace'!E214</f>
        <v>2.8083133796996403E-2</v>
      </c>
      <c r="F33" s="28">
        <f>'Calculations otherrace'!F214</f>
        <v>2.8737367783956094E-2</v>
      </c>
      <c r="G33" s="28">
        <f>'Calculations otherrace'!G214</f>
        <v>2.9404434495157106E-2</v>
      </c>
      <c r="H33" s="28">
        <f>'Calculations otherrace'!H214</f>
        <v>3.010122622766228E-2</v>
      </c>
      <c r="I33" s="28">
        <f>'Calculations otherrace'!I214</f>
        <v>3.0799655500369224E-2</v>
      </c>
      <c r="J33" s="28">
        <f>'Calculations otherrace'!J214</f>
        <v>3.1511504888859516E-2</v>
      </c>
      <c r="K33" s="28">
        <f>'Calculations otherrace'!K214</f>
        <v>3.2228784560681352E-2</v>
      </c>
      <c r="L33" s="28">
        <f>'Calculations otherrace'!L214</f>
        <v>3.2858872568976405E-2</v>
      </c>
      <c r="M33" s="28">
        <f>'Calculations otherrace'!M214</f>
        <v>3.3554906650255595E-2</v>
      </c>
      <c r="N33" s="28">
        <f>'Calculations otherrace'!N214</f>
        <v>3.425550021725849E-2</v>
      </c>
      <c r="O33" s="28">
        <f>'Calculations otherrace'!O214</f>
        <v>3.4960594501484456E-2</v>
      </c>
      <c r="P33" s="28">
        <f>'Calculations otherrace'!P214</f>
        <v>3.5670129965989464E-2</v>
      </c>
      <c r="Q33" s="28">
        <f>'Calculations otherrace'!Q214</f>
        <v>3.6384046328986709E-2</v>
      </c>
      <c r="R33" s="28">
        <f>'Calculations otherrace'!R214</f>
        <v>3.7102282587809003E-2</v>
      </c>
      <c r="S33" s="28">
        <f>'Calculations otherrace'!S214</f>
        <v>3.7824777043213749E-2</v>
      </c>
      <c r="T33" s="28">
        <f>'Calculations otherrace'!T214</f>
        <v>3.8551467324004302E-2</v>
      </c>
      <c r="U33" s="28">
        <f>'Calculations otherrace'!U214</f>
        <v>3.928229041194433E-2</v>
      </c>
      <c r="V33" s="28">
        <f>'Calculations otherrace'!V214</f>
        <v>4.0017182666942992E-2</v>
      </c>
      <c r="W33" s="28">
        <f>'Calculations otherrace'!W214</f>
        <v>4.0756079852483994E-2</v>
      </c>
      <c r="X33" s="28">
        <f>'Calculations otherrace'!X214</f>
        <v>4.1498917161275163E-2</v>
      </c>
      <c r="Y33" s="28">
        <f>'Calculations otherrace'!Y214</f>
        <v>4.2245629241095324E-2</v>
      </c>
      <c r="Z33" s="28">
        <f>'Calculations otherrace'!Z214</f>
        <v>4.299615022081095E-2</v>
      </c>
      <c r="AA33" s="28">
        <f>'Calculations otherrace'!AA214</f>
        <v>4.3750413736540129E-2</v>
      </c>
      <c r="AB33" s="28">
        <f>'Calculations otherrace'!AB214</f>
        <v>4.4508352957938931E-2</v>
      </c>
      <c r="AC33" s="28">
        <f>'Calculations otherrace'!AC214</f>
        <v>4.5269900614584767E-2</v>
      </c>
      <c r="AD33" s="28">
        <f>'Calculations otherrace'!AD214</f>
        <v>4.6034989022432429E-2</v>
      </c>
      <c r="AE33" s="28">
        <f>'Calculations otherrace'!AE214</f>
        <v>4.6803550110320322E-2</v>
      </c>
      <c r="AF33" s="28">
        <f>'Calculations otherrace'!AF214</f>
        <v>4.7575515446500259E-2</v>
      </c>
      <c r="AG33">
        <v>4.7575515446500259E-2</v>
      </c>
      <c r="AH33">
        <v>4.7575515446500259E-2</v>
      </c>
      <c r="AI33">
        <v>4.7575515446500259E-2</v>
      </c>
      <c r="AJ33">
        <v>4.7575515446500259E-2</v>
      </c>
      <c r="AK33">
        <v>4.7575515446500259E-2</v>
      </c>
      <c r="AL33">
        <v>4.7575515446500259E-2</v>
      </c>
      <c r="AM33">
        <v>4.7575515446500259E-2</v>
      </c>
      <c r="AN33">
        <v>4.7575515446500259E-2</v>
      </c>
      <c r="AO33">
        <v>4.7575515446500259E-2</v>
      </c>
      <c r="AP33">
        <v>4.7575515446500259E-2</v>
      </c>
    </row>
    <row r="34" spans="1:42" x14ac:dyDescent="0.2">
      <c r="A34" s="6" t="s">
        <v>48</v>
      </c>
      <c r="B34" s="28">
        <f>'Calculations otherrace'!B215</f>
        <v>2.6999999999999923E-2</v>
      </c>
      <c r="C34" s="28">
        <f>'Calculations otherrace'!C215</f>
        <v>2.7624151595195035E-2</v>
      </c>
      <c r="D34" s="28">
        <f>'Calculations otherrace'!D215</f>
        <v>2.8275290309380707E-2</v>
      </c>
      <c r="E34" s="28">
        <f>'Calculations otherrace'!E215</f>
        <v>2.8936224989163508E-2</v>
      </c>
      <c r="F34" s="28">
        <f>'Calculations otherrace'!F215</f>
        <v>2.9602238762839107E-2</v>
      </c>
      <c r="G34" s="28">
        <f>'Calculations otherrace'!G215</f>
        <v>3.0280860340662734E-2</v>
      </c>
      <c r="H34" s="28">
        <f>'Calculations otherrace'!H215</f>
        <v>3.0989222733895979E-2</v>
      </c>
      <c r="I34" s="28">
        <f>'Calculations otherrace'!I215</f>
        <v>3.1698750897346063E-2</v>
      </c>
      <c r="J34" s="28">
        <f>'Calculations otherrace'!J215</f>
        <v>3.2421367360515818E-2</v>
      </c>
      <c r="K34" s="28">
        <f>'Calculations otherrace'!K215</f>
        <v>3.3148920547628323E-2</v>
      </c>
      <c r="L34" s="28">
        <f>'Calculations otherrace'!L215</f>
        <v>3.378756511981492E-2</v>
      </c>
      <c r="M34" s="28">
        <f>'Calculations otherrace'!M215</f>
        <v>3.4492492650418975E-2</v>
      </c>
      <c r="N34" s="28">
        <f>'Calculations otherrace'!N215</f>
        <v>3.5201449801742925E-2</v>
      </c>
      <c r="O34" s="28">
        <f>'Calculations otherrace'!O215</f>
        <v>3.591435302038215E-2</v>
      </c>
      <c r="P34" s="28">
        <f>'Calculations otherrace'!P215</f>
        <v>3.6631118217550336E-2</v>
      </c>
      <c r="Q34" s="28">
        <f>'Calculations otherrace'!Q215</f>
        <v>3.73516608181211E-2</v>
      </c>
      <c r="R34" s="28">
        <f>'Calculations otherrace'!R215</f>
        <v>3.8075895809320796E-2</v>
      </c>
      <c r="S34" s="28">
        <f>'Calculations otherrace'!S215</f>
        <v>3.8803737789025086E-2</v>
      </c>
      <c r="T34" s="28">
        <f>'Calculations otherrace'!T215</f>
        <v>3.9535101013607035E-2</v>
      </c>
      <c r="U34" s="28">
        <f>'Calculations otherrace'!U215</f>
        <v>4.0269899445290483E-2</v>
      </c>
      <c r="V34" s="28">
        <f>'Calculations otherrace'!V215</f>
        <v>4.1008046798964255E-2</v>
      </c>
      <c r="W34" s="28">
        <f>'Calculations otherrace'!W215</f>
        <v>4.1749456588411997E-2</v>
      </c>
      <c r="X34" s="28">
        <f>'Calculations otherrace'!X215</f>
        <v>4.24940421719169E-2</v>
      </c>
      <c r="Y34" s="28">
        <f>'Calculations otherrace'!Y215</f>
        <v>4.3241716797203698E-2</v>
      </c>
      <c r="Z34" s="28">
        <f>'Calculations otherrace'!Z215</f>
        <v>4.3992393645677849E-2</v>
      </c>
      <c r="AA34" s="28">
        <f>'Calculations otherrace'!AA215</f>
        <v>4.4745985875929012E-2</v>
      </c>
      <c r="AB34" s="28">
        <f>'Calculations otherrace'!AB215</f>
        <v>4.5502406666465656E-2</v>
      </c>
      <c r="AC34" s="28">
        <f>'Calculations otherrace'!AC215</f>
        <v>4.6261569257648689E-2</v>
      </c>
      <c r="AD34" s="28">
        <f>'Calculations otherrace'!AD215</f>
        <v>4.7023386992796151E-2</v>
      </c>
      <c r="AE34" s="28">
        <f>'Calculations otherrace'!AE215</f>
        <v>4.7787773358433205E-2</v>
      </c>
      <c r="AF34" s="28">
        <f>'Calculations otherrace'!AF215</f>
        <v>4.8554642023660818E-2</v>
      </c>
      <c r="AG34">
        <v>4.8554642023660818E-2</v>
      </c>
      <c r="AH34">
        <v>4.8554642023660818E-2</v>
      </c>
      <c r="AI34">
        <v>4.8554642023660818E-2</v>
      </c>
      <c r="AJ34">
        <v>4.8554642023660818E-2</v>
      </c>
      <c r="AK34">
        <v>4.8554642023660818E-2</v>
      </c>
      <c r="AL34">
        <v>4.8554642023660818E-2</v>
      </c>
      <c r="AM34">
        <v>4.8554642023660818E-2</v>
      </c>
      <c r="AN34">
        <v>4.8554642023660818E-2</v>
      </c>
      <c r="AO34">
        <v>4.8554642023660818E-2</v>
      </c>
      <c r="AP34">
        <v>4.8554642023660818E-2</v>
      </c>
    </row>
    <row r="35" spans="1:42" x14ac:dyDescent="0.2">
      <c r="A35" s="6" t="s">
        <v>49</v>
      </c>
      <c r="B35" s="28">
        <f>'Calculations otherrace'!B216</f>
        <v>3.0072815533980442E-2</v>
      </c>
      <c r="C35" s="28">
        <f>'Calculations otherrace'!C216</f>
        <v>3.072634769741657E-2</v>
      </c>
      <c r="D35" s="28">
        <f>'Calculations otherrace'!D216</f>
        <v>3.1407848057147691E-2</v>
      </c>
      <c r="E35" s="28">
        <f>'Calculations otherrace'!E216</f>
        <v>3.209885006282745E-2</v>
      </c>
      <c r="F35" s="28">
        <f>'Calculations otherrace'!F216</f>
        <v>3.2794548904886936E-2</v>
      </c>
      <c r="G35" s="28">
        <f>'Calculations otherrace'!G216</f>
        <v>3.350258559028494E-2</v>
      </c>
      <c r="H35" s="28">
        <f>'Calculations otherrace'!H216</f>
        <v>3.4240792489674092E-2</v>
      </c>
      <c r="I35" s="28">
        <f>'Calculations otherrace'!I216</f>
        <v>3.4979742400928319E-2</v>
      </c>
      <c r="J35" s="28">
        <f>'Calculations otherrace'!J216</f>
        <v>3.5731652213434155E-2</v>
      </c>
      <c r="K35" s="28">
        <f>'Calculations otherrace'!K216</f>
        <v>3.648792037775974E-2</v>
      </c>
      <c r="L35" s="28">
        <f>'Calculations otherrace'!L216</f>
        <v>3.7151866396278987E-2</v>
      </c>
      <c r="M35" s="28">
        <f>'Calculations otherrace'!M216</f>
        <v>3.7883689056664296E-2</v>
      </c>
      <c r="N35" s="28">
        <f>'Calculations otherrace'!N216</f>
        <v>3.8619103333297967E-2</v>
      </c>
      <c r="O35" s="28">
        <f>'Calculations otherrace'!O216</f>
        <v>3.9358024038157281E-2</v>
      </c>
      <c r="P35" s="28">
        <f>'Calculations otherrace'!P216</f>
        <v>4.0100365756146235E-2</v>
      </c>
      <c r="Q35" s="28">
        <f>'Calculations otherrace'!Q216</f>
        <v>4.0846042889634157E-2</v>
      </c>
      <c r="R35" s="28">
        <f>'Calculations otherrace'!R216</f>
        <v>4.1594969702391738E-2</v>
      </c>
      <c r="S35" s="28">
        <f>'Calculations otherrace'!S216</f>
        <v>4.2347060362888475E-2</v>
      </c>
      <c r="T35" s="28">
        <f>'Calculations otherrace'!T216</f>
        <v>4.3102228986912523E-2</v>
      </c>
      <c r="U35" s="28">
        <f>'Calculations otherrace'!U216</f>
        <v>4.3860389679479438E-2</v>
      </c>
      <c r="V35" s="28">
        <f>'Calculations otherrace'!V216</f>
        <v>4.4621456575998718E-2</v>
      </c>
      <c r="W35" s="28">
        <f>'Calculations otherrace'!W216</f>
        <v>4.5385343882665512E-2</v>
      </c>
      <c r="X35" s="28">
        <f>'Calculations otherrace'!X216</f>
        <v>4.6151965916050253E-2</v>
      </c>
      <c r="Y35" s="28">
        <f>'Calculations otherrace'!Y216</f>
        <v>4.6921237141861506E-2</v>
      </c>
      <c r="Z35" s="28">
        <f>'Calculations otherrace'!Z216</f>
        <v>4.7693072212855465E-2</v>
      </c>
      <c r="AA35" s="28">
        <f>'Calculations otherrace'!AA216</f>
        <v>4.8467386005871353E-2</v>
      </c>
      <c r="AB35" s="28">
        <f>'Calculations otherrace'!AB216</f>
        <v>4.9244093657973449E-2</v>
      </c>
      <c r="AC35" s="28">
        <f>'Calculations otherrace'!AC216</f>
        <v>5.0023110601679882E-2</v>
      </c>
      <c r="AD35" s="28">
        <f>'Calculations otherrace'!AD216</f>
        <v>5.0804352599263067E-2</v>
      </c>
      <c r="AE35" s="28">
        <f>'Calculations otherrace'!AE216</f>
        <v>5.1587735776108062E-2</v>
      </c>
      <c r="AF35" s="28">
        <f>'Calculations otherrace'!AF216</f>
        <v>5.2373176653115812E-2</v>
      </c>
      <c r="AG35">
        <v>5.2373176653115812E-2</v>
      </c>
      <c r="AH35">
        <v>5.2373176653115812E-2</v>
      </c>
      <c r="AI35">
        <v>5.2373176653115812E-2</v>
      </c>
      <c r="AJ35">
        <v>5.2373176653115812E-2</v>
      </c>
      <c r="AK35">
        <v>5.2373176653115812E-2</v>
      </c>
      <c r="AL35">
        <v>5.2373176653115812E-2</v>
      </c>
      <c r="AM35">
        <v>5.2373176653115812E-2</v>
      </c>
      <c r="AN35">
        <v>5.2373176653115812E-2</v>
      </c>
      <c r="AO35">
        <v>5.2373176653115812E-2</v>
      </c>
      <c r="AP35">
        <v>5.2373176653115812E-2</v>
      </c>
    </row>
    <row r="36" spans="1:42" x14ac:dyDescent="0.2">
      <c r="A36" s="6" t="s">
        <v>50</v>
      </c>
      <c r="B36" s="28">
        <f>'Calculations otherrace'!B217</f>
        <v>2.4000000000000028E-2</v>
      </c>
      <c r="C36" s="28">
        <f>'Calculations otherrace'!C217</f>
        <v>2.4579830363636677E-2</v>
      </c>
      <c r="D36" s="28">
        <f>'Calculations otherrace'!D217</f>
        <v>2.5185022593241898E-2</v>
      </c>
      <c r="E36" s="28">
        <f>'Calculations otherrace'!E217</f>
        <v>2.5799582141654169E-2</v>
      </c>
      <c r="F36" s="28">
        <f>'Calculations otherrace'!F217</f>
        <v>2.6419154270400643E-2</v>
      </c>
      <c r="G36" s="28">
        <f>'Calculations otherrace'!G217</f>
        <v>2.7050734337297645E-2</v>
      </c>
      <c r="H36" s="28">
        <f>'Calculations otherrace'!H217</f>
        <v>2.7710301088077097E-2</v>
      </c>
      <c r="I36" s="28">
        <f>'Calculations otherrace'!I217</f>
        <v>2.8371328611596285E-2</v>
      </c>
      <c r="J36" s="28">
        <f>'Calculations otherrace'!J217</f>
        <v>2.9044917767649867E-2</v>
      </c>
      <c r="K36" s="28">
        <f>'Calculations otherrace'!K217</f>
        <v>2.9723474760449814E-2</v>
      </c>
      <c r="L36" s="28">
        <f>'Calculations otherrace'!L217</f>
        <v>3.0319536060264073E-2</v>
      </c>
      <c r="M36" s="28">
        <f>'Calculations otherrace'!M217</f>
        <v>3.0977748139261914E-2</v>
      </c>
      <c r="N36" s="28">
        <f>'Calculations otherrace'!N217</f>
        <v>3.1640110105899046E-2</v>
      </c>
      <c r="O36" s="28">
        <f>'Calculations otherrace'!O217</f>
        <v>3.2306556958166838E-2</v>
      </c>
      <c r="P36" s="28">
        <f>'Calculations otherrace'!P217</f>
        <v>3.2977023012127946E-2</v>
      </c>
      <c r="Q36" s="28">
        <f>'Calculations otherrace'!Q217</f>
        <v>3.3651441935044712E-2</v>
      </c>
      <c r="R36" s="28">
        <f>'Calculations otherrace'!R217</f>
        <v>3.4329746778648328E-2</v>
      </c>
      <c r="S36" s="28">
        <f>'Calculations otherrace'!S217</f>
        <v>3.5011870012515017E-2</v>
      </c>
      <c r="T36" s="28">
        <f>'Calculations otherrace'!T217</f>
        <v>3.5697743557511187E-2</v>
      </c>
      <c r="U36" s="28">
        <f>'Calculations otherrace'!U217</f>
        <v>3.6387298819272211E-2</v>
      </c>
      <c r="V36" s="28">
        <f>'Calculations otherrace'!V217</f>
        <v>3.7080466721681492E-2</v>
      </c>
      <c r="W36" s="28">
        <f>'Calculations otherrace'!W217</f>
        <v>3.7777177740313063E-2</v>
      </c>
      <c r="X36" s="28">
        <f>'Calculations otherrace'!X217</f>
        <v>3.8477361935804477E-2</v>
      </c>
      <c r="Y36" s="28">
        <f>'Calculations otherrace'!Y217</f>
        <v>3.9180948987128983E-2</v>
      </c>
      <c r="Z36" s="28">
        <f>'Calculations otherrace'!Z217</f>
        <v>3.9887868224731213E-2</v>
      </c>
      <c r="AA36" s="28">
        <f>'Calculations otherrace'!AA217</f>
        <v>4.0598048663497067E-2</v>
      </c>
      <c r="AB36" s="28">
        <f>'Calculations otherrace'!AB217</f>
        <v>4.131141903552709E-2</v>
      </c>
      <c r="AC36" s="28">
        <f>'Calculations otherrace'!AC217</f>
        <v>4.202790782268255E-2</v>
      </c>
      <c r="AD36" s="28">
        <f>'Calculations otherrace'!AD217</f>
        <v>4.2747443288874955E-2</v>
      </c>
      <c r="AE36" s="28">
        <f>'Calculations otherrace'!AE217</f>
        <v>4.3469953512073368E-2</v>
      </c>
      <c r="AF36" s="28">
        <f>'Calculations otherrace'!AF217</f>
        <v>4.4195366415999707E-2</v>
      </c>
      <c r="AG36">
        <v>4.4195366415999707E-2</v>
      </c>
      <c r="AH36">
        <v>4.4195366415999707E-2</v>
      </c>
      <c r="AI36">
        <v>4.4195366415999707E-2</v>
      </c>
      <c r="AJ36">
        <v>4.4195366415999707E-2</v>
      </c>
      <c r="AK36">
        <v>4.4195366415999707E-2</v>
      </c>
      <c r="AL36">
        <v>4.4195366415999707E-2</v>
      </c>
      <c r="AM36">
        <v>4.4195366415999707E-2</v>
      </c>
      <c r="AN36">
        <v>4.4195366415999707E-2</v>
      </c>
      <c r="AO36">
        <v>4.4195366415999707E-2</v>
      </c>
      <c r="AP36">
        <v>4.4195366415999707E-2</v>
      </c>
    </row>
    <row r="37" spans="1:42" x14ac:dyDescent="0.2">
      <c r="A37" s="6" t="s">
        <v>51</v>
      </c>
      <c r="B37" s="28">
        <f>'Calculations otherrace'!B218</f>
        <v>2.6000000000000016E-2</v>
      </c>
      <c r="C37" s="28">
        <f>'Calculations otherrace'!C218</f>
        <v>2.6608871571933028E-2</v>
      </c>
      <c r="D37" s="28">
        <f>'Calculations otherrace'!D218</f>
        <v>2.7244390214196994E-2</v>
      </c>
      <c r="E37" s="28">
        <f>'Calculations otherrace'!E218</f>
        <v>2.7889894869082308E-2</v>
      </c>
      <c r="F37" s="28">
        <f>'Calculations otherrace'!F218</f>
        <v>2.854078866493235E-2</v>
      </c>
      <c r="G37" s="28">
        <f>'Calculations otherrace'!G218</f>
        <v>2.9204489403322063E-2</v>
      </c>
      <c r="H37" s="28">
        <f>'Calculations otherrace'!H218</f>
        <v>2.9897809095572107E-2</v>
      </c>
      <c r="I37" s="28">
        <f>'Calculations otherrace'!I218</f>
        <v>3.0592788623757926E-2</v>
      </c>
      <c r="J37" s="28">
        <f>'Calculations otherrace'!J218</f>
        <v>3.1301164639022418E-2</v>
      </c>
      <c r="K37" s="28">
        <f>'Calculations otherrace'!K218</f>
        <v>3.2014994991917615E-2</v>
      </c>
      <c r="L37" s="28">
        <f>'Calculations otherrace'!L218</f>
        <v>3.2642067478531725E-2</v>
      </c>
      <c r="M37" s="28">
        <f>'Calculations otherrace'!M218</f>
        <v>3.3334835035091777E-2</v>
      </c>
      <c r="N37" s="28">
        <f>'Calculations otherrace'!N218</f>
        <v>3.40321914039503E-2</v>
      </c>
      <c r="O37" s="28">
        <f>'Calculations otherrace'!O218</f>
        <v>3.4734081359864402E-2</v>
      </c>
      <c r="P37" s="28">
        <f>'Calculations otherrace'!P218</f>
        <v>3.5440448929920959E-2</v>
      </c>
      <c r="Q37" s="28">
        <f>'Calculations otherrace'!Q218</f>
        <v>3.6151237413621855E-2</v>
      </c>
      <c r="R37" s="28">
        <f>'Calculations otherrace'!R218</f>
        <v>3.686638940333839E-2</v>
      </c>
      <c r="S37" s="28">
        <f>'Calculations otherrace'!S218</f>
        <v>3.7585846805120428E-2</v>
      </c>
      <c r="T37" s="28">
        <f>'Calculations otherrace'!T218</f>
        <v>3.8309550859839246E-2</v>
      </c>
      <c r="U37" s="28">
        <f>'Calculations otherrace'!U218</f>
        <v>3.9037442164646455E-2</v>
      </c>
      <c r="V37" s="28">
        <f>'Calculations otherrace'!V218</f>
        <v>3.9769460694730613E-2</v>
      </c>
      <c r="W37" s="28">
        <f>'Calculations otherrace'!W218</f>
        <v>4.050554582534982E-2</v>
      </c>
      <c r="X37" s="28">
        <f>'Calculations otherrace'!X218</f>
        <v>4.1245636354121915E-2</v>
      </c>
      <c r="Y37" s="28">
        <f>'Calculations otherrace'!Y218</f>
        <v>4.1989670523552451E-2</v>
      </c>
      <c r="Z37" s="28">
        <f>'Calculations otherrace'!Z218</f>
        <v>4.2737586043778426E-2</v>
      </c>
      <c r="AA37" s="28">
        <f>'Calculations otherrace'!AA218</f>
        <v>4.3489320115507872E-2</v>
      </c>
      <c r="AB37" s="28">
        <f>'Calculations otherrace'!AB218</f>
        <v>4.4244809453136073E-2</v>
      </c>
      <c r="AC37" s="28">
        <f>'Calculations otherrace'!AC218</f>
        <v>4.5003990308015079E-2</v>
      </c>
      <c r="AD37" s="28">
        <f>'Calculations otherrace'!AD218</f>
        <v>4.5766798491856657E-2</v>
      </c>
      <c r="AE37" s="28">
        <f>'Calculations otherrace'!AE218</f>
        <v>4.6533169400249416E-2</v>
      </c>
      <c r="AF37" s="28">
        <f>'Calculations otherrace'!AF218</f>
        <v>4.7303038036266579E-2</v>
      </c>
      <c r="AG37">
        <v>4.7303038036266579E-2</v>
      </c>
      <c r="AH37">
        <v>4.7303038036266579E-2</v>
      </c>
      <c r="AI37">
        <v>4.7303038036266579E-2</v>
      </c>
      <c r="AJ37">
        <v>4.7303038036266579E-2</v>
      </c>
      <c r="AK37">
        <v>4.7303038036266579E-2</v>
      </c>
      <c r="AL37">
        <v>4.7303038036266579E-2</v>
      </c>
      <c r="AM37">
        <v>4.7303038036266579E-2</v>
      </c>
      <c r="AN37">
        <v>4.7303038036266579E-2</v>
      </c>
      <c r="AO37">
        <v>4.7303038036266579E-2</v>
      </c>
      <c r="AP37">
        <v>4.7303038036266579E-2</v>
      </c>
    </row>
    <row r="38" spans="1:42" x14ac:dyDescent="0.2">
      <c r="A38" s="6" t="s">
        <v>52</v>
      </c>
      <c r="B38" s="28">
        <f>'Calculations otherrace'!B219</f>
        <v>3.0000000000000145E-2</v>
      </c>
      <c r="C38" s="28">
        <f>'Calculations otherrace'!C219</f>
        <v>3.0659968305709287E-2</v>
      </c>
      <c r="D38" s="28">
        <f>'Calculations otherrace'!D219</f>
        <v>3.1348409796687945E-2</v>
      </c>
      <c r="E38" s="28">
        <f>'Calculations otherrace'!E219</f>
        <v>3.2046984319842958E-2</v>
      </c>
      <c r="F38" s="28">
        <f>'Calculations otherrace'!F219</f>
        <v>3.2750764426541339E-2</v>
      </c>
      <c r="G38" s="28">
        <f>'Calculations otherrace'!G219</f>
        <v>3.3467627758258109E-2</v>
      </c>
      <c r="H38" s="28">
        <f>'Calculations otherrace'!H219</f>
        <v>3.4215668535308323E-2</v>
      </c>
      <c r="I38" s="28">
        <f>'Calculations otherrace'!I219</f>
        <v>3.4964869930529129E-2</v>
      </c>
      <c r="J38" s="28">
        <f>'Calculations otherrace'!J219</f>
        <v>3.572775306355095E-2</v>
      </c>
      <c r="K38" s="28">
        <f>'Calculations otherrace'!K219</f>
        <v>3.6495674245109029E-2</v>
      </c>
      <c r="L38" s="28">
        <f>'Calculations otherrace'!L219</f>
        <v>3.7169940094594622E-2</v>
      </c>
      <c r="M38" s="28">
        <f>'Calculations otherrace'!M219</f>
        <v>3.7913900783866035E-2</v>
      </c>
      <c r="N38" s="28">
        <f>'Calculations otherrace'!N219</f>
        <v>3.8662036345707536E-2</v>
      </c>
      <c r="O38" s="28">
        <f>'Calculations otherrace'!O219</f>
        <v>3.9414268977417531E-2</v>
      </c>
      <c r="P38" s="28">
        <f>'Calculations otherrace'!P219</f>
        <v>4.0170520292117796E-2</v>
      </c>
      <c r="Q38" s="28">
        <f>'Calculations otherrace'!Q219</f>
        <v>4.0930711356947473E-2</v>
      </c>
      <c r="R38" s="28">
        <f>'Calculations otherrace'!R219</f>
        <v>4.1694762731273691E-2</v>
      </c>
      <c r="S38" s="28">
        <f>'Calculations otherrace'!S219</f>
        <v>4.2462594504882233E-2</v>
      </c>
      <c r="T38" s="28">
        <f>'Calculations otherrace'!T219</f>
        <v>4.3234126336104912E-2</v>
      </c>
      <c r="U38" s="28">
        <f>'Calculations otherrace'!U219</f>
        <v>4.4009277489846198E-2</v>
      </c>
      <c r="V38" s="28">
        <f>'Calculations otherrace'!V219</f>
        <v>4.4787966875471499E-2</v>
      </c>
      <c r="W38" s="28">
        <f>'Calculations otherrace'!W219</f>
        <v>4.557011308451734E-2</v>
      </c>
      <c r="X38" s="28">
        <f>'Calculations otherrace'!X219</f>
        <v>4.6355634428188477E-2</v>
      </c>
      <c r="Y38" s="28">
        <f>'Calculations otherrace'!Y219</f>
        <v>4.7144448974606692E-2</v>
      </c>
      <c r="Z38" s="28">
        <f>'Calculations otherrace'!Z219</f>
        <v>4.7936474585774935E-2</v>
      </c>
      <c r="AA38" s="28">
        <f>'Calculations otherrace'!AA219</f>
        <v>4.8731628954224455E-2</v>
      </c>
      <c r="AB38" s="28">
        <f>'Calculations otherrace'!AB219</f>
        <v>4.9529829639312989E-2</v>
      </c>
      <c r="AC38" s="28">
        <f>'Calculations otherrace'!AC219</f>
        <v>5.03309941031417E-2</v>
      </c>
      <c r="AD38" s="28">
        <f>'Calculations otherrace'!AD219</f>
        <v>5.1135039746060255E-2</v>
      </c>
      <c r="AE38" s="28">
        <f>'Calculations otherrace'!AE219</f>
        <v>5.1941883941733991E-2</v>
      </c>
      <c r="AF38" s="28">
        <f>'Calculations otherrace'!AF219</f>
        <v>5.275144407174167E-2</v>
      </c>
      <c r="AG38">
        <v>5.275144407174167E-2</v>
      </c>
      <c r="AH38">
        <v>5.275144407174167E-2</v>
      </c>
      <c r="AI38">
        <v>5.275144407174167E-2</v>
      </c>
      <c r="AJ38">
        <v>5.275144407174167E-2</v>
      </c>
      <c r="AK38">
        <v>5.275144407174167E-2</v>
      </c>
      <c r="AL38">
        <v>5.275144407174167E-2</v>
      </c>
      <c r="AM38">
        <v>5.275144407174167E-2</v>
      </c>
      <c r="AN38">
        <v>5.275144407174167E-2</v>
      </c>
      <c r="AO38">
        <v>5.275144407174167E-2</v>
      </c>
      <c r="AP38">
        <v>5.275144407174167E-2</v>
      </c>
    </row>
    <row r="39" spans="1:42" x14ac:dyDescent="0.2">
      <c r="A39" s="6" t="s">
        <v>53</v>
      </c>
      <c r="B39" s="28">
        <f>'Calculations otherrace'!B220</f>
        <v>4.6000000000000055E-2</v>
      </c>
      <c r="C39" s="28">
        <f>'Calculations otherrace'!C220</f>
        <v>4.6884711985335774E-2</v>
      </c>
      <c r="D39" s="28">
        <f>'Calculations otherrace'!D220</f>
        <v>4.7806723833142488E-2</v>
      </c>
      <c r="E39" s="28">
        <f>'Calculations otherrace'!E220</f>
        <v>4.8741653045566005E-2</v>
      </c>
      <c r="F39" s="28">
        <f>'Calculations otherrace'!F220</f>
        <v>4.9682801204812367E-2</v>
      </c>
      <c r="G39" s="28">
        <f>'Calculations otherrace'!G220</f>
        <v>5.064079121623858E-2</v>
      </c>
      <c r="H39" s="28">
        <f>'Calculations otherrace'!H220</f>
        <v>5.16397276196131E-2</v>
      </c>
      <c r="I39" s="28">
        <f>'Calculations otherrace'!I220</f>
        <v>5.2639245917116308E-2</v>
      </c>
      <c r="J39" s="28">
        <f>'Calculations otherrace'!J220</f>
        <v>5.3656132316949018E-2</v>
      </c>
      <c r="K39" s="28">
        <f>'Calculations otherrace'!K220</f>
        <v>5.4678892489939117E-2</v>
      </c>
      <c r="L39" s="28">
        <f>'Calculations otherrace'!L220</f>
        <v>5.5575780322663713E-2</v>
      </c>
      <c r="M39" s="28">
        <f>'Calculations otherrace'!M220</f>
        <v>5.6564822183643317E-2</v>
      </c>
      <c r="N39" s="28">
        <f>'Calculations otherrace'!N220</f>
        <v>5.7558534357298081E-2</v>
      </c>
      <c r="O39" s="28">
        <f>'Calculations otherrace'!O220</f>
        <v>5.8556794870679982E-2</v>
      </c>
      <c r="P39" s="28">
        <f>'Calculations otherrace'!P220</f>
        <v>5.9559481200204517E-2</v>
      </c>
      <c r="Q39" s="28">
        <f>'Calculations otherrace'!Q220</f>
        <v>6.056647033726173E-2</v>
      </c>
      <c r="R39" s="28">
        <f>'Calculations otherrace'!R220</f>
        <v>6.1577638853439767E-2</v>
      </c>
      <c r="S39" s="28">
        <f>'Calculations otherrace'!S220</f>
        <v>6.2592862965297202E-2</v>
      </c>
      <c r="T39" s="28">
        <f>'Calculations otherrace'!T220</f>
        <v>6.3612018598611361E-2</v>
      </c>
      <c r="U39" s="28">
        <f>'Calculations otherrace'!U220</f>
        <v>6.4634981452039234E-2</v>
      </c>
      <c r="V39" s="28">
        <f>'Calculations otherrace'!V220</f>
        <v>6.5661627060128749E-2</v>
      </c>
      <c r="W39" s="28">
        <f>'Calculations otherrace'!W220</f>
        <v>6.6691830855616988E-2</v>
      </c>
      <c r="X39" s="28">
        <f>'Calculations otherrace'!X220</f>
        <v>6.7725468230957972E-2</v>
      </c>
      <c r="Y39" s="28">
        <f>'Calculations otherrace'!Y220</f>
        <v>6.8762414599025531E-2</v>
      </c>
      <c r="Z39" s="28">
        <f>'Calculations otherrace'!Z220</f>
        <v>6.9802545452934572E-2</v>
      </c>
      <c r="AA39" s="28">
        <f>'Calculations otherrace'!AA220</f>
        <v>7.084573642493204E-2</v>
      </c>
      <c r="AB39" s="28">
        <f>'Calculations otherrace'!AB220</f>
        <v>7.1891863344308998E-2</v>
      </c>
      <c r="AC39" s="28">
        <f>'Calculations otherrace'!AC220</f>
        <v>7.2940802294287496E-2</v>
      </c>
      <c r="AD39" s="28">
        <f>'Calculations otherrace'!AD220</f>
        <v>7.3992429667838353E-2</v>
      </c>
      <c r="AE39" s="28">
        <f>'Calculations otherrace'!AE220</f>
        <v>7.5046622222392043E-2</v>
      </c>
      <c r="AF39" s="28">
        <f>'Calculations otherrace'!AF220</f>
        <v>7.6103257133401839E-2</v>
      </c>
      <c r="AG39">
        <v>7.6103257133401839E-2</v>
      </c>
      <c r="AH39">
        <v>7.6103257133401839E-2</v>
      </c>
      <c r="AI39">
        <v>7.6103257133401839E-2</v>
      </c>
      <c r="AJ39">
        <v>7.6103257133401839E-2</v>
      </c>
      <c r="AK39">
        <v>7.6103257133401839E-2</v>
      </c>
      <c r="AL39">
        <v>7.6103257133401839E-2</v>
      </c>
      <c r="AM39">
        <v>7.6103257133401839E-2</v>
      </c>
      <c r="AN39">
        <v>7.6103257133401839E-2</v>
      </c>
      <c r="AO39">
        <v>7.6103257133401839E-2</v>
      </c>
      <c r="AP39">
        <v>7.6103257133401839E-2</v>
      </c>
    </row>
    <row r="40" spans="1:42" x14ac:dyDescent="0.2">
      <c r="A40" s="6" t="s">
        <v>54</v>
      </c>
      <c r="B40" s="28">
        <f>'Calculations otherrace'!B221</f>
        <v>3.099999999999992E-2</v>
      </c>
      <c r="C40" s="28">
        <f>'Calculations otherrace'!C221</f>
        <v>3.1678688490082083E-2</v>
      </c>
      <c r="D40" s="28">
        <f>'Calculations otherrace'!D221</f>
        <v>3.2386790538411155E-2</v>
      </c>
      <c r="E40" s="28">
        <f>'Calculations otherrace'!E221</f>
        <v>3.3105633923719853E-2</v>
      </c>
      <c r="F40" s="28">
        <f>'Calculations otherrace'!F221</f>
        <v>3.3830108326702586E-2</v>
      </c>
      <c r="G40" s="28">
        <f>'Calculations otherrace'!G221</f>
        <v>3.4568416126937888E-2</v>
      </c>
      <c r="H40" s="28">
        <f>'Calculations otherrace'!H221</f>
        <v>3.53392206115598E-2</v>
      </c>
      <c r="I40" s="28">
        <f>'Calculations otherrace'!I221</f>
        <v>3.611147278336798E-2</v>
      </c>
      <c r="J40" s="28">
        <f>'Calculations otherrace'!J221</f>
        <v>3.6898164632798831E-2</v>
      </c>
      <c r="K40" s="28">
        <f>'Calculations otherrace'!K221</f>
        <v>3.7690437794816095E-2</v>
      </c>
      <c r="L40" s="28">
        <f>'Calculations otherrace'!L221</f>
        <v>3.8386143987729923E-2</v>
      </c>
      <c r="M40" s="28">
        <f>'Calculations otherrace'!M221</f>
        <v>3.915424329137409E-2</v>
      </c>
      <c r="N40" s="28">
        <f>'Calculations otherrace'!N221</f>
        <v>3.9926988116238279E-2</v>
      </c>
      <c r="O40" s="28">
        <f>'Calculations otherrace'!O221</f>
        <v>4.0704306498310132E-2</v>
      </c>
      <c r="P40" s="28">
        <f>'Calculations otherrace'!P221</f>
        <v>4.1486125710600036E-2</v>
      </c>
      <c r="Q40" s="28">
        <f>'Calculations otherrace'!Q221</f>
        <v>4.2272372294353398E-2</v>
      </c>
      <c r="R40" s="28">
        <f>'Calculations otherrace'!R221</f>
        <v>4.3062972090570223E-2</v>
      </c>
      <c r="S40" s="28">
        <f>'Calculations otherrace'!S221</f>
        <v>4.3857850271802619E-2</v>
      </c>
      <c r="T40" s="28">
        <f>'Calculations otherrace'!T221</f>
        <v>4.4656931374195255E-2</v>
      </c>
      <c r="U40" s="28">
        <f>'Calculations otherrace'!U221</f>
        <v>4.5460139329736755E-2</v>
      </c>
      <c r="V40" s="28">
        <f>'Calculations otherrace'!V221</f>
        <v>4.6267397498690944E-2</v>
      </c>
      <c r="W40" s="28">
        <f>'Calculations otherrace'!W221</f>
        <v>4.7078628702172748E-2</v>
      </c>
      <c r="X40" s="28">
        <f>'Calculations otherrace'!X221</f>
        <v>4.7893755254837779E-2</v>
      </c>
      <c r="Y40" s="28">
        <f>'Calculations otherrace'!Y221</f>
        <v>4.8712698997654291E-2</v>
      </c>
      <c r="Z40" s="28">
        <f>'Calculations otherrace'!Z221</f>
        <v>4.9535381330723043E-2</v>
      </c>
      <c r="AA40" s="28">
        <f>'Calculations otherrace'!AA221</f>
        <v>5.0361723246115257E-2</v>
      </c>
      <c r="AB40" s="28">
        <f>'Calculations otherrace'!AB221</f>
        <v>5.1191645360697625E-2</v>
      </c>
      <c r="AC40" s="28">
        <f>'Calculations otherrace'!AC221</f>
        <v>5.2025067948912151E-2</v>
      </c>
      <c r="AD40" s="28">
        <f>'Calculations otherrace'!AD221</f>
        <v>5.2861910975480694E-2</v>
      </c>
      <c r="AE40" s="28">
        <f>'Calculations otherrace'!AE221</f>
        <v>5.3702094128006479E-2</v>
      </c>
      <c r="AF40" s="28">
        <f>'Calculations otherrace'!AF221</f>
        <v>5.4545536849440475E-2</v>
      </c>
      <c r="AG40">
        <v>5.4545536849440475E-2</v>
      </c>
      <c r="AH40">
        <v>5.4545536849440475E-2</v>
      </c>
      <c r="AI40">
        <v>5.4545536849440475E-2</v>
      </c>
      <c r="AJ40">
        <v>5.4545536849440475E-2</v>
      </c>
      <c r="AK40">
        <v>5.4545536849440475E-2</v>
      </c>
      <c r="AL40">
        <v>5.4545536849440475E-2</v>
      </c>
      <c r="AM40">
        <v>5.4545536849440475E-2</v>
      </c>
      <c r="AN40">
        <v>5.4545536849440475E-2</v>
      </c>
      <c r="AO40">
        <v>5.4545536849440475E-2</v>
      </c>
      <c r="AP40">
        <v>5.4545536849440475E-2</v>
      </c>
    </row>
    <row r="41" spans="1:42" x14ac:dyDescent="0.2">
      <c r="A41" s="6" t="s">
        <v>55</v>
      </c>
      <c r="B41" s="28">
        <f>'Calculations otherrace'!B222</f>
        <v>3.2999999999999946E-2</v>
      </c>
      <c r="C41" s="28">
        <f>'Calculations otherrace'!C222</f>
        <v>3.3712049578119657E-2</v>
      </c>
      <c r="D41" s="28">
        <f>'Calculations otherrace'!D222</f>
        <v>3.4454710450506326E-2</v>
      </c>
      <c r="E41" s="28">
        <f>'Calculations otherrace'!E222</f>
        <v>3.5208427919308394E-2</v>
      </c>
      <c r="F41" s="28">
        <f>'Calculations otherrace'!F222</f>
        <v>3.5967801751114033E-2</v>
      </c>
      <c r="G41" s="28">
        <f>'Calculations otherrace'!G222</f>
        <v>3.6741441549833657E-2</v>
      </c>
      <c r="H41" s="28">
        <f>'Calculations otherrace'!H222</f>
        <v>3.7548867260490761E-2</v>
      </c>
      <c r="I41" s="28">
        <f>'Calculations otherrace'!I222</f>
        <v>3.835744929140656E-2</v>
      </c>
      <c r="J41" s="28">
        <f>'Calculations otherrace'!J222</f>
        <v>3.9180798721503353E-2</v>
      </c>
      <c r="K41" s="28">
        <f>'Calculations otherrace'!K222</f>
        <v>4.0009638209509021E-2</v>
      </c>
      <c r="L41" s="28">
        <f>'Calculations otherrace'!L222</f>
        <v>4.0736989043196004E-2</v>
      </c>
      <c r="M41" s="28">
        <f>'Calculations otherrace'!M222</f>
        <v>4.1539757970619519E-2</v>
      </c>
      <c r="N41" s="28">
        <f>'Calculations otherrace'!N222</f>
        <v>4.2346979123224326E-2</v>
      </c>
      <c r="O41" s="28">
        <f>'Calculations otherrace'!O222</f>
        <v>4.3158556653803005E-2</v>
      </c>
      <c r="P41" s="28">
        <f>'Calculations otherrace'!P222</f>
        <v>4.3974394060688468E-2</v>
      </c>
      <c r="Q41" s="28">
        <f>'Calculations otherrace'!Q222</f>
        <v>4.4794394242712872E-2</v>
      </c>
      <c r="R41" s="28">
        <f>'Calculations otherrace'!R222</f>
        <v>4.5618459553934884E-2</v>
      </c>
      <c r="S41" s="28">
        <f>'Calculations otherrace'!S222</f>
        <v>4.6446491858079052E-2</v>
      </c>
      <c r="T41" s="28">
        <f>'Calculations otherrace'!T222</f>
        <v>4.727839258262518E-2</v>
      </c>
      <c r="U41" s="28">
        <f>'Calculations otherrace'!U222</f>
        <v>4.811406277249286E-2</v>
      </c>
      <c r="V41" s="28">
        <f>'Calculations otherrace'!V222</f>
        <v>4.8953403143267606E-2</v>
      </c>
      <c r="W41" s="28">
        <f>'Calculations otherrace'!W222</f>
        <v>4.9796314133912979E-2</v>
      </c>
      <c r="X41" s="28">
        <f>'Calculations otherrace'!X222</f>
        <v>5.0642695958919341E-2</v>
      </c>
      <c r="Y41" s="28">
        <f>'Calculations otherrace'!Y222</f>
        <v>5.1492448659841906E-2</v>
      </c>
      <c r="Z41" s="28">
        <f>'Calculations otherrace'!Z222</f>
        <v>5.2345472156178893E-2</v>
      </c>
      <c r="AA41" s="28">
        <f>'Calculations otherrace'!AA222</f>
        <v>5.32016662955462E-2</v>
      </c>
      <c r="AB41" s="28">
        <f>'Calculations otherrace'!AB222</f>
        <v>5.4060930903107998E-2</v>
      </c>
      <c r="AC41" s="28">
        <f>'Calculations otherrace'!AC222</f>
        <v>5.4923165830220333E-2</v>
      </c>
      <c r="AD41" s="28">
        <f>'Calculations otherrace'!AD222</f>
        <v>5.5788271002251165E-2</v>
      </c>
      <c r="AE41" s="28">
        <f>'Calculations otherrace'!AE222</f>
        <v>5.6656146465542075E-2</v>
      </c>
      <c r="AF41" s="28">
        <f>'Calculations otherrace'!AF222</f>
        <v>5.752669243347603E-2</v>
      </c>
      <c r="AG41">
        <v>5.752669243347603E-2</v>
      </c>
      <c r="AH41">
        <v>5.752669243347603E-2</v>
      </c>
      <c r="AI41">
        <v>5.752669243347603E-2</v>
      </c>
      <c r="AJ41">
        <v>5.752669243347603E-2</v>
      </c>
      <c r="AK41">
        <v>5.752669243347603E-2</v>
      </c>
      <c r="AL41">
        <v>5.752669243347603E-2</v>
      </c>
      <c r="AM41">
        <v>5.752669243347603E-2</v>
      </c>
      <c r="AN41">
        <v>5.752669243347603E-2</v>
      </c>
      <c r="AO41">
        <v>5.752669243347603E-2</v>
      </c>
      <c r="AP41">
        <v>5.752669243347603E-2</v>
      </c>
    </row>
    <row r="42" spans="1:42" x14ac:dyDescent="0.2">
      <c r="A42" s="6" t="s">
        <v>56</v>
      </c>
      <c r="B42" s="28">
        <f>'Calculations otherrace'!B223</f>
        <v>6.0000000000000081E-2</v>
      </c>
      <c r="C42" s="28">
        <f>'Calculations otherrace'!C223</f>
        <v>6.103257513142641E-2</v>
      </c>
      <c r="D42" s="28">
        <f>'Calculations otherrace'!D223</f>
        <v>6.2107813926585612E-2</v>
      </c>
      <c r="E42" s="28">
        <f>'Calculations otherrace'!E223</f>
        <v>6.3196748098859432E-2</v>
      </c>
      <c r="F42" s="28">
        <f>'Calculations otherrace'!F223</f>
        <v>6.429171823890753E-2</v>
      </c>
      <c r="G42" s="28">
        <f>'Calculations otherrace'!G223</f>
        <v>6.5404835689967231E-2</v>
      </c>
      <c r="H42" s="28">
        <f>'Calculations otherrace'!H223</f>
        <v>6.6564028390733804E-2</v>
      </c>
      <c r="I42" s="28">
        <f>'Calculations otherrace'!I223</f>
        <v>6.7722845224193862E-2</v>
      </c>
      <c r="J42" s="28">
        <f>'Calculations otherrace'!J223</f>
        <v>6.8900532564574457E-2</v>
      </c>
      <c r="K42" s="28">
        <f>'Calculations otherrace'!K223</f>
        <v>7.0083644472151818E-2</v>
      </c>
      <c r="L42" s="28">
        <f>'Calculations otherrace'!L223</f>
        <v>7.1120904464968979E-2</v>
      </c>
      <c r="M42" s="28">
        <f>'Calculations otherrace'!M223</f>
        <v>7.226315398886872E-2</v>
      </c>
      <c r="N42" s="28">
        <f>'Calculations otherrace'!N223</f>
        <v>7.3409726120521268E-2</v>
      </c>
      <c r="O42" s="28">
        <f>'Calculations otherrace'!O223</f>
        <v>7.4560495931002765E-2</v>
      </c>
      <c r="P42" s="28">
        <f>'Calculations otherrace'!P223</f>
        <v>7.5715338227046847E-2</v>
      </c>
      <c r="Q42" s="28">
        <f>'Calculations otherrace'!Q223</f>
        <v>7.6874127600309594E-2</v>
      </c>
      <c r="R42" s="28">
        <f>'Calculations otherrace'!R223</f>
        <v>7.803673847650934E-2</v>
      </c>
      <c r="S42" s="28">
        <f>'Calculations otherrace'!S223</f>
        <v>7.9203045164397079E-2</v>
      </c>
      <c r="T42" s="28">
        <f>'Calculations otherrace'!T223</f>
        <v>8.0372921904504874E-2</v>
      </c>
      <c r="U42" s="28">
        <f>'Calculations otherrace'!U223</f>
        <v>8.154624291762759E-2</v>
      </c>
      <c r="V42" s="28">
        <f>'Calculations otherrace'!V223</f>
        <v>8.2722882452991919E-2</v>
      </c>
      <c r="W42" s="28">
        <f>'Calculations otherrace'!W223</f>
        <v>8.3902714836064249E-2</v>
      </c>
      <c r="X42" s="28">
        <f>'Calculations otherrace'!X223</f>
        <v>8.508561451595531E-2</v>
      </c>
      <c r="Y42" s="28">
        <f>'Calculations otherrace'!Y223</f>
        <v>8.6271456112378964E-2</v>
      </c>
      <c r="Z42" s="28">
        <f>'Calculations otherrace'!Z223</f>
        <v>8.7460114462119862E-2</v>
      </c>
      <c r="AA42" s="28">
        <f>'Calculations otherrace'!AA223</f>
        <v>8.8651464664972146E-2</v>
      </c>
      <c r="AB42" s="28">
        <f>'Calculations otherrace'!AB223</f>
        <v>8.9845382129108947E-2</v>
      </c>
      <c r="AC42" s="28">
        <f>'Calculations otherrace'!AC223</f>
        <v>9.1041742615843538E-2</v>
      </c>
      <c r="AD42" s="28">
        <f>'Calculations otherrace'!AD223</f>
        <v>9.2240422283745724E-2</v>
      </c>
      <c r="AE42" s="28">
        <f>'Calculations otherrace'!AE223</f>
        <v>9.3441297732081013E-2</v>
      </c>
      <c r="AF42" s="28">
        <f>'Calculations otherrace'!AF223</f>
        <v>9.4644246043533983E-2</v>
      </c>
      <c r="AG42">
        <v>9.4644246043533983E-2</v>
      </c>
      <c r="AH42">
        <v>9.4644246043533983E-2</v>
      </c>
      <c r="AI42">
        <v>9.4644246043533983E-2</v>
      </c>
      <c r="AJ42">
        <v>9.4644246043533983E-2</v>
      </c>
      <c r="AK42">
        <v>9.4644246043533983E-2</v>
      </c>
      <c r="AL42">
        <v>9.4644246043533983E-2</v>
      </c>
      <c r="AM42">
        <v>9.4644246043533983E-2</v>
      </c>
      <c r="AN42">
        <v>9.4644246043533983E-2</v>
      </c>
      <c r="AO42">
        <v>9.4644246043533983E-2</v>
      </c>
      <c r="AP42">
        <v>9.4644246043533983E-2</v>
      </c>
    </row>
    <row r="43" spans="1:42" x14ac:dyDescent="0.2">
      <c r="A43" s="6" t="s">
        <v>57</v>
      </c>
      <c r="B43" s="28">
        <f>'Calculations otherrace'!B224</f>
        <v>4.599999999999993E-2</v>
      </c>
      <c r="C43" s="28">
        <f>'Calculations otherrace'!C224</f>
        <v>4.6866041652451791E-2</v>
      </c>
      <c r="D43" s="28">
        <f>'Calculations otherrace'!D224</f>
        <v>4.7768535528197736E-2</v>
      </c>
      <c r="E43" s="28">
        <f>'Calculations otherrace'!E224</f>
        <v>4.8683305875112999E-2</v>
      </c>
      <c r="F43" s="28">
        <f>'Calculations otherrace'!F224</f>
        <v>4.9603904648964345E-2</v>
      </c>
      <c r="G43" s="28">
        <f>'Calculations otherrace'!G224</f>
        <v>5.054057701272887E-2</v>
      </c>
      <c r="H43" s="28">
        <f>'Calculations otherrace'!H224</f>
        <v>5.1516885226051363E-2</v>
      </c>
      <c r="I43" s="28">
        <f>'Calculations otherrace'!I224</f>
        <v>5.2493667539489995E-2</v>
      </c>
      <c r="J43" s="28">
        <f>'Calculations otherrace'!J224</f>
        <v>5.348720009559145E-2</v>
      </c>
      <c r="K43" s="28">
        <f>'Calculations otherrace'!K224</f>
        <v>5.4486181902278337E-2</v>
      </c>
      <c r="L43" s="28">
        <f>'Calculations otherrace'!L224</f>
        <v>5.5362564842157846E-2</v>
      </c>
      <c r="M43" s="28">
        <f>'Calculations otherrace'!M224</f>
        <v>5.6328496745029322E-2</v>
      </c>
      <c r="N43" s="28">
        <f>'Calculations otherrace'!N224</f>
        <v>5.7298860280788295E-2</v>
      </c>
      <c r="O43" s="28">
        <f>'Calculations otherrace'!O224</f>
        <v>5.8273552294021209E-2</v>
      </c>
      <c r="P43" s="28">
        <f>'Calculations otherrace'!P224</f>
        <v>5.9252469158002752E-2</v>
      </c>
      <c r="Q43" s="28">
        <f>'Calculations otherrace'!Q224</f>
        <v>6.023550681840819E-2</v>
      </c>
      <c r="R43" s="28">
        <f>'Calculations otherrace'!R224</f>
        <v>6.1222560837030961E-2</v>
      </c>
      <c r="S43" s="28">
        <f>'Calculations otherrace'!S224</f>
        <v>6.2213526435465343E-2</v>
      </c>
      <c r="T43" s="28">
        <f>'Calculations otherrace'!T224</f>
        <v>6.3208298538707214E-2</v>
      </c>
      <c r="U43" s="28">
        <f>'Calculations otherrace'!U224</f>
        <v>6.4206771818630978E-2</v>
      </c>
      <c r="V43" s="28">
        <f>'Calculations otherrace'!V224</f>
        <v>6.5208840737301113E-2</v>
      </c>
      <c r="W43" s="28">
        <f>'Calculations otherrace'!W224</f>
        <v>6.621439959007494E-2</v>
      </c>
      <c r="X43" s="28">
        <f>'Calculations otherrace'!X224</f>
        <v>6.7223342548455356E-2</v>
      </c>
      <c r="Y43" s="28">
        <f>'Calculations otherrace'!Y224</f>
        <v>6.8235563702656502E-2</v>
      </c>
      <c r="Z43" s="28">
        <f>'Calculations otherrace'!Z224</f>
        <v>6.9250957103839453E-2</v>
      </c>
      <c r="AA43" s="28">
        <f>'Calculations otherrace'!AA224</f>
        <v>7.0269416805982116E-2</v>
      </c>
      <c r="AB43" s="28">
        <f>'Calculations otherrace'!AB224</f>
        <v>7.1290836907346486E-2</v>
      </c>
      <c r="AC43" s="28">
        <f>'Calculations otherrace'!AC224</f>
        <v>7.2315111591506262E-2</v>
      </c>
      <c r="AD43" s="28">
        <f>'Calculations otherrace'!AD224</f>
        <v>7.3342135167900044E-2</v>
      </c>
      <c r="AE43" s="28">
        <f>'Calculations otherrace'!AE224</f>
        <v>7.4371802111879506E-2</v>
      </c>
      <c r="AF43" s="28">
        <f>'Calculations otherrace'!AF224</f>
        <v>7.54040071042162E-2</v>
      </c>
      <c r="AG43">
        <v>7.54040071042162E-2</v>
      </c>
      <c r="AH43">
        <v>7.54040071042162E-2</v>
      </c>
      <c r="AI43">
        <v>7.54040071042162E-2</v>
      </c>
      <c r="AJ43">
        <v>7.54040071042162E-2</v>
      </c>
      <c r="AK43">
        <v>7.54040071042162E-2</v>
      </c>
      <c r="AL43">
        <v>7.54040071042162E-2</v>
      </c>
      <c r="AM43">
        <v>7.54040071042162E-2</v>
      </c>
      <c r="AN43">
        <v>7.54040071042162E-2</v>
      </c>
      <c r="AO43">
        <v>7.54040071042162E-2</v>
      </c>
      <c r="AP43">
        <v>7.54040071042162E-2</v>
      </c>
    </row>
  </sheetData>
  <phoneticPr fontId="1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P43"/>
  <sheetViews>
    <sheetView topLeftCell="AC1" workbookViewId="0">
      <selection activeCell="AE9" sqref="AE9"/>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hispanic'!B183</f>
        <v>0.24199999999999999</v>
      </c>
      <c r="C2" s="28">
        <f>'Calculations hispanic'!C183</f>
        <v>0.24618826044559081</v>
      </c>
      <c r="D2" s="28">
        <f>'Calculations hispanic'!D183</f>
        <v>0.25053658612554902</v>
      </c>
      <c r="E2" s="28">
        <f>'Calculations hispanic'!E183</f>
        <v>0.25490572162412928</v>
      </c>
      <c r="F2" s="28">
        <f>'Calculations hispanic'!F183</f>
        <v>0.25927808004716535</v>
      </c>
      <c r="G2" s="28">
        <f>'Calculations hispanic'!G183</f>
        <v>0.26368842418008137</v>
      </c>
      <c r="H2" s="28">
        <f>'Calculations hispanic'!H183</f>
        <v>0.26814306262228726</v>
      </c>
      <c r="I2" s="28">
        <f>'Calculations hispanic'!I183</f>
        <v>0.27260031080607056</v>
      </c>
      <c r="J2" s="28">
        <f>'Calculations hispanic'!J183</f>
        <v>0.27704048659675057</v>
      </c>
      <c r="K2" s="28">
        <f>'Calculations hispanic'!K183</f>
        <v>0.28144417592702164</v>
      </c>
      <c r="L2" s="28">
        <f>'Calculations hispanic'!L183</f>
        <v>0.28570962121143451</v>
      </c>
      <c r="M2" s="28">
        <f>'Calculations hispanic'!M183</f>
        <v>0.29009095229186799</v>
      </c>
      <c r="N2" s="28">
        <f>'Calculations hispanic'!N183</f>
        <v>0.2944690306957487</v>
      </c>
      <c r="O2" s="28">
        <f>'Calculations hispanic'!O183</f>
        <v>0.29884293995266575</v>
      </c>
      <c r="P2" s="28">
        <f>'Calculations hispanic'!P183</f>
        <v>0.30321178377322722</v>
      </c>
      <c r="Q2" s="28">
        <f>'Calculations hispanic'!Q183</f>
        <v>0.30757468631607132</v>
      </c>
      <c r="R2" s="28">
        <f>'Calculations hispanic'!R183</f>
        <v>0.31193079241757216</v>
      </c>
      <c r="S2" s="28">
        <f>'Calculations hispanic'!S183</f>
        <v>0.31627926778534393</v>
      </c>
      <c r="T2" s="28">
        <f>'Calculations hispanic'!T183</f>
        <v>0.32061929915669163</v>
      </c>
      <c r="U2" s="28">
        <f>'Calculations hispanic'!U183</f>
        <v>0.32495009442315737</v>
      </c>
      <c r="V2" s="28">
        <f>'Calculations hispanic'!V183</f>
        <v>0.32927088272238841</v>
      </c>
      <c r="W2" s="28">
        <f>'Calculations hispanic'!W183</f>
        <v>0.333580914498532</v>
      </c>
      <c r="X2" s="28">
        <f>'Calculations hispanic'!X183</f>
        <v>0.33787946153239695</v>
      </c>
      <c r="Y2" s="28">
        <f>'Calculations hispanic'!Y183</f>
        <v>0.34216581694263837</v>
      </c>
      <c r="Z2" s="28">
        <f>'Calculations hispanic'!Z183</f>
        <v>0.34643929515920352</v>
      </c>
      <c r="AA2" s="28">
        <f>'Calculations hispanic'!AA183</f>
        <v>0.35069923187032614</v>
      </c>
      <c r="AB2" s="28">
        <f>'Calculations hispanic'!AB183</f>
        <v>0.35494498394430585</v>
      </c>
      <c r="AC2" s="28">
        <f>'Calculations hispanic'!AC183</f>
        <v>0.35917592932733045</v>
      </c>
      <c r="AD2" s="28">
        <f>'Calculations hispanic'!AD183</f>
        <v>0.36339146691859847</v>
      </c>
      <c r="AE2" s="28">
        <f>'Calculations hispanic'!AE183</f>
        <v>0.3675910164239668</v>
      </c>
      <c r="AF2" s="28">
        <f>'Calculations hispanic'!AF183</f>
        <v>0.37177401818934497</v>
      </c>
      <c r="AG2">
        <v>0.37177401818934497</v>
      </c>
      <c r="AH2">
        <v>0.37177401818934497</v>
      </c>
      <c r="AI2">
        <v>0.37177401818934497</v>
      </c>
      <c r="AJ2">
        <v>0.37177401818934497</v>
      </c>
      <c r="AK2">
        <v>0.37177401818934497</v>
      </c>
      <c r="AL2">
        <v>0.37177401818934497</v>
      </c>
      <c r="AM2">
        <v>0.37177401818934497</v>
      </c>
      <c r="AN2">
        <v>0.37177401818934497</v>
      </c>
      <c r="AO2">
        <v>0.37177401818934497</v>
      </c>
      <c r="AP2">
        <v>0.37177401818934502</v>
      </c>
    </row>
    <row r="3" spans="1:42" x14ac:dyDescent="0.2">
      <c r="A3" s="6" t="s">
        <v>94</v>
      </c>
      <c r="B3" s="28">
        <f>'Calculations hispanic'!B184</f>
        <v>4.2000000000000003E-2</v>
      </c>
      <c r="C3" s="28">
        <f>'Calculations hispanic'!C184</f>
        <v>4.347432288454596E-2</v>
      </c>
      <c r="D3" s="28">
        <f>'Calculations hispanic'!D184</f>
        <v>4.5028282887553887E-2</v>
      </c>
      <c r="E3" s="28">
        <f>'Calculations hispanic'!E184</f>
        <v>4.6613837644042505E-2</v>
      </c>
      <c r="F3" s="28">
        <f>'Calculations hispanic'!F184</f>
        <v>4.8225073103326105E-2</v>
      </c>
      <c r="G3" s="28">
        <f>'Calculations hispanic'!G184</f>
        <v>4.9875426375113434E-2</v>
      </c>
      <c r="H3" s="28">
        <f>'Calculations hispanic'!H184</f>
        <v>5.1568256969352674E-2</v>
      </c>
      <c r="I3" s="28">
        <f>'Calculations hispanic'!I184</f>
        <v>5.3288436100013777E-2</v>
      </c>
      <c r="J3" s="28">
        <f>'Calculations hispanic'!J184</f>
        <v>5.5028546947891881E-2</v>
      </c>
      <c r="K3" s="28">
        <f>'Calculations hispanic'!K184</f>
        <v>5.6780810551845917E-2</v>
      </c>
      <c r="L3" s="28">
        <f>'Calculations hispanic'!L184</f>
        <v>5.850347443944761E-2</v>
      </c>
      <c r="M3" s="28">
        <f>'Calculations hispanic'!M184</f>
        <v>6.0299277239511562E-2</v>
      </c>
      <c r="N3" s="28">
        <f>'Calculations hispanic'!N184</f>
        <v>6.2120720672561726E-2</v>
      </c>
      <c r="O3" s="28">
        <f>'Calculations hispanic'!O184</f>
        <v>6.3967676620394237E-2</v>
      </c>
      <c r="P3" s="28">
        <f>'Calculations hispanic'!P184</f>
        <v>6.5840006943822582E-2</v>
      </c>
      <c r="Q3" s="28">
        <f>'Calculations hispanic'!Q184</f>
        <v>6.7737563604890652E-2</v>
      </c>
      <c r="R3" s="28">
        <f>'Calculations hispanic'!R184</f>
        <v>6.9660188797019629E-2</v>
      </c>
      <c r="S3" s="28">
        <f>'Calculations hispanic'!S184</f>
        <v>7.1607715082865772E-2</v>
      </c>
      <c r="T3" s="28">
        <f>'Calculations hispanic'!T184</f>
        <v>7.3579965539658759E-2</v>
      </c>
      <c r="U3" s="28">
        <f>'Calculations hispanic'!U184</f>
        <v>7.5576753911768463E-2</v>
      </c>
      <c r="V3" s="28">
        <f>'Calculations hispanic'!V184</f>
        <v>7.7597884770262554E-2</v>
      </c>
      <c r="W3" s="28">
        <f>'Calculations hispanic'!W184</f>
        <v>7.9643153679190712E-2</v>
      </c>
      <c r="X3" s="28">
        <f>'Calculations hispanic'!X184</f>
        <v>8.1712347368333119E-2</v>
      </c>
      <c r="Y3" s="28">
        <f>'Calculations hispanic'!Y184</f>
        <v>8.3805243912146415E-2</v>
      </c>
      <c r="Z3" s="28">
        <f>'Calculations hispanic'!Z184</f>
        <v>8.5921612914622858E-2</v>
      </c>
      <c r="AA3" s="28">
        <f>'Calculations hispanic'!AA184</f>
        <v>8.8061215699794318E-2</v>
      </c>
      <c r="AB3" s="28">
        <f>'Calculations hispanic'!AB184</f>
        <v>9.0223805507585964E-2</v>
      </c>
      <c r="AC3" s="28">
        <f>'Calculations hispanic'!AC184</f>
        <v>9.2409127694730572E-2</v>
      </c>
      <c r="AD3" s="28">
        <f>'Calculations hispanic'!AD184</f>
        <v>9.4616919940457678E-2</v>
      </c>
      <c r="AE3" s="28">
        <f>'Calculations hispanic'!AE184</f>
        <v>9.6846912456654402E-2</v>
      </c>
      <c r="AF3" s="28">
        <f>'Calculations hispanic'!AF184</f>
        <v>9.9098828202204031E-2</v>
      </c>
      <c r="AG3">
        <v>9.9098828202204031E-2</v>
      </c>
      <c r="AH3">
        <v>9.9098828202204031E-2</v>
      </c>
      <c r="AI3">
        <v>9.9098828202204031E-2</v>
      </c>
      <c r="AJ3">
        <v>9.9098828202204031E-2</v>
      </c>
      <c r="AK3">
        <v>9.9098828202204031E-2</v>
      </c>
      <c r="AL3">
        <v>9.9098828202204031E-2</v>
      </c>
      <c r="AM3">
        <v>9.9098828202204031E-2</v>
      </c>
      <c r="AN3">
        <v>9.9098828202204031E-2</v>
      </c>
      <c r="AO3">
        <v>9.9098828202204031E-2</v>
      </c>
      <c r="AP3">
        <v>9.9098828202204003E-2</v>
      </c>
    </row>
    <row r="4" spans="1:42" x14ac:dyDescent="0.2">
      <c r="A4" s="6" t="s">
        <v>93</v>
      </c>
      <c r="B4" s="28">
        <f>'Calculations hispanic'!B185</f>
        <v>0.12999999999999998</v>
      </c>
      <c r="C4" s="28">
        <f>'Calculations hispanic'!C185</f>
        <v>0.13302962970490648</v>
      </c>
      <c r="D4" s="28">
        <f>'Calculations hispanic'!D185</f>
        <v>0.13619696647510204</v>
      </c>
      <c r="E4" s="28">
        <f>'Calculations hispanic'!E185</f>
        <v>0.13940197312303224</v>
      </c>
      <c r="F4" s="28">
        <f>'Calculations hispanic'!F185</f>
        <v>0.14263195529290007</v>
      </c>
      <c r="G4" s="28">
        <f>'Calculations hispanic'!G185</f>
        <v>0.14591293680973064</v>
      </c>
      <c r="H4" s="28">
        <f>'Calculations hispanic'!H185</f>
        <v>0.14925028123482756</v>
      </c>
      <c r="I4" s="28">
        <f>'Calculations hispanic'!I185</f>
        <v>0.1526131571011731</v>
      </c>
      <c r="J4" s="28">
        <f>'Calculations hispanic'!J185</f>
        <v>0.15598662923570417</v>
      </c>
      <c r="K4" s="28">
        <f>'Calculations hispanic'!K185</f>
        <v>0.15935555434983251</v>
      </c>
      <c r="L4" s="28">
        <f>'Calculations hispanic'!L185</f>
        <v>0.16264075204678949</v>
      </c>
      <c r="M4" s="28">
        <f>'Calculations hispanic'!M185</f>
        <v>0.16603780777609251</v>
      </c>
      <c r="N4" s="28">
        <f>'Calculations hispanic'!N185</f>
        <v>0.16945525599510713</v>
      </c>
      <c r="O4" s="28">
        <f>'Calculations hispanic'!O185</f>
        <v>0.1728923573252828</v>
      </c>
      <c r="P4" s="28">
        <f>'Calculations hispanic'!P185</f>
        <v>0.17634837013000665</v>
      </c>
      <c r="Q4" s="28">
        <f>'Calculations hispanic'!Q185</f>
        <v>0.17982255115009782</v>
      </c>
      <c r="R4" s="28">
        <f>'Calculations hispanic'!R185</f>
        <v>0.18331415612797503</v>
      </c>
      <c r="S4" s="28">
        <f>'Calculations hispanic'!S185</f>
        <v>0.1868224404197758</v>
      </c>
      <c r="T4" s="28">
        <f>'Calculations hispanic'!T185</f>
        <v>0.19034665959475769</v>
      </c>
      <c r="U4" s="28">
        <f>'Calculations hispanic'!U185</f>
        <v>0.19388607002133121</v>
      </c>
      <c r="V4" s="28">
        <f>'Calculations hispanic'!V185</f>
        <v>0.19743992943916386</v>
      </c>
      <c r="W4" s="28">
        <f>'Calculations hispanic'!W185</f>
        <v>0.20100749751680355</v>
      </c>
      <c r="X4" s="28">
        <f>'Calculations hispanic'!X185</f>
        <v>0.20458803639433618</v>
      </c>
      <c r="Y4" s="28">
        <f>'Calculations hispanic'!Y185</f>
        <v>0.20818081121063636</v>
      </c>
      <c r="Z4" s="28">
        <f>'Calculations hispanic'!Z185</f>
        <v>0.21178509061479889</v>
      </c>
      <c r="AA4" s="28">
        <f>'Calculations hispanic'!AA185</f>
        <v>0.21540014726141871</v>
      </c>
      <c r="AB4" s="28">
        <f>'Calculations hispanic'!AB185</f>
        <v>0.21902525828939423</v>
      </c>
      <c r="AC4" s="28">
        <f>'Calculations hispanic'!AC185</f>
        <v>0.22265970578398811</v>
      </c>
      <c r="AD4" s="28">
        <f>'Calculations hispanic'!AD185</f>
        <v>0.22630277722193479</v>
      </c>
      <c r="AE4" s="28">
        <f>'Calculations hispanic'!AE185</f>
        <v>0.22995376589940175</v>
      </c>
      <c r="AF4" s="28">
        <f>'Calculations hispanic'!AF185</f>
        <v>0.2336119713426684</v>
      </c>
      <c r="AG4">
        <v>0.2336119713426684</v>
      </c>
      <c r="AH4">
        <v>0.2336119713426684</v>
      </c>
      <c r="AI4">
        <v>0.2336119713426684</v>
      </c>
      <c r="AJ4">
        <v>0.2336119713426684</v>
      </c>
      <c r="AK4">
        <v>0.2336119713426684</v>
      </c>
      <c r="AL4">
        <v>0.2336119713426684</v>
      </c>
      <c r="AM4">
        <v>0.2336119713426684</v>
      </c>
      <c r="AN4">
        <v>0.2336119713426684</v>
      </c>
      <c r="AO4">
        <v>0.2336119713426684</v>
      </c>
      <c r="AP4">
        <v>0.23361197134266801</v>
      </c>
    </row>
    <row r="5" spans="1:42" x14ac:dyDescent="0.2">
      <c r="A5" s="6" t="s">
        <v>28</v>
      </c>
      <c r="B5" s="28">
        <f>'Calculations hispanic'!B186</f>
        <v>0.127</v>
      </c>
      <c r="C5" s="28">
        <f>'Calculations hispanic'!C186</f>
        <v>0.12998738215632494</v>
      </c>
      <c r="D5" s="28">
        <f>'Calculations hispanic'!D186</f>
        <v>0.13311123785399828</v>
      </c>
      <c r="E5" s="28">
        <f>'Calculations hispanic'!E186</f>
        <v>0.13627295319815078</v>
      </c>
      <c r="F5" s="28">
        <f>'Calculations hispanic'!F186</f>
        <v>0.13946001839179925</v>
      </c>
      <c r="G5" s="28">
        <f>'Calculations hispanic'!G186</f>
        <v>0.14269812899749262</v>
      </c>
      <c r="H5" s="28">
        <f>'Calculations hispanic'!H186</f>
        <v>0.14599260646352349</v>
      </c>
      <c r="I5" s="28">
        <f>'Calculations hispanic'!I186</f>
        <v>0.14931303490281039</v>
      </c>
      <c r="J5" s="28">
        <f>'Calculations hispanic'!J186</f>
        <v>0.15264467201973436</v>
      </c>
      <c r="K5" s="28">
        <f>'Calculations hispanic'!K186</f>
        <v>0.15597255684773145</v>
      </c>
      <c r="L5" s="28">
        <f>'Calculations hispanic'!L186</f>
        <v>0.15921843787843445</v>
      </c>
      <c r="M5" s="28">
        <f>'Calculations hispanic'!M186</f>
        <v>0.1625755619570198</v>
      </c>
      <c r="N5" s="28">
        <f>'Calculations hispanic'!N186</f>
        <v>0.16595357431285868</v>
      </c>
      <c r="O5" s="28">
        <f>'Calculations hispanic'!O186</f>
        <v>0.16935175012204018</v>
      </c>
      <c r="P5" s="28">
        <f>'Calculations hispanic'!P186</f>
        <v>0.17276936173521959</v>
      </c>
      <c r="Q5" s="28">
        <f>'Calculations hispanic'!Q186</f>
        <v>0.17620567930661749</v>
      </c>
      <c r="R5" s="28">
        <f>'Calculations hispanic'!R186</f>
        <v>0.17965997141275974</v>
      </c>
      <c r="S5" s="28">
        <f>'Calculations hispanic'!S186</f>
        <v>0.18313150566021891</v>
      </c>
      <c r="T5" s="28">
        <f>'Calculations hispanic'!T186</f>
        <v>0.18661954928166882</v>
      </c>
      <c r="U5" s="28">
        <f>'Calculations hispanic'!U186</f>
        <v>0.19012336971958313</v>
      </c>
      <c r="V5" s="28">
        <f>'Calculations hispanic'!V186</f>
        <v>0.19364223519698923</v>
      </c>
      <c r="W5" s="28">
        <f>'Calculations hispanic'!W186</f>
        <v>0.19717541527470811</v>
      </c>
      <c r="X5" s="28">
        <f>'Calculations hispanic'!X186</f>
        <v>0.20072218139456055</v>
      </c>
      <c r="Y5" s="28">
        <f>'Calculations hispanic'!Y186</f>
        <v>0.204281807408076</v>
      </c>
      <c r="Z5" s="28">
        <f>'Calculations hispanic'!Z186</f>
        <v>0.20785357009026004</v>
      </c>
      <c r="AA5" s="28">
        <f>'Calculations hispanic'!AA186</f>
        <v>0.21143674963805684</v>
      </c>
      <c r="AB5" s="28">
        <f>'Calculations hispanic'!AB186</f>
        <v>0.21503063015315022</v>
      </c>
      <c r="AC5" s="28">
        <f>'Calculations hispanic'!AC186</f>
        <v>0.2186345001088032</v>
      </c>
      <c r="AD5" s="28">
        <f>'Calculations hispanic'!AD186</f>
        <v>0.22224765280049316</v>
      </c>
      <c r="AE5" s="28">
        <f>'Calculations hispanic'!AE186</f>
        <v>0.22586938678011398</v>
      </c>
      <c r="AF5" s="28">
        <f>'Calculations hispanic'!AF186</f>
        <v>0.2294990062735722</v>
      </c>
      <c r="AG5">
        <v>0.2294990062735722</v>
      </c>
      <c r="AH5">
        <v>0.2294990062735722</v>
      </c>
      <c r="AI5">
        <v>0.2294990062735722</v>
      </c>
      <c r="AJ5">
        <v>0.2294990062735722</v>
      </c>
      <c r="AK5">
        <v>0.2294990062735722</v>
      </c>
      <c r="AL5">
        <v>0.2294990062735722</v>
      </c>
      <c r="AM5">
        <v>0.2294990062735722</v>
      </c>
      <c r="AN5">
        <v>0.2294990062735722</v>
      </c>
      <c r="AO5">
        <v>0.2294990062735722</v>
      </c>
      <c r="AP5">
        <v>0.229499006273572</v>
      </c>
    </row>
    <row r="6" spans="1:42" x14ac:dyDescent="0.2">
      <c r="A6" s="6" t="s">
        <v>29</v>
      </c>
      <c r="B6" s="28">
        <f>'Calculations hispanic'!B187</f>
        <v>0.20699999999999996</v>
      </c>
      <c r="C6" s="28">
        <f>'Calculations hispanic'!C187</f>
        <v>0.21090735605654104</v>
      </c>
      <c r="D6" s="28">
        <f>'Calculations hispanic'!D187</f>
        <v>0.21497200361096538</v>
      </c>
      <c r="E6" s="28">
        <f>'Calculations hispanic'!E187</f>
        <v>0.21906422528480179</v>
      </c>
      <c r="F6" s="28">
        <f>'Calculations hispanic'!F187</f>
        <v>0.22316756870158463</v>
      </c>
      <c r="G6" s="28">
        <f>'Calculations hispanic'!G187</f>
        <v>0.22731472570766068</v>
      </c>
      <c r="H6" s="28">
        <f>'Calculations hispanic'!H187</f>
        <v>0.23151181081721478</v>
      </c>
      <c r="I6" s="28">
        <f>'Calculations hispanic'!I187</f>
        <v>0.23571963370892263</v>
      </c>
      <c r="J6" s="28">
        <f>'Calculations hispanic'!J187</f>
        <v>0.23991952769824709</v>
      </c>
      <c r="K6" s="28">
        <f>'Calculations hispanic'!K187</f>
        <v>0.24409293765312481</v>
      </c>
      <c r="L6" s="28">
        <f>'Calculations hispanic'!L187</f>
        <v>0.24814291454565274</v>
      </c>
      <c r="M6" s="28">
        <f>'Calculations hispanic'!M187</f>
        <v>0.25231065056013235</v>
      </c>
      <c r="N6" s="28">
        <f>'Calculations hispanic'!N187</f>
        <v>0.2564830743802663</v>
      </c>
      <c r="O6" s="28">
        <f>'Calculations hispanic'!O187</f>
        <v>0.2606592529910014</v>
      </c>
      <c r="P6" s="28">
        <f>'Calculations hispanic'!P187</f>
        <v>0.26483826709809832</v>
      </c>
      <c r="Q6" s="28">
        <f>'Calculations hispanic'!Q187</f>
        <v>0.26901921161677655</v>
      </c>
      <c r="R6" s="28">
        <f>'Calculations hispanic'!R187</f>
        <v>0.27320119612647964</v>
      </c>
      <c r="S6" s="28">
        <f>'Calculations hispanic'!S187</f>
        <v>0.27738334529217118</v>
      </c>
      <c r="T6" s="28">
        <f>'Calculations hispanic'!T187</f>
        <v>0.28156479925264388</v>
      </c>
      <c r="U6" s="28">
        <f>'Calculations hispanic'!U187</f>
        <v>0.28574471397635143</v>
      </c>
      <c r="V6" s="28">
        <f>'Calculations hispanic'!V187</f>
        <v>0.28992226158537227</v>
      </c>
      <c r="W6" s="28">
        <f>'Calculations hispanic'!W187</f>
        <v>0.29409663064812858</v>
      </c>
      <c r="X6" s="28">
        <f>'Calculations hispanic'!X187</f>
        <v>0.29826702644154218</v>
      </c>
      <c r="Y6" s="28">
        <f>'Calculations hispanic'!Y187</f>
        <v>0.30243267118335554</v>
      </c>
      <c r="Z6" s="28">
        <f>'Calculations hispanic'!Z187</f>
        <v>0.30659280423536084</v>
      </c>
      <c r="AA6" s="28">
        <f>'Calculations hispanic'!AA187</f>
        <v>0.31074668227835173</v>
      </c>
      <c r="AB6" s="28">
        <f>'Calculations hispanic'!AB187</f>
        <v>0.31489357945959928</v>
      </c>
      <c r="AC6" s="28">
        <f>'Calculations hispanic'!AC187</f>
        <v>0.31903278751370023</v>
      </c>
      <c r="AD6" s="28">
        <f>'Calculations hispanic'!AD187</f>
        <v>0.32316361585767234</v>
      </c>
      <c r="AE6" s="28">
        <f>'Calculations hispanic'!AE187</f>
        <v>0.32728539166117387</v>
      </c>
      <c r="AF6" s="28">
        <f>'Calculations hispanic'!AF187</f>
        <v>0.33139745989274588</v>
      </c>
      <c r="AG6">
        <v>0.33139745989274588</v>
      </c>
      <c r="AH6">
        <v>0.33139745989274588</v>
      </c>
      <c r="AI6">
        <v>0.33139745989274588</v>
      </c>
      <c r="AJ6">
        <v>0.33139745989274588</v>
      </c>
      <c r="AK6">
        <v>0.33139745989274588</v>
      </c>
      <c r="AL6">
        <v>0.33139745989274588</v>
      </c>
      <c r="AM6">
        <v>0.33139745989274588</v>
      </c>
      <c r="AN6">
        <v>0.33139745989274588</v>
      </c>
      <c r="AO6">
        <v>0.33139745989274588</v>
      </c>
      <c r="AP6">
        <v>0.33139745989274599</v>
      </c>
    </row>
    <row r="7" spans="1:42" x14ac:dyDescent="0.2">
      <c r="A7" s="6" t="s">
        <v>30</v>
      </c>
      <c r="B7" s="28">
        <f>'Calculations hispanic'!B188</f>
        <v>0.28669902912621359</v>
      </c>
      <c r="C7" s="28">
        <f>'Calculations hispanic'!C188</f>
        <v>0.29115119014314877</v>
      </c>
      <c r="D7" s="28">
        <f>'Calculations hispanic'!D188</f>
        <v>0.29576284800100583</v>
      </c>
      <c r="E7" s="28">
        <f>'Calculations hispanic'!E188</f>
        <v>0.30038577177481535</v>
      </c>
      <c r="F7" s="28">
        <f>'Calculations hispanic'!F188</f>
        <v>0.30500139078605565</v>
      </c>
      <c r="G7" s="28">
        <f>'Calculations hispanic'!G188</f>
        <v>0.30964637635017672</v>
      </c>
      <c r="H7" s="28">
        <f>'Calculations hispanic'!H188</f>
        <v>0.31432719773255186</v>
      </c>
      <c r="I7" s="28">
        <f>'Calculations hispanic'!I188</f>
        <v>0.31900000828299141</v>
      </c>
      <c r="J7" s="28">
        <f>'Calculations hispanic'!J188</f>
        <v>0.3236443487431287</v>
      </c>
      <c r="K7" s="28">
        <f>'Calculations hispanic'!K188</f>
        <v>0.32824022074822096</v>
      </c>
      <c r="L7" s="28">
        <f>'Calculations hispanic'!L188</f>
        <v>0.33268213987016287</v>
      </c>
      <c r="M7" s="28">
        <f>'Calculations hispanic'!M188</f>
        <v>0.33723493429329282</v>
      </c>
      <c r="N7" s="28">
        <f>'Calculations hispanic'!N188</f>
        <v>0.34177453027793298</v>
      </c>
      <c r="O7" s="28">
        <f>'Calculations hispanic'!O188</f>
        <v>0.34630010806295747</v>
      </c>
      <c r="P7" s="28">
        <f>'Calculations hispanic'!P188</f>
        <v>0.35081087423590412</v>
      </c>
      <c r="Q7" s="28">
        <f>'Calculations hispanic'!Q188</f>
        <v>0.35530606165124412</v>
      </c>
      <c r="R7" s="28">
        <f>'Calculations hispanic'!R188</f>
        <v>0.35978492931471312</v>
      </c>
      <c r="S7" s="28">
        <f>'Calculations hispanic'!S188</f>
        <v>0.36424676223551661</v>
      </c>
      <c r="T7" s="28">
        <f>'Calculations hispanic'!T188</f>
        <v>0.36869087124820327</v>
      </c>
      <c r="U7" s="28">
        <f>'Calculations hispanic'!U188</f>
        <v>0.37311659280596621</v>
      </c>
      <c r="V7" s="28">
        <f>'Calculations hispanic'!V188</f>
        <v>0.37752328874713909</v>
      </c>
      <c r="W7" s="28">
        <f>'Calculations hispanic'!W188</f>
        <v>0.38191034603660162</v>
      </c>
      <c r="X7" s="28">
        <f>'Calculations hispanic'!X188</f>
        <v>0.38627717648378634</v>
      </c>
      <c r="Y7" s="28">
        <f>'Calculations hispanic'!Y188</f>
        <v>0.39062321643894776</v>
      </c>
      <c r="Z7" s="28">
        <f>'Calculations hispanic'!Z188</f>
        <v>0.39494792646929644</v>
      </c>
      <c r="AA7" s="28">
        <f>'Calculations hispanic'!AA188</f>
        <v>0.39925079101660149</v>
      </c>
      <c r="AB7" s="28">
        <f>'Calculations hispanic'!AB188</f>
        <v>0.40353131803777315</v>
      </c>
      <c r="AC7" s="28">
        <f>'Calculations hispanic'!AC188</f>
        <v>0.40778903862991928</v>
      </c>
      <c r="AD7" s="28">
        <f>'Calculations hispanic'!AD188</f>
        <v>0.41202350664132703</v>
      </c>
      <c r="AE7" s="28">
        <f>'Calculations hispanic'!AE188</f>
        <v>0.41623429826975616</v>
      </c>
      <c r="AF7" s="28">
        <f>'Calculations hispanic'!AF188</f>
        <v>0.42042101164938778</v>
      </c>
      <c r="AG7">
        <v>0.42042101164938778</v>
      </c>
      <c r="AH7">
        <v>0.42042101164938778</v>
      </c>
      <c r="AI7">
        <v>0.42042101164938778</v>
      </c>
      <c r="AJ7">
        <v>0.42042101164938778</v>
      </c>
      <c r="AK7">
        <v>0.42042101164938778</v>
      </c>
      <c r="AL7">
        <v>0.42042101164938778</v>
      </c>
      <c r="AM7">
        <v>0.42042101164938778</v>
      </c>
      <c r="AN7">
        <v>0.42042101164938778</v>
      </c>
      <c r="AO7">
        <v>0.42042101164938778</v>
      </c>
      <c r="AP7">
        <v>0.420421011649388</v>
      </c>
    </row>
    <row r="8" spans="1:42" x14ac:dyDescent="0.2">
      <c r="A8" s="6" t="s">
        <v>31</v>
      </c>
      <c r="B8" s="28">
        <f>'Calculations hispanic'!B189</f>
        <v>0.22600000000000009</v>
      </c>
      <c r="C8" s="28">
        <f>'Calculations hispanic'!C189</f>
        <v>0.23006829040509261</v>
      </c>
      <c r="D8" s="28">
        <f>'Calculations hispanic'!D189</f>
        <v>0.23429576987307135</v>
      </c>
      <c r="E8" s="28">
        <f>'Calculations hispanic'!E189</f>
        <v>0.23854725860703996</v>
      </c>
      <c r="F8" s="28">
        <f>'Calculations hispanic'!F189</f>
        <v>0.24280564686568001</v>
      </c>
      <c r="G8" s="28">
        <f>'Calculations hispanic'!G189</f>
        <v>0.24710481715162122</v>
      </c>
      <c r="H8" s="28">
        <f>'Calculations hispanic'!H189</f>
        <v>0.25145099785401592</v>
      </c>
      <c r="I8" s="28">
        <f>'Calculations hispanic'!I189</f>
        <v>0.25580355251490783</v>
      </c>
      <c r="J8" s="28">
        <f>'Calculations hispanic'!J189</f>
        <v>0.26014321587843536</v>
      </c>
      <c r="K8" s="28">
        <f>'Calculations hispanic'!K189</f>
        <v>0.26445091935375065</v>
      </c>
      <c r="L8" s="28">
        <f>'Calculations hispanic'!L189</f>
        <v>0.26862688194096601</v>
      </c>
      <c r="M8" s="28">
        <f>'Calculations hispanic'!M189</f>
        <v>0.27291985088678994</v>
      </c>
      <c r="N8" s="28">
        <f>'Calculations hispanic'!N189</f>
        <v>0.27721320439117075</v>
      </c>
      <c r="O8" s="28">
        <f>'Calculations hispanic'!O189</f>
        <v>0.28150601124148605</v>
      </c>
      <c r="P8" s="28">
        <f>'Calculations hispanic'!P189</f>
        <v>0.28579735759948316</v>
      </c>
      <c r="Q8" s="28">
        <f>'Calculations hispanic'!Q189</f>
        <v>0.29008634737785982</v>
      </c>
      <c r="R8" s="28">
        <f>'Calculations hispanic'!R189</f>
        <v>0.29437210258043806</v>
      </c>
      <c r="S8" s="28">
        <f>'Calculations hispanic'!S189</f>
        <v>0.29865376360672574</v>
      </c>
      <c r="T8" s="28">
        <f>'Calculations hispanic'!T189</f>
        <v>0.30293048952171575</v>
      </c>
      <c r="U8" s="28">
        <f>'Calculations hispanic'!U189</f>
        <v>0.3072014582917898</v>
      </c>
      <c r="V8" s="28">
        <f>'Calculations hispanic'!V189</f>
        <v>0.31146586698768275</v>
      </c>
      <c r="W8" s="28">
        <f>'Calculations hispanic'!W189</f>
        <v>0.31572293195545836</v>
      </c>
      <c r="X8" s="28">
        <f>'Calculations hispanic'!X189</f>
        <v>0.31997188895649903</v>
      </c>
      <c r="Y8" s="28">
        <f>'Calculations hispanic'!Y189</f>
        <v>0.32421199327753791</v>
      </c>
      <c r="Z8" s="28">
        <f>'Calculations hispanic'!Z189</f>
        <v>0.32844251981176581</v>
      </c>
      <c r="AA8" s="28">
        <f>'Calculations hispanic'!AA189</f>
        <v>0.33266276311209969</v>
      </c>
      <c r="AB8" s="28">
        <f>'Calculations hispanic'!AB189</f>
        <v>0.33687203741767396</v>
      </c>
      <c r="AC8" s="28">
        <f>'Calculations hispanic'!AC189</f>
        <v>0.341069676654642</v>
      </c>
      <c r="AD8" s="28">
        <f>'Calculations hispanic'!AD189</f>
        <v>0.34525503441239513</v>
      </c>
      <c r="AE8" s="28">
        <f>'Calculations hispanic'!AE189</f>
        <v>0.34942748389628475</v>
      </c>
      <c r="AF8" s="28">
        <f>'Calculations hispanic'!AF189</f>
        <v>0.35358641785794581</v>
      </c>
      <c r="AG8">
        <v>0.35358641785794581</v>
      </c>
      <c r="AH8">
        <v>0.35358641785794581</v>
      </c>
      <c r="AI8">
        <v>0.35358641785794581</v>
      </c>
      <c r="AJ8">
        <v>0.35358641785794581</v>
      </c>
      <c r="AK8">
        <v>0.35358641785794581</v>
      </c>
      <c r="AL8">
        <v>0.35358641785794581</v>
      </c>
      <c r="AM8">
        <v>0.35358641785794581</v>
      </c>
      <c r="AN8">
        <v>0.35358641785794581</v>
      </c>
      <c r="AO8">
        <v>0.35358641785794581</v>
      </c>
      <c r="AP8">
        <v>0.35358641785794598</v>
      </c>
    </row>
    <row r="9" spans="1:42" x14ac:dyDescent="0.2">
      <c r="A9" s="6" t="s">
        <v>32</v>
      </c>
      <c r="B9" s="28">
        <f>'Calculations hispanic'!B190</f>
        <v>0.23599999999999999</v>
      </c>
      <c r="C9" s="28">
        <f>'Calculations hispanic'!C190</f>
        <v>0.24014490288649379</v>
      </c>
      <c r="D9" s="28">
        <f>'Calculations hispanic'!D190</f>
        <v>0.24444961562984963</v>
      </c>
      <c r="E9" s="28">
        <f>'Calculations hispanic'!E190</f>
        <v>0.24877635610169255</v>
      </c>
      <c r="F9" s="28">
        <f>'Calculations hispanic'!F190</f>
        <v>0.25310770832390372</v>
      </c>
      <c r="G9" s="28">
        <f>'Calculations hispanic'!G190</f>
        <v>0.25747811771428186</v>
      </c>
      <c r="H9" s="28">
        <f>'Calculations hispanic'!H190</f>
        <v>0.26189386435508488</v>
      </c>
      <c r="I9" s="28">
        <f>'Calculations hispanic'!I190</f>
        <v>0.26631363901290039</v>
      </c>
      <c r="J9" s="28">
        <f>'Calculations hispanic'!J190</f>
        <v>0.2707179068340122</v>
      </c>
      <c r="K9" s="28">
        <f>'Calculations hispanic'!K190</f>
        <v>0.27508737433277097</v>
      </c>
      <c r="L9" s="28">
        <f>'Calculations hispanic'!L190</f>
        <v>0.27932098298070906</v>
      </c>
      <c r="M9" s="28">
        <f>'Calculations hispanic'!M190</f>
        <v>0.28367094556680766</v>
      </c>
      <c r="N9" s="28">
        <f>'Calculations hispanic'!N190</f>
        <v>0.28801901836862775</v>
      </c>
      <c r="O9" s="28">
        <f>'Calculations hispanic'!O190</f>
        <v>0.29236427803706599</v>
      </c>
      <c r="P9" s="28">
        <f>'Calculations hispanic'!P190</f>
        <v>0.29670582038401166</v>
      </c>
      <c r="Q9" s="28">
        <f>'Calculations hispanic'!Q190</f>
        <v>0.30104276069182506</v>
      </c>
      <c r="R9" s="28">
        <f>'Calculations hispanic'!R190</f>
        <v>0.30537423398571278</v>
      </c>
      <c r="S9" s="28">
        <f>'Calculations hispanic'!S190</f>
        <v>0.30969939526999102</v>
      </c>
      <c r="T9" s="28">
        <f>'Calculations hispanic'!T190</f>
        <v>0.31401741972927683</v>
      </c>
      <c r="U9" s="28">
        <f>'Calculations hispanic'!U190</f>
        <v>0.31832750289565198</v>
      </c>
      <c r="V9" s="28">
        <f>'Calculations hispanic'!V190</f>
        <v>0.32262886078292768</v>
      </c>
      <c r="W9" s="28">
        <f>'Calculations hispanic'!W190</f>
        <v>0.32692072998912303</v>
      </c>
      <c r="X9" s="28">
        <f>'Calculations hispanic'!X190</f>
        <v>0.3312023677683148</v>
      </c>
      <c r="Y9" s="28">
        <f>'Calculations hispanic'!Y190</f>
        <v>0.33547305207302758</v>
      </c>
      <c r="Z9" s="28">
        <f>'Calculations hispanic'!Z190</f>
        <v>0.33973208156833645</v>
      </c>
      <c r="AA9" s="28">
        <f>'Calculations hispanic'!AA190</f>
        <v>0.34397877561889262</v>
      </c>
      <c r="AB9" s="28">
        <f>'Calculations hispanic'!AB190</f>
        <v>0.34821247425005059</v>
      </c>
      <c r="AC9" s="28">
        <f>'Calculations hispanic'!AC190</f>
        <v>0.35243253808429487</v>
      </c>
      <c r="AD9" s="28">
        <f>'Calculations hispanic'!AD190</f>
        <v>0.35663834825417162</v>
      </c>
      <c r="AE9" s="28">
        <f>'Calculations hispanic'!AE190</f>
        <v>0.36082930629290161</v>
      </c>
      <c r="AF9" s="28">
        <f>'Calculations hispanic'!AF190</f>
        <v>0.36500483400385769</v>
      </c>
      <c r="AG9">
        <v>0.36500483400385769</v>
      </c>
      <c r="AH9">
        <v>0.36500483400385769</v>
      </c>
      <c r="AI9">
        <v>0.36500483400385769</v>
      </c>
      <c r="AJ9">
        <v>0.36500483400385769</v>
      </c>
      <c r="AK9">
        <v>0.36500483400385769</v>
      </c>
      <c r="AL9">
        <v>0.36500483400385769</v>
      </c>
      <c r="AM9">
        <v>0.36500483400385769</v>
      </c>
      <c r="AN9">
        <v>0.36500483400385769</v>
      </c>
      <c r="AO9">
        <v>0.36500483400385769</v>
      </c>
      <c r="AP9">
        <v>0.36500483400385803</v>
      </c>
    </row>
    <row r="10" spans="1:42" x14ac:dyDescent="0.2">
      <c r="A10" s="6" t="s">
        <v>33</v>
      </c>
      <c r="B10" s="28">
        <f>'Calculations hispanic'!B191</f>
        <v>0.16300000000000003</v>
      </c>
      <c r="C10" s="28">
        <f>'Calculations hispanic'!C191</f>
        <v>0.16645267648566706</v>
      </c>
      <c r="D10" s="28">
        <f>'Calculations hispanic'!D191</f>
        <v>0.17005409008117708</v>
      </c>
      <c r="E10" s="28">
        <f>'Calculations hispanic'!E191</f>
        <v>0.17368992341387868</v>
      </c>
      <c r="F10" s="28">
        <f>'Calculations hispanic'!F191</f>
        <v>0.17734564684442455</v>
      </c>
      <c r="G10" s="28">
        <f>'Calculations hispanic'!G191</f>
        <v>0.18105053398722706</v>
      </c>
      <c r="H10" s="28">
        <f>'Calculations hispanic'!H191</f>
        <v>0.1848103387840842</v>
      </c>
      <c r="I10" s="28">
        <f>'Calculations hispanic'!I191</f>
        <v>0.18859012488624383</v>
      </c>
      <c r="J10" s="28">
        <f>'Calculations hispanic'!J191</f>
        <v>0.19237308275043088</v>
      </c>
      <c r="K10" s="28">
        <f>'Calculations hispanic'!K191</f>
        <v>0.19614232296644266</v>
      </c>
      <c r="L10" s="28">
        <f>'Calculations hispanic'!L191</f>
        <v>0.19980969922031583</v>
      </c>
      <c r="M10" s="28">
        <f>'Calculations hispanic'!M191</f>
        <v>0.20359355205177687</v>
      </c>
      <c r="N10" s="28">
        <f>'Calculations hispanic'!N191</f>
        <v>0.20739161534455861</v>
      </c>
      <c r="O10" s="28">
        <f>'Calculations hispanic'!O191</f>
        <v>0.21120302494758317</v>
      </c>
      <c r="P10" s="28">
        <f>'Calculations hispanic'!P191</f>
        <v>0.2150269212028785</v>
      </c>
      <c r="Q10" s="28">
        <f>'Calculations hispanic'!Q191</f>
        <v>0.21886244958855405</v>
      </c>
      <c r="R10" s="28">
        <f>'Calculations hispanic'!R191</f>
        <v>0.22270876133905337</v>
      </c>
      <c r="S10" s="28">
        <f>'Calculations hispanic'!S191</f>
        <v>0.22656501404231066</v>
      </c>
      <c r="T10" s="28">
        <f>'Calculations hispanic'!T191</f>
        <v>0.23043037221350579</v>
      </c>
      <c r="U10" s="28">
        <f>'Calculations hispanic'!U191</f>
        <v>0.2343040078451491</v>
      </c>
      <c r="V10" s="28">
        <f>'Calculations hispanic'!V191</f>
        <v>0.23818510093333162</v>
      </c>
      <c r="W10" s="28">
        <f>'Calculations hispanic'!W191</f>
        <v>0.24207283998000062</v>
      </c>
      <c r="X10" s="28">
        <f>'Calculations hispanic'!X191</f>
        <v>0.24596642247119319</v>
      </c>
      <c r="Y10" s="28">
        <f>'Calculations hispanic'!Y191</f>
        <v>0.24986505533121878</v>
      </c>
      <c r="Z10" s="28">
        <f>'Calculations hispanic'!Z191</f>
        <v>0.25376795535281399</v>
      </c>
      <c r="AA10" s="28">
        <f>'Calculations hispanic'!AA191</f>
        <v>0.25767434960338159</v>
      </c>
      <c r="AB10" s="28">
        <f>'Calculations hispanic'!AB191</f>
        <v>0.26158347580743424</v>
      </c>
      <c r="AC10" s="28">
        <f>'Calculations hispanic'!AC191</f>
        <v>0.26549458270542525</v>
      </c>
      <c r="AD10" s="28">
        <f>'Calculations hispanic'!AD191</f>
        <v>0.26940693038920727</v>
      </c>
      <c r="AE10" s="28">
        <f>'Calculations hispanic'!AE191</f>
        <v>0.27331979061437456</v>
      </c>
      <c r="AF10" s="28">
        <f>'Calculations hispanic'!AF191</f>
        <v>0.27723244708979605</v>
      </c>
      <c r="AG10">
        <v>0.27723244708979605</v>
      </c>
      <c r="AH10">
        <v>0.27723244708979605</v>
      </c>
      <c r="AI10">
        <v>0.27723244708979605</v>
      </c>
      <c r="AJ10">
        <v>0.27723244708979605</v>
      </c>
      <c r="AK10">
        <v>0.27723244708979605</v>
      </c>
      <c r="AL10">
        <v>0.27723244708979605</v>
      </c>
      <c r="AM10">
        <v>0.27723244708979605</v>
      </c>
      <c r="AN10">
        <v>0.27723244708979605</v>
      </c>
      <c r="AO10">
        <v>0.27723244708979605</v>
      </c>
      <c r="AP10">
        <v>0.277232447089796</v>
      </c>
    </row>
    <row r="11" spans="1:42" x14ac:dyDescent="0.2">
      <c r="A11" s="6" t="s">
        <v>34</v>
      </c>
      <c r="B11" s="28">
        <f>'Calculations hispanic'!B192</f>
        <v>0.16699999999999998</v>
      </c>
      <c r="C11" s="28">
        <f>'Calculations hispanic'!C192</f>
        <v>0.17049898898996546</v>
      </c>
      <c r="D11" s="28">
        <f>'Calculations hispanic'!D192</f>
        <v>0.17414776160417531</v>
      </c>
      <c r="E11" s="28">
        <f>'Calculations hispanic'!E192</f>
        <v>0.17783043421547712</v>
      </c>
      <c r="F11" s="28">
        <f>'Calculations hispanic'!F192</f>
        <v>0.1815322782900734</v>
      </c>
      <c r="G11" s="28">
        <f>'Calculations hispanic'!G192</f>
        <v>0.1852829191515164</v>
      </c>
      <c r="H11" s="28">
        <f>'Calculations hispanic'!H192</f>
        <v>0.1890881501661342</v>
      </c>
      <c r="I11" s="28">
        <f>'Calculations hispanic'!I192</f>
        <v>0.19291259293351767</v>
      </c>
      <c r="J11" s="28">
        <f>'Calculations hispanic'!J192</f>
        <v>0.19673924005814653</v>
      </c>
      <c r="K11" s="28">
        <f>'Calculations hispanic'!K192</f>
        <v>0.2005510209947087</v>
      </c>
      <c r="L11" s="28">
        <f>'Calculations hispanic'!L192</f>
        <v>0.20425884866143273</v>
      </c>
      <c r="M11" s="28">
        <f>'Calculations hispanic'!M192</f>
        <v>0.20808347528974794</v>
      </c>
      <c r="N11" s="28">
        <f>'Calculations hispanic'!N192</f>
        <v>0.21192149159703566</v>
      </c>
      <c r="O11" s="28">
        <f>'Calculations hispanic'!O192</f>
        <v>0.21577202267811821</v>
      </c>
      <c r="P11" s="28">
        <f>'Calculations hispanic'!P192</f>
        <v>0.21963419897356345</v>
      </c>
      <c r="Q11" s="28">
        <f>'Calculations hispanic'!Q192</f>
        <v>0.22350715690586345</v>
      </c>
      <c r="R11" s="28">
        <f>'Calculations hispanic'!R192</f>
        <v>0.22739003949162698</v>
      </c>
      <c r="S11" s="28">
        <f>'Calculations hispanic'!S192</f>
        <v>0.23128199692947379</v>
      </c>
      <c r="T11" s="28">
        <f>'Calculations hispanic'!T192</f>
        <v>0.23518218716338402</v>
      </c>
      <c r="U11" s="28">
        <f>'Calculations hispanic'!U192</f>
        <v>0.23908977642129714</v>
      </c>
      <c r="V11" s="28">
        <f>'Calculations hispanic'!V192</f>
        <v>0.24300393972885972</v>
      </c>
      <c r="W11" s="28">
        <f>'Calculations hispanic'!W192</f>
        <v>0.2469238613982426</v>
      </c>
      <c r="X11" s="28">
        <f>'Calculations hispanic'!X192</f>
        <v>0.25084873549202524</v>
      </c>
      <c r="Y11" s="28">
        <f>'Calculations hispanic'!Y192</f>
        <v>0.25477776626220006</v>
      </c>
      <c r="Z11" s="28">
        <f>'Calculations hispanic'!Z192</f>
        <v>0.25871016856438456</v>
      </c>
      <c r="AA11" s="28">
        <f>'Calculations hispanic'!AA192</f>
        <v>0.26264516824741369</v>
      </c>
      <c r="AB11" s="28">
        <f>'Calculations hispanic'!AB192</f>
        <v>0.26658200251849618</v>
      </c>
      <c r="AC11" s="28">
        <f>'Calculations hispanic'!AC192</f>
        <v>0.27051992028417776</v>
      </c>
      <c r="AD11" s="28">
        <f>'Calculations hispanic'!AD192</f>
        <v>0.27445818246741188</v>
      </c>
      <c r="AE11" s="28">
        <f>'Calculations hispanic'!AE192</f>
        <v>0.27839606230105213</v>
      </c>
      <c r="AF11" s="28">
        <f>'Calculations hispanic'!AF192</f>
        <v>0.28233284559813204</v>
      </c>
      <c r="AG11">
        <v>0.28233284559813204</v>
      </c>
      <c r="AH11">
        <v>0.28233284559813204</v>
      </c>
      <c r="AI11">
        <v>0.28233284559813204</v>
      </c>
      <c r="AJ11">
        <v>0.28233284559813204</v>
      </c>
      <c r="AK11">
        <v>0.28233284559813204</v>
      </c>
      <c r="AL11">
        <v>0.28233284559813204</v>
      </c>
      <c r="AM11">
        <v>0.28233284559813204</v>
      </c>
      <c r="AN11">
        <v>0.28233284559813204</v>
      </c>
      <c r="AO11">
        <v>0.28233284559813204</v>
      </c>
      <c r="AP11">
        <v>0.28233284559813199</v>
      </c>
    </row>
    <row r="12" spans="1:42" x14ac:dyDescent="0.2">
      <c r="A12" s="6" t="s">
        <v>92</v>
      </c>
      <c r="B12" s="28">
        <f>'Calculations hispanic'!B193</f>
        <v>0.14382592592592594</v>
      </c>
      <c r="C12" s="28">
        <f>'Calculations hispanic'!C193</f>
        <v>0.14704191774811642</v>
      </c>
      <c r="D12" s="28">
        <f>'Calculations hispanic'!D193</f>
        <v>0.15040078384006986</v>
      </c>
      <c r="E12" s="28">
        <f>'Calculations hispanic'!E193</f>
        <v>0.15379620240097008</v>
      </c>
      <c r="F12" s="28">
        <f>'Calculations hispanic'!F193</f>
        <v>0.15721466721844024</v>
      </c>
      <c r="G12" s="28">
        <f>'Calculations hispanic'!G193</f>
        <v>0.16068364201334387</v>
      </c>
      <c r="H12" s="28">
        <f>'Calculations hispanic'!H193</f>
        <v>0.16420866919886462</v>
      </c>
      <c r="I12" s="28">
        <f>'Calculations hispanic'!I193</f>
        <v>0.16775709545711401</v>
      </c>
      <c r="J12" s="28">
        <f>'Calculations hispanic'!J193</f>
        <v>0.17131314627961461</v>
      </c>
      <c r="K12" s="28">
        <f>'Calculations hispanic'!K193</f>
        <v>0.17486089033781416</v>
      </c>
      <c r="L12" s="28">
        <f>'Calculations hispanic'!L193</f>
        <v>0.17831711938190417</v>
      </c>
      <c r="M12" s="28">
        <f>'Calculations hispanic'!M193</f>
        <v>0.1818875964067683</v>
      </c>
      <c r="N12" s="28">
        <f>'Calculations hispanic'!N193</f>
        <v>0.18547602285680997</v>
      </c>
      <c r="O12" s="28">
        <f>'Calculations hispanic'!O193</f>
        <v>0.18908159919585493</v>
      </c>
      <c r="P12" s="28">
        <f>'Calculations hispanic'!P193</f>
        <v>0.19270352636747834</v>
      </c>
      <c r="Q12" s="28">
        <f>'Calculations hispanic'!Q193</f>
        <v>0.19634100644777958</v>
      </c>
      <c r="R12" s="28">
        <f>'Calculations hispanic'!R193</f>
        <v>0.19999324328191903</v>
      </c>
      <c r="S12" s="28">
        <f>'Calculations hispanic'!S193</f>
        <v>0.20365944310380588</v>
      </c>
      <c r="T12" s="28">
        <f>'Calculations hispanic'!T193</f>
        <v>0.20733881513838642</v>
      </c>
      <c r="U12" s="28">
        <f>'Calculations hispanic'!U193</f>
        <v>0.21103057218601248</v>
      </c>
      <c r="V12" s="28">
        <f>'Calculations hispanic'!V193</f>
        <v>0.21473393118846282</v>
      </c>
      <c r="W12" s="28">
        <f>'Calculations hispanic'!W193</f>
        <v>0.21844811377621465</v>
      </c>
      <c r="X12" s="28">
        <f>'Calculations hispanic'!X193</f>
        <v>0.2221723467966249</v>
      </c>
      <c r="Y12" s="28">
        <f>'Calculations hispanic'!Y193</f>
        <v>0.22590586282274083</v>
      </c>
      <c r="Z12" s="28">
        <f>'Calculations hispanic'!Z193</f>
        <v>0.22964790064248619</v>
      </c>
      <c r="AA12" s="28">
        <f>'Calculations hispanic'!AA193</f>
        <v>0.23339770572805824</v>
      </c>
      <c r="AB12" s="28">
        <f>'Calculations hispanic'!AB193</f>
        <v>0.23715453068537767</v>
      </c>
      <c r="AC12" s="28">
        <f>'Calculations hispanic'!AC193</f>
        <v>0.24091763568349986</v>
      </c>
      <c r="AD12" s="28">
        <f>'Calculations hispanic'!AD193</f>
        <v>0.2446862888639488</v>
      </c>
      <c r="AE12" s="28">
        <f>'Calculations hispanic'!AE193</f>
        <v>0.24845976672996051</v>
      </c>
      <c r="AF12" s="28">
        <f>'Calculations hispanic'!AF193</f>
        <v>0.25223735451567109</v>
      </c>
      <c r="AG12">
        <v>0.25223735451567109</v>
      </c>
      <c r="AH12">
        <v>0.25223735451567109</v>
      </c>
      <c r="AI12">
        <v>0.25223735451567109</v>
      </c>
      <c r="AJ12">
        <v>0.25223735451567109</v>
      </c>
      <c r="AK12">
        <v>0.25223735451567109</v>
      </c>
      <c r="AL12">
        <v>0.25223735451567109</v>
      </c>
      <c r="AM12">
        <v>0.25223735451567109</v>
      </c>
      <c r="AN12">
        <v>0.25223735451567109</v>
      </c>
      <c r="AO12">
        <v>0.25223735451567109</v>
      </c>
      <c r="AP12">
        <v>0.25223735451567098</v>
      </c>
    </row>
    <row r="13" spans="1:42" x14ac:dyDescent="0.2">
      <c r="A13" s="6" t="s">
        <v>89</v>
      </c>
      <c r="B13" s="28">
        <f>'Calculations hispanic'!B194</f>
        <v>0.14199999999999996</v>
      </c>
      <c r="C13" s="28">
        <f>'Calculations hispanic'!C194</f>
        <v>0.14519215145712447</v>
      </c>
      <c r="D13" s="28">
        <f>'Calculations hispanic'!D194</f>
        <v>0.14852654194074363</v>
      </c>
      <c r="E13" s="28">
        <f>'Calculations hispanic'!E194</f>
        <v>0.15189765416182724</v>
      </c>
      <c r="F13" s="28">
        <f>'Calculations hispanic'!F194</f>
        <v>0.15529208552192153</v>
      </c>
      <c r="G13" s="28">
        <f>'Calculations hispanic'!G194</f>
        <v>0.15873711627697681</v>
      </c>
      <c r="H13" s="28">
        <f>'Calculations hispanic'!H194</f>
        <v>0.16223826657838292</v>
      </c>
      <c r="I13" s="28">
        <f>'Calculations hispanic'!I194</f>
        <v>0.16576311507244226</v>
      </c>
      <c r="J13" s="28">
        <f>'Calculations hispanic'!J194</f>
        <v>0.1692959935167116</v>
      </c>
      <c r="K13" s="28">
        <f>'Calculations hispanic'!K194</f>
        <v>0.17282106984598608</v>
      </c>
      <c r="L13" s="28">
        <f>'Calculations hispanic'!L194</f>
        <v>0.17625564453028714</v>
      </c>
      <c r="M13" s="28">
        <f>'Calculations hispanic'!M194</f>
        <v>0.17980419153849966</v>
      </c>
      <c r="N13" s="28">
        <f>'Calculations hispanic'!N194</f>
        <v>0.18337102429634677</v>
      </c>
      <c r="O13" s="28">
        <f>'Calculations hispanic'!O194</f>
        <v>0.18695535055913506</v>
      </c>
      <c r="P13" s="28">
        <f>'Calculations hispanic'!P194</f>
        <v>0.19055637819054297</v>
      </c>
      <c r="Q13" s="28">
        <f>'Calculations hispanic'!Q194</f>
        <v>0.19417331581430061</v>
      </c>
      <c r="R13" s="28">
        <f>'Calculations hispanic'!R194</f>
        <v>0.1978053734502753</v>
      </c>
      <c r="S13" s="28">
        <f>'Calculations hispanic'!S194</f>
        <v>0.20145176313433433</v>
      </c>
      <c r="T13" s="28">
        <f>'Calculations hispanic'!T194</f>
        <v>0.20511169952141425</v>
      </c>
      <c r="U13" s="28">
        <f>'Calculations hispanic'!U194</f>
        <v>0.20878440047125726</v>
      </c>
      <c r="V13" s="28">
        <f>'Calculations hispanic'!V194</f>
        <v>0.21246908761636835</v>
      </c>
      <c r="W13" s="28">
        <f>'Calculations hispanic'!W194</f>
        <v>0.21616498691176528</v>
      </c>
      <c r="X13" s="28">
        <f>'Calculations hispanic'!X194</f>
        <v>0.21987132916616267</v>
      </c>
      <c r="Y13" s="28">
        <f>'Calculations hispanic'!Y194</f>
        <v>0.22358735055428347</v>
      </c>
      <c r="Z13" s="28">
        <f>'Calculations hispanic'!Z194</f>
        <v>0.22731229311002329</v>
      </c>
      <c r="AA13" s="28">
        <f>'Calculations hispanic'!AA194</f>
        <v>0.23104540520027747</v>
      </c>
      <c r="AB13" s="28">
        <f>'Calculations hispanic'!AB194</f>
        <v>0.23478594197924918</v>
      </c>
      <c r="AC13" s="28">
        <f>'Calculations hispanic'!AC194</f>
        <v>0.23853316582312253</v>
      </c>
      <c r="AD13" s="28">
        <f>'Calculations hispanic'!AD194</f>
        <v>0.24228634674503921</v>
      </c>
      <c r="AE13" s="28">
        <f>'Calculations hispanic'!AE194</f>
        <v>0.24604476279033627</v>
      </c>
      <c r="AF13" s="28">
        <f>'Calculations hispanic'!AF194</f>
        <v>0.24980770041206232</v>
      </c>
      <c r="AG13">
        <v>0.24980770041206232</v>
      </c>
      <c r="AH13">
        <v>0.24980770041206232</v>
      </c>
      <c r="AI13">
        <v>0.24980770041206232</v>
      </c>
      <c r="AJ13">
        <v>0.24980770041206232</v>
      </c>
      <c r="AK13">
        <v>0.24980770041206232</v>
      </c>
      <c r="AL13">
        <v>0.24980770041206232</v>
      </c>
      <c r="AM13">
        <v>0.24980770041206232</v>
      </c>
      <c r="AN13">
        <v>0.24980770041206232</v>
      </c>
      <c r="AO13">
        <v>0.24980770041206232</v>
      </c>
      <c r="AP13">
        <v>0.24980770041206199</v>
      </c>
    </row>
    <row r="14" spans="1:42" x14ac:dyDescent="0.2">
      <c r="A14" s="6" t="s">
        <v>35</v>
      </c>
      <c r="B14" s="28">
        <f>'Calculations hispanic'!B195</f>
        <v>0.14100000000000001</v>
      </c>
      <c r="C14" s="28">
        <f>'Calculations hispanic'!C195</f>
        <v>0.14417899662955894</v>
      </c>
      <c r="D14" s="28">
        <f>'Calculations hispanic'!D195</f>
        <v>0.14749987844577922</v>
      </c>
      <c r="E14" s="28">
        <f>'Calculations hispanic'!E195</f>
        <v>0.15085757201107902</v>
      </c>
      <c r="F14" s="28">
        <f>'Calculations hispanic'!F195</f>
        <v>0.15423873193394455</v>
      </c>
      <c r="G14" s="28">
        <f>'Calculations hispanic'!G195</f>
        <v>0.15767053714493071</v>
      </c>
      <c r="H14" s="28">
        <f>'Calculations hispanic'!H195</f>
        <v>0.16115849543503935</v>
      </c>
      <c r="I14" s="28">
        <f>'Calculations hispanic'!I195</f>
        <v>0.16467031358947309</v>
      </c>
      <c r="J14" s="28">
        <f>'Calculations hispanic'!J195</f>
        <v>0.16819038214699755</v>
      </c>
      <c r="K14" s="28">
        <f>'Calculations hispanic'!K195</f>
        <v>0.1717029240159948</v>
      </c>
      <c r="L14" s="28">
        <f>'Calculations hispanic'!L195</f>
        <v>0.1751255212144236</v>
      </c>
      <c r="M14" s="28">
        <f>'Calculations hispanic'!M195</f>
        <v>0.17866193478327322</v>
      </c>
      <c r="N14" s="28">
        <f>'Calculations hispanic'!N195</f>
        <v>0.18221681664144287</v>
      </c>
      <c r="O14" s="28">
        <f>'Calculations hispanic'!O195</f>
        <v>0.18578937862182901</v>
      </c>
      <c r="P14" s="28">
        <f>'Calculations hispanic'!P195</f>
        <v>0.18937883246340978</v>
      </c>
      <c r="Q14" s="28">
        <f>'Calculations hispanic'!Q195</f>
        <v>0.19298439046217306</v>
      </c>
      <c r="R14" s="28">
        <f>'Calculations hispanic'!R195</f>
        <v>0.19660526610680407</v>
      </c>
      <c r="S14" s="28">
        <f>'Calculations hispanic'!S195</f>
        <v>0.20024067469849297</v>
      </c>
      <c r="T14" s="28">
        <f>'Calculations hispanic'!T195</f>
        <v>0.20388983395428475</v>
      </c>
      <c r="U14" s="28">
        <f>'Calculations hispanic'!U195</f>
        <v>0.2075519645934196</v>
      </c>
      <c r="V14" s="28">
        <f>'Calculations hispanic'!V195</f>
        <v>0.21122629090620548</v>
      </c>
      <c r="W14" s="28">
        <f>'Calculations hispanic'!W195</f>
        <v>0.21491204130498667</v>
      </c>
      <c r="X14" s="28">
        <f>'Calculations hispanic'!X195</f>
        <v>0.21860844885683436</v>
      </c>
      <c r="Y14" s="28">
        <f>'Calculations hispanic'!Y195</f>
        <v>0.22231475179764193</v>
      </c>
      <c r="Z14" s="28">
        <f>'Calculations hispanic'!Z195</f>
        <v>0.22603019402733857</v>
      </c>
      <c r="AA14" s="28">
        <f>'Calculations hispanic'!AA195</f>
        <v>0.22975402558601507</v>
      </c>
      <c r="AB14" s="28">
        <f>'Calculations hispanic'!AB195</f>
        <v>0.23348550311077204</v>
      </c>
      <c r="AC14" s="28">
        <f>'Calculations hispanic'!AC195</f>
        <v>0.23722389027315682</v>
      </c>
      <c r="AD14" s="28">
        <f>'Calculations hispanic'!AD195</f>
        <v>0.24096845819711565</v>
      </c>
      <c r="AE14" s="28">
        <f>'Calculations hispanic'!AE195</f>
        <v>0.24471848585740849</v>
      </c>
      <c r="AF14" s="28">
        <f>'Calculations hispanic'!AF195</f>
        <v>0.24847326045848531</v>
      </c>
      <c r="AG14">
        <v>0.24847326045848531</v>
      </c>
      <c r="AH14">
        <v>0.24847326045848531</v>
      </c>
      <c r="AI14">
        <v>0.24847326045848531</v>
      </c>
      <c r="AJ14">
        <v>0.24847326045848531</v>
      </c>
      <c r="AK14">
        <v>0.24847326045848531</v>
      </c>
      <c r="AL14">
        <v>0.24847326045848531</v>
      </c>
      <c r="AM14">
        <v>0.24847326045848531</v>
      </c>
      <c r="AN14">
        <v>0.24847326045848531</v>
      </c>
      <c r="AO14">
        <v>0.24847326045848531</v>
      </c>
      <c r="AP14">
        <v>0.248473260458485</v>
      </c>
    </row>
    <row r="15" spans="1:42" x14ac:dyDescent="0.2">
      <c r="A15" s="6" t="s">
        <v>98</v>
      </c>
      <c r="B15" s="28">
        <f>'Calculations hispanic'!B196</f>
        <v>0.21799999999999997</v>
      </c>
      <c r="C15" s="28">
        <f>'Calculations hispanic'!C196</f>
        <v>0.22200301665316655</v>
      </c>
      <c r="D15" s="28">
        <f>'Calculations hispanic'!D196</f>
        <v>0.2261645419862624</v>
      </c>
      <c r="E15" s="28">
        <f>'Calculations hispanic'!E196</f>
        <v>0.23035161240121912</v>
      </c>
      <c r="F15" s="28">
        <f>'Calculations hispanic'!F196</f>
        <v>0.23454738272433209</v>
      </c>
      <c r="G15" s="28">
        <f>'Calculations hispanic'!G196</f>
        <v>0.23878525382950319</v>
      </c>
      <c r="H15" s="28">
        <f>'Calculations hispanic'!H196</f>
        <v>0.24307140877622566</v>
      </c>
      <c r="I15" s="28">
        <f>'Calculations hispanic'!I196</f>
        <v>0.24736579275400064</v>
      </c>
      <c r="J15" s="28">
        <f>'Calculations hispanic'!J196</f>
        <v>0.25164937847676311</v>
      </c>
      <c r="K15" s="28">
        <f>'Calculations hispanic'!K196</f>
        <v>0.25590329946936252</v>
      </c>
      <c r="L15" s="28">
        <f>'Calculations hispanic'!L196</f>
        <v>0.26002890102404297</v>
      </c>
      <c r="M15" s="28">
        <f>'Calculations hispanic'!M196</f>
        <v>0.26427190765658626</v>
      </c>
      <c r="N15" s="28">
        <f>'Calculations hispanic'!N196</f>
        <v>0.26851711602835671</v>
      </c>
      <c r="O15" s="28">
        <f>'Calculations hispanic'!O196</f>
        <v>0.27276359201034162</v>
      </c>
      <c r="P15" s="28">
        <f>'Calculations hispanic'!P196</f>
        <v>0.27701041734742182</v>
      </c>
      <c r="Q15" s="28">
        <f>'Calculations hispanic'!Q196</f>
        <v>0.28125669008482668</v>
      </c>
      <c r="R15" s="28">
        <f>'Calculations hispanic'!R196</f>
        <v>0.28550152495905995</v>
      </c>
      <c r="S15" s="28">
        <f>'Calculations hispanic'!S196</f>
        <v>0.28974405375392487</v>
      </c>
      <c r="T15" s="28">
        <f>'Calculations hispanic'!T196</f>
        <v>0.29398342562234636</v>
      </c>
      <c r="U15" s="28">
        <f>'Calculations hispanic'!U196</f>
        <v>0.29821880737470918</v>
      </c>
      <c r="V15" s="28">
        <f>'Calculations hispanic'!V196</f>
        <v>0.30244938373452201</v>
      </c>
      <c r="W15" s="28">
        <f>'Calculations hispanic'!W196</f>
        <v>0.30667435756222566</v>
      </c>
      <c r="X15" s="28">
        <f>'Calculations hispanic'!X196</f>
        <v>0.31089295004801504</v>
      </c>
      <c r="Y15" s="28">
        <f>'Calculations hispanic'!Y196</f>
        <v>0.31510440087457953</v>
      </c>
      <c r="Z15" s="28">
        <f>'Calculations hispanic'!Z196</f>
        <v>0.31930796835067915</v>
      </c>
      <c r="AA15" s="28">
        <f>'Calculations hispanic'!AA196</f>
        <v>0.32350292951653092</v>
      </c>
      <c r="AB15" s="28">
        <f>'Calculations hispanic'!AB196</f>
        <v>0.32768858022196429</v>
      </c>
      <c r="AC15" s="28">
        <f>'Calculations hispanic'!AC196</f>
        <v>0.33186423517833513</v>
      </c>
      <c r="AD15" s="28">
        <f>'Calculations hispanic'!AD196</f>
        <v>0.33602922798521695</v>
      </c>
      <c r="AE15" s="28">
        <f>'Calculations hispanic'!AE196</f>
        <v>0.3401829111328688</v>
      </c>
      <c r="AF15" s="28">
        <f>'Calculations hispanic'!AF196</f>
        <v>0.34432465598150214</v>
      </c>
      <c r="AG15">
        <v>0.34432465598150214</v>
      </c>
      <c r="AH15">
        <v>0.34432465598150214</v>
      </c>
      <c r="AI15">
        <v>0.34432465598150214</v>
      </c>
      <c r="AJ15">
        <v>0.34432465598150214</v>
      </c>
      <c r="AK15">
        <v>0.34432465598150214</v>
      </c>
      <c r="AL15">
        <v>0.34432465598150214</v>
      </c>
      <c r="AM15">
        <v>0.34432465598150214</v>
      </c>
      <c r="AN15">
        <v>0.34432465598150214</v>
      </c>
      <c r="AO15">
        <v>0.34432465598150214</v>
      </c>
      <c r="AP15">
        <v>0.34432465598150203</v>
      </c>
    </row>
    <row r="16" spans="1:42" x14ac:dyDescent="0.2">
      <c r="A16" s="6" t="s">
        <v>97</v>
      </c>
      <c r="B16" s="28">
        <f>'Calculations hispanic'!B197</f>
        <v>0.25514285714285712</v>
      </c>
      <c r="C16" s="28">
        <f>'Calculations hispanic'!C197</f>
        <v>0.25941939012061072</v>
      </c>
      <c r="D16" s="28">
        <f>'Calculations hispanic'!D197</f>
        <v>0.26385625714195338</v>
      </c>
      <c r="E16" s="28">
        <f>'Calculations hispanic'!E197</f>
        <v>0.26831120211308768</v>
      </c>
      <c r="F16" s="28">
        <f>'Calculations hispanic'!F197</f>
        <v>0.27276629665394392</v>
      </c>
      <c r="G16" s="28">
        <f>'Calculations hispanic'!G197</f>
        <v>0.27725694675019497</v>
      </c>
      <c r="H16" s="28">
        <f>'Calculations hispanic'!H197</f>
        <v>0.28178951734417823</v>
      </c>
      <c r="I16" s="28">
        <f>'Calculations hispanic'!I197</f>
        <v>0.28632157405325409</v>
      </c>
      <c r="J16" s="28">
        <f>'Calculations hispanic'!J197</f>
        <v>0.290833148886878</v>
      </c>
      <c r="K16" s="28">
        <f>'Calculations hispanic'!K197</f>
        <v>0.29530459990407792</v>
      </c>
      <c r="L16" s="28">
        <f>'Calculations hispanic'!L197</f>
        <v>0.2996328088549724</v>
      </c>
      <c r="M16" s="28">
        <f>'Calculations hispanic'!M197</f>
        <v>0.30407569335230006</v>
      </c>
      <c r="N16" s="28">
        <f>'Calculations hispanic'!N197</f>
        <v>0.30851235378935088</v>
      </c>
      <c r="O16" s="28">
        <f>'Calculations hispanic'!O197</f>
        <v>0.31294189413463369</v>
      </c>
      <c r="P16" s="28">
        <f>'Calculations hispanic'!P197</f>
        <v>0.31736344062345995</v>
      </c>
      <c r="Q16" s="28">
        <f>'Calculations hispanic'!Q197</f>
        <v>0.32177614192721687</v>
      </c>
      <c r="R16" s="28">
        <f>'Calculations hispanic'!R197</f>
        <v>0.32617916928544538</v>
      </c>
      <c r="S16" s="28">
        <f>'Calculations hispanic'!S197</f>
        <v>0.33057171660206386</v>
      </c>
      <c r="T16" s="28">
        <f>'Calculations hispanic'!T197</f>
        <v>0.33495300050711146</v>
      </c>
      <c r="U16" s="28">
        <f>'Calculations hispanic'!U197</f>
        <v>0.33932226038537083</v>
      </c>
      <c r="V16" s="28">
        <f>'Calculations hispanic'!V197</f>
        <v>0.3436787583732922</v>
      </c>
      <c r="W16" s="28">
        <f>'Calculations hispanic'!W197</f>
        <v>0.34802177932560846</v>
      </c>
      <c r="X16" s="28">
        <f>'Calculations hispanic'!X197</f>
        <v>0.3523506307530519</v>
      </c>
      <c r="Y16" s="28">
        <f>'Calculations hispanic'!Y197</f>
        <v>0.35666464273258175</v>
      </c>
      <c r="Z16" s="28">
        <f>'Calculations hispanic'!Z197</f>
        <v>0.36096316779151139</v>
      </c>
      <c r="AA16" s="28">
        <f>'Calculations hispanic'!AA197</f>
        <v>0.3652455807669438</v>
      </c>
      <c r="AB16" s="28">
        <f>'Calculations hispanic'!AB197</f>
        <v>0.36951127864187799</v>
      </c>
      <c r="AC16" s="28">
        <f>'Calculations hispanic'!AC197</f>
        <v>0.37375968035934531</v>
      </c>
      <c r="AD16" s="28">
        <f>'Calculations hispanic'!AD197</f>
        <v>0.37799022661592863</v>
      </c>
      <c r="AE16" s="28">
        <f>'Calculations hispanic'!AE197</f>
        <v>0.38220237963597081</v>
      </c>
      <c r="AF16" s="28">
        <f>'Calculations hispanic'!AF197</f>
        <v>0.38639562292776836</v>
      </c>
      <c r="AG16">
        <v>0.38639562292776836</v>
      </c>
      <c r="AH16">
        <v>0.38639562292776836</v>
      </c>
      <c r="AI16">
        <v>0.38639562292776836</v>
      </c>
      <c r="AJ16">
        <v>0.38639562292776836</v>
      </c>
      <c r="AK16">
        <v>0.38639562292776836</v>
      </c>
      <c r="AL16">
        <v>0.38639562292776836</v>
      </c>
      <c r="AM16">
        <v>0.38639562292776836</v>
      </c>
      <c r="AN16">
        <v>0.38639562292776836</v>
      </c>
      <c r="AO16">
        <v>0.38639562292776836</v>
      </c>
      <c r="AP16">
        <v>0.38639562292776802</v>
      </c>
    </row>
    <row r="17" spans="1:42" x14ac:dyDescent="0.2">
      <c r="A17" s="6" t="s">
        <v>101</v>
      </c>
      <c r="B17" s="28">
        <f>'Calculations hispanic'!B198</f>
        <v>0.13500000000000001</v>
      </c>
      <c r="C17" s="28">
        <f>'Calculations hispanic'!C198</f>
        <v>0.13809859257259119</v>
      </c>
      <c r="D17" s="28">
        <f>'Calculations hispanic'!D198</f>
        <v>0.14133685733308518</v>
      </c>
      <c r="E17" s="28">
        <f>'Calculations hispanic'!E198</f>
        <v>0.14461243265264817</v>
      </c>
      <c r="F17" s="28">
        <f>'Calculations hispanic'!F198</f>
        <v>0.14791232327842194</v>
      </c>
      <c r="G17" s="28">
        <f>'Calculations hispanic'!G198</f>
        <v>0.15126308740406508</v>
      </c>
      <c r="H17" s="28">
        <f>'Calculations hispanic'!H198</f>
        <v>0.15467015607615639</v>
      </c>
      <c r="I17" s="28">
        <f>'Calculations hispanic'!I198</f>
        <v>0.15810202142859942</v>
      </c>
      <c r="J17" s="28">
        <f>'Calculations hispanic'!J198</f>
        <v>0.16154343544405764</v>
      </c>
      <c r="K17" s="28">
        <f>'Calculations hispanic'!K198</f>
        <v>0.164978960060778</v>
      </c>
      <c r="L17" s="28">
        <f>'Calculations hispanic'!L198</f>
        <v>0.16832791091994664</v>
      </c>
      <c r="M17" s="28">
        <f>'Calculations hispanic'!M198</f>
        <v>0.17178966633705645</v>
      </c>
      <c r="N17" s="28">
        <f>'Calculations hispanic'!N198</f>
        <v>0.1752709594025145</v>
      </c>
      <c r="O17" s="28">
        <f>'Calculations hispanic'!O198</f>
        <v>0.17877102766750028</v>
      </c>
      <c r="P17" s="28">
        <f>'Calculations hispanic'!P198</f>
        <v>0.18228910739383494</v>
      </c>
      <c r="Q17" s="28">
        <f>'Calculations hispanic'!Q198</f>
        <v>0.18582443419812289</v>
      </c>
      <c r="R17" s="28">
        <f>'Calculations hispanic'!R198</f>
        <v>0.18937624368278388</v>
      </c>
      <c r="S17" s="28">
        <f>'Calculations hispanic'!S198</f>
        <v>0.1929437720532885</v>
      </c>
      <c r="T17" s="28">
        <f>'Calculations hispanic'!T198</f>
        <v>0.19652625672096363</v>
      </c>
      <c r="U17" s="28">
        <f>'Calculations hispanic'!U198</f>
        <v>0.20012293689075902</v>
      </c>
      <c r="V17" s="28">
        <f>'Calculations hispanic'!V198</f>
        <v>0.20373305413345758</v>
      </c>
      <c r="W17" s="28">
        <f>'Calculations hispanic'!W198</f>
        <v>0.20735585294182432</v>
      </c>
      <c r="X17" s="28">
        <f>'Calculations hispanic'!X198</f>
        <v>0.21099058127025924</v>
      </c>
      <c r="Y17" s="28">
        <f>'Calculations hispanic'!Y198</f>
        <v>0.21463649105756263</v>
      </c>
      <c r="Z17" s="28">
        <f>'Calculations hispanic'!Z198</f>
        <v>0.21829283873245678</v>
      </c>
      <c r="AA17" s="28">
        <f>'Calculations hispanic'!AA198</f>
        <v>0.22195888570158634</v>
      </c>
      <c r="AB17" s="28">
        <f>'Calculations hispanic'!AB198</f>
        <v>0.22563389881972906</v>
      </c>
      <c r="AC17" s="28">
        <f>'Calculations hispanic'!AC198</f>
        <v>0.22931715084201137</v>
      </c>
      <c r="AD17" s="28">
        <f>'Calculations hispanic'!AD198</f>
        <v>0.23300792085797584</v>
      </c>
      <c r="AE17" s="28">
        <f>'Calculations hispanic'!AE198</f>
        <v>0.2367054947073714</v>
      </c>
      <c r="AF17" s="28">
        <f>'Calculations hispanic'!AF198</f>
        <v>0.24040916537758789</v>
      </c>
      <c r="AG17">
        <v>0.24040916537758789</v>
      </c>
      <c r="AH17">
        <v>0.24040916537758789</v>
      </c>
      <c r="AI17">
        <v>0.24040916537758789</v>
      </c>
      <c r="AJ17">
        <v>0.24040916537758789</v>
      </c>
      <c r="AK17">
        <v>0.24040916537758789</v>
      </c>
      <c r="AL17">
        <v>0.24040916537758789</v>
      </c>
      <c r="AM17">
        <v>0.24040916537758789</v>
      </c>
      <c r="AN17">
        <v>0.24040916537758789</v>
      </c>
      <c r="AO17">
        <v>0.24040916537758789</v>
      </c>
      <c r="AP17">
        <v>0.240409165377588</v>
      </c>
    </row>
    <row r="18" spans="1:42" x14ac:dyDescent="0.2">
      <c r="A18" s="6" t="s">
        <v>104</v>
      </c>
      <c r="B18" s="28">
        <f>'Calculations hispanic'!B199</f>
        <v>0.23399999999999996</v>
      </c>
      <c r="C18" s="28">
        <f>'Calculations hispanic'!C199</f>
        <v>0.23813001787151425</v>
      </c>
      <c r="D18" s="28">
        <f>'Calculations hispanic'!D199</f>
        <v>0.242419741250611</v>
      </c>
      <c r="E18" s="28">
        <f>'Calculations hispanic'!E199</f>
        <v>0.24673189371131246</v>
      </c>
      <c r="F18" s="28">
        <f>'Calculations hispanic'!F199</f>
        <v>0.25104911837268507</v>
      </c>
      <c r="G18" s="28">
        <f>'Calculations hispanic'!G199</f>
        <v>0.2554057514923832</v>
      </c>
      <c r="H18" s="28">
        <f>'Calculations hispanic'!H199</f>
        <v>0.25980806323846117</v>
      </c>
      <c r="I18" s="28">
        <f>'Calculations hispanic'!I199</f>
        <v>0.26421487417686662</v>
      </c>
      <c r="J18" s="28">
        <f>'Calculations hispanic'!J199</f>
        <v>0.26860670093948991</v>
      </c>
      <c r="K18" s="28">
        <f>'Calculations hispanic'!K199</f>
        <v>0.2729642926028002</v>
      </c>
      <c r="L18" s="28">
        <f>'Calculations hispanic'!L199</f>
        <v>0.27718683478931283</v>
      </c>
      <c r="M18" s="28">
        <f>'Calculations hispanic'!M199</f>
        <v>0.28152587447358451</v>
      </c>
      <c r="N18" s="28">
        <f>'Calculations hispanic'!N199</f>
        <v>0.28586347913035526</v>
      </c>
      <c r="O18" s="28">
        <f>'Calculations hispanic'!O199</f>
        <v>0.2901987234727097</v>
      </c>
      <c r="P18" s="28">
        <f>'Calculations hispanic'!P199</f>
        <v>0.29453070102582302</v>
      </c>
      <c r="Q18" s="28">
        <f>'Calculations hispanic'!Q199</f>
        <v>0.29885852445024624</v>
      </c>
      <c r="R18" s="28">
        <f>'Calculations hispanic'!R199</f>
        <v>0.30318132582819124</v>
      </c>
      <c r="S18" s="28">
        <f>'Calculations hispanic'!S199</f>
        <v>0.30749825691376992</v>
      </c>
      <c r="T18" s="28">
        <f>'Calculations hispanic'!T199</f>
        <v>0.31180848934818667</v>
      </c>
      <c r="U18" s="28">
        <f>'Calculations hispanic'!U199</f>
        <v>0.31611121484089794</v>
      </c>
      <c r="V18" s="28">
        <f>'Calculations hispanic'!V199</f>
        <v>0.32040564531783161</v>
      </c>
      <c r="W18" s="28">
        <f>'Calculations hispanic'!W199</f>
        <v>0.32469101303774667</v>
      </c>
      <c r="X18" s="28">
        <f>'Calculations hispanic'!X199</f>
        <v>0.328966570677861</v>
      </c>
      <c r="Y18" s="28">
        <f>'Calculations hispanic'!Y199</f>
        <v>0.33323159138989267</v>
      </c>
      <c r="Z18" s="28">
        <f>'Calculations hispanic'!Z199</f>
        <v>0.33748536882765379</v>
      </c>
      <c r="AA18" s="28">
        <f>'Calculations hispanic'!AA199</f>
        <v>0.34172721714738902</v>
      </c>
      <c r="AB18" s="28">
        <f>'Calculations hispanic'!AB199</f>
        <v>0.34595647098201326</v>
      </c>
      <c r="AC18" s="28">
        <f>'Calculations hispanic'!AC199</f>
        <v>0.35017248539042367</v>
      </c>
      <c r="AD18" s="28">
        <f>'Calculations hispanic'!AD199</f>
        <v>0.3543746357830771</v>
      </c>
      <c r="AE18" s="28">
        <f>'Calculations hispanic'!AE199</f>
        <v>0.3585623178249881</v>
      </c>
      <c r="AF18" s="28">
        <f>'Calculations hispanic'!AF199</f>
        <v>0.36273494731731865</v>
      </c>
      <c r="AG18">
        <v>0.36273494731731865</v>
      </c>
      <c r="AH18">
        <v>0.36273494731731865</v>
      </c>
      <c r="AI18">
        <v>0.36273494731731865</v>
      </c>
      <c r="AJ18">
        <v>0.36273494731731865</v>
      </c>
      <c r="AK18">
        <v>0.36273494731731865</v>
      </c>
      <c r="AL18">
        <v>0.36273494731731865</v>
      </c>
      <c r="AM18">
        <v>0.36273494731731865</v>
      </c>
      <c r="AN18">
        <v>0.36273494731731865</v>
      </c>
      <c r="AO18">
        <v>0.36273494731731865</v>
      </c>
      <c r="AP18">
        <v>0.36273494731731898</v>
      </c>
    </row>
    <row r="19" spans="1:42" x14ac:dyDescent="0.2">
      <c r="A19" s="6" t="s">
        <v>36</v>
      </c>
      <c r="B19" s="28">
        <f>'Calculations hispanic'!B200</f>
        <v>0.14880411361410384</v>
      </c>
      <c r="C19" s="28">
        <f>'Calculations hispanic'!C200</f>
        <v>0.15208393641989348</v>
      </c>
      <c r="D19" s="28">
        <f>'Calculations hispanic'!D200</f>
        <v>0.1555082954227367</v>
      </c>
      <c r="E19" s="28">
        <f>'Calculations hispanic'!E200</f>
        <v>0.15896871401481588</v>
      </c>
      <c r="F19" s="28">
        <f>'Calculations hispanic'!F200</f>
        <v>0.16245140898498941</v>
      </c>
      <c r="G19" s="28">
        <f>'Calculations hispanic'!G200</f>
        <v>0.16598433421853157</v>
      </c>
      <c r="H19" s="28">
        <f>'Calculations hispanic'!H200</f>
        <v>0.16957309085986619</v>
      </c>
      <c r="I19" s="28">
        <f>'Calculations hispanic'!I200</f>
        <v>0.1731844062285848</v>
      </c>
      <c r="J19" s="28">
        <f>'Calculations hispanic'!J200</f>
        <v>0.17680222301240603</v>
      </c>
      <c r="K19" s="28">
        <f>'Calculations hispanic'!K200</f>
        <v>0.18041034648532428</v>
      </c>
      <c r="L19" s="28">
        <f>'Calculations hispanic'!L200</f>
        <v>0.18392421619819133</v>
      </c>
      <c r="M19" s="28">
        <f>'Calculations hispanic'!M200</f>
        <v>0.18755302705736782</v>
      </c>
      <c r="N19" s="28">
        <f>'Calculations hispanic'!N200</f>
        <v>0.19119885144677132</v>
      </c>
      <c r="O19" s="28">
        <f>'Calculations hispanic'!O200</f>
        <v>0.19486087096013593</v>
      </c>
      <c r="P19" s="28">
        <f>'Calculations hispanic'!P200</f>
        <v>0.19853826869533439</v>
      </c>
      <c r="Q19" s="28">
        <f>'Calculations hispanic'!Q200</f>
        <v>0.20223022990831974</v>
      </c>
      <c r="R19" s="28">
        <f>'Calculations hispanic'!R200</f>
        <v>0.20593594264909207</v>
      </c>
      <c r="S19" s="28">
        <f>'Calculations hispanic'!S200</f>
        <v>0.20965459837913264</v>
      </c>
      <c r="T19" s="28">
        <f>'Calculations hispanic'!T200</f>
        <v>0.21338539256980829</v>
      </c>
      <c r="U19" s="28">
        <f>'Calculations hispanic'!U200</f>
        <v>0.21712752528128657</v>
      </c>
      <c r="V19" s="28">
        <f>'Calculations hispanic'!V200</f>
        <v>0.2208802017215919</v>
      </c>
      <c r="W19" s="28">
        <f>'Calculations hispanic'!W200</f>
        <v>0.22464263278546509</v>
      </c>
      <c r="X19" s="28">
        <f>'Calculations hispanic'!X200</f>
        <v>0.22841403557274823</v>
      </c>
      <c r="Y19" s="28">
        <f>'Calculations hispanic'!Y200</f>
        <v>0.23219363388607969</v>
      </c>
      <c r="Z19" s="28">
        <f>'Calculations hispanic'!Z200</f>
        <v>0.23598065870771445</v>
      </c>
      <c r="AA19" s="28">
        <f>'Calculations hispanic'!AA200</f>
        <v>0.23977434865536965</v>
      </c>
      <c r="AB19" s="28">
        <f>'Calculations hispanic'!AB200</f>
        <v>0.2435739504170083</v>
      </c>
      <c r="AC19" s="28">
        <f>'Calculations hispanic'!AC200</f>
        <v>0.24737871916453494</v>
      </c>
      <c r="AD19" s="28">
        <f>'Calculations hispanic'!AD200</f>
        <v>0.2511879189464381</v>
      </c>
      <c r="AE19" s="28">
        <f>'Calculations hispanic'!AE200</f>
        <v>0.25500082305942778</v>
      </c>
      <c r="AF19" s="28">
        <f>'Calculations hispanic'!AF200</f>
        <v>0.25881671439917991</v>
      </c>
      <c r="AG19">
        <v>0.25881671439917991</v>
      </c>
      <c r="AH19">
        <v>0.25881671439917991</v>
      </c>
      <c r="AI19">
        <v>0.25881671439917991</v>
      </c>
      <c r="AJ19">
        <v>0.25881671439917991</v>
      </c>
      <c r="AK19">
        <v>0.25881671439917991</v>
      </c>
      <c r="AL19">
        <v>0.25881671439917991</v>
      </c>
      <c r="AM19">
        <v>0.25881671439917991</v>
      </c>
      <c r="AN19">
        <v>0.25881671439917991</v>
      </c>
      <c r="AO19">
        <v>0.25881671439917991</v>
      </c>
      <c r="AP19">
        <v>0.25881671439918003</v>
      </c>
    </row>
    <row r="20" spans="1:42" x14ac:dyDescent="0.2">
      <c r="A20" s="6" t="s">
        <v>37</v>
      </c>
      <c r="B20" s="28">
        <f>'Calculations hispanic'!B201</f>
        <v>0.11600000000000003</v>
      </c>
      <c r="C20" s="28">
        <f>'Calculations hispanic'!C201</f>
        <v>0.11882675442471895</v>
      </c>
      <c r="D20" s="28">
        <f>'Calculations hispanic'!D201</f>
        <v>0.12178509451307275</v>
      </c>
      <c r="E20" s="28">
        <f>'Calculations hispanic'!E201</f>
        <v>0.12478181291018745</v>
      </c>
      <c r="F20" s="28">
        <f>'Calculations hispanic'!F201</f>
        <v>0.12780510272467613</v>
      </c>
      <c r="G20" s="28">
        <f>'Calculations hispanic'!G201</f>
        <v>0.13087940511283683</v>
      </c>
      <c r="H20" s="28">
        <f>'Calculations hispanic'!H201</f>
        <v>0.13400987592953367</v>
      </c>
      <c r="I20" s="28">
        <f>'Calculations hispanic'!I201</f>
        <v>0.13716768711861094</v>
      </c>
      <c r="J20" s="28">
        <f>'Calculations hispanic'!J201</f>
        <v>0.14033883761706084</v>
      </c>
      <c r="K20" s="28">
        <f>'Calculations hispanic'!K201</f>
        <v>0.14350907103933258</v>
      </c>
      <c r="L20" s="28">
        <f>'Calculations hispanic'!L201</f>
        <v>0.14660371794313232</v>
      </c>
      <c r="M20" s="28">
        <f>'Calculations hispanic'!M201</f>
        <v>0.14980703238533657</v>
      </c>
      <c r="N20" s="28">
        <f>'Calculations hispanic'!N201</f>
        <v>0.15303293106531357</v>
      </c>
      <c r="O20" s="28">
        <f>'Calculations hispanic'!O201</f>
        <v>0.15628074705437986</v>
      </c>
      <c r="P20" s="28">
        <f>'Calculations hispanic'!P201</f>
        <v>0.15954980862386631</v>
      </c>
      <c r="Q20" s="28">
        <f>'Calculations hispanic'!Q201</f>
        <v>0.16283943984197555</v>
      </c>
      <c r="R20" s="28">
        <f>'Calculations hispanic'!R201</f>
        <v>0.16614896116423153</v>
      </c>
      <c r="S20" s="28">
        <f>'Calculations hispanic'!S201</f>
        <v>0.16947769001674459</v>
      </c>
      <c r="T20" s="28">
        <f>'Calculations hispanic'!T201</f>
        <v>0.17282494137155632</v>
      </c>
      <c r="U20" s="28">
        <f>'Calculations hispanic'!U201</f>
        <v>0.17619002831334188</v>
      </c>
      <c r="V20" s="28">
        <f>'Calculations hispanic'!V201</f>
        <v>0.17957226259681891</v>
      </c>
      <c r="W20" s="28">
        <f>'Calculations hispanic'!W201</f>
        <v>0.18297095519422008</v>
      </c>
      <c r="X20" s="28">
        <f>'Calculations hispanic'!X201</f>
        <v>0.18638541683223725</v>
      </c>
      <c r="Y20" s="28">
        <f>'Calculations hispanic'!Y201</f>
        <v>0.18981495851788521</v>
      </c>
      <c r="Z20" s="28">
        <f>'Calculations hispanic'!Z201</f>
        <v>0.19325889205275243</v>
      </c>
      <c r="AA20" s="28">
        <f>'Calculations hispanic'!AA201</f>
        <v>0.1967165305351804</v>
      </c>
      <c r="AB20" s="28">
        <f>'Calculations hispanic'!AB201</f>
        <v>0.20018718884991146</v>
      </c>
      <c r="AC20" s="28">
        <f>'Calculations hispanic'!AC201</f>
        <v>0.20367018414480417</v>
      </c>
      <c r="AD20" s="28">
        <f>'Calculations hispanic'!AD201</f>
        <v>0.20716483629425717</v>
      </c>
      <c r="AE20" s="28">
        <f>'Calculations hispanic'!AE201</f>
        <v>0.21067046834900555</v>
      </c>
      <c r="AF20" s="28">
        <f>'Calculations hispanic'!AF201</f>
        <v>0.21418640697199837</v>
      </c>
      <c r="AG20">
        <v>0.21418640697199837</v>
      </c>
      <c r="AH20">
        <v>0.21418640697199837</v>
      </c>
      <c r="AI20">
        <v>0.21418640697199837</v>
      </c>
      <c r="AJ20">
        <v>0.21418640697199837</v>
      </c>
      <c r="AK20">
        <v>0.21418640697199837</v>
      </c>
      <c r="AL20">
        <v>0.21418640697199837</v>
      </c>
      <c r="AM20">
        <v>0.21418640697199837</v>
      </c>
      <c r="AN20">
        <v>0.21418640697199837</v>
      </c>
      <c r="AO20">
        <v>0.21418640697199837</v>
      </c>
      <c r="AP20">
        <v>0.21418640697199801</v>
      </c>
    </row>
    <row r="21" spans="1:42" x14ac:dyDescent="0.2">
      <c r="A21" s="6" t="s">
        <v>38</v>
      </c>
      <c r="B21" s="28">
        <f>'Calculations hispanic'!B202</f>
        <v>0.15299999999999997</v>
      </c>
      <c r="C21" s="28">
        <f>'Calculations hispanic'!C202</f>
        <v>0.1563323126595377</v>
      </c>
      <c r="D21" s="28">
        <f>'Calculations hispanic'!D202</f>
        <v>0.1598104845687747</v>
      </c>
      <c r="E21" s="28">
        <f>'Calculations hispanic'!E202</f>
        <v>0.16332426632636071</v>
      </c>
      <c r="F21" s="28">
        <f>'Calculations hispanic'!F202</f>
        <v>0.16685964744362536</v>
      </c>
      <c r="G21" s="28">
        <f>'Calculations hispanic'!G202</f>
        <v>0.17044498373878594</v>
      </c>
      <c r="H21" s="28">
        <f>'Calculations hispanic'!H202</f>
        <v>0.17408592371098369</v>
      </c>
      <c r="I21" s="28">
        <f>'Calculations hispanic'!I202</f>
        <v>0.17774868730689861</v>
      </c>
      <c r="J21" s="28">
        <f>'Calculations hispanic'!J202</f>
        <v>0.18141698661070646</v>
      </c>
      <c r="K21" s="28">
        <f>'Calculations hispanic'!K202</f>
        <v>0.18507441298257157</v>
      </c>
      <c r="L21" s="28">
        <f>'Calculations hispanic'!L202</f>
        <v>0.18863530507348961</v>
      </c>
      <c r="M21" s="28">
        <f>'Calculations hispanic'!M202</f>
        <v>0.19231165832545249</v>
      </c>
      <c r="N21" s="28">
        <f>'Calculations hispanic'!N202</f>
        <v>0.19600421612608859</v>
      </c>
      <c r="O21" s="28">
        <f>'Calculations hispanic'!O202</f>
        <v>0.19971214530889675</v>
      </c>
      <c r="P21" s="28">
        <f>'Calculations hispanic'!P202</f>
        <v>0.20343461508632599</v>
      </c>
      <c r="Q21" s="28">
        <f>'Calculations hispanic'!Q202</f>
        <v>0.20717079770265506</v>
      </c>
      <c r="R21" s="28">
        <f>'Calculations hispanic'!R202</f>
        <v>0.21091986906745969</v>
      </c>
      <c r="S21" s="28">
        <f>'Calculations hispanic'!S202</f>
        <v>0.21468100936915491</v>
      </c>
      <c r="T21" s="28">
        <f>'Calculations hispanic'!T202</f>
        <v>0.21845340366817076</v>
      </c>
      <c r="U21" s="28">
        <f>'Calculations hispanic'!U202</f>
        <v>0.22223624246935117</v>
      </c>
      <c r="V21" s="28">
        <f>'Calculations hispanic'!V202</f>
        <v>0.22602872227326631</v>
      </c>
      <c r="W21" s="28">
        <f>'Calculations hispanic'!W202</f>
        <v>0.22983004610615174</v>
      </c>
      <c r="X21" s="28">
        <f>'Calculations hispanic'!X202</f>
        <v>0.23363942402825735</v>
      </c>
      <c r="Y21" s="28">
        <f>'Calculations hispanic'!Y202</f>
        <v>0.23745607362045013</v>
      </c>
      <c r="Z21" s="28">
        <f>'Calculations hispanic'!Z202</f>
        <v>0.24127922044894073</v>
      </c>
      <c r="AA21" s="28">
        <f>'Calculations hispanic'!AA202</f>
        <v>0.24510809850809831</v>
      </c>
      <c r="AB21" s="28">
        <f>'Calculations hispanic'!AB202</f>
        <v>0.24894195064132305</v>
      </c>
      <c r="AC21" s="28">
        <f>'Calculations hispanic'!AC202</f>
        <v>0.2527800289400125</v>
      </c>
      <c r="AD21" s="28">
        <f>'Calculations hispanic'!AD202</f>
        <v>0.25662159512071198</v>
      </c>
      <c r="AE21" s="28">
        <f>'Calculations hispanic'!AE202</f>
        <v>0.26046592088056353</v>
      </c>
      <c r="AF21" s="28">
        <f>'Calculations hispanic'!AF202</f>
        <v>0.26431228823121672</v>
      </c>
      <c r="AG21">
        <v>0.26431228823121672</v>
      </c>
      <c r="AH21">
        <v>0.26431228823121672</v>
      </c>
      <c r="AI21">
        <v>0.26431228823121672</v>
      </c>
      <c r="AJ21">
        <v>0.26431228823121672</v>
      </c>
      <c r="AK21">
        <v>0.26431228823121672</v>
      </c>
      <c r="AL21">
        <v>0.26431228823121672</v>
      </c>
      <c r="AM21">
        <v>0.26431228823121672</v>
      </c>
      <c r="AN21">
        <v>0.26431228823121672</v>
      </c>
      <c r="AO21">
        <v>0.26431228823121672</v>
      </c>
      <c r="AP21">
        <v>0.264312288231217</v>
      </c>
    </row>
    <row r="22" spans="1:42" x14ac:dyDescent="0.2">
      <c r="A22" s="6" t="s">
        <v>39</v>
      </c>
      <c r="B22" s="28">
        <f>'Calculations hispanic'!B203</f>
        <v>0.112</v>
      </c>
      <c r="C22" s="28">
        <f>'Calculations hispanic'!C203</f>
        <v>0.11476606074943617</v>
      </c>
      <c r="D22" s="28">
        <f>'Calculations hispanic'!D203</f>
        <v>0.11766178142237373</v>
      </c>
      <c r="E22" s="28">
        <f>'Calculations hispanic'!E203</f>
        <v>0.12059599547205495</v>
      </c>
      <c r="F22" s="28">
        <f>'Calculations hispanic'!F203</f>
        <v>0.12355716196338379</v>
      </c>
      <c r="G22" s="28">
        <f>'Calculations hispanic'!G203</f>
        <v>0.12656924542519166</v>
      </c>
      <c r="H22" s="28">
        <f>'Calculations hispanic'!H203</f>
        <v>0.12963733682992107</v>
      </c>
      <c r="I22" s="28">
        <f>'Calculations hispanic'!I203</f>
        <v>0.13273321106663305</v>
      </c>
      <c r="J22" s="28">
        <f>'Calculations hispanic'!J203</f>
        <v>0.1358431501885311</v>
      </c>
      <c r="K22" s="28">
        <f>'Calculations hispanic'!K203</f>
        <v>0.13895316848019468</v>
      </c>
      <c r="L22" s="28">
        <f>'Calculations hispanic'!L203</f>
        <v>0.14198997007706143</v>
      </c>
      <c r="M22" s="28">
        <f>'Calculations hispanic'!M203</f>
        <v>0.14513437040225693</v>
      </c>
      <c r="N22" s="28">
        <f>'Calculations hispanic'!N203</f>
        <v>0.14830191935557102</v>
      </c>
      <c r="O22" s="28">
        <f>'Calculations hispanic'!O203</f>
        <v>0.15149197280070104</v>
      </c>
      <c r="P22" s="28">
        <f>'Calculations hispanic'!P203</f>
        <v>0.15470388113108874</v>
      </c>
      <c r="Q22" s="28">
        <f>'Calculations hispanic'!Q203</f>
        <v>0.15793698985189289</v>
      </c>
      <c r="R22" s="28">
        <f>'Calculations hispanic'!R203</f>
        <v>0.16119064015691351</v>
      </c>
      <c r="S22" s="28">
        <f>'Calculations hispanic'!S203</f>
        <v>0.16446416949968617</v>
      </c>
      <c r="T22" s="28">
        <f>'Calculations hispanic'!T203</f>
        <v>0.16775691215800365</v>
      </c>
      <c r="U22" s="28">
        <f>'Calculations hispanic'!U203</f>
        <v>0.17106819979113175</v>
      </c>
      <c r="V22" s="28">
        <f>'Calculations hispanic'!V203</f>
        <v>0.17439736198905384</v>
      </c>
      <c r="W22" s="28">
        <f>'Calculations hispanic'!W203</f>
        <v>0.17774372681308465</v>
      </c>
      <c r="X22" s="28">
        <f>'Calculations hispanic'!X203</f>
        <v>0.18110662132724156</v>
      </c>
      <c r="Y22" s="28">
        <f>'Calculations hispanic'!Y203</f>
        <v>0.18448537211979815</v>
      </c>
      <c r="Z22" s="28">
        <f>'Calculations hispanic'!Z203</f>
        <v>0.18787930581446427</v>
      </c>
      <c r="AA22" s="28">
        <f>'Calculations hispanic'!AA203</f>
        <v>0.1912877495707036</v>
      </c>
      <c r="AB22" s="28">
        <f>'Calculations hispanic'!AB203</f>
        <v>0.19471003157270306</v>
      </c>
      <c r="AC22" s="28">
        <f>'Calculations hispanic'!AC203</f>
        <v>0.19814548150655778</v>
      </c>
      <c r="AD22" s="28">
        <f>'Calculations hispanic'!AD203</f>
        <v>0.20159343102528249</v>
      </c>
      <c r="AE22" s="28">
        <f>'Calculations hispanic'!AE203</f>
        <v>0.20505321420127548</v>
      </c>
      <c r="AF22" s="28">
        <f>'Calculations hispanic'!AF203</f>
        <v>0.20852416796590856</v>
      </c>
      <c r="AG22">
        <v>0.20852416796590856</v>
      </c>
      <c r="AH22">
        <v>0.20852416796590856</v>
      </c>
      <c r="AI22">
        <v>0.20852416796590856</v>
      </c>
      <c r="AJ22">
        <v>0.20852416796590856</v>
      </c>
      <c r="AK22">
        <v>0.20852416796590856</v>
      </c>
      <c r="AL22">
        <v>0.20852416796590856</v>
      </c>
      <c r="AM22">
        <v>0.20852416796590856</v>
      </c>
      <c r="AN22">
        <v>0.20852416796590856</v>
      </c>
      <c r="AO22">
        <v>0.20852416796590856</v>
      </c>
      <c r="AP22">
        <v>0.208524167965909</v>
      </c>
    </row>
    <row r="23" spans="1:42" x14ac:dyDescent="0.2">
      <c r="A23" s="6" t="s">
        <v>40</v>
      </c>
      <c r="B23" s="28">
        <f>'Calculations hispanic'!B204</f>
        <v>9.9000000000000005E-2</v>
      </c>
      <c r="C23" s="28">
        <f>'Calculations hispanic'!C204</f>
        <v>0.10156004527149708</v>
      </c>
      <c r="D23" s="28">
        <f>'Calculations hispanic'!D204</f>
        <v>0.1042429067384007</v>
      </c>
      <c r="E23" s="28">
        <f>'Calculations hispanic'!E204</f>
        <v>0.1069643362781233</v>
      </c>
      <c r="F23" s="28">
        <f>'Calculations hispanic'!F204</f>
        <v>0.10971369636945726</v>
      </c>
      <c r="G23" s="28">
        <f>'Calculations hispanic'!G204</f>
        <v>0.1125133226072782</v>
      </c>
      <c r="H23" s="28">
        <f>'Calculations hispanic'!H204</f>
        <v>0.11536807588990791</v>
      </c>
      <c r="I23" s="28">
        <f>'Calculations hispanic'!I204</f>
        <v>0.11825178856746482</v>
      </c>
      <c r="J23" s="28">
        <f>'Calculations hispanic'!J204</f>
        <v>0.12115171483326521</v>
      </c>
      <c r="K23" s="28">
        <f>'Calculations hispanic'!K204</f>
        <v>0.12405480443157189</v>
      </c>
      <c r="L23" s="28">
        <f>'Calculations hispanic'!L204</f>
        <v>0.12689250223000825</v>
      </c>
      <c r="M23" s="28">
        <f>'Calculations hispanic'!M204</f>
        <v>0.12983379106411352</v>
      </c>
      <c r="N23" s="28">
        <f>'Calculations hispanic'!N204</f>
        <v>0.13279983927167693</v>
      </c>
      <c r="O23" s="28">
        <f>'Calculations hispanic'!O204</f>
        <v>0.13579008297881279</v>
      </c>
      <c r="P23" s="28">
        <f>'Calculations hispanic'!P204</f>
        <v>0.13880395087836311</v>
      </c>
      <c r="Q23" s="28">
        <f>'Calculations hispanic'!Q204</f>
        <v>0.14184086475221891</v>
      </c>
      <c r="R23" s="28">
        <f>'Calculations hispanic'!R204</f>
        <v>0.14490023999275523</v>
      </c>
      <c r="S23" s="28">
        <f>'Calculations hispanic'!S204</f>
        <v>0.14798148612261941</v>
      </c>
      <c r="T23" s="28">
        <f>'Calculations hispanic'!T204</f>
        <v>0.15108400731213856</v>
      </c>
      <c r="U23" s="28">
        <f>'Calculations hispanic'!U204</f>
        <v>0.15420720289361176</v>
      </c>
      <c r="V23" s="28">
        <f>'Calculations hispanic'!V204</f>
        <v>0.15735046787180859</v>
      </c>
      <c r="W23" s="28">
        <f>'Calculations hispanic'!W204</f>
        <v>0.16051319342999432</v>
      </c>
      <c r="X23" s="28">
        <f>'Calculations hispanic'!X204</f>
        <v>0.16369476743083508</v>
      </c>
      <c r="Y23" s="28">
        <f>'Calculations hispanic'!Y204</f>
        <v>0.16689457491156939</v>
      </c>
      <c r="Z23" s="28">
        <f>'Calculations hispanic'!Z204</f>
        <v>0.17011199857283901</v>
      </c>
      <c r="AA23" s="28">
        <f>'Calculations hispanic'!AA204</f>
        <v>0.17334641926063052</v>
      </c>
      <c r="AB23" s="28">
        <f>'Calculations hispanic'!AB204</f>
        <v>0.17659721644077653</v>
      </c>
      <c r="AC23" s="28">
        <f>'Calculations hispanic'!AC204</f>
        <v>0.17986376866550616</v>
      </c>
      <c r="AD23" s="28">
        <f>'Calculations hispanic'!AD204</f>
        <v>0.18314545403157279</v>
      </c>
      <c r="AE23" s="28">
        <f>'Calculations hispanic'!AE204</f>
        <v>0.18644165062949791</v>
      </c>
      <c r="AF23" s="28">
        <f>'Calculations hispanic'!AF204</f>
        <v>0.18975173698351153</v>
      </c>
      <c r="AG23">
        <v>0.18975173698351153</v>
      </c>
      <c r="AH23">
        <v>0.18975173698351153</v>
      </c>
      <c r="AI23">
        <v>0.18975173698351153</v>
      </c>
      <c r="AJ23">
        <v>0.18975173698351153</v>
      </c>
      <c r="AK23">
        <v>0.18975173698351153</v>
      </c>
      <c r="AL23">
        <v>0.18975173698351153</v>
      </c>
      <c r="AM23">
        <v>0.18975173698351153</v>
      </c>
      <c r="AN23">
        <v>0.18975173698351153</v>
      </c>
      <c r="AO23">
        <v>0.18975173698351153</v>
      </c>
      <c r="AP23">
        <v>0.189751736983512</v>
      </c>
    </row>
    <row r="24" spans="1:42" x14ac:dyDescent="0.2">
      <c r="A24" s="6" t="s">
        <v>41</v>
      </c>
      <c r="B24" s="28">
        <f>'Calculations hispanic'!B205</f>
        <v>0.1655895953757226</v>
      </c>
      <c r="C24" s="28">
        <f>'Calculations hispanic'!C205</f>
        <v>0.16907237257137489</v>
      </c>
      <c r="D24" s="28">
        <f>'Calculations hispanic'!D205</f>
        <v>0.17270457103946552</v>
      </c>
      <c r="E24" s="28">
        <f>'Calculations hispanic'!E205</f>
        <v>0.17637085548704912</v>
      </c>
      <c r="F24" s="28">
        <f>'Calculations hispanic'!F205</f>
        <v>0.18005656694420907</v>
      </c>
      <c r="G24" s="28">
        <f>'Calculations hispanic'!G205</f>
        <v>0.1837912077083885</v>
      </c>
      <c r="H24" s="28">
        <f>'Calculations hispanic'!H205</f>
        <v>0.18758055741691212</v>
      </c>
      <c r="I24" s="28">
        <f>'Calculations hispanic'!I205</f>
        <v>0.19138939222035864</v>
      </c>
      <c r="J24" s="28">
        <f>'Calculations hispanic'!J205</f>
        <v>0.19520077379212053</v>
      </c>
      <c r="K24" s="28">
        <f>'Calculations hispanic'!K205</f>
        <v>0.1989976947391561</v>
      </c>
      <c r="L24" s="28">
        <f>'Calculations hispanic'!L205</f>
        <v>0.20269139629122931</v>
      </c>
      <c r="M24" s="28">
        <f>'Calculations hispanic'!M205</f>
        <v>0.20650178839951838</v>
      </c>
      <c r="N24" s="28">
        <f>'Calculations hispanic'!N205</f>
        <v>0.21032586097994421</v>
      </c>
      <c r="O24" s="28">
        <f>'Calculations hispanic'!O205</f>
        <v>0.21416274281306785</v>
      </c>
      <c r="P24" s="28">
        <f>'Calculations hispanic'!P205</f>
        <v>0.21801156772429672</v>
      </c>
      <c r="Q24" s="28">
        <f>'Calculations hispanic'!Q205</f>
        <v>0.22187147522264086</v>
      </c>
      <c r="R24" s="28">
        <f>'Calculations hispanic'!R205</f>
        <v>0.22574161111592428</v>
      </c>
      <c r="S24" s="28">
        <f>'Calculations hispanic'!S205</f>
        <v>0.22962112810211729</v>
      </c>
      <c r="T24" s="28">
        <f>'Calculations hispanic'!T205</f>
        <v>0.23350918633652121</v>
      </c>
      <c r="U24" s="28">
        <f>'Calculations hispanic'!U205</f>
        <v>0.23740495397457884</v>
      </c>
      <c r="V24" s="28">
        <f>'Calculations hispanic'!V205</f>
        <v>0.24130760769018644</v>
      </c>
      <c r="W24" s="28">
        <f>'Calculations hispanic'!W205</f>
        <v>0.24521633316940594</v>
      </c>
      <c r="X24" s="28">
        <f>'Calculations hispanic'!X205</f>
        <v>0.24913032557955245</v>
      </c>
      <c r="Y24" s="28">
        <f>'Calculations hispanic'!Y205</f>
        <v>0.25304879001368774</v>
      </c>
      <c r="Z24" s="28">
        <f>'Calculations hispanic'!Z205</f>
        <v>0.25697094191058473</v>
      </c>
      <c r="AA24" s="28">
        <f>'Calculations hispanic'!AA205</f>
        <v>0.26089600745031349</v>
      </c>
      <c r="AB24" s="28">
        <f>'Calculations hispanic'!AB205</f>
        <v>0.26482322392561014</v>
      </c>
      <c r="AC24" s="28">
        <f>'Calculations hispanic'!AC205</f>
        <v>0.26875184008925201</v>
      </c>
      <c r="AD24" s="28">
        <f>'Calculations hispanic'!AD205</f>
        <v>0.27268111647771437</v>
      </c>
      <c r="AE24" s="28">
        <f>'Calculations hispanic'!AE205</f>
        <v>0.27661032571140692</v>
      </c>
      <c r="AF24" s="28">
        <f>'Calculations hispanic'!AF205</f>
        <v>0.28053875277183282</v>
      </c>
      <c r="AG24">
        <v>0.28053875277183282</v>
      </c>
      <c r="AH24">
        <v>0.28053875277183282</v>
      </c>
      <c r="AI24">
        <v>0.28053875277183282</v>
      </c>
      <c r="AJ24">
        <v>0.28053875277183282</v>
      </c>
      <c r="AK24">
        <v>0.28053875277183282</v>
      </c>
      <c r="AL24">
        <v>0.28053875277183282</v>
      </c>
      <c r="AM24">
        <v>0.28053875277183282</v>
      </c>
      <c r="AN24">
        <v>0.28053875277183282</v>
      </c>
      <c r="AO24">
        <v>0.28053875277183282</v>
      </c>
      <c r="AP24">
        <v>0.28053875277183299</v>
      </c>
    </row>
    <row r="25" spans="1:42" x14ac:dyDescent="0.2">
      <c r="A25" s="6" t="s">
        <v>42</v>
      </c>
      <c r="B25" s="28">
        <f>'Calculations hispanic'!B206</f>
        <v>0.18700000000000003</v>
      </c>
      <c r="C25" s="28">
        <f>'Calculations hispanic'!C206</f>
        <v>0.19071534938841442</v>
      </c>
      <c r="D25" s="28">
        <f>'Calculations hispanic'!D206</f>
        <v>0.19458487717660777</v>
      </c>
      <c r="E25" s="28">
        <f>'Calculations hispanic'!E206</f>
        <v>0.19848537538171596</v>
      </c>
      <c r="F25" s="28">
        <f>'Calculations hispanic'!F206</f>
        <v>0.2024011943239806</v>
      </c>
      <c r="G25" s="28">
        <f>'Calculations hispanic'!G206</f>
        <v>0.20636359186625464</v>
      </c>
      <c r="H25" s="28">
        <f>'Calculations hispanic'!H206</f>
        <v>0.21037853735280382</v>
      </c>
      <c r="I25" s="28">
        <f>'Calculations hispanic'!I206</f>
        <v>0.21440861141933137</v>
      </c>
      <c r="J25" s="28">
        <f>'Calculations hispanic'!J206</f>
        <v>0.2184359064222636</v>
      </c>
      <c r="K25" s="28">
        <f>'Calculations hispanic'!K206</f>
        <v>0.22244253760232005</v>
      </c>
      <c r="L25" s="28">
        <f>'Calculations hispanic'!L206</f>
        <v>0.22633514756085873</v>
      </c>
      <c r="M25" s="28">
        <f>'Calculations hispanic'!M206</f>
        <v>0.23034551661978553</v>
      </c>
      <c r="N25" s="28">
        <f>'Calculations hispanic'!N206</f>
        <v>0.23436501512630628</v>
      </c>
      <c r="O25" s="28">
        <f>'Calculations hispanic'!O206</f>
        <v>0.23839272813641088</v>
      </c>
      <c r="P25" s="28">
        <f>'Calculations hispanic'!P206</f>
        <v>0.24242775030810224</v>
      </c>
      <c r="Q25" s="28">
        <f>'Calculations hispanic'!Q206</f>
        <v>0.24646918648080557</v>
      </c>
      <c r="R25" s="28">
        <f>'Calculations hispanic'!R206</f>
        <v>0.25051615222515122</v>
      </c>
      <c r="S25" s="28">
        <f>'Calculations hispanic'!S206</f>
        <v>0.25456777436315586</v>
      </c>
      <c r="T25" s="28">
        <f>'Calculations hispanic'!T206</f>
        <v>0.2586231914589015</v>
      </c>
      <c r="U25" s="28">
        <f>'Calculations hispanic'!U206</f>
        <v>0.26268155427984663</v>
      </c>
      <c r="V25" s="28">
        <f>'Calculations hispanic'!V206</f>
        <v>0.26674202622901405</v>
      </c>
      <c r="W25" s="28">
        <f>'Calculations hispanic'!W206</f>
        <v>0.27080378374831288</v>
      </c>
      <c r="X25" s="28">
        <f>'Calculations hispanic'!X206</f>
        <v>0.27486601669333477</v>
      </c>
      <c r="Y25" s="28">
        <f>'Calculations hispanic'!Y206</f>
        <v>0.2789279286800051</v>
      </c>
      <c r="Z25" s="28">
        <f>'Calculations hispanic'!Z206</f>
        <v>0.28298873740350938</v>
      </c>
      <c r="AA25" s="28">
        <f>'Calculations hispanic'!AA206</f>
        <v>0.28704767492998795</v>
      </c>
      <c r="AB25" s="28">
        <f>'Calculations hispanic'!AB206</f>
        <v>0.29110398796149817</v>
      </c>
      <c r="AC25" s="28">
        <f>'Calculations hispanic'!AC206</f>
        <v>0.29515693807479526</v>
      </c>
      <c r="AD25" s="28">
        <f>'Calculations hispanic'!AD206</f>
        <v>0.29920580193453267</v>
      </c>
      <c r="AE25" s="28">
        <f>'Calculations hispanic'!AE206</f>
        <v>0.30324987148148597</v>
      </c>
      <c r="AF25" s="28">
        <f>'Calculations hispanic'!AF206</f>
        <v>0.30728845409644856</v>
      </c>
      <c r="AG25">
        <v>0.30728845409644856</v>
      </c>
      <c r="AH25">
        <v>0.30728845409644856</v>
      </c>
      <c r="AI25">
        <v>0.30728845409644856</v>
      </c>
      <c r="AJ25">
        <v>0.30728845409644856</v>
      </c>
      <c r="AK25">
        <v>0.30728845409644856</v>
      </c>
      <c r="AL25">
        <v>0.30728845409644856</v>
      </c>
      <c r="AM25">
        <v>0.30728845409644856</v>
      </c>
      <c r="AN25">
        <v>0.30728845409644856</v>
      </c>
      <c r="AO25">
        <v>0.30728845409644856</v>
      </c>
      <c r="AP25">
        <v>0.307288454096449</v>
      </c>
    </row>
    <row r="26" spans="1:42" x14ac:dyDescent="0.2">
      <c r="A26" s="6" t="s">
        <v>105</v>
      </c>
      <c r="B26" s="28">
        <f>'Calculations hispanic'!B207</f>
        <v>0.1400000000000001</v>
      </c>
      <c r="C26" s="28">
        <f>'Calculations hispanic'!C207</f>
        <v>0.1431657719694247</v>
      </c>
      <c r="D26" s="28">
        <f>'Calculations hispanic'!D207</f>
        <v>0.14647307104843157</v>
      </c>
      <c r="E26" s="28">
        <f>'Calculations hispanic'!E207</f>
        <v>0.14981726995774283</v>
      </c>
      <c r="F26" s="28">
        <f>'Calculations hispanic'!F207</f>
        <v>0.15318508083997273</v>
      </c>
      <c r="G26" s="28">
        <f>'Calculations hispanic'!G207</f>
        <v>0.15660358069657981</v>
      </c>
      <c r="H26" s="28">
        <f>'Calculations hispanic'!H207</f>
        <v>0.16007826483741683</v>
      </c>
      <c r="I26" s="28">
        <f>'Calculations hispanic'!I207</f>
        <v>0.16357696896836924</v>
      </c>
      <c r="J26" s="28">
        <f>'Calculations hispanic'!J207</f>
        <v>0.16708414282380685</v>
      </c>
      <c r="K26" s="28">
        <f>'Calculations hispanic'!K207</f>
        <v>0.17058406472003362</v>
      </c>
      <c r="L26" s="28">
        <f>'Calculations hispanic'!L207</f>
        <v>0.17399460031619871</v>
      </c>
      <c r="M26" s="28">
        <f>'Calculations hispanic'!M207</f>
        <v>0.17751879276040575</v>
      </c>
      <c r="N26" s="28">
        <f>'Calculations hispanic'!N207</f>
        <v>0.18106163483656912</v>
      </c>
      <c r="O26" s="28">
        <f>'Calculations hispanic'!O207</f>
        <v>0.18462234251483622</v>
      </c>
      <c r="P26" s="28">
        <f>'Calculations hispanic'!P207</f>
        <v>0.18820013146996534</v>
      </c>
      <c r="Q26" s="28">
        <f>'Calculations hispanic'!Q207</f>
        <v>0.19179421773139352</v>
      </c>
      <c r="R26" s="28">
        <f>'Calculations hispanic'!R207</f>
        <v>0.19540381831841797</v>
      </c>
      <c r="S26" s="28">
        <f>'Calculations hispanic'!S207</f>
        <v>0.19902815185984379</v>
      </c>
      <c r="T26" s="28">
        <f>'Calculations hispanic'!T207</f>
        <v>0.20266643919750785</v>
      </c>
      <c r="U26" s="28">
        <f>'Calculations hispanic'!U207</f>
        <v>0.20631790397311914</v>
      </c>
      <c r="V26" s="28">
        <f>'Calculations hispanic'!V207</f>
        <v>0.2099817731979462</v>
      </c>
      <c r="W26" s="28">
        <f>'Calculations hispanic'!W207</f>
        <v>0.21365727780490254</v>
      </c>
      <c r="X26" s="28">
        <f>'Calculations hispanic'!X207</f>
        <v>0.21734365318264659</v>
      </c>
      <c r="Y26" s="28">
        <f>'Calculations hispanic'!Y207</f>
        <v>0.22104013969136543</v>
      </c>
      <c r="Z26" s="28">
        <f>'Calculations hispanic'!Z207</f>
        <v>0.22474598315994368</v>
      </c>
      <c r="AA26" s="28">
        <f>'Calculations hispanic'!AA207</f>
        <v>0.22846043536429891</v>
      </c>
      <c r="AB26" s="28">
        <f>'Calculations hispanic'!AB207</f>
        <v>0.23218275448668133</v>
      </c>
      <c r="AC26" s="28">
        <f>'Calculations hispanic'!AC207</f>
        <v>0.23591220555579015</v>
      </c>
      <c r="AD26" s="28">
        <f>'Calculations hispanic'!AD207</f>
        <v>0.23964806086762158</v>
      </c>
      <c r="AE26" s="28">
        <f>'Calculations hispanic'!AE207</f>
        <v>0.24338960038697993</v>
      </c>
      <c r="AF26" s="28">
        <f>'Calculations hispanic'!AF207</f>
        <v>0.24713611212964057</v>
      </c>
      <c r="AG26">
        <v>0.24713611212964057</v>
      </c>
      <c r="AH26">
        <v>0.24713611212964057</v>
      </c>
      <c r="AI26">
        <v>0.24713611212964057</v>
      </c>
      <c r="AJ26">
        <v>0.24713611212964057</v>
      </c>
      <c r="AK26">
        <v>0.24713611212964057</v>
      </c>
      <c r="AL26">
        <v>0.24713611212964057</v>
      </c>
      <c r="AM26">
        <v>0.24713611212964057</v>
      </c>
      <c r="AN26">
        <v>0.24713611212964057</v>
      </c>
      <c r="AO26">
        <v>0.24713611212964057</v>
      </c>
      <c r="AP26">
        <v>0.24713611212964101</v>
      </c>
    </row>
    <row r="27" spans="1:42" x14ac:dyDescent="0.2">
      <c r="A27" s="6" t="s">
        <v>106</v>
      </c>
      <c r="B27" s="28">
        <f>'Calculations hispanic'!B208</f>
        <v>0.108</v>
      </c>
      <c r="C27" s="28">
        <f>'Calculations hispanic'!C208</f>
        <v>0.1107041158815907</v>
      </c>
      <c r="D27" s="28">
        <f>'Calculations hispanic'!D208</f>
        <v>0.1135358831437982</v>
      </c>
      <c r="E27" s="28">
        <f>'Calculations hispanic'!E208</f>
        <v>0.11640621691917417</v>
      </c>
      <c r="F27" s="28">
        <f>'Calculations hispanic'!F208</f>
        <v>0.11930384783955503</v>
      </c>
      <c r="G27" s="28">
        <f>'Calculations hispanic'!G208</f>
        <v>0.12225225246024736</v>
      </c>
      <c r="H27" s="28">
        <f>'Calculations hispanic'!H208</f>
        <v>0.12525645419152315</v>
      </c>
      <c r="I27" s="28">
        <f>'Calculations hispanic'!I208</f>
        <v>0.12828884485597658</v>
      </c>
      <c r="J27" s="28">
        <f>'Calculations hispanic'!J208</f>
        <v>0.13133599705641341</v>
      </c>
      <c r="K27" s="28">
        <f>'Calculations hispanic'!K208</f>
        <v>0.13438420370091925</v>
      </c>
      <c r="L27" s="28">
        <f>'Calculations hispanic'!L208</f>
        <v>0.13736158180883187</v>
      </c>
      <c r="M27" s="28">
        <f>'Calculations hispanic'!M208</f>
        <v>0.14044541483504935</v>
      </c>
      <c r="N27" s="28">
        <f>'Calculations hispanic'!N208</f>
        <v>0.14355293004794376</v>
      </c>
      <c r="O27" s="28">
        <f>'Calculations hispanic'!O208</f>
        <v>0.14668350701222196</v>
      </c>
      <c r="P27" s="28">
        <f>'Calculations hispanic'!P208</f>
        <v>0.14983651918135088</v>
      </c>
      <c r="Q27" s="28">
        <f>'Calculations hispanic'!Q208</f>
        <v>0.15301133446298298</v>
      </c>
      <c r="R27" s="28">
        <f>'Calculations hispanic'!R208</f>
        <v>0.15620731578065977</v>
      </c>
      <c r="S27" s="28">
        <f>'Calculations hispanic'!S208</f>
        <v>0.15942382163101343</v>
      </c>
      <c r="T27" s="28">
        <f>'Calculations hispanic'!T208</f>
        <v>0.16266020663572131</v>
      </c>
      <c r="U27" s="28">
        <f>'Calculations hispanic'!U208</f>
        <v>0.16591582208747377</v>
      </c>
      <c r="V27" s="28">
        <f>'Calculations hispanic'!V208</f>
        <v>0.16919001648928012</v>
      </c>
      <c r="W27" s="28">
        <f>'Calculations hispanic'!W208</f>
        <v>0.172482136086443</v>
      </c>
      <c r="X27" s="28">
        <f>'Calculations hispanic'!X208</f>
        <v>0.17579152539057177</v>
      </c>
      <c r="Y27" s="28">
        <f>'Calculations hispanic'!Y208</f>
        <v>0.17911752769504313</v>
      </c>
      <c r="Z27" s="28">
        <f>'Calculations hispanic'!Z208</f>
        <v>0.18245948558133299</v>
      </c>
      <c r="AA27" s="28">
        <f>'Calculations hispanic'!AA208</f>
        <v>0.18581674141570631</v>
      </c>
      <c r="AB27" s="28">
        <f>'Calculations hispanic'!AB208</f>
        <v>0.18918863783575429</v>
      </c>
      <c r="AC27" s="28">
        <f>'Calculations hispanic'!AC208</f>
        <v>0.1925745182263158</v>
      </c>
      <c r="AD27" s="28">
        <f>'Calculations hispanic'!AD208</f>
        <v>0.19597372718436321</v>
      </c>
      <c r="AE27" s="28">
        <f>'Calculations hispanic'!AE208</f>
        <v>0.19938561097244759</v>
      </c>
      <c r="AF27" s="28">
        <f>'Calculations hispanic'!AF208</f>
        <v>0.20280951796034374</v>
      </c>
      <c r="AG27">
        <v>0.20280951796034374</v>
      </c>
      <c r="AH27">
        <v>0.20280951796034374</v>
      </c>
      <c r="AI27">
        <v>0.20280951796034374</v>
      </c>
      <c r="AJ27">
        <v>0.20280951796034374</v>
      </c>
      <c r="AK27">
        <v>0.20280951796034374</v>
      </c>
      <c r="AL27">
        <v>0.20280951796034374</v>
      </c>
      <c r="AM27">
        <v>0.20280951796034374</v>
      </c>
      <c r="AN27">
        <v>0.20280951796034374</v>
      </c>
      <c r="AO27">
        <v>0.20280951796034374</v>
      </c>
      <c r="AP27">
        <v>0.20280951796034399</v>
      </c>
    </row>
    <row r="28" spans="1:42" x14ac:dyDescent="0.2">
      <c r="A28" s="6" t="s">
        <v>107</v>
      </c>
      <c r="B28" s="28">
        <f>'Calculations hispanic'!B209</f>
        <v>0.19795438175270103</v>
      </c>
      <c r="C28" s="28">
        <f>'Calculations hispanic'!C209</f>
        <v>0.20177783336559321</v>
      </c>
      <c r="D28" s="28">
        <f>'Calculations hispanic'!D209</f>
        <v>0.20575731787182769</v>
      </c>
      <c r="E28" s="28">
        <f>'Calculations hispanic'!E209</f>
        <v>0.20976596347225485</v>
      </c>
      <c r="F28" s="28">
        <f>'Calculations hispanic'!F209</f>
        <v>0.21378766648461531</v>
      </c>
      <c r="G28" s="28">
        <f>'Calculations hispanic'!G209</f>
        <v>0.21785449386846978</v>
      </c>
      <c r="H28" s="28">
        <f>'Calculations hispanic'!H209</f>
        <v>0.22197249795210955</v>
      </c>
      <c r="I28" s="28">
        <f>'Calculations hispanic'!I209</f>
        <v>0.22610325694644792</v>
      </c>
      <c r="J28" s="28">
        <f>'Calculations hispanic'!J209</f>
        <v>0.23022843057438425</v>
      </c>
      <c r="K28" s="28">
        <f>'Calculations hispanic'!K209</f>
        <v>0.23432974979844803</v>
      </c>
      <c r="L28" s="28">
        <f>'Calculations hispanic'!L209</f>
        <v>0.23831180952734604</v>
      </c>
      <c r="M28" s="28">
        <f>'Calculations hispanic'!M209</f>
        <v>0.24241173713679098</v>
      </c>
      <c r="N28" s="28">
        <f>'Calculations hispanic'!N209</f>
        <v>0.24651837757739092</v>
      </c>
      <c r="O28" s="28">
        <f>'Calculations hispanic'!O209</f>
        <v>0.25063080337664756</v>
      </c>
      <c r="P28" s="28">
        <f>'Calculations hispanic'!P209</f>
        <v>0.25474809894704381</v>
      </c>
      <c r="Q28" s="28">
        <f>'Calculations hispanic'!Q209</f>
        <v>0.25886936111957248</v>
      </c>
      <c r="R28" s="28">
        <f>'Calculations hispanic'!R209</f>
        <v>0.26299369964511643</v>
      </c>
      <c r="S28" s="28">
        <f>'Calculations hispanic'!S209</f>
        <v>0.26712023766391524</v>
      </c>
      <c r="T28" s="28">
        <f>'Calculations hispanic'!T209</f>
        <v>0.27124811214342176</v>
      </c>
      <c r="U28" s="28">
        <f>'Calculations hispanic'!U209</f>
        <v>0.27537647428488987</v>
      </c>
      <c r="V28" s="28">
        <f>'Calculations hispanic'!V209</f>
        <v>0.27950448989913362</v>
      </c>
      <c r="W28" s="28">
        <f>'Calculations hispanic'!W209</f>
        <v>0.28363133975191768</v>
      </c>
      <c r="X28" s="28">
        <f>'Calculations hispanic'!X209</f>
        <v>0.28775621987950434</v>
      </c>
      <c r="Y28" s="28">
        <f>'Calculations hispanic'!Y209</f>
        <v>0.29187834187493172</v>
      </c>
      <c r="Z28" s="28">
        <f>'Calculations hispanic'!Z209</f>
        <v>0.29599693314561998</v>
      </c>
      <c r="AA28" s="28">
        <f>'Calculations hispanic'!AA209</f>
        <v>0.30011123714297783</v>
      </c>
      <c r="AB28" s="28">
        <f>'Calculations hispanic'!AB209</f>
        <v>0.30422051356467811</v>
      </c>
      <c r="AC28" s="28">
        <f>'Calculations hispanic'!AC209</f>
        <v>0.30832403853031704</v>
      </c>
      <c r="AD28" s="28">
        <f>'Calculations hispanic'!AD209</f>
        <v>0.31242110473121554</v>
      </c>
      <c r="AE28" s="28">
        <f>'Calculations hispanic'!AE209</f>
        <v>0.31651102155511762</v>
      </c>
      <c r="AF28" s="28">
        <f>'Calculations hispanic'!AF209</f>
        <v>0.32059311518657846</v>
      </c>
      <c r="AG28">
        <v>0.32059311518657846</v>
      </c>
      <c r="AH28">
        <v>0.32059311518657846</v>
      </c>
      <c r="AI28">
        <v>0.32059311518657846</v>
      </c>
      <c r="AJ28">
        <v>0.32059311518657846</v>
      </c>
      <c r="AK28">
        <v>0.32059311518657846</v>
      </c>
      <c r="AL28">
        <v>0.32059311518657846</v>
      </c>
      <c r="AM28">
        <v>0.32059311518657846</v>
      </c>
      <c r="AN28">
        <v>0.32059311518657846</v>
      </c>
      <c r="AO28">
        <v>0.32059311518657846</v>
      </c>
      <c r="AP28">
        <v>0.32059311518657801</v>
      </c>
    </row>
    <row r="29" spans="1:42" x14ac:dyDescent="0.2">
      <c r="A29" s="6" t="s">
        <v>43</v>
      </c>
      <c r="B29" s="28">
        <f>'Calculations hispanic'!B210</f>
        <v>0.30000000000000004</v>
      </c>
      <c r="C29" s="28">
        <f>'Calculations hispanic'!C210</f>
        <v>0.30451139103831792</v>
      </c>
      <c r="D29" s="28">
        <f>'Calculations hispanic'!D210</f>
        <v>0.3091813642616898</v>
      </c>
      <c r="E29" s="28">
        <f>'Calculations hispanic'!E210</f>
        <v>0.31385967230189754</v>
      </c>
      <c r="F29" s="28">
        <f>'Calculations hispanic'!F210</f>
        <v>0.31852754561072277</v>
      </c>
      <c r="G29" s="28">
        <f>'Calculations hispanic'!G210</f>
        <v>0.32322207620583371</v>
      </c>
      <c r="H29" s="28">
        <f>'Calculations hispanic'!H210</f>
        <v>0.32794976552432276</v>
      </c>
      <c r="I29" s="28">
        <f>'Calculations hispanic'!I210</f>
        <v>0.33266632773538901</v>
      </c>
      <c r="J29" s="28">
        <f>'Calculations hispanic'!J210</f>
        <v>0.33735117393650937</v>
      </c>
      <c r="K29" s="28">
        <f>'Calculations hispanic'!K210</f>
        <v>0.34198423044637044</v>
      </c>
      <c r="L29" s="28">
        <f>'Calculations hispanic'!L210</f>
        <v>0.34645937167214397</v>
      </c>
      <c r="M29" s="28">
        <f>'Calculations hispanic'!M210</f>
        <v>0.35104346936040776</v>
      </c>
      <c r="N29" s="28">
        <f>'Calculations hispanic'!N210</f>
        <v>0.35561153097262632</v>
      </c>
      <c r="O29" s="28">
        <f>'Calculations hispanic'!O210</f>
        <v>0.36016277896689597</v>
      </c>
      <c r="P29" s="28">
        <f>'Calculations hispanic'!P210</f>
        <v>0.36469646344658269</v>
      </c>
      <c r="Q29" s="28">
        <f>'Calculations hispanic'!Q210</f>
        <v>0.36921186197057038</v>
      </c>
      <c r="R29" s="28">
        <f>'Calculations hispanic'!R210</f>
        <v>0.37370827933210377</v>
      </c>
      <c r="S29" s="28">
        <f>'Calculations hispanic'!S210</f>
        <v>0.37818504730817287</v>
      </c>
      <c r="T29" s="28">
        <f>'Calculations hispanic'!T210</f>
        <v>0.38264152438136229</v>
      </c>
      <c r="U29" s="28">
        <f>'Calculations hispanic'!U210</f>
        <v>0.3870770954360212</v>
      </c>
      <c r="V29" s="28">
        <f>'Calculations hispanic'!V210</f>
        <v>0.3914911714306219</v>
      </c>
      <c r="W29" s="28">
        <f>'Calculations hispanic'!W210</f>
        <v>0.39588318904808772</v>
      </c>
      <c r="X29" s="28">
        <f>'Calculations hispanic'!X210</f>
        <v>0.40025261032584725</v>
      </c>
      <c r="Y29" s="28">
        <f>'Calculations hispanic'!Y210</f>
        <v>0.40459892226732269</v>
      </c>
      <c r="Z29" s="28">
        <f>'Calculations hispanic'!Z210</f>
        <v>0.40892163643648877</v>
      </c>
      <c r="AA29" s="28">
        <f>'Calculations hispanic'!AA210</f>
        <v>0.41322028853712733</v>
      </c>
      <c r="AB29" s="28">
        <f>'Calculations hispanic'!AB210</f>
        <v>0.4174944379783026</v>
      </c>
      <c r="AC29" s="28">
        <f>'Calculations hispanic'!AC210</f>
        <v>0.42174366742754715</v>
      </c>
      <c r="AD29" s="28">
        <f>'Calculations hispanic'!AD210</f>
        <v>0.42596758235320614</v>
      </c>
      <c r="AE29" s="28">
        <f>'Calculations hispanic'!AE210</f>
        <v>0.43016581055730102</v>
      </c>
      <c r="AF29" s="28">
        <f>'Calculations hispanic'!AF210</f>
        <v>0.43433800170023501</v>
      </c>
      <c r="AG29">
        <v>0.43433800170023501</v>
      </c>
      <c r="AH29">
        <v>0.43433800170023501</v>
      </c>
      <c r="AI29">
        <v>0.43433800170023501</v>
      </c>
      <c r="AJ29">
        <v>0.43433800170023501</v>
      </c>
      <c r="AK29">
        <v>0.43433800170023501</v>
      </c>
      <c r="AL29">
        <v>0.43433800170023501</v>
      </c>
      <c r="AM29">
        <v>0.43433800170023501</v>
      </c>
      <c r="AN29">
        <v>0.43433800170023501</v>
      </c>
      <c r="AO29">
        <v>0.43433800170023501</v>
      </c>
      <c r="AP29">
        <v>0.43433800170023501</v>
      </c>
    </row>
    <row r="30" spans="1:42" x14ac:dyDescent="0.2">
      <c r="A30" s="6" t="s">
        <v>44</v>
      </c>
      <c r="B30" s="28">
        <f>'Calculations hispanic'!B211</f>
        <v>0.18499999999999997</v>
      </c>
      <c r="C30" s="28">
        <f>'Calculations hispanic'!C211</f>
        <v>0.18869483042733745</v>
      </c>
      <c r="D30" s="28">
        <f>'Calculations hispanic'!D211</f>
        <v>0.19254345992605598</v>
      </c>
      <c r="E30" s="28">
        <f>'Calculations hispanic'!E211</f>
        <v>0.19642337562981432</v>
      </c>
      <c r="F30" s="28">
        <f>'Calculations hispanic'!F211</f>
        <v>0.20031901455973949</v>
      </c>
      <c r="G30" s="28">
        <f>'Calculations hispanic'!G211</f>
        <v>0.20426148050380233</v>
      </c>
      <c r="H30" s="28">
        <f>'Calculations hispanic'!H211</f>
        <v>0.20825672668750389</v>
      </c>
      <c r="I30" s="28">
        <f>'Calculations hispanic'!I211</f>
        <v>0.2122675254281968</v>
      </c>
      <c r="J30" s="28">
        <f>'Calculations hispanic'!J211</f>
        <v>0.21627605259617011</v>
      </c>
      <c r="K30" s="28">
        <f>'Calculations hispanic'!K211</f>
        <v>0.22026449819314151</v>
      </c>
      <c r="L30" s="28">
        <f>'Calculations hispanic'!L211</f>
        <v>0.22413990036607107</v>
      </c>
      <c r="M30" s="28">
        <f>'Calculations hispanic'!M211</f>
        <v>0.22813301152831283</v>
      </c>
      <c r="N30" s="28">
        <f>'Calculations hispanic'!N211</f>
        <v>0.23213568800745366</v>
      </c>
      <c r="O30" s="28">
        <f>'Calculations hispanic'!O211</f>
        <v>0.23614701785238751</v>
      </c>
      <c r="P30" s="28">
        <f>'Calculations hispanic'!P211</f>
        <v>0.24016609829190752</v>
      </c>
      <c r="Q30" s="28">
        <f>'Calculations hispanic'!Q211</f>
        <v>0.24419203632141823</v>
      </c>
      <c r="R30" s="28">
        <f>'Calculations hispanic'!R211</f>
        <v>0.24822394926052618</v>
      </c>
      <c r="S30" s="28">
        <f>'Calculations hispanic'!S211</f>
        <v>0.25226096528150105</v>
      </c>
      <c r="T30" s="28">
        <f>'Calculations hispanic'!T211</f>
        <v>0.25630222390866675</v>
      </c>
      <c r="U30" s="28">
        <f>'Calculations hispanic'!U211</f>
        <v>0.26034687648882499</v>
      </c>
      <c r="V30" s="28">
        <f>'Calculations hispanic'!V211</f>
        <v>0.26439408663291325</v>
      </c>
      <c r="W30" s="28">
        <f>'Calculations hispanic'!W211</f>
        <v>0.26844303062912739</v>
      </c>
      <c r="X30" s="28">
        <f>'Calculations hispanic'!X211</f>
        <v>0.27249289782780611</v>
      </c>
      <c r="Y30" s="28">
        <f>'Calculations hispanic'!Y211</f>
        <v>0.27654289099843093</v>
      </c>
      <c r="Z30" s="28">
        <f>'Calculations hispanic'!Z211</f>
        <v>0.28059222665912292</v>
      </c>
      <c r="AA30" s="28">
        <f>'Calculations hispanic'!AA211</f>
        <v>0.28464013537910066</v>
      </c>
      <c r="AB30" s="28">
        <f>'Calculations hispanic'!AB211</f>
        <v>0.2886858620545642</v>
      </c>
      <c r="AC30" s="28">
        <f>'Calculations hispanic'!AC211</f>
        <v>0.29272866615852938</v>
      </c>
      <c r="AD30" s="28">
        <f>'Calculations hispanic'!AD211</f>
        <v>0.29676782196517931</v>
      </c>
      <c r="AE30" s="28">
        <f>'Calculations hispanic'!AE211</f>
        <v>0.30080261874931119</v>
      </c>
      <c r="AF30" s="28">
        <f>'Calculations hispanic'!AF211</f>
        <v>0.30483236096150051</v>
      </c>
      <c r="AG30">
        <v>0.30483236096150051</v>
      </c>
      <c r="AH30">
        <v>0.30483236096150051</v>
      </c>
      <c r="AI30">
        <v>0.30483236096150051</v>
      </c>
      <c r="AJ30">
        <v>0.30483236096150051</v>
      </c>
      <c r="AK30">
        <v>0.30483236096150051</v>
      </c>
      <c r="AL30">
        <v>0.30483236096150051</v>
      </c>
      <c r="AM30">
        <v>0.30483236096150051</v>
      </c>
      <c r="AN30">
        <v>0.30483236096150051</v>
      </c>
      <c r="AO30">
        <v>0.30483236096150051</v>
      </c>
      <c r="AP30">
        <v>0.30483236096150101</v>
      </c>
    </row>
    <row r="31" spans="1:42" x14ac:dyDescent="0.2">
      <c r="A31" s="6" t="s">
        <v>45</v>
      </c>
      <c r="B31" s="28">
        <f>'Calculations hispanic'!B212</f>
        <v>0.20799999999999999</v>
      </c>
      <c r="C31" s="28">
        <f>'Calculations hispanic'!C212</f>
        <v>0.21191633915374714</v>
      </c>
      <c r="D31" s="28">
        <f>'Calculations hispanic'!D212</f>
        <v>0.21599009439853761</v>
      </c>
      <c r="E31" s="28">
        <f>'Calculations hispanic'!E212</f>
        <v>0.22009124360341739</v>
      </c>
      <c r="F31" s="28">
        <f>'Calculations hispanic'!F212</f>
        <v>0.22420329727669339</v>
      </c>
      <c r="G31" s="28">
        <f>'Calculations hispanic'!G212</f>
        <v>0.22835901400337411</v>
      </c>
      <c r="H31" s="28">
        <f>'Calculations hispanic'!H212</f>
        <v>0.23256451484105792</v>
      </c>
      <c r="I31" s="28">
        <f>'Calculations hispanic'!I212</f>
        <v>0.23678052772974356</v>
      </c>
      <c r="J31" s="28">
        <f>'Calculations hispanic'!J212</f>
        <v>0.24098835157352375</v>
      </c>
      <c r="K31" s="28">
        <f>'Calculations hispanic'!K212</f>
        <v>0.24516940129956505</v>
      </c>
      <c r="L31" s="28">
        <f>'Calculations hispanic'!L212</f>
        <v>0.2492265651282759</v>
      </c>
      <c r="M31" s="28">
        <f>'Calculations hispanic'!M212</f>
        <v>0.25340146566669297</v>
      </c>
      <c r="N31" s="28">
        <f>'Calculations hispanic'!N212</f>
        <v>0.25758082889745826</v>
      </c>
      <c r="O31" s="28">
        <f>'Calculations hispanic'!O212</f>
        <v>0.26176372145257992</v>
      </c>
      <c r="P31" s="28">
        <f>'Calculations hispanic'!P212</f>
        <v>0.26594922388448056</v>
      </c>
      <c r="Q31" s="28">
        <f>'Calculations hispanic'!Q212</f>
        <v>0.27013643114932112</v>
      </c>
      <c r="R31" s="28">
        <f>'Calculations hispanic'!R212</f>
        <v>0.2743244530562714</v>
      </c>
      <c r="S31" s="28">
        <f>'Calculations hispanic'!S212</f>
        <v>0.27851241468316157</v>
      </c>
      <c r="T31" s="28">
        <f>'Calculations hispanic'!T212</f>
        <v>0.28269945675901592</v>
      </c>
      <c r="U31" s="28">
        <f>'Calculations hispanic'!U212</f>
        <v>0.28688473601399417</v>
      </c>
      <c r="V31" s="28">
        <f>'Calculations hispanic'!V212</f>
        <v>0.29106742549737336</v>
      </c>
      <c r="W31" s="28">
        <f>'Calculations hispanic'!W212</f>
        <v>0.29524671486420695</v>
      </c>
      <c r="X31" s="28">
        <f>'Calculations hispanic'!X212</f>
        <v>0.29942181063136292</v>
      </c>
      <c r="Y31" s="28">
        <f>'Calculations hispanic'!Y212</f>
        <v>0.30359193640368348</v>
      </c>
      <c r="Z31" s="28">
        <f>'Calculations hispanic'!Z212</f>
        <v>0.30775633307102729</v>
      </c>
      <c r="AA31" s="28">
        <f>'Calculations hispanic'!AA212</f>
        <v>0.31191425897702324</v>
      </c>
      <c r="AB31" s="28">
        <f>'Calculations hispanic'!AB212</f>
        <v>0.31606499006035166</v>
      </c>
      <c r="AC31" s="28">
        <f>'Calculations hispanic'!AC212</f>
        <v>0.32020781996941433</v>
      </c>
      <c r="AD31" s="28">
        <f>'Calculations hispanic'!AD212</f>
        <v>0.32434206015128331</v>
      </c>
      <c r="AE31" s="28">
        <f>'Calculations hispanic'!AE212</f>
        <v>0.32846703991581494</v>
      </c>
      <c r="AF31" s="28">
        <f>'Calculations hispanic'!AF212</f>
        <v>0.33258210647584191</v>
      </c>
      <c r="AG31">
        <v>0.33258210647584191</v>
      </c>
      <c r="AH31">
        <v>0.33258210647584191</v>
      </c>
      <c r="AI31">
        <v>0.33258210647584191</v>
      </c>
      <c r="AJ31">
        <v>0.33258210647584191</v>
      </c>
      <c r="AK31">
        <v>0.33258210647584191</v>
      </c>
      <c r="AL31">
        <v>0.33258210647584191</v>
      </c>
      <c r="AM31">
        <v>0.33258210647584191</v>
      </c>
      <c r="AN31">
        <v>0.33258210647584191</v>
      </c>
      <c r="AO31">
        <v>0.33258210647584191</v>
      </c>
      <c r="AP31">
        <v>0.33258210647584202</v>
      </c>
    </row>
    <row r="32" spans="1:42" x14ac:dyDescent="0.2">
      <c r="A32" s="6" t="s">
        <v>46</v>
      </c>
      <c r="B32" s="28">
        <f>'Calculations hispanic'!B213</f>
        <v>0.27300000000000002</v>
      </c>
      <c r="C32" s="28">
        <f>'Calculations hispanic'!C213</f>
        <v>0.27738208904624817</v>
      </c>
      <c r="D32" s="28">
        <f>'Calculations hispanic'!D213</f>
        <v>0.28192428069895081</v>
      </c>
      <c r="E32" s="28">
        <f>'Calculations hispanic'!E213</f>
        <v>0.28648072861279777</v>
      </c>
      <c r="F32" s="28">
        <f>'Calculations hispanic'!F213</f>
        <v>0.29103311085813444</v>
      </c>
      <c r="G32" s="28">
        <f>'Calculations hispanic'!G213</f>
        <v>0.29561759660365827</v>
      </c>
      <c r="H32" s="28">
        <f>'Calculations hispanic'!H213</f>
        <v>0.30024061488291537</v>
      </c>
      <c r="I32" s="28">
        <f>'Calculations hispanic'!I213</f>
        <v>0.30485886663717709</v>
      </c>
      <c r="J32" s="28">
        <f>'Calculations hispanic'!J213</f>
        <v>0.30945207317993889</v>
      </c>
      <c r="K32" s="28">
        <f>'Calculations hispanic'!K213</f>
        <v>0.31400035909143142</v>
      </c>
      <c r="L32" s="28">
        <f>'Calculations hispanic'!L213</f>
        <v>0.31839911654129183</v>
      </c>
      <c r="M32" s="28">
        <f>'Calculations hispanic'!M213</f>
        <v>0.32291054009858894</v>
      </c>
      <c r="N32" s="28">
        <f>'Calculations hispanic'!N213</f>
        <v>0.32741175719054572</v>
      </c>
      <c r="O32" s="28">
        <f>'Calculations hispanic'!O213</f>
        <v>0.33190191054210483</v>
      </c>
      <c r="P32" s="28">
        <f>'Calculations hispanic'!P213</f>
        <v>0.33638016762368078</v>
      </c>
      <c r="Q32" s="28">
        <f>'Calculations hispanic'!Q213</f>
        <v>0.34084572068017649</v>
      </c>
      <c r="R32" s="28">
        <f>'Calculations hispanic'!R213</f>
        <v>0.34529778672414868</v>
      </c>
      <c r="S32" s="28">
        <f>'Calculations hispanic'!S213</f>
        <v>0.34973560749474969</v>
      </c>
      <c r="T32" s="28">
        <f>'Calculations hispanic'!T213</f>
        <v>0.35415844938408247</v>
      </c>
      <c r="U32" s="28">
        <f>'Calculations hispanic'!U213</f>
        <v>0.35856560333257337</v>
      </c>
      <c r="V32" s="28">
        <f>'Calculations hispanic'!V213</f>
        <v>0.36295638469500641</v>
      </c>
      <c r="W32" s="28">
        <f>'Calculations hispanic'!W213</f>
        <v>0.36733013307881418</v>
      </c>
      <c r="X32" s="28">
        <f>'Calculations hispanic'!X213</f>
        <v>0.37168621215621728</v>
      </c>
      <c r="Y32" s="28">
        <f>'Calculations hispanic'!Y213</f>
        <v>0.37602400945179049</v>
      </c>
      <c r="Z32" s="28">
        <f>'Calculations hispanic'!Z213</f>
        <v>0.3803429361069845</v>
      </c>
      <c r="AA32" s="28">
        <f>'Calculations hispanic'!AA213</f>
        <v>0.38464242662314824</v>
      </c>
      <c r="AB32" s="28">
        <f>'Calculations hispanic'!AB213</f>
        <v>0.38892193858452001</v>
      </c>
      <c r="AC32" s="28">
        <f>'Calculations hispanic'!AC213</f>
        <v>0.39318095236264433</v>
      </c>
      <c r="AD32" s="28">
        <f>'Calculations hispanic'!AD213</f>
        <v>0.39741897080364702</v>
      </c>
      <c r="AE32" s="28">
        <f>'Calculations hispanic'!AE213</f>
        <v>0.40163551889973809</v>
      </c>
      <c r="AF32" s="28">
        <f>'Calculations hispanic'!AF213</f>
        <v>0.40583014344629015</v>
      </c>
      <c r="AG32">
        <v>0.40583014344629015</v>
      </c>
      <c r="AH32">
        <v>0.40583014344629015</v>
      </c>
      <c r="AI32">
        <v>0.40583014344629015</v>
      </c>
      <c r="AJ32">
        <v>0.40583014344629015</v>
      </c>
      <c r="AK32">
        <v>0.40583014344629015</v>
      </c>
      <c r="AL32">
        <v>0.40583014344629015</v>
      </c>
      <c r="AM32">
        <v>0.40583014344629015</v>
      </c>
      <c r="AN32">
        <v>0.40583014344629015</v>
      </c>
      <c r="AO32">
        <v>0.40583014344629015</v>
      </c>
      <c r="AP32">
        <v>0.40583014344628998</v>
      </c>
    </row>
    <row r="33" spans="1:42" x14ac:dyDescent="0.2">
      <c r="A33" s="6" t="s">
        <v>47</v>
      </c>
      <c r="B33" s="28">
        <f>'Calculations hispanic'!B214</f>
        <v>0.13084489051094889</v>
      </c>
      <c r="C33" s="28">
        <f>'Calculations hispanic'!C214</f>
        <v>0.13388630005366364</v>
      </c>
      <c r="D33" s="28">
        <f>'Calculations hispanic'!D214</f>
        <v>0.13706575662023954</v>
      </c>
      <c r="E33" s="28">
        <f>'Calculations hispanic'!E214</f>
        <v>0.14028282607400167</v>
      </c>
      <c r="F33" s="28">
        <f>'Calculations hispanic'!F214</f>
        <v>0.14352476262778779</v>
      </c>
      <c r="G33" s="28">
        <f>'Calculations hispanic'!G214</f>
        <v>0.14681768151329175</v>
      </c>
      <c r="H33" s="28">
        <f>'Calculations hispanic'!H214</f>
        <v>0.15016695792922044</v>
      </c>
      <c r="I33" s="28">
        <f>'Calculations hispanic'!I214</f>
        <v>0.15354164469395343</v>
      </c>
      <c r="J33" s="28">
        <f>'Calculations hispanic'!J214</f>
        <v>0.15692675301795841</v>
      </c>
      <c r="K33" s="28">
        <f>'Calculations hispanic'!K214</f>
        <v>0.16030708900870266</v>
      </c>
      <c r="L33" s="28">
        <f>'Calculations hispanic'!L214</f>
        <v>0.1636032142814739</v>
      </c>
      <c r="M33" s="28">
        <f>'Calculations hispanic'!M214</f>
        <v>0.16701136433212355</v>
      </c>
      <c r="N33" s="28">
        <f>'Calculations hispanic'!N214</f>
        <v>0.17043976487373286</v>
      </c>
      <c r="O33" s="28">
        <f>'Calculations hispanic'!O214</f>
        <v>0.17388767252502563</v>
      </c>
      <c r="P33" s="28">
        <f>'Calculations hispanic'!P214</f>
        <v>0.17735434180840307</v>
      </c>
      <c r="Q33" s="28">
        <f>'Calculations hispanic'!Q214</f>
        <v>0.18083902578709046</v>
      </c>
      <c r="R33" s="28">
        <f>'Calculations hispanic'!R214</f>
        <v>0.18434097669065561</v>
      </c>
      <c r="S33" s="28">
        <f>'Calculations hispanic'!S214</f>
        <v>0.18785944652818473</v>
      </c>
      <c r="T33" s="28">
        <f>'Calculations hispanic'!T214</f>
        <v>0.19139368768844767</v>
      </c>
      <c r="U33" s="28">
        <f>'Calculations hispanic'!U214</f>
        <v>0.19494295352641389</v>
      </c>
      <c r="V33" s="28">
        <f>'Calculations hispanic'!V214</f>
        <v>0.19850649893556002</v>
      </c>
      <c r="W33" s="28">
        <f>'Calculations hispanic'!W214</f>
        <v>0.20208358090543041</v>
      </c>
      <c r="X33" s="28">
        <f>'Calculations hispanic'!X214</f>
        <v>0.20567345906396783</v>
      </c>
      <c r="Y33" s="28">
        <f>'Calculations hispanic'!Y214</f>
        <v>0.20927539620418553</v>
      </c>
      <c r="Z33" s="28">
        <f>'Calculations hispanic'!Z214</f>
        <v>0.21288865879477586</v>
      </c>
      <c r="AA33" s="28">
        <f>'Calculations hispanic'!AA214</f>
        <v>0.21651251747433151</v>
      </c>
      <c r="AB33" s="28">
        <f>'Calculations hispanic'!AB214</f>
        <v>0.22014624752886439</v>
      </c>
      <c r="AC33" s="28">
        <f>'Calculations hispanic'!AC214</f>
        <v>0.22378912935236589</v>
      </c>
      <c r="AD33" s="28">
        <f>'Calculations hispanic'!AD214</f>
        <v>0.2274404488902072</v>
      </c>
      <c r="AE33" s="28">
        <f>'Calculations hispanic'!AE214</f>
        <v>0.23109949806519695</v>
      </c>
      <c r="AF33" s="28">
        <f>'Calculations hispanic'!AF214</f>
        <v>0.23476557518617058</v>
      </c>
      <c r="AG33">
        <v>0.23476557518617058</v>
      </c>
      <c r="AH33">
        <v>0.23476557518617058</v>
      </c>
      <c r="AI33">
        <v>0.23476557518617058</v>
      </c>
      <c r="AJ33">
        <v>0.23476557518617058</v>
      </c>
      <c r="AK33">
        <v>0.23476557518617058</v>
      </c>
      <c r="AL33">
        <v>0.23476557518617058</v>
      </c>
      <c r="AM33">
        <v>0.23476557518617058</v>
      </c>
      <c r="AN33">
        <v>0.23476557518617058</v>
      </c>
      <c r="AO33">
        <v>0.23476557518617058</v>
      </c>
      <c r="AP33">
        <v>0.234765575186171</v>
      </c>
    </row>
    <row r="34" spans="1:42" x14ac:dyDescent="0.2">
      <c r="A34" s="6" t="s">
        <v>48</v>
      </c>
      <c r="B34" s="28">
        <f>'Calculations hispanic'!B215</f>
        <v>0.15971901840490796</v>
      </c>
      <c r="C34" s="28">
        <f>'Calculations hispanic'!C215</f>
        <v>0.16313293064993498</v>
      </c>
      <c r="D34" s="28">
        <f>'Calculations hispanic'!D215</f>
        <v>0.16669467758659023</v>
      </c>
      <c r="E34" s="28">
        <f>'Calculations hispanic'!E215</f>
        <v>0.17029125238889431</v>
      </c>
      <c r="F34" s="28">
        <f>'Calculations hispanic'!F215</f>
        <v>0.17390829228093932</v>
      </c>
      <c r="G34" s="28">
        <f>'Calculations hispanic'!G215</f>
        <v>0.17757477588002402</v>
      </c>
      <c r="H34" s="28">
        <f>'Calculations hispanic'!H215</f>
        <v>0.18129642364228074</v>
      </c>
      <c r="I34" s="28">
        <f>'Calculations hispanic'!I215</f>
        <v>0.18503867047733211</v>
      </c>
      <c r="J34" s="28">
        <f>'Calculations hispanic'!J215</f>
        <v>0.18878487369966498</v>
      </c>
      <c r="K34" s="28">
        <f>'Calculations hispanic'!K215</f>
        <v>0.19251829719638389</v>
      </c>
      <c r="L34" s="28">
        <f>'Calculations hispanic'!L215</f>
        <v>0.19615158878037159</v>
      </c>
      <c r="M34" s="28">
        <f>'Calculations hispanic'!M215</f>
        <v>0.19990105746466674</v>
      </c>
      <c r="N34" s="28">
        <f>'Calculations hispanic'!N215</f>
        <v>0.2036654004234042</v>
      </c>
      <c r="O34" s="28">
        <f>'Calculations hispanic'!O215</f>
        <v>0.20744376302342912</v>
      </c>
      <c r="P34" s="28">
        <f>'Calculations hispanic'!P215</f>
        <v>0.21123529442759567</v>
      </c>
      <c r="Q34" s="28">
        <f>'Calculations hispanic'!Q215</f>
        <v>0.21503914824212061</v>
      </c>
      <c r="R34" s="28">
        <f>'Calculations hispanic'!R215</f>
        <v>0.21885448314227932</v>
      </c>
      <c r="S34" s="28">
        <f>'Calculations hispanic'!S215</f>
        <v>0.22268046347602</v>
      </c>
      <c r="T34" s="28">
        <f>'Calculations hispanic'!T215</f>
        <v>0.22651625984514676</v>
      </c>
      <c r="U34" s="28">
        <f>'Calculations hispanic'!U215</f>
        <v>0.2303610496637522</v>
      </c>
      <c r="V34" s="28">
        <f>'Calculations hispanic'!V215</f>
        <v>0.23421401769368716</v>
      </c>
      <c r="W34" s="28">
        <f>'Calculations hispanic'!W215</f>
        <v>0.23807435655687539</v>
      </c>
      <c r="X34" s="28">
        <f>'Calculations hispanic'!X215</f>
        <v>0.24194126722435827</v>
      </c>
      <c r="Y34" s="28">
        <f>'Calculations hispanic'!Y215</f>
        <v>0.2458139594820074</v>
      </c>
      <c r="Z34" s="28">
        <f>'Calculations hispanic'!Z215</f>
        <v>0.24969165237287994</v>
      </c>
      <c r="AA34" s="28">
        <f>'Calculations hispanic'!AA215</f>
        <v>0.25357357461627661</v>
      </c>
      <c r="AB34" s="28">
        <f>'Calculations hispanic'!AB215</f>
        <v>0.25745896500357474</v>
      </c>
      <c r="AC34" s="28">
        <f>'Calculations hispanic'!AC215</f>
        <v>0.26134707277096814</v>
      </c>
      <c r="AD34" s="28">
        <f>'Calculations hispanic'!AD215</f>
        <v>0.26523715794930525</v>
      </c>
      <c r="AE34" s="28">
        <f>'Calculations hispanic'!AE215</f>
        <v>0.26912849169123471</v>
      </c>
      <c r="AF34" s="28">
        <f>'Calculations hispanic'!AF215</f>
        <v>0.27302035657591855</v>
      </c>
      <c r="AG34">
        <v>0.27302035657591855</v>
      </c>
      <c r="AH34">
        <v>0.27302035657591855</v>
      </c>
      <c r="AI34">
        <v>0.27302035657591855</v>
      </c>
      <c r="AJ34">
        <v>0.27302035657591855</v>
      </c>
      <c r="AK34">
        <v>0.27302035657591855</v>
      </c>
      <c r="AL34">
        <v>0.27302035657591855</v>
      </c>
      <c r="AM34">
        <v>0.27302035657591855</v>
      </c>
      <c r="AN34">
        <v>0.27302035657591855</v>
      </c>
      <c r="AO34">
        <v>0.27302035657591855</v>
      </c>
      <c r="AP34">
        <v>0.273020356575919</v>
      </c>
    </row>
    <row r="35" spans="1:42" x14ac:dyDescent="0.2">
      <c r="A35" s="6" t="s">
        <v>49</v>
      </c>
      <c r="B35" s="28">
        <f>'Calculations hispanic'!B216</f>
        <v>9.4095469255663436E-2</v>
      </c>
      <c r="C35" s="28">
        <f>'Calculations hispanic'!C216</f>
        <v>9.6574187292880129E-2</v>
      </c>
      <c r="D35" s="28">
        <f>'Calculations hispanic'!D216</f>
        <v>9.9172893689990313E-2</v>
      </c>
      <c r="E35" s="28">
        <f>'Calculations hispanic'!E216</f>
        <v>0.10181006760556809</v>
      </c>
      <c r="F35" s="28">
        <f>'Calculations hispanic'!F216</f>
        <v>0.10447542817745557</v>
      </c>
      <c r="G35" s="28">
        <f>'Calculations hispanic'!G216</f>
        <v>0.10719066313462343</v>
      </c>
      <c r="H35" s="28">
        <f>'Calculations hispanic'!H216</f>
        <v>0.10996053822556194</v>
      </c>
      <c r="I35" s="28">
        <f>'Calculations hispanic'!I216</f>
        <v>0.11275970221587543</v>
      </c>
      <c r="J35" s="28">
        <f>'Calculations hispanic'!J216</f>
        <v>0.11557579740618047</v>
      </c>
      <c r="K35" s="28">
        <f>'Calculations hispanic'!K216</f>
        <v>0.11839614948823411</v>
      </c>
      <c r="L35" s="28">
        <f>'Calculations hispanic'!L216</f>
        <v>0.12115410701065864</v>
      </c>
      <c r="M35" s="28">
        <f>'Calculations hispanic'!M216</f>
        <v>0.12401391497525649</v>
      </c>
      <c r="N35" s="28">
        <f>'Calculations hispanic'!N216</f>
        <v>0.12689899037598271</v>
      </c>
      <c r="O35" s="28">
        <f>'Calculations hispanic'!O216</f>
        <v>0.12980880197862543</v>
      </c>
      <c r="P35" s="28">
        <f>'Calculations hispanic'!P216</f>
        <v>0.13274281047364189</v>
      </c>
      <c r="Q35" s="28">
        <f>'Calculations hispanic'!Q216</f>
        <v>0.13570046897173479</v>
      </c>
      <c r="R35" s="28">
        <f>'Calculations hispanic'!R216</f>
        <v>0.13868122349997827</v>
      </c>
      <c r="S35" s="28">
        <f>'Calculations hispanic'!S216</f>
        <v>0.14168451349775424</v>
      </c>
      <c r="T35" s="28">
        <f>'Calculations hispanic'!T216</f>
        <v>0.14470977231178167</v>
      </c>
      <c r="U35" s="28">
        <f>'Calculations hispanic'!U216</f>
        <v>0.1477564276895165</v>
      </c>
      <c r="V35" s="28">
        <f>'Calculations hispanic'!V216</f>
        <v>0.15082390227025355</v>
      </c>
      <c r="W35" s="28">
        <f>'Calculations hispanic'!W216</f>
        <v>0.1539116140732536</v>
      </c>
      <c r="X35" s="28">
        <f>'Calculations hispanic'!X216</f>
        <v>0.15701897698225295</v>
      </c>
      <c r="Y35" s="28">
        <f>'Calculations hispanic'!Y216</f>
        <v>0.16014540122573598</v>
      </c>
      <c r="Z35" s="28">
        <f>'Calculations hispanic'!Z216</f>
        <v>0.1632902938523603</v>
      </c>
      <c r="AA35" s="28">
        <f>'Calculations hispanic'!AA216</f>
        <v>0.16645305920097528</v>
      </c>
      <c r="AB35" s="28">
        <f>'Calculations hispanic'!AB216</f>
        <v>0.16963309936466983</v>
      </c>
      <c r="AC35" s="28">
        <f>'Calculations hispanic'!AC216</f>
        <v>0.17282981464832298</v>
      </c>
      <c r="AD35" s="28">
        <f>'Calculations hispanic'!AD216</f>
        <v>0.17604260401916733</v>
      </c>
      <c r="AE35" s="28">
        <f>'Calculations hispanic'!AE216</f>
        <v>0.17927086554988131</v>
      </c>
      <c r="AF35" s="28">
        <f>'Calculations hispanic'!AF216</f>
        <v>0.18251399685376646</v>
      </c>
      <c r="AG35">
        <v>0.18251399685376646</v>
      </c>
      <c r="AH35">
        <v>0.18251399685376646</v>
      </c>
      <c r="AI35">
        <v>0.18251399685376646</v>
      </c>
      <c r="AJ35">
        <v>0.18251399685376646</v>
      </c>
      <c r="AK35">
        <v>0.18251399685376646</v>
      </c>
      <c r="AL35">
        <v>0.18251399685376646</v>
      </c>
      <c r="AM35">
        <v>0.18251399685376646</v>
      </c>
      <c r="AN35">
        <v>0.18251399685376646</v>
      </c>
      <c r="AO35">
        <v>0.18251399685376646</v>
      </c>
      <c r="AP35">
        <v>0.18251399685376599</v>
      </c>
    </row>
    <row r="36" spans="1:42" x14ac:dyDescent="0.2">
      <c r="A36" s="6" t="s">
        <v>50</v>
      </c>
      <c r="B36" s="28">
        <f>'Calculations hispanic'!B217</f>
        <v>0.11399999999999998</v>
      </c>
      <c r="C36" s="28">
        <f>'Calculations hispanic'!C217</f>
        <v>0.11679656261461706</v>
      </c>
      <c r="D36" s="28">
        <f>'Calculations hispanic'!D217</f>
        <v>0.11972375822143148</v>
      </c>
      <c r="E36" s="28">
        <f>'Calculations hispanic'!E217</f>
        <v>0.12268939480113367</v>
      </c>
      <c r="F36" s="28">
        <f>'Calculations hispanic'!F217</f>
        <v>0.12568179774273475</v>
      </c>
      <c r="G36" s="28">
        <f>'Calculations hispanic'!G217</f>
        <v>0.12872517128955233</v>
      </c>
      <c r="H36" s="28">
        <f>'Calculations hispanic'!H217</f>
        <v>0.13182463918228238</v>
      </c>
      <c r="I36" s="28">
        <f>'Calculations hispanic'!I217</f>
        <v>0.13495167310360398</v>
      </c>
      <c r="J36" s="28">
        <f>'Calculations hispanic'!J217</f>
        <v>0.13809241262727381</v>
      </c>
      <c r="K36" s="28">
        <f>'Calculations hispanic'!K217</f>
        <v>0.14123273571851047</v>
      </c>
      <c r="L36" s="28">
        <f>'Calculations hispanic'!L217</f>
        <v>0.1442986548696214</v>
      </c>
      <c r="M36" s="28">
        <f>'Calculations hispanic'!M217</f>
        <v>0.14747271634517417</v>
      </c>
      <c r="N36" s="28">
        <f>'Calculations hispanic'!N217</f>
        <v>0.1506696479868018</v>
      </c>
      <c r="O36" s="28">
        <f>'Calculations hispanic'!O217</f>
        <v>0.15388879414754533</v>
      </c>
      <c r="P36" s="28">
        <f>'Calculations hispanic'!P217</f>
        <v>0.15712949404181795</v>
      </c>
      <c r="Q36" s="28">
        <f>'Calculations hispanic'!Q217</f>
        <v>0.16039108233503122</v>
      </c>
      <c r="R36" s="28">
        <f>'Calculations hispanic'!R217</f>
        <v>0.16367288972749458</v>
      </c>
      <c r="S36" s="28">
        <f>'Calculations hispanic'!S217</f>
        <v>0.16697424353181173</v>
      </c>
      <c r="T36" s="28">
        <f>'Calculations hispanic'!T217</f>
        <v>0.1702944682430331</v>
      </c>
      <c r="U36" s="28">
        <f>'Calculations hispanic'!U217</f>
        <v>0.17363288610083508</v>
      </c>
      <c r="V36" s="28">
        <f>'Calculations hispanic'!V217</f>
        <v>0.17698881764306834</v>
      </c>
      <c r="W36" s="28">
        <f>'Calculations hispanic'!W217</f>
        <v>0.18036158225002416</v>
      </c>
      <c r="X36" s="28">
        <f>'Calculations hispanic'!X217</f>
        <v>0.1837504986788136</v>
      </c>
      <c r="Y36" s="28">
        <f>'Calculations hispanic'!Y217</f>
        <v>0.18715488558729806</v>
      </c>
      <c r="Z36" s="28">
        <f>'Calculations hispanic'!Z217</f>
        <v>0.19057406204702582</v>
      </c>
      <c r="AA36" s="28">
        <f>'Calculations hispanic'!AA217</f>
        <v>0.19400734804469869</v>
      </c>
      <c r="AB36" s="28">
        <f>'Calculations hispanic'!AB217</f>
        <v>0.1974540649716986</v>
      </c>
      <c r="AC36" s="28">
        <f>'Calculations hispanic'!AC217</f>
        <v>0.20091353610125046</v>
      </c>
      <c r="AD36" s="28">
        <f>'Calculations hispanic'!AD217</f>
        <v>0.20438508705285216</v>
      </c>
      <c r="AE36" s="28">
        <f>'Calculations hispanic'!AE217</f>
        <v>0.20786804624361233</v>
      </c>
      <c r="AF36" s="28">
        <f>'Calculations hispanic'!AF217</f>
        <v>0.2113617453261869</v>
      </c>
      <c r="AG36">
        <v>0.2113617453261869</v>
      </c>
      <c r="AH36">
        <v>0.2113617453261869</v>
      </c>
      <c r="AI36">
        <v>0.2113617453261869</v>
      </c>
      <c r="AJ36">
        <v>0.2113617453261869</v>
      </c>
      <c r="AK36">
        <v>0.2113617453261869</v>
      </c>
      <c r="AL36">
        <v>0.2113617453261869</v>
      </c>
      <c r="AM36">
        <v>0.2113617453261869</v>
      </c>
      <c r="AN36">
        <v>0.2113617453261869</v>
      </c>
      <c r="AO36">
        <v>0.2113617453261869</v>
      </c>
      <c r="AP36">
        <v>0.21136174532618701</v>
      </c>
    </row>
    <row r="37" spans="1:42" x14ac:dyDescent="0.2">
      <c r="A37" s="6" t="s">
        <v>51</v>
      </c>
      <c r="B37" s="28">
        <f>'Calculations hispanic'!B218</f>
        <v>0.16199999999999995</v>
      </c>
      <c r="C37" s="28">
        <f>'Calculations hispanic'!C218</f>
        <v>0.16544093618010827</v>
      </c>
      <c r="D37" s="28">
        <f>'Calculations hispanic'!D218</f>
        <v>0.16903033867078654</v>
      </c>
      <c r="E37" s="28">
        <f>'Calculations hispanic'!E218</f>
        <v>0.17265428705893249</v>
      </c>
      <c r="F37" s="28">
        <f>'Calculations hispanic'!F218</f>
        <v>0.17629830220638512</v>
      </c>
      <c r="G37" s="28">
        <f>'Calculations hispanic'!G218</f>
        <v>0.17999156844229466</v>
      </c>
      <c r="H37" s="28">
        <f>'Calculations hispanic'!H218</f>
        <v>0.18373982961388549</v>
      </c>
      <c r="I37" s="28">
        <f>'Calculations hispanic'!I218</f>
        <v>0.18750826169504833</v>
      </c>
      <c r="J37" s="28">
        <f>'Calculations hispanic'!J218</f>
        <v>0.19128010555962338</v>
      </c>
      <c r="K37" s="28">
        <f>'Calculations hispanic'!K218</f>
        <v>0.19503851806643621</v>
      </c>
      <c r="L37" s="28">
        <f>'Calculations hispanic'!L218</f>
        <v>0.19869559277934865</v>
      </c>
      <c r="M37" s="28">
        <f>'Calculations hispanic'!M218</f>
        <v>0.20246905618758115</v>
      </c>
      <c r="N37" s="28">
        <f>'Calculations hispanic'!N218</f>
        <v>0.20625693330984163</v>
      </c>
      <c r="O37" s="28">
        <f>'Calculations hispanic'!O218</f>
        <v>0.21005836282924731</v>
      </c>
      <c r="P37" s="28">
        <f>'Calculations hispanic'!P218</f>
        <v>0.21387248770928916</v>
      </c>
      <c r="Q37" s="28">
        <f>'Calculations hispanic'!Q218</f>
        <v>0.21769845583825734</v>
      </c>
      <c r="R37" s="28">
        <f>'Calculations hispanic'!R218</f>
        <v>0.22153542065126522</v>
      </c>
      <c r="S37" s="28">
        <f>'Calculations hispanic'!S218</f>
        <v>0.22538254172948449</v>
      </c>
      <c r="T37" s="28">
        <f>'Calculations hispanic'!T218</f>
        <v>0.22923898537627094</v>
      </c>
      <c r="U37" s="28">
        <f>'Calculations hispanic'!U218</f>
        <v>0.23310392516989764</v>
      </c>
      <c r="V37" s="28">
        <f>'Calculations hispanic'!V218</f>
        <v>0.23697654249271483</v>
      </c>
      <c r="W37" s="28">
        <f>'Calculations hispanic'!W218</f>
        <v>0.2408560270365836</v>
      </c>
      <c r="X37" s="28">
        <f>'Calculations hispanic'!X218</f>
        <v>0.24474157728449658</v>
      </c>
      <c r="Y37" s="28">
        <f>'Calculations hispanic'!Y218</f>
        <v>0.2486324009683647</v>
      </c>
      <c r="Z37" s="28">
        <f>'Calculations hispanic'!Z218</f>
        <v>0.25252771550297598</v>
      </c>
      <c r="AA37" s="28">
        <f>'Calculations hispanic'!AA218</f>
        <v>0.25642674839622359</v>
      </c>
      <c r="AB37" s="28">
        <f>'Calculations hispanic'!AB218</f>
        <v>0.26032873763570652</v>
      </c>
      <c r="AC37" s="28">
        <f>'Calculations hispanic'!AC218</f>
        <v>0.26423293205187431</v>
      </c>
      <c r="AD37" s="28">
        <f>'Calculations hispanic'!AD218</f>
        <v>0.26813859165793702</v>
      </c>
      <c r="AE37" s="28">
        <f>'Calculations hispanic'!AE218</f>
        <v>0.2720449879667835</v>
      </c>
      <c r="AF37" s="28">
        <f>'Calculations hispanic'!AF218</f>
        <v>0.2759514042852026</v>
      </c>
      <c r="AG37">
        <v>0.2759514042852026</v>
      </c>
      <c r="AH37">
        <v>0.2759514042852026</v>
      </c>
      <c r="AI37">
        <v>0.2759514042852026</v>
      </c>
      <c r="AJ37">
        <v>0.2759514042852026</v>
      </c>
      <c r="AK37">
        <v>0.2759514042852026</v>
      </c>
      <c r="AL37">
        <v>0.2759514042852026</v>
      </c>
      <c r="AM37">
        <v>0.2759514042852026</v>
      </c>
      <c r="AN37">
        <v>0.2759514042852026</v>
      </c>
      <c r="AO37">
        <v>0.2759514042852026</v>
      </c>
      <c r="AP37">
        <v>0.27595140428520298</v>
      </c>
    </row>
    <row r="38" spans="1:42" x14ac:dyDescent="0.2">
      <c r="A38" s="6" t="s">
        <v>52</v>
      </c>
      <c r="B38" s="28">
        <f>'Calculations hispanic'!B219</f>
        <v>0.16100000000000006</v>
      </c>
      <c r="C38" s="28">
        <f>'Calculations hispanic'!C219</f>
        <v>0.16442913061442607</v>
      </c>
      <c r="D38" s="28">
        <f>'Calculations hispanic'!D219</f>
        <v>0.16800645302699319</v>
      </c>
      <c r="E38" s="28">
        <f>'Calculations hispanic'!E219</f>
        <v>0.17161844595420814</v>
      </c>
      <c r="F38" s="28">
        <f>'Calculations hispanic'!F219</f>
        <v>0.17525068107147337</v>
      </c>
      <c r="G38" s="28">
        <f>'Calculations hispanic'!G219</f>
        <v>0.17893225287482689</v>
      </c>
      <c r="H38" s="28">
        <f>'Calculations hispanic'!H219</f>
        <v>0.18266889501964345</v>
      </c>
      <c r="I38" s="28">
        <f>'Calculations hispanic'!I219</f>
        <v>0.18642589653098407</v>
      </c>
      <c r="J38" s="28">
        <f>'Calculations hispanic'!J219</f>
        <v>0.1901865490840931</v>
      </c>
      <c r="K38" s="28">
        <f>'Calculations hispanic'!K219</f>
        <v>0.19393405620417345</v>
      </c>
      <c r="L38" s="28">
        <f>'Calculations hispanic'!L219</f>
        <v>0.19758075322448607</v>
      </c>
      <c r="M38" s="28">
        <f>'Calculations hispanic'!M219</f>
        <v>0.2013437480925703</v>
      </c>
      <c r="N38" s="28">
        <f>'Calculations hispanic'!N219</f>
        <v>0.20512135911792864</v>
      </c>
      <c r="O38" s="28">
        <f>'Calculations hispanic'!O219</f>
        <v>0.20891272787635182</v>
      </c>
      <c r="P38" s="28">
        <f>'Calculations hispanic'!P219</f>
        <v>0.21271700001149504</v>
      </c>
      <c r="Q38" s="28">
        <f>'Calculations hispanic'!Q219</f>
        <v>0.21653332588065133</v>
      </c>
      <c r="R38" s="28">
        <f>'Calculations hispanic'!R219</f>
        <v>0.22036086117844916</v>
      </c>
      <c r="S38" s="28">
        <f>'Calculations hispanic'!S219</f>
        <v>0.22419876753806944</v>
      </c>
      <c r="T38" s="28">
        <f>'Calculations hispanic'!T219</f>
        <v>0.22804621310964887</v>
      </c>
      <c r="U38" s="28">
        <f>'Calculations hispanic'!U219</f>
        <v>0.23190237311557022</v>
      </c>
      <c r="V38" s="28">
        <f>'Calculations hispanic'!V219</f>
        <v>0.23576643038244557</v>
      </c>
      <c r="W38" s="28">
        <f>'Calculations hispanic'!W219</f>
        <v>0.23963757584962095</v>
      </c>
      <c r="X38" s="28">
        <f>'Calculations hispanic'!X219</f>
        <v>0.24351500905410528</v>
      </c>
      <c r="Y38" s="28">
        <f>'Calculations hispanic'!Y219</f>
        <v>0.24739793859188181</v>
      </c>
      <c r="Z38" s="28">
        <f>'Calculations hispanic'!Z219</f>
        <v>0.25128558255559669</v>
      </c>
      <c r="AA38" s="28">
        <f>'Calculations hispanic'!AA219</f>
        <v>0.25517716894870446</v>
      </c>
      <c r="AB38" s="28">
        <f>'Calculations hispanic'!AB219</f>
        <v>0.25907193607616014</v>
      </c>
      <c r="AC38" s="28">
        <f>'Calculations hispanic'!AC219</f>
        <v>0.26296913291181179</v>
      </c>
      <c r="AD38" s="28">
        <f>'Calculations hispanic'!AD219</f>
        <v>0.26686801944270272</v>
      </c>
      <c r="AE38" s="28">
        <f>'Calculations hispanic'!AE219</f>
        <v>0.27076786699050975</v>
      </c>
      <c r="AF38" s="28">
        <f>'Calculations hispanic'!AF219</f>
        <v>0.2746679585103991</v>
      </c>
      <c r="AG38">
        <v>0.2746679585103991</v>
      </c>
      <c r="AH38">
        <v>0.2746679585103991</v>
      </c>
      <c r="AI38">
        <v>0.2746679585103991</v>
      </c>
      <c r="AJ38">
        <v>0.2746679585103991</v>
      </c>
      <c r="AK38">
        <v>0.2746679585103991</v>
      </c>
      <c r="AL38">
        <v>0.2746679585103991</v>
      </c>
      <c r="AM38">
        <v>0.2746679585103991</v>
      </c>
      <c r="AN38">
        <v>0.2746679585103991</v>
      </c>
      <c r="AO38">
        <v>0.2746679585103991</v>
      </c>
      <c r="AP38">
        <v>0.27466795851039899</v>
      </c>
    </row>
    <row r="39" spans="1:42" x14ac:dyDescent="0.2">
      <c r="A39" s="6" t="s">
        <v>53</v>
      </c>
      <c r="B39" s="28">
        <f>'Calculations hispanic'!B220</f>
        <v>0.13100000000000001</v>
      </c>
      <c r="C39" s="28">
        <f>'Calculations hispanic'!C220</f>
        <v>0.13404356652556132</v>
      </c>
      <c r="D39" s="28">
        <f>'Calculations hispanic'!D220</f>
        <v>0.13722524213438927</v>
      </c>
      <c r="E39" s="28">
        <f>'Calculations hispanic'!E220</f>
        <v>0.14044452000082222</v>
      </c>
      <c r="F39" s="28">
        <f>'Calculations hispanic'!F220</f>
        <v>0.14368864492164174</v>
      </c>
      <c r="G39" s="28">
        <f>'Calculations hispanic'!G220</f>
        <v>0.1469837488600699</v>
      </c>
      <c r="H39" s="28">
        <f>'Calculations hispanic'!H220</f>
        <v>0.15033520914078402</v>
      </c>
      <c r="I39" s="28">
        <f>'Calculations hispanic'!I220</f>
        <v>0.15371205740162333</v>
      </c>
      <c r="J39" s="28">
        <f>'Calculations hispanic'!J220</f>
        <v>0.15709929504328302</v>
      </c>
      <c r="K39" s="28">
        <f>'Calculations hispanic'!K220</f>
        <v>0.16048171891837129</v>
      </c>
      <c r="L39" s="28">
        <f>'Calculations hispanic'!L220</f>
        <v>0.16377984345075108</v>
      </c>
      <c r="M39" s="28">
        <f>'Calculations hispanic'!M220</f>
        <v>0.16719002306873762</v>
      </c>
      <c r="N39" s="28">
        <f>'Calculations hispanic'!N220</f>
        <v>0.17062042699810762</v>
      </c>
      <c r="O39" s="28">
        <f>'Calculations hispanic'!O220</f>
        <v>0.17407031112734841</v>
      </c>
      <c r="P39" s="28">
        <f>'Calculations hispanic'!P220</f>
        <v>0.1775389292784075</v>
      </c>
      <c r="Q39" s="28">
        <f>'Calculations hispanic'!Q220</f>
        <v>0.18102553384413361</v>
      </c>
      <c r="R39" s="28">
        <f>'Calculations hispanic'!R220</f>
        <v>0.18452937641403588</v>
      </c>
      <c r="S39" s="28">
        <f>'Calculations hispanic'!S220</f>
        <v>0.18804970838764368</v>
      </c>
      <c r="T39" s="28">
        <f>'Calculations hispanic'!T220</f>
        <v>0.19158578157480477</v>
      </c>
      <c r="U39" s="28">
        <f>'Calculations hispanic'!U220</f>
        <v>0.19513684878228141</v>
      </c>
      <c r="V39" s="28">
        <f>'Calculations hispanic'!V220</f>
        <v>0.19870216438608676</v>
      </c>
      <c r="W39" s="28">
        <f>'Calculations hispanic'!W220</f>
        <v>0.20228098488902566</v>
      </c>
      <c r="X39" s="28">
        <f>'Calculations hispanic'!X220</f>
        <v>0.20587256946295757</v>
      </c>
      <c r="Y39" s="28">
        <f>'Calculations hispanic'!Y220</f>
        <v>0.20947618047535396</v>
      </c>
      <c r="Z39" s="28">
        <f>'Calculations hispanic'!Z220</f>
        <v>0.21309108399974838</v>
      </c>
      <c r="AA39" s="28">
        <f>'Calculations hispanic'!AA220</f>
        <v>0.21671655030975562</v>
      </c>
      <c r="AB39" s="28">
        <f>'Calculations hispanic'!AB220</f>
        <v>0.22035185435634699</v>
      </c>
      <c r="AC39" s="28">
        <f>'Calculations hispanic'!AC220</f>
        <v>0.22399627622812832</v>
      </c>
      <c r="AD39" s="28">
        <f>'Calculations hispanic'!AD220</f>
        <v>0.22764910159441928</v>
      </c>
      <c r="AE39" s="28">
        <f>'Calculations hispanic'!AE220</f>
        <v>0.23130962213095493</v>
      </c>
      <c r="AF39" s="28">
        <f>'Calculations hispanic'!AF220</f>
        <v>0.234977135928085</v>
      </c>
      <c r="AG39">
        <v>0.234977135928085</v>
      </c>
      <c r="AH39">
        <v>0.234977135928085</v>
      </c>
      <c r="AI39">
        <v>0.234977135928085</v>
      </c>
      <c r="AJ39">
        <v>0.234977135928085</v>
      </c>
      <c r="AK39">
        <v>0.234977135928085</v>
      </c>
      <c r="AL39">
        <v>0.234977135928085</v>
      </c>
      <c r="AM39">
        <v>0.234977135928085</v>
      </c>
      <c r="AN39">
        <v>0.234977135928085</v>
      </c>
      <c r="AO39">
        <v>0.234977135928085</v>
      </c>
      <c r="AP39">
        <v>0.234977135928085</v>
      </c>
    </row>
    <row r="40" spans="1:42" x14ac:dyDescent="0.2">
      <c r="A40" s="6" t="s">
        <v>54</v>
      </c>
      <c r="B40" s="28">
        <f>'Calculations hispanic'!B221</f>
        <v>0.125</v>
      </c>
      <c r="C40" s="28">
        <f>'Calculations hispanic'!C221</f>
        <v>0.12795885008753513</v>
      </c>
      <c r="D40" s="28">
        <f>'Calculations hispanic'!D221</f>
        <v>0.13105332816095572</v>
      </c>
      <c r="E40" s="28">
        <f>'Calculations hispanic'!E221</f>
        <v>0.13418578125200084</v>
      </c>
      <c r="F40" s="28">
        <f>'Calculations hispanic'!F221</f>
        <v>0.13734382429130659</v>
      </c>
      <c r="G40" s="28">
        <f>'Calculations hispanic'!G221</f>
        <v>0.14055293075803074</v>
      </c>
      <c r="H40" s="28">
        <f>'Calculations hispanic'!H221</f>
        <v>0.1438183933238622</v>
      </c>
      <c r="I40" s="28">
        <f>'Calculations hispanic'!I221</f>
        <v>0.14711007726484804</v>
      </c>
      <c r="J40" s="28">
        <f>'Calculations hispanic'!J221</f>
        <v>0.15041337105287284</v>
      </c>
      <c r="K40" s="28">
        <f>'Calculations hispanic'!K221</f>
        <v>0.15371343757855008</v>
      </c>
      <c r="L40" s="28">
        <f>'Calculations hispanic'!L221</f>
        <v>0.15693265583944227</v>
      </c>
      <c r="M40" s="28">
        <f>'Calculations hispanic'!M221</f>
        <v>0.16026268693075496</v>
      </c>
      <c r="N40" s="28">
        <f>'Calculations hispanic'!N221</f>
        <v>0.16361392929113169</v>
      </c>
      <c r="O40" s="28">
        <f>'Calculations hispanic'!O221</f>
        <v>0.16698566809542648</v>
      </c>
      <c r="P40" s="28">
        <f>'Calculations hispanic'!P221</f>
        <v>0.17037718532115176</v>
      </c>
      <c r="Q40" s="28">
        <f>'Calculations hispanic'!Q221</f>
        <v>0.17378776037260446</v>
      </c>
      <c r="R40" s="28">
        <f>'Calculations hispanic'!R221</f>
        <v>0.17721667069544095</v>
      </c>
      <c r="S40" s="28">
        <f>'Calculations hispanic'!S221</f>
        <v>0.1806631923809533</v>
      </c>
      <c r="T40" s="28">
        <f>'Calculations hispanic'!T221</f>
        <v>0.18412660075934695</v>
      </c>
      <c r="U40" s="28">
        <f>'Calculations hispanic'!U221</f>
        <v>0.18760617098133656</v>
      </c>
      <c r="V40" s="28">
        <f>'Calculations hispanic'!V221</f>
        <v>0.19110117858746095</v>
      </c>
      <c r="W40" s="28">
        <f>'Calculations hispanic'!W221</f>
        <v>0.19461090006452761</v>
      </c>
      <c r="X40" s="28">
        <f>'Calculations hispanic'!X221</f>
        <v>0.19813461338865607</v>
      </c>
      <c r="Y40" s="28">
        <f>'Calculations hispanic'!Y221</f>
        <v>0.20167159855443351</v>
      </c>
      <c r="Z40" s="28">
        <f>'Calculations hispanic'!Z221</f>
        <v>0.20522113808972484</v>
      </c>
      <c r="AA40" s="28">
        <f>'Calculations hispanic'!AA221</f>
        <v>0.20878251755575</v>
      </c>
      <c r="AB40" s="28">
        <f>'Calculations hispanic'!AB221</f>
        <v>0.21235502603205403</v>
      </c>
      <c r="AC40" s="28">
        <f>'Calculations hispanic'!AC221</f>
        <v>0.21593795658604922</v>
      </c>
      <c r="AD40" s="28">
        <f>'Calculations hispanic'!AD221</f>
        <v>0.21953060672686206</v>
      </c>
      <c r="AE40" s="28">
        <f>'Calculations hispanic'!AE221</f>
        <v>0.22313227884323658</v>
      </c>
      <c r="AF40" s="28">
        <f>'Calculations hispanic'!AF221</f>
        <v>0.22674228062529786</v>
      </c>
      <c r="AG40">
        <v>0.22674228062529786</v>
      </c>
      <c r="AH40">
        <v>0.22674228062529786</v>
      </c>
      <c r="AI40">
        <v>0.22674228062529786</v>
      </c>
      <c r="AJ40">
        <v>0.22674228062529786</v>
      </c>
      <c r="AK40">
        <v>0.22674228062529786</v>
      </c>
      <c r="AL40">
        <v>0.22674228062529786</v>
      </c>
      <c r="AM40">
        <v>0.22674228062529786</v>
      </c>
      <c r="AN40">
        <v>0.22674228062529786</v>
      </c>
      <c r="AO40">
        <v>0.22674228062529786</v>
      </c>
      <c r="AP40">
        <v>0.226742280625298</v>
      </c>
    </row>
    <row r="41" spans="1:42" x14ac:dyDescent="0.2">
      <c r="A41" s="6" t="s">
        <v>55</v>
      </c>
      <c r="B41" s="28">
        <f>'Calculations hispanic'!B222</f>
        <v>0.13600000000000007</v>
      </c>
      <c r="C41" s="28">
        <f>'Calculations hispanic'!C222</f>
        <v>0.13911217009816804</v>
      </c>
      <c r="D41" s="28">
        <f>'Calculations hispanic'!D222</f>
        <v>0.14236439206794088</v>
      </c>
      <c r="E41" s="28">
        <f>'Calculations hispanic'!E222</f>
        <v>0.14565384647776092</v>
      </c>
      <c r="F41" s="28">
        <f>'Calculations hispanic'!F222</f>
        <v>0.1489674788935107</v>
      </c>
      <c r="G41" s="28">
        <f>'Calculations hispanic'!G222</f>
        <v>0.15233195250241074</v>
      </c>
      <c r="H41" s="28">
        <f>'Calculations hispanic'!H222</f>
        <v>0.15575271145585204</v>
      </c>
      <c r="I41" s="28">
        <f>'Calculations hispanic'!I222</f>
        <v>0.1591981150160745</v>
      </c>
      <c r="J41" s="28">
        <f>'Calculations hispanic'!J222</f>
        <v>0.16265285387481454</v>
      </c>
      <c r="K41" s="28">
        <f>'Calculations hispanic'!K222</f>
        <v>0.16610143236179736</v>
      </c>
      <c r="L41" s="28">
        <f>'Calculations hispanic'!L222</f>
        <v>0.16946287184849432</v>
      </c>
      <c r="M41" s="28">
        <f>'Calculations hispanic'!M222</f>
        <v>0.17293729375251307</v>
      </c>
      <c r="N41" s="28">
        <f>'Calculations hispanic'!N222</f>
        <v>0.17643107826637947</v>
      </c>
      <c r="O41" s="28">
        <f>'Calculations hispanic'!O222</f>
        <v>0.17994345850580631</v>
      </c>
      <c r="P41" s="28">
        <f>'Calculations hispanic'!P222</f>
        <v>0.18347366649405097</v>
      </c>
      <c r="Q41" s="28">
        <f>'Calculations hispanic'!Q222</f>
        <v>0.18702093380745974</v>
      </c>
      <c r="R41" s="28">
        <f>'Calculations hispanic'!R222</f>
        <v>0.190584492207546</v>
      </c>
      <c r="S41" s="28">
        <f>'Calculations hispanic'!S222</f>
        <v>0.19416357425892422</v>
      </c>
      <c r="T41" s="28">
        <f>'Calculations hispanic'!T222</f>
        <v>0.1977574139324717</v>
      </c>
      <c r="U41" s="28">
        <f>'Calculations hispanic'!U222</f>
        <v>0.20136524719312227</v>
      </c>
      <c r="V41" s="28">
        <f>'Calculations hispanic'!V222</f>
        <v>0.20498631257177924</v>
      </c>
      <c r="W41" s="28">
        <f>'Calculations hispanic'!W222</f>
        <v>0.20861985172085751</v>
      </c>
      <c r="X41" s="28">
        <f>'Calculations hispanic'!X222</f>
        <v>0.21226510995302664</v>
      </c>
      <c r="Y41" s="28">
        <f>'Calculations hispanic'!Y222</f>
        <v>0.21592133676277706</v>
      </c>
      <c r="Z41" s="28">
        <f>'Calculations hispanic'!Z222</f>
        <v>0.21958778633046366</v>
      </c>
      <c r="AA41" s="28">
        <f>'Calculations hispanic'!AA222</f>
        <v>0.22326371800856082</v>
      </c>
      <c r="AB41" s="28">
        <f>'Calculations hispanic'!AB222</f>
        <v>0.22694839678987241</v>
      </c>
      <c r="AC41" s="28">
        <f>'Calculations hispanic'!AC222</f>
        <v>0.23064109375750474</v>
      </c>
      <c r="AD41" s="28">
        <f>'Calculations hispanic'!AD222</f>
        <v>0.23434108651646077</v>
      </c>
      <c r="AE41" s="28">
        <f>'Calculations hispanic'!AE222</f>
        <v>0.23804765960673815</v>
      </c>
      <c r="AF41" s="28">
        <f>'Calculations hispanic'!AF222</f>
        <v>0.24176010489786881</v>
      </c>
      <c r="AG41">
        <v>0.24176010489786881</v>
      </c>
      <c r="AH41">
        <v>0.24176010489786881</v>
      </c>
      <c r="AI41">
        <v>0.24176010489786881</v>
      </c>
      <c r="AJ41">
        <v>0.24176010489786881</v>
      </c>
      <c r="AK41">
        <v>0.24176010489786881</v>
      </c>
      <c r="AL41">
        <v>0.24176010489786881</v>
      </c>
      <c r="AM41">
        <v>0.24176010489786881</v>
      </c>
      <c r="AN41">
        <v>0.24176010489786881</v>
      </c>
      <c r="AO41">
        <v>0.24176010489786881</v>
      </c>
      <c r="AP41">
        <v>0.241760104897869</v>
      </c>
    </row>
    <row r="42" spans="1:42" x14ac:dyDescent="0.2">
      <c r="A42" s="6" t="s">
        <v>56</v>
      </c>
      <c r="B42" s="28">
        <f>'Calculations hispanic'!B223</f>
        <v>0.13100000000000001</v>
      </c>
      <c r="C42" s="28">
        <f>'Calculations hispanic'!C223</f>
        <v>0.13404356652556132</v>
      </c>
      <c r="D42" s="28">
        <f>'Calculations hispanic'!D223</f>
        <v>0.13722524213438927</v>
      </c>
      <c r="E42" s="28">
        <f>'Calculations hispanic'!E223</f>
        <v>0.14044452000082222</v>
      </c>
      <c r="F42" s="28">
        <f>'Calculations hispanic'!F223</f>
        <v>0.14368864492164174</v>
      </c>
      <c r="G42" s="28">
        <f>'Calculations hispanic'!G223</f>
        <v>0.1469837488600699</v>
      </c>
      <c r="H42" s="28">
        <f>'Calculations hispanic'!H223</f>
        <v>0.15033520914078402</v>
      </c>
      <c r="I42" s="28">
        <f>'Calculations hispanic'!I223</f>
        <v>0.15371205740162333</v>
      </c>
      <c r="J42" s="28">
        <f>'Calculations hispanic'!J223</f>
        <v>0.15709929504328302</v>
      </c>
      <c r="K42" s="28">
        <f>'Calculations hispanic'!K223</f>
        <v>0.16048171891837129</v>
      </c>
      <c r="L42" s="28">
        <f>'Calculations hispanic'!L223</f>
        <v>0.16377984345075108</v>
      </c>
      <c r="M42" s="28">
        <f>'Calculations hispanic'!M223</f>
        <v>0.16719002306873762</v>
      </c>
      <c r="N42" s="28">
        <f>'Calculations hispanic'!N223</f>
        <v>0.17062042699810762</v>
      </c>
      <c r="O42" s="28">
        <f>'Calculations hispanic'!O223</f>
        <v>0.17407031112734841</v>
      </c>
      <c r="P42" s="28">
        <f>'Calculations hispanic'!P223</f>
        <v>0.1775389292784075</v>
      </c>
      <c r="Q42" s="28">
        <f>'Calculations hispanic'!Q223</f>
        <v>0.18102553384413361</v>
      </c>
      <c r="R42" s="28">
        <f>'Calculations hispanic'!R223</f>
        <v>0.18452937641403588</v>
      </c>
      <c r="S42" s="28">
        <f>'Calculations hispanic'!S223</f>
        <v>0.18804970838764368</v>
      </c>
      <c r="T42" s="28">
        <f>'Calculations hispanic'!T223</f>
        <v>0.19158578157480477</v>
      </c>
      <c r="U42" s="28">
        <f>'Calculations hispanic'!U223</f>
        <v>0.19513684878228141</v>
      </c>
      <c r="V42" s="28">
        <f>'Calculations hispanic'!V223</f>
        <v>0.19870216438608676</v>
      </c>
      <c r="W42" s="28">
        <f>'Calculations hispanic'!W223</f>
        <v>0.20228098488902566</v>
      </c>
      <c r="X42" s="28">
        <f>'Calculations hispanic'!X223</f>
        <v>0.20587256946295757</v>
      </c>
      <c r="Y42" s="28">
        <f>'Calculations hispanic'!Y223</f>
        <v>0.20947618047535396</v>
      </c>
      <c r="Z42" s="28">
        <f>'Calculations hispanic'!Z223</f>
        <v>0.21309108399974838</v>
      </c>
      <c r="AA42" s="28">
        <f>'Calculations hispanic'!AA223</f>
        <v>0.21671655030975562</v>
      </c>
      <c r="AB42" s="28">
        <f>'Calculations hispanic'!AB223</f>
        <v>0.22035185435634699</v>
      </c>
      <c r="AC42" s="28">
        <f>'Calculations hispanic'!AC223</f>
        <v>0.22399627622812832</v>
      </c>
      <c r="AD42" s="28">
        <f>'Calculations hispanic'!AD223</f>
        <v>0.22764910159441928</v>
      </c>
      <c r="AE42" s="28">
        <f>'Calculations hispanic'!AE223</f>
        <v>0.23130962213095493</v>
      </c>
      <c r="AF42" s="28">
        <f>'Calculations hispanic'!AF223</f>
        <v>0.234977135928085</v>
      </c>
      <c r="AG42">
        <v>0.234977135928085</v>
      </c>
      <c r="AH42">
        <v>0.234977135928085</v>
      </c>
      <c r="AI42">
        <v>0.234977135928085</v>
      </c>
      <c r="AJ42">
        <v>0.234977135928085</v>
      </c>
      <c r="AK42">
        <v>0.234977135928085</v>
      </c>
      <c r="AL42">
        <v>0.234977135928085</v>
      </c>
      <c r="AM42">
        <v>0.234977135928085</v>
      </c>
      <c r="AN42">
        <v>0.234977135928085</v>
      </c>
      <c r="AO42">
        <v>0.234977135928085</v>
      </c>
      <c r="AP42">
        <v>0.234977135928085</v>
      </c>
    </row>
    <row r="43" spans="1:42" x14ac:dyDescent="0.2">
      <c r="A43" s="6" t="s">
        <v>57</v>
      </c>
      <c r="B43" s="28">
        <f>'Calculations hispanic'!B224</f>
        <v>0.35199999999999998</v>
      </c>
      <c r="C43" s="28">
        <f>'Calculations hispanic'!C224</f>
        <v>0.35666353730064182</v>
      </c>
      <c r="D43" s="28">
        <f>'Calculations hispanic'!D224</f>
        <v>0.36147942943022848</v>
      </c>
      <c r="E43" s="28">
        <f>'Calculations hispanic'!E224</f>
        <v>0.3662922439796289</v>
      </c>
      <c r="F43" s="28">
        <f>'Calculations hispanic'!F224</f>
        <v>0.37108281244175628</v>
      </c>
      <c r="G43" s="28">
        <f>'Calculations hispanic'!G224</f>
        <v>0.37588927327967991</v>
      </c>
      <c r="H43" s="28">
        <f>'Calculations hispanic'!H224</f>
        <v>0.38071819448410688</v>
      </c>
      <c r="I43" s="28">
        <f>'Calculations hispanic'!I224</f>
        <v>0.38552439112351716</v>
      </c>
      <c r="J43" s="28">
        <f>'Calculations hispanic'!J224</f>
        <v>0.39028716313021539</v>
      </c>
      <c r="K43" s="28">
        <f>'Calculations hispanic'!K224</f>
        <v>0.39498651878646335</v>
      </c>
      <c r="L43" s="28">
        <f>'Calculations hispanic'!L224</f>
        <v>0.39951564496801567</v>
      </c>
      <c r="M43" s="28">
        <f>'Calculations hispanic'!M224</f>
        <v>0.40414490746129467</v>
      </c>
      <c r="N43" s="28">
        <f>'Calculations hispanic'!N224</f>
        <v>0.40874788107025345</v>
      </c>
      <c r="O43" s="28">
        <f>'Calculations hispanic'!O224</f>
        <v>0.41332399704006784</v>
      </c>
      <c r="P43" s="28">
        <f>'Calculations hispanic'!P224</f>
        <v>0.41787271679476756</v>
      </c>
      <c r="Q43" s="28">
        <f>'Calculations hispanic'!Q224</f>
        <v>0.42239353135188556</v>
      </c>
      <c r="R43" s="28">
        <f>'Calculations hispanic'!R224</f>
        <v>0.42688596072059898</v>
      </c>
      <c r="S43" s="28">
        <f>'Calculations hispanic'!S224</f>
        <v>0.43134955328546132</v>
      </c>
      <c r="T43" s="28">
        <f>'Calculations hispanic'!T224</f>
        <v>0.43578388517774491</v>
      </c>
      <c r="U43" s="28">
        <f>'Calculations hispanic'!U224</f>
        <v>0.44018855963628584</v>
      </c>
      <c r="V43" s="28">
        <f>'Calculations hispanic'!V224</f>
        <v>0.4445632063596881</v>
      </c>
      <c r="W43" s="28">
        <f>'Calculations hispanic'!W224</f>
        <v>0.44890748085160198</v>
      </c>
      <c r="X43" s="28">
        <f>'Calculations hispanic'!X224</f>
        <v>0.45322106376073368</v>
      </c>
      <c r="Y43" s="28">
        <f>'Calculations hispanic'!Y224</f>
        <v>0.45750366021713829</v>
      </c>
      <c r="Z43" s="28">
        <f>'Calculations hispanic'!Z224</f>
        <v>0.46175499916625756</v>
      </c>
      <c r="AA43" s="28">
        <f>'Calculations hispanic'!AA224</f>
        <v>0.46597483270210099</v>
      </c>
      <c r="AB43" s="28">
        <f>'Calculations hispanic'!AB224</f>
        <v>0.47016293540085158</v>
      </c>
      <c r="AC43" s="28">
        <f>'Calculations hispanic'!AC224</f>
        <v>0.47431910365610902</v>
      </c>
      <c r="AD43" s="28">
        <f>'Calculations hispanic'!AD224</f>
        <v>0.47844315501691637</v>
      </c>
      <c r="AE43" s="28">
        <f>'Calculations hispanic'!AE224</f>
        <v>0.4825349275296093</v>
      </c>
      <c r="AF43" s="28">
        <f>'Calculations hispanic'!AF224</f>
        <v>0.48659427908447428</v>
      </c>
      <c r="AG43">
        <v>0.48659427908447428</v>
      </c>
      <c r="AH43">
        <v>0.48659427908447428</v>
      </c>
      <c r="AI43">
        <v>0.48659427908447428</v>
      </c>
      <c r="AJ43">
        <v>0.48659427908447428</v>
      </c>
      <c r="AK43">
        <v>0.48659427908447428</v>
      </c>
      <c r="AL43">
        <v>0.48659427908447428</v>
      </c>
      <c r="AM43">
        <v>0.48659427908447428</v>
      </c>
      <c r="AN43">
        <v>0.48659427908447428</v>
      </c>
      <c r="AO43">
        <v>0.48659427908447428</v>
      </c>
      <c r="AP43">
        <v>0.486594279084474</v>
      </c>
    </row>
  </sheetData>
  <phoneticPr fontId="1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P43"/>
  <sheetViews>
    <sheetView topLeftCell="Z1" workbookViewId="0">
      <selection activeCell="AG2" sqref="AG2:AP43"/>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nonhispanic'!B183</f>
        <v>0.75800000000000001</v>
      </c>
      <c r="C2" s="28">
        <f>'Calculations nonhispanic'!C183</f>
        <v>0.75381173955440928</v>
      </c>
      <c r="D2" s="28">
        <f>'Calculations nonhispanic'!D183</f>
        <v>0.74946341387445103</v>
      </c>
      <c r="E2" s="28">
        <f>'Calculations nonhispanic'!E183</f>
        <v>0.74509427837587083</v>
      </c>
      <c r="F2" s="28">
        <f>'Calculations nonhispanic'!F183</f>
        <v>0.74072191995283465</v>
      </c>
      <c r="G2" s="28">
        <f>'Calculations nonhispanic'!G183</f>
        <v>0.73631157581991868</v>
      </c>
      <c r="H2" s="28">
        <f>'Calculations nonhispanic'!H183</f>
        <v>0.73185693737771285</v>
      </c>
      <c r="I2" s="28">
        <f>'Calculations nonhispanic'!I183</f>
        <v>0.7273996891939295</v>
      </c>
      <c r="J2" s="28">
        <f>'Calculations nonhispanic'!J183</f>
        <v>0.72295951340324938</v>
      </c>
      <c r="K2" s="28">
        <f>'Calculations nonhispanic'!K183</f>
        <v>0.71855582407297847</v>
      </c>
      <c r="L2" s="28">
        <f>'Calculations nonhispanic'!L183</f>
        <v>0.71429037878856561</v>
      </c>
      <c r="M2" s="28">
        <f>'Calculations nonhispanic'!M183</f>
        <v>0.70990904770813212</v>
      </c>
      <c r="N2" s="28">
        <f>'Calculations nonhispanic'!N183</f>
        <v>0.70553096930425141</v>
      </c>
      <c r="O2" s="28">
        <f>'Calculations nonhispanic'!O183</f>
        <v>0.70115706004733425</v>
      </c>
      <c r="P2" s="28">
        <f>'Calculations nonhispanic'!P183</f>
        <v>0.69678821622677289</v>
      </c>
      <c r="Q2" s="28">
        <f>'Calculations nonhispanic'!Q183</f>
        <v>0.69242531368392879</v>
      </c>
      <c r="R2" s="28">
        <f>'Calculations nonhispanic'!R183</f>
        <v>0.68806920758242784</v>
      </c>
      <c r="S2" s="28">
        <f>'Calculations nonhispanic'!S183</f>
        <v>0.6837207322146559</v>
      </c>
      <c r="T2" s="28">
        <f>'Calculations nonhispanic'!T183</f>
        <v>0.67938070084330826</v>
      </c>
      <c r="U2" s="28">
        <f>'Calculations nonhispanic'!U183</f>
        <v>0.67504990557684275</v>
      </c>
      <c r="V2" s="28">
        <f>'Calculations nonhispanic'!V183</f>
        <v>0.67072911727761164</v>
      </c>
      <c r="W2" s="28">
        <f>'Calculations nonhispanic'!W183</f>
        <v>0.666419085501468</v>
      </c>
      <c r="X2" s="28">
        <f>'Calculations nonhispanic'!X183</f>
        <v>0.6621205384676031</v>
      </c>
      <c r="Y2" s="28">
        <f>'Calculations nonhispanic'!Y183</f>
        <v>0.65783418305736174</v>
      </c>
      <c r="Z2" s="28">
        <f>'Calculations nonhispanic'!Z183</f>
        <v>0.65356070484079642</v>
      </c>
      <c r="AA2" s="28">
        <f>'Calculations nonhispanic'!AA183</f>
        <v>0.64930076812967397</v>
      </c>
      <c r="AB2" s="28">
        <f>'Calculations nonhispanic'!AB183</f>
        <v>0.64505501605569426</v>
      </c>
      <c r="AC2" s="28">
        <f>'Calculations nonhispanic'!AC183</f>
        <v>0.64082407067266967</v>
      </c>
      <c r="AD2" s="28">
        <f>'Calculations nonhispanic'!AD183</f>
        <v>0.63660853308140142</v>
      </c>
      <c r="AE2" s="28">
        <f>'Calculations nonhispanic'!AE183</f>
        <v>0.63240898357603326</v>
      </c>
      <c r="AF2" s="28">
        <f>'Calculations nonhispanic'!AF183</f>
        <v>0.62822598181065514</v>
      </c>
      <c r="AG2">
        <v>0.62822598181065514</v>
      </c>
      <c r="AH2">
        <v>0.62822598181065514</v>
      </c>
      <c r="AI2">
        <v>0.62822598181065514</v>
      </c>
      <c r="AJ2">
        <v>0.62822598181065514</v>
      </c>
      <c r="AK2">
        <v>0.62822598181065514</v>
      </c>
      <c r="AL2">
        <v>0.62822598181065514</v>
      </c>
      <c r="AM2">
        <v>0.62822598181065514</v>
      </c>
      <c r="AN2">
        <v>0.62822598181065514</v>
      </c>
      <c r="AO2">
        <v>0.62822598181065514</v>
      </c>
      <c r="AP2">
        <v>0.62822598181065514</v>
      </c>
    </row>
    <row r="3" spans="1:42" x14ac:dyDescent="0.2">
      <c r="A3" s="6" t="s">
        <v>94</v>
      </c>
      <c r="B3" s="28">
        <f>'Calculations nonhispanic'!B184</f>
        <v>0.95800000000000007</v>
      </c>
      <c r="C3" s="28">
        <f>'Calculations nonhispanic'!C184</f>
        <v>0.95652567711545411</v>
      </c>
      <c r="D3" s="28">
        <f>'Calculations nonhispanic'!D184</f>
        <v>0.95497171711244611</v>
      </c>
      <c r="E3" s="28">
        <f>'Calculations nonhispanic'!E184</f>
        <v>0.95338616235595741</v>
      </c>
      <c r="F3" s="28">
        <f>'Calculations nonhispanic'!F184</f>
        <v>0.95177492689667387</v>
      </c>
      <c r="G3" s="28">
        <f>'Calculations nonhispanic'!G184</f>
        <v>0.95012457362488656</v>
      </c>
      <c r="H3" s="28">
        <f>'Calculations nonhispanic'!H184</f>
        <v>0.94843174303064737</v>
      </c>
      <c r="I3" s="28">
        <f>'Calculations nonhispanic'!I184</f>
        <v>0.94671156389998623</v>
      </c>
      <c r="J3" s="28">
        <f>'Calculations nonhispanic'!J184</f>
        <v>0.94497145305210817</v>
      </c>
      <c r="K3" s="28">
        <f>'Calculations nonhispanic'!K184</f>
        <v>0.94321918944815408</v>
      </c>
      <c r="L3" s="28">
        <f>'Calculations nonhispanic'!L184</f>
        <v>0.94149652556055241</v>
      </c>
      <c r="M3" s="28">
        <f>'Calculations nonhispanic'!M184</f>
        <v>0.93970072276048855</v>
      </c>
      <c r="N3" s="28">
        <f>'Calculations nonhispanic'!N184</f>
        <v>0.93787927932743831</v>
      </c>
      <c r="O3" s="28">
        <f>'Calculations nonhispanic'!O184</f>
        <v>0.93603232337960574</v>
      </c>
      <c r="P3" s="28">
        <f>'Calculations nonhispanic'!P184</f>
        <v>0.93415999305617736</v>
      </c>
      <c r="Q3" s="28">
        <f>'Calculations nonhispanic'!Q184</f>
        <v>0.93226243639510942</v>
      </c>
      <c r="R3" s="28">
        <f>'Calculations nonhispanic'!R184</f>
        <v>0.93033981120298037</v>
      </c>
      <c r="S3" s="28">
        <f>'Calculations nonhispanic'!S184</f>
        <v>0.92839228491713421</v>
      </c>
      <c r="T3" s="28">
        <f>'Calculations nonhispanic'!T184</f>
        <v>0.92642003446034127</v>
      </c>
      <c r="U3" s="28">
        <f>'Calculations nonhispanic'!U184</f>
        <v>0.92442324608823156</v>
      </c>
      <c r="V3" s="28">
        <f>'Calculations nonhispanic'!V184</f>
        <v>0.92240211522973747</v>
      </c>
      <c r="W3" s="28">
        <f>'Calculations nonhispanic'!W184</f>
        <v>0.92035684632080927</v>
      </c>
      <c r="X3" s="28">
        <f>'Calculations nonhispanic'!X184</f>
        <v>0.9182876526316669</v>
      </c>
      <c r="Y3" s="28">
        <f>'Calculations nonhispanic'!Y184</f>
        <v>0.91619475608785361</v>
      </c>
      <c r="Z3" s="28">
        <f>'Calculations nonhispanic'!Z184</f>
        <v>0.91407838708537714</v>
      </c>
      <c r="AA3" s="28">
        <f>'Calculations nonhispanic'!AA184</f>
        <v>0.9119387843002057</v>
      </c>
      <c r="AB3" s="28">
        <f>'Calculations nonhispanic'!AB184</f>
        <v>0.90977619449241398</v>
      </c>
      <c r="AC3" s="28">
        <f>'Calculations nonhispanic'!AC184</f>
        <v>0.90759087230526947</v>
      </c>
      <c r="AD3" s="28">
        <f>'Calculations nonhispanic'!AD184</f>
        <v>0.90538308005954238</v>
      </c>
      <c r="AE3" s="28">
        <f>'Calculations nonhispanic'!AE184</f>
        <v>0.90315308754334556</v>
      </c>
      <c r="AF3" s="28">
        <f>'Calculations nonhispanic'!AF184</f>
        <v>0.90090117179779594</v>
      </c>
      <c r="AG3">
        <v>0.90090117179779594</v>
      </c>
      <c r="AH3">
        <v>0.90090117179779594</v>
      </c>
      <c r="AI3">
        <v>0.90090117179779594</v>
      </c>
      <c r="AJ3">
        <v>0.90090117179779594</v>
      </c>
      <c r="AK3">
        <v>0.90090117179779594</v>
      </c>
      <c r="AL3">
        <v>0.90090117179779594</v>
      </c>
      <c r="AM3">
        <v>0.90090117179779594</v>
      </c>
      <c r="AN3">
        <v>0.90090117179779594</v>
      </c>
      <c r="AO3">
        <v>0.90090117179779594</v>
      </c>
      <c r="AP3">
        <v>0.90090117179779594</v>
      </c>
    </row>
    <row r="4" spans="1:42" x14ac:dyDescent="0.2">
      <c r="A4" s="6" t="s">
        <v>93</v>
      </c>
      <c r="B4" s="28">
        <f>'Calculations nonhispanic'!B185</f>
        <v>0.87</v>
      </c>
      <c r="C4" s="28">
        <f>'Calculations nonhispanic'!C185</f>
        <v>0.86697037029509361</v>
      </c>
      <c r="D4" s="28">
        <f>'Calculations nonhispanic'!D185</f>
        <v>0.86380303352489796</v>
      </c>
      <c r="E4" s="28">
        <f>'Calculations nonhispanic'!E185</f>
        <v>0.86059802687696774</v>
      </c>
      <c r="F4" s="28">
        <f>'Calculations nonhispanic'!F185</f>
        <v>0.85736804470710004</v>
      </c>
      <c r="G4" s="28">
        <f>'Calculations nonhispanic'!G185</f>
        <v>0.85408706319026939</v>
      </c>
      <c r="H4" s="28">
        <f>'Calculations nonhispanic'!H185</f>
        <v>0.85074971876517247</v>
      </c>
      <c r="I4" s="28">
        <f>'Calculations nonhispanic'!I185</f>
        <v>0.84738684289882693</v>
      </c>
      <c r="J4" s="28">
        <f>'Calculations nonhispanic'!J185</f>
        <v>0.84401337076429572</v>
      </c>
      <c r="K4" s="28">
        <f>'Calculations nonhispanic'!K185</f>
        <v>0.84064444565016738</v>
      </c>
      <c r="L4" s="28">
        <f>'Calculations nonhispanic'!L185</f>
        <v>0.83735924795321048</v>
      </c>
      <c r="M4" s="28">
        <f>'Calculations nonhispanic'!M185</f>
        <v>0.83396219222390744</v>
      </c>
      <c r="N4" s="28">
        <f>'Calculations nonhispanic'!N185</f>
        <v>0.83054474400489298</v>
      </c>
      <c r="O4" s="28">
        <f>'Calculations nonhispanic'!O185</f>
        <v>0.82710764267471726</v>
      </c>
      <c r="P4" s="28">
        <f>'Calculations nonhispanic'!P185</f>
        <v>0.82365162986999341</v>
      </c>
      <c r="Q4" s="28">
        <f>'Calculations nonhispanic'!Q185</f>
        <v>0.82017744884990218</v>
      </c>
      <c r="R4" s="28">
        <f>'Calculations nonhispanic'!R185</f>
        <v>0.81668584387202503</v>
      </c>
      <c r="S4" s="28">
        <f>'Calculations nonhispanic'!S185</f>
        <v>0.8131775595802242</v>
      </c>
      <c r="T4" s="28">
        <f>'Calculations nonhispanic'!T185</f>
        <v>0.80965334040524239</v>
      </c>
      <c r="U4" s="28">
        <f>'Calculations nonhispanic'!U185</f>
        <v>0.80611392997866871</v>
      </c>
      <c r="V4" s="28">
        <f>'Calculations nonhispanic'!V185</f>
        <v>0.80256007056083623</v>
      </c>
      <c r="W4" s="28">
        <f>'Calculations nonhispanic'!W185</f>
        <v>0.79899250248319653</v>
      </c>
      <c r="X4" s="28">
        <f>'Calculations nonhispanic'!X185</f>
        <v>0.7954119636056638</v>
      </c>
      <c r="Y4" s="28">
        <f>'Calculations nonhispanic'!Y185</f>
        <v>0.79181918878936375</v>
      </c>
      <c r="Z4" s="28">
        <f>'Calculations nonhispanic'!Z185</f>
        <v>0.78821490938520111</v>
      </c>
      <c r="AA4" s="28">
        <f>'Calculations nonhispanic'!AA185</f>
        <v>0.78459985273858124</v>
      </c>
      <c r="AB4" s="28">
        <f>'Calculations nonhispanic'!AB185</f>
        <v>0.78097474171060577</v>
      </c>
      <c r="AC4" s="28">
        <f>'Calculations nonhispanic'!AC185</f>
        <v>0.77734029421601192</v>
      </c>
      <c r="AD4" s="28">
        <f>'Calculations nonhispanic'!AD185</f>
        <v>0.77369722277806519</v>
      </c>
      <c r="AE4" s="28">
        <f>'Calculations nonhispanic'!AE185</f>
        <v>0.77004623410059825</v>
      </c>
      <c r="AF4" s="28">
        <f>'Calculations nonhispanic'!AF185</f>
        <v>0.76638802865733147</v>
      </c>
      <c r="AG4">
        <v>0.76638802865733147</v>
      </c>
      <c r="AH4">
        <v>0.76638802865733147</v>
      </c>
      <c r="AI4">
        <v>0.76638802865733147</v>
      </c>
      <c r="AJ4">
        <v>0.76638802865733147</v>
      </c>
      <c r="AK4">
        <v>0.76638802865733147</v>
      </c>
      <c r="AL4">
        <v>0.76638802865733147</v>
      </c>
      <c r="AM4">
        <v>0.76638802865733147</v>
      </c>
      <c r="AN4">
        <v>0.76638802865733147</v>
      </c>
      <c r="AO4">
        <v>0.76638802865733147</v>
      </c>
      <c r="AP4">
        <v>0.76638802865733147</v>
      </c>
    </row>
    <row r="5" spans="1:42" x14ac:dyDescent="0.2">
      <c r="A5" s="6" t="s">
        <v>28</v>
      </c>
      <c r="B5" s="28">
        <f>'Calculations nonhispanic'!B186</f>
        <v>0.873</v>
      </c>
      <c r="C5" s="28">
        <f>'Calculations nonhispanic'!C186</f>
        <v>0.87001261784367512</v>
      </c>
      <c r="D5" s="28">
        <f>'Calculations nonhispanic'!D186</f>
        <v>0.86688876214600175</v>
      </c>
      <c r="E5" s="28">
        <f>'Calculations nonhispanic'!E186</f>
        <v>0.8637270468018492</v>
      </c>
      <c r="F5" s="28">
        <f>'Calculations nonhispanic'!F186</f>
        <v>0.86053998160820078</v>
      </c>
      <c r="G5" s="28">
        <f>'Calculations nonhispanic'!G186</f>
        <v>0.85730187100250732</v>
      </c>
      <c r="H5" s="28">
        <f>'Calculations nonhispanic'!H186</f>
        <v>0.85400739353647659</v>
      </c>
      <c r="I5" s="28">
        <f>'Calculations nonhispanic'!I186</f>
        <v>0.85068696509718966</v>
      </c>
      <c r="J5" s="28">
        <f>'Calculations nonhispanic'!J186</f>
        <v>0.84735532798026558</v>
      </c>
      <c r="K5" s="28">
        <f>'Calculations nonhispanic'!K186</f>
        <v>0.84402744315226863</v>
      </c>
      <c r="L5" s="28">
        <f>'Calculations nonhispanic'!L186</f>
        <v>0.84078156212156552</v>
      </c>
      <c r="M5" s="28">
        <f>'Calculations nonhispanic'!M186</f>
        <v>0.83742443804298028</v>
      </c>
      <c r="N5" s="28">
        <f>'Calculations nonhispanic'!N186</f>
        <v>0.83404642568714138</v>
      </c>
      <c r="O5" s="28">
        <f>'Calculations nonhispanic'!O186</f>
        <v>0.83064824987795982</v>
      </c>
      <c r="P5" s="28">
        <f>'Calculations nonhispanic'!P186</f>
        <v>0.82723063826478049</v>
      </c>
      <c r="Q5" s="28">
        <f>'Calculations nonhispanic'!Q186</f>
        <v>0.82379432069338254</v>
      </c>
      <c r="R5" s="28">
        <f>'Calculations nonhispanic'!R186</f>
        <v>0.8203400285872402</v>
      </c>
      <c r="S5" s="28">
        <f>'Calculations nonhispanic'!S186</f>
        <v>0.81686849433978115</v>
      </c>
      <c r="T5" s="28">
        <f>'Calculations nonhispanic'!T186</f>
        <v>0.8133804507183312</v>
      </c>
      <c r="U5" s="28">
        <f>'Calculations nonhispanic'!U186</f>
        <v>0.8098766302804169</v>
      </c>
      <c r="V5" s="28">
        <f>'Calculations nonhispanic'!V186</f>
        <v>0.80635776480301069</v>
      </c>
      <c r="W5" s="28">
        <f>'Calculations nonhispanic'!W186</f>
        <v>0.80282458472529195</v>
      </c>
      <c r="X5" s="28">
        <f>'Calculations nonhispanic'!X186</f>
        <v>0.79927781860543956</v>
      </c>
      <c r="Y5" s="28">
        <f>'Calculations nonhispanic'!Y186</f>
        <v>0.79571819259192411</v>
      </c>
      <c r="Z5" s="28">
        <f>'Calculations nonhispanic'!Z186</f>
        <v>0.79214642990974005</v>
      </c>
      <c r="AA5" s="28">
        <f>'Calculations nonhispanic'!AA186</f>
        <v>0.78856325036194319</v>
      </c>
      <c r="AB5" s="28">
        <f>'Calculations nonhispanic'!AB186</f>
        <v>0.78496936984684973</v>
      </c>
      <c r="AC5" s="28">
        <f>'Calculations nonhispanic'!AC186</f>
        <v>0.78136549989119675</v>
      </c>
      <c r="AD5" s="28">
        <f>'Calculations nonhispanic'!AD186</f>
        <v>0.77775234719950681</v>
      </c>
      <c r="AE5" s="28">
        <f>'Calculations nonhispanic'!AE186</f>
        <v>0.77413061321988597</v>
      </c>
      <c r="AF5" s="28">
        <f>'Calculations nonhispanic'!AF186</f>
        <v>0.77050099372642789</v>
      </c>
      <c r="AG5">
        <v>0.77050099372642789</v>
      </c>
      <c r="AH5">
        <v>0.77050099372642789</v>
      </c>
      <c r="AI5">
        <v>0.77050099372642789</v>
      </c>
      <c r="AJ5">
        <v>0.77050099372642789</v>
      </c>
      <c r="AK5">
        <v>0.77050099372642789</v>
      </c>
      <c r="AL5">
        <v>0.77050099372642789</v>
      </c>
      <c r="AM5">
        <v>0.77050099372642789</v>
      </c>
      <c r="AN5">
        <v>0.77050099372642789</v>
      </c>
      <c r="AO5">
        <v>0.77050099372642789</v>
      </c>
      <c r="AP5">
        <v>0.77050099372642789</v>
      </c>
    </row>
    <row r="6" spans="1:42" x14ac:dyDescent="0.2">
      <c r="A6" s="6" t="s">
        <v>29</v>
      </c>
      <c r="B6" s="28">
        <f>'Calculations nonhispanic'!B187</f>
        <v>0.79300000000000004</v>
      </c>
      <c r="C6" s="28">
        <f>'Calculations nonhispanic'!C187</f>
        <v>0.78909264394345902</v>
      </c>
      <c r="D6" s="28">
        <f>'Calculations nonhispanic'!D187</f>
        <v>0.78502799638903464</v>
      </c>
      <c r="E6" s="28">
        <f>'Calculations nonhispanic'!E187</f>
        <v>0.78093577471519826</v>
      </c>
      <c r="F6" s="28">
        <f>'Calculations nonhispanic'!F187</f>
        <v>0.77683243129841539</v>
      </c>
      <c r="G6" s="28">
        <f>'Calculations nonhispanic'!G187</f>
        <v>0.77268527429233935</v>
      </c>
      <c r="H6" s="28">
        <f>'Calculations nonhispanic'!H187</f>
        <v>0.76848818918278528</v>
      </c>
      <c r="I6" s="28">
        <f>'Calculations nonhispanic'!I187</f>
        <v>0.76428036629107732</v>
      </c>
      <c r="J6" s="28">
        <f>'Calculations nonhispanic'!J187</f>
        <v>0.76008047230175291</v>
      </c>
      <c r="K6" s="28">
        <f>'Calculations nonhispanic'!K187</f>
        <v>0.75590706234687521</v>
      </c>
      <c r="L6" s="28">
        <f>'Calculations nonhispanic'!L187</f>
        <v>0.75185708545434715</v>
      </c>
      <c r="M6" s="28">
        <f>'Calculations nonhispanic'!M187</f>
        <v>0.74768934943986765</v>
      </c>
      <c r="N6" s="28">
        <f>'Calculations nonhispanic'!N187</f>
        <v>0.7435169256197337</v>
      </c>
      <c r="O6" s="28">
        <f>'Calculations nonhispanic'!O187</f>
        <v>0.73934074700899866</v>
      </c>
      <c r="P6" s="28">
        <f>'Calculations nonhispanic'!P187</f>
        <v>0.73516173290190168</v>
      </c>
      <c r="Q6" s="28">
        <f>'Calculations nonhispanic'!Q187</f>
        <v>0.73098078838322345</v>
      </c>
      <c r="R6" s="28">
        <f>'Calculations nonhispanic'!R187</f>
        <v>0.72679880387352047</v>
      </c>
      <c r="S6" s="28">
        <f>'Calculations nonhispanic'!S187</f>
        <v>0.72261665470782888</v>
      </c>
      <c r="T6" s="28">
        <f>'Calculations nonhispanic'!T187</f>
        <v>0.71843520074735612</v>
      </c>
      <c r="U6" s="28">
        <f>'Calculations nonhispanic'!U187</f>
        <v>0.71425528602364863</v>
      </c>
      <c r="V6" s="28">
        <f>'Calculations nonhispanic'!V187</f>
        <v>0.71007773841462773</v>
      </c>
      <c r="W6" s="28">
        <f>'Calculations nonhispanic'!W187</f>
        <v>0.70590336935187137</v>
      </c>
      <c r="X6" s="28">
        <f>'Calculations nonhispanic'!X187</f>
        <v>0.70173297355845787</v>
      </c>
      <c r="Y6" s="28">
        <f>'Calculations nonhispanic'!Y187</f>
        <v>0.69756732881664441</v>
      </c>
      <c r="Z6" s="28">
        <f>'Calculations nonhispanic'!Z187</f>
        <v>0.69340719576463916</v>
      </c>
      <c r="AA6" s="28">
        <f>'Calculations nonhispanic'!AA187</f>
        <v>0.68925331772164833</v>
      </c>
      <c r="AB6" s="28">
        <f>'Calculations nonhispanic'!AB187</f>
        <v>0.68510642054040072</v>
      </c>
      <c r="AC6" s="28">
        <f>'Calculations nonhispanic'!AC187</f>
        <v>0.68096721248629977</v>
      </c>
      <c r="AD6" s="28">
        <f>'Calculations nonhispanic'!AD187</f>
        <v>0.67683638414232772</v>
      </c>
      <c r="AE6" s="28">
        <f>'Calculations nonhispanic'!AE187</f>
        <v>0.67271460833882613</v>
      </c>
      <c r="AF6" s="28">
        <f>'Calculations nonhispanic'!AF187</f>
        <v>0.66860254010725406</v>
      </c>
      <c r="AG6">
        <v>0.66860254010725406</v>
      </c>
      <c r="AH6">
        <v>0.66860254010725406</v>
      </c>
      <c r="AI6">
        <v>0.66860254010725406</v>
      </c>
      <c r="AJ6">
        <v>0.66860254010725406</v>
      </c>
      <c r="AK6">
        <v>0.66860254010725406</v>
      </c>
      <c r="AL6">
        <v>0.66860254010725406</v>
      </c>
      <c r="AM6">
        <v>0.66860254010725406</v>
      </c>
      <c r="AN6">
        <v>0.66860254010725406</v>
      </c>
      <c r="AO6">
        <v>0.66860254010725406</v>
      </c>
      <c r="AP6">
        <v>0.66860254010725406</v>
      </c>
    </row>
    <row r="7" spans="1:42" x14ac:dyDescent="0.2">
      <c r="A7" s="6" t="s">
        <v>30</v>
      </c>
      <c r="B7" s="28">
        <f>'Calculations nonhispanic'!B188</f>
        <v>0.71330097087378641</v>
      </c>
      <c r="C7" s="28">
        <f>'Calculations nonhispanic'!C188</f>
        <v>0.70884880985685117</v>
      </c>
      <c r="D7" s="28">
        <f>'Calculations nonhispanic'!D188</f>
        <v>0.70423715199899417</v>
      </c>
      <c r="E7" s="28">
        <f>'Calculations nonhispanic'!E188</f>
        <v>0.69961422822518471</v>
      </c>
      <c r="F7" s="28">
        <f>'Calculations nonhispanic'!F188</f>
        <v>0.69499860921394441</v>
      </c>
      <c r="G7" s="28">
        <f>'Calculations nonhispanic'!G188</f>
        <v>0.69035362364982322</v>
      </c>
      <c r="H7" s="28">
        <f>'Calculations nonhispanic'!H188</f>
        <v>0.6856728022674482</v>
      </c>
      <c r="I7" s="28">
        <f>'Calculations nonhispanic'!I188</f>
        <v>0.68099999171700853</v>
      </c>
      <c r="J7" s="28">
        <f>'Calculations nonhispanic'!J188</f>
        <v>0.67635565125687125</v>
      </c>
      <c r="K7" s="28">
        <f>'Calculations nonhispanic'!K188</f>
        <v>0.6717597792517791</v>
      </c>
      <c r="L7" s="28">
        <f>'Calculations nonhispanic'!L188</f>
        <v>0.66731786012983718</v>
      </c>
      <c r="M7" s="28">
        <f>'Calculations nonhispanic'!M188</f>
        <v>0.66276506570670712</v>
      </c>
      <c r="N7" s="28">
        <f>'Calculations nonhispanic'!N188</f>
        <v>0.65822546972206697</v>
      </c>
      <c r="O7" s="28">
        <f>'Calculations nonhispanic'!O188</f>
        <v>0.65369989193704259</v>
      </c>
      <c r="P7" s="28">
        <f>'Calculations nonhispanic'!P188</f>
        <v>0.64918912576409582</v>
      </c>
      <c r="Q7" s="28">
        <f>'Calculations nonhispanic'!Q188</f>
        <v>0.64469393834875588</v>
      </c>
      <c r="R7" s="28">
        <f>'Calculations nonhispanic'!R188</f>
        <v>0.64021507068528694</v>
      </c>
      <c r="S7" s="28">
        <f>'Calculations nonhispanic'!S188</f>
        <v>0.63575323776448345</v>
      </c>
      <c r="T7" s="28">
        <f>'Calculations nonhispanic'!T188</f>
        <v>0.63130912875179668</v>
      </c>
      <c r="U7" s="28">
        <f>'Calculations nonhispanic'!U188</f>
        <v>0.62688340719403379</v>
      </c>
      <c r="V7" s="28">
        <f>'Calculations nonhispanic'!V188</f>
        <v>0.62247671125286097</v>
      </c>
      <c r="W7" s="28">
        <f>'Calculations nonhispanic'!W188</f>
        <v>0.61808965396339843</v>
      </c>
      <c r="X7" s="28">
        <f>'Calculations nonhispanic'!X188</f>
        <v>0.61372282351621366</v>
      </c>
      <c r="Y7" s="28">
        <f>'Calculations nonhispanic'!Y188</f>
        <v>0.60937678356105229</v>
      </c>
      <c r="Z7" s="28">
        <f>'Calculations nonhispanic'!Z188</f>
        <v>0.60505207353070356</v>
      </c>
      <c r="AA7" s="28">
        <f>'Calculations nonhispanic'!AA188</f>
        <v>0.60074920898339856</v>
      </c>
      <c r="AB7" s="28">
        <f>'Calculations nonhispanic'!AB188</f>
        <v>0.59646868196222691</v>
      </c>
      <c r="AC7" s="28">
        <f>'Calculations nonhispanic'!AC188</f>
        <v>0.59221096137008078</v>
      </c>
      <c r="AD7" s="28">
        <f>'Calculations nonhispanic'!AD188</f>
        <v>0.58797649335867297</v>
      </c>
      <c r="AE7" s="28">
        <f>'Calculations nonhispanic'!AE188</f>
        <v>0.58376570173024389</v>
      </c>
      <c r="AF7" s="28">
        <f>'Calculations nonhispanic'!AF188</f>
        <v>0.57957898835061217</v>
      </c>
      <c r="AG7">
        <v>0.57957898835061217</v>
      </c>
      <c r="AH7">
        <v>0.57957898835061217</v>
      </c>
      <c r="AI7">
        <v>0.57957898835061217</v>
      </c>
      <c r="AJ7">
        <v>0.57957898835061217</v>
      </c>
      <c r="AK7">
        <v>0.57957898835061217</v>
      </c>
      <c r="AL7">
        <v>0.57957898835061217</v>
      </c>
      <c r="AM7">
        <v>0.57957898835061217</v>
      </c>
      <c r="AN7">
        <v>0.57957898835061217</v>
      </c>
      <c r="AO7">
        <v>0.57957898835061217</v>
      </c>
      <c r="AP7">
        <v>0.57957898835061217</v>
      </c>
    </row>
    <row r="8" spans="1:42" x14ac:dyDescent="0.2">
      <c r="A8" s="6" t="s">
        <v>31</v>
      </c>
      <c r="B8" s="28">
        <f>'Calculations nonhispanic'!B189</f>
        <v>0.77400000000000002</v>
      </c>
      <c r="C8" s="28">
        <f>'Calculations nonhispanic'!C189</f>
        <v>0.76993170959490742</v>
      </c>
      <c r="D8" s="28">
        <f>'Calculations nonhispanic'!D189</f>
        <v>0.76570423012692868</v>
      </c>
      <c r="E8" s="28">
        <f>'Calculations nonhispanic'!E189</f>
        <v>0.76145274139295993</v>
      </c>
      <c r="F8" s="28">
        <f>'Calculations nonhispanic'!F189</f>
        <v>0.75719435313431993</v>
      </c>
      <c r="G8" s="28">
        <f>'Calculations nonhispanic'!G189</f>
        <v>0.75289518284837886</v>
      </c>
      <c r="H8" s="28">
        <f>'Calculations nonhispanic'!H189</f>
        <v>0.74854900214598419</v>
      </c>
      <c r="I8" s="28">
        <f>'Calculations nonhispanic'!I189</f>
        <v>0.74419644748509217</v>
      </c>
      <c r="J8" s="28">
        <f>'Calculations nonhispanic'!J189</f>
        <v>0.73985678412156464</v>
      </c>
      <c r="K8" s="28">
        <f>'Calculations nonhispanic'!K189</f>
        <v>0.73554908064624935</v>
      </c>
      <c r="L8" s="28">
        <f>'Calculations nonhispanic'!L189</f>
        <v>0.73137311805903404</v>
      </c>
      <c r="M8" s="28">
        <f>'Calculations nonhispanic'!M189</f>
        <v>0.72708014911321017</v>
      </c>
      <c r="N8" s="28">
        <f>'Calculations nonhispanic'!N189</f>
        <v>0.7227867956088293</v>
      </c>
      <c r="O8" s="28">
        <f>'Calculations nonhispanic'!O189</f>
        <v>0.718493988758514</v>
      </c>
      <c r="P8" s="28">
        <f>'Calculations nonhispanic'!P189</f>
        <v>0.71420264240051679</v>
      </c>
      <c r="Q8" s="28">
        <f>'Calculations nonhispanic'!Q189</f>
        <v>0.70991365262214023</v>
      </c>
      <c r="R8" s="28">
        <f>'Calculations nonhispanic'!R189</f>
        <v>0.705627897419562</v>
      </c>
      <c r="S8" s="28">
        <f>'Calculations nonhispanic'!S189</f>
        <v>0.70134623639327431</v>
      </c>
      <c r="T8" s="28">
        <f>'Calculations nonhispanic'!T189</f>
        <v>0.69706951047828436</v>
      </c>
      <c r="U8" s="28">
        <f>'Calculations nonhispanic'!U189</f>
        <v>0.6927985417082102</v>
      </c>
      <c r="V8" s="28">
        <f>'Calculations nonhispanic'!V189</f>
        <v>0.68853413301231725</v>
      </c>
      <c r="W8" s="28">
        <f>'Calculations nonhispanic'!W189</f>
        <v>0.68427706804454169</v>
      </c>
      <c r="X8" s="28">
        <f>'Calculations nonhispanic'!X189</f>
        <v>0.68002811104350103</v>
      </c>
      <c r="Y8" s="28">
        <f>'Calculations nonhispanic'!Y189</f>
        <v>0.67578800672246209</v>
      </c>
      <c r="Z8" s="28">
        <f>'Calculations nonhispanic'!Z189</f>
        <v>0.67155748018823425</v>
      </c>
      <c r="AA8" s="28">
        <f>'Calculations nonhispanic'!AA189</f>
        <v>0.66733723688790036</v>
      </c>
      <c r="AB8" s="28">
        <f>'Calculations nonhispanic'!AB189</f>
        <v>0.66312796258232609</v>
      </c>
      <c r="AC8" s="28">
        <f>'Calculations nonhispanic'!AC189</f>
        <v>0.65893032334535795</v>
      </c>
      <c r="AD8" s="28">
        <f>'Calculations nonhispanic'!AD189</f>
        <v>0.65474496558760498</v>
      </c>
      <c r="AE8" s="28">
        <f>'Calculations nonhispanic'!AE189</f>
        <v>0.65057251610371525</v>
      </c>
      <c r="AF8" s="28">
        <f>'Calculations nonhispanic'!AF189</f>
        <v>0.64641358214205424</v>
      </c>
      <c r="AG8">
        <v>0.64641358214205424</v>
      </c>
      <c r="AH8">
        <v>0.64641358214205424</v>
      </c>
      <c r="AI8">
        <v>0.64641358214205424</v>
      </c>
      <c r="AJ8">
        <v>0.64641358214205424</v>
      </c>
      <c r="AK8">
        <v>0.64641358214205424</v>
      </c>
      <c r="AL8">
        <v>0.64641358214205424</v>
      </c>
      <c r="AM8">
        <v>0.64641358214205424</v>
      </c>
      <c r="AN8">
        <v>0.64641358214205424</v>
      </c>
      <c r="AO8">
        <v>0.64641358214205424</v>
      </c>
      <c r="AP8">
        <v>0.64641358214205424</v>
      </c>
    </row>
    <row r="9" spans="1:42" x14ac:dyDescent="0.2">
      <c r="A9" s="6" t="s">
        <v>32</v>
      </c>
      <c r="B9" s="28">
        <f>'Calculations nonhispanic'!B190</f>
        <v>0.76400000000000012</v>
      </c>
      <c r="C9" s="28">
        <f>'Calculations nonhispanic'!C190</f>
        <v>0.75985509711350607</v>
      </c>
      <c r="D9" s="28">
        <f>'Calculations nonhispanic'!D190</f>
        <v>0.75555038437015032</v>
      </c>
      <c r="E9" s="28">
        <f>'Calculations nonhispanic'!E190</f>
        <v>0.75122364389830754</v>
      </c>
      <c r="F9" s="28">
        <f>'Calculations nonhispanic'!F190</f>
        <v>0.74689229167609628</v>
      </c>
      <c r="G9" s="28">
        <f>'Calculations nonhispanic'!G190</f>
        <v>0.74252188228571825</v>
      </c>
      <c r="H9" s="28">
        <f>'Calculations nonhispanic'!H190</f>
        <v>0.73810613564491523</v>
      </c>
      <c r="I9" s="28">
        <f>'Calculations nonhispanic'!I190</f>
        <v>0.73368636098709961</v>
      </c>
      <c r="J9" s="28">
        <f>'Calculations nonhispanic'!J190</f>
        <v>0.7292820931659878</v>
      </c>
      <c r="K9" s="28">
        <f>'Calculations nonhispanic'!K190</f>
        <v>0.72491262566722903</v>
      </c>
      <c r="L9" s="28">
        <f>'Calculations nonhispanic'!L190</f>
        <v>0.72067901701929094</v>
      </c>
      <c r="M9" s="28">
        <f>'Calculations nonhispanic'!M190</f>
        <v>0.71632905443319239</v>
      </c>
      <c r="N9" s="28">
        <f>'Calculations nonhispanic'!N190</f>
        <v>0.71198098163137236</v>
      </c>
      <c r="O9" s="28">
        <f>'Calculations nonhispanic'!O190</f>
        <v>0.70763572196293412</v>
      </c>
      <c r="P9" s="28">
        <f>'Calculations nonhispanic'!P190</f>
        <v>0.70329417961598839</v>
      </c>
      <c r="Q9" s="28">
        <f>'Calculations nonhispanic'!Q190</f>
        <v>0.69895723930817499</v>
      </c>
      <c r="R9" s="28">
        <f>'Calculations nonhispanic'!R190</f>
        <v>0.69462576601428727</v>
      </c>
      <c r="S9" s="28">
        <f>'Calculations nonhispanic'!S190</f>
        <v>0.69030060473000909</v>
      </c>
      <c r="T9" s="28">
        <f>'Calculations nonhispanic'!T190</f>
        <v>0.68598258027072323</v>
      </c>
      <c r="U9" s="28">
        <f>'Calculations nonhispanic'!U190</f>
        <v>0.68167249710434807</v>
      </c>
      <c r="V9" s="28">
        <f>'Calculations nonhispanic'!V190</f>
        <v>0.67737113921707226</v>
      </c>
      <c r="W9" s="28">
        <f>'Calculations nonhispanic'!W190</f>
        <v>0.67307927001087697</v>
      </c>
      <c r="X9" s="28">
        <f>'Calculations nonhispanic'!X190</f>
        <v>0.66879763223168531</v>
      </c>
      <c r="Y9" s="28">
        <f>'Calculations nonhispanic'!Y190</f>
        <v>0.66452694792697253</v>
      </c>
      <c r="Z9" s="28">
        <f>'Calculations nonhispanic'!Z190</f>
        <v>0.66026791843166355</v>
      </c>
      <c r="AA9" s="28">
        <f>'Calculations nonhispanic'!AA190</f>
        <v>0.65602122438110744</v>
      </c>
      <c r="AB9" s="28">
        <f>'Calculations nonhispanic'!AB190</f>
        <v>0.65178752574994947</v>
      </c>
      <c r="AC9" s="28">
        <f>'Calculations nonhispanic'!AC190</f>
        <v>0.64756746191570513</v>
      </c>
      <c r="AD9" s="28">
        <f>'Calculations nonhispanic'!AD190</f>
        <v>0.64336165174582849</v>
      </c>
      <c r="AE9" s="28">
        <f>'Calculations nonhispanic'!AE190</f>
        <v>0.63917069370709845</v>
      </c>
      <c r="AF9" s="28">
        <f>'Calculations nonhispanic'!AF190</f>
        <v>0.63499516599614236</v>
      </c>
      <c r="AG9">
        <v>0.63499516599614236</v>
      </c>
      <c r="AH9">
        <v>0.63499516599614236</v>
      </c>
      <c r="AI9">
        <v>0.63499516599614236</v>
      </c>
      <c r="AJ9">
        <v>0.63499516599614236</v>
      </c>
      <c r="AK9">
        <v>0.63499516599614236</v>
      </c>
      <c r="AL9">
        <v>0.63499516599614236</v>
      </c>
      <c r="AM9">
        <v>0.63499516599614236</v>
      </c>
      <c r="AN9">
        <v>0.63499516599614236</v>
      </c>
      <c r="AO9">
        <v>0.63499516599614236</v>
      </c>
      <c r="AP9">
        <v>0.63499516599614236</v>
      </c>
    </row>
    <row r="10" spans="1:42" x14ac:dyDescent="0.2">
      <c r="A10" s="6" t="s">
        <v>33</v>
      </c>
      <c r="B10" s="28">
        <f>'Calculations nonhispanic'!B191</f>
        <v>0.83699999999999997</v>
      </c>
      <c r="C10" s="28">
        <f>'Calculations nonhispanic'!C191</f>
        <v>0.83354732351433292</v>
      </c>
      <c r="D10" s="28">
        <f>'Calculations nonhispanic'!D191</f>
        <v>0.82994590991882289</v>
      </c>
      <c r="E10" s="28">
        <f>'Calculations nonhispanic'!E191</f>
        <v>0.82631007658612132</v>
      </c>
      <c r="F10" s="28">
        <f>'Calculations nonhispanic'!F191</f>
        <v>0.82265435315557545</v>
      </c>
      <c r="G10" s="28">
        <f>'Calculations nonhispanic'!G191</f>
        <v>0.81894946601277296</v>
      </c>
      <c r="H10" s="28">
        <f>'Calculations nonhispanic'!H191</f>
        <v>0.81518966121591585</v>
      </c>
      <c r="I10" s="28">
        <f>'Calculations nonhispanic'!I191</f>
        <v>0.81140987511375617</v>
      </c>
      <c r="J10" s="28">
        <f>'Calculations nonhispanic'!J191</f>
        <v>0.80762691724956914</v>
      </c>
      <c r="K10" s="28">
        <f>'Calculations nonhispanic'!K191</f>
        <v>0.80385767703355737</v>
      </c>
      <c r="L10" s="28">
        <f>'Calculations nonhispanic'!L191</f>
        <v>0.80019030077968423</v>
      </c>
      <c r="M10" s="28">
        <f>'Calculations nonhispanic'!M191</f>
        <v>0.79640644794822313</v>
      </c>
      <c r="N10" s="28">
        <f>'Calculations nonhispanic'!N191</f>
        <v>0.79260838465544137</v>
      </c>
      <c r="O10" s="28">
        <f>'Calculations nonhispanic'!O191</f>
        <v>0.78879697505241686</v>
      </c>
      <c r="P10" s="28">
        <f>'Calculations nonhispanic'!P191</f>
        <v>0.78497307879712153</v>
      </c>
      <c r="Q10" s="28">
        <f>'Calculations nonhispanic'!Q191</f>
        <v>0.78113755041144595</v>
      </c>
      <c r="R10" s="28">
        <f>'Calculations nonhispanic'!R191</f>
        <v>0.77729123866094663</v>
      </c>
      <c r="S10" s="28">
        <f>'Calculations nonhispanic'!S191</f>
        <v>0.77343498595768945</v>
      </c>
      <c r="T10" s="28">
        <f>'Calculations nonhispanic'!T191</f>
        <v>0.76956962778649429</v>
      </c>
      <c r="U10" s="28">
        <f>'Calculations nonhispanic'!U191</f>
        <v>0.76569599215485096</v>
      </c>
      <c r="V10" s="28">
        <f>'Calculations nonhispanic'!V191</f>
        <v>0.76181489906666833</v>
      </c>
      <c r="W10" s="28">
        <f>'Calculations nonhispanic'!W191</f>
        <v>0.75792716001999938</v>
      </c>
      <c r="X10" s="28">
        <f>'Calculations nonhispanic'!X191</f>
        <v>0.75403357752880684</v>
      </c>
      <c r="Y10" s="28">
        <f>'Calculations nonhispanic'!Y191</f>
        <v>0.75013494466878128</v>
      </c>
      <c r="Z10" s="28">
        <f>'Calculations nonhispanic'!Z191</f>
        <v>0.74623204464718607</v>
      </c>
      <c r="AA10" s="28">
        <f>'Calculations nonhispanic'!AA191</f>
        <v>0.74232565039661835</v>
      </c>
      <c r="AB10" s="28">
        <f>'Calculations nonhispanic'!AB191</f>
        <v>0.73841652419256565</v>
      </c>
      <c r="AC10" s="28">
        <f>'Calculations nonhispanic'!AC191</f>
        <v>0.73450541729457475</v>
      </c>
      <c r="AD10" s="28">
        <f>'Calculations nonhispanic'!AD191</f>
        <v>0.73059306961079273</v>
      </c>
      <c r="AE10" s="28">
        <f>'Calculations nonhispanic'!AE191</f>
        <v>0.7266802093856255</v>
      </c>
      <c r="AF10" s="28">
        <f>'Calculations nonhispanic'!AF191</f>
        <v>0.722767552910204</v>
      </c>
      <c r="AG10">
        <v>0.722767552910204</v>
      </c>
      <c r="AH10">
        <v>0.722767552910204</v>
      </c>
      <c r="AI10">
        <v>0.722767552910204</v>
      </c>
      <c r="AJ10">
        <v>0.722767552910204</v>
      </c>
      <c r="AK10">
        <v>0.722767552910204</v>
      </c>
      <c r="AL10">
        <v>0.722767552910204</v>
      </c>
      <c r="AM10">
        <v>0.722767552910204</v>
      </c>
      <c r="AN10">
        <v>0.722767552910204</v>
      </c>
      <c r="AO10">
        <v>0.722767552910204</v>
      </c>
      <c r="AP10">
        <v>0.722767552910204</v>
      </c>
    </row>
    <row r="11" spans="1:42" x14ac:dyDescent="0.2">
      <c r="A11" s="6" t="s">
        <v>34</v>
      </c>
      <c r="B11" s="28">
        <f>'Calculations nonhispanic'!B192</f>
        <v>0.83300000000000007</v>
      </c>
      <c r="C11" s="28">
        <f>'Calculations nonhispanic'!C192</f>
        <v>0.82950101101003459</v>
      </c>
      <c r="D11" s="28">
        <f>'Calculations nonhispanic'!D192</f>
        <v>0.82585223839582467</v>
      </c>
      <c r="E11" s="28">
        <f>'Calculations nonhispanic'!E192</f>
        <v>0.82216956578452283</v>
      </c>
      <c r="F11" s="28">
        <f>'Calculations nonhispanic'!F192</f>
        <v>0.81846772170992665</v>
      </c>
      <c r="G11" s="28">
        <f>'Calculations nonhispanic'!G192</f>
        <v>0.8147170808484836</v>
      </c>
      <c r="H11" s="28">
        <f>'Calculations nonhispanic'!H192</f>
        <v>0.81091184983386577</v>
      </c>
      <c r="I11" s="28">
        <f>'Calculations nonhispanic'!I192</f>
        <v>0.80708740706648241</v>
      </c>
      <c r="J11" s="28">
        <f>'Calculations nonhispanic'!J192</f>
        <v>0.80326075994185353</v>
      </c>
      <c r="K11" s="28">
        <f>'Calculations nonhispanic'!K192</f>
        <v>0.79944897900529133</v>
      </c>
      <c r="L11" s="28">
        <f>'Calculations nonhispanic'!L192</f>
        <v>0.79574115133856727</v>
      </c>
      <c r="M11" s="28">
        <f>'Calculations nonhispanic'!M192</f>
        <v>0.79191652471025209</v>
      </c>
      <c r="N11" s="28">
        <f>'Calculations nonhispanic'!N192</f>
        <v>0.78807850840296434</v>
      </c>
      <c r="O11" s="28">
        <f>'Calculations nonhispanic'!O192</f>
        <v>0.78422797732188188</v>
      </c>
      <c r="P11" s="28">
        <f>'Calculations nonhispanic'!P192</f>
        <v>0.78036580102643649</v>
      </c>
      <c r="Q11" s="28">
        <f>'Calculations nonhispanic'!Q192</f>
        <v>0.77649284309413658</v>
      </c>
      <c r="R11" s="28">
        <f>'Calculations nonhispanic'!R192</f>
        <v>0.77260996050837305</v>
      </c>
      <c r="S11" s="28">
        <f>'Calculations nonhispanic'!S192</f>
        <v>0.76871800307052618</v>
      </c>
      <c r="T11" s="28">
        <f>'Calculations nonhispanic'!T192</f>
        <v>0.76481781283661598</v>
      </c>
      <c r="U11" s="28">
        <f>'Calculations nonhispanic'!U192</f>
        <v>0.76091022357870297</v>
      </c>
      <c r="V11" s="28">
        <f>'Calculations nonhispanic'!V192</f>
        <v>0.7569960602711403</v>
      </c>
      <c r="W11" s="28">
        <f>'Calculations nonhispanic'!W192</f>
        <v>0.75307613860175748</v>
      </c>
      <c r="X11" s="28">
        <f>'Calculations nonhispanic'!X192</f>
        <v>0.74915126450797476</v>
      </c>
      <c r="Y11" s="28">
        <f>'Calculations nonhispanic'!Y192</f>
        <v>0.74522223373779994</v>
      </c>
      <c r="Z11" s="28">
        <f>'Calculations nonhispanic'!Z192</f>
        <v>0.74128983143561544</v>
      </c>
      <c r="AA11" s="28">
        <f>'Calculations nonhispanic'!AA192</f>
        <v>0.73735483175258631</v>
      </c>
      <c r="AB11" s="28">
        <f>'Calculations nonhispanic'!AB192</f>
        <v>0.73341799748150382</v>
      </c>
      <c r="AC11" s="28">
        <f>'Calculations nonhispanic'!AC192</f>
        <v>0.72948007971582218</v>
      </c>
      <c r="AD11" s="28">
        <f>'Calculations nonhispanic'!AD192</f>
        <v>0.72554181753258817</v>
      </c>
      <c r="AE11" s="28">
        <f>'Calculations nonhispanic'!AE192</f>
        <v>0.72160393769894793</v>
      </c>
      <c r="AF11" s="28">
        <f>'Calculations nonhispanic'!AF192</f>
        <v>0.71766715440186801</v>
      </c>
      <c r="AG11">
        <v>0.71766715440186801</v>
      </c>
      <c r="AH11">
        <v>0.71766715440186801</v>
      </c>
      <c r="AI11">
        <v>0.71766715440186801</v>
      </c>
      <c r="AJ11">
        <v>0.71766715440186801</v>
      </c>
      <c r="AK11">
        <v>0.71766715440186801</v>
      </c>
      <c r="AL11">
        <v>0.71766715440186801</v>
      </c>
      <c r="AM11">
        <v>0.71766715440186801</v>
      </c>
      <c r="AN11">
        <v>0.71766715440186801</v>
      </c>
      <c r="AO11">
        <v>0.71766715440186801</v>
      </c>
      <c r="AP11">
        <v>0.71766715440186801</v>
      </c>
    </row>
    <row r="12" spans="1:42" x14ac:dyDescent="0.2">
      <c r="A12" s="6" t="s">
        <v>92</v>
      </c>
      <c r="B12" s="28">
        <f>'Calculations nonhispanic'!B193</f>
        <v>0.85617407407407409</v>
      </c>
      <c r="C12" s="28">
        <f>'Calculations nonhispanic'!C193</f>
        <v>0.85295808225188352</v>
      </c>
      <c r="D12" s="28">
        <f>'Calculations nonhispanic'!D193</f>
        <v>0.84959921615993017</v>
      </c>
      <c r="E12" s="28">
        <f>'Calculations nonhispanic'!E193</f>
        <v>0.84620379759902997</v>
      </c>
      <c r="F12" s="28">
        <f>'Calculations nonhispanic'!F193</f>
        <v>0.84278533278155976</v>
      </c>
      <c r="G12" s="28">
        <f>'Calculations nonhispanic'!G193</f>
        <v>0.83931635798665616</v>
      </c>
      <c r="H12" s="28">
        <f>'Calculations nonhispanic'!H193</f>
        <v>0.83579133080113543</v>
      </c>
      <c r="I12" s="28">
        <f>'Calculations nonhispanic'!I193</f>
        <v>0.83224290454288596</v>
      </c>
      <c r="J12" s="28">
        <f>'Calculations nonhispanic'!J193</f>
        <v>0.82868685372038542</v>
      </c>
      <c r="K12" s="28">
        <f>'Calculations nonhispanic'!K193</f>
        <v>0.82513910966218573</v>
      </c>
      <c r="L12" s="28">
        <f>'Calculations nonhispanic'!L193</f>
        <v>0.8216828806180958</v>
      </c>
      <c r="M12" s="28">
        <f>'Calculations nonhispanic'!M193</f>
        <v>0.81811240359323167</v>
      </c>
      <c r="N12" s="28">
        <f>'Calculations nonhispanic'!N193</f>
        <v>0.81452397714319003</v>
      </c>
      <c r="O12" s="28">
        <f>'Calculations nonhispanic'!O193</f>
        <v>0.81091840080414501</v>
      </c>
      <c r="P12" s="28">
        <f>'Calculations nonhispanic'!P193</f>
        <v>0.80729647363252166</v>
      </c>
      <c r="Q12" s="28">
        <f>'Calculations nonhispanic'!Q193</f>
        <v>0.80365899355222048</v>
      </c>
      <c r="R12" s="28">
        <f>'Calculations nonhispanic'!R193</f>
        <v>0.80000675671808097</v>
      </c>
      <c r="S12" s="28">
        <f>'Calculations nonhispanic'!S193</f>
        <v>0.79634055689619421</v>
      </c>
      <c r="T12" s="28">
        <f>'Calculations nonhispanic'!T193</f>
        <v>0.79266118486161363</v>
      </c>
      <c r="U12" s="28">
        <f>'Calculations nonhispanic'!U193</f>
        <v>0.7889694278139876</v>
      </c>
      <c r="V12" s="28">
        <f>'Calculations nonhispanic'!V193</f>
        <v>0.78526606881153727</v>
      </c>
      <c r="W12" s="28">
        <f>'Calculations nonhispanic'!W193</f>
        <v>0.78155188622378535</v>
      </c>
      <c r="X12" s="28">
        <f>'Calculations nonhispanic'!X193</f>
        <v>0.77782765320337521</v>
      </c>
      <c r="Y12" s="28">
        <f>'Calculations nonhispanic'!Y193</f>
        <v>0.77409413717725917</v>
      </c>
      <c r="Z12" s="28">
        <f>'Calculations nonhispanic'!Z193</f>
        <v>0.77035209935751381</v>
      </c>
      <c r="AA12" s="28">
        <f>'Calculations nonhispanic'!AA193</f>
        <v>0.76660229427194182</v>
      </c>
      <c r="AB12" s="28">
        <f>'Calculations nonhispanic'!AB193</f>
        <v>0.76284546931462227</v>
      </c>
      <c r="AC12" s="28">
        <f>'Calculations nonhispanic'!AC193</f>
        <v>0.75908236431650022</v>
      </c>
      <c r="AD12" s="28">
        <f>'Calculations nonhispanic'!AD193</f>
        <v>0.75531371113605106</v>
      </c>
      <c r="AE12" s="28">
        <f>'Calculations nonhispanic'!AE193</f>
        <v>0.75154023327003949</v>
      </c>
      <c r="AF12" s="28">
        <f>'Calculations nonhispanic'!AF193</f>
        <v>0.74776264548432902</v>
      </c>
      <c r="AG12">
        <v>0.74776264548432902</v>
      </c>
      <c r="AH12">
        <v>0.74776264548432902</v>
      </c>
      <c r="AI12">
        <v>0.74776264548432902</v>
      </c>
      <c r="AJ12">
        <v>0.74776264548432902</v>
      </c>
      <c r="AK12">
        <v>0.74776264548432902</v>
      </c>
      <c r="AL12">
        <v>0.74776264548432902</v>
      </c>
      <c r="AM12">
        <v>0.74776264548432902</v>
      </c>
      <c r="AN12">
        <v>0.74776264548432902</v>
      </c>
      <c r="AO12">
        <v>0.74776264548432902</v>
      </c>
      <c r="AP12">
        <v>0.74776264548432902</v>
      </c>
    </row>
    <row r="13" spans="1:42" x14ac:dyDescent="0.2">
      <c r="A13" s="6" t="s">
        <v>89</v>
      </c>
      <c r="B13" s="28">
        <f>'Calculations nonhispanic'!B194</f>
        <v>0.85799999999999998</v>
      </c>
      <c r="C13" s="28">
        <f>'Calculations nonhispanic'!C194</f>
        <v>0.8548078485428755</v>
      </c>
      <c r="D13" s="28">
        <f>'Calculations nonhispanic'!D194</f>
        <v>0.85147345805925645</v>
      </c>
      <c r="E13" s="28">
        <f>'Calculations nonhispanic'!E194</f>
        <v>0.84810234583817279</v>
      </c>
      <c r="F13" s="28">
        <f>'Calculations nonhispanic'!F194</f>
        <v>0.84470791447807847</v>
      </c>
      <c r="G13" s="28">
        <f>'Calculations nonhispanic'!G194</f>
        <v>0.84126288372302316</v>
      </c>
      <c r="H13" s="28">
        <f>'Calculations nonhispanic'!H194</f>
        <v>0.83776173342161708</v>
      </c>
      <c r="I13" s="28">
        <f>'Calculations nonhispanic'!I194</f>
        <v>0.83423688492755776</v>
      </c>
      <c r="J13" s="28">
        <f>'Calculations nonhispanic'!J194</f>
        <v>0.83070400648328835</v>
      </c>
      <c r="K13" s="28">
        <f>'Calculations nonhispanic'!K194</f>
        <v>0.82717893015401389</v>
      </c>
      <c r="L13" s="28">
        <f>'Calculations nonhispanic'!L194</f>
        <v>0.82374435546971281</v>
      </c>
      <c r="M13" s="28">
        <f>'Calculations nonhispanic'!M194</f>
        <v>0.82019580846150031</v>
      </c>
      <c r="N13" s="28">
        <f>'Calculations nonhispanic'!N194</f>
        <v>0.81662897570365323</v>
      </c>
      <c r="O13" s="28">
        <f>'Calculations nonhispanic'!O194</f>
        <v>0.81304464944086496</v>
      </c>
      <c r="P13" s="28">
        <f>'Calculations nonhispanic'!P194</f>
        <v>0.80944362180945706</v>
      </c>
      <c r="Q13" s="28">
        <f>'Calculations nonhispanic'!Q194</f>
        <v>0.80582668418569947</v>
      </c>
      <c r="R13" s="28">
        <f>'Calculations nonhispanic'!R194</f>
        <v>0.80219462654972473</v>
      </c>
      <c r="S13" s="28">
        <f>'Calculations nonhispanic'!S194</f>
        <v>0.79854823686566567</v>
      </c>
      <c r="T13" s="28">
        <f>'Calculations nonhispanic'!T194</f>
        <v>0.79488830047858572</v>
      </c>
      <c r="U13" s="28">
        <f>'Calculations nonhispanic'!U194</f>
        <v>0.79121559952874276</v>
      </c>
      <c r="V13" s="28">
        <f>'Calculations nonhispanic'!V194</f>
        <v>0.78753091238363171</v>
      </c>
      <c r="W13" s="28">
        <f>'Calculations nonhispanic'!W194</f>
        <v>0.78383501308823478</v>
      </c>
      <c r="X13" s="28">
        <f>'Calculations nonhispanic'!X194</f>
        <v>0.7801286708338373</v>
      </c>
      <c r="Y13" s="28">
        <f>'Calculations nonhispanic'!Y194</f>
        <v>0.77641264944571653</v>
      </c>
      <c r="Z13" s="28">
        <f>'Calculations nonhispanic'!Z194</f>
        <v>0.77268770688997679</v>
      </c>
      <c r="AA13" s="28">
        <f>'Calculations nonhispanic'!AA194</f>
        <v>0.76895459479972261</v>
      </c>
      <c r="AB13" s="28">
        <f>'Calculations nonhispanic'!AB194</f>
        <v>0.76521405802075082</v>
      </c>
      <c r="AC13" s="28">
        <f>'Calculations nonhispanic'!AC194</f>
        <v>0.76146683417687755</v>
      </c>
      <c r="AD13" s="28">
        <f>'Calculations nonhispanic'!AD194</f>
        <v>0.75771365325496087</v>
      </c>
      <c r="AE13" s="28">
        <f>'Calculations nonhispanic'!AE194</f>
        <v>0.75395523720966384</v>
      </c>
      <c r="AF13" s="28">
        <f>'Calculations nonhispanic'!AF194</f>
        <v>0.75019229958793765</v>
      </c>
      <c r="AG13">
        <v>0.75019229958793765</v>
      </c>
      <c r="AH13">
        <v>0.75019229958793765</v>
      </c>
      <c r="AI13">
        <v>0.75019229958793765</v>
      </c>
      <c r="AJ13">
        <v>0.75019229958793765</v>
      </c>
      <c r="AK13">
        <v>0.75019229958793765</v>
      </c>
      <c r="AL13">
        <v>0.75019229958793765</v>
      </c>
      <c r="AM13">
        <v>0.75019229958793765</v>
      </c>
      <c r="AN13">
        <v>0.75019229958793765</v>
      </c>
      <c r="AO13">
        <v>0.75019229958793765</v>
      </c>
      <c r="AP13">
        <v>0.75019229958793765</v>
      </c>
    </row>
    <row r="14" spans="1:42" x14ac:dyDescent="0.2">
      <c r="A14" s="6" t="s">
        <v>35</v>
      </c>
      <c r="B14" s="28">
        <f>'Calculations nonhispanic'!B195</f>
        <v>0.8590000000000001</v>
      </c>
      <c r="C14" s="28">
        <f>'Calculations nonhispanic'!C195</f>
        <v>0.85582100337044109</v>
      </c>
      <c r="D14" s="28">
        <f>'Calculations nonhispanic'!D195</f>
        <v>0.85250012155422084</v>
      </c>
      <c r="E14" s="28">
        <f>'Calculations nonhispanic'!E195</f>
        <v>0.84914242798892103</v>
      </c>
      <c r="F14" s="28">
        <f>'Calculations nonhispanic'!F195</f>
        <v>0.84576126806605534</v>
      </c>
      <c r="G14" s="28">
        <f>'Calculations nonhispanic'!G195</f>
        <v>0.84232946285506938</v>
      </c>
      <c r="H14" s="28">
        <f>'Calculations nonhispanic'!H195</f>
        <v>0.83884150456496054</v>
      </c>
      <c r="I14" s="28">
        <f>'Calculations nonhispanic'!I195</f>
        <v>0.83532968641052696</v>
      </c>
      <c r="J14" s="28">
        <f>'Calculations nonhispanic'!J195</f>
        <v>0.83180961785300256</v>
      </c>
      <c r="K14" s="28">
        <f>'Calculations nonhispanic'!K195</f>
        <v>0.82829707598400526</v>
      </c>
      <c r="L14" s="28">
        <f>'Calculations nonhispanic'!L195</f>
        <v>0.8248744787855764</v>
      </c>
      <c r="M14" s="28">
        <f>'Calculations nonhispanic'!M195</f>
        <v>0.82133806521672681</v>
      </c>
      <c r="N14" s="28">
        <f>'Calculations nonhispanic'!N195</f>
        <v>0.81778318335855704</v>
      </c>
      <c r="O14" s="28">
        <f>'Calculations nonhispanic'!O195</f>
        <v>0.81421062137817091</v>
      </c>
      <c r="P14" s="28">
        <f>'Calculations nonhispanic'!P195</f>
        <v>0.8106211675365903</v>
      </c>
      <c r="Q14" s="28">
        <f>'Calculations nonhispanic'!Q195</f>
        <v>0.80701560953782681</v>
      </c>
      <c r="R14" s="28">
        <f>'Calculations nonhispanic'!R195</f>
        <v>0.80339473389319604</v>
      </c>
      <c r="S14" s="28">
        <f>'Calculations nonhispanic'!S195</f>
        <v>0.79975932530150695</v>
      </c>
      <c r="T14" s="28">
        <f>'Calculations nonhispanic'!T195</f>
        <v>0.79611016604571516</v>
      </c>
      <c r="U14" s="28">
        <f>'Calculations nonhispanic'!U195</f>
        <v>0.79244803540658038</v>
      </c>
      <c r="V14" s="28">
        <f>'Calculations nonhispanic'!V195</f>
        <v>0.78877370909379463</v>
      </c>
      <c r="W14" s="28">
        <f>'Calculations nonhispanic'!W195</f>
        <v>0.78508795869501335</v>
      </c>
      <c r="X14" s="28">
        <f>'Calculations nonhispanic'!X195</f>
        <v>0.78139155114316561</v>
      </c>
      <c r="Y14" s="28">
        <f>'Calculations nonhispanic'!Y195</f>
        <v>0.77768524820235796</v>
      </c>
      <c r="Z14" s="28">
        <f>'Calculations nonhispanic'!Z195</f>
        <v>0.77396980597266141</v>
      </c>
      <c r="AA14" s="28">
        <f>'Calculations nonhispanic'!AA195</f>
        <v>0.77024597441398501</v>
      </c>
      <c r="AB14" s="28">
        <f>'Calculations nonhispanic'!AB195</f>
        <v>0.7665144968892279</v>
      </c>
      <c r="AC14" s="28">
        <f>'Calculations nonhispanic'!AC195</f>
        <v>0.76277610972684329</v>
      </c>
      <c r="AD14" s="28">
        <f>'Calculations nonhispanic'!AD195</f>
        <v>0.75903154180288446</v>
      </c>
      <c r="AE14" s="28">
        <f>'Calculations nonhispanic'!AE195</f>
        <v>0.75528151414259137</v>
      </c>
      <c r="AF14" s="28">
        <f>'Calculations nonhispanic'!AF195</f>
        <v>0.75152673954151472</v>
      </c>
      <c r="AG14">
        <v>0.75152673954151472</v>
      </c>
      <c r="AH14">
        <v>0.75152673954151472</v>
      </c>
      <c r="AI14">
        <v>0.75152673954151472</v>
      </c>
      <c r="AJ14">
        <v>0.75152673954151472</v>
      </c>
      <c r="AK14">
        <v>0.75152673954151472</v>
      </c>
      <c r="AL14">
        <v>0.75152673954151472</v>
      </c>
      <c r="AM14">
        <v>0.75152673954151472</v>
      </c>
      <c r="AN14">
        <v>0.75152673954151472</v>
      </c>
      <c r="AO14">
        <v>0.75152673954151472</v>
      </c>
      <c r="AP14">
        <v>0.75152673954151472</v>
      </c>
    </row>
    <row r="15" spans="1:42" x14ac:dyDescent="0.2">
      <c r="A15" s="6" t="s">
        <v>98</v>
      </c>
      <c r="B15" s="28">
        <f>'Calculations nonhispanic'!B196</f>
        <v>0.78200000000000003</v>
      </c>
      <c r="C15" s="28">
        <f>'Calculations nonhispanic'!C196</f>
        <v>0.77799698334683354</v>
      </c>
      <c r="D15" s="28">
        <f>'Calculations nonhispanic'!D196</f>
        <v>0.77383545801373765</v>
      </c>
      <c r="E15" s="28">
        <f>'Calculations nonhispanic'!E196</f>
        <v>0.76964838759878085</v>
      </c>
      <c r="F15" s="28">
        <f>'Calculations nonhispanic'!F196</f>
        <v>0.76545261727566782</v>
      </c>
      <c r="G15" s="28">
        <f>'Calculations nonhispanic'!G196</f>
        <v>0.76121474617049667</v>
      </c>
      <c r="H15" s="28">
        <f>'Calculations nonhispanic'!H196</f>
        <v>0.75692859122377443</v>
      </c>
      <c r="I15" s="28">
        <f>'Calculations nonhispanic'!I196</f>
        <v>0.75263420724599939</v>
      </c>
      <c r="J15" s="28">
        <f>'Calculations nonhispanic'!J196</f>
        <v>0.74835062152323695</v>
      </c>
      <c r="K15" s="28">
        <f>'Calculations nonhispanic'!K196</f>
        <v>0.74409670053063759</v>
      </c>
      <c r="L15" s="28">
        <f>'Calculations nonhispanic'!L196</f>
        <v>0.73997109897595703</v>
      </c>
      <c r="M15" s="28">
        <f>'Calculations nonhispanic'!M196</f>
        <v>0.73572809234341374</v>
      </c>
      <c r="N15" s="28">
        <f>'Calculations nonhispanic'!N196</f>
        <v>0.73148288397164341</v>
      </c>
      <c r="O15" s="28">
        <f>'Calculations nonhispanic'!O196</f>
        <v>0.72723640798965838</v>
      </c>
      <c r="P15" s="28">
        <f>'Calculations nonhispanic'!P196</f>
        <v>0.72298958265257818</v>
      </c>
      <c r="Q15" s="28">
        <f>'Calculations nonhispanic'!Q196</f>
        <v>0.71874330991517332</v>
      </c>
      <c r="R15" s="28">
        <f>'Calculations nonhispanic'!R196</f>
        <v>0.71449847504094011</v>
      </c>
      <c r="S15" s="28">
        <f>'Calculations nonhispanic'!S196</f>
        <v>0.71025594624607513</v>
      </c>
      <c r="T15" s="28">
        <f>'Calculations nonhispanic'!T196</f>
        <v>0.70601657437765364</v>
      </c>
      <c r="U15" s="28">
        <f>'Calculations nonhispanic'!U196</f>
        <v>0.70178119262529093</v>
      </c>
      <c r="V15" s="28">
        <f>'Calculations nonhispanic'!V196</f>
        <v>0.6975506162654781</v>
      </c>
      <c r="W15" s="28">
        <f>'Calculations nonhispanic'!W196</f>
        <v>0.69332564243777439</v>
      </c>
      <c r="X15" s="28">
        <f>'Calculations nonhispanic'!X196</f>
        <v>0.68910704995198491</v>
      </c>
      <c r="Y15" s="28">
        <f>'Calculations nonhispanic'!Y196</f>
        <v>0.68489559912542053</v>
      </c>
      <c r="Z15" s="28">
        <f>'Calculations nonhispanic'!Z196</f>
        <v>0.68069203164932091</v>
      </c>
      <c r="AA15" s="28">
        <f>'Calculations nonhispanic'!AA196</f>
        <v>0.67649707048346908</v>
      </c>
      <c r="AB15" s="28">
        <f>'Calculations nonhispanic'!AB196</f>
        <v>0.67231141977803577</v>
      </c>
      <c r="AC15" s="28">
        <f>'Calculations nonhispanic'!AC196</f>
        <v>0.66813576482166492</v>
      </c>
      <c r="AD15" s="28">
        <f>'Calculations nonhispanic'!AD196</f>
        <v>0.66397077201478305</v>
      </c>
      <c r="AE15" s="28">
        <f>'Calculations nonhispanic'!AE196</f>
        <v>0.65981708886713131</v>
      </c>
      <c r="AF15" s="28">
        <f>'Calculations nonhispanic'!AF196</f>
        <v>0.65567534401849792</v>
      </c>
      <c r="AG15">
        <v>0.65567534401849792</v>
      </c>
      <c r="AH15">
        <v>0.65567534401849792</v>
      </c>
      <c r="AI15">
        <v>0.65567534401849792</v>
      </c>
      <c r="AJ15">
        <v>0.65567534401849792</v>
      </c>
      <c r="AK15">
        <v>0.65567534401849792</v>
      </c>
      <c r="AL15">
        <v>0.65567534401849792</v>
      </c>
      <c r="AM15">
        <v>0.65567534401849792</v>
      </c>
      <c r="AN15">
        <v>0.65567534401849792</v>
      </c>
      <c r="AO15">
        <v>0.65567534401849792</v>
      </c>
      <c r="AP15">
        <v>0.65567534401849792</v>
      </c>
    </row>
    <row r="16" spans="1:42" x14ac:dyDescent="0.2">
      <c r="A16" s="6" t="s">
        <v>97</v>
      </c>
      <c r="B16" s="28">
        <f>'Calculations nonhispanic'!B197</f>
        <v>0.74485714285714288</v>
      </c>
      <c r="C16" s="28">
        <f>'Calculations nonhispanic'!C197</f>
        <v>0.74058060987938934</v>
      </c>
      <c r="D16" s="28">
        <f>'Calculations nonhispanic'!D197</f>
        <v>0.73614374285804662</v>
      </c>
      <c r="E16" s="28">
        <f>'Calculations nonhispanic'!E197</f>
        <v>0.73168879788691243</v>
      </c>
      <c r="F16" s="28">
        <f>'Calculations nonhispanic'!F197</f>
        <v>0.72723370334605608</v>
      </c>
      <c r="G16" s="28">
        <f>'Calculations nonhispanic'!G197</f>
        <v>0.72274305324980503</v>
      </c>
      <c r="H16" s="28">
        <f>'Calculations nonhispanic'!H197</f>
        <v>0.71821048265582188</v>
      </c>
      <c r="I16" s="28">
        <f>'Calculations nonhispanic'!I197</f>
        <v>0.71367842594674591</v>
      </c>
      <c r="J16" s="28">
        <f>'Calculations nonhispanic'!J197</f>
        <v>0.70916685111312205</v>
      </c>
      <c r="K16" s="28">
        <f>'Calculations nonhispanic'!K197</f>
        <v>0.70469540009592213</v>
      </c>
      <c r="L16" s="28">
        <f>'Calculations nonhispanic'!L197</f>
        <v>0.70036719114502766</v>
      </c>
      <c r="M16" s="28">
        <f>'Calculations nonhispanic'!M197</f>
        <v>0.6959243066477</v>
      </c>
      <c r="N16" s="28">
        <f>'Calculations nonhispanic'!N197</f>
        <v>0.69148764621064918</v>
      </c>
      <c r="O16" s="28">
        <f>'Calculations nonhispanic'!O197</f>
        <v>0.68705810586536631</v>
      </c>
      <c r="P16" s="28">
        <f>'Calculations nonhispanic'!P197</f>
        <v>0.68263655937654011</v>
      </c>
      <c r="Q16" s="28">
        <f>'Calculations nonhispanic'!Q197</f>
        <v>0.67822385807278307</v>
      </c>
      <c r="R16" s="28">
        <f>'Calculations nonhispanic'!R197</f>
        <v>0.67382083071455467</v>
      </c>
      <c r="S16" s="28">
        <f>'Calculations nonhispanic'!S197</f>
        <v>0.66942828339793625</v>
      </c>
      <c r="T16" s="28">
        <f>'Calculations nonhispanic'!T197</f>
        <v>0.66504699949288859</v>
      </c>
      <c r="U16" s="28">
        <f>'Calculations nonhispanic'!U197</f>
        <v>0.66067773961462928</v>
      </c>
      <c r="V16" s="28">
        <f>'Calculations nonhispanic'!V197</f>
        <v>0.65632124162670791</v>
      </c>
      <c r="W16" s="28">
        <f>'Calculations nonhispanic'!W197</f>
        <v>0.6519782206743916</v>
      </c>
      <c r="X16" s="28">
        <f>'Calculations nonhispanic'!X197</f>
        <v>0.64764936924694816</v>
      </c>
      <c r="Y16" s="28">
        <f>'Calculations nonhispanic'!Y197</f>
        <v>0.6433353572674182</v>
      </c>
      <c r="Z16" s="28">
        <f>'Calculations nonhispanic'!Z197</f>
        <v>0.63903683220848861</v>
      </c>
      <c r="AA16" s="28">
        <f>'Calculations nonhispanic'!AA197</f>
        <v>0.63475441923305631</v>
      </c>
      <c r="AB16" s="28">
        <f>'Calculations nonhispanic'!AB197</f>
        <v>0.63048872135812195</v>
      </c>
      <c r="AC16" s="28">
        <f>'Calculations nonhispanic'!AC197</f>
        <v>0.62624031964065463</v>
      </c>
      <c r="AD16" s="28">
        <f>'Calculations nonhispanic'!AD197</f>
        <v>0.62200977338407148</v>
      </c>
      <c r="AE16" s="28">
        <f>'Calculations nonhispanic'!AE197</f>
        <v>0.6177976203640293</v>
      </c>
      <c r="AF16" s="28">
        <f>'Calculations nonhispanic'!AF197</f>
        <v>0.61360437707223159</v>
      </c>
      <c r="AG16">
        <v>0.61360437707223159</v>
      </c>
      <c r="AH16">
        <v>0.61360437707223159</v>
      </c>
      <c r="AI16">
        <v>0.61360437707223159</v>
      </c>
      <c r="AJ16">
        <v>0.61360437707223159</v>
      </c>
      <c r="AK16">
        <v>0.61360437707223159</v>
      </c>
      <c r="AL16">
        <v>0.61360437707223159</v>
      </c>
      <c r="AM16">
        <v>0.61360437707223159</v>
      </c>
      <c r="AN16">
        <v>0.61360437707223159</v>
      </c>
      <c r="AO16">
        <v>0.61360437707223159</v>
      </c>
      <c r="AP16">
        <v>0.61360437707223159</v>
      </c>
    </row>
    <row r="17" spans="1:42" x14ac:dyDescent="0.2">
      <c r="A17" s="6" t="s">
        <v>101</v>
      </c>
      <c r="B17" s="28">
        <f>'Calculations nonhispanic'!B198</f>
        <v>0.86499999999999999</v>
      </c>
      <c r="C17" s="28">
        <f>'Calculations nonhispanic'!C198</f>
        <v>0.86190140742740884</v>
      </c>
      <c r="D17" s="28">
        <f>'Calculations nonhispanic'!D198</f>
        <v>0.8586631426669149</v>
      </c>
      <c r="E17" s="28">
        <f>'Calculations nonhispanic'!E198</f>
        <v>0.85538756734735188</v>
      </c>
      <c r="F17" s="28">
        <f>'Calculations nonhispanic'!F198</f>
        <v>0.85208767672157815</v>
      </c>
      <c r="G17" s="28">
        <f>'Calculations nonhispanic'!G198</f>
        <v>0.84873691259593498</v>
      </c>
      <c r="H17" s="28">
        <f>'Calculations nonhispanic'!H198</f>
        <v>0.84532984392384358</v>
      </c>
      <c r="I17" s="28">
        <f>'Calculations nonhispanic'!I198</f>
        <v>0.84189797857140058</v>
      </c>
      <c r="J17" s="28">
        <f>'Calculations nonhispanic'!J198</f>
        <v>0.83845656455594242</v>
      </c>
      <c r="K17" s="28">
        <f>'Calculations nonhispanic'!K198</f>
        <v>0.83502103993922194</v>
      </c>
      <c r="L17" s="28">
        <f>'Calculations nonhispanic'!L198</f>
        <v>0.83167208908005341</v>
      </c>
      <c r="M17" s="28">
        <f>'Calculations nonhispanic'!M198</f>
        <v>0.82821033366294361</v>
      </c>
      <c r="N17" s="28">
        <f>'Calculations nonhispanic'!N198</f>
        <v>0.82472904059748553</v>
      </c>
      <c r="O17" s="28">
        <f>'Calculations nonhispanic'!O198</f>
        <v>0.8212289723324997</v>
      </c>
      <c r="P17" s="28">
        <f>'Calculations nonhispanic'!P198</f>
        <v>0.81771089260616503</v>
      </c>
      <c r="Q17" s="28">
        <f>'Calculations nonhispanic'!Q198</f>
        <v>0.81417556580187711</v>
      </c>
      <c r="R17" s="28">
        <f>'Calculations nonhispanic'!R198</f>
        <v>0.81062375631721617</v>
      </c>
      <c r="S17" s="28">
        <f>'Calculations nonhispanic'!S198</f>
        <v>0.80705622794671161</v>
      </c>
      <c r="T17" s="28">
        <f>'Calculations nonhispanic'!T198</f>
        <v>0.80347374327903642</v>
      </c>
      <c r="U17" s="28">
        <f>'Calculations nonhispanic'!U198</f>
        <v>0.799877063109241</v>
      </c>
      <c r="V17" s="28">
        <f>'Calculations nonhispanic'!V198</f>
        <v>0.79626694586654245</v>
      </c>
      <c r="W17" s="28">
        <f>'Calculations nonhispanic'!W198</f>
        <v>0.79264414705817576</v>
      </c>
      <c r="X17" s="28">
        <f>'Calculations nonhispanic'!X198</f>
        <v>0.78900941872974084</v>
      </c>
      <c r="Y17" s="28">
        <f>'Calculations nonhispanic'!Y198</f>
        <v>0.78536350894243745</v>
      </c>
      <c r="Z17" s="28">
        <f>'Calculations nonhispanic'!Z198</f>
        <v>0.78170716126754325</v>
      </c>
      <c r="AA17" s="28">
        <f>'Calculations nonhispanic'!AA198</f>
        <v>0.77804111429841372</v>
      </c>
      <c r="AB17" s="28">
        <f>'Calculations nonhispanic'!AB198</f>
        <v>0.77436610118027105</v>
      </c>
      <c r="AC17" s="28">
        <f>'Calculations nonhispanic'!AC198</f>
        <v>0.77068284915798868</v>
      </c>
      <c r="AD17" s="28">
        <f>'Calculations nonhispanic'!AD198</f>
        <v>0.76699207914202416</v>
      </c>
      <c r="AE17" s="28">
        <f>'Calculations nonhispanic'!AE198</f>
        <v>0.76329450529262866</v>
      </c>
      <c r="AF17" s="28">
        <f>'Calculations nonhispanic'!AF198</f>
        <v>0.75959083462241206</v>
      </c>
      <c r="AG17">
        <v>0.75959083462241206</v>
      </c>
      <c r="AH17">
        <v>0.75959083462241206</v>
      </c>
      <c r="AI17">
        <v>0.75959083462241206</v>
      </c>
      <c r="AJ17">
        <v>0.75959083462241206</v>
      </c>
      <c r="AK17">
        <v>0.75959083462241206</v>
      </c>
      <c r="AL17">
        <v>0.75959083462241206</v>
      </c>
      <c r="AM17">
        <v>0.75959083462241206</v>
      </c>
      <c r="AN17">
        <v>0.75959083462241206</v>
      </c>
      <c r="AO17">
        <v>0.75959083462241206</v>
      </c>
      <c r="AP17">
        <v>0.75959083462241206</v>
      </c>
    </row>
    <row r="18" spans="1:42" x14ac:dyDescent="0.2">
      <c r="A18" s="6" t="s">
        <v>104</v>
      </c>
      <c r="B18" s="28">
        <f>'Calculations nonhispanic'!B199</f>
        <v>0.76600000000000013</v>
      </c>
      <c r="C18" s="28">
        <f>'Calculations nonhispanic'!C199</f>
        <v>0.76186998212848578</v>
      </c>
      <c r="D18" s="28">
        <f>'Calculations nonhispanic'!D199</f>
        <v>0.75758025874938895</v>
      </c>
      <c r="E18" s="28">
        <f>'Calculations nonhispanic'!E199</f>
        <v>0.75326810628868757</v>
      </c>
      <c r="F18" s="28">
        <f>'Calculations nonhispanic'!F199</f>
        <v>0.74895088162731493</v>
      </c>
      <c r="G18" s="28">
        <f>'Calculations nonhispanic'!G199</f>
        <v>0.7445942485076168</v>
      </c>
      <c r="H18" s="28">
        <f>'Calculations nonhispanic'!H199</f>
        <v>0.74019193676153883</v>
      </c>
      <c r="I18" s="28">
        <f>'Calculations nonhispanic'!I199</f>
        <v>0.73578512582313338</v>
      </c>
      <c r="J18" s="28">
        <f>'Calculations nonhispanic'!J199</f>
        <v>0.7313932990605102</v>
      </c>
      <c r="K18" s="28">
        <f>'Calculations nonhispanic'!K199</f>
        <v>0.7270357073971998</v>
      </c>
      <c r="L18" s="28">
        <f>'Calculations nonhispanic'!L199</f>
        <v>0.72281316521068717</v>
      </c>
      <c r="M18" s="28">
        <f>'Calculations nonhispanic'!M199</f>
        <v>0.71847412552641554</v>
      </c>
      <c r="N18" s="28">
        <f>'Calculations nonhispanic'!N199</f>
        <v>0.71413652086964485</v>
      </c>
      <c r="O18" s="28">
        <f>'Calculations nonhispanic'!O199</f>
        <v>0.7098012765272903</v>
      </c>
      <c r="P18" s="28">
        <f>'Calculations nonhispanic'!P199</f>
        <v>0.70546929897417698</v>
      </c>
      <c r="Q18" s="28">
        <f>'Calculations nonhispanic'!Q199</f>
        <v>0.70114147554975381</v>
      </c>
      <c r="R18" s="28">
        <f>'Calculations nonhispanic'!R199</f>
        <v>0.69681867417180876</v>
      </c>
      <c r="S18" s="28">
        <f>'Calculations nonhispanic'!S199</f>
        <v>0.69250174308623003</v>
      </c>
      <c r="T18" s="28">
        <f>'Calculations nonhispanic'!T199</f>
        <v>0.68819151065181339</v>
      </c>
      <c r="U18" s="28">
        <f>'Calculations nonhispanic'!U199</f>
        <v>0.68388878515910212</v>
      </c>
      <c r="V18" s="28">
        <f>'Calculations nonhispanic'!V199</f>
        <v>0.67959435468216833</v>
      </c>
      <c r="W18" s="28">
        <f>'Calculations nonhispanic'!W199</f>
        <v>0.67530898696225339</v>
      </c>
      <c r="X18" s="28">
        <f>'Calculations nonhispanic'!X199</f>
        <v>0.67103342932213894</v>
      </c>
      <c r="Y18" s="28">
        <f>'Calculations nonhispanic'!Y199</f>
        <v>0.66676840861010733</v>
      </c>
      <c r="Z18" s="28">
        <f>'Calculations nonhispanic'!Z199</f>
        <v>0.66251463117234621</v>
      </c>
      <c r="AA18" s="28">
        <f>'Calculations nonhispanic'!AA199</f>
        <v>0.65827278285261104</v>
      </c>
      <c r="AB18" s="28">
        <f>'Calculations nonhispanic'!AB199</f>
        <v>0.65404352901798679</v>
      </c>
      <c r="AC18" s="28">
        <f>'Calculations nonhispanic'!AC199</f>
        <v>0.64982751460957644</v>
      </c>
      <c r="AD18" s="28">
        <f>'Calculations nonhispanic'!AD199</f>
        <v>0.64562536421692296</v>
      </c>
      <c r="AE18" s="28">
        <f>'Calculations nonhispanic'!AE199</f>
        <v>0.64143768217501196</v>
      </c>
      <c r="AF18" s="28">
        <f>'Calculations nonhispanic'!AF199</f>
        <v>0.63726505268268141</v>
      </c>
      <c r="AG18">
        <v>0.63726505268268141</v>
      </c>
      <c r="AH18">
        <v>0.63726505268268141</v>
      </c>
      <c r="AI18">
        <v>0.63726505268268141</v>
      </c>
      <c r="AJ18">
        <v>0.63726505268268141</v>
      </c>
      <c r="AK18">
        <v>0.63726505268268141</v>
      </c>
      <c r="AL18">
        <v>0.63726505268268141</v>
      </c>
      <c r="AM18">
        <v>0.63726505268268141</v>
      </c>
      <c r="AN18">
        <v>0.63726505268268141</v>
      </c>
      <c r="AO18">
        <v>0.63726505268268141</v>
      </c>
      <c r="AP18">
        <v>0.63726505268268141</v>
      </c>
    </row>
    <row r="19" spans="1:42" x14ac:dyDescent="0.2">
      <c r="A19" s="6" t="s">
        <v>36</v>
      </c>
      <c r="B19" s="28">
        <f>'Calculations nonhispanic'!B200</f>
        <v>0.85119588638589616</v>
      </c>
      <c r="C19" s="28">
        <f>'Calculations nonhispanic'!C200</f>
        <v>0.84791606358010663</v>
      </c>
      <c r="D19" s="28">
        <f>'Calculations nonhispanic'!D200</f>
        <v>0.8444917045772633</v>
      </c>
      <c r="E19" s="28">
        <f>'Calculations nonhispanic'!E200</f>
        <v>0.84103128598518417</v>
      </c>
      <c r="F19" s="28">
        <f>'Calculations nonhispanic'!F200</f>
        <v>0.83754859101501056</v>
      </c>
      <c r="G19" s="28">
        <f>'Calculations nonhispanic'!G200</f>
        <v>0.83401566578146846</v>
      </c>
      <c r="H19" s="28">
        <f>'Calculations nonhispanic'!H200</f>
        <v>0.83042690914013384</v>
      </c>
      <c r="I19" s="28">
        <f>'Calculations nonhispanic'!I200</f>
        <v>0.82681559377141522</v>
      </c>
      <c r="J19" s="28">
        <f>'Calculations nonhispanic'!J200</f>
        <v>0.823197776987594</v>
      </c>
      <c r="K19" s="28">
        <f>'Calculations nonhispanic'!K200</f>
        <v>0.81958965351467572</v>
      </c>
      <c r="L19" s="28">
        <f>'Calculations nonhispanic'!L200</f>
        <v>0.81607578380180867</v>
      </c>
      <c r="M19" s="28">
        <f>'Calculations nonhispanic'!M200</f>
        <v>0.81244697294263224</v>
      </c>
      <c r="N19" s="28">
        <f>'Calculations nonhispanic'!N200</f>
        <v>0.80880114855322871</v>
      </c>
      <c r="O19" s="28">
        <f>'Calculations nonhispanic'!O200</f>
        <v>0.80513912903986418</v>
      </c>
      <c r="P19" s="28">
        <f>'Calculations nonhispanic'!P200</f>
        <v>0.80146173130466558</v>
      </c>
      <c r="Q19" s="28">
        <f>'Calculations nonhispanic'!Q200</f>
        <v>0.79776977009168026</v>
      </c>
      <c r="R19" s="28">
        <f>'Calculations nonhispanic'!R200</f>
        <v>0.79406405735090801</v>
      </c>
      <c r="S19" s="28">
        <f>'Calculations nonhispanic'!S200</f>
        <v>0.7903454016208673</v>
      </c>
      <c r="T19" s="28">
        <f>'Calculations nonhispanic'!T200</f>
        <v>0.78661460743019174</v>
      </c>
      <c r="U19" s="28">
        <f>'Calculations nonhispanic'!U200</f>
        <v>0.78287247471871346</v>
      </c>
      <c r="V19" s="28">
        <f>'Calculations nonhispanic'!V200</f>
        <v>0.77911979827840816</v>
      </c>
      <c r="W19" s="28">
        <f>'Calculations nonhispanic'!W200</f>
        <v>0.77535736721453496</v>
      </c>
      <c r="X19" s="28">
        <f>'Calculations nonhispanic'!X200</f>
        <v>0.7715859644272518</v>
      </c>
      <c r="Y19" s="28">
        <f>'Calculations nonhispanic'!Y200</f>
        <v>0.76780636611392028</v>
      </c>
      <c r="Z19" s="28">
        <f>'Calculations nonhispanic'!Z200</f>
        <v>0.76401934129228555</v>
      </c>
      <c r="AA19" s="28">
        <f>'Calculations nonhispanic'!AA200</f>
        <v>0.76022565134463038</v>
      </c>
      <c r="AB19" s="28">
        <f>'Calculations nonhispanic'!AB200</f>
        <v>0.75642604958299176</v>
      </c>
      <c r="AC19" s="28">
        <f>'Calculations nonhispanic'!AC200</f>
        <v>0.75262128083546509</v>
      </c>
      <c r="AD19" s="28">
        <f>'Calculations nonhispanic'!AD200</f>
        <v>0.7488120810535619</v>
      </c>
      <c r="AE19" s="28">
        <f>'Calculations nonhispanic'!AE200</f>
        <v>0.74499917694057227</v>
      </c>
      <c r="AF19" s="28">
        <f>'Calculations nonhispanic'!AF200</f>
        <v>0.74118328560082014</v>
      </c>
      <c r="AG19">
        <v>0.74118328560082014</v>
      </c>
      <c r="AH19">
        <v>0.74118328560082014</v>
      </c>
      <c r="AI19">
        <v>0.74118328560082014</v>
      </c>
      <c r="AJ19">
        <v>0.74118328560082014</v>
      </c>
      <c r="AK19">
        <v>0.74118328560082014</v>
      </c>
      <c r="AL19">
        <v>0.74118328560082014</v>
      </c>
      <c r="AM19">
        <v>0.74118328560082014</v>
      </c>
      <c r="AN19">
        <v>0.74118328560082014</v>
      </c>
      <c r="AO19">
        <v>0.74118328560082014</v>
      </c>
      <c r="AP19">
        <v>0.74118328560082014</v>
      </c>
    </row>
    <row r="20" spans="1:42" x14ac:dyDescent="0.2">
      <c r="A20" s="6" t="s">
        <v>37</v>
      </c>
      <c r="B20" s="28">
        <f>'Calculations nonhispanic'!B201</f>
        <v>0.88400000000000001</v>
      </c>
      <c r="C20" s="28">
        <f>'Calculations nonhispanic'!C201</f>
        <v>0.88117324557528109</v>
      </c>
      <c r="D20" s="28">
        <f>'Calculations nonhispanic'!D201</f>
        <v>0.87821490548692727</v>
      </c>
      <c r="E20" s="28">
        <f>'Calculations nonhispanic'!E201</f>
        <v>0.87521818708981258</v>
      </c>
      <c r="F20" s="28">
        <f>'Calculations nonhispanic'!F201</f>
        <v>0.87219489727532384</v>
      </c>
      <c r="G20" s="28">
        <f>'Calculations nonhispanic'!G201</f>
        <v>0.8691205948871632</v>
      </c>
      <c r="H20" s="28">
        <f>'Calculations nonhispanic'!H201</f>
        <v>0.86599012407046627</v>
      </c>
      <c r="I20" s="28">
        <f>'Calculations nonhispanic'!I201</f>
        <v>0.86283231288138906</v>
      </c>
      <c r="J20" s="28">
        <f>'Calculations nonhispanic'!J201</f>
        <v>0.85966116238293921</v>
      </c>
      <c r="K20" s="28">
        <f>'Calculations nonhispanic'!K201</f>
        <v>0.85649092896066736</v>
      </c>
      <c r="L20" s="28">
        <f>'Calculations nonhispanic'!L201</f>
        <v>0.85339628205686768</v>
      </c>
      <c r="M20" s="28">
        <f>'Calculations nonhispanic'!M201</f>
        <v>0.85019296761466345</v>
      </c>
      <c r="N20" s="28">
        <f>'Calculations nonhispanic'!N201</f>
        <v>0.84696706893468643</v>
      </c>
      <c r="O20" s="28">
        <f>'Calculations nonhispanic'!O201</f>
        <v>0.84371925294562022</v>
      </c>
      <c r="P20" s="28">
        <f>'Calculations nonhispanic'!P201</f>
        <v>0.84045019137613364</v>
      </c>
      <c r="Q20" s="28">
        <f>'Calculations nonhispanic'!Q201</f>
        <v>0.83716056015802454</v>
      </c>
      <c r="R20" s="28">
        <f>'Calculations nonhispanic'!R201</f>
        <v>0.8338510388357685</v>
      </c>
      <c r="S20" s="28">
        <f>'Calculations nonhispanic'!S201</f>
        <v>0.83052230998325538</v>
      </c>
      <c r="T20" s="28">
        <f>'Calculations nonhispanic'!T201</f>
        <v>0.82717505862844376</v>
      </c>
      <c r="U20" s="28">
        <f>'Calculations nonhispanic'!U201</f>
        <v>0.82380997168665815</v>
      </c>
      <c r="V20" s="28">
        <f>'Calculations nonhispanic'!V201</f>
        <v>0.82042773740318109</v>
      </c>
      <c r="W20" s="28">
        <f>'Calculations nonhispanic'!W201</f>
        <v>0.81702904480577998</v>
      </c>
      <c r="X20" s="28">
        <f>'Calculations nonhispanic'!X201</f>
        <v>0.81361458316776281</v>
      </c>
      <c r="Y20" s="28">
        <f>'Calculations nonhispanic'!Y201</f>
        <v>0.8101850414821149</v>
      </c>
      <c r="Z20" s="28">
        <f>'Calculations nonhispanic'!Z201</f>
        <v>0.80674110794724752</v>
      </c>
      <c r="AA20" s="28">
        <f>'Calculations nonhispanic'!AA201</f>
        <v>0.80328346946481965</v>
      </c>
      <c r="AB20" s="28">
        <f>'Calculations nonhispanic'!AB201</f>
        <v>0.79981281115008851</v>
      </c>
      <c r="AC20" s="28">
        <f>'Calculations nonhispanic'!AC201</f>
        <v>0.7963298158551958</v>
      </c>
      <c r="AD20" s="28">
        <f>'Calculations nonhispanic'!AD201</f>
        <v>0.79283516370574281</v>
      </c>
      <c r="AE20" s="28">
        <f>'Calculations nonhispanic'!AE201</f>
        <v>0.78932953165099451</v>
      </c>
      <c r="AF20" s="28">
        <f>'Calculations nonhispanic'!AF201</f>
        <v>0.78581359302800169</v>
      </c>
      <c r="AG20">
        <v>0.78581359302800169</v>
      </c>
      <c r="AH20">
        <v>0.78581359302800169</v>
      </c>
      <c r="AI20">
        <v>0.78581359302800169</v>
      </c>
      <c r="AJ20">
        <v>0.78581359302800169</v>
      </c>
      <c r="AK20">
        <v>0.78581359302800169</v>
      </c>
      <c r="AL20">
        <v>0.78581359302800169</v>
      </c>
      <c r="AM20">
        <v>0.78581359302800169</v>
      </c>
      <c r="AN20">
        <v>0.78581359302800169</v>
      </c>
      <c r="AO20">
        <v>0.78581359302800169</v>
      </c>
      <c r="AP20">
        <v>0.78581359302800169</v>
      </c>
    </row>
    <row r="21" spans="1:42" x14ac:dyDescent="0.2">
      <c r="A21" s="6" t="s">
        <v>38</v>
      </c>
      <c r="B21" s="28">
        <f>'Calculations nonhispanic'!B202</f>
        <v>0.84700000000000009</v>
      </c>
      <c r="C21" s="28">
        <f>'Calculations nonhispanic'!C202</f>
        <v>0.84366768734046227</v>
      </c>
      <c r="D21" s="28">
        <f>'Calculations nonhispanic'!D202</f>
        <v>0.84018951543122533</v>
      </c>
      <c r="E21" s="28">
        <f>'Calculations nonhispanic'!E202</f>
        <v>0.83667573367363934</v>
      </c>
      <c r="F21" s="28">
        <f>'Calculations nonhispanic'!F202</f>
        <v>0.83314035255637464</v>
      </c>
      <c r="G21" s="28">
        <f>'Calculations nonhispanic'!G202</f>
        <v>0.82955501626121408</v>
      </c>
      <c r="H21" s="28">
        <f>'Calculations nonhispanic'!H202</f>
        <v>0.82591407628901636</v>
      </c>
      <c r="I21" s="28">
        <f>'Calculations nonhispanic'!I202</f>
        <v>0.82225131269310148</v>
      </c>
      <c r="J21" s="28">
        <f>'Calculations nonhispanic'!J202</f>
        <v>0.81858301338929362</v>
      </c>
      <c r="K21" s="28">
        <f>'Calculations nonhispanic'!K202</f>
        <v>0.81492558701742845</v>
      </c>
      <c r="L21" s="28">
        <f>'Calculations nonhispanic'!L202</f>
        <v>0.81136469492651042</v>
      </c>
      <c r="M21" s="28">
        <f>'Calculations nonhispanic'!M202</f>
        <v>0.80768834167454751</v>
      </c>
      <c r="N21" s="28">
        <f>'Calculations nonhispanic'!N202</f>
        <v>0.80399578387391135</v>
      </c>
      <c r="O21" s="28">
        <f>'Calculations nonhispanic'!O202</f>
        <v>0.80028785469110331</v>
      </c>
      <c r="P21" s="28">
        <f>'Calculations nonhispanic'!P202</f>
        <v>0.79656538491367401</v>
      </c>
      <c r="Q21" s="28">
        <f>'Calculations nonhispanic'!Q202</f>
        <v>0.79282920229734488</v>
      </c>
      <c r="R21" s="28">
        <f>'Calculations nonhispanic'!R202</f>
        <v>0.78908013093254037</v>
      </c>
      <c r="S21" s="28">
        <f>'Calculations nonhispanic'!S202</f>
        <v>0.7853189906308452</v>
      </c>
      <c r="T21" s="28">
        <f>'Calculations nonhispanic'!T202</f>
        <v>0.78154659633182932</v>
      </c>
      <c r="U21" s="28">
        <f>'Calculations nonhispanic'!U202</f>
        <v>0.77776375753064886</v>
      </c>
      <c r="V21" s="28">
        <f>'Calculations nonhispanic'!V202</f>
        <v>0.77397127772673369</v>
      </c>
      <c r="W21" s="28">
        <f>'Calculations nonhispanic'!W202</f>
        <v>0.77016995389384824</v>
      </c>
      <c r="X21" s="28">
        <f>'Calculations nonhispanic'!X202</f>
        <v>0.76636057597174267</v>
      </c>
      <c r="Y21" s="28">
        <f>'Calculations nonhispanic'!Y202</f>
        <v>0.76254392637954982</v>
      </c>
      <c r="Z21" s="28">
        <f>'Calculations nonhispanic'!Z202</f>
        <v>0.75872077955105932</v>
      </c>
      <c r="AA21" s="28">
        <f>'Calculations nonhispanic'!AA202</f>
        <v>0.75489190149190166</v>
      </c>
      <c r="AB21" s="28">
        <f>'Calculations nonhispanic'!AB202</f>
        <v>0.75105804935867704</v>
      </c>
      <c r="AC21" s="28">
        <f>'Calculations nonhispanic'!AC202</f>
        <v>0.7472199710599875</v>
      </c>
      <c r="AD21" s="28">
        <f>'Calculations nonhispanic'!AD202</f>
        <v>0.74337840487928808</v>
      </c>
      <c r="AE21" s="28">
        <f>'Calculations nonhispanic'!AE202</f>
        <v>0.73953407911943647</v>
      </c>
      <c r="AF21" s="28">
        <f>'Calculations nonhispanic'!AF202</f>
        <v>0.73568771176878334</v>
      </c>
      <c r="AG21">
        <v>0.73568771176878334</v>
      </c>
      <c r="AH21">
        <v>0.73568771176878334</v>
      </c>
      <c r="AI21">
        <v>0.73568771176878334</v>
      </c>
      <c r="AJ21">
        <v>0.73568771176878334</v>
      </c>
      <c r="AK21">
        <v>0.73568771176878334</v>
      </c>
      <c r="AL21">
        <v>0.73568771176878334</v>
      </c>
      <c r="AM21">
        <v>0.73568771176878334</v>
      </c>
      <c r="AN21">
        <v>0.73568771176878334</v>
      </c>
      <c r="AO21">
        <v>0.73568771176878334</v>
      </c>
      <c r="AP21">
        <v>0.73568771176878334</v>
      </c>
    </row>
    <row r="22" spans="1:42" x14ac:dyDescent="0.2">
      <c r="A22" s="6" t="s">
        <v>39</v>
      </c>
      <c r="B22" s="28">
        <f>'Calculations nonhispanic'!B203</f>
        <v>0.88800000000000001</v>
      </c>
      <c r="C22" s="28">
        <f>'Calculations nonhispanic'!C203</f>
        <v>0.88523393925056371</v>
      </c>
      <c r="D22" s="28">
        <f>'Calculations nonhispanic'!D203</f>
        <v>0.88233821857762629</v>
      </c>
      <c r="E22" s="28">
        <f>'Calculations nonhispanic'!E203</f>
        <v>0.87940400452794509</v>
      </c>
      <c r="F22" s="28">
        <f>'Calculations nonhispanic'!F203</f>
        <v>0.87644283803661627</v>
      </c>
      <c r="G22" s="28">
        <f>'Calculations nonhispanic'!G203</f>
        <v>0.87343075457480845</v>
      </c>
      <c r="H22" s="28">
        <f>'Calculations nonhispanic'!H203</f>
        <v>0.87036266317007904</v>
      </c>
      <c r="I22" s="28">
        <f>'Calculations nonhispanic'!I203</f>
        <v>0.86726678893336695</v>
      </c>
      <c r="J22" s="28">
        <f>'Calculations nonhispanic'!J203</f>
        <v>0.8641568498114689</v>
      </c>
      <c r="K22" s="28">
        <f>'Calculations nonhispanic'!K203</f>
        <v>0.86104683151980532</v>
      </c>
      <c r="L22" s="28">
        <f>'Calculations nonhispanic'!L203</f>
        <v>0.85801002992293862</v>
      </c>
      <c r="M22" s="28">
        <f>'Calculations nonhispanic'!M203</f>
        <v>0.85486562959774315</v>
      </c>
      <c r="N22" s="28">
        <f>'Calculations nonhispanic'!N203</f>
        <v>0.85169808064442898</v>
      </c>
      <c r="O22" s="28">
        <f>'Calculations nonhispanic'!O203</f>
        <v>0.84850802719929896</v>
      </c>
      <c r="P22" s="28">
        <f>'Calculations nonhispanic'!P203</f>
        <v>0.84529611886891121</v>
      </c>
      <c r="Q22" s="28">
        <f>'Calculations nonhispanic'!Q203</f>
        <v>0.84206301014810714</v>
      </c>
      <c r="R22" s="28">
        <f>'Calculations nonhispanic'!R203</f>
        <v>0.83880935984308647</v>
      </c>
      <c r="S22" s="28">
        <f>'Calculations nonhispanic'!S203</f>
        <v>0.83553583050031388</v>
      </c>
      <c r="T22" s="28">
        <f>'Calculations nonhispanic'!T203</f>
        <v>0.83224308784199641</v>
      </c>
      <c r="U22" s="28">
        <f>'Calculations nonhispanic'!U203</f>
        <v>0.82893180020886825</v>
      </c>
      <c r="V22" s="28">
        <f>'Calculations nonhispanic'!V203</f>
        <v>0.82560263801094613</v>
      </c>
      <c r="W22" s="28">
        <f>'Calculations nonhispanic'!W203</f>
        <v>0.8222562731869153</v>
      </c>
      <c r="X22" s="28">
        <f>'Calculations nonhispanic'!X203</f>
        <v>0.81889337867275847</v>
      </c>
      <c r="Y22" s="28">
        <f>'Calculations nonhispanic'!Y203</f>
        <v>0.81551462788020179</v>
      </c>
      <c r="Z22" s="28">
        <f>'Calculations nonhispanic'!Z203</f>
        <v>0.81212069418553579</v>
      </c>
      <c r="AA22" s="28">
        <f>'Calculations nonhispanic'!AA203</f>
        <v>0.8087122504292964</v>
      </c>
      <c r="AB22" s="28">
        <f>'Calculations nonhispanic'!AB203</f>
        <v>0.80528996842729705</v>
      </c>
      <c r="AC22" s="28">
        <f>'Calculations nonhispanic'!AC203</f>
        <v>0.80185451849344225</v>
      </c>
      <c r="AD22" s="28">
        <f>'Calculations nonhispanic'!AD203</f>
        <v>0.79840656897471751</v>
      </c>
      <c r="AE22" s="28">
        <f>'Calculations nonhispanic'!AE203</f>
        <v>0.79494678579872458</v>
      </c>
      <c r="AF22" s="28">
        <f>'Calculations nonhispanic'!AF203</f>
        <v>0.79147583203409155</v>
      </c>
      <c r="AG22">
        <v>0.79147583203409155</v>
      </c>
      <c r="AH22">
        <v>0.79147583203409155</v>
      </c>
      <c r="AI22">
        <v>0.79147583203409155</v>
      </c>
      <c r="AJ22">
        <v>0.79147583203409155</v>
      </c>
      <c r="AK22">
        <v>0.79147583203409155</v>
      </c>
      <c r="AL22">
        <v>0.79147583203409155</v>
      </c>
      <c r="AM22">
        <v>0.79147583203409155</v>
      </c>
      <c r="AN22">
        <v>0.79147583203409155</v>
      </c>
      <c r="AO22">
        <v>0.79147583203409155</v>
      </c>
      <c r="AP22">
        <v>0.79147583203409155</v>
      </c>
    </row>
    <row r="23" spans="1:42" x14ac:dyDescent="0.2">
      <c r="A23" s="6" t="s">
        <v>40</v>
      </c>
      <c r="B23" s="28">
        <f>'Calculations nonhispanic'!B204</f>
        <v>0.90100000000000002</v>
      </c>
      <c r="C23" s="28">
        <f>'Calculations nonhispanic'!C204</f>
        <v>0.8984399547285028</v>
      </c>
      <c r="D23" s="28">
        <f>'Calculations nonhispanic'!D204</f>
        <v>0.89575709326159936</v>
      </c>
      <c r="E23" s="28">
        <f>'Calculations nonhispanic'!E204</f>
        <v>0.8930356637218767</v>
      </c>
      <c r="F23" s="28">
        <f>'Calculations nonhispanic'!F204</f>
        <v>0.89028630363054284</v>
      </c>
      <c r="G23" s="28">
        <f>'Calculations nonhispanic'!G204</f>
        <v>0.88748667739272191</v>
      </c>
      <c r="H23" s="28">
        <f>'Calculations nonhispanic'!H204</f>
        <v>0.88463192411009217</v>
      </c>
      <c r="I23" s="28">
        <f>'Calculations nonhispanic'!I204</f>
        <v>0.88174821143253512</v>
      </c>
      <c r="J23" s="28">
        <f>'Calculations nonhispanic'!J204</f>
        <v>0.87884828516673474</v>
      </c>
      <c r="K23" s="28">
        <f>'Calculations nonhispanic'!K204</f>
        <v>0.8759451955684282</v>
      </c>
      <c r="L23" s="28">
        <f>'Calculations nonhispanic'!L204</f>
        <v>0.87310749776999186</v>
      </c>
      <c r="M23" s="28">
        <f>'Calculations nonhispanic'!M204</f>
        <v>0.87016620893588659</v>
      </c>
      <c r="N23" s="28">
        <f>'Calculations nonhispanic'!N204</f>
        <v>0.86720016072832307</v>
      </c>
      <c r="O23" s="28">
        <f>'Calculations nonhispanic'!O204</f>
        <v>0.86420991702118721</v>
      </c>
      <c r="P23" s="28">
        <f>'Calculations nonhispanic'!P204</f>
        <v>0.86119604912163683</v>
      </c>
      <c r="Q23" s="28">
        <f>'Calculations nonhispanic'!Q204</f>
        <v>0.85815913524778109</v>
      </c>
      <c r="R23" s="28">
        <f>'Calculations nonhispanic'!R204</f>
        <v>0.85509976000724475</v>
      </c>
      <c r="S23" s="28">
        <f>'Calculations nonhispanic'!S204</f>
        <v>0.85201851387738048</v>
      </c>
      <c r="T23" s="28">
        <f>'Calculations nonhispanic'!T204</f>
        <v>0.84891599268786133</v>
      </c>
      <c r="U23" s="28">
        <f>'Calculations nonhispanic'!U204</f>
        <v>0.84579279710638833</v>
      </c>
      <c r="V23" s="28">
        <f>'Calculations nonhispanic'!V204</f>
        <v>0.84264953212819138</v>
      </c>
      <c r="W23" s="28">
        <f>'Calculations nonhispanic'!W204</f>
        <v>0.83948680657000574</v>
      </c>
      <c r="X23" s="28">
        <f>'Calculations nonhispanic'!X204</f>
        <v>0.836305232569165</v>
      </c>
      <c r="Y23" s="28">
        <f>'Calculations nonhispanic'!Y204</f>
        <v>0.83310542508843066</v>
      </c>
      <c r="Z23" s="28">
        <f>'Calculations nonhispanic'!Z204</f>
        <v>0.82988800142716102</v>
      </c>
      <c r="AA23" s="28">
        <f>'Calculations nonhispanic'!AA204</f>
        <v>0.82665358073936956</v>
      </c>
      <c r="AB23" s="28">
        <f>'Calculations nonhispanic'!AB204</f>
        <v>0.82340278355922347</v>
      </c>
      <c r="AC23" s="28">
        <f>'Calculations nonhispanic'!AC204</f>
        <v>0.82013623133449387</v>
      </c>
      <c r="AD23" s="28">
        <f>'Calculations nonhispanic'!AD204</f>
        <v>0.81685454596842733</v>
      </c>
      <c r="AE23" s="28">
        <f>'Calculations nonhispanic'!AE204</f>
        <v>0.81355834937050209</v>
      </c>
      <c r="AF23" s="28">
        <f>'Calculations nonhispanic'!AF204</f>
        <v>0.81024826301648856</v>
      </c>
      <c r="AG23">
        <v>0.81024826301648856</v>
      </c>
      <c r="AH23">
        <v>0.81024826301648856</v>
      </c>
      <c r="AI23">
        <v>0.81024826301648856</v>
      </c>
      <c r="AJ23">
        <v>0.81024826301648856</v>
      </c>
      <c r="AK23">
        <v>0.81024826301648856</v>
      </c>
      <c r="AL23">
        <v>0.81024826301648856</v>
      </c>
      <c r="AM23">
        <v>0.81024826301648856</v>
      </c>
      <c r="AN23">
        <v>0.81024826301648856</v>
      </c>
      <c r="AO23">
        <v>0.81024826301648856</v>
      </c>
      <c r="AP23">
        <v>0.81024826301648856</v>
      </c>
    </row>
    <row r="24" spans="1:42" x14ac:dyDescent="0.2">
      <c r="A24" s="6" t="s">
        <v>41</v>
      </c>
      <c r="B24" s="28">
        <f>'Calculations nonhispanic'!B205</f>
        <v>0.83441040462427729</v>
      </c>
      <c r="C24" s="28">
        <f>'Calculations nonhispanic'!C205</f>
        <v>0.83092762742862503</v>
      </c>
      <c r="D24" s="28">
        <f>'Calculations nonhispanic'!D205</f>
        <v>0.82729542896053443</v>
      </c>
      <c r="E24" s="28">
        <f>'Calculations nonhispanic'!E205</f>
        <v>0.82362914451295099</v>
      </c>
      <c r="F24" s="28">
        <f>'Calculations nonhispanic'!F205</f>
        <v>0.81994343305579098</v>
      </c>
      <c r="G24" s="28">
        <f>'Calculations nonhispanic'!G205</f>
        <v>0.81620879229161158</v>
      </c>
      <c r="H24" s="28">
        <f>'Calculations nonhispanic'!H205</f>
        <v>0.81241944258308796</v>
      </c>
      <c r="I24" s="28">
        <f>'Calculations nonhispanic'!I205</f>
        <v>0.80861060777964122</v>
      </c>
      <c r="J24" s="28">
        <f>'Calculations nonhispanic'!J205</f>
        <v>0.80479922620787936</v>
      </c>
      <c r="K24" s="28">
        <f>'Calculations nonhispanic'!K205</f>
        <v>0.80100230526084382</v>
      </c>
      <c r="L24" s="28">
        <f>'Calculations nonhispanic'!L205</f>
        <v>0.79730860370877055</v>
      </c>
      <c r="M24" s="28">
        <f>'Calculations nonhispanic'!M205</f>
        <v>0.79349821160048151</v>
      </c>
      <c r="N24" s="28">
        <f>'Calculations nonhispanic'!N205</f>
        <v>0.78967413902005579</v>
      </c>
      <c r="O24" s="28">
        <f>'Calculations nonhispanic'!O205</f>
        <v>0.7858372571869322</v>
      </c>
      <c r="P24" s="28">
        <f>'Calculations nonhispanic'!P205</f>
        <v>0.78198843227570336</v>
      </c>
      <c r="Q24" s="28">
        <f>'Calculations nonhispanic'!Q205</f>
        <v>0.77812852477735917</v>
      </c>
      <c r="R24" s="28">
        <f>'Calculations nonhispanic'!R205</f>
        <v>0.77425838888407561</v>
      </c>
      <c r="S24" s="28">
        <f>'Calculations nonhispanic'!S205</f>
        <v>0.77037887189788257</v>
      </c>
      <c r="T24" s="28">
        <f>'Calculations nonhispanic'!T205</f>
        <v>0.76649081366347871</v>
      </c>
      <c r="U24" s="28">
        <f>'Calculations nonhispanic'!U205</f>
        <v>0.76259504602542116</v>
      </c>
      <c r="V24" s="28">
        <f>'Calculations nonhispanic'!V205</f>
        <v>0.75869239230981356</v>
      </c>
      <c r="W24" s="28">
        <f>'Calculations nonhispanic'!W205</f>
        <v>0.75478366683059406</v>
      </c>
      <c r="X24" s="28">
        <f>'Calculations nonhispanic'!X205</f>
        <v>0.75086967442044761</v>
      </c>
      <c r="Y24" s="28">
        <f>'Calculations nonhispanic'!Y205</f>
        <v>0.74695120998631237</v>
      </c>
      <c r="Z24" s="28">
        <f>'Calculations nonhispanic'!Z205</f>
        <v>0.74302905808941533</v>
      </c>
      <c r="AA24" s="28">
        <f>'Calculations nonhispanic'!AA205</f>
        <v>0.73910399254968651</v>
      </c>
      <c r="AB24" s="28">
        <f>'Calculations nonhispanic'!AB205</f>
        <v>0.7351767760743898</v>
      </c>
      <c r="AC24" s="28">
        <f>'Calculations nonhispanic'!AC205</f>
        <v>0.73124815991074799</v>
      </c>
      <c r="AD24" s="28">
        <f>'Calculations nonhispanic'!AD205</f>
        <v>0.72731888352228569</v>
      </c>
      <c r="AE24" s="28">
        <f>'Calculations nonhispanic'!AE205</f>
        <v>0.72338967428859302</v>
      </c>
      <c r="AF24" s="28">
        <f>'Calculations nonhispanic'!AF205</f>
        <v>0.71946124722816718</v>
      </c>
      <c r="AG24">
        <v>0.71946124722816718</v>
      </c>
      <c r="AH24">
        <v>0.71946124722816718</v>
      </c>
      <c r="AI24">
        <v>0.71946124722816718</v>
      </c>
      <c r="AJ24">
        <v>0.71946124722816718</v>
      </c>
      <c r="AK24">
        <v>0.71946124722816718</v>
      </c>
      <c r="AL24">
        <v>0.71946124722816718</v>
      </c>
      <c r="AM24">
        <v>0.71946124722816718</v>
      </c>
      <c r="AN24">
        <v>0.71946124722816718</v>
      </c>
      <c r="AO24">
        <v>0.71946124722816718</v>
      </c>
      <c r="AP24">
        <v>0.71946124722816718</v>
      </c>
    </row>
    <row r="25" spans="1:42" x14ac:dyDescent="0.2">
      <c r="A25" s="6" t="s">
        <v>42</v>
      </c>
      <c r="B25" s="28">
        <f>'Calculations nonhispanic'!B206</f>
        <v>0.81300000000000006</v>
      </c>
      <c r="C25" s="28">
        <f>'Calculations nonhispanic'!C206</f>
        <v>0.80928465061158561</v>
      </c>
      <c r="D25" s="28">
        <f>'Calculations nonhispanic'!D206</f>
        <v>0.80541512282339234</v>
      </c>
      <c r="E25" s="28">
        <f>'Calculations nonhispanic'!E206</f>
        <v>0.80151462461828415</v>
      </c>
      <c r="F25" s="28">
        <f>'Calculations nonhispanic'!F206</f>
        <v>0.79759880567601926</v>
      </c>
      <c r="G25" s="28">
        <f>'Calculations nonhispanic'!G206</f>
        <v>0.79363640813374547</v>
      </c>
      <c r="H25" s="28">
        <f>'Calculations nonhispanic'!H206</f>
        <v>0.78962146264719613</v>
      </c>
      <c r="I25" s="28">
        <f>'Calculations nonhispanic'!I206</f>
        <v>0.78559138858066868</v>
      </c>
      <c r="J25" s="28">
        <f>'Calculations nonhispanic'!J206</f>
        <v>0.78156409357773626</v>
      </c>
      <c r="K25" s="28">
        <f>'Calculations nonhispanic'!K206</f>
        <v>0.77755746239767998</v>
      </c>
      <c r="L25" s="28">
        <f>'Calculations nonhispanic'!L206</f>
        <v>0.77366485243914129</v>
      </c>
      <c r="M25" s="28">
        <f>'Calculations nonhispanic'!M206</f>
        <v>0.76965448338021447</v>
      </c>
      <c r="N25" s="28">
        <f>'Calculations nonhispanic'!N206</f>
        <v>0.76563498487369375</v>
      </c>
      <c r="O25" s="28">
        <f>'Calculations nonhispanic'!O206</f>
        <v>0.76160727186358901</v>
      </c>
      <c r="P25" s="28">
        <f>'Calculations nonhispanic'!P206</f>
        <v>0.75757224969189763</v>
      </c>
      <c r="Q25" s="28">
        <f>'Calculations nonhispanic'!Q206</f>
        <v>0.75353081351919438</v>
      </c>
      <c r="R25" s="28">
        <f>'Calculations nonhispanic'!R206</f>
        <v>0.74948384777484889</v>
      </c>
      <c r="S25" s="28">
        <f>'Calculations nonhispanic'!S206</f>
        <v>0.74543222563684419</v>
      </c>
      <c r="T25" s="28">
        <f>'Calculations nonhispanic'!T206</f>
        <v>0.74137680854109855</v>
      </c>
      <c r="U25" s="28">
        <f>'Calculations nonhispanic'!U206</f>
        <v>0.73731844572015348</v>
      </c>
      <c r="V25" s="28">
        <f>'Calculations nonhispanic'!V206</f>
        <v>0.733257973770986</v>
      </c>
      <c r="W25" s="28">
        <f>'Calculations nonhispanic'!W206</f>
        <v>0.72919621625168707</v>
      </c>
      <c r="X25" s="28">
        <f>'Calculations nonhispanic'!X206</f>
        <v>0.72513398330666523</v>
      </c>
      <c r="Y25" s="28">
        <f>'Calculations nonhispanic'!Y206</f>
        <v>0.72107207131999496</v>
      </c>
      <c r="Z25" s="28">
        <f>'Calculations nonhispanic'!Z206</f>
        <v>0.71701126259649062</v>
      </c>
      <c r="AA25" s="28">
        <f>'Calculations nonhispanic'!AA206</f>
        <v>0.71295232507001205</v>
      </c>
      <c r="AB25" s="28">
        <f>'Calculations nonhispanic'!AB206</f>
        <v>0.70889601203850183</v>
      </c>
      <c r="AC25" s="28">
        <f>'Calculations nonhispanic'!AC206</f>
        <v>0.70484306192520474</v>
      </c>
      <c r="AD25" s="28">
        <f>'Calculations nonhispanic'!AD206</f>
        <v>0.70079419806546739</v>
      </c>
      <c r="AE25" s="28">
        <f>'Calculations nonhispanic'!AE206</f>
        <v>0.69675012851851414</v>
      </c>
      <c r="AF25" s="28">
        <f>'Calculations nonhispanic'!AF206</f>
        <v>0.69271154590355144</v>
      </c>
      <c r="AG25">
        <v>0.69271154590355144</v>
      </c>
      <c r="AH25">
        <v>0.69271154590355144</v>
      </c>
      <c r="AI25">
        <v>0.69271154590355144</v>
      </c>
      <c r="AJ25">
        <v>0.69271154590355144</v>
      </c>
      <c r="AK25">
        <v>0.69271154590355144</v>
      </c>
      <c r="AL25">
        <v>0.69271154590355144</v>
      </c>
      <c r="AM25">
        <v>0.69271154590355144</v>
      </c>
      <c r="AN25">
        <v>0.69271154590355144</v>
      </c>
      <c r="AO25">
        <v>0.69271154590355144</v>
      </c>
      <c r="AP25">
        <v>0.69271154590355144</v>
      </c>
    </row>
    <row r="26" spans="1:42" x14ac:dyDescent="0.2">
      <c r="A26" s="6" t="s">
        <v>105</v>
      </c>
      <c r="B26" s="28">
        <f>'Calculations nonhispanic'!B207</f>
        <v>0.86</v>
      </c>
      <c r="C26" s="28">
        <f>'Calculations nonhispanic'!C207</f>
        <v>0.85683422803057541</v>
      </c>
      <c r="D26" s="28">
        <f>'Calculations nonhispanic'!D207</f>
        <v>0.85352692895156845</v>
      </c>
      <c r="E26" s="28">
        <f>'Calculations nonhispanic'!E207</f>
        <v>0.8501827300422572</v>
      </c>
      <c r="F26" s="28">
        <f>'Calculations nonhispanic'!F207</f>
        <v>0.84681491916002727</v>
      </c>
      <c r="G26" s="28">
        <f>'Calculations nonhispanic'!G207</f>
        <v>0.84339641930342024</v>
      </c>
      <c r="H26" s="28">
        <f>'Calculations nonhispanic'!H207</f>
        <v>0.83992173516258306</v>
      </c>
      <c r="I26" s="28">
        <f>'Calculations nonhispanic'!I207</f>
        <v>0.83642303103163085</v>
      </c>
      <c r="J26" s="28">
        <f>'Calculations nonhispanic'!J207</f>
        <v>0.8329158571761931</v>
      </c>
      <c r="K26" s="28">
        <f>'Calculations nonhispanic'!K207</f>
        <v>0.82941593527996627</v>
      </c>
      <c r="L26" s="28">
        <f>'Calculations nonhispanic'!L207</f>
        <v>0.82600539968380127</v>
      </c>
      <c r="M26" s="28">
        <f>'Calculations nonhispanic'!M207</f>
        <v>0.82248120723959428</v>
      </c>
      <c r="N26" s="28">
        <f>'Calculations nonhispanic'!N207</f>
        <v>0.81893836516343099</v>
      </c>
      <c r="O26" s="28">
        <f>'Calculations nonhispanic'!O207</f>
        <v>0.81537765748516378</v>
      </c>
      <c r="P26" s="28">
        <f>'Calculations nonhispanic'!P207</f>
        <v>0.81179986853003472</v>
      </c>
      <c r="Q26" s="28">
        <f>'Calculations nonhispanic'!Q207</f>
        <v>0.80820578226860651</v>
      </c>
      <c r="R26" s="28">
        <f>'Calculations nonhispanic'!R207</f>
        <v>0.80459618168158198</v>
      </c>
      <c r="S26" s="28">
        <f>'Calculations nonhispanic'!S207</f>
        <v>0.80097184814015632</v>
      </c>
      <c r="T26" s="28">
        <f>'Calculations nonhispanic'!T207</f>
        <v>0.79733356080249218</v>
      </c>
      <c r="U26" s="28">
        <f>'Calculations nonhispanic'!U207</f>
        <v>0.79368209602688078</v>
      </c>
      <c r="V26" s="28">
        <f>'Calculations nonhispanic'!V207</f>
        <v>0.79001822680205391</v>
      </c>
      <c r="W26" s="28">
        <f>'Calculations nonhispanic'!W207</f>
        <v>0.78634272219509749</v>
      </c>
      <c r="X26" s="28">
        <f>'Calculations nonhispanic'!X207</f>
        <v>0.78265634681735341</v>
      </c>
      <c r="Y26" s="28">
        <f>'Calculations nonhispanic'!Y207</f>
        <v>0.77895986030863451</v>
      </c>
      <c r="Z26" s="28">
        <f>'Calculations nonhispanic'!Z207</f>
        <v>0.77525401684005635</v>
      </c>
      <c r="AA26" s="28">
        <f>'Calculations nonhispanic'!AA207</f>
        <v>0.77153956463570117</v>
      </c>
      <c r="AB26" s="28">
        <f>'Calculations nonhispanic'!AB207</f>
        <v>0.76781724551331865</v>
      </c>
      <c r="AC26" s="28">
        <f>'Calculations nonhispanic'!AC207</f>
        <v>0.76408779444420971</v>
      </c>
      <c r="AD26" s="28">
        <f>'Calculations nonhispanic'!AD207</f>
        <v>0.76035193913237831</v>
      </c>
      <c r="AE26" s="28">
        <f>'Calculations nonhispanic'!AE207</f>
        <v>0.75661039961302001</v>
      </c>
      <c r="AF26" s="28">
        <f>'Calculations nonhispanic'!AF207</f>
        <v>0.75286388787035952</v>
      </c>
      <c r="AG26">
        <v>0.75286388787035952</v>
      </c>
      <c r="AH26">
        <v>0.75286388787035952</v>
      </c>
      <c r="AI26">
        <v>0.75286388787035952</v>
      </c>
      <c r="AJ26">
        <v>0.75286388787035952</v>
      </c>
      <c r="AK26">
        <v>0.75286388787035952</v>
      </c>
      <c r="AL26">
        <v>0.75286388787035952</v>
      </c>
      <c r="AM26">
        <v>0.75286388787035952</v>
      </c>
      <c r="AN26">
        <v>0.75286388787035952</v>
      </c>
      <c r="AO26">
        <v>0.75286388787035952</v>
      </c>
      <c r="AP26">
        <v>0.75286388787035952</v>
      </c>
    </row>
    <row r="27" spans="1:42" x14ac:dyDescent="0.2">
      <c r="A27" s="6" t="s">
        <v>106</v>
      </c>
      <c r="B27" s="28">
        <f>'Calculations nonhispanic'!B208</f>
        <v>0.8919999999999999</v>
      </c>
      <c r="C27" s="28">
        <f>'Calculations nonhispanic'!C208</f>
        <v>0.88929588411840932</v>
      </c>
      <c r="D27" s="28">
        <f>'Calculations nonhispanic'!D208</f>
        <v>0.88646411685620186</v>
      </c>
      <c r="E27" s="28">
        <f>'Calculations nonhispanic'!E208</f>
        <v>0.8835937830808257</v>
      </c>
      <c r="F27" s="28">
        <f>'Calculations nonhispanic'!F208</f>
        <v>0.88069615216044506</v>
      </c>
      <c r="G27" s="28">
        <f>'Calculations nonhispanic'!G208</f>
        <v>0.8777477475397526</v>
      </c>
      <c r="H27" s="28">
        <f>'Calculations nonhispanic'!H208</f>
        <v>0.87474354580847691</v>
      </c>
      <c r="I27" s="28">
        <f>'Calculations nonhispanic'!I208</f>
        <v>0.87171115514402353</v>
      </c>
      <c r="J27" s="28">
        <f>'Calculations nonhispanic'!J208</f>
        <v>0.8686640029435867</v>
      </c>
      <c r="K27" s="28">
        <f>'Calculations nonhispanic'!K208</f>
        <v>0.86561579629908081</v>
      </c>
      <c r="L27" s="28">
        <f>'Calculations nonhispanic'!L208</f>
        <v>0.86263841819116804</v>
      </c>
      <c r="M27" s="28">
        <f>'Calculations nonhispanic'!M208</f>
        <v>0.85955458516495065</v>
      </c>
      <c r="N27" s="28">
        <f>'Calculations nonhispanic'!N208</f>
        <v>0.85644706995205633</v>
      </c>
      <c r="O27" s="28">
        <f>'Calculations nonhispanic'!O208</f>
        <v>0.85331649298777812</v>
      </c>
      <c r="P27" s="28">
        <f>'Calculations nonhispanic'!P208</f>
        <v>0.85016348081864923</v>
      </c>
      <c r="Q27" s="28">
        <f>'Calculations nonhispanic'!Q208</f>
        <v>0.84698866553701702</v>
      </c>
      <c r="R27" s="28">
        <f>'Calculations nonhispanic'!R208</f>
        <v>0.84379268421934028</v>
      </c>
      <c r="S27" s="28">
        <f>'Calculations nonhispanic'!S208</f>
        <v>0.84057617836898668</v>
      </c>
      <c r="T27" s="28">
        <f>'Calculations nonhispanic'!T208</f>
        <v>0.83733979336427877</v>
      </c>
      <c r="U27" s="28">
        <f>'Calculations nonhispanic'!U208</f>
        <v>0.83408417791252631</v>
      </c>
      <c r="V27" s="28">
        <f>'Calculations nonhispanic'!V208</f>
        <v>0.83080998351071988</v>
      </c>
      <c r="W27" s="28">
        <f>'Calculations nonhispanic'!W208</f>
        <v>0.82751786391355697</v>
      </c>
      <c r="X27" s="28">
        <f>'Calculations nonhispanic'!X208</f>
        <v>0.82420847460942825</v>
      </c>
      <c r="Y27" s="28">
        <f>'Calculations nonhispanic'!Y208</f>
        <v>0.82088247230495692</v>
      </c>
      <c r="Z27" s="28">
        <f>'Calculations nonhispanic'!Z208</f>
        <v>0.81754051441866704</v>
      </c>
      <c r="AA27" s="28">
        <f>'Calculations nonhispanic'!AA208</f>
        <v>0.81418325858429375</v>
      </c>
      <c r="AB27" s="28">
        <f>'Calculations nonhispanic'!AB208</f>
        <v>0.81081136216424565</v>
      </c>
      <c r="AC27" s="28">
        <f>'Calculations nonhispanic'!AC208</f>
        <v>0.80742548177368412</v>
      </c>
      <c r="AD27" s="28">
        <f>'Calculations nonhispanic'!AD208</f>
        <v>0.80402627281563677</v>
      </c>
      <c r="AE27" s="28">
        <f>'Calculations nonhispanic'!AE208</f>
        <v>0.80061438902755244</v>
      </c>
      <c r="AF27" s="28">
        <f>'Calculations nonhispanic'!AF208</f>
        <v>0.79719048203965637</v>
      </c>
      <c r="AG27">
        <v>0.79719048203965637</v>
      </c>
      <c r="AH27">
        <v>0.79719048203965637</v>
      </c>
      <c r="AI27">
        <v>0.79719048203965637</v>
      </c>
      <c r="AJ27">
        <v>0.79719048203965637</v>
      </c>
      <c r="AK27">
        <v>0.79719048203965637</v>
      </c>
      <c r="AL27">
        <v>0.79719048203965637</v>
      </c>
      <c r="AM27">
        <v>0.79719048203965637</v>
      </c>
      <c r="AN27">
        <v>0.79719048203965637</v>
      </c>
      <c r="AO27">
        <v>0.79719048203965637</v>
      </c>
      <c r="AP27">
        <v>0.79719048203965637</v>
      </c>
    </row>
    <row r="28" spans="1:42" x14ac:dyDescent="0.2">
      <c r="A28" s="6" t="s">
        <v>107</v>
      </c>
      <c r="B28" s="28">
        <f>'Calculations nonhispanic'!B209</f>
        <v>0.80204561824729903</v>
      </c>
      <c r="C28" s="28">
        <f>'Calculations nonhispanic'!C209</f>
        <v>0.79822216663440682</v>
      </c>
      <c r="D28" s="28">
        <f>'Calculations nonhispanic'!D209</f>
        <v>0.79424268212817228</v>
      </c>
      <c r="E28" s="28">
        <f>'Calculations nonhispanic'!E209</f>
        <v>0.79023403652774526</v>
      </c>
      <c r="F28" s="28">
        <f>'Calculations nonhispanic'!F209</f>
        <v>0.78621233351538478</v>
      </c>
      <c r="G28" s="28">
        <f>'Calculations nonhispanic'!G209</f>
        <v>0.78214550613153033</v>
      </c>
      <c r="H28" s="28">
        <f>'Calculations nonhispanic'!H209</f>
        <v>0.77802750204789051</v>
      </c>
      <c r="I28" s="28">
        <f>'Calculations nonhispanic'!I209</f>
        <v>0.77389674305355205</v>
      </c>
      <c r="J28" s="28">
        <f>'Calculations nonhispanic'!J209</f>
        <v>0.76977156942561575</v>
      </c>
      <c r="K28" s="28">
        <f>'Calculations nonhispanic'!K209</f>
        <v>0.76567025020155199</v>
      </c>
      <c r="L28" s="28">
        <f>'Calculations nonhispanic'!L209</f>
        <v>0.76168819047265401</v>
      </c>
      <c r="M28" s="28">
        <f>'Calculations nonhispanic'!M209</f>
        <v>0.75758826286320913</v>
      </c>
      <c r="N28" s="28">
        <f>'Calculations nonhispanic'!N209</f>
        <v>0.75348162242260897</v>
      </c>
      <c r="O28" s="28">
        <f>'Calculations nonhispanic'!O209</f>
        <v>0.74936919662335244</v>
      </c>
      <c r="P28" s="28">
        <f>'Calculations nonhispanic'!P209</f>
        <v>0.74525190105295624</v>
      </c>
      <c r="Q28" s="28">
        <f>'Calculations nonhispanic'!Q209</f>
        <v>0.74113063888042752</v>
      </c>
      <c r="R28" s="28">
        <f>'Calculations nonhispanic'!R209</f>
        <v>0.73700630035488357</v>
      </c>
      <c r="S28" s="28">
        <f>'Calculations nonhispanic'!S209</f>
        <v>0.73287976233608487</v>
      </c>
      <c r="T28" s="28">
        <f>'Calculations nonhispanic'!T209</f>
        <v>0.72875188785657818</v>
      </c>
      <c r="U28" s="28">
        <f>'Calculations nonhispanic'!U209</f>
        <v>0.72462352571511024</v>
      </c>
      <c r="V28" s="28">
        <f>'Calculations nonhispanic'!V209</f>
        <v>0.72049551010086643</v>
      </c>
      <c r="W28" s="28">
        <f>'Calculations nonhispanic'!W209</f>
        <v>0.71636866024808243</v>
      </c>
      <c r="X28" s="28">
        <f>'Calculations nonhispanic'!X209</f>
        <v>0.71224378012049572</v>
      </c>
      <c r="Y28" s="28">
        <f>'Calculations nonhispanic'!Y209</f>
        <v>0.70812165812506833</v>
      </c>
      <c r="Z28" s="28">
        <f>'Calculations nonhispanic'!Z209</f>
        <v>0.70400306685437997</v>
      </c>
      <c r="AA28" s="28">
        <f>'Calculations nonhispanic'!AA209</f>
        <v>0.69988876285702217</v>
      </c>
      <c r="AB28" s="28">
        <f>'Calculations nonhispanic'!AB209</f>
        <v>0.69577948643532184</v>
      </c>
      <c r="AC28" s="28">
        <f>'Calculations nonhispanic'!AC209</f>
        <v>0.69167596146968302</v>
      </c>
      <c r="AD28" s="28">
        <f>'Calculations nonhispanic'!AD209</f>
        <v>0.68757889526878446</v>
      </c>
      <c r="AE28" s="28">
        <f>'Calculations nonhispanic'!AE209</f>
        <v>0.68348897844488243</v>
      </c>
      <c r="AF28" s="28">
        <f>'Calculations nonhispanic'!AF209</f>
        <v>0.67940688481342137</v>
      </c>
      <c r="AG28">
        <v>0.67940688481342137</v>
      </c>
      <c r="AH28">
        <v>0.67940688481342137</v>
      </c>
      <c r="AI28">
        <v>0.67940688481342137</v>
      </c>
      <c r="AJ28">
        <v>0.67940688481342137</v>
      </c>
      <c r="AK28">
        <v>0.67940688481342137</v>
      </c>
      <c r="AL28">
        <v>0.67940688481342137</v>
      </c>
      <c r="AM28">
        <v>0.67940688481342137</v>
      </c>
      <c r="AN28">
        <v>0.67940688481342137</v>
      </c>
      <c r="AO28">
        <v>0.67940688481342137</v>
      </c>
      <c r="AP28">
        <v>0.67940688481342137</v>
      </c>
    </row>
    <row r="29" spans="1:42" x14ac:dyDescent="0.2">
      <c r="A29" s="6" t="s">
        <v>43</v>
      </c>
      <c r="B29" s="28">
        <f>'Calculations nonhispanic'!B210</f>
        <v>0.70000000000000007</v>
      </c>
      <c r="C29" s="28">
        <f>'Calculations nonhispanic'!C210</f>
        <v>0.69548860896168208</v>
      </c>
      <c r="D29" s="28">
        <f>'Calculations nonhispanic'!D210</f>
        <v>0.69081863573831015</v>
      </c>
      <c r="E29" s="28">
        <f>'Calculations nonhispanic'!E210</f>
        <v>0.6861403276981024</v>
      </c>
      <c r="F29" s="28">
        <f>'Calculations nonhispanic'!F210</f>
        <v>0.68147245438927717</v>
      </c>
      <c r="G29" s="28">
        <f>'Calculations nonhispanic'!G210</f>
        <v>0.67677792379416635</v>
      </c>
      <c r="H29" s="28">
        <f>'Calculations nonhispanic'!H210</f>
        <v>0.67205023447567735</v>
      </c>
      <c r="I29" s="28">
        <f>'Calculations nonhispanic'!I210</f>
        <v>0.66733367226461104</v>
      </c>
      <c r="J29" s="28">
        <f>'Calculations nonhispanic'!J210</f>
        <v>0.66264882606349063</v>
      </c>
      <c r="K29" s="28">
        <f>'Calculations nonhispanic'!K210</f>
        <v>0.65801576955362961</v>
      </c>
      <c r="L29" s="28">
        <f>'Calculations nonhispanic'!L210</f>
        <v>0.65354062832785598</v>
      </c>
      <c r="M29" s="28">
        <f>'Calculations nonhispanic'!M210</f>
        <v>0.64895653063959224</v>
      </c>
      <c r="N29" s="28">
        <f>'Calculations nonhispanic'!N210</f>
        <v>0.64438846902737368</v>
      </c>
      <c r="O29" s="28">
        <f>'Calculations nonhispanic'!O210</f>
        <v>0.63983722103310414</v>
      </c>
      <c r="P29" s="28">
        <f>'Calculations nonhispanic'!P210</f>
        <v>0.63530353655341731</v>
      </c>
      <c r="Q29" s="28">
        <f>'Calculations nonhispanic'!Q210</f>
        <v>0.63078813802942968</v>
      </c>
      <c r="R29" s="28">
        <f>'Calculations nonhispanic'!R210</f>
        <v>0.62629172066789618</v>
      </c>
      <c r="S29" s="28">
        <f>'Calculations nonhispanic'!S210</f>
        <v>0.62181495269182707</v>
      </c>
      <c r="T29" s="28">
        <f>'Calculations nonhispanic'!T210</f>
        <v>0.61735847561863766</v>
      </c>
      <c r="U29" s="28">
        <f>'Calculations nonhispanic'!U210</f>
        <v>0.6129229045639788</v>
      </c>
      <c r="V29" s="28">
        <f>'Calculations nonhispanic'!V210</f>
        <v>0.60850882856937805</v>
      </c>
      <c r="W29" s="28">
        <f>'Calculations nonhispanic'!W210</f>
        <v>0.60411681095191228</v>
      </c>
      <c r="X29" s="28">
        <f>'Calculations nonhispanic'!X210</f>
        <v>0.59974738967415275</v>
      </c>
      <c r="Y29" s="28">
        <f>'Calculations nonhispanic'!Y210</f>
        <v>0.59540107773267736</v>
      </c>
      <c r="Z29" s="28">
        <f>'Calculations nonhispanic'!Z210</f>
        <v>0.59107836356351129</v>
      </c>
      <c r="AA29" s="28">
        <f>'Calculations nonhispanic'!AA210</f>
        <v>0.58677971146287278</v>
      </c>
      <c r="AB29" s="28">
        <f>'Calculations nonhispanic'!AB210</f>
        <v>0.58250556202169745</v>
      </c>
      <c r="AC29" s="28">
        <f>'Calculations nonhispanic'!AC210</f>
        <v>0.5782563325724529</v>
      </c>
      <c r="AD29" s="28">
        <f>'Calculations nonhispanic'!AD210</f>
        <v>0.57403241764679391</v>
      </c>
      <c r="AE29" s="28">
        <f>'Calculations nonhispanic'!AE210</f>
        <v>0.56983418944269904</v>
      </c>
      <c r="AF29" s="28">
        <f>'Calculations nonhispanic'!AF210</f>
        <v>0.56566199829976493</v>
      </c>
      <c r="AG29">
        <v>0.56566199829976493</v>
      </c>
      <c r="AH29">
        <v>0.56566199829976493</v>
      </c>
      <c r="AI29">
        <v>0.56566199829976493</v>
      </c>
      <c r="AJ29">
        <v>0.56566199829976493</v>
      </c>
      <c r="AK29">
        <v>0.56566199829976493</v>
      </c>
      <c r="AL29">
        <v>0.56566199829976493</v>
      </c>
      <c r="AM29">
        <v>0.56566199829976493</v>
      </c>
      <c r="AN29">
        <v>0.56566199829976493</v>
      </c>
      <c r="AO29">
        <v>0.56566199829976493</v>
      </c>
      <c r="AP29">
        <v>0.56566199829976493</v>
      </c>
    </row>
    <row r="30" spans="1:42" x14ac:dyDescent="0.2">
      <c r="A30" s="6" t="s">
        <v>44</v>
      </c>
      <c r="B30" s="28">
        <f>'Calculations nonhispanic'!B211</f>
        <v>0.81500000000000006</v>
      </c>
      <c r="C30" s="28">
        <f>'Calculations nonhispanic'!C211</f>
        <v>0.81130516957266252</v>
      </c>
      <c r="D30" s="28">
        <f>'Calculations nonhispanic'!D211</f>
        <v>0.80745654007394407</v>
      </c>
      <c r="E30" s="28">
        <f>'Calculations nonhispanic'!E211</f>
        <v>0.80357662437018562</v>
      </c>
      <c r="F30" s="28">
        <f>'Calculations nonhispanic'!F211</f>
        <v>0.79968098544026056</v>
      </c>
      <c r="G30" s="28">
        <f>'Calculations nonhispanic'!G211</f>
        <v>0.79573851949619767</v>
      </c>
      <c r="H30" s="28">
        <f>'Calculations nonhispanic'!H211</f>
        <v>0.79174327331249617</v>
      </c>
      <c r="I30" s="28">
        <f>'Calculations nonhispanic'!I211</f>
        <v>0.78773247457180329</v>
      </c>
      <c r="J30" s="28">
        <f>'Calculations nonhispanic'!J211</f>
        <v>0.78372394740383</v>
      </c>
      <c r="K30" s="28">
        <f>'Calculations nonhispanic'!K211</f>
        <v>0.77973550180685858</v>
      </c>
      <c r="L30" s="28">
        <f>'Calculations nonhispanic'!L211</f>
        <v>0.77586009963392888</v>
      </c>
      <c r="M30" s="28">
        <f>'Calculations nonhispanic'!M211</f>
        <v>0.77186698847168722</v>
      </c>
      <c r="N30" s="28">
        <f>'Calculations nonhispanic'!N211</f>
        <v>0.76786431199254634</v>
      </c>
      <c r="O30" s="28">
        <f>'Calculations nonhispanic'!O211</f>
        <v>0.76385298214761255</v>
      </c>
      <c r="P30" s="28">
        <f>'Calculations nonhispanic'!P211</f>
        <v>0.75983390170809251</v>
      </c>
      <c r="Q30" s="28">
        <f>'Calculations nonhispanic'!Q211</f>
        <v>0.75580796367858172</v>
      </c>
      <c r="R30" s="28">
        <f>'Calculations nonhispanic'!R211</f>
        <v>0.75177605073947384</v>
      </c>
      <c r="S30" s="28">
        <f>'Calculations nonhispanic'!S211</f>
        <v>0.7477390347184989</v>
      </c>
      <c r="T30" s="28">
        <f>'Calculations nonhispanic'!T211</f>
        <v>0.74369777609133325</v>
      </c>
      <c r="U30" s="28">
        <f>'Calculations nonhispanic'!U211</f>
        <v>0.73965312351117496</v>
      </c>
      <c r="V30" s="28">
        <f>'Calculations nonhispanic'!V211</f>
        <v>0.73560591336708681</v>
      </c>
      <c r="W30" s="28">
        <f>'Calculations nonhispanic'!W211</f>
        <v>0.73155696937087256</v>
      </c>
      <c r="X30" s="28">
        <f>'Calculations nonhispanic'!X211</f>
        <v>0.72750710217219383</v>
      </c>
      <c r="Y30" s="28">
        <f>'Calculations nonhispanic'!Y211</f>
        <v>0.72345710900156901</v>
      </c>
      <c r="Z30" s="28">
        <f>'Calculations nonhispanic'!Z211</f>
        <v>0.71940777334087702</v>
      </c>
      <c r="AA30" s="28">
        <f>'Calculations nonhispanic'!AA211</f>
        <v>0.7153598646208994</v>
      </c>
      <c r="AB30" s="28">
        <f>'Calculations nonhispanic'!AB211</f>
        <v>0.71131413794543585</v>
      </c>
      <c r="AC30" s="28">
        <f>'Calculations nonhispanic'!AC211</f>
        <v>0.70727133384147056</v>
      </c>
      <c r="AD30" s="28">
        <f>'Calculations nonhispanic'!AD211</f>
        <v>0.70323217803482063</v>
      </c>
      <c r="AE30" s="28">
        <f>'Calculations nonhispanic'!AE211</f>
        <v>0.69919738125068887</v>
      </c>
      <c r="AF30" s="28">
        <f>'Calculations nonhispanic'!AF211</f>
        <v>0.69516763903849954</v>
      </c>
      <c r="AG30">
        <v>0.69516763903849954</v>
      </c>
      <c r="AH30">
        <v>0.69516763903849954</v>
      </c>
      <c r="AI30">
        <v>0.69516763903849954</v>
      </c>
      <c r="AJ30">
        <v>0.69516763903849954</v>
      </c>
      <c r="AK30">
        <v>0.69516763903849954</v>
      </c>
      <c r="AL30">
        <v>0.69516763903849954</v>
      </c>
      <c r="AM30">
        <v>0.69516763903849954</v>
      </c>
      <c r="AN30">
        <v>0.69516763903849954</v>
      </c>
      <c r="AO30">
        <v>0.69516763903849954</v>
      </c>
      <c r="AP30">
        <v>0.69516763903849954</v>
      </c>
    </row>
    <row r="31" spans="1:42" x14ac:dyDescent="0.2">
      <c r="A31" s="6" t="s">
        <v>45</v>
      </c>
      <c r="B31" s="28">
        <f>'Calculations nonhispanic'!B212</f>
        <v>0.79200000000000004</v>
      </c>
      <c r="C31" s="28">
        <f>'Calculations nonhispanic'!C212</f>
        <v>0.78808366084625292</v>
      </c>
      <c r="D31" s="28">
        <f>'Calculations nonhispanic'!D212</f>
        <v>0.78400990560146233</v>
      </c>
      <c r="E31" s="28">
        <f>'Calculations nonhispanic'!E212</f>
        <v>0.77990875639658264</v>
      </c>
      <c r="F31" s="28">
        <f>'Calculations nonhispanic'!F212</f>
        <v>0.77579670272330647</v>
      </c>
      <c r="G31" s="28">
        <f>'Calculations nonhispanic'!G212</f>
        <v>0.77164098599662589</v>
      </c>
      <c r="H31" s="28">
        <f>'Calculations nonhispanic'!H212</f>
        <v>0.76743548515894211</v>
      </c>
      <c r="I31" s="28">
        <f>'Calculations nonhispanic'!I212</f>
        <v>0.76321947227025633</v>
      </c>
      <c r="J31" s="28">
        <f>'Calculations nonhispanic'!J212</f>
        <v>0.75901164842647628</v>
      </c>
      <c r="K31" s="28">
        <f>'Calculations nonhispanic'!K212</f>
        <v>0.75483059870043501</v>
      </c>
      <c r="L31" s="28">
        <f>'Calculations nonhispanic'!L212</f>
        <v>0.7507734348717241</v>
      </c>
      <c r="M31" s="28">
        <f>'Calculations nonhispanic'!M212</f>
        <v>0.74659853433330703</v>
      </c>
      <c r="N31" s="28">
        <f>'Calculations nonhispanic'!N212</f>
        <v>0.74241917110254174</v>
      </c>
      <c r="O31" s="28">
        <f>'Calculations nonhispanic'!O212</f>
        <v>0.73823627854742013</v>
      </c>
      <c r="P31" s="28">
        <f>'Calculations nonhispanic'!P212</f>
        <v>0.73405077611551939</v>
      </c>
      <c r="Q31" s="28">
        <f>'Calculations nonhispanic'!Q212</f>
        <v>0.72986356885067893</v>
      </c>
      <c r="R31" s="28">
        <f>'Calculations nonhispanic'!R212</f>
        <v>0.72567554694372871</v>
      </c>
      <c r="S31" s="28">
        <f>'Calculations nonhispanic'!S212</f>
        <v>0.72148758531683843</v>
      </c>
      <c r="T31" s="28">
        <f>'Calculations nonhispanic'!T212</f>
        <v>0.71730054324098413</v>
      </c>
      <c r="U31" s="28">
        <f>'Calculations nonhispanic'!U212</f>
        <v>0.71311526398600589</v>
      </c>
      <c r="V31" s="28">
        <f>'Calculations nonhispanic'!V212</f>
        <v>0.7089325745026267</v>
      </c>
      <c r="W31" s="28">
        <f>'Calculations nonhispanic'!W212</f>
        <v>0.70475328513579305</v>
      </c>
      <c r="X31" s="28">
        <f>'Calculations nonhispanic'!X212</f>
        <v>0.70057818936863714</v>
      </c>
      <c r="Y31" s="28">
        <f>'Calculations nonhispanic'!Y212</f>
        <v>0.69640806359631657</v>
      </c>
      <c r="Z31" s="28">
        <f>'Calculations nonhispanic'!Z212</f>
        <v>0.69224366692897266</v>
      </c>
      <c r="AA31" s="28">
        <f>'Calculations nonhispanic'!AA212</f>
        <v>0.68808574102297682</v>
      </c>
      <c r="AB31" s="28">
        <f>'Calculations nonhispanic'!AB212</f>
        <v>0.6839350099396484</v>
      </c>
      <c r="AC31" s="28">
        <f>'Calculations nonhispanic'!AC212</f>
        <v>0.67979218003058572</v>
      </c>
      <c r="AD31" s="28">
        <f>'Calculations nonhispanic'!AD212</f>
        <v>0.67565793984871669</v>
      </c>
      <c r="AE31" s="28">
        <f>'Calculations nonhispanic'!AE212</f>
        <v>0.67153296008418517</v>
      </c>
      <c r="AF31" s="28">
        <f>'Calculations nonhispanic'!AF212</f>
        <v>0.66741789352415815</v>
      </c>
      <c r="AG31">
        <v>0.66741789352415815</v>
      </c>
      <c r="AH31">
        <v>0.66741789352415815</v>
      </c>
      <c r="AI31">
        <v>0.66741789352415815</v>
      </c>
      <c r="AJ31">
        <v>0.66741789352415815</v>
      </c>
      <c r="AK31">
        <v>0.66741789352415815</v>
      </c>
      <c r="AL31">
        <v>0.66741789352415815</v>
      </c>
      <c r="AM31">
        <v>0.66741789352415815</v>
      </c>
      <c r="AN31">
        <v>0.66741789352415815</v>
      </c>
      <c r="AO31">
        <v>0.66741789352415815</v>
      </c>
      <c r="AP31">
        <v>0.66741789352415815</v>
      </c>
    </row>
    <row r="32" spans="1:42" x14ac:dyDescent="0.2">
      <c r="A32" s="6" t="s">
        <v>46</v>
      </c>
      <c r="B32" s="28">
        <f>'Calculations nonhispanic'!B213</f>
        <v>0.72699999999999998</v>
      </c>
      <c r="C32" s="28">
        <f>'Calculations nonhispanic'!C213</f>
        <v>0.72261791095375194</v>
      </c>
      <c r="D32" s="28">
        <f>'Calculations nonhispanic'!D213</f>
        <v>0.71807571930104919</v>
      </c>
      <c r="E32" s="28">
        <f>'Calculations nonhispanic'!E213</f>
        <v>0.71351927138720228</v>
      </c>
      <c r="F32" s="28">
        <f>'Calculations nonhispanic'!F213</f>
        <v>0.70896688914186567</v>
      </c>
      <c r="G32" s="28">
        <f>'Calculations nonhispanic'!G213</f>
        <v>0.70438240339634184</v>
      </c>
      <c r="H32" s="28">
        <f>'Calculations nonhispanic'!H213</f>
        <v>0.69975938511708469</v>
      </c>
      <c r="I32" s="28">
        <f>'Calculations nonhispanic'!I213</f>
        <v>0.69514113336282291</v>
      </c>
      <c r="J32" s="28">
        <f>'Calculations nonhispanic'!J213</f>
        <v>0.69054792682006105</v>
      </c>
      <c r="K32" s="28">
        <f>'Calculations nonhispanic'!K213</f>
        <v>0.68599964090856858</v>
      </c>
      <c r="L32" s="28">
        <f>'Calculations nonhispanic'!L213</f>
        <v>0.68160088345870817</v>
      </c>
      <c r="M32" s="28">
        <f>'Calculations nonhispanic'!M213</f>
        <v>0.67708945990141112</v>
      </c>
      <c r="N32" s="28">
        <f>'Calculations nonhispanic'!N213</f>
        <v>0.67258824280945428</v>
      </c>
      <c r="O32" s="28">
        <f>'Calculations nonhispanic'!O213</f>
        <v>0.66809808945789517</v>
      </c>
      <c r="P32" s="28">
        <f>'Calculations nonhispanic'!P213</f>
        <v>0.66361983237631927</v>
      </c>
      <c r="Q32" s="28">
        <f>'Calculations nonhispanic'!Q213</f>
        <v>0.65915427931982351</v>
      </c>
      <c r="R32" s="28">
        <f>'Calculations nonhispanic'!R213</f>
        <v>0.65470221327585143</v>
      </c>
      <c r="S32" s="28">
        <f>'Calculations nonhispanic'!S213</f>
        <v>0.65026439250525037</v>
      </c>
      <c r="T32" s="28">
        <f>'Calculations nonhispanic'!T213</f>
        <v>0.64584155061591764</v>
      </c>
      <c r="U32" s="28">
        <f>'Calculations nonhispanic'!U213</f>
        <v>0.64143439666742663</v>
      </c>
      <c r="V32" s="28">
        <f>'Calculations nonhispanic'!V213</f>
        <v>0.63704361530499354</v>
      </c>
      <c r="W32" s="28">
        <f>'Calculations nonhispanic'!W213</f>
        <v>0.63266986692118576</v>
      </c>
      <c r="X32" s="28">
        <f>'Calculations nonhispanic'!X213</f>
        <v>0.62831378784378278</v>
      </c>
      <c r="Y32" s="28">
        <f>'Calculations nonhispanic'!Y213</f>
        <v>0.62397599054820951</v>
      </c>
      <c r="Z32" s="28">
        <f>'Calculations nonhispanic'!Z213</f>
        <v>0.61965706389301556</v>
      </c>
      <c r="AA32" s="28">
        <f>'Calculations nonhispanic'!AA213</f>
        <v>0.61535757337685182</v>
      </c>
      <c r="AB32" s="28">
        <f>'Calculations nonhispanic'!AB213</f>
        <v>0.61107806141548004</v>
      </c>
      <c r="AC32" s="28">
        <f>'Calculations nonhispanic'!AC213</f>
        <v>0.60681904763735561</v>
      </c>
      <c r="AD32" s="28">
        <f>'Calculations nonhispanic'!AD213</f>
        <v>0.60258102919635304</v>
      </c>
      <c r="AE32" s="28">
        <f>'Calculations nonhispanic'!AE213</f>
        <v>0.59836448110026186</v>
      </c>
      <c r="AF32" s="28">
        <f>'Calculations nonhispanic'!AF213</f>
        <v>0.5941698565537098</v>
      </c>
      <c r="AG32">
        <v>0.5941698565537098</v>
      </c>
      <c r="AH32">
        <v>0.5941698565537098</v>
      </c>
      <c r="AI32">
        <v>0.5941698565537098</v>
      </c>
      <c r="AJ32">
        <v>0.5941698565537098</v>
      </c>
      <c r="AK32">
        <v>0.5941698565537098</v>
      </c>
      <c r="AL32">
        <v>0.5941698565537098</v>
      </c>
      <c r="AM32">
        <v>0.5941698565537098</v>
      </c>
      <c r="AN32">
        <v>0.5941698565537098</v>
      </c>
      <c r="AO32">
        <v>0.5941698565537098</v>
      </c>
      <c r="AP32">
        <v>0.5941698565537098</v>
      </c>
    </row>
    <row r="33" spans="1:42" x14ac:dyDescent="0.2">
      <c r="A33" s="6" t="s">
        <v>47</v>
      </c>
      <c r="B33" s="28">
        <f>'Calculations nonhispanic'!B214</f>
        <v>0.86915510948905106</v>
      </c>
      <c r="C33" s="28">
        <f>'Calculations nonhispanic'!C214</f>
        <v>0.86611369994633636</v>
      </c>
      <c r="D33" s="28">
        <f>'Calculations nonhispanic'!D214</f>
        <v>0.86293424337976044</v>
      </c>
      <c r="E33" s="28">
        <f>'Calculations nonhispanic'!E214</f>
        <v>0.85971717392599833</v>
      </c>
      <c r="F33" s="28">
        <f>'Calculations nonhispanic'!F214</f>
        <v>0.85647523737221221</v>
      </c>
      <c r="G33" s="28">
        <f>'Calculations nonhispanic'!G214</f>
        <v>0.85318231848670822</v>
      </c>
      <c r="H33" s="28">
        <f>'Calculations nonhispanic'!H214</f>
        <v>0.84983304207077959</v>
      </c>
      <c r="I33" s="28">
        <f>'Calculations nonhispanic'!I214</f>
        <v>0.84645835530604652</v>
      </c>
      <c r="J33" s="28">
        <f>'Calculations nonhispanic'!J214</f>
        <v>0.84307324698204167</v>
      </c>
      <c r="K33" s="28">
        <f>'Calculations nonhispanic'!K214</f>
        <v>0.83969291099129728</v>
      </c>
      <c r="L33" s="28">
        <f>'Calculations nonhispanic'!L214</f>
        <v>0.83639678571852616</v>
      </c>
      <c r="M33" s="28">
        <f>'Calculations nonhispanic'!M214</f>
        <v>0.8329886356678764</v>
      </c>
      <c r="N33" s="28">
        <f>'Calculations nonhispanic'!N214</f>
        <v>0.82956023512626709</v>
      </c>
      <c r="O33" s="28">
        <f>'Calculations nonhispanic'!O214</f>
        <v>0.82611232747497432</v>
      </c>
      <c r="P33" s="28">
        <f>'Calculations nonhispanic'!P214</f>
        <v>0.82264565819159696</v>
      </c>
      <c r="Q33" s="28">
        <f>'Calculations nonhispanic'!Q214</f>
        <v>0.81916097421290957</v>
      </c>
      <c r="R33" s="28">
        <f>'Calculations nonhispanic'!R214</f>
        <v>0.81565902330934448</v>
      </c>
      <c r="S33" s="28">
        <f>'Calculations nonhispanic'!S214</f>
        <v>0.81214055347181524</v>
      </c>
      <c r="T33" s="28">
        <f>'Calculations nonhispanic'!T214</f>
        <v>0.80860631231155244</v>
      </c>
      <c r="U33" s="28">
        <f>'Calculations nonhispanic'!U214</f>
        <v>0.80505704647358611</v>
      </c>
      <c r="V33" s="28">
        <f>'Calculations nonhispanic'!V214</f>
        <v>0.80149350106444006</v>
      </c>
      <c r="W33" s="28">
        <f>'Calculations nonhispanic'!W214</f>
        <v>0.79791641909456967</v>
      </c>
      <c r="X33" s="28">
        <f>'Calculations nonhispanic'!X214</f>
        <v>0.79432654093603217</v>
      </c>
      <c r="Y33" s="28">
        <f>'Calculations nonhispanic'!Y214</f>
        <v>0.79072460379581444</v>
      </c>
      <c r="Z33" s="28">
        <f>'Calculations nonhispanic'!Z214</f>
        <v>0.78711134120522419</v>
      </c>
      <c r="AA33" s="28">
        <f>'Calculations nonhispanic'!AA214</f>
        <v>0.78348748252566847</v>
      </c>
      <c r="AB33" s="28">
        <f>'Calculations nonhispanic'!AB214</f>
        <v>0.77985375247113564</v>
      </c>
      <c r="AC33" s="28">
        <f>'Calculations nonhispanic'!AC214</f>
        <v>0.77621087064763417</v>
      </c>
      <c r="AD33" s="28">
        <f>'Calculations nonhispanic'!AD214</f>
        <v>0.7725595511097928</v>
      </c>
      <c r="AE33" s="28">
        <f>'Calculations nonhispanic'!AE214</f>
        <v>0.76890050193480308</v>
      </c>
      <c r="AF33" s="28">
        <f>'Calculations nonhispanic'!AF214</f>
        <v>0.76523442481382942</v>
      </c>
      <c r="AG33">
        <v>0.76523442481382942</v>
      </c>
      <c r="AH33">
        <v>0.76523442481382942</v>
      </c>
      <c r="AI33">
        <v>0.76523442481382942</v>
      </c>
      <c r="AJ33">
        <v>0.76523442481382942</v>
      </c>
      <c r="AK33">
        <v>0.76523442481382942</v>
      </c>
      <c r="AL33">
        <v>0.76523442481382942</v>
      </c>
      <c r="AM33">
        <v>0.76523442481382942</v>
      </c>
      <c r="AN33">
        <v>0.76523442481382942</v>
      </c>
      <c r="AO33">
        <v>0.76523442481382942</v>
      </c>
      <c r="AP33">
        <v>0.76523442481382942</v>
      </c>
    </row>
    <row r="34" spans="1:42" x14ac:dyDescent="0.2">
      <c r="A34" s="6" t="s">
        <v>48</v>
      </c>
      <c r="B34" s="28">
        <f>'Calculations nonhispanic'!B215</f>
        <v>0.84028098159509201</v>
      </c>
      <c r="C34" s="28">
        <f>'Calculations nonhispanic'!C215</f>
        <v>0.83686706935006505</v>
      </c>
      <c r="D34" s="28">
        <f>'Calculations nonhispanic'!D215</f>
        <v>0.83330532241340982</v>
      </c>
      <c r="E34" s="28">
        <f>'Calculations nonhispanic'!E215</f>
        <v>0.82970874761110569</v>
      </c>
      <c r="F34" s="28">
        <f>'Calculations nonhispanic'!F215</f>
        <v>0.8260917077190606</v>
      </c>
      <c r="G34" s="28">
        <f>'Calculations nonhispanic'!G215</f>
        <v>0.82242522411997598</v>
      </c>
      <c r="H34" s="28">
        <f>'Calculations nonhispanic'!H215</f>
        <v>0.81870357635771929</v>
      </c>
      <c r="I34" s="28">
        <f>'Calculations nonhispanic'!I215</f>
        <v>0.81496132952266787</v>
      </c>
      <c r="J34" s="28">
        <f>'Calculations nonhispanic'!J215</f>
        <v>0.81121512630033499</v>
      </c>
      <c r="K34" s="28">
        <f>'Calculations nonhispanic'!K215</f>
        <v>0.8074817028036162</v>
      </c>
      <c r="L34" s="28">
        <f>'Calculations nonhispanic'!L215</f>
        <v>0.80384841121962836</v>
      </c>
      <c r="M34" s="28">
        <f>'Calculations nonhispanic'!M215</f>
        <v>0.80009894253533331</v>
      </c>
      <c r="N34" s="28">
        <f>'Calculations nonhispanic'!N215</f>
        <v>0.7963345995765958</v>
      </c>
      <c r="O34" s="28">
        <f>'Calculations nonhispanic'!O215</f>
        <v>0.79255623697657085</v>
      </c>
      <c r="P34" s="28">
        <f>'Calculations nonhispanic'!P215</f>
        <v>0.78876470557240441</v>
      </c>
      <c r="Q34" s="28">
        <f>'Calculations nonhispanic'!Q215</f>
        <v>0.78496085175787944</v>
      </c>
      <c r="R34" s="28">
        <f>'Calculations nonhispanic'!R215</f>
        <v>0.78114551685772071</v>
      </c>
      <c r="S34" s="28">
        <f>'Calculations nonhispanic'!S215</f>
        <v>0.77731953652398</v>
      </c>
      <c r="T34" s="28">
        <f>'Calculations nonhispanic'!T215</f>
        <v>0.77348374015485322</v>
      </c>
      <c r="U34" s="28">
        <f>'Calculations nonhispanic'!U215</f>
        <v>0.76963895033624785</v>
      </c>
      <c r="V34" s="28">
        <f>'Calculations nonhispanic'!V215</f>
        <v>0.7657859823063129</v>
      </c>
      <c r="W34" s="28">
        <f>'Calculations nonhispanic'!W215</f>
        <v>0.76192564344312463</v>
      </c>
      <c r="X34" s="28">
        <f>'Calculations nonhispanic'!X215</f>
        <v>0.75805873277564184</v>
      </c>
      <c r="Y34" s="28">
        <f>'Calculations nonhispanic'!Y215</f>
        <v>0.75418604051799265</v>
      </c>
      <c r="Z34" s="28">
        <f>'Calculations nonhispanic'!Z215</f>
        <v>0.75030834762712018</v>
      </c>
      <c r="AA34" s="28">
        <f>'Calculations nonhispanic'!AA215</f>
        <v>0.7464264253837235</v>
      </c>
      <c r="AB34" s="28">
        <f>'Calculations nonhispanic'!AB215</f>
        <v>0.74254103499642532</v>
      </c>
      <c r="AC34" s="28">
        <f>'Calculations nonhispanic'!AC215</f>
        <v>0.73865292722903197</v>
      </c>
      <c r="AD34" s="28">
        <f>'Calculations nonhispanic'!AD215</f>
        <v>0.73476284205069475</v>
      </c>
      <c r="AE34" s="28">
        <f>'Calculations nonhispanic'!AE215</f>
        <v>0.73087150830876535</v>
      </c>
      <c r="AF34" s="28">
        <f>'Calculations nonhispanic'!AF215</f>
        <v>0.7269796434240815</v>
      </c>
      <c r="AG34">
        <v>0.7269796434240815</v>
      </c>
      <c r="AH34">
        <v>0.7269796434240815</v>
      </c>
      <c r="AI34">
        <v>0.7269796434240815</v>
      </c>
      <c r="AJ34">
        <v>0.7269796434240815</v>
      </c>
      <c r="AK34">
        <v>0.7269796434240815</v>
      </c>
      <c r="AL34">
        <v>0.7269796434240815</v>
      </c>
      <c r="AM34">
        <v>0.7269796434240815</v>
      </c>
      <c r="AN34">
        <v>0.7269796434240815</v>
      </c>
      <c r="AO34">
        <v>0.7269796434240815</v>
      </c>
      <c r="AP34">
        <v>0.7269796434240815</v>
      </c>
    </row>
    <row r="35" spans="1:42" x14ac:dyDescent="0.2">
      <c r="A35" s="6" t="s">
        <v>49</v>
      </c>
      <c r="B35" s="28">
        <f>'Calculations nonhispanic'!B216</f>
        <v>0.90590453074433663</v>
      </c>
      <c r="C35" s="28">
        <f>'Calculations nonhispanic'!C216</f>
        <v>0.90342581270711997</v>
      </c>
      <c r="D35" s="28">
        <f>'Calculations nonhispanic'!D216</f>
        <v>0.90082710631000973</v>
      </c>
      <c r="E35" s="28">
        <f>'Calculations nonhispanic'!E216</f>
        <v>0.89818993239443179</v>
      </c>
      <c r="F35" s="28">
        <f>'Calculations nonhispanic'!F216</f>
        <v>0.89552457182254441</v>
      </c>
      <c r="G35" s="28">
        <f>'Calculations nonhispanic'!G216</f>
        <v>0.89280933686537667</v>
      </c>
      <c r="H35" s="28">
        <f>'Calculations nonhispanic'!H216</f>
        <v>0.89003946177443805</v>
      </c>
      <c r="I35" s="28">
        <f>'Calculations nonhispanic'!I216</f>
        <v>0.8872402977841245</v>
      </c>
      <c r="J35" s="28">
        <f>'Calculations nonhispanic'!J216</f>
        <v>0.8844242025938196</v>
      </c>
      <c r="K35" s="28">
        <f>'Calculations nonhispanic'!K216</f>
        <v>0.88160385051176593</v>
      </c>
      <c r="L35" s="28">
        <f>'Calculations nonhispanic'!L216</f>
        <v>0.87884589298934135</v>
      </c>
      <c r="M35" s="28">
        <f>'Calculations nonhispanic'!M216</f>
        <v>0.87598608502474351</v>
      </c>
      <c r="N35" s="28">
        <f>'Calculations nonhispanic'!N216</f>
        <v>0.87310100962401727</v>
      </c>
      <c r="O35" s="28">
        <f>'Calculations nonhispanic'!O216</f>
        <v>0.87019119802137468</v>
      </c>
      <c r="P35" s="28">
        <f>'Calculations nonhispanic'!P216</f>
        <v>0.867257189526358</v>
      </c>
      <c r="Q35" s="28">
        <f>'Calculations nonhispanic'!Q216</f>
        <v>0.86429953102826529</v>
      </c>
      <c r="R35" s="28">
        <f>'Calculations nonhispanic'!R216</f>
        <v>0.86131877650002175</v>
      </c>
      <c r="S35" s="28">
        <f>'Calculations nonhispanic'!S216</f>
        <v>0.85831548650224576</v>
      </c>
      <c r="T35" s="28">
        <f>'Calculations nonhispanic'!T216</f>
        <v>0.85529022768821839</v>
      </c>
      <c r="U35" s="28">
        <f>'Calculations nonhispanic'!U216</f>
        <v>0.85224357231048353</v>
      </c>
      <c r="V35" s="28">
        <f>'Calculations nonhispanic'!V216</f>
        <v>0.84917609772974645</v>
      </c>
      <c r="W35" s="28">
        <f>'Calculations nonhispanic'!W216</f>
        <v>0.84608838592674651</v>
      </c>
      <c r="X35" s="28">
        <f>'Calculations nonhispanic'!X216</f>
        <v>0.84298102301774713</v>
      </c>
      <c r="Y35" s="28">
        <f>'Calculations nonhispanic'!Y216</f>
        <v>0.83985459877426405</v>
      </c>
      <c r="Z35" s="28">
        <f>'Calculations nonhispanic'!Z216</f>
        <v>0.83670970614763973</v>
      </c>
      <c r="AA35" s="28">
        <f>'Calculations nonhispanic'!AA216</f>
        <v>0.83354694079902469</v>
      </c>
      <c r="AB35" s="28">
        <f>'Calculations nonhispanic'!AB216</f>
        <v>0.83036690063533025</v>
      </c>
      <c r="AC35" s="28">
        <f>'Calculations nonhispanic'!AC216</f>
        <v>0.82717018535167697</v>
      </c>
      <c r="AD35" s="28">
        <f>'Calculations nonhispanic'!AD216</f>
        <v>0.82395739598083262</v>
      </c>
      <c r="AE35" s="28">
        <f>'Calculations nonhispanic'!AE216</f>
        <v>0.82072913445011864</v>
      </c>
      <c r="AF35" s="28">
        <f>'Calculations nonhispanic'!AF216</f>
        <v>0.81748600314623365</v>
      </c>
      <c r="AG35">
        <v>0.81748600314623365</v>
      </c>
      <c r="AH35">
        <v>0.81748600314623365</v>
      </c>
      <c r="AI35">
        <v>0.81748600314623365</v>
      </c>
      <c r="AJ35">
        <v>0.81748600314623365</v>
      </c>
      <c r="AK35">
        <v>0.81748600314623365</v>
      </c>
      <c r="AL35">
        <v>0.81748600314623365</v>
      </c>
      <c r="AM35">
        <v>0.81748600314623365</v>
      </c>
      <c r="AN35">
        <v>0.81748600314623365</v>
      </c>
      <c r="AO35">
        <v>0.81748600314623365</v>
      </c>
      <c r="AP35">
        <v>0.81748600314623365</v>
      </c>
    </row>
    <row r="36" spans="1:42" x14ac:dyDescent="0.2">
      <c r="A36" s="6" t="s">
        <v>50</v>
      </c>
      <c r="B36" s="28">
        <f>'Calculations nonhispanic'!B217</f>
        <v>0.88600000000000001</v>
      </c>
      <c r="C36" s="28">
        <f>'Calculations nonhispanic'!C217</f>
        <v>0.88320343738538298</v>
      </c>
      <c r="D36" s="28">
        <f>'Calculations nonhispanic'!D217</f>
        <v>0.88027624177856845</v>
      </c>
      <c r="E36" s="28">
        <f>'Calculations nonhispanic'!E217</f>
        <v>0.87731060519886628</v>
      </c>
      <c r="F36" s="28">
        <f>'Calculations nonhispanic'!F217</f>
        <v>0.87431820225726531</v>
      </c>
      <c r="G36" s="28">
        <f>'Calculations nonhispanic'!G217</f>
        <v>0.87127482871044759</v>
      </c>
      <c r="H36" s="28">
        <f>'Calculations nonhispanic'!H217</f>
        <v>0.86817536081771751</v>
      </c>
      <c r="I36" s="28">
        <f>'Calculations nonhispanic'!I217</f>
        <v>0.86504832689639599</v>
      </c>
      <c r="J36" s="28">
        <f>'Calculations nonhispanic'!J217</f>
        <v>0.8619075873727261</v>
      </c>
      <c r="K36" s="28">
        <f>'Calculations nonhispanic'!K217</f>
        <v>0.85876726428148964</v>
      </c>
      <c r="L36" s="28">
        <f>'Calculations nonhispanic'!L217</f>
        <v>0.85570134513037854</v>
      </c>
      <c r="M36" s="28">
        <f>'Calculations nonhispanic'!M217</f>
        <v>0.85252728365482588</v>
      </c>
      <c r="N36" s="28">
        <f>'Calculations nonhispanic'!N217</f>
        <v>0.84933035201319818</v>
      </c>
      <c r="O36" s="28">
        <f>'Calculations nonhispanic'!O217</f>
        <v>0.8461112058524547</v>
      </c>
      <c r="P36" s="28">
        <f>'Calculations nonhispanic'!P217</f>
        <v>0.84287050595818203</v>
      </c>
      <c r="Q36" s="28">
        <f>'Calculations nonhispanic'!Q217</f>
        <v>0.83960891766496881</v>
      </c>
      <c r="R36" s="28">
        <f>'Calculations nonhispanic'!R217</f>
        <v>0.8363271102725055</v>
      </c>
      <c r="S36" s="28">
        <f>'Calculations nonhispanic'!S217</f>
        <v>0.83302575646818833</v>
      </c>
      <c r="T36" s="28">
        <f>'Calculations nonhispanic'!T217</f>
        <v>0.82970553175696693</v>
      </c>
      <c r="U36" s="28">
        <f>'Calculations nonhispanic'!U217</f>
        <v>0.82636711389916495</v>
      </c>
      <c r="V36" s="28">
        <f>'Calculations nonhispanic'!V217</f>
        <v>0.82301118235693171</v>
      </c>
      <c r="W36" s="28">
        <f>'Calculations nonhispanic'!W217</f>
        <v>0.81963841774997592</v>
      </c>
      <c r="X36" s="28">
        <f>'Calculations nonhispanic'!X217</f>
        <v>0.81624950132118645</v>
      </c>
      <c r="Y36" s="28">
        <f>'Calculations nonhispanic'!Y217</f>
        <v>0.81284511441270202</v>
      </c>
      <c r="Z36" s="28">
        <f>'Calculations nonhispanic'!Z217</f>
        <v>0.80942593795297424</v>
      </c>
      <c r="AA36" s="28">
        <f>'Calculations nonhispanic'!AA217</f>
        <v>0.80599265195530123</v>
      </c>
      <c r="AB36" s="28">
        <f>'Calculations nonhispanic'!AB217</f>
        <v>0.8025459350283014</v>
      </c>
      <c r="AC36" s="28">
        <f>'Calculations nonhispanic'!AC217</f>
        <v>0.7990864638987496</v>
      </c>
      <c r="AD36" s="28">
        <f>'Calculations nonhispanic'!AD217</f>
        <v>0.79561491294714781</v>
      </c>
      <c r="AE36" s="28">
        <f>'Calculations nonhispanic'!AE217</f>
        <v>0.79213195375638779</v>
      </c>
      <c r="AF36" s="28">
        <f>'Calculations nonhispanic'!AF217</f>
        <v>0.78863825467381321</v>
      </c>
      <c r="AG36">
        <v>0.78863825467381321</v>
      </c>
      <c r="AH36">
        <v>0.78863825467381321</v>
      </c>
      <c r="AI36">
        <v>0.78863825467381321</v>
      </c>
      <c r="AJ36">
        <v>0.78863825467381321</v>
      </c>
      <c r="AK36">
        <v>0.78863825467381321</v>
      </c>
      <c r="AL36">
        <v>0.78863825467381321</v>
      </c>
      <c r="AM36">
        <v>0.78863825467381321</v>
      </c>
      <c r="AN36">
        <v>0.78863825467381321</v>
      </c>
      <c r="AO36">
        <v>0.78863825467381321</v>
      </c>
      <c r="AP36">
        <v>0.78863825467381321</v>
      </c>
    </row>
    <row r="37" spans="1:42" x14ac:dyDescent="0.2">
      <c r="A37" s="6" t="s">
        <v>51</v>
      </c>
      <c r="B37" s="28">
        <f>'Calculations nonhispanic'!B218</f>
        <v>0.83800000000000008</v>
      </c>
      <c r="C37" s="28">
        <f>'Calculations nonhispanic'!C218</f>
        <v>0.83455906381989176</v>
      </c>
      <c r="D37" s="28">
        <f>'Calculations nonhispanic'!D218</f>
        <v>0.83096966132921346</v>
      </c>
      <c r="E37" s="28">
        <f>'Calculations nonhispanic'!E218</f>
        <v>0.82734571294106751</v>
      </c>
      <c r="F37" s="28">
        <f>'Calculations nonhispanic'!F218</f>
        <v>0.82370169779361491</v>
      </c>
      <c r="G37" s="28">
        <f>'Calculations nonhispanic'!G218</f>
        <v>0.82000843155770531</v>
      </c>
      <c r="H37" s="28">
        <f>'Calculations nonhispanic'!H218</f>
        <v>0.81626017038611454</v>
      </c>
      <c r="I37" s="28">
        <f>'Calculations nonhispanic'!I218</f>
        <v>0.81249173830495169</v>
      </c>
      <c r="J37" s="28">
        <f>'Calculations nonhispanic'!J218</f>
        <v>0.80871989444037662</v>
      </c>
      <c r="K37" s="28">
        <f>'Calculations nonhispanic'!K218</f>
        <v>0.80496148193356387</v>
      </c>
      <c r="L37" s="28">
        <f>'Calculations nonhispanic'!L218</f>
        <v>0.80130440722065133</v>
      </c>
      <c r="M37" s="28">
        <f>'Calculations nonhispanic'!M218</f>
        <v>0.79753094381241885</v>
      </c>
      <c r="N37" s="28">
        <f>'Calculations nonhispanic'!N218</f>
        <v>0.79374306669015837</v>
      </c>
      <c r="O37" s="28">
        <f>'Calculations nonhispanic'!O218</f>
        <v>0.78994163717075272</v>
      </c>
      <c r="P37" s="28">
        <f>'Calculations nonhispanic'!P218</f>
        <v>0.78612751229071087</v>
      </c>
      <c r="Q37" s="28">
        <f>'Calculations nonhispanic'!Q218</f>
        <v>0.78230154416174269</v>
      </c>
      <c r="R37" s="28">
        <f>'Calculations nonhispanic'!R218</f>
        <v>0.77846457934873481</v>
      </c>
      <c r="S37" s="28">
        <f>'Calculations nonhispanic'!S218</f>
        <v>0.77461745827051554</v>
      </c>
      <c r="T37" s="28">
        <f>'Calculations nonhispanic'!T218</f>
        <v>0.77076101462372903</v>
      </c>
      <c r="U37" s="28">
        <f>'Calculations nonhispanic'!U218</f>
        <v>0.76689607483010247</v>
      </c>
      <c r="V37" s="28">
        <f>'Calculations nonhispanic'!V218</f>
        <v>0.76302345750728517</v>
      </c>
      <c r="W37" s="28">
        <f>'Calculations nonhispanic'!W218</f>
        <v>0.75914397296341651</v>
      </c>
      <c r="X37" s="28">
        <f>'Calculations nonhispanic'!X218</f>
        <v>0.75525842271550347</v>
      </c>
      <c r="Y37" s="28">
        <f>'Calculations nonhispanic'!Y218</f>
        <v>0.7513675990316353</v>
      </c>
      <c r="Z37" s="28">
        <f>'Calculations nonhispanic'!Z218</f>
        <v>0.74747228449702396</v>
      </c>
      <c r="AA37" s="28">
        <f>'Calculations nonhispanic'!AA218</f>
        <v>0.74357325160377641</v>
      </c>
      <c r="AB37" s="28">
        <f>'Calculations nonhispanic'!AB218</f>
        <v>0.73967126236429348</v>
      </c>
      <c r="AC37" s="28">
        <f>'Calculations nonhispanic'!AC218</f>
        <v>0.73576706794812574</v>
      </c>
      <c r="AD37" s="28">
        <f>'Calculations nonhispanic'!AD218</f>
        <v>0.73186140834206304</v>
      </c>
      <c r="AE37" s="28">
        <f>'Calculations nonhispanic'!AE218</f>
        <v>0.72795501203321644</v>
      </c>
      <c r="AF37" s="28">
        <f>'Calculations nonhispanic'!AF218</f>
        <v>0.7240485957147974</v>
      </c>
      <c r="AG37">
        <v>0.7240485957147974</v>
      </c>
      <c r="AH37">
        <v>0.7240485957147974</v>
      </c>
      <c r="AI37">
        <v>0.7240485957147974</v>
      </c>
      <c r="AJ37">
        <v>0.7240485957147974</v>
      </c>
      <c r="AK37">
        <v>0.7240485957147974</v>
      </c>
      <c r="AL37">
        <v>0.7240485957147974</v>
      </c>
      <c r="AM37">
        <v>0.7240485957147974</v>
      </c>
      <c r="AN37">
        <v>0.7240485957147974</v>
      </c>
      <c r="AO37">
        <v>0.7240485957147974</v>
      </c>
      <c r="AP37">
        <v>0.7240485957147974</v>
      </c>
    </row>
    <row r="38" spans="1:42" x14ac:dyDescent="0.2">
      <c r="A38" s="6" t="s">
        <v>52</v>
      </c>
      <c r="B38" s="28">
        <f>'Calculations nonhispanic'!B219</f>
        <v>0.83899999999999997</v>
      </c>
      <c r="C38" s="28">
        <f>'Calculations nonhispanic'!C219</f>
        <v>0.8355708693855739</v>
      </c>
      <c r="D38" s="28">
        <f>'Calculations nonhispanic'!D219</f>
        <v>0.83199354697300687</v>
      </c>
      <c r="E38" s="28">
        <f>'Calculations nonhispanic'!E219</f>
        <v>0.82838155404579195</v>
      </c>
      <c r="F38" s="28">
        <f>'Calculations nonhispanic'!F219</f>
        <v>0.82474931892852665</v>
      </c>
      <c r="G38" s="28">
        <f>'Calculations nonhispanic'!G219</f>
        <v>0.82106774712517305</v>
      </c>
      <c r="H38" s="28">
        <f>'Calculations nonhispanic'!H219</f>
        <v>0.81733110498035655</v>
      </c>
      <c r="I38" s="28">
        <f>'Calculations nonhispanic'!I219</f>
        <v>0.81357410346901593</v>
      </c>
      <c r="J38" s="28">
        <f>'Calculations nonhispanic'!J219</f>
        <v>0.80981345091590684</v>
      </c>
      <c r="K38" s="28">
        <f>'Calculations nonhispanic'!K219</f>
        <v>0.80606594379582663</v>
      </c>
      <c r="L38" s="28">
        <f>'Calculations nonhispanic'!L219</f>
        <v>0.80241924677551402</v>
      </c>
      <c r="M38" s="28">
        <f>'Calculations nonhispanic'!M219</f>
        <v>0.79865625190742973</v>
      </c>
      <c r="N38" s="28">
        <f>'Calculations nonhispanic'!N219</f>
        <v>0.79487864088207139</v>
      </c>
      <c r="O38" s="28">
        <f>'Calculations nonhispanic'!O219</f>
        <v>0.79108727212364816</v>
      </c>
      <c r="P38" s="28">
        <f>'Calculations nonhispanic'!P219</f>
        <v>0.78728299998850504</v>
      </c>
      <c r="Q38" s="28">
        <f>'Calculations nonhispanic'!Q219</f>
        <v>0.78346667411934867</v>
      </c>
      <c r="R38" s="28">
        <f>'Calculations nonhispanic'!R219</f>
        <v>0.77963913882155089</v>
      </c>
      <c r="S38" s="28">
        <f>'Calculations nonhispanic'!S219</f>
        <v>0.77580123246193056</v>
      </c>
      <c r="T38" s="28">
        <f>'Calculations nonhispanic'!T219</f>
        <v>0.77195378689035121</v>
      </c>
      <c r="U38" s="28">
        <f>'Calculations nonhispanic'!U219</f>
        <v>0.76809762688442984</v>
      </c>
      <c r="V38" s="28">
        <f>'Calculations nonhispanic'!V219</f>
        <v>0.76423356961755451</v>
      </c>
      <c r="W38" s="28">
        <f>'Calculations nonhispanic'!W219</f>
        <v>0.76036242415037902</v>
      </c>
      <c r="X38" s="28">
        <f>'Calculations nonhispanic'!X219</f>
        <v>0.75648499094589472</v>
      </c>
      <c r="Y38" s="28">
        <f>'Calculations nonhispanic'!Y219</f>
        <v>0.75260206140811825</v>
      </c>
      <c r="Z38" s="28">
        <f>'Calculations nonhispanic'!Z219</f>
        <v>0.74871441744440326</v>
      </c>
      <c r="AA38" s="28">
        <f>'Calculations nonhispanic'!AA219</f>
        <v>0.74482283105129554</v>
      </c>
      <c r="AB38" s="28">
        <f>'Calculations nonhispanic'!AB219</f>
        <v>0.74092806392383981</v>
      </c>
      <c r="AC38" s="28">
        <f>'Calculations nonhispanic'!AC219</f>
        <v>0.73703086708818821</v>
      </c>
      <c r="AD38" s="28">
        <f>'Calculations nonhispanic'!AD219</f>
        <v>0.73313198055729734</v>
      </c>
      <c r="AE38" s="28">
        <f>'Calculations nonhispanic'!AE219</f>
        <v>0.7292321330094903</v>
      </c>
      <c r="AF38" s="28">
        <f>'Calculations nonhispanic'!AF219</f>
        <v>0.72533204148960084</v>
      </c>
      <c r="AG38">
        <v>0.72533204148960084</v>
      </c>
      <c r="AH38">
        <v>0.72533204148960084</v>
      </c>
      <c r="AI38">
        <v>0.72533204148960084</v>
      </c>
      <c r="AJ38">
        <v>0.72533204148960084</v>
      </c>
      <c r="AK38">
        <v>0.72533204148960084</v>
      </c>
      <c r="AL38">
        <v>0.72533204148960084</v>
      </c>
      <c r="AM38">
        <v>0.72533204148960084</v>
      </c>
      <c r="AN38">
        <v>0.72533204148960084</v>
      </c>
      <c r="AO38">
        <v>0.72533204148960084</v>
      </c>
      <c r="AP38">
        <v>0.72533204148960084</v>
      </c>
    </row>
    <row r="39" spans="1:42" x14ac:dyDescent="0.2">
      <c r="A39" s="6" t="s">
        <v>53</v>
      </c>
      <c r="B39" s="28">
        <f>'Calculations nonhispanic'!B220</f>
        <v>0.86899999999999999</v>
      </c>
      <c r="C39" s="28">
        <f>'Calculations nonhispanic'!C220</f>
        <v>0.86595643347443862</v>
      </c>
      <c r="D39" s="28">
        <f>'Calculations nonhispanic'!D220</f>
        <v>0.86277475786561075</v>
      </c>
      <c r="E39" s="28">
        <f>'Calculations nonhispanic'!E220</f>
        <v>0.85955547999917781</v>
      </c>
      <c r="F39" s="28">
        <f>'Calculations nonhispanic'!F220</f>
        <v>0.85631135507835821</v>
      </c>
      <c r="G39" s="28">
        <f>'Calculations nonhispanic'!G220</f>
        <v>0.85301625113993018</v>
      </c>
      <c r="H39" s="28">
        <f>'Calculations nonhispanic'!H220</f>
        <v>0.84966479085921587</v>
      </c>
      <c r="I39" s="28">
        <f>'Calculations nonhispanic'!I220</f>
        <v>0.8462879425983767</v>
      </c>
      <c r="J39" s="28">
        <f>'Calculations nonhispanic'!J220</f>
        <v>0.8429007049567171</v>
      </c>
      <c r="K39" s="28">
        <f>'Calculations nonhispanic'!K220</f>
        <v>0.83951828108162874</v>
      </c>
      <c r="L39" s="28">
        <f>'Calculations nonhispanic'!L220</f>
        <v>0.83622015654924886</v>
      </c>
      <c r="M39" s="28">
        <f>'Calculations nonhispanic'!M220</f>
        <v>0.83280997693126235</v>
      </c>
      <c r="N39" s="28">
        <f>'Calculations nonhispanic'!N220</f>
        <v>0.82937957300189247</v>
      </c>
      <c r="O39" s="28">
        <f>'Calculations nonhispanic'!O220</f>
        <v>0.8259296888726515</v>
      </c>
      <c r="P39" s="28">
        <f>'Calculations nonhispanic'!P220</f>
        <v>0.82246107072159258</v>
      </c>
      <c r="Q39" s="28">
        <f>'Calculations nonhispanic'!Q220</f>
        <v>0.81897446615586633</v>
      </c>
      <c r="R39" s="28">
        <f>'Calculations nonhispanic'!R220</f>
        <v>0.81547062358596412</v>
      </c>
      <c r="S39" s="28">
        <f>'Calculations nonhispanic'!S220</f>
        <v>0.81195029161235632</v>
      </c>
      <c r="T39" s="28">
        <f>'Calculations nonhispanic'!T220</f>
        <v>0.80841421842519534</v>
      </c>
      <c r="U39" s="28">
        <f>'Calculations nonhispanic'!U220</f>
        <v>0.80486315121771868</v>
      </c>
      <c r="V39" s="28">
        <f>'Calculations nonhispanic'!V220</f>
        <v>0.80129783561391321</v>
      </c>
      <c r="W39" s="28">
        <f>'Calculations nonhispanic'!W220</f>
        <v>0.79771901511097432</v>
      </c>
      <c r="X39" s="28">
        <f>'Calculations nonhispanic'!X220</f>
        <v>0.79412743053704238</v>
      </c>
      <c r="Y39" s="28">
        <f>'Calculations nonhispanic'!Y220</f>
        <v>0.79052381952464612</v>
      </c>
      <c r="Z39" s="28">
        <f>'Calculations nonhispanic'!Z220</f>
        <v>0.78690891600025148</v>
      </c>
      <c r="AA39" s="28">
        <f>'Calculations nonhispanic'!AA220</f>
        <v>0.78328344969024433</v>
      </c>
      <c r="AB39" s="28">
        <f>'Calculations nonhispanic'!AB220</f>
        <v>0.77964814564365303</v>
      </c>
      <c r="AC39" s="28">
        <f>'Calculations nonhispanic'!AC220</f>
        <v>0.77600372377187155</v>
      </c>
      <c r="AD39" s="28">
        <f>'Calculations nonhispanic'!AD220</f>
        <v>0.7723508984055808</v>
      </c>
      <c r="AE39" s="28">
        <f>'Calculations nonhispanic'!AE220</f>
        <v>0.76869037786904493</v>
      </c>
      <c r="AF39" s="28">
        <f>'Calculations nonhispanic'!AF220</f>
        <v>0.76502286407191489</v>
      </c>
      <c r="AG39">
        <v>0.76502286407191489</v>
      </c>
      <c r="AH39">
        <v>0.76502286407191489</v>
      </c>
      <c r="AI39">
        <v>0.76502286407191489</v>
      </c>
      <c r="AJ39">
        <v>0.76502286407191489</v>
      </c>
      <c r="AK39">
        <v>0.76502286407191489</v>
      </c>
      <c r="AL39">
        <v>0.76502286407191489</v>
      </c>
      <c r="AM39">
        <v>0.76502286407191489</v>
      </c>
      <c r="AN39">
        <v>0.76502286407191489</v>
      </c>
      <c r="AO39">
        <v>0.76502286407191489</v>
      </c>
      <c r="AP39">
        <v>0.76502286407191489</v>
      </c>
    </row>
    <row r="40" spans="1:42" x14ac:dyDescent="0.2">
      <c r="A40" s="6" t="s">
        <v>54</v>
      </c>
      <c r="B40" s="28">
        <f>'Calculations nonhispanic'!B221</f>
        <v>0.87499999999999989</v>
      </c>
      <c r="C40" s="28">
        <f>'Calculations nonhispanic'!C221</f>
        <v>0.87204114991246484</v>
      </c>
      <c r="D40" s="28">
        <f>'Calculations nonhispanic'!D221</f>
        <v>0.86894667183904428</v>
      </c>
      <c r="E40" s="28">
        <f>'Calculations nonhispanic'!E221</f>
        <v>0.86581421874799913</v>
      </c>
      <c r="F40" s="28">
        <f>'Calculations nonhispanic'!F221</f>
        <v>0.86265617570869346</v>
      </c>
      <c r="G40" s="28">
        <f>'Calculations nonhispanic'!G221</f>
        <v>0.85944706924196923</v>
      </c>
      <c r="H40" s="28">
        <f>'Calculations nonhispanic'!H221</f>
        <v>0.85618160667613774</v>
      </c>
      <c r="I40" s="28">
        <f>'Calculations nonhispanic'!I221</f>
        <v>0.85288992273515207</v>
      </c>
      <c r="J40" s="28">
        <f>'Calculations nonhispanic'!J221</f>
        <v>0.84958662894712722</v>
      </c>
      <c r="K40" s="28">
        <f>'Calculations nonhispanic'!K221</f>
        <v>0.84628656242144984</v>
      </c>
      <c r="L40" s="28">
        <f>'Calculations nonhispanic'!L221</f>
        <v>0.84306734416055773</v>
      </c>
      <c r="M40" s="28">
        <f>'Calculations nonhispanic'!M221</f>
        <v>0.83973731306924493</v>
      </c>
      <c r="N40" s="28">
        <f>'Calculations nonhispanic'!N221</f>
        <v>0.83638607070886839</v>
      </c>
      <c r="O40" s="28">
        <f>'Calculations nonhispanic'!O221</f>
        <v>0.83301433190457352</v>
      </c>
      <c r="P40" s="28">
        <f>'Calculations nonhispanic'!P221</f>
        <v>0.82962281467884835</v>
      </c>
      <c r="Q40" s="28">
        <f>'Calculations nonhispanic'!Q221</f>
        <v>0.82621223962739565</v>
      </c>
      <c r="R40" s="28">
        <f>'Calculations nonhispanic'!R221</f>
        <v>0.822783329304559</v>
      </c>
      <c r="S40" s="28">
        <f>'Calculations nonhispanic'!S221</f>
        <v>0.81933680761904659</v>
      </c>
      <c r="T40" s="28">
        <f>'Calculations nonhispanic'!T221</f>
        <v>0.81587339924065316</v>
      </c>
      <c r="U40" s="28">
        <f>'Calculations nonhispanic'!U221</f>
        <v>0.81239382901866353</v>
      </c>
      <c r="V40" s="28">
        <f>'Calculations nonhispanic'!V221</f>
        <v>0.8088988214125391</v>
      </c>
      <c r="W40" s="28">
        <f>'Calculations nonhispanic'!W221</f>
        <v>0.80538909993547225</v>
      </c>
      <c r="X40" s="28">
        <f>'Calculations nonhispanic'!X221</f>
        <v>0.80186538661134399</v>
      </c>
      <c r="Y40" s="28">
        <f>'Calculations nonhispanic'!Y221</f>
        <v>0.79832840144556638</v>
      </c>
      <c r="Z40" s="28">
        <f>'Calculations nonhispanic'!Z221</f>
        <v>0.79477886191027503</v>
      </c>
      <c r="AA40" s="28">
        <f>'Calculations nonhispanic'!AA221</f>
        <v>0.79121748244424994</v>
      </c>
      <c r="AB40" s="28">
        <f>'Calculations nonhispanic'!AB221</f>
        <v>0.78764497396794608</v>
      </c>
      <c r="AC40" s="28">
        <f>'Calculations nonhispanic'!AC221</f>
        <v>0.7840620434139508</v>
      </c>
      <c r="AD40" s="28">
        <f>'Calculations nonhispanic'!AD221</f>
        <v>0.78046939327313791</v>
      </c>
      <c r="AE40" s="28">
        <f>'Calculations nonhispanic'!AE221</f>
        <v>0.77686772115676328</v>
      </c>
      <c r="AF40" s="28">
        <f>'Calculations nonhispanic'!AF221</f>
        <v>0.77325771937470211</v>
      </c>
      <c r="AG40">
        <v>0.77325771937470211</v>
      </c>
      <c r="AH40">
        <v>0.77325771937470211</v>
      </c>
      <c r="AI40">
        <v>0.77325771937470211</v>
      </c>
      <c r="AJ40">
        <v>0.77325771937470211</v>
      </c>
      <c r="AK40">
        <v>0.77325771937470211</v>
      </c>
      <c r="AL40">
        <v>0.77325771937470211</v>
      </c>
      <c r="AM40">
        <v>0.77325771937470211</v>
      </c>
      <c r="AN40">
        <v>0.77325771937470211</v>
      </c>
      <c r="AO40">
        <v>0.77325771937470211</v>
      </c>
      <c r="AP40">
        <v>0.77325771937470211</v>
      </c>
    </row>
    <row r="41" spans="1:42" x14ac:dyDescent="0.2">
      <c r="A41" s="6" t="s">
        <v>55</v>
      </c>
      <c r="B41" s="28">
        <f>'Calculations nonhispanic'!B222</f>
        <v>0.86399999999999999</v>
      </c>
      <c r="C41" s="28">
        <f>'Calculations nonhispanic'!C222</f>
        <v>0.86088782990183199</v>
      </c>
      <c r="D41" s="28">
        <f>'Calculations nonhispanic'!D222</f>
        <v>0.85763560793205906</v>
      </c>
      <c r="E41" s="28">
        <f>'Calculations nonhispanic'!E222</f>
        <v>0.85434615352223897</v>
      </c>
      <c r="F41" s="28">
        <f>'Calculations nonhispanic'!F222</f>
        <v>0.8510325211064893</v>
      </c>
      <c r="G41" s="28">
        <f>'Calculations nonhispanic'!G222</f>
        <v>0.84766804749758928</v>
      </c>
      <c r="H41" s="28">
        <f>'Calculations nonhispanic'!H222</f>
        <v>0.84424728854414788</v>
      </c>
      <c r="I41" s="28">
        <f>'Calculations nonhispanic'!I222</f>
        <v>0.84080188498392561</v>
      </c>
      <c r="J41" s="28">
        <f>'Calculations nonhispanic'!J222</f>
        <v>0.83734714612518546</v>
      </c>
      <c r="K41" s="28">
        <f>'Calculations nonhispanic'!K222</f>
        <v>0.83389856763820258</v>
      </c>
      <c r="L41" s="28">
        <f>'Calculations nonhispanic'!L222</f>
        <v>0.8305371281515056</v>
      </c>
      <c r="M41" s="28">
        <f>'Calculations nonhispanic'!M222</f>
        <v>0.8270627062474869</v>
      </c>
      <c r="N41" s="28">
        <f>'Calculations nonhispanic'!N222</f>
        <v>0.82356892173362051</v>
      </c>
      <c r="O41" s="28">
        <f>'Calculations nonhispanic'!O222</f>
        <v>0.82005654149419371</v>
      </c>
      <c r="P41" s="28">
        <f>'Calculations nonhispanic'!P222</f>
        <v>0.81652633350594905</v>
      </c>
      <c r="Q41" s="28">
        <f>'Calculations nonhispanic'!Q222</f>
        <v>0.81297906619254034</v>
      </c>
      <c r="R41" s="28">
        <f>'Calculations nonhispanic'!R222</f>
        <v>0.80941550779245386</v>
      </c>
      <c r="S41" s="28">
        <f>'Calculations nonhispanic'!S222</f>
        <v>0.80583642574107583</v>
      </c>
      <c r="T41" s="28">
        <f>'Calculations nonhispanic'!T222</f>
        <v>0.80224258606752841</v>
      </c>
      <c r="U41" s="28">
        <f>'Calculations nonhispanic'!U222</f>
        <v>0.79863475280687779</v>
      </c>
      <c r="V41" s="28">
        <f>'Calculations nonhispanic'!V222</f>
        <v>0.79501368742822087</v>
      </c>
      <c r="W41" s="28">
        <f>'Calculations nonhispanic'!W222</f>
        <v>0.79138014827914249</v>
      </c>
      <c r="X41" s="28">
        <f>'Calculations nonhispanic'!X222</f>
        <v>0.78773489004697339</v>
      </c>
      <c r="Y41" s="28">
        <f>'Calculations nonhispanic'!Y222</f>
        <v>0.78407866323722286</v>
      </c>
      <c r="Z41" s="28">
        <f>'Calculations nonhispanic'!Z222</f>
        <v>0.78041221366953639</v>
      </c>
      <c r="AA41" s="28">
        <f>'Calculations nonhispanic'!AA222</f>
        <v>0.77673628199143929</v>
      </c>
      <c r="AB41" s="28">
        <f>'Calculations nonhispanic'!AB222</f>
        <v>0.77305160321012767</v>
      </c>
      <c r="AC41" s="28">
        <f>'Calculations nonhispanic'!AC222</f>
        <v>0.76935890624249537</v>
      </c>
      <c r="AD41" s="28">
        <f>'Calculations nonhispanic'!AD222</f>
        <v>0.76565891348353932</v>
      </c>
      <c r="AE41" s="28">
        <f>'Calculations nonhispanic'!AE222</f>
        <v>0.76195234039326176</v>
      </c>
      <c r="AF41" s="28">
        <f>'Calculations nonhispanic'!AF222</f>
        <v>0.75823989510213108</v>
      </c>
      <c r="AG41">
        <v>0.75823989510213108</v>
      </c>
      <c r="AH41">
        <v>0.75823989510213108</v>
      </c>
      <c r="AI41">
        <v>0.75823989510213108</v>
      </c>
      <c r="AJ41">
        <v>0.75823989510213108</v>
      </c>
      <c r="AK41">
        <v>0.75823989510213108</v>
      </c>
      <c r="AL41">
        <v>0.75823989510213108</v>
      </c>
      <c r="AM41">
        <v>0.75823989510213108</v>
      </c>
      <c r="AN41">
        <v>0.75823989510213108</v>
      </c>
      <c r="AO41">
        <v>0.75823989510213108</v>
      </c>
      <c r="AP41">
        <v>0.75823989510213108</v>
      </c>
    </row>
    <row r="42" spans="1:42" x14ac:dyDescent="0.2">
      <c r="A42" s="6" t="s">
        <v>56</v>
      </c>
      <c r="B42" s="28">
        <f>'Calculations nonhispanic'!B223</f>
        <v>0.86899999999999999</v>
      </c>
      <c r="C42" s="28">
        <f>'Calculations nonhispanic'!C223</f>
        <v>0.86595643347443862</v>
      </c>
      <c r="D42" s="28">
        <f>'Calculations nonhispanic'!D223</f>
        <v>0.86277475786561075</v>
      </c>
      <c r="E42" s="28">
        <f>'Calculations nonhispanic'!E223</f>
        <v>0.85955547999917781</v>
      </c>
      <c r="F42" s="28">
        <f>'Calculations nonhispanic'!F223</f>
        <v>0.85631135507835821</v>
      </c>
      <c r="G42" s="28">
        <f>'Calculations nonhispanic'!G223</f>
        <v>0.85301625113993018</v>
      </c>
      <c r="H42" s="28">
        <f>'Calculations nonhispanic'!H223</f>
        <v>0.84966479085921587</v>
      </c>
      <c r="I42" s="28">
        <f>'Calculations nonhispanic'!I223</f>
        <v>0.8462879425983767</v>
      </c>
      <c r="J42" s="28">
        <f>'Calculations nonhispanic'!J223</f>
        <v>0.8429007049567171</v>
      </c>
      <c r="K42" s="28">
        <f>'Calculations nonhispanic'!K223</f>
        <v>0.83951828108162874</v>
      </c>
      <c r="L42" s="28">
        <f>'Calculations nonhispanic'!L223</f>
        <v>0.83622015654924886</v>
      </c>
      <c r="M42" s="28">
        <f>'Calculations nonhispanic'!M223</f>
        <v>0.83280997693126235</v>
      </c>
      <c r="N42" s="28">
        <f>'Calculations nonhispanic'!N223</f>
        <v>0.82937957300189247</v>
      </c>
      <c r="O42" s="28">
        <f>'Calculations nonhispanic'!O223</f>
        <v>0.8259296888726515</v>
      </c>
      <c r="P42" s="28">
        <f>'Calculations nonhispanic'!P223</f>
        <v>0.82246107072159258</v>
      </c>
      <c r="Q42" s="28">
        <f>'Calculations nonhispanic'!Q223</f>
        <v>0.81897446615586633</v>
      </c>
      <c r="R42" s="28">
        <f>'Calculations nonhispanic'!R223</f>
        <v>0.81547062358596412</v>
      </c>
      <c r="S42" s="28">
        <f>'Calculations nonhispanic'!S223</f>
        <v>0.81195029161235632</v>
      </c>
      <c r="T42" s="28">
        <f>'Calculations nonhispanic'!T223</f>
        <v>0.80841421842519534</v>
      </c>
      <c r="U42" s="28">
        <f>'Calculations nonhispanic'!U223</f>
        <v>0.80486315121771868</v>
      </c>
      <c r="V42" s="28">
        <f>'Calculations nonhispanic'!V223</f>
        <v>0.80129783561391321</v>
      </c>
      <c r="W42" s="28">
        <f>'Calculations nonhispanic'!W223</f>
        <v>0.79771901511097432</v>
      </c>
      <c r="X42" s="28">
        <f>'Calculations nonhispanic'!X223</f>
        <v>0.79412743053704238</v>
      </c>
      <c r="Y42" s="28">
        <f>'Calculations nonhispanic'!Y223</f>
        <v>0.79052381952464612</v>
      </c>
      <c r="Z42" s="28">
        <f>'Calculations nonhispanic'!Z223</f>
        <v>0.78690891600025148</v>
      </c>
      <c r="AA42" s="28">
        <f>'Calculations nonhispanic'!AA223</f>
        <v>0.78328344969024433</v>
      </c>
      <c r="AB42" s="28">
        <f>'Calculations nonhispanic'!AB223</f>
        <v>0.77964814564365303</v>
      </c>
      <c r="AC42" s="28">
        <f>'Calculations nonhispanic'!AC223</f>
        <v>0.77600372377187155</v>
      </c>
      <c r="AD42" s="28">
        <f>'Calculations nonhispanic'!AD223</f>
        <v>0.7723508984055808</v>
      </c>
      <c r="AE42" s="28">
        <f>'Calculations nonhispanic'!AE223</f>
        <v>0.76869037786904493</v>
      </c>
      <c r="AF42" s="28">
        <f>'Calculations nonhispanic'!AF223</f>
        <v>0.76502286407191489</v>
      </c>
      <c r="AG42">
        <v>0.76502286407191489</v>
      </c>
      <c r="AH42">
        <v>0.76502286407191489</v>
      </c>
      <c r="AI42">
        <v>0.76502286407191489</v>
      </c>
      <c r="AJ42">
        <v>0.76502286407191489</v>
      </c>
      <c r="AK42">
        <v>0.76502286407191489</v>
      </c>
      <c r="AL42">
        <v>0.76502286407191489</v>
      </c>
      <c r="AM42">
        <v>0.76502286407191489</v>
      </c>
      <c r="AN42">
        <v>0.76502286407191489</v>
      </c>
      <c r="AO42">
        <v>0.76502286407191489</v>
      </c>
      <c r="AP42">
        <v>0.76502286407191489</v>
      </c>
    </row>
    <row r="43" spans="1:42" x14ac:dyDescent="0.2">
      <c r="A43" s="6" t="s">
        <v>57</v>
      </c>
      <c r="B43" s="28">
        <f>'Calculations nonhispanic'!B224</f>
        <v>0.64800000000000002</v>
      </c>
      <c r="C43" s="28">
        <f>'Calculations nonhispanic'!C224</f>
        <v>0.64333646269935829</v>
      </c>
      <c r="D43" s="28">
        <f>'Calculations nonhispanic'!D224</f>
        <v>0.63852057056977152</v>
      </c>
      <c r="E43" s="28">
        <f>'Calculations nonhispanic'!E224</f>
        <v>0.6337077560203711</v>
      </c>
      <c r="F43" s="28">
        <f>'Calculations nonhispanic'!F224</f>
        <v>0.62891718755824366</v>
      </c>
      <c r="G43" s="28">
        <f>'Calculations nonhispanic'!G224</f>
        <v>0.62411072672032009</v>
      </c>
      <c r="H43" s="28">
        <f>'Calculations nonhispanic'!H224</f>
        <v>0.61928180551589318</v>
      </c>
      <c r="I43" s="28">
        <f>'Calculations nonhispanic'!I224</f>
        <v>0.61447560887648289</v>
      </c>
      <c r="J43" s="28">
        <f>'Calculations nonhispanic'!J224</f>
        <v>0.60971283686978461</v>
      </c>
      <c r="K43" s="28">
        <f>'Calculations nonhispanic'!K224</f>
        <v>0.6050134812135366</v>
      </c>
      <c r="L43" s="28">
        <f>'Calculations nonhispanic'!L224</f>
        <v>0.60048435503198438</v>
      </c>
      <c r="M43" s="28">
        <f>'Calculations nonhispanic'!M224</f>
        <v>0.59585509253870539</v>
      </c>
      <c r="N43" s="28">
        <f>'Calculations nonhispanic'!N224</f>
        <v>0.59125211892974661</v>
      </c>
      <c r="O43" s="28">
        <f>'Calculations nonhispanic'!O224</f>
        <v>0.58667600295993216</v>
      </c>
      <c r="P43" s="28">
        <f>'Calculations nonhispanic'!P224</f>
        <v>0.58212728320523255</v>
      </c>
      <c r="Q43" s="28">
        <f>'Calculations nonhispanic'!Q224</f>
        <v>0.57760646864811438</v>
      </c>
      <c r="R43" s="28">
        <f>'Calculations nonhispanic'!R224</f>
        <v>0.57311403927940108</v>
      </c>
      <c r="S43" s="28">
        <f>'Calculations nonhispanic'!S224</f>
        <v>0.56865044671453868</v>
      </c>
      <c r="T43" s="28">
        <f>'Calculations nonhispanic'!T224</f>
        <v>0.56421611482225509</v>
      </c>
      <c r="U43" s="28">
        <f>'Calculations nonhispanic'!U224</f>
        <v>0.55981144036371411</v>
      </c>
      <c r="V43" s="28">
        <f>'Calculations nonhispanic'!V224</f>
        <v>0.55543679364031195</v>
      </c>
      <c r="W43" s="28">
        <f>'Calculations nonhispanic'!W224</f>
        <v>0.55109251914839807</v>
      </c>
      <c r="X43" s="28">
        <f>'Calculations nonhispanic'!X224</f>
        <v>0.54677893623926632</v>
      </c>
      <c r="Y43" s="28">
        <f>'Calculations nonhispanic'!Y224</f>
        <v>0.54249633978286183</v>
      </c>
      <c r="Z43" s="28">
        <f>'Calculations nonhispanic'!Z224</f>
        <v>0.53824500083374249</v>
      </c>
      <c r="AA43" s="28">
        <f>'Calculations nonhispanic'!AA224</f>
        <v>0.53402516729789906</v>
      </c>
      <c r="AB43" s="28">
        <f>'Calculations nonhispanic'!AB224</f>
        <v>0.52983706459914848</v>
      </c>
      <c r="AC43" s="28">
        <f>'Calculations nonhispanic'!AC224</f>
        <v>0.52568089634389092</v>
      </c>
      <c r="AD43" s="28">
        <f>'Calculations nonhispanic'!AD224</f>
        <v>0.52155684498308374</v>
      </c>
      <c r="AE43" s="28">
        <f>'Calculations nonhispanic'!AE224</f>
        <v>0.51746507247039064</v>
      </c>
      <c r="AF43" s="28">
        <f>'Calculations nonhispanic'!AF224</f>
        <v>0.51340572091552583</v>
      </c>
      <c r="AG43">
        <v>0.51340572091552583</v>
      </c>
      <c r="AH43">
        <v>0.51340572091552583</v>
      </c>
      <c r="AI43">
        <v>0.51340572091552583</v>
      </c>
      <c r="AJ43">
        <v>0.51340572091552583</v>
      </c>
      <c r="AK43">
        <v>0.51340572091552583</v>
      </c>
      <c r="AL43">
        <v>0.51340572091552583</v>
      </c>
      <c r="AM43">
        <v>0.51340572091552583</v>
      </c>
      <c r="AN43">
        <v>0.51340572091552583</v>
      </c>
      <c r="AO43">
        <v>0.51340572091552583</v>
      </c>
      <c r="AP43">
        <v>0.51340572091552583</v>
      </c>
    </row>
  </sheetData>
  <phoneticPr fontId="1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P43"/>
  <sheetViews>
    <sheetView topLeftCell="Y1" workbookViewId="0">
      <selection activeCell="AE11" sqref="AE11"/>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16to19'!B183</f>
        <v>3.9591315453384429E-2</v>
      </c>
      <c r="C2" s="28">
        <f>'Calculations 16to19'!C183</f>
        <v>3.7775198783426715E-2</v>
      </c>
      <c r="D2" s="28">
        <f>'Calculations 16to19'!D183</f>
        <v>3.6692986375882627E-2</v>
      </c>
      <c r="E2" s="28">
        <f>'Calculations 16to19'!E183</f>
        <v>3.5614367103627011E-2</v>
      </c>
      <c r="F2" s="28">
        <f>'Calculations 16to19'!F183</f>
        <v>3.4365418910845533E-2</v>
      </c>
      <c r="G2" s="28">
        <f>'Calculations 16to19'!G183</f>
        <v>3.2970679531191011E-2</v>
      </c>
      <c r="H2" s="28">
        <f>'Calculations 16to19'!H183</f>
        <v>3.1560821782558618E-2</v>
      </c>
      <c r="I2" s="28">
        <f>'Calculations 16to19'!I183</f>
        <v>2.9805838893804174E-2</v>
      </c>
      <c r="J2" s="28">
        <f>'Calculations 16to19'!J183</f>
        <v>2.813227058882236E-2</v>
      </c>
      <c r="K2" s="28">
        <f>'Calculations 16to19'!K183</f>
        <v>2.7043332836241246E-2</v>
      </c>
      <c r="L2" s="28">
        <f>'Calculations 16to19'!L183</f>
        <v>2.6111442202175511E-2</v>
      </c>
      <c r="M2" s="28">
        <f>'Calculations 16to19'!M183</f>
        <v>2.4953739708165879E-2</v>
      </c>
      <c r="N2" s="28">
        <f>'Calculations 16to19'!N183</f>
        <v>2.3833417615295487E-2</v>
      </c>
      <c r="O2" s="28">
        <f>'Calculations 16to19'!O183</f>
        <v>2.2749385419011878E-2</v>
      </c>
      <c r="P2" s="28">
        <f>'Calculations 16to19'!P183</f>
        <v>2.170057535196002E-2</v>
      </c>
      <c r="Q2" s="28">
        <f>'Calculations 16to19'!Q183</f>
        <v>2.0685942573570568E-2</v>
      </c>
      <c r="R2" s="28">
        <f>'Calculations 16to19'!R183</f>
        <v>1.9704465296746642E-2</v>
      </c>
      <c r="S2" s="28">
        <f>'Calculations 16to19'!S183</f>
        <v>1.8755144857221649E-2</v>
      </c>
      <c r="T2" s="28">
        <f>'Calculations 16to19'!T183</f>
        <v>1.7837005730669757E-2</v>
      </c>
      <c r="U2" s="28">
        <f>'Calculations 16to19'!U183</f>
        <v>1.6949095502202086E-2</v>
      </c>
      <c r="V2" s="28">
        <f>'Calculations 16to19'!V183</f>
        <v>1.6090484792493129E-2</v>
      </c>
      <c r="W2" s="28">
        <f>'Calculations 16to19'!W183</f>
        <v>1.5260267144434292E-2</v>
      </c>
      <c r="X2" s="28">
        <f>'Calculations 16to19'!X183</f>
        <v>1.4457558873896789E-2</v>
      </c>
      <c r="Y2" s="28">
        <f>'Calculations 16to19'!Y183</f>
        <v>1.3681498887911047E-2</v>
      </c>
      <c r="Z2" s="28">
        <f>'Calculations 16to19'!Z183</f>
        <v>1.2931248473318901E-2</v>
      </c>
      <c r="AA2" s="28">
        <f>'Calculations 16to19'!AA183</f>
        <v>1.2205991058733033E-2</v>
      </c>
      <c r="AB2" s="28">
        <f>'Calculations 16to19'!AB183</f>
        <v>1.1504931952433285E-2</v>
      </c>
      <c r="AC2" s="28">
        <f>'Calculations 16to19'!AC183</f>
        <v>1.0827298058649177E-2</v>
      </c>
      <c r="AD2" s="28">
        <f>'Calculations 16to19'!AD183</f>
        <v>1.0172337574510538E-2</v>
      </c>
      <c r="AE2" s="28">
        <f>'Calculations 16to19'!AE183</f>
        <v>9.5393196697926338E-3</v>
      </c>
      <c r="AF2" s="28">
        <f>'Calculations 16to19'!AF183</f>
        <v>8.9275341514469427E-3</v>
      </c>
      <c r="AG2">
        <v>8.9275341514469427E-3</v>
      </c>
      <c r="AH2">
        <v>8.9275341514469427E-3</v>
      </c>
      <c r="AI2">
        <v>8.9275341514469427E-3</v>
      </c>
      <c r="AJ2">
        <v>8.9275341514469427E-3</v>
      </c>
      <c r="AK2">
        <v>8.9275341514469427E-3</v>
      </c>
      <c r="AL2">
        <v>8.9275341514469427E-3</v>
      </c>
      <c r="AM2">
        <v>8.9275341514469427E-3</v>
      </c>
      <c r="AN2">
        <v>8.9275341514469427E-3</v>
      </c>
      <c r="AO2">
        <v>8.9275341514469427E-3</v>
      </c>
      <c r="AP2">
        <v>8.9275341514469392E-3</v>
      </c>
    </row>
    <row r="3" spans="1:42" x14ac:dyDescent="0.2">
      <c r="A3" s="6" t="s">
        <v>94</v>
      </c>
      <c r="B3" s="28">
        <f>'Calculations 16to19'!B184</f>
        <v>0</v>
      </c>
      <c r="C3" s="28">
        <f>'Calculations 16to19'!C184</f>
        <v>0</v>
      </c>
      <c r="D3" s="28">
        <f>'Calculations 16to19'!D184</f>
        <v>0</v>
      </c>
      <c r="E3" s="28">
        <f>'Calculations 16to19'!E184</f>
        <v>0</v>
      </c>
      <c r="F3" s="28">
        <f>'Calculations 16to19'!F184</f>
        <v>0</v>
      </c>
      <c r="G3" s="28">
        <f>'Calculations 16to19'!G184</f>
        <v>0</v>
      </c>
      <c r="H3" s="28">
        <f>'Calculations 16to19'!H184</f>
        <v>0</v>
      </c>
      <c r="I3" s="28">
        <f>'Calculations 16to19'!I184</f>
        <v>0</v>
      </c>
      <c r="J3" s="28">
        <f>'Calculations 16to19'!J184</f>
        <v>0</v>
      </c>
      <c r="K3" s="28">
        <f>'Calculations 16to19'!K184</f>
        <v>0</v>
      </c>
      <c r="L3" s="28">
        <f>'Calculations 16to19'!L184</f>
        <v>0</v>
      </c>
      <c r="M3" s="28">
        <f>'Calculations 16to19'!M184</f>
        <v>0</v>
      </c>
      <c r="N3" s="28">
        <f>'Calculations 16to19'!N184</f>
        <v>0</v>
      </c>
      <c r="O3" s="28">
        <f>'Calculations 16to19'!O184</f>
        <v>0</v>
      </c>
      <c r="P3" s="28">
        <f>'Calculations 16to19'!P184</f>
        <v>0</v>
      </c>
      <c r="Q3" s="28">
        <f>'Calculations 16to19'!Q184</f>
        <v>0</v>
      </c>
      <c r="R3" s="28">
        <f>'Calculations 16to19'!R184</f>
        <v>0</v>
      </c>
      <c r="S3" s="28">
        <f>'Calculations 16to19'!S184</f>
        <v>0</v>
      </c>
      <c r="T3" s="28">
        <f>'Calculations 16to19'!T184</f>
        <v>0</v>
      </c>
      <c r="U3" s="28">
        <f>'Calculations 16to19'!U184</f>
        <v>0</v>
      </c>
      <c r="V3" s="28">
        <f>'Calculations 16to19'!V184</f>
        <v>0</v>
      </c>
      <c r="W3" s="28">
        <f>'Calculations 16to19'!W184</f>
        <v>0</v>
      </c>
      <c r="X3" s="28">
        <f>'Calculations 16to19'!X184</f>
        <v>0</v>
      </c>
      <c r="Y3" s="28">
        <f>'Calculations 16to19'!Y184</f>
        <v>0</v>
      </c>
      <c r="Z3" s="28">
        <f>'Calculations 16to19'!Z184</f>
        <v>0</v>
      </c>
      <c r="AA3" s="28">
        <f>'Calculations 16to19'!AA184</f>
        <v>0</v>
      </c>
      <c r="AB3" s="28">
        <f>'Calculations 16to19'!AB184</f>
        <v>0</v>
      </c>
      <c r="AC3" s="28">
        <f>'Calculations 16to19'!AC184</f>
        <v>0</v>
      </c>
      <c r="AD3" s="28">
        <f>'Calculations 16to19'!AD184</f>
        <v>0</v>
      </c>
      <c r="AE3" s="28">
        <f>'Calculations 16to19'!AE184</f>
        <v>0</v>
      </c>
      <c r="AF3" s="28">
        <f>'Calculations 16to19'!AF184</f>
        <v>0</v>
      </c>
      <c r="AG3">
        <v>0</v>
      </c>
      <c r="AH3">
        <v>0</v>
      </c>
      <c r="AI3">
        <v>0</v>
      </c>
      <c r="AJ3">
        <v>0</v>
      </c>
      <c r="AK3">
        <v>0</v>
      </c>
      <c r="AL3">
        <v>0</v>
      </c>
      <c r="AM3">
        <v>0</v>
      </c>
      <c r="AN3">
        <v>0</v>
      </c>
      <c r="AO3">
        <v>0</v>
      </c>
      <c r="AP3">
        <v>0</v>
      </c>
    </row>
    <row r="4" spans="1:42" x14ac:dyDescent="0.2">
      <c r="A4" s="6" t="s">
        <v>93</v>
      </c>
      <c r="B4" s="28">
        <f>'Calculations 16to19'!B185</f>
        <v>0</v>
      </c>
      <c r="C4" s="28">
        <f>'Calculations 16to19'!C185</f>
        <v>0</v>
      </c>
      <c r="D4" s="28">
        <f>'Calculations 16to19'!D185</f>
        <v>0</v>
      </c>
      <c r="E4" s="28">
        <f>'Calculations 16to19'!E185</f>
        <v>0</v>
      </c>
      <c r="F4" s="28">
        <f>'Calculations 16to19'!F185</f>
        <v>0</v>
      </c>
      <c r="G4" s="28">
        <f>'Calculations 16to19'!G185</f>
        <v>0</v>
      </c>
      <c r="H4" s="28">
        <f>'Calculations 16to19'!H185</f>
        <v>0</v>
      </c>
      <c r="I4" s="28">
        <f>'Calculations 16to19'!I185</f>
        <v>0</v>
      </c>
      <c r="J4" s="28">
        <f>'Calculations 16to19'!J185</f>
        <v>0</v>
      </c>
      <c r="K4" s="28">
        <f>'Calculations 16to19'!K185</f>
        <v>0</v>
      </c>
      <c r="L4" s="28">
        <f>'Calculations 16to19'!L185</f>
        <v>0</v>
      </c>
      <c r="M4" s="28">
        <f>'Calculations 16to19'!M185</f>
        <v>0</v>
      </c>
      <c r="N4" s="28">
        <f>'Calculations 16to19'!N185</f>
        <v>0</v>
      </c>
      <c r="O4" s="28">
        <f>'Calculations 16to19'!O185</f>
        <v>0</v>
      </c>
      <c r="P4" s="28">
        <f>'Calculations 16to19'!P185</f>
        <v>0</v>
      </c>
      <c r="Q4" s="28">
        <f>'Calculations 16to19'!Q185</f>
        <v>0</v>
      </c>
      <c r="R4" s="28">
        <f>'Calculations 16to19'!R185</f>
        <v>0</v>
      </c>
      <c r="S4" s="28">
        <f>'Calculations 16to19'!S185</f>
        <v>0</v>
      </c>
      <c r="T4" s="28">
        <f>'Calculations 16to19'!T185</f>
        <v>0</v>
      </c>
      <c r="U4" s="28">
        <f>'Calculations 16to19'!U185</f>
        <v>0</v>
      </c>
      <c r="V4" s="28">
        <f>'Calculations 16to19'!V185</f>
        <v>0</v>
      </c>
      <c r="W4" s="28">
        <f>'Calculations 16to19'!W185</f>
        <v>0</v>
      </c>
      <c r="X4" s="28">
        <f>'Calculations 16to19'!X185</f>
        <v>0</v>
      </c>
      <c r="Y4" s="28">
        <f>'Calculations 16to19'!Y185</f>
        <v>0</v>
      </c>
      <c r="Z4" s="28">
        <f>'Calculations 16to19'!Z185</f>
        <v>0</v>
      </c>
      <c r="AA4" s="28">
        <f>'Calculations 16to19'!AA185</f>
        <v>0</v>
      </c>
      <c r="AB4" s="28">
        <f>'Calculations 16to19'!AB185</f>
        <v>0</v>
      </c>
      <c r="AC4" s="28">
        <f>'Calculations 16to19'!AC185</f>
        <v>0</v>
      </c>
      <c r="AD4" s="28">
        <f>'Calculations 16to19'!AD185</f>
        <v>0</v>
      </c>
      <c r="AE4" s="28">
        <f>'Calculations 16to19'!AE185</f>
        <v>0</v>
      </c>
      <c r="AF4" s="28">
        <f>'Calculations 16to19'!AF185</f>
        <v>0</v>
      </c>
      <c r="AG4">
        <v>0</v>
      </c>
      <c r="AH4">
        <v>0</v>
      </c>
      <c r="AI4">
        <v>0</v>
      </c>
      <c r="AJ4">
        <v>0</v>
      </c>
      <c r="AK4">
        <v>0</v>
      </c>
      <c r="AL4">
        <v>0</v>
      </c>
      <c r="AM4">
        <v>0</v>
      </c>
      <c r="AN4">
        <v>0</v>
      </c>
      <c r="AO4">
        <v>0</v>
      </c>
      <c r="AP4">
        <v>0</v>
      </c>
    </row>
    <row r="5" spans="1:42" x14ac:dyDescent="0.2">
      <c r="A5" s="6" t="s">
        <v>28</v>
      </c>
      <c r="B5" s="28">
        <f>'Calculations 16to19'!B186</f>
        <v>0</v>
      </c>
      <c r="C5" s="28">
        <f>'Calculations 16to19'!C186</f>
        <v>0</v>
      </c>
      <c r="D5" s="28">
        <f>'Calculations 16to19'!D186</f>
        <v>0</v>
      </c>
      <c r="E5" s="28">
        <f>'Calculations 16to19'!E186</f>
        <v>0</v>
      </c>
      <c r="F5" s="28">
        <f>'Calculations 16to19'!F186</f>
        <v>0</v>
      </c>
      <c r="G5" s="28">
        <f>'Calculations 16to19'!G186</f>
        <v>0</v>
      </c>
      <c r="H5" s="28">
        <f>'Calculations 16to19'!H186</f>
        <v>0</v>
      </c>
      <c r="I5" s="28">
        <f>'Calculations 16to19'!I186</f>
        <v>0</v>
      </c>
      <c r="J5" s="28">
        <f>'Calculations 16to19'!J186</f>
        <v>0</v>
      </c>
      <c r="K5" s="28">
        <f>'Calculations 16to19'!K186</f>
        <v>0</v>
      </c>
      <c r="L5" s="28">
        <f>'Calculations 16to19'!L186</f>
        <v>0</v>
      </c>
      <c r="M5" s="28">
        <f>'Calculations 16to19'!M186</f>
        <v>0</v>
      </c>
      <c r="N5" s="28">
        <f>'Calculations 16to19'!N186</f>
        <v>0</v>
      </c>
      <c r="O5" s="28">
        <f>'Calculations 16to19'!O186</f>
        <v>0</v>
      </c>
      <c r="P5" s="28">
        <f>'Calculations 16to19'!P186</f>
        <v>0</v>
      </c>
      <c r="Q5" s="28">
        <f>'Calculations 16to19'!Q186</f>
        <v>0</v>
      </c>
      <c r="R5" s="28">
        <f>'Calculations 16to19'!R186</f>
        <v>0</v>
      </c>
      <c r="S5" s="28">
        <f>'Calculations 16to19'!S186</f>
        <v>0</v>
      </c>
      <c r="T5" s="28">
        <f>'Calculations 16to19'!T186</f>
        <v>0</v>
      </c>
      <c r="U5" s="28">
        <f>'Calculations 16to19'!U186</f>
        <v>0</v>
      </c>
      <c r="V5" s="28">
        <f>'Calculations 16to19'!V186</f>
        <v>0</v>
      </c>
      <c r="W5" s="28">
        <f>'Calculations 16to19'!W186</f>
        <v>0</v>
      </c>
      <c r="X5" s="28">
        <f>'Calculations 16to19'!X186</f>
        <v>0</v>
      </c>
      <c r="Y5" s="28">
        <f>'Calculations 16to19'!Y186</f>
        <v>0</v>
      </c>
      <c r="Z5" s="28">
        <f>'Calculations 16to19'!Z186</f>
        <v>0</v>
      </c>
      <c r="AA5" s="28">
        <f>'Calculations 16to19'!AA186</f>
        <v>0</v>
      </c>
      <c r="AB5" s="28">
        <f>'Calculations 16to19'!AB186</f>
        <v>0</v>
      </c>
      <c r="AC5" s="28">
        <f>'Calculations 16to19'!AC186</f>
        <v>0</v>
      </c>
      <c r="AD5" s="28">
        <f>'Calculations 16to19'!AD186</f>
        <v>0</v>
      </c>
      <c r="AE5" s="28">
        <f>'Calculations 16to19'!AE186</f>
        <v>0</v>
      </c>
      <c r="AF5" s="28">
        <f>'Calculations 16to19'!AF186</f>
        <v>0</v>
      </c>
      <c r="AG5">
        <v>0</v>
      </c>
      <c r="AH5">
        <v>0</v>
      </c>
      <c r="AI5">
        <v>0</v>
      </c>
      <c r="AJ5">
        <v>0</v>
      </c>
      <c r="AK5">
        <v>0</v>
      </c>
      <c r="AL5">
        <v>0</v>
      </c>
      <c r="AM5">
        <v>0</v>
      </c>
      <c r="AN5">
        <v>0</v>
      </c>
      <c r="AO5">
        <v>0</v>
      </c>
      <c r="AP5">
        <v>0</v>
      </c>
    </row>
    <row r="6" spans="1:42" x14ac:dyDescent="0.2">
      <c r="A6" s="6" t="s">
        <v>29</v>
      </c>
      <c r="B6" s="28">
        <f>'Calculations 16to19'!B187</f>
        <v>9.5693779904306199E-3</v>
      </c>
      <c r="C6" s="28">
        <f>'Calculations 16to19'!C187</f>
        <v>9.2789856734547902E-3</v>
      </c>
      <c r="D6" s="28">
        <f>'Calculations 16to19'!D187</f>
        <v>9.1017459118580279E-3</v>
      </c>
      <c r="E6" s="28">
        <f>'Calculations 16to19'!E187</f>
        <v>8.9227498395309905E-3</v>
      </c>
      <c r="F6" s="28">
        <f>'Calculations 16to19'!F187</f>
        <v>8.7131193736455087E-3</v>
      </c>
      <c r="G6" s="28">
        <f>'Calculations 16to19'!G187</f>
        <v>8.476994608934408E-3</v>
      </c>
      <c r="H6" s="28">
        <f>'Calculations 16to19'!H187</f>
        <v>8.2348299753173208E-3</v>
      </c>
      <c r="I6" s="28">
        <f>'Calculations 16to19'!I187</f>
        <v>7.9048292129246505E-3</v>
      </c>
      <c r="J6" s="28">
        <f>'Calculations 16to19'!J187</f>
        <v>7.5704098566265511E-3</v>
      </c>
      <c r="K6" s="28">
        <f>'Calculations 16to19'!K187</f>
        <v>7.3457158067567049E-3</v>
      </c>
      <c r="L6" s="28">
        <f>'Calculations 16to19'!L187</f>
        <v>7.1884119918126559E-3</v>
      </c>
      <c r="M6" s="28">
        <f>'Calculations 16to19'!M187</f>
        <v>6.9581649262446437E-3</v>
      </c>
      <c r="N6" s="28">
        <f>'Calculations 16to19'!N187</f>
        <v>6.730688275992467E-3</v>
      </c>
      <c r="O6" s="28">
        <f>'Calculations 16to19'!O187</f>
        <v>6.5059877116117317E-3</v>
      </c>
      <c r="P6" s="28">
        <f>'Calculations 16to19'!P187</f>
        <v>6.2840678324627983E-3</v>
      </c>
      <c r="Q6" s="28">
        <f>'Calculations 16to19'!Q187</f>
        <v>6.0649321336643741E-3</v>
      </c>
      <c r="R6" s="28">
        <f>'Calculations 16to19'!R187</f>
        <v>5.8485829795553159E-3</v>
      </c>
      <c r="S6" s="28">
        <f>'Calculations 16to19'!S187</f>
        <v>5.6350215832755828E-3</v>
      </c>
      <c r="T6" s="28">
        <f>'Calculations 16to19'!T187</f>
        <v>5.424247992087905E-3</v>
      </c>
      <c r="U6" s="28">
        <f>'Calculations 16to19'!U187</f>
        <v>5.2162610780669399E-3</v>
      </c>
      <c r="V6" s="28">
        <f>'Calculations 16to19'!V187</f>
        <v>5.0110585337944259E-3</v>
      </c>
      <c r="W6" s="28">
        <f>'Calculations 16to19'!W187</f>
        <v>4.8086368727074868E-3</v>
      </c>
      <c r="X6" s="28">
        <f>'Calculations 16to19'!X187</f>
        <v>4.6089914337578593E-3</v>
      </c>
      <c r="Y6" s="28">
        <f>'Calculations 16to19'!Y187</f>
        <v>4.4121163900504128E-3</v>
      </c>
      <c r="Z6" s="28">
        <f>'Calculations 16to19'!Z187</f>
        <v>4.2180047611406124E-3</v>
      </c>
      <c r="AA6" s="28">
        <f>'Calculations 16to19'!AA187</f>
        <v>4.026648428681865E-3</v>
      </c>
      <c r="AB6" s="28">
        <f>'Calculations 16to19'!AB187</f>
        <v>3.8380381551254925E-3</v>
      </c>
      <c r="AC6" s="28">
        <f>'Calculations 16to19'!AC187</f>
        <v>3.6521636051877518E-3</v>
      </c>
      <c r="AD6" s="28">
        <f>'Calculations 16to19'!AD187</f>
        <v>3.4690133698111049E-3</v>
      </c>
      <c r="AE6" s="28">
        <f>'Calculations 16to19'!AE187</f>
        <v>3.2885749923574712E-3</v>
      </c>
      <c r="AF6" s="28">
        <f>'Calculations 16to19'!AF187</f>
        <v>3.1108349967853065E-3</v>
      </c>
      <c r="AG6">
        <v>3.1108349967853065E-3</v>
      </c>
      <c r="AH6">
        <v>3.1108349967853065E-3</v>
      </c>
      <c r="AI6">
        <v>3.1108349967853065E-3</v>
      </c>
      <c r="AJ6">
        <v>3.1108349967853065E-3</v>
      </c>
      <c r="AK6">
        <v>3.1108349967853065E-3</v>
      </c>
      <c r="AL6">
        <v>3.1108349967853065E-3</v>
      </c>
      <c r="AM6">
        <v>3.1108349967853065E-3</v>
      </c>
      <c r="AN6">
        <v>3.1108349967853065E-3</v>
      </c>
      <c r="AO6">
        <v>3.1108349967853065E-3</v>
      </c>
      <c r="AP6">
        <v>3.1108349967853099E-3</v>
      </c>
    </row>
    <row r="7" spans="1:42" x14ac:dyDescent="0.2">
      <c r="A7" s="6" t="s">
        <v>30</v>
      </c>
      <c r="B7" s="28">
        <f>'Calculations 16to19'!B188</f>
        <v>2.3006134969325166E-2</v>
      </c>
      <c r="C7" s="28">
        <f>'Calculations 16to19'!C188</f>
        <v>2.2149094882147863E-2</v>
      </c>
      <c r="D7" s="28">
        <f>'Calculations 16to19'!D188</f>
        <v>2.1640397337348502E-2</v>
      </c>
      <c r="E7" s="28">
        <f>'Calculations 16to19'!E188</f>
        <v>2.1134786660096137E-2</v>
      </c>
      <c r="F7" s="28">
        <f>'Calculations 16to19'!F188</f>
        <v>2.0546800100758621E-2</v>
      </c>
      <c r="G7" s="28">
        <f>'Calculations 16to19'!G188</f>
        <v>1.9891524832367637E-2</v>
      </c>
      <c r="H7" s="28">
        <f>'Calculations 16to19'!H188</f>
        <v>1.9225423045010761E-2</v>
      </c>
      <c r="I7" s="28">
        <f>'Calculations 16to19'!I188</f>
        <v>1.8333436370448732E-2</v>
      </c>
      <c r="J7" s="28">
        <f>'Calculations 16to19'!J188</f>
        <v>1.7447284444060504E-2</v>
      </c>
      <c r="K7" s="28">
        <f>'Calculations 16to19'!K188</f>
        <v>1.6869437121847339E-2</v>
      </c>
      <c r="L7" s="28">
        <f>'Calculations 16to19'!L188</f>
        <v>1.6425317189835278E-2</v>
      </c>
      <c r="M7" s="28">
        <f>'Calculations 16to19'!M188</f>
        <v>1.5821268746446644E-2</v>
      </c>
      <c r="N7" s="28">
        <f>'Calculations 16to19'!N188</f>
        <v>1.5229715508882725E-2</v>
      </c>
      <c r="O7" s="28">
        <f>'Calculations 16to19'!O188</f>
        <v>1.465044418841749E-2</v>
      </c>
      <c r="P7" s="28">
        <f>'Calculations 16to19'!P188</f>
        <v>1.4083245911758349E-2</v>
      </c>
      <c r="Q7" s="28">
        <f>'Calculations 16to19'!Q188</f>
        <v>1.3527915929730728E-2</v>
      </c>
      <c r="R7" s="28">
        <f>'Calculations 16to19'!R188</f>
        <v>1.2984253348366665E-2</v>
      </c>
      <c r="S7" s="28">
        <f>'Calculations 16to19'!S188</f>
        <v>1.2452060881416937E-2</v>
      </c>
      <c r="T7" s="28">
        <f>'Calculations 16to19'!T188</f>
        <v>1.193114462329754E-2</v>
      </c>
      <c r="U7" s="28">
        <f>'Calculations 16to19'!U188</f>
        <v>1.1421313841471386E-2</v>
      </c>
      <c r="V7" s="28">
        <f>'Calculations 16to19'!V188</f>
        <v>1.0922380787268447E-2</v>
      </c>
      <c r="W7" s="28">
        <f>'Calculations 16to19'!W188</f>
        <v>1.0434160524151361E-2</v>
      </c>
      <c r="X7" s="28">
        <f>'Calculations 16to19'!X188</f>
        <v>9.9564707724417046E-3</v>
      </c>
      <c r="Y7" s="28">
        <f>'Calculations 16to19'!Y188</f>
        <v>9.4891317695352216E-3</v>
      </c>
      <c r="Z7" s="28">
        <f>'Calculations 16to19'!Z188</f>
        <v>9.0319661446502508E-3</v>
      </c>
      <c r="AA7" s="28">
        <f>'Calculations 16to19'!AA188</f>
        <v>8.5847988071737647E-3</v>
      </c>
      <c r="AB7" s="28">
        <f>'Calculations 16to19'!AB188</f>
        <v>8.1474568476897821E-3</v>
      </c>
      <c r="AC7" s="28">
        <f>'Calculations 16to19'!AC188</f>
        <v>7.7197694508016161E-3</v>
      </c>
      <c r="AD7" s="28">
        <f>'Calculations 16to19'!AD188</f>
        <v>7.3015678188853364E-3</v>
      </c>
      <c r="AE7" s="28">
        <f>'Calculations 16to19'!AE188</f>
        <v>6.8926851059384142E-3</v>
      </c>
      <c r="AF7" s="28">
        <f>'Calculations 16to19'!AF188</f>
        <v>6.4929563607210201E-3</v>
      </c>
      <c r="AG7">
        <v>6.4929563607210201E-3</v>
      </c>
      <c r="AH7">
        <v>6.4929563607210201E-3</v>
      </c>
      <c r="AI7">
        <v>6.4929563607210201E-3</v>
      </c>
      <c r="AJ7">
        <v>6.4929563607210201E-3</v>
      </c>
      <c r="AK7">
        <v>6.4929563607210201E-3</v>
      </c>
      <c r="AL7">
        <v>6.4929563607210201E-3</v>
      </c>
      <c r="AM7">
        <v>6.4929563607210201E-3</v>
      </c>
      <c r="AN7">
        <v>6.4929563607210201E-3</v>
      </c>
      <c r="AO7">
        <v>6.4929563607210201E-3</v>
      </c>
      <c r="AP7">
        <v>6.4929563607210201E-3</v>
      </c>
    </row>
    <row r="8" spans="1:42" x14ac:dyDescent="0.2">
      <c r="A8" s="6" t="s">
        <v>31</v>
      </c>
      <c r="B8" s="28">
        <f>'Calculations 16to19'!B189</f>
        <v>1.3544018058690745E-2</v>
      </c>
      <c r="C8" s="28">
        <f>'Calculations 16to19'!C189</f>
        <v>1.3100038207704348E-2</v>
      </c>
      <c r="D8" s="28">
        <f>'Calculations 16to19'!D189</f>
        <v>1.2841014777069278E-2</v>
      </c>
      <c r="E8" s="28">
        <f>'Calculations 16to19'!E189</f>
        <v>1.2581920252641429E-2</v>
      </c>
      <c r="F8" s="28">
        <f>'Calculations 16to19'!F189</f>
        <v>1.2272707532428449E-2</v>
      </c>
      <c r="G8" s="28">
        <f>'Calculations 16to19'!G189</f>
        <v>1.1917308251276527E-2</v>
      </c>
      <c r="H8" s="28">
        <f>'Calculations 16to19'!H189</f>
        <v>1.155315200374085E-2</v>
      </c>
      <c r="I8" s="28">
        <f>'Calculations 16to19'!I189</f>
        <v>1.1069975969331366E-2</v>
      </c>
      <c r="J8" s="28">
        <f>'Calculations 16to19'!J189</f>
        <v>1.0591235850674134E-2</v>
      </c>
      <c r="K8" s="28">
        <f>'Calculations 16to19'!K189</f>
        <v>1.0278979899428721E-2</v>
      </c>
      <c r="L8" s="28">
        <f>'Calculations 16to19'!L189</f>
        <v>1.0029082141180047E-2</v>
      </c>
      <c r="M8" s="28">
        <f>'Calculations 16to19'!M189</f>
        <v>9.6929752149428703E-3</v>
      </c>
      <c r="N8" s="28">
        <f>'Calculations 16to19'!N189</f>
        <v>9.361647401984188E-3</v>
      </c>
      <c r="O8" s="28">
        <f>'Calculations 16to19'!O189</f>
        <v>9.0350947248616937E-3</v>
      </c>
      <c r="P8" s="28">
        <f>'Calculations 16to19'!P189</f>
        <v>8.7133119244821571E-3</v>
      </c>
      <c r="Q8" s="28">
        <f>'Calculations 16to19'!Q189</f>
        <v>8.396292331375942E-3</v>
      </c>
      <c r="R8" s="28">
        <f>'Calculations 16to19'!R189</f>
        <v>8.0840277545817796E-3</v>
      </c>
      <c r="S8" s="28">
        <f>'Calculations 16to19'!S189</f>
        <v>7.7765083872801174E-3</v>
      </c>
      <c r="T8" s="28">
        <f>'Calculations 16to19'!T189</f>
        <v>7.473722728308067E-3</v>
      </c>
      <c r="U8" s="28">
        <f>'Calculations 16to19'!U189</f>
        <v>7.1756575186817115E-3</v>
      </c>
      <c r="V8" s="28">
        <f>'Calculations 16to19'!V189</f>
        <v>6.8822976922533067E-3</v>
      </c>
      <c r="W8" s="28">
        <f>'Calculations 16to19'!W189</f>
        <v>6.5936263396339694E-3</v>
      </c>
      <c r="X8" s="28">
        <f>'Calculations 16to19'!X189</f>
        <v>6.3096246845187045E-3</v>
      </c>
      <c r="Y8" s="28">
        <f>'Calculations 16to19'!Y189</f>
        <v>6.030272071561614E-3</v>
      </c>
      <c r="Z8" s="28">
        <f>'Calculations 16to19'!Z189</f>
        <v>5.7555459649617259E-3</v>
      </c>
      <c r="AA8" s="28">
        <f>'Calculations 16to19'!AA189</f>
        <v>5.4854219569371023E-3</v>
      </c>
      <c r="AB8" s="28">
        <f>'Calculations 16to19'!AB189</f>
        <v>5.2198737852821222E-3</v>
      </c>
      <c r="AC8" s="28">
        <f>'Calculations 16to19'!AC189</f>
        <v>4.9588733592260082E-3</v>
      </c>
      <c r="AD8" s="28">
        <f>'Calculations 16to19'!AD189</f>
        <v>4.7023907928328453E-3</v>
      </c>
      <c r="AE8" s="28">
        <f>'Calculations 16to19'!AE189</f>
        <v>4.4503944452079841E-3</v>
      </c>
      <c r="AF8" s="28">
        <f>'Calculations 16to19'!AF189</f>
        <v>4.202850966804614E-3</v>
      </c>
      <c r="AG8">
        <v>4.202850966804614E-3</v>
      </c>
      <c r="AH8">
        <v>4.202850966804614E-3</v>
      </c>
      <c r="AI8">
        <v>4.202850966804614E-3</v>
      </c>
      <c r="AJ8">
        <v>4.202850966804614E-3</v>
      </c>
      <c r="AK8">
        <v>4.202850966804614E-3</v>
      </c>
      <c r="AL8">
        <v>4.202850966804614E-3</v>
      </c>
      <c r="AM8">
        <v>4.202850966804614E-3</v>
      </c>
      <c r="AN8">
        <v>4.202850966804614E-3</v>
      </c>
      <c r="AO8">
        <v>4.202850966804614E-3</v>
      </c>
      <c r="AP8">
        <v>4.2028509668046096E-3</v>
      </c>
    </row>
    <row r="9" spans="1:42" x14ac:dyDescent="0.2">
      <c r="A9" s="6" t="s">
        <v>32</v>
      </c>
      <c r="B9" s="28">
        <f>'Calculations 16to19'!B190</f>
        <v>1.8604651162790701E-2</v>
      </c>
      <c r="C9" s="28">
        <f>'Calculations 16to19'!C190</f>
        <v>1.7951510213627106E-2</v>
      </c>
      <c r="D9" s="28">
        <f>'Calculations 16to19'!D190</f>
        <v>1.7565167490285957E-2</v>
      </c>
      <c r="E9" s="28">
        <f>'Calculations 16to19'!E190</f>
        <v>1.7178029574282917E-2</v>
      </c>
      <c r="F9" s="28">
        <f>'Calculations 16to19'!F190</f>
        <v>1.6722300359591869E-2</v>
      </c>
      <c r="G9" s="28">
        <f>'Calculations 16to19'!G190</f>
        <v>1.6208061258195895E-2</v>
      </c>
      <c r="H9" s="28">
        <f>'Calculations 16to19'!H190</f>
        <v>1.5682529291627934E-2</v>
      </c>
      <c r="I9" s="28">
        <f>'Calculations 16to19'!I190</f>
        <v>1.4978034643105259E-2</v>
      </c>
      <c r="J9" s="28">
        <f>'Calculations 16to19'!J190</f>
        <v>1.4278154377380317E-2</v>
      </c>
      <c r="K9" s="28">
        <f>'Calculations 16to19'!K190</f>
        <v>1.3820535080902505E-2</v>
      </c>
      <c r="L9" s="28">
        <f>'Calculations 16to19'!L190</f>
        <v>1.3477327839864594E-2</v>
      </c>
      <c r="M9" s="28">
        <f>'Calculations 16to19'!M190</f>
        <v>1.2998866022397788E-2</v>
      </c>
      <c r="N9" s="28">
        <f>'Calculations 16to19'!N190</f>
        <v>1.2529125766663943E-2</v>
      </c>
      <c r="O9" s="28">
        <f>'Calculations 16to19'!O190</f>
        <v>1.2068004251063146E-2</v>
      </c>
      <c r="P9" s="28">
        <f>'Calculations 16to19'!P190</f>
        <v>1.1615399659509492E-2</v>
      </c>
      <c r="Q9" s="28">
        <f>'Calculations 16to19'!Q190</f>
        <v>1.117121100009154E-2</v>
      </c>
      <c r="R9" s="28">
        <f>'Calculations 16to19'!R190</f>
        <v>1.0735337943366292E-2</v>
      </c>
      <c r="S9" s="28">
        <f>'Calculations 16to19'!S190</f>
        <v>1.030768067924339E-2</v>
      </c>
      <c r="T9" s="28">
        <f>'Calculations 16to19'!T190</f>
        <v>9.8881397914283749E-3</v>
      </c>
      <c r="U9" s="28">
        <f>'Calculations 16to19'!U190</f>
        <v>9.4766161484011336E-3</v>
      </c>
      <c r="V9" s="28">
        <f>'Calculations 16to19'!V190</f>
        <v>9.0730108099232477E-3</v>
      </c>
      <c r="W9" s="28">
        <f>'Calculations 16to19'!W190</f>
        <v>8.6772249480849811E-3</v>
      </c>
      <c r="X9" s="28">
        <f>'Calculations 16to19'!X190</f>
        <v>8.2891597819221511E-3</v>
      </c>
      <c r="Y9" s="28">
        <f>'Calculations 16to19'!Y190</f>
        <v>7.9087165246559954E-3</v>
      </c>
      <c r="Z9" s="28">
        <f>'Calculations 16to19'!Z190</f>
        <v>7.5357963426339516E-3</v>
      </c>
      <c r="AA9" s="28">
        <f>'Calculations 16to19'!AA190</f>
        <v>7.1703003250755924E-3</v>
      </c>
      <c r="AB9" s="28">
        <f>'Calculations 16to19'!AB190</f>
        <v>6.8121294637561525E-3</v>
      </c>
      <c r="AC9" s="28">
        <f>'Calculations 16to19'!AC190</f>
        <v>6.4611846417902156E-3</v>
      </c>
      <c r="AD9" s="28">
        <f>'Calculations 16to19'!AD190</f>
        <v>6.1173666307095037E-3</v>
      </c>
      <c r="AE9" s="28">
        <f>'Calculations 16to19'!AE190</f>
        <v>5.7805760950587117E-3</v>
      </c>
      <c r="AF9" s="28">
        <f>'Calculations 16to19'!AF190</f>
        <v>5.4507136037695346E-3</v>
      </c>
      <c r="AG9">
        <v>5.4507136037695346E-3</v>
      </c>
      <c r="AH9">
        <v>5.4507136037695346E-3</v>
      </c>
      <c r="AI9">
        <v>5.4507136037695346E-3</v>
      </c>
      <c r="AJ9">
        <v>5.4507136037695346E-3</v>
      </c>
      <c r="AK9">
        <v>5.4507136037695346E-3</v>
      </c>
      <c r="AL9">
        <v>5.4507136037695346E-3</v>
      </c>
      <c r="AM9">
        <v>5.4507136037695346E-3</v>
      </c>
      <c r="AN9">
        <v>5.4507136037695346E-3</v>
      </c>
      <c r="AO9">
        <v>5.4507136037695346E-3</v>
      </c>
      <c r="AP9">
        <v>5.4507136037695303E-3</v>
      </c>
    </row>
    <row r="10" spans="1:42" x14ac:dyDescent="0.2">
      <c r="A10" s="6" t="s">
        <v>33</v>
      </c>
      <c r="B10" s="28">
        <f>'Calculations 16to19'!B191</f>
        <v>6.2421972534332029E-3</v>
      </c>
      <c r="C10" s="28">
        <f>'Calculations 16to19'!C191</f>
        <v>6.0816141503773225E-3</v>
      </c>
      <c r="D10" s="28">
        <f>'Calculations 16to19'!D191</f>
        <v>5.9892955351368163E-3</v>
      </c>
      <c r="E10" s="28">
        <f>'Calculations 16to19'!E191</f>
        <v>5.8954146436405322E-3</v>
      </c>
      <c r="F10" s="28">
        <f>'Calculations 16to19'!F191</f>
        <v>5.7783415294369997E-3</v>
      </c>
      <c r="G10" s="28">
        <f>'Calculations 16to19'!G191</f>
        <v>5.6358979773250403E-3</v>
      </c>
      <c r="H10" s="28">
        <f>'Calculations 16to19'!H191</f>
        <v>5.4894532912548718E-3</v>
      </c>
      <c r="I10" s="28">
        <f>'Calculations 16to19'!I191</f>
        <v>5.2889763311906148E-3</v>
      </c>
      <c r="J10" s="28">
        <f>'Calculations 16to19'!J191</f>
        <v>5.0861399195948464E-3</v>
      </c>
      <c r="K10" s="28">
        <f>'Calculations 16to19'!K191</f>
        <v>4.951498020223182E-3</v>
      </c>
      <c r="L10" s="28">
        <f>'Calculations 16to19'!L191</f>
        <v>4.8615453998637681E-3</v>
      </c>
      <c r="M10" s="28">
        <f>'Calculations 16to19'!M191</f>
        <v>4.7211117661677682E-3</v>
      </c>
      <c r="N10" s="28">
        <f>'Calculations 16to19'!N191</f>
        <v>4.5813461508501128E-3</v>
      </c>
      <c r="O10" s="28">
        <f>'Calculations 16to19'!O191</f>
        <v>4.4422900012300462E-3</v>
      </c>
      <c r="P10" s="28">
        <f>'Calculations 16to19'!P191</f>
        <v>4.3039840025298932E-3</v>
      </c>
      <c r="Q10" s="28">
        <f>'Calculations 16to19'!Q191</f>
        <v>4.166467986360097E-3</v>
      </c>
      <c r="R10" s="28">
        <f>'Calculations 16to19'!R191</f>
        <v>4.0297808465705942E-3</v>
      </c>
      <c r="S10" s="28">
        <f>'Calculations 16to19'!S191</f>
        <v>3.8939604623623061E-3</v>
      </c>
      <c r="T10" s="28">
        <f>'Calculations 16to19'!T191</f>
        <v>3.7590436285299504E-3</v>
      </c>
      <c r="U10" s="28">
        <f>'Calculations 16to19'!U191</f>
        <v>3.6250659926856132E-3</v>
      </c>
      <c r="V10" s="28">
        <f>'Calculations 16to19'!V191</f>
        <v>3.492061999293332E-3</v>
      </c>
      <c r="W10" s="28">
        <f>'Calculations 16to19'!W191</f>
        <v>3.3600648403277239E-3</v>
      </c>
      <c r="X10" s="28">
        <f>'Calculations 16to19'!X191</f>
        <v>3.2291064123531666E-3</v>
      </c>
      <c r="Y10" s="28">
        <f>'Calculations 16to19'!Y191</f>
        <v>3.099217279806265E-3</v>
      </c>
      <c r="Z10" s="28">
        <f>'Calculations 16to19'!Z191</f>
        <v>2.9704266442522357E-3</v>
      </c>
      <c r="AA10" s="28">
        <f>'Calculations 16to19'!AA191</f>
        <v>2.8427623193749895E-3</v>
      </c>
      <c r="AB10" s="28">
        <f>'Calculations 16to19'!AB191</f>
        <v>2.7162507114522217E-3</v>
      </c>
      <c r="AC10" s="28">
        <f>'Calculations 16to19'!AC191</f>
        <v>2.5909168050597224E-3</v>
      </c>
      <c r="AD10" s="28">
        <f>'Calculations 16to19'!AD191</f>
        <v>2.4667841537437864E-3</v>
      </c>
      <c r="AE10" s="28">
        <f>'Calculations 16to19'!AE191</f>
        <v>2.3438748753962808E-3</v>
      </c>
      <c r="AF10" s="28">
        <f>'Calculations 16to19'!AF191</f>
        <v>2.2222096520656655E-3</v>
      </c>
      <c r="AG10">
        <v>2.2222096520656655E-3</v>
      </c>
      <c r="AH10">
        <v>2.2222096520656655E-3</v>
      </c>
      <c r="AI10">
        <v>2.2222096520656655E-3</v>
      </c>
      <c r="AJ10">
        <v>2.2222096520656655E-3</v>
      </c>
      <c r="AK10">
        <v>2.2222096520656655E-3</v>
      </c>
      <c r="AL10">
        <v>2.2222096520656655E-3</v>
      </c>
      <c r="AM10">
        <v>2.2222096520656655E-3</v>
      </c>
      <c r="AN10">
        <v>2.2222096520656655E-3</v>
      </c>
      <c r="AO10">
        <v>2.2222096520656655E-3</v>
      </c>
      <c r="AP10">
        <v>2.2222096520656699E-3</v>
      </c>
    </row>
    <row r="11" spans="1:42" x14ac:dyDescent="0.2">
      <c r="A11" s="6" t="s">
        <v>34</v>
      </c>
      <c r="B11" s="28">
        <f>'Calculations 16to19'!B192</f>
        <v>5.1813471502590649E-3</v>
      </c>
      <c r="C11" s="28">
        <f>'Calculations 16to19'!C192</f>
        <v>5.0452644816118882E-3</v>
      </c>
      <c r="D11" s="28">
        <f>'Calculations 16to19'!D192</f>
        <v>4.9618129562005531E-3</v>
      </c>
      <c r="E11" s="28">
        <f>'Calculations 16to19'!E192</f>
        <v>4.8769095558024418E-3</v>
      </c>
      <c r="F11" s="28">
        <f>'Calculations 16to19'!F192</f>
        <v>4.776031196569607E-3</v>
      </c>
      <c r="G11" s="28">
        <f>'Calculations 16to19'!G192</f>
        <v>4.6598120872090257E-3</v>
      </c>
      <c r="H11" s="28">
        <f>'Calculations 16to19'!H192</f>
        <v>4.5404486103051032E-3</v>
      </c>
      <c r="I11" s="28">
        <f>'Calculations 16to19'!I192</f>
        <v>4.3747867317280413E-3</v>
      </c>
      <c r="J11" s="28">
        <f>'Calculations 16to19'!J192</f>
        <v>4.2043904147266971E-3</v>
      </c>
      <c r="K11" s="28">
        <f>'Calculations 16to19'!K192</f>
        <v>4.0883130504373961E-3</v>
      </c>
      <c r="L11" s="28">
        <f>'Calculations 16to19'!L192</f>
        <v>4.0136648777674725E-3</v>
      </c>
      <c r="M11" s="28">
        <f>'Calculations 16to19'!M192</f>
        <v>3.8964604145091388E-3</v>
      </c>
      <c r="N11" s="28">
        <f>'Calculations 16to19'!N192</f>
        <v>3.7799718081145306E-3</v>
      </c>
      <c r="O11" s="28">
        <f>'Calculations 16to19'!O192</f>
        <v>3.6642253813275933E-3</v>
      </c>
      <c r="P11" s="28">
        <f>'Calculations 16to19'!P192</f>
        <v>3.5492465714230684E-3</v>
      </c>
      <c r="Q11" s="28">
        <f>'Calculations 16to19'!Q192</f>
        <v>3.4350599056181641E-3</v>
      </c>
      <c r="R11" s="28">
        <f>'Calculations 16to19'!R192</f>
        <v>3.3216889801366235E-3</v>
      </c>
      <c r="S11" s="28">
        <f>'Calculations 16to19'!S192</f>
        <v>3.2091564427683605E-3</v>
      </c>
      <c r="T11" s="28">
        <f>'Calculations 16to19'!T192</f>
        <v>3.097483978766938E-3</v>
      </c>
      <c r="U11" s="28">
        <f>'Calculations 16to19'!U192</f>
        <v>2.9866922999254798E-3</v>
      </c>
      <c r="V11" s="28">
        <f>'Calculations 16to19'!V192</f>
        <v>2.8768011366714251E-3</v>
      </c>
      <c r="W11" s="28">
        <f>'Calculations 16to19'!W192</f>
        <v>2.7678292330215238E-3</v>
      </c>
      <c r="X11" s="28">
        <f>'Calculations 16to19'!X192</f>
        <v>2.6597943442381979E-3</v>
      </c>
      <c r="Y11" s="28">
        <f>'Calculations 16to19'!Y192</f>
        <v>2.552713237030658E-3</v>
      </c>
      <c r="Z11" s="28">
        <f>'Calculations 16to19'!Z192</f>
        <v>2.4466016921456789E-3</v>
      </c>
      <c r="AA11" s="28">
        <f>'Calculations 16to19'!AA192</f>
        <v>2.3414745091952594E-3</v>
      </c>
      <c r="AB11" s="28">
        <f>'Calculations 16to19'!AB192</f>
        <v>2.2373455135711764E-3</v>
      </c>
      <c r="AC11" s="28">
        <f>'Calculations 16to19'!AC192</f>
        <v>2.1342275652994078E-3</v>
      </c>
      <c r="AD11" s="28">
        <f>'Calculations 16to19'!AD192</f>
        <v>2.0321325696914362E-3</v>
      </c>
      <c r="AE11" s="28">
        <f>'Calculations 16to19'!AE192</f>
        <v>1.9310714896519031E-3</v>
      </c>
      <c r="AF11" s="28">
        <f>'Calculations 16to19'!AF192</f>
        <v>1.8310543595076007E-3</v>
      </c>
      <c r="AG11">
        <v>1.8310543595076007E-3</v>
      </c>
      <c r="AH11">
        <v>1.8310543595076007E-3</v>
      </c>
      <c r="AI11">
        <v>1.8310543595076007E-3</v>
      </c>
      <c r="AJ11">
        <v>1.8310543595076007E-3</v>
      </c>
      <c r="AK11">
        <v>1.8310543595076007E-3</v>
      </c>
      <c r="AL11">
        <v>1.8310543595076007E-3</v>
      </c>
      <c r="AM11">
        <v>1.8310543595076007E-3</v>
      </c>
      <c r="AN11">
        <v>1.8310543595076007E-3</v>
      </c>
      <c r="AO11">
        <v>1.8310543595076007E-3</v>
      </c>
      <c r="AP11">
        <v>1.8310543595076E-3</v>
      </c>
    </row>
    <row r="12" spans="1:42" x14ac:dyDescent="0.2">
      <c r="A12" s="6" t="s">
        <v>92</v>
      </c>
      <c r="B12" s="28">
        <f>'Calculations 16to19'!B193</f>
        <v>6.1652281134402078E-3</v>
      </c>
      <c r="C12" s="28">
        <f>'Calculations 16to19'!C193</f>
        <v>6.007046421211637E-3</v>
      </c>
      <c r="D12" s="28">
        <f>'Calculations 16to19'!D193</f>
        <v>5.9173593239055826E-3</v>
      </c>
      <c r="E12" s="28">
        <f>'Calculations 16to19'!E193</f>
        <v>5.8262881176312621E-3</v>
      </c>
      <c r="F12" s="28">
        <f>'Calculations 16to19'!F193</f>
        <v>5.7120258807776356E-3</v>
      </c>
      <c r="G12" s="28">
        <f>'Calculations 16to19'!G193</f>
        <v>5.5727392750411706E-3</v>
      </c>
      <c r="H12" s="28">
        <f>'Calculations 16to19'!H193</f>
        <v>5.4291206314963309E-3</v>
      </c>
      <c r="I12" s="28">
        <f>'Calculations 16to19'!I193</f>
        <v>5.232599412291262E-3</v>
      </c>
      <c r="J12" s="28">
        <f>'Calculations 16to19'!J193</f>
        <v>5.0344403832189672E-3</v>
      </c>
      <c r="K12" s="28">
        <f>'Calculations 16to19'!K193</f>
        <v>4.9040667329987809E-3</v>
      </c>
      <c r="L12" s="28">
        <f>'Calculations 16to19'!L193</f>
        <v>4.8141236816325464E-3</v>
      </c>
      <c r="M12" s="28">
        <f>'Calculations 16to19'!M193</f>
        <v>4.6762518766675252E-3</v>
      </c>
      <c r="N12" s="28">
        <f>'Calculations 16to19'!N193</f>
        <v>4.5389585090576624E-3</v>
      </c>
      <c r="O12" s="28">
        <f>'Calculations 16to19'!O193</f>
        <v>4.402285959695826E-3</v>
      </c>
      <c r="P12" s="28">
        <f>'Calculations 16to19'!P193</f>
        <v>4.266275947102072E-3</v>
      </c>
      <c r="Q12" s="28">
        <f>'Calculations 16to19'!Q193</f>
        <v>4.1309694303203002E-3</v>
      </c>
      <c r="R12" s="28">
        <f>'Calculations 16to19'!R193</f>
        <v>3.9964065190450657E-3</v>
      </c>
      <c r="S12" s="28">
        <f>'Calculations 16to19'!S193</f>
        <v>3.8626263909087109E-3</v>
      </c>
      <c r="T12" s="28">
        <f>'Calculations 16to19'!T193</f>
        <v>3.729667215835653E-3</v>
      </c>
      <c r="U12" s="28">
        <f>'Calculations 16to19'!U193</f>
        <v>3.5975660873461095E-3</v>
      </c>
      <c r="V12" s="28">
        <f>'Calculations 16to19'!V193</f>
        <v>3.4663589606709062E-3</v>
      </c>
      <c r="W12" s="28">
        <f>'Calculations 16to19'!W193</f>
        <v>3.3360805975195845E-3</v>
      </c>
      <c r="X12" s="28">
        <f>'Calculations 16to19'!X193</f>
        <v>3.2067645173249467E-3</v>
      </c>
      <c r="Y12" s="28">
        <f>'Calculations 16to19'!Y193</f>
        <v>3.0784429547721266E-3</v>
      </c>
      <c r="Z12" s="28">
        <f>'Calculations 16to19'!Z193</f>
        <v>2.9511468234051002E-3</v>
      </c>
      <c r="AA12" s="28">
        <f>'Calculations 16to19'!AA193</f>
        <v>2.8249056850912012E-3</v>
      </c>
      <c r="AB12" s="28">
        <f>'Calculations 16to19'!AB193</f>
        <v>2.6997477251132968E-3</v>
      </c>
      <c r="AC12" s="28">
        <f>'Calculations 16to19'!AC193</f>
        <v>2.5756997326502047E-3</v>
      </c>
      <c r="AD12" s="28">
        <f>'Calculations 16to19'!AD193</f>
        <v>2.4527870863985659E-3</v>
      </c>
      <c r="AE12" s="28">
        <f>'Calculations 16to19'!AE193</f>
        <v>2.3310337450831412E-3</v>
      </c>
      <c r="AF12" s="28">
        <f>'Calculations 16to19'!AF193</f>
        <v>2.2104622425989599E-3</v>
      </c>
      <c r="AG12">
        <v>2.2104622425989599E-3</v>
      </c>
      <c r="AH12">
        <v>2.2104622425989599E-3</v>
      </c>
      <c r="AI12">
        <v>2.2104622425989599E-3</v>
      </c>
      <c r="AJ12">
        <v>2.2104622425989599E-3</v>
      </c>
      <c r="AK12">
        <v>2.2104622425989599E-3</v>
      </c>
      <c r="AL12">
        <v>2.2104622425989599E-3</v>
      </c>
      <c r="AM12">
        <v>2.2104622425989599E-3</v>
      </c>
      <c r="AN12">
        <v>2.2104622425989599E-3</v>
      </c>
      <c r="AO12">
        <v>2.2104622425989599E-3</v>
      </c>
      <c r="AP12">
        <v>2.2104622425989599E-3</v>
      </c>
    </row>
    <row r="13" spans="1:42" x14ac:dyDescent="0.2">
      <c r="A13" s="6" t="s">
        <v>89</v>
      </c>
      <c r="B13" s="28">
        <f>'Calculations 16to19'!B194</f>
        <v>1.4992503748125934E-3</v>
      </c>
      <c r="C13" s="28">
        <f>'Calculations 16to19'!C194</f>
        <v>1.4686045640306936E-3</v>
      </c>
      <c r="D13" s="28">
        <f>'Calculations 16to19'!D194</f>
        <v>1.4499627241250093E-3</v>
      </c>
      <c r="E13" s="28">
        <f>'Calculations 16to19'!E194</f>
        <v>1.4306638878715241E-3</v>
      </c>
      <c r="F13" s="28">
        <f>'Calculations 16to19'!F194</f>
        <v>1.4068719488830026E-3</v>
      </c>
      <c r="G13" s="28">
        <f>'Calculations 16to19'!G194</f>
        <v>1.3781006179545527E-3</v>
      </c>
      <c r="H13" s="28">
        <f>'Calculations 16to19'!H194</f>
        <v>1.3485505640141997E-3</v>
      </c>
      <c r="I13" s="28">
        <f>'Calculations 16to19'!I194</f>
        <v>1.3048421345262435E-3</v>
      </c>
      <c r="J13" s="28">
        <f>'Calculations 16to19'!J194</f>
        <v>1.2584585012214661E-3</v>
      </c>
      <c r="K13" s="28">
        <f>'Calculations 16to19'!K194</f>
        <v>1.2264690293054305E-3</v>
      </c>
      <c r="L13" s="28">
        <f>'Calculations 16to19'!L194</f>
        <v>1.2111307489099661E-3</v>
      </c>
      <c r="M13" s="28">
        <f>'Calculations 16to19'!M194</f>
        <v>1.1804213919507625E-3</v>
      </c>
      <c r="N13" s="28">
        <f>'Calculations 16to19'!N194</f>
        <v>1.1496211170368611E-3</v>
      </c>
      <c r="O13" s="28">
        <f>'Calculations 16to19'!O194</f>
        <v>1.1187427980225725E-3</v>
      </c>
      <c r="P13" s="28">
        <f>'Calculations 16to19'!P194</f>
        <v>1.087799187274408E-3</v>
      </c>
      <c r="Q13" s="28">
        <f>'Calculations 16to19'!Q194</f>
        <v>1.0568028978927859E-3</v>
      </c>
      <c r="R13" s="28">
        <f>'Calculations 16to19'!R194</f>
        <v>1.0257663869339369E-3</v>
      </c>
      <c r="S13" s="28">
        <f>'Calculations 16to19'!S194</f>
        <v>9.9470193963314296E-4</v>
      </c>
      <c r="T13" s="28">
        <f>'Calculations 16to19'!T194</f>
        <v>9.636216546269514E-4</v>
      </c>
      <c r="U13" s="28">
        <f>'Calculations 16to19'!U194</f>
        <v>9.3253743016865373E-4</v>
      </c>
      <c r="V13" s="28">
        <f>'Calculations 16to19'!V194</f>
        <v>9.0146095132889194E-4</v>
      </c>
      <c r="W13" s="28">
        <f>'Calculations 16to19'!W194</f>
        <v>8.7040367817002812E-4</v>
      </c>
      <c r="X13" s="28">
        <f>'Calculations 16to19'!X194</f>
        <v>8.3937683488058553E-4</v>
      </c>
      <c r="Y13" s="28">
        <f>'Calculations 16to19'!Y194</f>
        <v>8.0839139985356898E-4</v>
      </c>
      <c r="Z13" s="28">
        <f>'Calculations 16to19'!Z194</f>
        <v>7.774580966903058E-4</v>
      </c>
      <c r="AA13" s="28">
        <f>'Calculations 16to19'!AA194</f>
        <v>7.4658738610953513E-4</v>
      </c>
      <c r="AB13" s="28">
        <f>'Calculations 16to19'!AB194</f>
        <v>7.1578945873911537E-4</v>
      </c>
      <c r="AC13" s="28">
        <f>'Calculations 16to19'!AC194</f>
        <v>6.8507422876699995E-4</v>
      </c>
      <c r="AD13" s="28">
        <f>'Calculations 16to19'!AD194</f>
        <v>6.5445132842557473E-4</v>
      </c>
      <c r="AE13" s="28">
        <f>'Calculations 16to19'!AE194</f>
        <v>6.2393010328316357E-4</v>
      </c>
      <c r="AF13" s="28">
        <f>'Calculations 16to19'!AF194</f>
        <v>5.9351960831454016E-4</v>
      </c>
      <c r="AG13">
        <v>5.9351960831454016E-4</v>
      </c>
      <c r="AH13">
        <v>5.9351960831454016E-4</v>
      </c>
      <c r="AI13">
        <v>5.9351960831454016E-4</v>
      </c>
      <c r="AJ13">
        <v>5.9351960831454016E-4</v>
      </c>
      <c r="AK13">
        <v>5.9351960831454016E-4</v>
      </c>
      <c r="AL13">
        <v>5.9351960831454016E-4</v>
      </c>
      <c r="AM13">
        <v>5.9351960831454016E-4</v>
      </c>
      <c r="AN13">
        <v>5.9351960831454016E-4</v>
      </c>
      <c r="AO13">
        <v>5.9351960831454016E-4</v>
      </c>
      <c r="AP13">
        <v>5.9351960831454005E-4</v>
      </c>
    </row>
    <row r="14" spans="1:42" x14ac:dyDescent="0.2">
      <c r="A14" s="6" t="s">
        <v>35</v>
      </c>
      <c r="B14" s="28">
        <f>'Calculations 16to19'!B195</f>
        <v>1.0928961748633887E-2</v>
      </c>
      <c r="C14" s="28">
        <f>'Calculations 16to19'!C195</f>
        <v>1.0605008133728116E-2</v>
      </c>
      <c r="D14" s="28">
        <f>'Calculations 16to19'!D195</f>
        <v>1.0423101429509883E-2</v>
      </c>
      <c r="E14" s="28">
        <f>'Calculations 16to19'!E195</f>
        <v>1.0241390437581039E-2</v>
      </c>
      <c r="F14" s="28">
        <f>'Calculations 16to19'!F195</f>
        <v>1.0017127955433906E-2</v>
      </c>
      <c r="G14" s="28">
        <f>'Calculations 16to19'!G195</f>
        <v>9.7498539798083379E-3</v>
      </c>
      <c r="H14" s="28">
        <f>'Calculations 16to19'!H195</f>
        <v>9.4750721959785157E-3</v>
      </c>
      <c r="I14" s="28">
        <f>'Calculations 16to19'!I195</f>
        <v>9.1076347220370914E-3</v>
      </c>
      <c r="J14" s="28">
        <f>'Calculations 16to19'!J195</f>
        <v>8.7429804497786909E-3</v>
      </c>
      <c r="K14" s="28">
        <f>'Calculations 16to19'!K195</f>
        <v>8.5076385332188333E-3</v>
      </c>
      <c r="L14" s="28">
        <f>'Calculations 16to19'!L195</f>
        <v>8.3219752474973131E-3</v>
      </c>
      <c r="M14" s="28">
        <f>'Calculations 16to19'!M195</f>
        <v>8.0651177430442669E-3</v>
      </c>
      <c r="N14" s="28">
        <f>'Calculations 16to19'!N195</f>
        <v>7.8106794188520174E-3</v>
      </c>
      <c r="O14" s="28">
        <f>'Calculations 16to19'!O195</f>
        <v>7.558687305770328E-3</v>
      </c>
      <c r="P14" s="28">
        <f>'Calculations 16to19'!P195</f>
        <v>7.3091682045919011E-3</v>
      </c>
      <c r="Q14" s="28">
        <f>'Calculations 16to19'!Q195</f>
        <v>7.0621485181623003E-3</v>
      </c>
      <c r="R14" s="28">
        <f>'Calculations 16to19'!R195</f>
        <v>6.8176540963123845E-3</v>
      </c>
      <c r="S14" s="28">
        <f>'Calculations 16to19'!S195</f>
        <v>6.5757100932876053E-3</v>
      </c>
      <c r="T14" s="28">
        <f>'Calculations 16to19'!T195</f>
        <v>6.3363408373317475E-3</v>
      </c>
      <c r="U14" s="28">
        <f>'Calculations 16to19'!U195</f>
        <v>6.0995697120623553E-3</v>
      </c>
      <c r="V14" s="28">
        <f>'Calculations 16to19'!V195</f>
        <v>5.8654190492597146E-3</v>
      </c>
      <c r="W14" s="28">
        <f>'Calculations 16to19'!W195</f>
        <v>5.6339100326781716E-3</v>
      </c>
      <c r="X14" s="28">
        <f>'Calculations 16to19'!X195</f>
        <v>5.4050626124745533E-3</v>
      </c>
      <c r="Y14" s="28">
        <f>'Calculations 16to19'!Y195</f>
        <v>5.1788954298392885E-3</v>
      </c>
      <c r="Z14" s="28">
        <f>'Calculations 16to19'!Z195</f>
        <v>4.9554257514063341E-3</v>
      </c>
      <c r="AA14" s="28">
        <f>'Calculations 16to19'!AA195</f>
        <v>4.7346694130126783E-3</v>
      </c>
      <c r="AB14" s="28">
        <f>'Calculations 16to19'!AB195</f>
        <v>4.5166407723713463E-3</v>
      </c>
      <c r="AC14" s="28">
        <f>'Calculations 16to19'!AC195</f>
        <v>4.3013526702210796E-3</v>
      </c>
      <c r="AD14" s="28">
        <f>'Calculations 16to19'!AD195</f>
        <v>4.0888163995135805E-3</v>
      </c>
      <c r="AE14" s="28">
        <f>'Calculations 16to19'!AE195</f>
        <v>3.8790416821984923E-3</v>
      </c>
      <c r="AF14" s="28">
        <f>'Calculations 16to19'!AF195</f>
        <v>3.6720366531710126E-3</v>
      </c>
      <c r="AG14">
        <v>3.6720366531710126E-3</v>
      </c>
      <c r="AH14">
        <v>3.6720366531710126E-3</v>
      </c>
      <c r="AI14">
        <v>3.6720366531710126E-3</v>
      </c>
      <c r="AJ14">
        <v>3.6720366531710126E-3</v>
      </c>
      <c r="AK14">
        <v>3.6720366531710126E-3</v>
      </c>
      <c r="AL14">
        <v>3.6720366531710126E-3</v>
      </c>
      <c r="AM14">
        <v>3.6720366531710126E-3</v>
      </c>
      <c r="AN14">
        <v>3.6720366531710126E-3</v>
      </c>
      <c r="AO14">
        <v>3.6720366531710126E-3</v>
      </c>
      <c r="AP14">
        <v>3.67203665317101E-3</v>
      </c>
    </row>
    <row r="15" spans="1:42" x14ac:dyDescent="0.2">
      <c r="A15" s="6" t="s">
        <v>98</v>
      </c>
      <c r="B15" s="28">
        <f>'Calculations 16to19'!B196</f>
        <v>1.6260162601626025E-2</v>
      </c>
      <c r="C15" s="28">
        <f>'Calculations 16to19'!C196</f>
        <v>1.5733381942224237E-2</v>
      </c>
      <c r="D15" s="28">
        <f>'Calculations 16to19'!D196</f>
        <v>1.543005756095913E-2</v>
      </c>
      <c r="E15" s="28">
        <f>'Calculations 16to19'!E196</f>
        <v>1.5119047910258943E-2</v>
      </c>
      <c r="F15" s="28">
        <f>'Calculations 16to19'!F196</f>
        <v>1.4736642186089345E-2</v>
      </c>
      <c r="G15" s="28">
        <f>'Calculations 16to19'!G196</f>
        <v>1.4285107134307026E-2</v>
      </c>
      <c r="H15" s="28">
        <f>'Calculations 16to19'!H196</f>
        <v>1.3819489698109234E-2</v>
      </c>
      <c r="I15" s="28">
        <f>'Calculations 16to19'!I196</f>
        <v>1.3199405540651913E-2</v>
      </c>
      <c r="J15" s="28">
        <f>'Calculations 16to19'!J196</f>
        <v>1.2589575916860928E-2</v>
      </c>
      <c r="K15" s="28">
        <f>'Calculations 16to19'!K196</f>
        <v>1.2191563276368887E-2</v>
      </c>
      <c r="L15" s="28">
        <f>'Calculations 16to19'!L196</f>
        <v>1.1921500545902802E-2</v>
      </c>
      <c r="M15" s="28">
        <f>'Calculations 16to19'!M196</f>
        <v>1.1509437663181623E-2</v>
      </c>
      <c r="N15" s="28">
        <f>'Calculations 16to19'!N196</f>
        <v>1.1104114372380647E-2</v>
      </c>
      <c r="O15" s="28">
        <f>'Calculations 16to19'!O196</f>
        <v>1.0705481748599331E-2</v>
      </c>
      <c r="P15" s="28">
        <f>'Calculations 16to19'!P196</f>
        <v>1.0313490690364292E-2</v>
      </c>
      <c r="Q15" s="28">
        <f>'Calculations 16to19'!Q196</f>
        <v>9.9280917437668398E-3</v>
      </c>
      <c r="R15" s="28">
        <f>'Calculations 16to19'!R196</f>
        <v>9.5492349474263147E-3</v>
      </c>
      <c r="S15" s="28">
        <f>'Calculations 16to19'!S196</f>
        <v>9.1768696972125315E-3</v>
      </c>
      <c r="T15" s="28">
        <f>'Calculations 16to19'!T196</f>
        <v>8.8109446296647832E-3</v>
      </c>
      <c r="U15" s="28">
        <f>'Calculations 16to19'!U196</f>
        <v>8.4514075230453598E-3</v>
      </c>
      <c r="V15" s="28">
        <f>'Calculations 16to19'!V196</f>
        <v>8.0982052149765546E-3</v>
      </c>
      <c r="W15" s="28">
        <f>'Calculations 16to19'!W196</f>
        <v>7.7512835356219559E-3</v>
      </c>
      <c r="X15" s="28">
        <f>'Calculations 16to19'!X196</f>
        <v>7.4105872553880073E-3</v>
      </c>
      <c r="Y15" s="28">
        <f>'Calculations 16to19'!Y196</f>
        <v>7.0760600461405683E-3</v>
      </c>
      <c r="Z15" s="28">
        <f>'Calculations 16to19'!Z196</f>
        <v>6.7476444549533126E-3</v>
      </c>
      <c r="AA15" s="28">
        <f>'Calculations 16to19'!AA196</f>
        <v>6.4252818894292244E-3</v>
      </c>
      <c r="AB15" s="28">
        <f>'Calculations 16to19'!AB196</f>
        <v>6.1089126136626799E-3</v>
      </c>
      <c r="AC15" s="28">
        <f>'Calculations 16to19'!AC196</f>
        <v>5.7984757539391099E-3</v>
      </c>
      <c r="AD15" s="28">
        <f>'Calculations 16to19'!AD196</f>
        <v>5.493909313300357E-3</v>
      </c>
      <c r="AE15" s="28">
        <f>'Calculations 16to19'!AE196</f>
        <v>5.1951501941343552E-3</v>
      </c>
      <c r="AF15" s="28">
        <f>'Calculations 16to19'!AF196</f>
        <v>4.9021342279843621E-3</v>
      </c>
      <c r="AG15">
        <v>4.9021342279843621E-3</v>
      </c>
      <c r="AH15">
        <v>4.9021342279843621E-3</v>
      </c>
      <c r="AI15">
        <v>4.9021342279843621E-3</v>
      </c>
      <c r="AJ15">
        <v>4.9021342279843621E-3</v>
      </c>
      <c r="AK15">
        <v>4.9021342279843621E-3</v>
      </c>
      <c r="AL15">
        <v>4.9021342279843621E-3</v>
      </c>
      <c r="AM15">
        <v>4.9021342279843621E-3</v>
      </c>
      <c r="AN15">
        <v>4.9021342279843621E-3</v>
      </c>
      <c r="AO15">
        <v>4.9021342279843621E-3</v>
      </c>
      <c r="AP15">
        <v>4.9021342279843604E-3</v>
      </c>
    </row>
    <row r="16" spans="1:42" x14ac:dyDescent="0.2">
      <c r="A16" s="6" t="s">
        <v>97</v>
      </c>
      <c r="B16" s="28">
        <f>'Calculations 16to19'!B197</f>
        <v>1.3937282229965159E-2</v>
      </c>
      <c r="C16" s="28">
        <f>'Calculations 16to19'!C197</f>
        <v>1.3488830349588209E-2</v>
      </c>
      <c r="D16" s="28">
        <f>'Calculations 16to19'!D197</f>
        <v>1.323642326890135E-2</v>
      </c>
      <c r="E16" s="28">
        <f>'Calculations 16to19'!E197</f>
        <v>1.298118926253795E-2</v>
      </c>
      <c r="F16" s="28">
        <f>'Calculations 16to19'!F197</f>
        <v>1.2666104766150885E-2</v>
      </c>
      <c r="G16" s="28">
        <f>'Calculations 16to19'!G197</f>
        <v>1.2293817547689701E-2</v>
      </c>
      <c r="H16" s="28">
        <f>'Calculations 16to19'!H197</f>
        <v>1.190860971215317E-2</v>
      </c>
      <c r="I16" s="28">
        <f>'Calculations 16to19'!I197</f>
        <v>1.1405592320900455E-2</v>
      </c>
      <c r="J16" s="28">
        <f>'Calculations 16to19'!J197</f>
        <v>1.0915624838315402E-2</v>
      </c>
      <c r="K16" s="28">
        <f>'Calculations 16to19'!K197</f>
        <v>1.0600580448106829E-2</v>
      </c>
      <c r="L16" s="28">
        <f>'Calculations 16to19'!L197</f>
        <v>1.0348198059583346E-2</v>
      </c>
      <c r="M16" s="28">
        <f>'Calculations 16to19'!M197</f>
        <v>1.0003733209965131E-2</v>
      </c>
      <c r="N16" s="28">
        <f>'Calculations 16to19'!N197</f>
        <v>9.6641123643190358E-3</v>
      </c>
      <c r="O16" s="28">
        <f>'Calculations 16to19'!O197</f>
        <v>9.32932292430734E-3</v>
      </c>
      <c r="P16" s="28">
        <f>'Calculations 16to19'!P197</f>
        <v>8.9993518764833677E-3</v>
      </c>
      <c r="Q16" s="28">
        <f>'Calculations 16to19'!Q197</f>
        <v>8.6741856226944455E-3</v>
      </c>
      <c r="R16" s="28">
        <f>'Calculations 16to19'!R197</f>
        <v>8.3538098286829159E-3</v>
      </c>
      <c r="S16" s="28">
        <f>'Calculations 16to19'!S197</f>
        <v>8.0382092900523894E-3</v>
      </c>
      <c r="T16" s="28">
        <f>'Calculations 16to19'!T197</f>
        <v>7.7273678147620085E-3</v>
      </c>
      <c r="U16" s="28">
        <f>'Calculations 16to19'!U197</f>
        <v>7.4212681213071154E-3</v>
      </c>
      <c r="V16" s="28">
        <f>'Calculations 16to19'!V197</f>
        <v>7.1198917517467219E-3</v>
      </c>
      <c r="W16" s="28">
        <f>'Calculations 16to19'!W197</f>
        <v>6.823218998742748E-3</v>
      </c>
      <c r="X16" s="28">
        <f>'Calculations 16to19'!X197</f>
        <v>6.5312288457821874E-3</v>
      </c>
      <c r="Y16" s="28">
        <f>'Calculations 16to19'!Y197</f>
        <v>6.2438989197640309E-3</v>
      </c>
      <c r="Z16" s="28">
        <f>'Calculations 16to19'!Z197</f>
        <v>5.9612054551457239E-3</v>
      </c>
      <c r="AA16" s="28">
        <f>'Calculations 16to19'!AA197</f>
        <v>5.6831232688584208E-3</v>
      </c>
      <c r="AB16" s="28">
        <f>'Calculations 16to19'!AB197</f>
        <v>5.4096257452183223E-3</v>
      </c>
      <c r="AC16" s="28">
        <f>'Calculations 16to19'!AC197</f>
        <v>5.140684830080385E-3</v>
      </c>
      <c r="AD16" s="28">
        <f>'Calculations 16to19'!AD197</f>
        <v>4.8762710335027827E-3</v>
      </c>
      <c r="AE16" s="28">
        <f>'Calculations 16to19'!AE197</f>
        <v>4.6163534402113449E-3</v>
      </c>
      <c r="AF16" s="28">
        <f>'Calculations 16to19'!AF197</f>
        <v>4.360899727180078E-3</v>
      </c>
      <c r="AG16">
        <v>4.360899727180078E-3</v>
      </c>
      <c r="AH16">
        <v>4.360899727180078E-3</v>
      </c>
      <c r="AI16">
        <v>4.360899727180078E-3</v>
      </c>
      <c r="AJ16">
        <v>4.360899727180078E-3</v>
      </c>
      <c r="AK16">
        <v>4.360899727180078E-3</v>
      </c>
      <c r="AL16">
        <v>4.360899727180078E-3</v>
      </c>
      <c r="AM16">
        <v>4.360899727180078E-3</v>
      </c>
      <c r="AN16">
        <v>4.360899727180078E-3</v>
      </c>
      <c r="AO16">
        <v>4.360899727180078E-3</v>
      </c>
      <c r="AP16">
        <v>4.3608997271800797E-3</v>
      </c>
    </row>
    <row r="17" spans="1:42" x14ac:dyDescent="0.2">
      <c r="A17" s="6" t="s">
        <v>101</v>
      </c>
      <c r="B17" s="28">
        <f>'Calculations 16to19'!B198</f>
        <v>7.8125000000000035E-3</v>
      </c>
      <c r="C17" s="28">
        <f>'Calculations 16to19'!C198</f>
        <v>7.597642913254387E-3</v>
      </c>
      <c r="D17" s="28">
        <f>'Calculations 16to19'!D198</f>
        <v>7.4824411393091894E-3</v>
      </c>
      <c r="E17" s="28">
        <f>'Calculations 16to19'!E198</f>
        <v>7.3672652446103819E-3</v>
      </c>
      <c r="F17" s="28">
        <f>'Calculations 16to19'!F198</f>
        <v>7.2208710087127165E-3</v>
      </c>
      <c r="G17" s="28">
        <f>'Calculations 16to19'!G198</f>
        <v>7.0437571645421745E-3</v>
      </c>
      <c r="H17" s="28">
        <f>'Calculations 16to19'!H198</f>
        <v>6.8590998950005984E-3</v>
      </c>
      <c r="I17" s="28">
        <f>'Calculations 16to19'!I198</f>
        <v>6.6116630192476177E-3</v>
      </c>
      <c r="J17" s="28">
        <f>'Calculations 16to19'!J198</f>
        <v>6.3683273278589215E-3</v>
      </c>
      <c r="K17" s="28">
        <f>'Calculations 16to19'!K198</f>
        <v>6.215715603397628E-3</v>
      </c>
      <c r="L17" s="28">
        <f>'Calculations 16to19'!L198</f>
        <v>6.0842113026427008E-3</v>
      </c>
      <c r="M17" s="28">
        <f>'Calculations 16to19'!M198</f>
        <v>5.9090280836457554E-3</v>
      </c>
      <c r="N17" s="28">
        <f>'Calculations 16to19'!N198</f>
        <v>5.7346808382891029E-3</v>
      </c>
      <c r="O17" s="28">
        <f>'Calculations 16to19'!O198</f>
        <v>5.5612144718673205E-3</v>
      </c>
      <c r="P17" s="28">
        <f>'Calculations 16to19'!P198</f>
        <v>5.3886736420905058E-3</v>
      </c>
      <c r="Q17" s="28">
        <f>'Calculations 16to19'!Q198</f>
        <v>5.2171026172642904E-3</v>
      </c>
      <c r="R17" s="28">
        <f>'Calculations 16to19'!R198</f>
        <v>5.0465451431507677E-3</v>
      </c>
      <c r="S17" s="28">
        <f>'Calculations 16to19'!S198</f>
        <v>4.8770443184911003E-3</v>
      </c>
      <c r="T17" s="28">
        <f>'Calculations 16to19'!T198</f>
        <v>4.7086424791426265E-3</v>
      </c>
      <c r="U17" s="28">
        <f>'Calculations 16to19'!U198</f>
        <v>4.541381090751551E-3</v>
      </c>
      <c r="V17" s="28">
        <f>'Calculations 16to19'!V198</f>
        <v>4.3753006498569412E-3</v>
      </c>
      <c r="W17" s="28">
        <f>'Calculations 16to19'!W198</f>
        <v>4.2104405932947789E-3</v>
      </c>
      <c r="X17" s="28">
        <f>'Calculations 16to19'!X198</f>
        <v>4.0468392157472456E-3</v>
      </c>
      <c r="Y17" s="28">
        <f>'Calculations 16to19'!Y198</f>
        <v>3.8845335952596202E-3</v>
      </c>
      <c r="Z17" s="28">
        <f>'Calculations 16to19'!Z198</f>
        <v>3.723559526527372E-3</v>
      </c>
      <c r="AA17" s="28">
        <f>'Calculations 16to19'!AA198</f>
        <v>3.5639514617369938E-3</v>
      </c>
      <c r="AB17" s="28">
        <f>'Calculations 16to19'!AB198</f>
        <v>3.4057424587275969E-3</v>
      </c>
      <c r="AC17" s="28">
        <f>'Calculations 16to19'!AC198</f>
        <v>3.2489641362257933E-3</v>
      </c>
      <c r="AD17" s="28">
        <f>'Calculations 16to19'!AD198</f>
        <v>3.0936466358937034E-3</v>
      </c>
      <c r="AE17" s="28">
        <f>'Calculations 16to19'!AE198</f>
        <v>2.9398185909182482E-3</v>
      </c>
      <c r="AF17" s="28">
        <f>'Calculations 16to19'!AF198</f>
        <v>2.7875071008622021E-3</v>
      </c>
      <c r="AG17">
        <v>2.7875071008622021E-3</v>
      </c>
      <c r="AH17">
        <v>2.7875071008622021E-3</v>
      </c>
      <c r="AI17">
        <v>2.7875071008622021E-3</v>
      </c>
      <c r="AJ17">
        <v>2.7875071008622021E-3</v>
      </c>
      <c r="AK17">
        <v>2.7875071008622021E-3</v>
      </c>
      <c r="AL17">
        <v>2.7875071008622021E-3</v>
      </c>
      <c r="AM17">
        <v>2.7875071008622021E-3</v>
      </c>
      <c r="AN17">
        <v>2.7875071008622021E-3</v>
      </c>
      <c r="AO17">
        <v>2.7875071008622021E-3</v>
      </c>
      <c r="AP17">
        <v>2.7875071008621999E-3</v>
      </c>
    </row>
    <row r="18" spans="1:42" x14ac:dyDescent="0.2">
      <c r="A18" s="6" t="s">
        <v>104</v>
      </c>
      <c r="B18" s="28">
        <f>'Calculations 16to19'!B199</f>
        <v>1.4285714285714282E-2</v>
      </c>
      <c r="C18" s="28">
        <f>'Calculations 16to19'!C199</f>
        <v>1.386916228202862E-2</v>
      </c>
      <c r="D18" s="28">
        <f>'Calculations 16to19'!D199</f>
        <v>1.3632790417942839E-2</v>
      </c>
      <c r="E18" s="28">
        <f>'Calculations 16to19'!E199</f>
        <v>1.33927511809086E-2</v>
      </c>
      <c r="F18" s="28">
        <f>'Calculations 16to19'!F199</f>
        <v>1.3092582021369628E-2</v>
      </c>
      <c r="G18" s="28">
        <f>'Calculations 16to19'!G199</f>
        <v>1.2726394565595911E-2</v>
      </c>
      <c r="H18" s="28">
        <f>'Calculations 16to19'!H199</f>
        <v>1.2352396335825638E-2</v>
      </c>
      <c r="I18" s="28">
        <f>'Calculations 16to19'!I199</f>
        <v>1.1840938575068646E-2</v>
      </c>
      <c r="J18" s="28">
        <f>'Calculations 16to19'!J199</f>
        <v>1.1327794547241862E-2</v>
      </c>
      <c r="K18" s="28">
        <f>'Calculations 16to19'!K199</f>
        <v>1.0990651666071613E-2</v>
      </c>
      <c r="L18" s="28">
        <f>'Calculations 16to19'!L199</f>
        <v>1.0783877159050286E-2</v>
      </c>
      <c r="M18" s="28">
        <f>'Calculations 16to19'!M199</f>
        <v>1.0441714172486285E-2</v>
      </c>
      <c r="N18" s="28">
        <f>'Calculations 16to19'!N199</f>
        <v>1.0103523261639066E-2</v>
      </c>
      <c r="O18" s="28">
        <f>'Calculations 16to19'!O199</f>
        <v>9.7692991107172951E-3</v>
      </c>
      <c r="P18" s="28">
        <f>'Calculations 16to19'!P199</f>
        <v>9.4390375555621145E-3</v>
      </c>
      <c r="Q18" s="28">
        <f>'Calculations 16to19'!Q199</f>
        <v>9.1127353439037512E-3</v>
      </c>
      <c r="R18" s="28">
        <f>'Calculations 16to19'!R199</f>
        <v>8.7903899113939525E-3</v>
      </c>
      <c r="S18" s="28">
        <f>'Calculations 16to19'!S199</f>
        <v>8.4719991729521535E-3</v>
      </c>
      <c r="T18" s="28">
        <f>'Calculations 16to19'!T199</f>
        <v>8.1575613289585798E-3</v>
      </c>
      <c r="U18" s="28">
        <f>'Calculations 16to19'!U199</f>
        <v>7.847074685819579E-3</v>
      </c>
      <c r="V18" s="28">
        <f>'Calculations 16to19'!V199</f>
        <v>7.5405374904256384E-3</v>
      </c>
      <c r="W18" s="28">
        <f>'Calculations 16to19'!W199</f>
        <v>7.2379477780193761E-3</v>
      </c>
      <c r="X18" s="28">
        <f>'Calculations 16to19'!X199</f>
        <v>6.9393032329854703E-3</v>
      </c>
      <c r="Y18" s="28">
        <f>'Calculations 16to19'!Y199</f>
        <v>6.6446010620726187E-3</v>
      </c>
      <c r="Z18" s="28">
        <f>'Calculations 16to19'!Z199</f>
        <v>6.3538378795559274E-3</v>
      </c>
      <c r="AA18" s="28">
        <f>'Calculations 16to19'!AA199</f>
        <v>6.0670096038473401E-3</v>
      </c>
      <c r="AB18" s="28">
        <f>'Calculations 16to19'!AB199</f>
        <v>5.7841113650612622E-3</v>
      </c>
      <c r="AC18" s="28">
        <f>'Calculations 16to19'!AC199</f>
        <v>5.505137423045133E-3</v>
      </c>
      <c r="AD18" s="28">
        <f>'Calculations 16to19'!AD199</f>
        <v>5.2300810953861878E-3</v>
      </c>
      <c r="AE18" s="28">
        <f>'Calculations 16to19'!AE199</f>
        <v>4.9589346949083816E-3</v>
      </c>
      <c r="AF18" s="28">
        <f>'Calculations 16to19'!AF199</f>
        <v>4.6916894761792087E-3</v>
      </c>
      <c r="AG18">
        <v>4.6916894761792087E-3</v>
      </c>
      <c r="AH18">
        <v>4.6916894761792087E-3</v>
      </c>
      <c r="AI18">
        <v>4.6916894761792087E-3</v>
      </c>
      <c r="AJ18">
        <v>4.6916894761792087E-3</v>
      </c>
      <c r="AK18">
        <v>4.6916894761792087E-3</v>
      </c>
      <c r="AL18">
        <v>4.6916894761792087E-3</v>
      </c>
      <c r="AM18">
        <v>4.6916894761792087E-3</v>
      </c>
      <c r="AN18">
        <v>4.6916894761792087E-3</v>
      </c>
      <c r="AO18">
        <v>4.6916894761792087E-3</v>
      </c>
      <c r="AP18">
        <v>4.6916894761792104E-3</v>
      </c>
    </row>
    <row r="19" spans="1:42" x14ac:dyDescent="0.2">
      <c r="A19" s="6" t="s">
        <v>36</v>
      </c>
      <c r="B19" s="28">
        <f>'Calculations 16to19'!B200</f>
        <v>1.4705882352941178E-2</v>
      </c>
      <c r="C19" s="28">
        <f>'Calculations 16to19'!C200</f>
        <v>1.4232934621079194E-2</v>
      </c>
      <c r="D19" s="28">
        <f>'Calculations 16to19'!D200</f>
        <v>1.3964670548934612E-2</v>
      </c>
      <c r="E19" s="28">
        <f>'Calculations 16to19'!E200</f>
        <v>1.3697030484478191E-2</v>
      </c>
      <c r="F19" s="28">
        <f>'Calculations 16to19'!F200</f>
        <v>1.3370505114592E-2</v>
      </c>
      <c r="G19" s="28">
        <f>'Calculations 16to19'!G200</f>
        <v>1.2985166396857145E-2</v>
      </c>
      <c r="H19" s="28">
        <f>'Calculations 16to19'!H200</f>
        <v>1.2590760333010497E-2</v>
      </c>
      <c r="I19" s="28">
        <f>'Calculations 16to19'!I200</f>
        <v>1.2068533583433651E-2</v>
      </c>
      <c r="J19" s="28">
        <f>'Calculations 16to19'!J200</f>
        <v>1.155323958094661E-2</v>
      </c>
      <c r="K19" s="28">
        <f>'Calculations 16to19'!K200</f>
        <v>1.1220561207077448E-2</v>
      </c>
      <c r="L19" s="28">
        <f>'Calculations 16to19'!L200</f>
        <v>1.09561313687762E-2</v>
      </c>
      <c r="M19" s="28">
        <f>'Calculations 16to19'!M200</f>
        <v>1.0595312803581379E-2</v>
      </c>
      <c r="N19" s="28">
        <f>'Calculations 16to19'!N200</f>
        <v>1.0239322938467884E-2</v>
      </c>
      <c r="O19" s="28">
        <f>'Calculations 16to19'!O200</f>
        <v>9.8881536474245205E-3</v>
      </c>
      <c r="P19" s="28">
        <f>'Calculations 16to19'!P200</f>
        <v>9.5417970253736453E-3</v>
      </c>
      <c r="Q19" s="28">
        <f>'Calculations 16to19'!Q200</f>
        <v>9.2002451507566859E-3</v>
      </c>
      <c r="R19" s="28">
        <f>'Calculations 16to19'!R200</f>
        <v>8.8634898683285102E-3</v>
      </c>
      <c r="S19" s="28">
        <f>'Calculations 16to19'!S200</f>
        <v>8.5315225914746919E-3</v>
      </c>
      <c r="T19" s="28">
        <f>'Calculations 16to19'!T200</f>
        <v>8.2043341233474908E-3</v>
      </c>
      <c r="U19" s="28">
        <f>'Calculations 16to19'!U200</f>
        <v>7.8819144960959008E-3</v>
      </c>
      <c r="V19" s="28">
        <f>'Calculations 16to19'!V200</f>
        <v>7.5642528274522478E-3</v>
      </c>
      <c r="W19" s="28">
        <f>'Calculations 16to19'!W200</f>
        <v>7.2513371939252847E-3</v>
      </c>
      <c r="X19" s="28">
        <f>'Calculations 16to19'!X200</f>
        <v>6.943154519841478E-3</v>
      </c>
      <c r="Y19" s="28">
        <f>'Calculations 16to19'!Y200</f>
        <v>6.6396904814693047E-3</v>
      </c>
      <c r="Z19" s="28">
        <f>'Calculations 16to19'!Z200</f>
        <v>6.3409294254595672E-3</v>
      </c>
      <c r="AA19" s="28">
        <f>'Calculations 16to19'!AA200</f>
        <v>6.0468543008344562E-3</v>
      </c>
      <c r="AB19" s="28">
        <f>'Calculations 16to19'!AB200</f>
        <v>5.7574466037598401E-3</v>
      </c>
      <c r="AC19" s="28">
        <f>'Calculations 16to19'!AC200</f>
        <v>5.4726863343422683E-3</v>
      </c>
      <c r="AD19" s="28">
        <f>'Calculations 16to19'!AD200</f>
        <v>5.1925519646994741E-3</v>
      </c>
      <c r="AE19" s="28">
        <f>'Calculations 16to19'!AE200</f>
        <v>4.9170204175623495E-3</v>
      </c>
      <c r="AF19" s="28">
        <f>'Calculations 16to19'!AF200</f>
        <v>4.6460670546813795E-3</v>
      </c>
      <c r="AG19">
        <v>4.6460670546813795E-3</v>
      </c>
      <c r="AH19">
        <v>4.6460670546813795E-3</v>
      </c>
      <c r="AI19">
        <v>4.6460670546813795E-3</v>
      </c>
      <c r="AJ19">
        <v>4.6460670546813795E-3</v>
      </c>
      <c r="AK19">
        <v>4.6460670546813795E-3</v>
      </c>
      <c r="AL19">
        <v>4.6460670546813795E-3</v>
      </c>
      <c r="AM19">
        <v>4.6460670546813795E-3</v>
      </c>
      <c r="AN19">
        <v>4.6460670546813795E-3</v>
      </c>
      <c r="AO19">
        <v>4.6460670546813795E-3</v>
      </c>
      <c r="AP19">
        <v>4.6460670546813803E-3</v>
      </c>
    </row>
    <row r="20" spans="1:42" x14ac:dyDescent="0.2">
      <c r="A20" s="6" t="s">
        <v>37</v>
      </c>
      <c r="B20" s="28">
        <f>'Calculations 16to19'!B201</f>
        <v>9.6246390760346516E-3</v>
      </c>
      <c r="C20" s="28">
        <f>'Calculations 16to19'!C201</f>
        <v>9.347883098758409E-3</v>
      </c>
      <c r="D20" s="28">
        <f>'Calculations 16to19'!D201</f>
        <v>9.1872792586692193E-3</v>
      </c>
      <c r="E20" s="28">
        <f>'Calculations 16to19'!E201</f>
        <v>9.0253609103088436E-3</v>
      </c>
      <c r="F20" s="28">
        <f>'Calculations 16to19'!F201</f>
        <v>8.827340491856267E-3</v>
      </c>
      <c r="G20" s="28">
        <f>'Calculations 16to19'!G201</f>
        <v>8.5913628302398907E-3</v>
      </c>
      <c r="H20" s="28">
        <f>'Calculations 16to19'!H201</f>
        <v>8.3498392582690706E-3</v>
      </c>
      <c r="I20" s="28">
        <f>'Calculations 16to19'!I201</f>
        <v>8.0243893748008603E-3</v>
      </c>
      <c r="J20" s="28">
        <f>'Calculations 16to19'!J201</f>
        <v>7.6977020977050375E-3</v>
      </c>
      <c r="K20" s="28">
        <f>'Calculations 16to19'!K201</f>
        <v>7.4815161208138543E-3</v>
      </c>
      <c r="L20" s="28">
        <f>'Calculations 16to19'!L201</f>
        <v>7.3279682130416805E-3</v>
      </c>
      <c r="M20" s="28">
        <f>'Calculations 16to19'!M201</f>
        <v>7.1012072013011884E-3</v>
      </c>
      <c r="N20" s="28">
        <f>'Calculations 16to19'!N201</f>
        <v>6.8765640257657887E-3</v>
      </c>
      <c r="O20" s="28">
        <f>'Calculations 16to19'!O201</f>
        <v>6.6540705331529591E-3</v>
      </c>
      <c r="P20" s="28">
        <f>'Calculations 16to19'!P201</f>
        <v>6.4337576677662937E-3</v>
      </c>
      <c r="Q20" s="28">
        <f>'Calculations 16to19'!Q201</f>
        <v>6.2156553500038276E-3</v>
      </c>
      <c r="R20" s="28">
        <f>'Calculations 16to19'!R201</f>
        <v>5.9997923663919397E-3</v>
      </c>
      <c r="S20" s="28">
        <f>'Calculations 16to19'!S201</f>
        <v>5.7861962707892994E-3</v>
      </c>
      <c r="T20" s="28">
        <f>'Calculations 16to19'!T201</f>
        <v>5.5748932963891225E-3</v>
      </c>
      <c r="U20" s="28">
        <f>'Calculations 16to19'!U201</f>
        <v>5.3659082781302384E-3</v>
      </c>
      <c r="V20" s="28">
        <f>'Calculations 16to19'!V201</f>
        <v>5.1592645851151068E-3</v>
      </c>
      <c r="W20" s="28">
        <f>'Calculations 16to19'!W201</f>
        <v>4.954984062621493E-3</v>
      </c>
      <c r="X20" s="28">
        <f>'Calculations 16to19'!X201</f>
        <v>4.7530869832848191E-3</v>
      </c>
      <c r="Y20" s="28">
        <f>'Calculations 16to19'!Y201</f>
        <v>4.5535920070213466E-3</v>
      </c>
      <c r="Z20" s="28">
        <f>'Calculations 16to19'!Z201</f>
        <v>4.3565161492572623E-3</v>
      </c>
      <c r="AA20" s="28">
        <f>'Calculations 16to19'!AA201</f>
        <v>4.1618747570258824E-3</v>
      </c>
      <c r="AB20" s="28">
        <f>'Calculations 16to19'!AB201</f>
        <v>3.9696814924937689E-3</v>
      </c>
      <c r="AC20" s="28">
        <f>'Calculations 16to19'!AC201</f>
        <v>3.7799483234778426E-3</v>
      </c>
      <c r="AD20" s="28">
        <f>'Calculations 16to19'!AD201</f>
        <v>3.5926855205180258E-3</v>
      </c>
      <c r="AE20" s="28">
        <f>'Calculations 16to19'!AE201</f>
        <v>3.4079016600734313E-3</v>
      </c>
      <c r="AF20" s="28">
        <f>'Calculations 16to19'!AF201</f>
        <v>3.2256036334172076E-3</v>
      </c>
      <c r="AG20">
        <v>3.2256036334172076E-3</v>
      </c>
      <c r="AH20">
        <v>3.2256036334172076E-3</v>
      </c>
      <c r="AI20">
        <v>3.2256036334172076E-3</v>
      </c>
      <c r="AJ20">
        <v>3.2256036334172076E-3</v>
      </c>
      <c r="AK20">
        <v>3.2256036334172076E-3</v>
      </c>
      <c r="AL20">
        <v>3.2256036334172076E-3</v>
      </c>
      <c r="AM20">
        <v>3.2256036334172076E-3</v>
      </c>
      <c r="AN20">
        <v>3.2256036334172076E-3</v>
      </c>
      <c r="AO20">
        <v>3.2256036334172076E-3</v>
      </c>
      <c r="AP20">
        <v>3.2256036334172098E-3</v>
      </c>
    </row>
    <row r="21" spans="1:42" x14ac:dyDescent="0.2">
      <c r="A21" s="6" t="s">
        <v>38</v>
      </c>
      <c r="B21" s="28">
        <f>'Calculations 16to19'!B202</f>
        <v>1.0666666666666668E-2</v>
      </c>
      <c r="C21" s="28">
        <f>'Calculations 16to19'!C202</f>
        <v>1.0345838033313315E-2</v>
      </c>
      <c r="D21" s="28">
        <f>'Calculations 16to19'!D202</f>
        <v>1.0157848739770846E-2</v>
      </c>
      <c r="E21" s="28">
        <f>'Calculations 16to19'!E202</f>
        <v>9.9696114659914709E-3</v>
      </c>
      <c r="F21" s="28">
        <f>'Calculations 16to19'!F202</f>
        <v>9.7442457268665222E-3</v>
      </c>
      <c r="G21" s="28">
        <f>'Calculations 16to19'!G202</f>
        <v>9.4836422719435966E-3</v>
      </c>
      <c r="H21" s="28">
        <f>'Calculations 16to19'!H202</f>
        <v>9.216844706614595E-3</v>
      </c>
      <c r="I21" s="28">
        <f>'Calculations 16to19'!I202</f>
        <v>8.8537090490311034E-3</v>
      </c>
      <c r="J21" s="28">
        <f>'Calculations 16to19'!J202</f>
        <v>8.487940344363093E-3</v>
      </c>
      <c r="K21" s="28">
        <f>'Calculations 16to19'!K202</f>
        <v>8.2473045320388978E-3</v>
      </c>
      <c r="L21" s="28">
        <f>'Calculations 16to19'!L202</f>
        <v>8.0688631397047312E-3</v>
      </c>
      <c r="M21" s="28">
        <f>'Calculations 16to19'!M202</f>
        <v>7.8148498074268914E-3</v>
      </c>
      <c r="N21" s="28">
        <f>'Calculations 16to19'!N202</f>
        <v>7.5634990672851883E-3</v>
      </c>
      <c r="O21" s="28">
        <f>'Calculations 16to19'!O202</f>
        <v>7.3148361221422971E-3</v>
      </c>
      <c r="P21" s="28">
        <f>'Calculations 16to19'!P202</f>
        <v>7.0688852194718474E-3</v>
      </c>
      <c r="Q21" s="28">
        <f>'Calculations 16to19'!Q202</f>
        <v>6.8256695339373947E-3</v>
      </c>
      <c r="R21" s="28">
        <f>'Calculations 16to19'!R202</f>
        <v>6.585211061684298E-3</v>
      </c>
      <c r="S21" s="28">
        <f>'Calculations 16to19'!S202</f>
        <v>6.3475305259472923E-3</v>
      </c>
      <c r="T21" s="28">
        <f>'Calculations 16to19'!T202</f>
        <v>6.1126472935650157E-3</v>
      </c>
      <c r="U21" s="28">
        <f>'Calculations 16to19'!U202</f>
        <v>5.8805793019780991E-3</v>
      </c>
      <c r="V21" s="28">
        <f>'Calculations 16to19'!V202</f>
        <v>5.6513429962788443E-3</v>
      </c>
      <c r="W21" s="28">
        <f>'Calculations 16to19'!W202</f>
        <v>5.4249532758726664E-3</v>
      </c>
      <c r="X21" s="28">
        <f>'Calculations 16to19'!X202</f>
        <v>5.2014234503039271E-3</v>
      </c>
      <c r="Y21" s="28">
        <f>'Calculations 16to19'!Y202</f>
        <v>4.9807652037954569E-3</v>
      </c>
      <c r="Z21" s="28">
        <f>'Calculations 16to19'!Z202</f>
        <v>4.7629885680483767E-3</v>
      </c>
      <c r="AA21" s="28">
        <f>'Calculations 16to19'!AA202</f>
        <v>4.5481019028478656E-3</v>
      </c>
      <c r="AB21" s="28">
        <f>'Calculations 16to19'!AB202</f>
        <v>4.3361118840215904E-3</v>
      </c>
      <c r="AC21" s="28">
        <f>'Calculations 16to19'!AC202</f>
        <v>4.1270234983006642E-3</v>
      </c>
      <c r="AD21" s="28">
        <f>'Calculations 16to19'!AD202</f>
        <v>3.9208400446372341E-3</v>
      </c>
      <c r="AE21" s="28">
        <f>'Calculations 16to19'!AE202</f>
        <v>3.7175631415376476E-3</v>
      </c>
      <c r="AF21" s="28">
        <f>'Calculations 16to19'!AF202</f>
        <v>3.5171927399790153E-3</v>
      </c>
      <c r="AG21">
        <v>3.5171927399790153E-3</v>
      </c>
      <c r="AH21">
        <v>3.5171927399790153E-3</v>
      </c>
      <c r="AI21">
        <v>3.5171927399790153E-3</v>
      </c>
      <c r="AJ21">
        <v>3.5171927399790153E-3</v>
      </c>
      <c r="AK21">
        <v>3.5171927399790153E-3</v>
      </c>
      <c r="AL21">
        <v>3.5171927399790153E-3</v>
      </c>
      <c r="AM21">
        <v>3.5171927399790153E-3</v>
      </c>
      <c r="AN21">
        <v>3.5171927399790153E-3</v>
      </c>
      <c r="AO21">
        <v>3.5171927399790153E-3</v>
      </c>
      <c r="AP21">
        <v>3.51719273997902E-3</v>
      </c>
    </row>
    <row r="22" spans="1:42" x14ac:dyDescent="0.2">
      <c r="A22" s="6" t="s">
        <v>39</v>
      </c>
      <c r="B22" s="28">
        <f>'Calculations 16to19'!B203</f>
        <v>8.0428954423592512E-3</v>
      </c>
      <c r="C22" s="28">
        <f>'Calculations 16to19'!C203</f>
        <v>7.8228369968926757E-3</v>
      </c>
      <c r="D22" s="28">
        <f>'Calculations 16to19'!D203</f>
        <v>7.6991230278609327E-3</v>
      </c>
      <c r="E22" s="28">
        <f>'Calculations 16to19'!E203</f>
        <v>7.5732042832403288E-3</v>
      </c>
      <c r="F22" s="28">
        <f>'Calculations 16to19'!F203</f>
        <v>7.4158243127689597E-3</v>
      </c>
      <c r="G22" s="28">
        <f>'Calculations 16to19'!G203</f>
        <v>7.2272399834340242E-3</v>
      </c>
      <c r="H22" s="28">
        <f>'Calculations 16to19'!H203</f>
        <v>7.0315218284366585E-3</v>
      </c>
      <c r="I22" s="28">
        <f>'Calculations 16to19'!I203</f>
        <v>6.7646411001606125E-3</v>
      </c>
      <c r="J22" s="28">
        <f>'Calculations 16to19'!J203</f>
        <v>6.4982716514221531E-3</v>
      </c>
      <c r="K22" s="28">
        <f>'Calculations 16to19'!K203</f>
        <v>6.3256370204556895E-3</v>
      </c>
      <c r="L22" s="28">
        <f>'Calculations 16to19'!L203</f>
        <v>6.2014609096690421E-3</v>
      </c>
      <c r="M22" s="28">
        <f>'Calculations 16to19'!M203</f>
        <v>6.0165001648078307E-3</v>
      </c>
      <c r="N22" s="28">
        <f>'Calculations 16to19'!N203</f>
        <v>5.8327904207070708E-3</v>
      </c>
      <c r="O22" s="28">
        <f>'Calculations 16to19'!O203</f>
        <v>5.6503760323104125E-3</v>
      </c>
      <c r="P22" s="28">
        <f>'Calculations 16to19'!P203</f>
        <v>5.469300380490546E-3</v>
      </c>
      <c r="Q22" s="28">
        <f>'Calculations 16to19'!Q203</f>
        <v>5.2896057591100762E-3</v>
      </c>
      <c r="R22" s="28">
        <f>'Calculations 16to19'!R203</f>
        <v>5.1113332718550203E-3</v>
      </c>
      <c r="S22" s="28">
        <f>'Calculations 16to19'!S203</f>
        <v>4.9345227386514388E-3</v>
      </c>
      <c r="T22" s="28">
        <f>'Calculations 16to19'!T203</f>
        <v>4.7592126114499528E-3</v>
      </c>
      <c r="U22" s="28">
        <f>'Calculations 16to19'!U203</f>
        <v>4.5854398991376838E-3</v>
      </c>
      <c r="V22" s="28">
        <f>'Calculations 16to19'!V203</f>
        <v>4.4132401013153152E-3</v>
      </c>
      <c r="W22" s="28">
        <f>'Calculations 16to19'!W203</f>
        <v>4.2426471506575103E-3</v>
      </c>
      <c r="X22" s="28">
        <f>'Calculations 16to19'!X203</f>
        <v>4.0736933635564399E-3</v>
      </c>
      <c r="Y22" s="28">
        <f>'Calculations 16to19'!Y203</f>
        <v>3.9064093987333914E-3</v>
      </c>
      <c r="Z22" s="28">
        <f>'Calculations 16to19'!Z203</f>
        <v>3.7408242234902942E-3</v>
      </c>
      <c r="AA22" s="28">
        <f>'Calculations 16to19'!AA203</f>
        <v>3.5769650872618927E-3</v>
      </c>
      <c r="AB22" s="28">
        <f>'Calculations 16to19'!AB203</f>
        <v>3.4148575021206978E-3</v>
      </c>
      <c r="AC22" s="28">
        <f>'Calculations 16to19'!AC203</f>
        <v>3.2545252298805437E-3</v>
      </c>
      <c r="AD22" s="28">
        <f>'Calculations 16to19'!AD203</f>
        <v>3.095990275440027E-3</v>
      </c>
      <c r="AE22" s="28">
        <f>'Calculations 16to19'!AE203</f>
        <v>2.9392728860039631E-3</v>
      </c>
      <c r="AF22" s="28">
        <f>'Calculations 16to19'!AF203</f>
        <v>2.7843915558213752E-3</v>
      </c>
      <c r="AG22">
        <v>2.7843915558213752E-3</v>
      </c>
      <c r="AH22">
        <v>2.7843915558213752E-3</v>
      </c>
      <c r="AI22">
        <v>2.7843915558213752E-3</v>
      </c>
      <c r="AJ22">
        <v>2.7843915558213752E-3</v>
      </c>
      <c r="AK22">
        <v>2.7843915558213752E-3</v>
      </c>
      <c r="AL22">
        <v>2.7843915558213752E-3</v>
      </c>
      <c r="AM22">
        <v>2.7843915558213752E-3</v>
      </c>
      <c r="AN22">
        <v>2.7843915558213752E-3</v>
      </c>
      <c r="AO22">
        <v>2.7843915558213752E-3</v>
      </c>
      <c r="AP22">
        <v>2.78439155582138E-3</v>
      </c>
    </row>
    <row r="23" spans="1:42" x14ac:dyDescent="0.2">
      <c r="A23" s="6" t="s">
        <v>40</v>
      </c>
      <c r="B23" s="28">
        <f>'Calculations 16to19'!B204</f>
        <v>9.493670886075941E-3</v>
      </c>
      <c r="C23" s="28">
        <f>'Calculations 16to19'!C204</f>
        <v>9.2291620512736788E-3</v>
      </c>
      <c r="D23" s="28">
        <f>'Calculations 16to19'!D204</f>
        <v>9.0738143902091527E-3</v>
      </c>
      <c r="E23" s="28">
        <f>'Calculations 16to19'!E204</f>
        <v>8.9178322871857705E-3</v>
      </c>
      <c r="F23" s="28">
        <f>'Calculations 16to19'!F204</f>
        <v>8.7301725224533597E-3</v>
      </c>
      <c r="G23" s="28">
        <f>'Calculations 16to19'!G204</f>
        <v>8.5115662876591915E-3</v>
      </c>
      <c r="H23" s="28">
        <f>'Calculations 16to19'!H204</f>
        <v>8.2882835269951268E-3</v>
      </c>
      <c r="I23" s="28">
        <f>'Calculations 16to19'!I204</f>
        <v>7.9734662866783618E-3</v>
      </c>
      <c r="J23" s="28">
        <f>'Calculations 16to19'!J204</f>
        <v>7.6505810102217194E-3</v>
      </c>
      <c r="K23" s="28">
        <f>'Calculations 16to19'!K204</f>
        <v>7.4367752463365506E-3</v>
      </c>
      <c r="L23" s="28">
        <f>'Calculations 16to19'!L204</f>
        <v>7.2976325380009529E-3</v>
      </c>
      <c r="M23" s="28">
        <f>'Calculations 16to19'!M204</f>
        <v>7.079262282812312E-3</v>
      </c>
      <c r="N23" s="28">
        <f>'Calculations 16to19'!N204</f>
        <v>6.8625889107833899E-3</v>
      </c>
      <c r="O23" s="28">
        <f>'Calculations 16to19'!O204</f>
        <v>6.6476418590867047E-3</v>
      </c>
      <c r="P23" s="28">
        <f>'Calculations 16to19'!P204</f>
        <v>6.4344502711334494E-3</v>
      </c>
      <c r="Q23" s="28">
        <f>'Calculations 16to19'!Q204</f>
        <v>6.2230428831540809E-3</v>
      </c>
      <c r="R23" s="28">
        <f>'Calculations 16to19'!R204</f>
        <v>6.0134479187091026E-3</v>
      </c>
      <c r="S23" s="28">
        <f>'Calculations 16to19'!S204</f>
        <v>5.805692990954632E-3</v>
      </c>
      <c r="T23" s="28">
        <f>'Calculations 16to19'!T204</f>
        <v>5.5998050124783406E-3</v>
      </c>
      <c r="U23" s="28">
        <f>'Calculations 16to19'!U204</f>
        <v>5.3958101125111688E-3</v>
      </c>
      <c r="V23" s="28">
        <f>'Calculations 16to19'!V204</f>
        <v>5.1937335613126872E-3</v>
      </c>
      <c r="W23" s="28">
        <f>'Calculations 16to19'!W204</f>
        <v>4.9935997015198852E-3</v>
      </c>
      <c r="X23" s="28">
        <f>'Calculations 16to19'!X204</f>
        <v>4.795431886242158E-3</v>
      </c>
      <c r="Y23" s="28">
        <f>'Calculations 16to19'!Y204</f>
        <v>4.599252423678612E-3</v>
      </c>
      <c r="Z23" s="28">
        <f>'Calculations 16to19'!Z204</f>
        <v>4.4050825280289325E-3</v>
      </c>
      <c r="AA23" s="28">
        <f>'Calculations 16to19'!AA204</f>
        <v>4.2129422764635603E-3</v>
      </c>
      <c r="AB23" s="28">
        <f>'Calculations 16to19'!AB204</f>
        <v>4.0228505719153828E-3</v>
      </c>
      <c r="AC23" s="28">
        <f>'Calculations 16to19'!AC204</f>
        <v>3.8348251114519814E-3</v>
      </c>
      <c r="AD23" s="28">
        <f>'Calculations 16to19'!AD204</f>
        <v>3.648882359985308E-3</v>
      </c>
      <c r="AE23" s="28">
        <f>'Calculations 16to19'!AE204</f>
        <v>3.4650375290734194E-3</v>
      </c>
      <c r="AF23" s="28">
        <f>'Calculations 16to19'!AF204</f>
        <v>3.2833045605691865E-3</v>
      </c>
      <c r="AG23">
        <v>3.2833045605691865E-3</v>
      </c>
      <c r="AH23">
        <v>3.2833045605691865E-3</v>
      </c>
      <c r="AI23">
        <v>3.2833045605691865E-3</v>
      </c>
      <c r="AJ23">
        <v>3.2833045605691865E-3</v>
      </c>
      <c r="AK23">
        <v>3.2833045605691865E-3</v>
      </c>
      <c r="AL23">
        <v>3.2833045605691865E-3</v>
      </c>
      <c r="AM23">
        <v>3.2833045605691865E-3</v>
      </c>
      <c r="AN23">
        <v>3.2833045605691865E-3</v>
      </c>
      <c r="AO23">
        <v>3.2833045605691865E-3</v>
      </c>
      <c r="AP23">
        <v>3.2833045605691899E-3</v>
      </c>
    </row>
    <row r="24" spans="1:42" x14ac:dyDescent="0.2">
      <c r="A24" s="6" t="s">
        <v>41</v>
      </c>
      <c r="B24" s="28">
        <f>'Calculations 16to19'!B205</f>
        <v>2.8846153846153839E-3</v>
      </c>
      <c r="C24" s="28">
        <f>'Calculations 16to19'!C205</f>
        <v>2.817483593456742E-3</v>
      </c>
      <c r="D24" s="28">
        <f>'Calculations 16to19'!D205</f>
        <v>2.7798562297490074E-3</v>
      </c>
      <c r="E24" s="28">
        <f>'Calculations 16to19'!E205</f>
        <v>2.7424039721445906E-3</v>
      </c>
      <c r="F24" s="28">
        <f>'Calculations 16to19'!F205</f>
        <v>2.6956389183656151E-3</v>
      </c>
      <c r="G24" s="28">
        <f>'Calculations 16to19'!G205</f>
        <v>2.6389431056197074E-3</v>
      </c>
      <c r="H24" s="28">
        <f>'Calculations 16to19'!H205</f>
        <v>2.5805164157547901E-3</v>
      </c>
      <c r="I24" s="28">
        <f>'Calculations 16to19'!I205</f>
        <v>2.498906000137763E-3</v>
      </c>
      <c r="J24" s="28">
        <f>'Calculations 16to19'!J205</f>
        <v>2.4153198618284371E-3</v>
      </c>
      <c r="K24" s="28">
        <f>'Calculations 16to19'!K205</f>
        <v>2.3606752119863729E-3</v>
      </c>
      <c r="L24" s="28">
        <f>'Calculations 16to19'!L205</f>
        <v>2.3191856616490889E-3</v>
      </c>
      <c r="M24" s="28">
        <f>'Calculations 16to19'!M205</f>
        <v>2.2594180365733754E-3</v>
      </c>
      <c r="N24" s="28">
        <f>'Calculations 16to19'!N205</f>
        <v>2.1995073886357081E-3</v>
      </c>
      <c r="O24" s="28">
        <f>'Calculations 16to19'!O205</f>
        <v>2.1394793861988061E-3</v>
      </c>
      <c r="P24" s="28">
        <f>'Calculations 16to19'!P205</f>
        <v>2.0793596003226018E-3</v>
      </c>
      <c r="Q24" s="28">
        <f>'Calculations 16to19'!Q205</f>
        <v>2.0191734529331025E-3</v>
      </c>
      <c r="R24" s="28">
        <f>'Calculations 16to19'!R205</f>
        <v>1.9589461674651013E-3</v>
      </c>
      <c r="S24" s="28">
        <f>'Calculations 16to19'!S205</f>
        <v>1.8987027220278585E-3</v>
      </c>
      <c r="T24" s="28">
        <f>'Calculations 16to19'!T205</f>
        <v>1.8384678051318111E-3</v>
      </c>
      <c r="U24" s="28">
        <f>'Calculations 16to19'!U205</f>
        <v>1.7782657740017735E-3</v>
      </c>
      <c r="V24" s="28">
        <f>'Calculations 16to19'!V205</f>
        <v>1.7181206154917386E-3</v>
      </c>
      <c r="W24" s="28">
        <f>'Calculations 16to19'!W205</f>
        <v>1.6580559096052358E-3</v>
      </c>
      <c r="X24" s="28">
        <f>'Calculations 16to19'!X205</f>
        <v>1.5980947956150916E-3</v>
      </c>
      <c r="Y24" s="28">
        <f>'Calculations 16to19'!Y205</f>
        <v>1.5382599407665666E-3</v>
      </c>
      <c r="Z24" s="28">
        <f>'Calculations 16to19'!Z205</f>
        <v>1.4785735115388852E-3</v>
      </c>
      <c r="AA24" s="28">
        <f>'Calculations 16to19'!AA205</f>
        <v>1.4190571474315442E-3</v>
      </c>
      <c r="AB24" s="28">
        <f>'Calculations 16to19'!AB205</f>
        <v>1.3597319372336113E-3</v>
      </c>
      <c r="AC24" s="28">
        <f>'Calculations 16to19'!AC205</f>
        <v>1.3006183977271599E-3</v>
      </c>
      <c r="AD24" s="28">
        <f>'Calculations 16to19'!AD205</f>
        <v>1.2417364547691939E-3</v>
      </c>
      <c r="AE24" s="28">
        <f>'Calculations 16to19'!AE205</f>
        <v>1.1831054266899989E-3</v>
      </c>
      <c r="AF24" s="28">
        <f>'Calculations 16to19'!AF205</f>
        <v>1.124744009941028E-3</v>
      </c>
      <c r="AG24">
        <v>1.124744009941028E-3</v>
      </c>
      <c r="AH24">
        <v>1.124744009941028E-3</v>
      </c>
      <c r="AI24">
        <v>1.124744009941028E-3</v>
      </c>
      <c r="AJ24">
        <v>1.124744009941028E-3</v>
      </c>
      <c r="AK24">
        <v>1.124744009941028E-3</v>
      </c>
      <c r="AL24">
        <v>1.124744009941028E-3</v>
      </c>
      <c r="AM24">
        <v>1.124744009941028E-3</v>
      </c>
      <c r="AN24">
        <v>1.124744009941028E-3</v>
      </c>
      <c r="AO24">
        <v>1.124744009941028E-3</v>
      </c>
      <c r="AP24">
        <v>1.12474400994103E-3</v>
      </c>
    </row>
    <row r="25" spans="1:42" x14ac:dyDescent="0.2">
      <c r="A25" s="6" t="s">
        <v>42</v>
      </c>
      <c r="B25" s="28">
        <f>'Calculations 16to19'!B206</f>
        <v>1.1818778726198293E-2</v>
      </c>
      <c r="C25" s="28">
        <f>'Calculations 16to19'!C206</f>
        <v>1.1460679106075171E-2</v>
      </c>
      <c r="D25" s="28">
        <f>'Calculations 16to19'!D206</f>
        <v>1.1252337335867078E-2</v>
      </c>
      <c r="E25" s="28">
        <f>'Calculations 16to19'!E206</f>
        <v>1.1041814111837564E-2</v>
      </c>
      <c r="F25" s="28">
        <f>'Calculations 16to19'!F206</f>
        <v>1.0786415708520777E-2</v>
      </c>
      <c r="G25" s="28">
        <f>'Calculations 16to19'!G206</f>
        <v>1.0486988796094217E-2</v>
      </c>
      <c r="H25" s="28">
        <f>'Calculations 16to19'!H206</f>
        <v>1.0179768297355377E-2</v>
      </c>
      <c r="I25" s="28">
        <f>'Calculations 16to19'!I206</f>
        <v>9.764179587985887E-3</v>
      </c>
      <c r="J25" s="28">
        <f>'Calculations 16to19'!J206</f>
        <v>9.3484097377515198E-3</v>
      </c>
      <c r="K25" s="28">
        <f>'Calculations 16to19'!K206</f>
        <v>9.0750863994136666E-3</v>
      </c>
      <c r="L25" s="28">
        <f>'Calculations 16to19'!L206</f>
        <v>8.8815659718561694E-3</v>
      </c>
      <c r="M25" s="28">
        <f>'Calculations 16to19'!M206</f>
        <v>8.5958633151204753E-3</v>
      </c>
      <c r="N25" s="28">
        <f>'Calculations 16to19'!N206</f>
        <v>8.3135325498863745E-3</v>
      </c>
      <c r="O25" s="28">
        <f>'Calculations 16to19'!O206</f>
        <v>8.0345900658385736E-3</v>
      </c>
      <c r="P25" s="28">
        <f>'Calculations 16to19'!P206</f>
        <v>7.7590512963463072E-3</v>
      </c>
      <c r="Q25" s="28">
        <f>'Calculations 16to19'!Q206</f>
        <v>7.4869305865185466E-3</v>
      </c>
      <c r="R25" s="28">
        <f>'Calculations 16to19'!R206</f>
        <v>7.2182410752168417E-3</v>
      </c>
      <c r="S25" s="28">
        <f>'Calculations 16to19'!S206</f>
        <v>6.952994590491186E-3</v>
      </c>
      <c r="T25" s="28">
        <f>'Calculations 16to19'!T206</f>
        <v>6.6912015578938161E-3</v>
      </c>
      <c r="U25" s="28">
        <f>'Calculations 16to19'!U206</f>
        <v>6.43287092111299E-3</v>
      </c>
      <c r="V25" s="28">
        <f>'Calculations 16to19'!V206</f>
        <v>6.1780100743623863E-3</v>
      </c>
      <c r="W25" s="28">
        <f>'Calculations 16to19'!W206</f>
        <v>5.9266248059559974E-3</v>
      </c>
      <c r="X25" s="28">
        <f>'Calculations 16to19'!X206</f>
        <v>5.6787192524946177E-3</v>
      </c>
      <c r="Y25" s="28">
        <f>'Calculations 16to19'!Y206</f>
        <v>5.4342958630894424E-3</v>
      </c>
      <c r="Z25" s="28">
        <f>'Calculations 16to19'!Z206</f>
        <v>5.1933553730490224E-3</v>
      </c>
      <c r="AA25" s="28">
        <f>'Calculations 16to19'!AA206</f>
        <v>4.9558967864597962E-3</v>
      </c>
      <c r="AB25" s="28">
        <f>'Calculations 16to19'!AB206</f>
        <v>4.7219173670946229E-3</v>
      </c>
      <c r="AC25" s="28">
        <f>'Calculations 16to19'!AC206</f>
        <v>4.4914126370920919E-3</v>
      </c>
      <c r="AD25" s="28">
        <f>'Calculations 16to19'!AD206</f>
        <v>4.2643763828578958E-3</v>
      </c>
      <c r="AE25" s="28">
        <f>'Calculations 16to19'!AE206</f>
        <v>4.0408006676491909E-3</v>
      </c>
      <c r="AF25" s="28">
        <f>'Calculations 16to19'!AF206</f>
        <v>3.8206758503170958E-3</v>
      </c>
      <c r="AG25">
        <v>3.8206758503170958E-3</v>
      </c>
      <c r="AH25">
        <v>3.8206758503170958E-3</v>
      </c>
      <c r="AI25">
        <v>3.8206758503170958E-3</v>
      </c>
      <c r="AJ25">
        <v>3.8206758503170958E-3</v>
      </c>
      <c r="AK25">
        <v>3.8206758503170958E-3</v>
      </c>
      <c r="AL25">
        <v>3.8206758503170958E-3</v>
      </c>
      <c r="AM25">
        <v>3.8206758503170958E-3</v>
      </c>
      <c r="AN25">
        <v>3.8206758503170958E-3</v>
      </c>
      <c r="AO25">
        <v>3.8206758503170958E-3</v>
      </c>
      <c r="AP25">
        <v>3.8206758503171001E-3</v>
      </c>
    </row>
    <row r="26" spans="1:42" x14ac:dyDescent="0.2">
      <c r="A26" s="6" t="s">
        <v>105</v>
      </c>
      <c r="B26" s="28">
        <f>'Calculations 16to19'!B207</f>
        <v>4.0431266846361179E-3</v>
      </c>
      <c r="C26" s="28">
        <f>'Calculations 16to19'!C207</f>
        <v>3.9458727309789358E-3</v>
      </c>
      <c r="D26" s="28">
        <f>'Calculations 16to19'!D207</f>
        <v>3.891738201548475E-3</v>
      </c>
      <c r="E26" s="28">
        <f>'Calculations 16to19'!E207</f>
        <v>3.83785473606761E-3</v>
      </c>
      <c r="F26" s="28">
        <f>'Calculations 16to19'!F207</f>
        <v>3.7702721472039624E-3</v>
      </c>
      <c r="G26" s="28">
        <f>'Calculations 16to19'!G207</f>
        <v>3.6879867269612896E-3</v>
      </c>
      <c r="H26" s="28">
        <f>'Calculations 16to19'!H207</f>
        <v>3.6032243412878369E-3</v>
      </c>
      <c r="I26" s="28">
        <f>'Calculations 16to19'!I207</f>
        <v>3.4858326681254321E-3</v>
      </c>
      <c r="J26" s="28">
        <f>'Calculations 16to19'!J207</f>
        <v>3.3663273752677163E-3</v>
      </c>
      <c r="K26" s="28">
        <f>'Calculations 16to19'!K207</f>
        <v>3.2884712250752964E-3</v>
      </c>
      <c r="L26" s="28">
        <f>'Calculations 16to19'!L207</f>
        <v>3.2293760157206014E-3</v>
      </c>
      <c r="M26" s="28">
        <f>'Calculations 16to19'!M207</f>
        <v>3.1442388579895346E-3</v>
      </c>
      <c r="N26" s="28">
        <f>'Calculations 16to19'!N207</f>
        <v>3.0590462022944526E-3</v>
      </c>
      <c r="O26" s="28">
        <f>'Calculations 16to19'!O207</f>
        <v>2.9738295226231543E-3</v>
      </c>
      <c r="P26" s="28">
        <f>'Calculations 16to19'!P207</f>
        <v>2.8886201978247077E-3</v>
      </c>
      <c r="Q26" s="28">
        <f>'Calculations 16to19'!Q207</f>
        <v>2.8034494435719816E-3</v>
      </c>
      <c r="R26" s="28">
        <f>'Calculations 16to19'!R207</f>
        <v>2.7183482476952712E-3</v>
      </c>
      <c r="S26" s="28">
        <f>'Calculations 16to19'!S207</f>
        <v>2.6333473089252034E-3</v>
      </c>
      <c r="T26" s="28">
        <f>'Calculations 16to19'!T207</f>
        <v>2.5484769790705109E-3</v>
      </c>
      <c r="U26" s="28">
        <f>'Calculations 16to19'!U207</f>
        <v>2.463767208641813E-3</v>
      </c>
      <c r="V26" s="28">
        <f>'Calculations 16to19'!V207</f>
        <v>2.3792474959207894E-3</v>
      </c>
      <c r="W26" s="28">
        <f>'Calculations 16to19'!W207</f>
        <v>2.2949468394615554E-3</v>
      </c>
      <c r="X26" s="28">
        <f>'Calculations 16to19'!X207</f>
        <v>2.2108936939997351E-3</v>
      </c>
      <c r="Y26" s="28">
        <f>'Calculations 16to19'!Y207</f>
        <v>2.1271159297338266E-3</v>
      </c>
      <c r="Z26" s="28">
        <f>'Calculations 16to19'!Z207</f>
        <v>2.0436407949332184E-3</v>
      </c>
      <c r="AA26" s="28">
        <f>'Calculations 16to19'!AA207</f>
        <v>1.9604948818180952E-3</v>
      </c>
      <c r="AB26" s="28">
        <f>'Calculations 16to19'!AB207</f>
        <v>1.877704095646994E-3</v>
      </c>
      <c r="AC26" s="28">
        <f>'Calculations 16to19'!AC207</f>
        <v>1.7952936269406733E-3</v>
      </c>
      <c r="AD26" s="28">
        <f>'Calculations 16to19'!AD207</f>
        <v>1.7132879267631343E-3</v>
      </c>
      <c r="AE26" s="28">
        <f>'Calculations 16to19'!AE207</f>
        <v>1.6317106849738695E-3</v>
      </c>
      <c r="AF26" s="28">
        <f>'Calculations 16to19'!AF207</f>
        <v>1.55058481136019E-3</v>
      </c>
      <c r="AG26">
        <v>1.55058481136019E-3</v>
      </c>
      <c r="AH26">
        <v>1.55058481136019E-3</v>
      </c>
      <c r="AI26">
        <v>1.55058481136019E-3</v>
      </c>
      <c r="AJ26">
        <v>1.55058481136019E-3</v>
      </c>
      <c r="AK26">
        <v>1.55058481136019E-3</v>
      </c>
      <c r="AL26">
        <v>1.55058481136019E-3</v>
      </c>
      <c r="AM26">
        <v>1.55058481136019E-3</v>
      </c>
      <c r="AN26">
        <v>1.55058481136019E-3</v>
      </c>
      <c r="AO26">
        <v>1.55058481136019E-3</v>
      </c>
      <c r="AP26">
        <v>1.55058481136019E-3</v>
      </c>
    </row>
    <row r="27" spans="1:42" x14ac:dyDescent="0.2">
      <c r="A27" s="6" t="s">
        <v>106</v>
      </c>
      <c r="B27" s="28">
        <f>'Calculations 16to19'!B208</f>
        <v>0</v>
      </c>
      <c r="C27" s="28">
        <f>'Calculations 16to19'!C208</f>
        <v>0</v>
      </c>
      <c r="D27" s="28">
        <f>'Calculations 16to19'!D208</f>
        <v>0</v>
      </c>
      <c r="E27" s="28">
        <f>'Calculations 16to19'!E208</f>
        <v>0</v>
      </c>
      <c r="F27" s="28">
        <f>'Calculations 16to19'!F208</f>
        <v>0</v>
      </c>
      <c r="G27" s="28">
        <f>'Calculations 16to19'!G208</f>
        <v>0</v>
      </c>
      <c r="H27" s="28">
        <f>'Calculations 16to19'!H208</f>
        <v>0</v>
      </c>
      <c r="I27" s="28">
        <f>'Calculations 16to19'!I208</f>
        <v>0</v>
      </c>
      <c r="J27" s="28">
        <f>'Calculations 16to19'!J208</f>
        <v>0</v>
      </c>
      <c r="K27" s="28">
        <f>'Calculations 16to19'!K208</f>
        <v>0</v>
      </c>
      <c r="L27" s="28">
        <f>'Calculations 16to19'!L208</f>
        <v>0</v>
      </c>
      <c r="M27" s="28">
        <f>'Calculations 16to19'!M208</f>
        <v>0</v>
      </c>
      <c r="N27" s="28">
        <f>'Calculations 16to19'!N208</f>
        <v>0</v>
      </c>
      <c r="O27" s="28">
        <f>'Calculations 16to19'!O208</f>
        <v>0</v>
      </c>
      <c r="P27" s="28">
        <f>'Calculations 16to19'!P208</f>
        <v>0</v>
      </c>
      <c r="Q27" s="28">
        <f>'Calculations 16to19'!Q208</f>
        <v>0</v>
      </c>
      <c r="R27" s="28">
        <f>'Calculations 16to19'!R208</f>
        <v>0</v>
      </c>
      <c r="S27" s="28">
        <f>'Calculations 16to19'!S208</f>
        <v>0</v>
      </c>
      <c r="T27" s="28">
        <f>'Calculations 16to19'!T208</f>
        <v>0</v>
      </c>
      <c r="U27" s="28">
        <f>'Calculations 16to19'!U208</f>
        <v>0</v>
      </c>
      <c r="V27" s="28">
        <f>'Calculations 16to19'!V208</f>
        <v>0</v>
      </c>
      <c r="W27" s="28">
        <f>'Calculations 16to19'!W208</f>
        <v>0</v>
      </c>
      <c r="X27" s="28">
        <f>'Calculations 16to19'!X208</f>
        <v>0</v>
      </c>
      <c r="Y27" s="28">
        <f>'Calculations 16to19'!Y208</f>
        <v>0</v>
      </c>
      <c r="Z27" s="28">
        <f>'Calculations 16to19'!Z208</f>
        <v>0</v>
      </c>
      <c r="AA27" s="28">
        <f>'Calculations 16to19'!AA208</f>
        <v>0</v>
      </c>
      <c r="AB27" s="28">
        <f>'Calculations 16to19'!AB208</f>
        <v>0</v>
      </c>
      <c r="AC27" s="28">
        <f>'Calculations 16to19'!AC208</f>
        <v>0</v>
      </c>
      <c r="AD27" s="28">
        <f>'Calculations 16to19'!AD208</f>
        <v>0</v>
      </c>
      <c r="AE27" s="28">
        <f>'Calculations 16to19'!AE208</f>
        <v>0</v>
      </c>
      <c r="AF27" s="28">
        <f>'Calculations 16to19'!AF208</f>
        <v>0</v>
      </c>
      <c r="AG27">
        <v>0</v>
      </c>
      <c r="AH27">
        <v>0</v>
      </c>
      <c r="AI27">
        <v>0</v>
      </c>
      <c r="AJ27">
        <v>0</v>
      </c>
      <c r="AK27">
        <v>0</v>
      </c>
      <c r="AL27">
        <v>0</v>
      </c>
      <c r="AM27">
        <v>0</v>
      </c>
      <c r="AN27">
        <v>0</v>
      </c>
      <c r="AO27">
        <v>0</v>
      </c>
      <c r="AP27">
        <v>0</v>
      </c>
    </row>
    <row r="28" spans="1:42" x14ac:dyDescent="0.2">
      <c r="A28" s="6" t="s">
        <v>107</v>
      </c>
      <c r="B28" s="28">
        <f>'Calculations 16to19'!B209</f>
        <v>8.4134615384615381E-3</v>
      </c>
      <c r="C28" s="28">
        <f>'Calculations 16to19'!C209</f>
        <v>8.1839393101320428E-3</v>
      </c>
      <c r="D28" s="28">
        <f>'Calculations 16to19'!D209</f>
        <v>8.0523469895629803E-3</v>
      </c>
      <c r="E28" s="28">
        <f>'Calculations 16to19'!E209</f>
        <v>7.9196691410541916E-3</v>
      </c>
      <c r="F28" s="28">
        <f>'Calculations 16to19'!F209</f>
        <v>7.755203968295224E-3</v>
      </c>
      <c r="G28" s="28">
        <f>'Calculations 16to19'!G209</f>
        <v>7.5557463229898331E-3</v>
      </c>
      <c r="H28" s="28">
        <f>'Calculations 16to19'!H209</f>
        <v>7.3517072056282539E-3</v>
      </c>
      <c r="I28" s="28">
        <f>'Calculations 16to19'!I209</f>
        <v>7.074764868646723E-3</v>
      </c>
      <c r="J28" s="28">
        <f>'Calculations 16to19'!J209</f>
        <v>6.7956862997855935E-3</v>
      </c>
      <c r="K28" s="28">
        <f>'Calculations 16to19'!K209</f>
        <v>6.6111910974011633E-3</v>
      </c>
      <c r="L28" s="28">
        <f>'Calculations 16to19'!L209</f>
        <v>6.4834692440196105E-3</v>
      </c>
      <c r="M28" s="28">
        <f>'Calculations 16to19'!M209</f>
        <v>6.2900224437178994E-3</v>
      </c>
      <c r="N28" s="28">
        <f>'Calculations 16to19'!N209</f>
        <v>6.0979313011575711E-3</v>
      </c>
      <c r="O28" s="28">
        <f>'Calculations 16to19'!O209</f>
        <v>5.9072357633009357E-3</v>
      </c>
      <c r="P28" s="28">
        <f>'Calculations 16to19'!P209</f>
        <v>5.7179751715256914E-3</v>
      </c>
      <c r="Q28" s="28">
        <f>'Calculations 16to19'!Q209</f>
        <v>5.5301881315000306E-3</v>
      </c>
      <c r="R28" s="28">
        <f>'Calculations 16to19'!R209</f>
        <v>5.3439123930307461E-3</v>
      </c>
      <c r="S28" s="28">
        <f>'Calculations 16to19'!S209</f>
        <v>5.1591847397096146E-3</v>
      </c>
      <c r="T28" s="28">
        <f>'Calculations 16to19'!T209</f>
        <v>4.9760408881598921E-3</v>
      </c>
      <c r="U28" s="28">
        <f>'Calculations 16to19'!U209</f>
        <v>4.7945153966600634E-3</v>
      </c>
      <c r="V28" s="28">
        <f>'Calculations 16to19'!V209</f>
        <v>4.6146415829020106E-3</v>
      </c>
      <c r="W28" s="28">
        <f>'Calculations 16to19'!W209</f>
        <v>4.436451450621084E-3</v>
      </c>
      <c r="X28" s="28">
        <f>'Calculations 16to19'!X209</f>
        <v>4.2599756248179041E-3</v>
      </c>
      <c r="Y28" s="28">
        <f>'Calculations 16to19'!Y209</f>
        <v>4.0852432952764818E-3</v>
      </c>
      <c r="Z28" s="28">
        <f>'Calculations 16to19'!Z209</f>
        <v>3.9122821680698111E-3</v>
      </c>
      <c r="AA28" s="28">
        <f>'Calculations 16to19'!AA209</f>
        <v>3.7411184247326049E-3</v>
      </c>
      <c r="AB28" s="28">
        <f>'Calculations 16to19'!AB209</f>
        <v>3.5717766887707961E-3</v>
      </c>
      <c r="AC28" s="28">
        <f>'Calculations 16to19'!AC209</f>
        <v>3.4042799991704691E-3</v>
      </c>
      <c r="AD28" s="28">
        <f>'Calculations 16to19'!AD209</f>
        <v>3.2386497905631021E-3</v>
      </c>
      <c r="AE28" s="28">
        <f>'Calculations 16to19'!AE209</f>
        <v>3.0749058796990044E-3</v>
      </c>
      <c r="AF28" s="28">
        <f>'Calculations 16to19'!AF209</f>
        <v>2.913066457879978E-3</v>
      </c>
      <c r="AG28">
        <v>2.913066457879978E-3</v>
      </c>
      <c r="AH28">
        <v>2.913066457879978E-3</v>
      </c>
      <c r="AI28">
        <v>2.913066457879978E-3</v>
      </c>
      <c r="AJ28">
        <v>2.913066457879978E-3</v>
      </c>
      <c r="AK28">
        <v>2.913066457879978E-3</v>
      </c>
      <c r="AL28">
        <v>2.913066457879978E-3</v>
      </c>
      <c r="AM28">
        <v>2.913066457879978E-3</v>
      </c>
      <c r="AN28">
        <v>2.913066457879978E-3</v>
      </c>
      <c r="AO28">
        <v>2.913066457879978E-3</v>
      </c>
      <c r="AP28">
        <v>2.9130664578799802E-3</v>
      </c>
    </row>
    <row r="29" spans="1:42" x14ac:dyDescent="0.2">
      <c r="A29" s="6" t="s">
        <v>43</v>
      </c>
      <c r="B29" s="28">
        <f>'Calculations 16to19'!B210</f>
        <v>1.8448132010753682E-2</v>
      </c>
      <c r="C29" s="28">
        <f>'Calculations 16to19'!C210</f>
        <v>1.7799597825656575E-2</v>
      </c>
      <c r="D29" s="28">
        <f>'Calculations 16to19'!D210</f>
        <v>1.7415290254710183E-2</v>
      </c>
      <c r="E29" s="28">
        <f>'Calculations 16to19'!E210</f>
        <v>1.7029396568208805E-2</v>
      </c>
      <c r="F29" s="28">
        <f>'Calculations 16to19'!F210</f>
        <v>1.657442364472626E-2</v>
      </c>
      <c r="G29" s="28">
        <f>'Calculations 16to19'!G210</f>
        <v>1.6059861799601699E-2</v>
      </c>
      <c r="H29" s="28">
        <f>'Calculations 16to19'!H210</f>
        <v>1.5533667735739927E-2</v>
      </c>
      <c r="I29" s="28">
        <f>'Calculations 16to19'!I210</f>
        <v>1.4832718883350228E-2</v>
      </c>
      <c r="J29" s="28">
        <f>'Calculations 16to19'!J210</f>
        <v>1.4138021069552035E-2</v>
      </c>
      <c r="K29" s="28">
        <f>'Calculations 16to19'!K210</f>
        <v>1.3682453321487853E-2</v>
      </c>
      <c r="L29" s="28">
        <f>'Calculations 16to19'!L210</f>
        <v>1.3341524726621385E-2</v>
      </c>
      <c r="M29" s="28">
        <f>'Calculations 16to19'!M210</f>
        <v>1.2865849256933968E-2</v>
      </c>
      <c r="N29" s="28">
        <f>'Calculations 16to19'!N210</f>
        <v>1.2399004472066402E-2</v>
      </c>
      <c r="O29" s="28">
        <f>'Calculations 16to19'!O210</f>
        <v>1.194087973441136E-2</v>
      </c>
      <c r="P29" s="28">
        <f>'Calculations 16to19'!P210</f>
        <v>1.1491365470770985E-2</v>
      </c>
      <c r="Q29" s="28">
        <f>'Calculations 16to19'!Q210</f>
        <v>1.1050353012794835E-2</v>
      </c>
      <c r="R29" s="28">
        <f>'Calculations 16to19'!R210</f>
        <v>1.0617734455599243E-2</v>
      </c>
      <c r="S29" s="28">
        <f>'Calculations 16to19'!S210</f>
        <v>1.019340253350859E-2</v>
      </c>
      <c r="T29" s="28">
        <f>'Calculations 16to19'!T210</f>
        <v>9.7772505118788877E-3</v>
      </c>
      <c r="U29" s="28">
        <f>'Calculations 16to19'!U210</f>
        <v>9.3691720939821678E-3</v>
      </c>
      <c r="V29" s="28">
        <f>'Calculations 16to19'!V210</f>
        <v>8.9690613419556656E-3</v>
      </c>
      <c r="W29" s="28">
        <f>'Calculations 16to19'!W210</f>
        <v>8.5768126108446852E-3</v>
      </c>
      <c r="X29" s="28">
        <f>'Calculations 16to19'!X210</f>
        <v>8.1923204947948487E-3</v>
      </c>
      <c r="Y29" s="28">
        <f>'Calculations 16to19'!Y210</f>
        <v>7.8154797844792769E-3</v>
      </c>
      <c r="Z29" s="28">
        <f>'Calculations 16to19'!Z210</f>
        <v>7.4461854348759496E-3</v>
      </c>
      <c r="AA29" s="28">
        <f>'Calculations 16to19'!AA210</f>
        <v>7.0843325425433076E-3</v>
      </c>
      <c r="AB29" s="28">
        <f>'Calculations 16to19'!AB210</f>
        <v>6.7298163315736639E-3</v>
      </c>
      <c r="AC29" s="28">
        <f>'Calculations 16to19'!AC210</f>
        <v>6.3825321474387494E-3</v>
      </c>
      <c r="AD29" s="28">
        <f>'Calculations 16to19'!AD210</f>
        <v>6.0423754579760651E-3</v>
      </c>
      <c r="AE29" s="28">
        <f>'Calculations 16to19'!AE210</f>
        <v>5.7092418607973539E-3</v>
      </c>
      <c r="AF29" s="28">
        <f>'Calculations 16to19'!AF210</f>
        <v>5.3830270964386005E-3</v>
      </c>
      <c r="AG29">
        <v>5.3830270964386005E-3</v>
      </c>
      <c r="AH29">
        <v>5.3830270964386005E-3</v>
      </c>
      <c r="AI29">
        <v>5.3830270964386005E-3</v>
      </c>
      <c r="AJ29">
        <v>5.3830270964386005E-3</v>
      </c>
      <c r="AK29">
        <v>5.3830270964386005E-3</v>
      </c>
      <c r="AL29">
        <v>5.3830270964386005E-3</v>
      </c>
      <c r="AM29">
        <v>5.3830270964386005E-3</v>
      </c>
      <c r="AN29">
        <v>5.3830270964386005E-3</v>
      </c>
      <c r="AO29">
        <v>5.3830270964386005E-3</v>
      </c>
      <c r="AP29">
        <v>5.3830270964385996E-3</v>
      </c>
    </row>
    <row r="30" spans="1:42" x14ac:dyDescent="0.2">
      <c r="A30" s="6" t="s">
        <v>44</v>
      </c>
      <c r="B30" s="28">
        <f>'Calculations 16to19'!B211</f>
        <v>6.3033175355450236E-2</v>
      </c>
      <c r="C30" s="28">
        <f>'Calculations 16to19'!C211</f>
        <v>5.9953352274861364E-2</v>
      </c>
      <c r="D30" s="28">
        <f>'Calculations 16to19'!D211</f>
        <v>5.816263876015218E-2</v>
      </c>
      <c r="E30" s="28">
        <f>'Calculations 16to19'!E211</f>
        <v>5.6390692389835358E-2</v>
      </c>
      <c r="F30" s="28">
        <f>'Calculations 16to19'!F211</f>
        <v>5.4352041689439093E-2</v>
      </c>
      <c r="G30" s="28">
        <f>'Calculations 16to19'!G211</f>
        <v>5.2143986174909097E-2</v>
      </c>
      <c r="H30" s="28">
        <f>'Calculations 16to19'!H211</f>
        <v>4.9896724572401921E-2</v>
      </c>
      <c r="I30" s="28">
        <f>'Calculations 16to19'!I211</f>
        <v>4.6980629596933152E-2</v>
      </c>
      <c r="J30" s="28">
        <f>'Calculations 16to19'!J211</f>
        <v>4.4184670876231881E-2</v>
      </c>
      <c r="K30" s="28">
        <f>'Calculations 16to19'!K211</f>
        <v>4.2429267342220148E-2</v>
      </c>
      <c r="L30" s="28">
        <f>'Calculations 16to19'!L211</f>
        <v>4.0920804687853266E-2</v>
      </c>
      <c r="M30" s="28">
        <f>'Calculations 16to19'!M211</f>
        <v>3.904145096230046E-2</v>
      </c>
      <c r="N30" s="28">
        <f>'Calculations 16to19'!N211</f>
        <v>3.7226297441613529E-2</v>
      </c>
      <c r="O30" s="28">
        <f>'Calculations 16to19'!O211</f>
        <v>3.5473426676411825E-2</v>
      </c>
      <c r="P30" s="28">
        <f>'Calculations 16to19'!P211</f>
        <v>3.3780952426967707E-2</v>
      </c>
      <c r="Q30" s="28">
        <f>'Calculations 16to19'!Q211</f>
        <v>3.2147022139183801E-2</v>
      </c>
      <c r="R30" s="28">
        <f>'Calculations 16to19'!R211</f>
        <v>3.0569818993168314E-2</v>
      </c>
      <c r="S30" s="28">
        <f>'Calculations 16to19'!S211</f>
        <v>2.9047563569843244E-2</v>
      </c>
      <c r="T30" s="28">
        <f>'Calculations 16to19'!T211</f>
        <v>2.7578515177147014E-2</v>
      </c>
      <c r="U30" s="28">
        <f>'Calculations 16to19'!U211</f>
        <v>2.6160972873723147E-2</v>
      </c>
      <c r="V30" s="28">
        <f>'Calculations 16to19'!V211</f>
        <v>2.4793276224566098E-2</v>
      </c>
      <c r="W30" s="28">
        <f>'Calculations 16to19'!W211</f>
        <v>2.3473805819899773E-2</v>
      </c>
      <c r="X30" s="28">
        <f>'Calculations 16to19'!X211</f>
        <v>2.2200983585592998E-2</v>
      </c>
      <c r="Y30" s="28">
        <f>'Calculations 16to19'!Y211</f>
        <v>2.0973272910677101E-2</v>
      </c>
      <c r="Z30" s="28">
        <f>'Calculations 16to19'!Z211</f>
        <v>1.9789178615002324E-2</v>
      </c>
      <c r="AA30" s="28">
        <f>'Calculations 16to19'!AA211</f>
        <v>1.8647246777752133E-2</v>
      </c>
      <c r="AB30" s="28">
        <f>'Calculations 16to19'!AB211</f>
        <v>1.754606444540752E-2</v>
      </c>
      <c r="AC30" s="28">
        <f>'Calculations 16to19'!AC211</f>
        <v>1.6484259235819625E-2</v>
      </c>
      <c r="AD30" s="28">
        <f>'Calculations 16to19'!AD211</f>
        <v>1.5460498853282786E-2</v>
      </c>
      <c r="AE30" s="28">
        <f>'Calculations 16to19'!AE211</f>
        <v>1.4473490527892834E-2</v>
      </c>
      <c r="AF30" s="28">
        <f>'Calculations 16to19'!AF211</f>
        <v>1.3521980391030955E-2</v>
      </c>
      <c r="AG30">
        <v>1.3521980391030955E-2</v>
      </c>
      <c r="AH30">
        <v>1.3521980391030955E-2</v>
      </c>
      <c r="AI30">
        <v>1.3521980391030955E-2</v>
      </c>
      <c r="AJ30">
        <v>1.3521980391030955E-2</v>
      </c>
      <c r="AK30">
        <v>1.3521980391030955E-2</v>
      </c>
      <c r="AL30">
        <v>1.3521980391030955E-2</v>
      </c>
      <c r="AM30">
        <v>1.3521980391030955E-2</v>
      </c>
      <c r="AN30">
        <v>1.3521980391030955E-2</v>
      </c>
      <c r="AO30">
        <v>1.3521980391030955E-2</v>
      </c>
      <c r="AP30">
        <v>1.3521980391031E-2</v>
      </c>
    </row>
    <row r="31" spans="1:42" x14ac:dyDescent="0.2">
      <c r="A31" s="6" t="s">
        <v>45</v>
      </c>
      <c r="B31" s="28">
        <f>'Calculations 16to19'!B212</f>
        <v>1.8268023985497147E-2</v>
      </c>
      <c r="C31" s="28">
        <f>'Calculations 16to19'!C212</f>
        <v>1.7639447584402015E-2</v>
      </c>
      <c r="D31" s="28">
        <f>'Calculations 16to19'!D212</f>
        <v>1.7274862306516321E-2</v>
      </c>
      <c r="E31" s="28">
        <f>'Calculations 16to19'!E212</f>
        <v>1.6909389842262659E-2</v>
      </c>
      <c r="F31" s="28">
        <f>'Calculations 16to19'!F212</f>
        <v>1.6473019637864506E-2</v>
      </c>
      <c r="G31" s="28">
        <f>'Calculations 16to19'!G212</f>
        <v>1.5973947024316804E-2</v>
      </c>
      <c r="H31" s="28">
        <f>'Calculations 16to19'!H212</f>
        <v>1.5462542386365578E-2</v>
      </c>
      <c r="I31" s="28">
        <f>'Calculations 16to19'!I212</f>
        <v>1.4777430345975964E-2</v>
      </c>
      <c r="J31" s="28">
        <f>'Calculations 16to19'!J212</f>
        <v>1.4099579939785991E-2</v>
      </c>
      <c r="K31" s="28">
        <f>'Calculations 16to19'!K212</f>
        <v>1.3660716933958233E-2</v>
      </c>
      <c r="L31" s="28">
        <f>'Calculations 16to19'!L212</f>
        <v>1.3326913323065803E-2</v>
      </c>
      <c r="M31" s="28">
        <f>'Calculations 16to19'!M212</f>
        <v>1.2862106886811473E-2</v>
      </c>
      <c r="N31" s="28">
        <f>'Calculations 16to19'!N212</f>
        <v>1.2405229702660739E-2</v>
      </c>
      <c r="O31" s="28">
        <f>'Calculations 16to19'!O212</f>
        <v>1.1956204715291642E-2</v>
      </c>
      <c r="P31" s="28">
        <f>'Calculations 16to19'!P212</f>
        <v>1.1514955731821021E-2</v>
      </c>
      <c r="Q31" s="28">
        <f>'Calculations 16to19'!Q212</f>
        <v>1.1081407201031169E-2</v>
      </c>
      <c r="R31" s="28">
        <f>'Calculations 16to19'!R212</f>
        <v>1.0655484014252809E-2</v>
      </c>
      <c r="S31" s="28">
        <f>'Calculations 16to19'!S212</f>
        <v>1.0237111326904476E-2</v>
      </c>
      <c r="T31" s="28">
        <f>'Calculations 16to19'!T212</f>
        <v>9.8262143996900014E-3</v>
      </c>
      <c r="U31" s="28">
        <f>'Calculations 16to19'!U212</f>
        <v>9.4227184584530933E-3</v>
      </c>
      <c r="V31" s="28">
        <f>'Calculations 16to19'!V212</f>
        <v>9.0265485716955925E-3</v>
      </c>
      <c r="W31" s="28">
        <f>'Calculations 16to19'!W212</f>
        <v>8.6376295447730365E-3</v>
      </c>
      <c r="X31" s="28">
        <f>'Calculations 16to19'!X212</f>
        <v>8.2558858297914258E-3</v>
      </c>
      <c r="Y31" s="28">
        <f>'Calculations 16to19'!Y212</f>
        <v>7.8812414502429148E-3</v>
      </c>
      <c r="Z31" s="28">
        <f>'Calculations 16to19'!Z212</f>
        <v>7.5136199394344062E-3</v>
      </c>
      <c r="AA31" s="28">
        <f>'Calculations 16to19'!AA212</f>
        <v>7.1529442917813374E-3</v>
      </c>
      <c r="AB31" s="28">
        <f>'Calculations 16to19'!AB212</f>
        <v>6.7991369260598416E-3</v>
      </c>
      <c r="AC31" s="28">
        <f>'Calculations 16to19'!AC212</f>
        <v>6.4521196597334364E-3</v>
      </c>
      <c r="AD31" s="28">
        <f>'Calculations 16to19'!AD212</f>
        <v>6.1118136934957936E-3</v>
      </c>
      <c r="AE31" s="28">
        <f>'Calculations 16to19'!AE212</f>
        <v>5.7781396051956434E-3</v>
      </c>
      <c r="AF31" s="28">
        <f>'Calculations 16to19'!AF212</f>
        <v>5.4510173523406149E-3</v>
      </c>
      <c r="AG31">
        <v>5.4510173523406149E-3</v>
      </c>
      <c r="AH31">
        <v>5.4510173523406149E-3</v>
      </c>
      <c r="AI31">
        <v>5.4510173523406149E-3</v>
      </c>
      <c r="AJ31">
        <v>5.4510173523406149E-3</v>
      </c>
      <c r="AK31">
        <v>5.4510173523406149E-3</v>
      </c>
      <c r="AL31">
        <v>5.4510173523406149E-3</v>
      </c>
      <c r="AM31">
        <v>5.4510173523406149E-3</v>
      </c>
      <c r="AN31">
        <v>5.4510173523406149E-3</v>
      </c>
      <c r="AO31">
        <v>5.4510173523406149E-3</v>
      </c>
      <c r="AP31">
        <v>5.4510173523406097E-3</v>
      </c>
    </row>
    <row r="32" spans="1:42" x14ac:dyDescent="0.2">
      <c r="A32" s="6" t="s">
        <v>46</v>
      </c>
      <c r="B32" s="28">
        <f>'Calculations 16to19'!B213</f>
        <v>0.18763374253857415</v>
      </c>
      <c r="C32" s="28">
        <f>'Calculations 16to19'!C213</f>
        <v>0.1775421725654899</v>
      </c>
      <c r="D32" s="28">
        <f>'Calculations 16to19'!D213</f>
        <v>0.17162046400260847</v>
      </c>
      <c r="E32" s="28">
        <f>'Calculations 16to19'!E213</f>
        <v>0.16569488384378386</v>
      </c>
      <c r="F32" s="28">
        <f>'Calculations 16to19'!F213</f>
        <v>0.15890769681802308</v>
      </c>
      <c r="G32" s="28">
        <f>'Calculations 16to19'!G213</f>
        <v>0.1517659550476024</v>
      </c>
      <c r="H32" s="28">
        <f>'Calculations 16to19'!H213</f>
        <v>0.14436891072349506</v>
      </c>
      <c r="I32" s="28">
        <f>'Calculations 16to19'!I213</f>
        <v>0.13462560954061525</v>
      </c>
      <c r="J32" s="28">
        <f>'Calculations 16to19'!J213</f>
        <v>0.12532028266240436</v>
      </c>
      <c r="K32" s="28">
        <f>'Calculations 16to19'!K213</f>
        <v>0.11958761890301929</v>
      </c>
      <c r="L32" s="28">
        <f>'Calculations 16to19'!L213</f>
        <v>0.11449897444564668</v>
      </c>
      <c r="M32" s="28">
        <f>'Calculations 16to19'!M213</f>
        <v>0.10830440883810413</v>
      </c>
      <c r="N32" s="28">
        <f>'Calculations 16to19'!N213</f>
        <v>0.10235363813734906</v>
      </c>
      <c r="O32" s="28">
        <f>'Calculations 16to19'!O213</f>
        <v>9.6643782432498493E-2</v>
      </c>
      <c r="P32" s="28">
        <f>'Calculations 16to19'!P213</f>
        <v>9.1171066433318224E-2</v>
      </c>
      <c r="Q32" s="28">
        <f>'Calculations 16to19'!Q213</f>
        <v>8.5930949593829214E-2</v>
      </c>
      <c r="R32" s="28">
        <f>'Calculations 16to19'!R213</f>
        <v>8.0918247633854259E-2</v>
      </c>
      <c r="S32" s="28">
        <f>'Calculations 16to19'!S213</f>
        <v>7.6127244893851739E-2</v>
      </c>
      <c r="T32" s="28">
        <f>'Calculations 16to19'!T213</f>
        <v>7.1551797241407575E-2</v>
      </c>
      <c r="U32" s="28">
        <f>'Calculations 16to19'!U213</f>
        <v>6.7185425482964634E-2</v>
      </c>
      <c r="V32" s="28">
        <f>'Calculations 16to19'!V213</f>
        <v>6.3021399424849009E-2</v>
      </c>
      <c r="W32" s="28">
        <f>'Calculations 16to19'!W213</f>
        <v>5.9052812877215123E-2</v>
      </c>
      <c r="X32" s="28">
        <f>'Calculations 16to19'!X213</f>
        <v>5.5272650007641783E-2</v>
      </c>
      <c r="Y32" s="28">
        <f>'Calculations 16to19'!Y213</f>
        <v>5.167384353248463E-2</v>
      </c>
      <c r="Z32" s="28">
        <f>'Calculations 16to19'!Z213</f>
        <v>4.8249325288346433E-2</v>
      </c>
      <c r="AA32" s="28">
        <f>'Calculations 16to19'!AA213</f>
        <v>4.4992069757640127E-2</v>
      </c>
      <c r="AB32" s="28">
        <f>'Calculations 16to19'!AB213</f>
        <v>4.1895131135297317E-2</v>
      </c>
      <c r="AC32" s="28">
        <f>'Calculations 16to19'!AC213</f>
        <v>3.8951674521979229E-2</v>
      </c>
      <c r="AD32" s="28">
        <f>'Calculations 16to19'!AD213</f>
        <v>3.6155001815939725E-2</v>
      </c>
      <c r="AE32" s="28">
        <f>'Calculations 16to19'!AE213</f>
        <v>3.3498572853832558E-2</v>
      </c>
      <c r="AF32" s="28">
        <f>'Calculations 16to19'!AF213</f>
        <v>3.0976022322714476E-2</v>
      </c>
      <c r="AG32">
        <v>3.0976022322714476E-2</v>
      </c>
      <c r="AH32">
        <v>3.0976022322714476E-2</v>
      </c>
      <c r="AI32">
        <v>3.0976022322714476E-2</v>
      </c>
      <c r="AJ32">
        <v>3.0976022322714476E-2</v>
      </c>
      <c r="AK32">
        <v>3.0976022322714476E-2</v>
      </c>
      <c r="AL32">
        <v>3.0976022322714476E-2</v>
      </c>
      <c r="AM32">
        <v>3.0976022322714476E-2</v>
      </c>
      <c r="AN32">
        <v>3.0976022322714476E-2</v>
      </c>
      <c r="AO32">
        <v>3.0976022322714476E-2</v>
      </c>
      <c r="AP32">
        <v>3.09760223227145E-2</v>
      </c>
    </row>
    <row r="33" spans="1:42" x14ac:dyDescent="0.2">
      <c r="A33" s="6" t="s">
        <v>47</v>
      </c>
      <c r="B33" s="28">
        <f>'Calculations 16to19'!B214</f>
        <v>2.0966271649954422E-2</v>
      </c>
      <c r="C33" s="28">
        <f>'Calculations 16to19'!C214</f>
        <v>2.0188917846962015E-2</v>
      </c>
      <c r="D33" s="28">
        <f>'Calculations 16to19'!D214</f>
        <v>1.9718559683541106E-2</v>
      </c>
      <c r="E33" s="28">
        <f>'Calculations 16to19'!E214</f>
        <v>1.9251986166751691E-2</v>
      </c>
      <c r="F33" s="28">
        <f>'Calculations 16to19'!F214</f>
        <v>1.8715469799358259E-2</v>
      </c>
      <c r="G33" s="28">
        <f>'Calculations 16to19'!G214</f>
        <v>1.8120828544204808E-2</v>
      </c>
      <c r="H33" s="28">
        <f>'Calculations 16to19'!H214</f>
        <v>1.7519170630305933E-2</v>
      </c>
      <c r="I33" s="28">
        <f>'Calculations 16to19'!I214</f>
        <v>1.6716175000893917E-2</v>
      </c>
      <c r="J33" s="28">
        <f>'Calculations 16to19'!J214</f>
        <v>1.5914022603628737E-2</v>
      </c>
      <c r="K33" s="28">
        <f>'Calculations 16to19'!K214</f>
        <v>1.5383831595101292E-2</v>
      </c>
      <c r="L33" s="28">
        <f>'Calculations 16to19'!L214</f>
        <v>1.4976638683418954E-2</v>
      </c>
      <c r="M33" s="28">
        <f>'Calculations 16to19'!M214</f>
        <v>1.4426788850469644E-2</v>
      </c>
      <c r="N33" s="28">
        <f>'Calculations 16to19'!N214</f>
        <v>1.3888207851525286E-2</v>
      </c>
      <c r="O33" s="28">
        <f>'Calculations 16to19'!O214</f>
        <v>1.3360713260947038E-2</v>
      </c>
      <c r="P33" s="28">
        <f>'Calculations 16to19'!P214</f>
        <v>1.2844125790924178E-2</v>
      </c>
      <c r="Q33" s="28">
        <f>'Calculations 16to19'!Q214</f>
        <v>1.2338269060399249E-2</v>
      </c>
      <c r="R33" s="28">
        <f>'Calculations 16to19'!R214</f>
        <v>1.1842969385083519E-2</v>
      </c>
      <c r="S33" s="28">
        <f>'Calculations 16to19'!S214</f>
        <v>1.1358055587462274E-2</v>
      </c>
      <c r="T33" s="28">
        <f>'Calculations 16to19'!T214</f>
        <v>1.0883358825696613E-2</v>
      </c>
      <c r="U33" s="28">
        <f>'Calculations 16to19'!U214</f>
        <v>1.0418712440333872E-2</v>
      </c>
      <c r="V33" s="28">
        <f>'Calculations 16to19'!V214</f>
        <v>9.9639518177541495E-3</v>
      </c>
      <c r="W33" s="28">
        <f>'Calculations 16to19'!W214</f>
        <v>9.5189142692984167E-3</v>
      </c>
      <c r="X33" s="28">
        <f>'Calculations 16to19'!X214</f>
        <v>9.0834389250430882E-3</v>
      </c>
      <c r="Y33" s="28">
        <f>'Calculations 16to19'!Y214</f>
        <v>8.6573666412110353E-3</v>
      </c>
      <c r="Z33" s="28">
        <f>'Calculations 16to19'!Z214</f>
        <v>8.2405399202356965E-3</v>
      </c>
      <c r="AA33" s="28">
        <f>'Calculations 16to19'!AA214</f>
        <v>7.8328028425244545E-3</v>
      </c>
      <c r="AB33" s="28">
        <f>'Calculations 16to19'!AB214</f>
        <v>7.4340010089982188E-3</v>
      </c>
      <c r="AC33" s="28">
        <f>'Calculations 16to19'!AC214</f>
        <v>7.043981493518283E-3</v>
      </c>
      <c r="AD33" s="28">
        <f>'Calculations 16to19'!AD214</f>
        <v>6.662592804346187E-3</v>
      </c>
      <c r="AE33" s="28">
        <f>'Calculations 16to19'!AE214</f>
        <v>6.2896848538161144E-3</v>
      </c>
      <c r="AF33" s="28">
        <f>'Calculations 16to19'!AF214</f>
        <v>5.9251089354393841E-3</v>
      </c>
      <c r="AG33">
        <v>5.9251089354393841E-3</v>
      </c>
      <c r="AH33">
        <v>5.9251089354393841E-3</v>
      </c>
      <c r="AI33">
        <v>5.9251089354393841E-3</v>
      </c>
      <c r="AJ33">
        <v>5.9251089354393841E-3</v>
      </c>
      <c r="AK33">
        <v>5.9251089354393841E-3</v>
      </c>
      <c r="AL33">
        <v>5.9251089354393841E-3</v>
      </c>
      <c r="AM33">
        <v>5.9251089354393841E-3</v>
      </c>
      <c r="AN33">
        <v>5.9251089354393841E-3</v>
      </c>
      <c r="AO33">
        <v>5.9251089354393841E-3</v>
      </c>
      <c r="AP33">
        <v>5.9251089354393797E-3</v>
      </c>
    </row>
    <row r="34" spans="1:42" x14ac:dyDescent="0.2">
      <c r="A34" s="6" t="s">
        <v>48</v>
      </c>
      <c r="B34" s="28">
        <f>'Calculations 16to19'!B215</f>
        <v>6.134969325153377E-3</v>
      </c>
      <c r="C34" s="28">
        <f>'Calculations 16to19'!C215</f>
        <v>5.9823510572491415E-3</v>
      </c>
      <c r="D34" s="28">
        <f>'Calculations 16to19'!D215</f>
        <v>5.8907611941245077E-3</v>
      </c>
      <c r="E34" s="28">
        <f>'Calculations 16to19'!E215</f>
        <v>5.7962436539387204E-3</v>
      </c>
      <c r="F34" s="28">
        <f>'Calculations 16to19'!F215</f>
        <v>5.6803663345359641E-3</v>
      </c>
      <c r="G34" s="28">
        <f>'Calculations 16to19'!G215</f>
        <v>5.5419922409662235E-3</v>
      </c>
      <c r="H34" s="28">
        <f>'Calculations 16to19'!H215</f>
        <v>5.3998108709542225E-3</v>
      </c>
      <c r="I34" s="28">
        <f>'Calculations 16to19'!I215</f>
        <v>5.198478263412608E-3</v>
      </c>
      <c r="J34" s="28">
        <f>'Calculations 16to19'!J215</f>
        <v>4.9907892644747865E-3</v>
      </c>
      <c r="K34" s="28">
        <f>'Calculations 16to19'!K215</f>
        <v>4.8497712736189072E-3</v>
      </c>
      <c r="L34" s="28">
        <f>'Calculations 16to19'!L215</f>
        <v>4.77375861901423E-3</v>
      </c>
      <c r="M34" s="28">
        <f>'Calculations 16to19'!M215</f>
        <v>4.6358300466796754E-3</v>
      </c>
      <c r="N34" s="28">
        <f>'Calculations 16to19'!N215</f>
        <v>4.4986511196420942E-3</v>
      </c>
      <c r="O34" s="28">
        <f>'Calculations 16to19'!O215</f>
        <v>4.3622534690898745E-3</v>
      </c>
      <c r="P34" s="28">
        <f>'Calculations 16to19'!P215</f>
        <v>4.2266680068554306E-3</v>
      </c>
      <c r="Q34" s="28">
        <f>'Calculations 16to19'!Q215</f>
        <v>4.0919248738023484E-3</v>
      </c>
      <c r="R34" s="28">
        <f>'Calculations 16to19'!R215</f>
        <v>3.9580533929341813E-3</v>
      </c>
      <c r="S34" s="28">
        <f>'Calculations 16to19'!S215</f>
        <v>3.8250820270877145E-3</v>
      </c>
      <c r="T34" s="28">
        <f>'Calculations 16to19'!T215</f>
        <v>3.693038341068591E-3</v>
      </c>
      <c r="U34" s="28">
        <f>'Calculations 16to19'!U215</f>
        <v>3.5619489680810646E-3</v>
      </c>
      <c r="V34" s="28">
        <f>'Calculations 16to19'!V215</f>
        <v>3.4318395803006581E-3</v>
      </c>
      <c r="W34" s="28">
        <f>'Calculations 16to19'!W215</f>
        <v>3.3027348634340485E-3</v>
      </c>
      <c r="X34" s="28">
        <f>'Calculations 16to19'!X215</f>
        <v>3.1746584951084576E-3</v>
      </c>
      <c r="Y34" s="28">
        <f>'Calculations 16to19'!Y215</f>
        <v>3.047633126929487E-3</v>
      </c>
      <c r="Z34" s="28">
        <f>'Calculations 16to19'!Z215</f>
        <v>2.9216803700460258E-3</v>
      </c>
      <c r="AA34" s="28">
        <f>'Calculations 16to19'!AA215</f>
        <v>2.7968207840587391E-3</v>
      </c>
      <c r="AB34" s="28">
        <f>'Calculations 16to19'!AB215</f>
        <v>2.6730738691088172E-3</v>
      </c>
      <c r="AC34" s="28">
        <f>'Calculations 16to19'!AC215</f>
        <v>2.55045806098373E-3</v>
      </c>
      <c r="AD34" s="28">
        <f>'Calculations 16to19'!AD215</f>
        <v>2.4289907290775126E-3</v>
      </c>
      <c r="AE34" s="28">
        <f>'Calculations 16to19'!AE215</f>
        <v>2.3086881770436225E-3</v>
      </c>
      <c r="AF34" s="28">
        <f>'Calculations 16to19'!AF215</f>
        <v>2.1895656459811376E-3</v>
      </c>
      <c r="AG34">
        <v>2.1895656459811376E-3</v>
      </c>
      <c r="AH34">
        <v>2.1895656459811376E-3</v>
      </c>
      <c r="AI34">
        <v>2.1895656459811376E-3</v>
      </c>
      <c r="AJ34">
        <v>2.1895656459811376E-3</v>
      </c>
      <c r="AK34">
        <v>2.1895656459811376E-3</v>
      </c>
      <c r="AL34">
        <v>2.1895656459811376E-3</v>
      </c>
      <c r="AM34">
        <v>2.1895656459811376E-3</v>
      </c>
      <c r="AN34">
        <v>2.1895656459811376E-3</v>
      </c>
      <c r="AO34">
        <v>2.1895656459811376E-3</v>
      </c>
      <c r="AP34">
        <v>2.1895656459811402E-3</v>
      </c>
    </row>
    <row r="35" spans="1:42" x14ac:dyDescent="0.2">
      <c r="A35" s="6" t="s">
        <v>49</v>
      </c>
      <c r="B35" s="28">
        <f>'Calculations 16to19'!B216</f>
        <v>1.3008130081300811E-2</v>
      </c>
      <c r="C35" s="28">
        <f>'Calculations 16to19'!C216</f>
        <v>1.2573407252562684E-2</v>
      </c>
      <c r="D35" s="28">
        <f>'Calculations 16to19'!D216</f>
        <v>1.230501729121266E-2</v>
      </c>
      <c r="E35" s="28">
        <f>'Calculations 16to19'!E216</f>
        <v>1.2043765854521099E-2</v>
      </c>
      <c r="F35" s="28">
        <f>'Calculations 16to19'!F216</f>
        <v>1.1751097179853551E-2</v>
      </c>
      <c r="G35" s="28">
        <f>'Calculations 16to19'!G216</f>
        <v>1.1433957468223068E-2</v>
      </c>
      <c r="H35" s="28">
        <f>'Calculations 16to19'!H216</f>
        <v>1.1116539859815748E-2</v>
      </c>
      <c r="I35" s="28">
        <f>'Calculations 16to19'!I216</f>
        <v>1.067776604789018E-2</v>
      </c>
      <c r="J35" s="28">
        <f>'Calculations 16to19'!J216</f>
        <v>1.0225254640567644E-2</v>
      </c>
      <c r="K35" s="28">
        <f>'Calculations 16to19'!K216</f>
        <v>9.9229643017669129E-3</v>
      </c>
      <c r="L35" s="28">
        <f>'Calculations 16to19'!L216</f>
        <v>9.6790158394617527E-3</v>
      </c>
      <c r="M35" s="28">
        <f>'Calculations 16to19'!M216</f>
        <v>9.3622549463836819E-3</v>
      </c>
      <c r="N35" s="28">
        <f>'Calculations 16to19'!N216</f>
        <v>9.0497462116672645E-3</v>
      </c>
      <c r="O35" s="28">
        <f>'Calculations 16to19'!O216</f>
        <v>8.7414703504847726E-3</v>
      </c>
      <c r="P35" s="28">
        <f>'Calculations 16to19'!P216</f>
        <v>8.4374088393714894E-3</v>
      </c>
      <c r="Q35" s="28">
        <f>'Calculations 16to19'!Q216</f>
        <v>8.1375437250939993E-3</v>
      </c>
      <c r="R35" s="28">
        <f>'Calculations 16to19'!R216</f>
        <v>7.8418574470471986E-3</v>
      </c>
      <c r="S35" s="28">
        <f>'Calculations 16to19'!S216</f>
        <v>7.5503326728674552E-3</v>
      </c>
      <c r="T35" s="28">
        <f>'Calculations 16to19'!T216</f>
        <v>7.2629521469272061E-3</v>
      </c>
      <c r="U35" s="28">
        <f>'Calculations 16to19'!U216</f>
        <v>6.9796985513506295E-3</v>
      </c>
      <c r="V35" s="28">
        <f>'Calculations 16to19'!V216</f>
        <v>6.7005543791715718E-3</v>
      </c>
      <c r="W35" s="28">
        <f>'Calculations 16to19'!W216</f>
        <v>6.4255018192364453E-3</v>
      </c>
      <c r="X35" s="28">
        <f>'Calculations 16to19'!X216</f>
        <v>6.1545226524381165E-3</v>
      </c>
      <c r="Y35" s="28">
        <f>'Calculations 16to19'!Y216</f>
        <v>5.8875981588529169E-3</v>
      </c>
      <c r="Z35" s="28">
        <f>'Calculations 16to19'!Z216</f>
        <v>5.6247090353419302E-3</v>
      </c>
      <c r="AA35" s="28">
        <f>'Calculations 16to19'!AA216</f>
        <v>5.3658353231673681E-3</v>
      </c>
      <c r="AB35" s="28">
        <f>'Calculations 16to19'!AB216</f>
        <v>5.1109563451680754E-3</v>
      </c>
      <c r="AC35" s="28">
        <f>'Calculations 16to19'!AC216</f>
        <v>4.8600506520327796E-3</v>
      </c>
      <c r="AD35" s="28">
        <f>'Calculations 16to19'!AD216</f>
        <v>4.6130959772073135E-3</v>
      </c>
      <c r="AE35" s="28">
        <f>'Calculations 16to19'!AE216</f>
        <v>4.370069199969402E-3</v>
      </c>
      <c r="AF35" s="28">
        <f>'Calculations 16to19'!AF216</f>
        <v>4.1309463162072287E-3</v>
      </c>
      <c r="AG35">
        <v>4.1309463162072287E-3</v>
      </c>
      <c r="AH35">
        <v>4.1309463162072287E-3</v>
      </c>
      <c r="AI35">
        <v>4.1309463162072287E-3</v>
      </c>
      <c r="AJ35">
        <v>4.1309463162072287E-3</v>
      </c>
      <c r="AK35">
        <v>4.1309463162072287E-3</v>
      </c>
      <c r="AL35">
        <v>4.1309463162072287E-3</v>
      </c>
      <c r="AM35">
        <v>4.1309463162072287E-3</v>
      </c>
      <c r="AN35">
        <v>4.1309463162072287E-3</v>
      </c>
      <c r="AO35">
        <v>4.1309463162072287E-3</v>
      </c>
      <c r="AP35">
        <v>4.1309463162072296E-3</v>
      </c>
    </row>
    <row r="36" spans="1:42" x14ac:dyDescent="0.2">
      <c r="A36" s="6" t="s">
        <v>50</v>
      </c>
      <c r="B36" s="28">
        <f>'Calculations 16to19'!B217</f>
        <v>5.5219563502497959E-3</v>
      </c>
      <c r="C36" s="28">
        <f>'Calculations 16to19'!C217</f>
        <v>5.3754477560231575E-3</v>
      </c>
      <c r="D36" s="28">
        <f>'Calculations 16to19'!D217</f>
        <v>5.2892344439009033E-3</v>
      </c>
      <c r="E36" s="28">
        <f>'Calculations 16to19'!E217</f>
        <v>5.202848792655485E-3</v>
      </c>
      <c r="F36" s="28">
        <f>'Calculations 16to19'!F217</f>
        <v>5.0989953296991762E-3</v>
      </c>
      <c r="G36" s="28">
        <f>'Calculations 16to19'!G217</f>
        <v>4.9781686046510799E-3</v>
      </c>
      <c r="H36" s="28">
        <f>'Calculations 16to19'!H217</f>
        <v>4.8540774436694103E-3</v>
      </c>
      <c r="I36" s="28">
        <f>'Calculations 16to19'!I217</f>
        <v>4.682484228279651E-3</v>
      </c>
      <c r="J36" s="28">
        <f>'Calculations 16to19'!J217</f>
        <v>4.5072599889430815E-3</v>
      </c>
      <c r="K36" s="28">
        <f>'Calculations 16to19'!K217</f>
        <v>4.3909549470343093E-3</v>
      </c>
      <c r="L36" s="28">
        <f>'Calculations 16to19'!L217</f>
        <v>4.3052945553832562E-3</v>
      </c>
      <c r="M36" s="28">
        <f>'Calculations 16to19'!M217</f>
        <v>4.1819606624032583E-3</v>
      </c>
      <c r="N36" s="28">
        <f>'Calculations 16to19'!N217</f>
        <v>4.0591654541835874E-3</v>
      </c>
      <c r="O36" s="28">
        <f>'Calculations 16to19'!O217</f>
        <v>3.9369460284573252E-3</v>
      </c>
      <c r="P36" s="28">
        <f>'Calculations 16to19'!P217</f>
        <v>3.8153386895868344E-3</v>
      </c>
      <c r="Q36" s="28">
        <f>'Calculations 16to19'!Q217</f>
        <v>3.6943788844100134E-3</v>
      </c>
      <c r="R36" s="28">
        <f>'Calculations 16to19'!R217</f>
        <v>3.5741011436745897E-3</v>
      </c>
      <c r="S36" s="28">
        <f>'Calculations 16to19'!S217</f>
        <v>3.4545390289565004E-3</v>
      </c>
      <c r="T36" s="28">
        <f>'Calculations 16to19'!T217</f>
        <v>3.3357250849452521E-3</v>
      </c>
      <c r="U36" s="28">
        <f>'Calculations 16to19'!U217</f>
        <v>3.2176907969637875E-3</v>
      </c>
      <c r="V36" s="28">
        <f>'Calculations 16to19'!V217</f>
        <v>3.1004665535788681E-3</v>
      </c>
      <c r="W36" s="28">
        <f>'Calculations 16to19'!W217</f>
        <v>2.984081614146916E-3</v>
      </c>
      <c r="X36" s="28">
        <f>'Calculations 16to19'!X217</f>
        <v>2.8685640811295767E-3</v>
      </c>
      <c r="Y36" s="28">
        <f>'Calculations 16to19'!Y217</f>
        <v>2.7539408770054911E-3</v>
      </c>
      <c r="Z36" s="28">
        <f>'Calculations 16to19'!Z217</f>
        <v>2.6402377255966662E-3</v>
      </c>
      <c r="AA36" s="28">
        <f>'Calculations 16to19'!AA217</f>
        <v>2.5274791376221246E-3</v>
      </c>
      <c r="AB36" s="28">
        <f>'Calculations 16to19'!AB217</f>
        <v>2.4156884002860877E-3</v>
      </c>
      <c r="AC36" s="28">
        <f>'Calculations 16to19'!AC217</f>
        <v>2.3048875707045559E-3</v>
      </c>
      <c r="AD36" s="28">
        <f>'Calculations 16to19'!AD217</f>
        <v>2.1950974729711549E-3</v>
      </c>
      <c r="AE36" s="28">
        <f>'Calculations 16to19'!AE217</f>
        <v>2.0863376986612506E-3</v>
      </c>
      <c r="AF36" s="28">
        <f>'Calculations 16to19'!AF217</f>
        <v>1.9786266105730854E-3</v>
      </c>
      <c r="AG36">
        <v>1.9786266105730854E-3</v>
      </c>
      <c r="AH36">
        <v>1.9786266105730854E-3</v>
      </c>
      <c r="AI36">
        <v>1.9786266105730854E-3</v>
      </c>
      <c r="AJ36">
        <v>1.9786266105730854E-3</v>
      </c>
      <c r="AK36">
        <v>1.9786266105730854E-3</v>
      </c>
      <c r="AL36">
        <v>1.9786266105730854E-3</v>
      </c>
      <c r="AM36">
        <v>1.9786266105730854E-3</v>
      </c>
      <c r="AN36">
        <v>1.9786266105730854E-3</v>
      </c>
      <c r="AO36">
        <v>1.9786266105730854E-3</v>
      </c>
      <c r="AP36">
        <v>1.9786266105730902E-3</v>
      </c>
    </row>
    <row r="37" spans="1:42" x14ac:dyDescent="0.2">
      <c r="A37" s="6" t="s">
        <v>51</v>
      </c>
      <c r="B37" s="28">
        <f>'Calculations 16to19'!B218</f>
        <v>5.4804530507855361E-3</v>
      </c>
      <c r="C37" s="28">
        <f>'Calculations 16to19'!C218</f>
        <v>5.3281798517905129E-3</v>
      </c>
      <c r="D37" s="28">
        <f>'Calculations 16to19'!D218</f>
        <v>5.2384671910123623E-3</v>
      </c>
      <c r="E37" s="28">
        <f>'Calculations 16to19'!E218</f>
        <v>5.1470252399365033E-3</v>
      </c>
      <c r="F37" s="28">
        <f>'Calculations 16to19'!F218</f>
        <v>5.034902920210505E-3</v>
      </c>
      <c r="G37" s="28">
        <f>'Calculations 16to19'!G218</f>
        <v>4.9005564254977693E-3</v>
      </c>
      <c r="H37" s="28">
        <f>'Calculations 16to19'!H218</f>
        <v>4.7622187713987924E-3</v>
      </c>
      <c r="I37" s="28">
        <f>'Calculations 16to19'!I218</f>
        <v>4.5822768943616348E-3</v>
      </c>
      <c r="J37" s="28">
        <f>'Calculations 16to19'!J218</f>
        <v>4.404012587967937E-3</v>
      </c>
      <c r="K37" s="28">
        <f>'Calculations 16to19'!K218</f>
        <v>4.2846950747794888E-3</v>
      </c>
      <c r="L37" s="28">
        <f>'Calculations 16to19'!L218</f>
        <v>4.1927465611090314E-3</v>
      </c>
      <c r="M37" s="28">
        <f>'Calculations 16to19'!M218</f>
        <v>4.0645207832618463E-3</v>
      </c>
      <c r="N37" s="28">
        <f>'Calculations 16to19'!N218</f>
        <v>3.9373347250537772E-3</v>
      </c>
      <c r="O37" s="28">
        <f>'Calculations 16to19'!O218</f>
        <v>3.8112220749839118E-3</v>
      </c>
      <c r="P37" s="28">
        <f>'Calculations 16to19'!P218</f>
        <v>3.6862148301935408E-3</v>
      </c>
      <c r="Q37" s="28">
        <f>'Calculations 16to19'!Q218</f>
        <v>3.5623432681165918E-3</v>
      </c>
      <c r="R37" s="28">
        <f>'Calculations 16to19'!R218</f>
        <v>3.4396359262493167E-3</v>
      </c>
      <c r="S37" s="28">
        <f>'Calculations 16to19'!S218</f>
        <v>3.318119589577684E-3</v>
      </c>
      <c r="T37" s="28">
        <f>'Calculations 16to19'!T218</f>
        <v>3.1978192851944416E-3</v>
      </c>
      <c r="U37" s="28">
        <f>'Calculations 16to19'!U218</f>
        <v>3.0787582836333985E-3</v>
      </c>
      <c r="V37" s="28">
        <f>'Calculations 16to19'!V218</f>
        <v>2.9609581064476264E-3</v>
      </c>
      <c r="W37" s="28">
        <f>'Calculations 16to19'!W218</f>
        <v>2.8444385395621778E-3</v>
      </c>
      <c r="X37" s="28">
        <f>'Calculations 16to19'!X218</f>
        <v>2.7292176519357536E-3</v>
      </c>
      <c r="Y37" s="28">
        <f>'Calculations 16to19'!Y218</f>
        <v>2.6153118190747056E-3</v>
      </c>
      <c r="Z37" s="28">
        <f>'Calculations 16to19'!Z218</f>
        <v>2.502735750952534E-3</v>
      </c>
      <c r="AA37" s="28">
        <f>'Calculations 16to19'!AA218</f>
        <v>2.3915025239003092E-3</v>
      </c>
      <c r="AB37" s="28">
        <f>'Calculations 16to19'!AB218</f>
        <v>2.2816236160470619E-3</v>
      </c>
      <c r="AC37" s="28">
        <f>'Calculations 16to19'!AC218</f>
        <v>2.1731089459046671E-3</v>
      </c>
      <c r="AD37" s="28">
        <f>'Calculations 16to19'!AD218</f>
        <v>2.0659669137085518E-3</v>
      </c>
      <c r="AE37" s="28">
        <f>'Calculations 16to19'!AE218</f>
        <v>1.9602044451420141E-3</v>
      </c>
      <c r="AF37" s="28">
        <f>'Calculations 16to19'!AF218</f>
        <v>1.8558270370912764E-3</v>
      </c>
      <c r="AG37">
        <v>1.8558270370912764E-3</v>
      </c>
      <c r="AH37">
        <v>1.8558270370912764E-3</v>
      </c>
      <c r="AI37">
        <v>1.8558270370912764E-3</v>
      </c>
      <c r="AJ37">
        <v>1.8558270370912764E-3</v>
      </c>
      <c r="AK37">
        <v>1.8558270370912764E-3</v>
      </c>
      <c r="AL37">
        <v>1.8558270370912764E-3</v>
      </c>
      <c r="AM37">
        <v>1.8558270370912764E-3</v>
      </c>
      <c r="AN37">
        <v>1.8558270370912764E-3</v>
      </c>
      <c r="AO37">
        <v>1.8558270370912764E-3</v>
      </c>
      <c r="AP37">
        <v>1.8558270370912799E-3</v>
      </c>
    </row>
    <row r="38" spans="1:42" x14ac:dyDescent="0.2">
      <c r="A38" s="6" t="s">
        <v>52</v>
      </c>
      <c r="B38" s="28">
        <f>'Calculations 16to19'!B219</f>
        <v>1.1957272678960514E-2</v>
      </c>
      <c r="C38" s="28">
        <f>'Calculations 16to19'!C219</f>
        <v>1.1569760171185401E-2</v>
      </c>
      <c r="D38" s="28">
        <f>'Calculations 16to19'!D219</f>
        <v>1.133756866963012E-2</v>
      </c>
      <c r="E38" s="28">
        <f>'Calculations 16to19'!E219</f>
        <v>1.1107480774210615E-2</v>
      </c>
      <c r="F38" s="28">
        <f>'Calculations 16to19'!F219</f>
        <v>1.0839369860362465E-2</v>
      </c>
      <c r="G38" s="28">
        <f>'Calculations 16to19'!G219</f>
        <v>1.0537154579162031E-2</v>
      </c>
      <c r="H38" s="28">
        <f>'Calculations 16to19'!H219</f>
        <v>1.0229867121911403E-2</v>
      </c>
      <c r="I38" s="28">
        <f>'Calculations 16to19'!I219</f>
        <v>9.8173951130978206E-3</v>
      </c>
      <c r="J38" s="28">
        <f>'Calculations 16to19'!J219</f>
        <v>9.4022107773178917E-3</v>
      </c>
      <c r="K38" s="28">
        <f>'Calculations 16to19'!K219</f>
        <v>9.1273656110555275E-3</v>
      </c>
      <c r="L38" s="28">
        <f>'Calculations 16to19'!L219</f>
        <v>8.9072248444272174E-3</v>
      </c>
      <c r="M38" s="28">
        <f>'Calculations 16to19'!M219</f>
        <v>8.614680388122983E-3</v>
      </c>
      <c r="N38" s="28">
        <f>'Calculations 16to19'!N219</f>
        <v>8.3259776212423007E-3</v>
      </c>
      <c r="O38" s="28">
        <f>'Calculations 16to19'!O219</f>
        <v>8.04112051605467E-3</v>
      </c>
      <c r="P38" s="28">
        <f>'Calculations 16to19'!P219</f>
        <v>7.760111964798139E-3</v>
      </c>
      <c r="Q38" s="28">
        <f>'Calculations 16to19'!Q219</f>
        <v>7.4829536720274186E-3</v>
      </c>
      <c r="R38" s="28">
        <f>'Calculations 16to19'!R219</f>
        <v>7.2096460605248639E-3</v>
      </c>
      <c r="S38" s="28">
        <f>'Calculations 16to19'!S219</f>
        <v>6.9401881901644605E-3</v>
      </c>
      <c r="T38" s="28">
        <f>'Calculations 16to19'!T219</f>
        <v>6.6745776891130324E-3</v>
      </c>
      <c r="U38" s="28">
        <f>'Calculations 16to19'!U219</f>
        <v>6.4128106967449514E-3</v>
      </c>
      <c r="V38" s="28">
        <f>'Calculations 16to19'!V219</f>
        <v>6.154881817645232E-3</v>
      </c>
      <c r="W38" s="28">
        <f>'Calculations 16to19'!W219</f>
        <v>5.9007840860755651E-3</v>
      </c>
      <c r="X38" s="28">
        <f>'Calculations 16to19'!X219</f>
        <v>5.6505089402797744E-3</v>
      </c>
      <c r="Y38" s="28">
        <f>'Calculations 16to19'!Y219</f>
        <v>5.4040462060098247E-3</v>
      </c>
      <c r="Z38" s="28">
        <f>'Calculations 16to19'!Z219</f>
        <v>5.1613840886604034E-3</v>
      </c>
      <c r="AA38" s="28">
        <f>'Calculations 16to19'!AA219</f>
        <v>4.9225091734092534E-3</v>
      </c>
      <c r="AB38" s="28">
        <f>'Calculations 16to19'!AB219</f>
        <v>4.6874064327707523E-3</v>
      </c>
      <c r="AC38" s="28">
        <f>'Calculations 16to19'!AC219</f>
        <v>4.4560592409836073E-3</v>
      </c>
      <c r="AD38" s="28">
        <f>'Calculations 16to19'!AD219</f>
        <v>4.2284493946680244E-3</v>
      </c>
      <c r="AE38" s="28">
        <f>'Calculations 16to19'!AE219</f>
        <v>4.0045571392019613E-3</v>
      </c>
      <c r="AF38" s="28">
        <f>'Calculations 16to19'!AF219</f>
        <v>3.7843612002858703E-3</v>
      </c>
      <c r="AG38">
        <v>3.7843612002858703E-3</v>
      </c>
      <c r="AH38">
        <v>3.7843612002858703E-3</v>
      </c>
      <c r="AI38">
        <v>3.7843612002858703E-3</v>
      </c>
      <c r="AJ38">
        <v>3.7843612002858703E-3</v>
      </c>
      <c r="AK38">
        <v>3.7843612002858703E-3</v>
      </c>
      <c r="AL38">
        <v>3.7843612002858703E-3</v>
      </c>
      <c r="AM38">
        <v>3.7843612002858703E-3</v>
      </c>
      <c r="AN38">
        <v>3.7843612002858703E-3</v>
      </c>
      <c r="AO38">
        <v>3.7843612002858703E-3</v>
      </c>
      <c r="AP38">
        <v>3.7843612002858699E-3</v>
      </c>
    </row>
    <row r="39" spans="1:42" x14ac:dyDescent="0.2">
      <c r="A39" s="6" t="s">
        <v>53</v>
      </c>
      <c r="B39" s="28">
        <f>'Calculations 16to19'!B220</f>
        <v>3.9989336177019535E-3</v>
      </c>
      <c r="C39" s="28">
        <f>'Calculations 16to19'!C220</f>
        <v>3.9012966600262887E-3</v>
      </c>
      <c r="D39" s="28">
        <f>'Calculations 16to19'!D220</f>
        <v>3.8440223914324965E-3</v>
      </c>
      <c r="E39" s="28">
        <f>'Calculations 16to19'!E220</f>
        <v>3.7855542401264495E-3</v>
      </c>
      <c r="F39" s="28">
        <f>'Calculations 16to19'!F220</f>
        <v>3.7131652510380415E-3</v>
      </c>
      <c r="G39" s="28">
        <f>'Calculations 16to19'!G220</f>
        <v>3.625639151410065E-3</v>
      </c>
      <c r="H39" s="28">
        <f>'Calculations 16to19'!H220</f>
        <v>3.5354906331528722E-3</v>
      </c>
      <c r="I39" s="28">
        <f>'Calculations 16to19'!I220</f>
        <v>3.4117786288164072E-3</v>
      </c>
      <c r="J39" s="28">
        <f>'Calculations 16to19'!J220</f>
        <v>3.2856946026194136E-3</v>
      </c>
      <c r="K39" s="28">
        <f>'Calculations 16to19'!K220</f>
        <v>3.2008069316872855E-3</v>
      </c>
      <c r="L39" s="28">
        <f>'Calculations 16to19'!L220</f>
        <v>3.1450029286426259E-3</v>
      </c>
      <c r="M39" s="28">
        <f>'Calculations 16to19'!M220</f>
        <v>3.0571391773129885E-3</v>
      </c>
      <c r="N39" s="28">
        <f>'Calculations 16to19'!N220</f>
        <v>2.9695123259096835E-3</v>
      </c>
      <c r="O39" s="28">
        <f>'Calculations 16to19'!O220</f>
        <v>2.8821536031214262E-3</v>
      </c>
      <c r="P39" s="28">
        <f>'Calculations 16to19'!P220</f>
        <v>2.7950935832057699E-3</v>
      </c>
      <c r="Q39" s="28">
        <f>'Calculations 16to19'!Q220</f>
        <v>2.7083621382686393E-3</v>
      </c>
      <c r="R39" s="28">
        <f>'Calculations 16to19'!R220</f>
        <v>2.6219883948590066E-3</v>
      </c>
      <c r="S39" s="28">
        <f>'Calculations 16to19'!S220</f>
        <v>2.5360006947918179E-3</v>
      </c>
      <c r="T39" s="28">
        <f>'Calculations 16to19'!T220</f>
        <v>2.4504265601008831E-3</v>
      </c>
      <c r="U39" s="28">
        <f>'Calculations 16to19'!U220</f>
        <v>2.365292662012069E-3</v>
      </c>
      <c r="V39" s="28">
        <f>'Calculations 16to19'!V220</f>
        <v>2.2806247938181473E-3</v>
      </c>
      <c r="W39" s="28">
        <f>'Calculations 16to19'!W220</f>
        <v>2.1964478475273619E-3</v>
      </c>
      <c r="X39" s="28">
        <f>'Calculations 16to19'!X220</f>
        <v>2.1127857941510442E-3</v>
      </c>
      <c r="Y39" s="28">
        <f>'Calculations 16to19'!Y220</f>
        <v>2.0296616674890379E-3</v>
      </c>
      <c r="Z39" s="28">
        <f>'Calculations 16to19'!Z220</f>
        <v>1.9470975512660611E-3</v>
      </c>
      <c r="AA39" s="28">
        <f>'Calculations 16to19'!AA220</f>
        <v>1.8651145694685591E-3</v>
      </c>
      <c r="AB39" s="28">
        <f>'Calculations 16to19'!AB220</f>
        <v>1.7837328797277907E-3</v>
      </c>
      <c r="AC39" s="28">
        <f>'Calculations 16to19'!AC220</f>
        <v>1.7029716695927573E-3</v>
      </c>
      <c r="AD39" s="28">
        <f>'Calculations 16to19'!AD220</f>
        <v>1.6228491555353071E-3</v>
      </c>
      <c r="AE39" s="28">
        <f>'Calculations 16to19'!AE220</f>
        <v>1.5433825845287128E-3</v>
      </c>
      <c r="AF39" s="28">
        <f>'Calculations 16to19'!AF220</f>
        <v>1.4645882380416887E-3</v>
      </c>
      <c r="AG39">
        <v>1.4645882380416887E-3</v>
      </c>
      <c r="AH39">
        <v>1.4645882380416887E-3</v>
      </c>
      <c r="AI39">
        <v>1.4645882380416887E-3</v>
      </c>
      <c r="AJ39">
        <v>1.4645882380416887E-3</v>
      </c>
      <c r="AK39">
        <v>1.4645882380416887E-3</v>
      </c>
      <c r="AL39">
        <v>1.4645882380416887E-3</v>
      </c>
      <c r="AM39">
        <v>1.4645882380416887E-3</v>
      </c>
      <c r="AN39">
        <v>1.4645882380416887E-3</v>
      </c>
      <c r="AO39">
        <v>1.4645882380416887E-3</v>
      </c>
      <c r="AP39">
        <v>1.46458823804169E-3</v>
      </c>
    </row>
    <row r="40" spans="1:42" x14ac:dyDescent="0.2">
      <c r="A40" s="6" t="s">
        <v>54</v>
      </c>
      <c r="B40" s="28">
        <f>'Calculations 16to19'!B221</f>
        <v>1.3163799551234102E-2</v>
      </c>
      <c r="C40" s="28">
        <f>'Calculations 16to19'!C221</f>
        <v>1.2744528122831262E-2</v>
      </c>
      <c r="D40" s="28">
        <f>'Calculations 16to19'!D221</f>
        <v>1.2496322525863503E-2</v>
      </c>
      <c r="E40" s="28">
        <f>'Calculations 16to19'!E221</f>
        <v>1.2245590803768693E-2</v>
      </c>
      <c r="F40" s="28">
        <f>'Calculations 16to19'!F221</f>
        <v>1.1946168939331762E-2</v>
      </c>
      <c r="G40" s="28">
        <f>'Calculations 16to19'!G221</f>
        <v>1.1601514007591556E-2</v>
      </c>
      <c r="H40" s="28">
        <f>'Calculations 16to19'!H221</f>
        <v>1.1248218623690963E-2</v>
      </c>
      <c r="I40" s="28">
        <f>'Calculations 16to19'!I221</f>
        <v>1.0773055384011517E-2</v>
      </c>
      <c r="J40" s="28">
        <f>'Calculations 16to19'!J221</f>
        <v>1.029841850822096E-2</v>
      </c>
      <c r="K40" s="28">
        <f>'Calculations 16to19'!K221</f>
        <v>9.98483338509327E-3</v>
      </c>
      <c r="L40" s="28">
        <f>'Calculations 16to19'!L221</f>
        <v>9.7601884162444273E-3</v>
      </c>
      <c r="M40" s="28">
        <f>'Calculations 16to19'!M221</f>
        <v>9.4342795549542981E-3</v>
      </c>
      <c r="N40" s="28">
        <f>'Calculations 16to19'!N221</f>
        <v>9.1130051441882468E-3</v>
      </c>
      <c r="O40" s="28">
        <f>'Calculations 16to19'!O221</f>
        <v>8.7963553996396378E-3</v>
      </c>
      <c r="P40" s="28">
        <f>'Calculations 16to19'!P221</f>
        <v>8.4843194962226764E-3</v>
      </c>
      <c r="Q40" s="28">
        <f>'Calculations 16to19'!Q221</f>
        <v>8.1768854658187413E-3</v>
      </c>
      <c r="R40" s="28">
        <f>'Calculations 16to19'!R221</f>
        <v>7.8740401091765659E-3</v>
      </c>
      <c r="S40" s="28">
        <f>'Calculations 16to19'!S221</f>
        <v>7.5757689212294305E-3</v>
      </c>
      <c r="T40" s="28">
        <f>'Calculations 16to19'!T221</f>
        <v>7.2820560290977956E-3</v>
      </c>
      <c r="U40" s="28">
        <f>'Calculations 16to19'!U221</f>
        <v>6.9928841420486268E-3</v>
      </c>
      <c r="V40" s="28">
        <f>'Calculations 16to19'!V221</f>
        <v>6.7082345126907982E-3</v>
      </c>
      <c r="W40" s="28">
        <f>'Calculations 16to19'!W221</f>
        <v>6.4280869086965602E-3</v>
      </c>
      <c r="X40" s="28">
        <f>'Calculations 16to19'!X221</f>
        <v>6.1524195943489981E-3</v>
      </c>
      <c r="Y40" s="28">
        <f>'Calculations 16to19'!Y221</f>
        <v>5.8812093212300002E-3</v>
      </c>
      <c r="Z40" s="28">
        <f>'Calculations 16to19'!Z221</f>
        <v>5.6144313273775795E-3</v>
      </c>
      <c r="AA40" s="28">
        <f>'Calculations 16to19'!AA221</f>
        <v>5.3520593442592749E-3</v>
      </c>
      <c r="AB40" s="28">
        <f>'Calculations 16to19'!AB221</f>
        <v>5.0940656109251725E-3</v>
      </c>
      <c r="AC40" s="28">
        <f>'Calculations 16to19'!AC221</f>
        <v>4.8404208947246379E-3</v>
      </c>
      <c r="AD40" s="28">
        <f>'Calculations 16to19'!AD221</f>
        <v>4.5910945179920368E-3</v>
      </c>
      <c r="AE40" s="28">
        <f>'Calculations 16to19'!AE221</f>
        <v>4.3460543901257878E-3</v>
      </c>
      <c r="AF40" s="28">
        <f>'Calculations 16to19'!AF221</f>
        <v>4.1052670445111379E-3</v>
      </c>
      <c r="AG40">
        <v>4.1052670445111379E-3</v>
      </c>
      <c r="AH40">
        <v>4.1052670445111379E-3</v>
      </c>
      <c r="AI40">
        <v>4.1052670445111379E-3</v>
      </c>
      <c r="AJ40">
        <v>4.1052670445111379E-3</v>
      </c>
      <c r="AK40">
        <v>4.1052670445111379E-3</v>
      </c>
      <c r="AL40">
        <v>4.1052670445111379E-3</v>
      </c>
      <c r="AM40">
        <v>4.1052670445111379E-3</v>
      </c>
      <c r="AN40">
        <v>4.1052670445111379E-3</v>
      </c>
      <c r="AO40">
        <v>4.1052670445111379E-3</v>
      </c>
      <c r="AP40">
        <v>4.1052670445111397E-3</v>
      </c>
    </row>
    <row r="41" spans="1:42" x14ac:dyDescent="0.2">
      <c r="A41" s="6" t="s">
        <v>55</v>
      </c>
      <c r="B41" s="28">
        <f>'Calculations 16to19'!B222</f>
        <v>1.4516517964793817E-2</v>
      </c>
      <c r="C41" s="28">
        <f>'Calculations 16to19'!C222</f>
        <v>1.4031037793832872E-2</v>
      </c>
      <c r="D41" s="28">
        <f>'Calculations 16to19'!D222</f>
        <v>1.3743891188590098E-2</v>
      </c>
      <c r="E41" s="28">
        <f>'Calculations 16to19'!E222</f>
        <v>1.345860702128493E-2</v>
      </c>
      <c r="F41" s="28">
        <f>'Calculations 16to19'!F222</f>
        <v>1.3123779690836664E-2</v>
      </c>
      <c r="G41" s="28">
        <f>'Calculations 16to19'!G222</f>
        <v>1.2745395390877726E-2</v>
      </c>
      <c r="H41" s="28">
        <f>'Calculations 16to19'!H222</f>
        <v>1.2359606312766815E-2</v>
      </c>
      <c r="I41" s="28">
        <f>'Calculations 16to19'!I222</f>
        <v>1.1842064359553066E-2</v>
      </c>
      <c r="J41" s="28">
        <f>'Calculations 16to19'!J222</f>
        <v>1.1324656505524536E-2</v>
      </c>
      <c r="K41" s="28">
        <f>'Calculations 16to19'!K222</f>
        <v>1.0985637486252007E-2</v>
      </c>
      <c r="L41" s="28">
        <f>'Calculations 16to19'!L222</f>
        <v>1.0716251684765036E-2</v>
      </c>
      <c r="M41" s="28">
        <f>'Calculations 16to19'!M222</f>
        <v>1.0355049808857774E-2</v>
      </c>
      <c r="N41" s="28">
        <f>'Calculations 16to19'!N222</f>
        <v>9.9992063715900505E-3</v>
      </c>
      <c r="O41" s="28">
        <f>'Calculations 16to19'!O222</f>
        <v>9.6486986185073051E-3</v>
      </c>
      <c r="P41" s="28">
        <f>'Calculations 16to19'!P222</f>
        <v>9.3035033166566968E-3</v>
      </c>
      <c r="Q41" s="28">
        <f>'Calculations 16to19'!Q222</f>
        <v>8.9635966052564724E-3</v>
      </c>
      <c r="R41" s="28">
        <f>'Calculations 16to19'!R222</f>
        <v>8.6289538631256889E-3</v>
      </c>
      <c r="S41" s="28">
        <f>'Calculations 16to19'!S222</f>
        <v>8.2995495921061313E-3</v>
      </c>
      <c r="T41" s="28">
        <f>'Calculations 16to19'!T222</f>
        <v>7.9753573157066437E-3</v>
      </c>
      <c r="U41" s="28">
        <f>'Calculations 16to19'!U222</f>
        <v>7.656349492194515E-3</v>
      </c>
      <c r="V41" s="28">
        <f>'Calculations 16to19'!V222</f>
        <v>7.3424974413620466E-3</v>
      </c>
      <c r="W41" s="28">
        <f>'Calculations 16to19'!W222</f>
        <v>7.0337712841990786E-3</v>
      </c>
      <c r="X41" s="28">
        <f>'Calculations 16to19'!X222</f>
        <v>6.7301398947079193E-3</v>
      </c>
      <c r="Y41" s="28">
        <f>'Calculations 16to19'!Y222</f>
        <v>6.4315708631059653E-3</v>
      </c>
      <c r="Z41" s="28">
        <f>'Calculations 16to19'!Z222</f>
        <v>6.1380304696715222E-3</v>
      </c>
      <c r="AA41" s="28">
        <f>'Calculations 16to19'!AA222</f>
        <v>5.8494836685018068E-3</v>
      </c>
      <c r="AB41" s="28">
        <f>'Calculations 16to19'!AB222</f>
        <v>5.565894080465982E-3</v>
      </c>
      <c r="AC41" s="28">
        <f>'Calculations 16to19'!AC222</f>
        <v>5.2872239946540594E-3</v>
      </c>
      <c r="AD41" s="28">
        <f>'Calculations 16to19'!AD222</f>
        <v>5.013434377640325E-3</v>
      </c>
      <c r="AE41" s="28">
        <f>'Calculations 16to19'!AE222</f>
        <v>4.7444848898988345E-3</v>
      </c>
      <c r="AF41" s="28">
        <f>'Calculations 16to19'!AF222</f>
        <v>4.4803339087323459E-3</v>
      </c>
      <c r="AG41">
        <v>4.4803339087323459E-3</v>
      </c>
      <c r="AH41">
        <v>4.4803339087323459E-3</v>
      </c>
      <c r="AI41">
        <v>4.4803339087323459E-3</v>
      </c>
      <c r="AJ41">
        <v>4.4803339087323459E-3</v>
      </c>
      <c r="AK41">
        <v>4.4803339087323459E-3</v>
      </c>
      <c r="AL41">
        <v>4.4803339087323459E-3</v>
      </c>
      <c r="AM41">
        <v>4.4803339087323459E-3</v>
      </c>
      <c r="AN41">
        <v>4.4803339087323459E-3</v>
      </c>
      <c r="AO41">
        <v>4.4803339087323459E-3</v>
      </c>
      <c r="AP41">
        <v>4.4803339087323502E-3</v>
      </c>
    </row>
    <row r="42" spans="1:42" x14ac:dyDescent="0.2">
      <c r="A42" s="6" t="s">
        <v>56</v>
      </c>
      <c r="B42" s="28">
        <f>'Calculations 16to19'!B223</f>
        <v>7.8016910069177547E-2</v>
      </c>
      <c r="C42" s="28">
        <f>'Calculations 16to19'!C223</f>
        <v>7.3960123134811775E-2</v>
      </c>
      <c r="D42" s="28">
        <f>'Calculations 16to19'!D223</f>
        <v>7.1568800608452637E-2</v>
      </c>
      <c r="E42" s="28">
        <f>'Calculations 16to19'!E223</f>
        <v>6.9210218880264476E-2</v>
      </c>
      <c r="F42" s="28">
        <f>'Calculations 16to19'!F223</f>
        <v>6.65296219707531E-2</v>
      </c>
      <c r="G42" s="28">
        <f>'Calculations 16to19'!G223</f>
        <v>6.3653007289618299E-2</v>
      </c>
      <c r="H42" s="28">
        <f>'Calculations 16to19'!H223</f>
        <v>6.0740073987532839E-2</v>
      </c>
      <c r="I42" s="28">
        <f>'Calculations 16to19'!I223</f>
        <v>5.7009003706048257E-2</v>
      </c>
      <c r="J42" s="28">
        <f>'Calculations 16to19'!J223</f>
        <v>5.3443730897333307E-2</v>
      </c>
      <c r="K42" s="28">
        <f>'Calculations 16to19'!K223</f>
        <v>5.1190977429214503E-2</v>
      </c>
      <c r="L42" s="28">
        <f>'Calculations 16to19'!L223</f>
        <v>4.9211917537510065E-2</v>
      </c>
      <c r="M42" s="28">
        <f>'Calculations 16to19'!M223</f>
        <v>4.6810625493471231E-2</v>
      </c>
      <c r="N42" s="28">
        <f>'Calculations 16to19'!N223</f>
        <v>4.4499732322982224E-2</v>
      </c>
      <c r="O42" s="28">
        <f>'Calculations 16to19'!O223</f>
        <v>4.2276396217466664E-2</v>
      </c>
      <c r="P42" s="28">
        <f>'Calculations 16to19'!P223</f>
        <v>4.0137802352064302E-2</v>
      </c>
      <c r="Q42" s="28">
        <f>'Calculations 16to19'!Q223</f>
        <v>3.8081170546980986E-2</v>
      </c>
      <c r="R42" s="28">
        <f>'Calculations 16to19'!R223</f>
        <v>3.6103761832558832E-2</v>
      </c>
      <c r="S42" s="28">
        <f>'Calculations 16to19'!S223</f>
        <v>3.4202884021431859E-2</v>
      </c>
      <c r="T42" s="28">
        <f>'Calculations 16to19'!T223</f>
        <v>3.2375896384508031E-2</v>
      </c>
      <c r="U42" s="28">
        <f>'Calculations 16to19'!U223</f>
        <v>3.0620213520834522E-2</v>
      </c>
      <c r="V42" s="28">
        <f>'Calculations 16to19'!V223</f>
        <v>2.893330850482426E-2</v>
      </c>
      <c r="W42" s="28">
        <f>'Calculations 16to19'!W223</f>
        <v>2.7312715387892348E-2</v>
      </c>
      <c r="X42" s="28">
        <f>'Calculations 16to19'!X223</f>
        <v>2.5756031125346829E-2</v>
      </c>
      <c r="Y42" s="28">
        <f>'Calculations 16to19'!Y223</f>
        <v>2.4260916993448813E-2</v>
      </c>
      <c r="Z42" s="28">
        <f>'Calculations 16to19'!Z223</f>
        <v>2.2825099555929096E-2</v>
      </c>
      <c r="AA42" s="28">
        <f>'Calculations 16to19'!AA223</f>
        <v>2.1446371233945001E-2</v>
      </c>
      <c r="AB42" s="28">
        <f>'Calculations 16to19'!AB223</f>
        <v>2.0122590528486205E-2</v>
      </c>
      <c r="AC42" s="28">
        <f>'Calculations 16to19'!AC223</f>
        <v>1.8851681939607432E-2</v>
      </c>
      <c r="AD42" s="28">
        <f>'Calculations 16to19'!AD223</f>
        <v>1.7631635622563067E-2</v>
      </c>
      <c r="AE42" s="28">
        <f>'Calculations 16to19'!AE223</f>
        <v>1.6460506816934985E-2</v>
      </c>
      <c r="AF42" s="28">
        <f>'Calculations 16to19'!AF223</f>
        <v>1.5336415081193945E-2</v>
      </c>
      <c r="AG42">
        <v>1.5336415081193945E-2</v>
      </c>
      <c r="AH42">
        <v>1.5336415081193945E-2</v>
      </c>
      <c r="AI42">
        <v>1.5336415081193945E-2</v>
      </c>
      <c r="AJ42">
        <v>1.5336415081193945E-2</v>
      </c>
      <c r="AK42">
        <v>1.5336415081193945E-2</v>
      </c>
      <c r="AL42">
        <v>1.5336415081193945E-2</v>
      </c>
      <c r="AM42">
        <v>1.5336415081193945E-2</v>
      </c>
      <c r="AN42">
        <v>1.5336415081193945E-2</v>
      </c>
      <c r="AO42">
        <v>1.5336415081193945E-2</v>
      </c>
      <c r="AP42">
        <v>1.53364150811939E-2</v>
      </c>
    </row>
    <row r="43" spans="1:42" x14ac:dyDescent="0.2">
      <c r="A43" s="6" t="s">
        <v>57</v>
      </c>
      <c r="B43" s="28">
        <f>'Calculations 16to19'!B224</f>
        <v>5.3435114503816807E-2</v>
      </c>
      <c r="C43" s="28">
        <f>'Calculations 16to19'!C224</f>
        <v>5.0977092758247723E-2</v>
      </c>
      <c r="D43" s="28">
        <f>'Calculations 16to19'!D224</f>
        <v>4.9597684499297683E-2</v>
      </c>
      <c r="E43" s="28">
        <f>'Calculations 16to19'!E224</f>
        <v>4.8209037982118036E-2</v>
      </c>
      <c r="F43" s="28">
        <f>'Calculations 16to19'!F224</f>
        <v>4.6556041433715313E-2</v>
      </c>
      <c r="G43" s="28">
        <f>'Calculations 16to19'!G224</f>
        <v>4.4726059663929195E-2</v>
      </c>
      <c r="H43" s="28">
        <f>'Calculations 16to19'!H224</f>
        <v>4.2832752055414459E-2</v>
      </c>
      <c r="I43" s="28">
        <f>'Calculations 16to19'!I224</f>
        <v>4.0370407922297277E-2</v>
      </c>
      <c r="J43" s="28">
        <f>'Calculations 16to19'!J224</f>
        <v>3.803930481198476E-2</v>
      </c>
      <c r="K43" s="28">
        <f>'Calculations 16to19'!K224</f>
        <v>3.6605740079456307E-2</v>
      </c>
      <c r="L43" s="28">
        <f>'Calculations 16to19'!L224</f>
        <v>3.5399700677407775E-2</v>
      </c>
      <c r="M43" s="28">
        <f>'Calculations 16to19'!M224</f>
        <v>3.383858878032607E-2</v>
      </c>
      <c r="N43" s="28">
        <f>'Calculations 16to19'!N224</f>
        <v>3.2326798510365427E-2</v>
      </c>
      <c r="O43" s="28">
        <f>'Calculations 16to19'!O224</f>
        <v>3.0862963447061638E-2</v>
      </c>
      <c r="P43" s="28">
        <f>'Calculations 16to19'!P224</f>
        <v>2.9445741649577757E-2</v>
      </c>
      <c r="Q43" s="28">
        <f>'Calculations 16to19'!Q224</f>
        <v>2.8073816500321286E-2</v>
      </c>
      <c r="R43" s="28">
        <f>'Calculations 16to19'!R224</f>
        <v>2.674589737091802E-2</v>
      </c>
      <c r="S43" s="28">
        <f>'Calculations 16to19'!S224</f>
        <v>2.5460720131193916E-2</v>
      </c>
      <c r="T43" s="28">
        <f>'Calculations 16to19'!T224</f>
        <v>2.4217047519755383E-2</v>
      </c>
      <c r="U43" s="28">
        <f>'Calculations 16to19'!U224</f>
        <v>2.3013669392848379E-2</v>
      </c>
      <c r="V43" s="28">
        <f>'Calculations 16to19'!V224</f>
        <v>2.1849402866445076E-2</v>
      </c>
      <c r="W43" s="28">
        <f>'Calculations 16to19'!W224</f>
        <v>2.0723092364925057E-2</v>
      </c>
      <c r="X43" s="28">
        <f>'Calculations 16to19'!X224</f>
        <v>1.9633609588276153E-2</v>
      </c>
      <c r="Y43" s="28">
        <f>'Calculations 16to19'!Y224</f>
        <v>1.8579853408438748E-2</v>
      </c>
      <c r="Z43" s="28">
        <f>'Calculations 16to19'!Z224</f>
        <v>1.7560749704239608E-2</v>
      </c>
      <c r="AA43" s="28">
        <f>'Calculations 16to19'!AA224</f>
        <v>1.6575251143300038E-2</v>
      </c>
      <c r="AB43" s="28">
        <f>'Calculations 16to19'!AB224</f>
        <v>1.562233691834802E-2</v>
      </c>
      <c r="AC43" s="28">
        <f>'Calculations 16to19'!AC224</f>
        <v>1.4701012444509536E-2</v>
      </c>
      <c r="AD43" s="28">
        <f>'Calculations 16to19'!AD224</f>
        <v>1.3810309023389564E-2</v>
      </c>
      <c r="AE43" s="28">
        <f>'Calculations 16to19'!AE224</f>
        <v>1.29492834790636E-2</v>
      </c>
      <c r="AF43" s="28">
        <f>'Calculations 16to19'!AF224</f>
        <v>1.2117017770499533E-2</v>
      </c>
      <c r="AG43">
        <v>1.2117017770499533E-2</v>
      </c>
      <c r="AH43">
        <v>1.2117017770499533E-2</v>
      </c>
      <c r="AI43">
        <v>1.2117017770499533E-2</v>
      </c>
      <c r="AJ43">
        <v>1.2117017770499533E-2</v>
      </c>
      <c r="AK43">
        <v>1.2117017770499533E-2</v>
      </c>
      <c r="AL43">
        <v>1.2117017770499533E-2</v>
      </c>
      <c r="AM43">
        <v>1.2117017770499533E-2</v>
      </c>
      <c r="AN43">
        <v>1.2117017770499533E-2</v>
      </c>
      <c r="AO43">
        <v>1.2117017770499533E-2</v>
      </c>
      <c r="AP43">
        <v>1.21170177704995E-2</v>
      </c>
    </row>
  </sheetData>
  <phoneticPr fontId="1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P43"/>
  <sheetViews>
    <sheetView topLeftCell="Z1" workbookViewId="0">
      <selection activeCell="AQ1" sqref="AQ1:AQ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20to24'!B183</f>
        <v>6.85398041719881E-2</v>
      </c>
      <c r="C2" s="28">
        <f>'Calculations 20to24'!C183</f>
        <v>6.7993923913242091E-2</v>
      </c>
      <c r="D2" s="28">
        <f>'Calculations 20to24'!D183</f>
        <v>6.6965441478901516E-2</v>
      </c>
      <c r="E2" s="28">
        <f>'Calculations 20to24'!E183</f>
        <v>6.6067371069134434E-2</v>
      </c>
      <c r="F2" s="28">
        <f>'Calculations 20to24'!F183</f>
        <v>6.5312085023273389E-2</v>
      </c>
      <c r="G2" s="28">
        <f>'Calculations 20to24'!G183</f>
        <v>6.4047295142789701E-2</v>
      </c>
      <c r="H2" s="28">
        <f>'Calculations 20to24'!H183</f>
        <v>6.3221039022579001E-2</v>
      </c>
      <c r="I2" s="28">
        <f>'Calculations 20to24'!I183</f>
        <v>6.3195008744427905E-2</v>
      </c>
      <c r="J2" s="28">
        <f>'Calculations 20to24'!J183</f>
        <v>6.2906750356445301E-2</v>
      </c>
      <c r="K2" s="28">
        <f>'Calculations 20to24'!K183</f>
        <v>6.1668694169011308E-2</v>
      </c>
      <c r="L2" s="28">
        <f>'Calculations 20to24'!L183</f>
        <v>6.0801905682024607E-2</v>
      </c>
      <c r="M2" s="28">
        <f>'Calculations 20to24'!M183</f>
        <v>6.0043566589459529E-2</v>
      </c>
      <c r="N2" s="28">
        <f>'Calculations 20to24'!N183</f>
        <v>5.9287901745394819E-2</v>
      </c>
      <c r="O2" s="28">
        <f>'Calculations 20to24'!O183</f>
        <v>5.8535283577120935E-2</v>
      </c>
      <c r="P2" s="28">
        <f>'Calculations 20to24'!P183</f>
        <v>5.7786068319540321E-2</v>
      </c>
      <c r="Q2" s="28">
        <f>'Calculations 20to24'!Q183</f>
        <v>5.7040595928629687E-2</v>
      </c>
      <c r="R2" s="28">
        <f>'Calculations 20to24'!R183</f>
        <v>5.6299190055382586E-2</v>
      </c>
      <c r="S2" s="28">
        <f>'Calculations 20to24'!S183</f>
        <v>5.5562158076123136E-2</v>
      </c>
      <c r="T2" s="28">
        <f>'Calculations 20to24'!T183</f>
        <v>5.4829791175093109E-2</v>
      </c>
      <c r="U2" s="28">
        <f>'Calculations 20to24'!U183</f>
        <v>5.4102364475257549E-2</v>
      </c>
      <c r="V2" s="28">
        <f>'Calculations 20to24'!V183</f>
        <v>5.3380137213329841E-2</v>
      </c>
      <c r="W2" s="28">
        <f>'Calculations 20to24'!W183</f>
        <v>5.2663352955104915E-2</v>
      </c>
      <c r="X2" s="28">
        <f>'Calculations 20to24'!X183</f>
        <v>5.1952239847280236E-2</v>
      </c>
      <c r="Y2" s="28">
        <f>'Calculations 20to24'!Y183</f>
        <v>5.1247010902064301E-2</v>
      </c>
      <c r="Z2" s="28">
        <f>'Calculations 20to24'!Z183</f>
        <v>5.054786431099681E-2</v>
      </c>
      <c r="AA2" s="28">
        <f>'Calculations 20to24'!AA183</f>
        <v>4.9854983784541861E-2</v>
      </c>
      <c r="AB2" s="28">
        <f>'Calculations 20to24'!AB183</f>
        <v>4.9168538914169807E-2</v>
      </c>
      <c r="AC2" s="28">
        <f>'Calculations 20to24'!AC183</f>
        <v>4.8488685553790586E-2</v>
      </c>
      <c r="AD2" s="28">
        <f>'Calculations 20to24'!AD183</f>
        <v>4.7815566217571243E-2</v>
      </c>
      <c r="AE2" s="28">
        <f>'Calculations 20to24'!AE183</f>
        <v>4.7149310491327506E-2</v>
      </c>
      <c r="AF2" s="28">
        <f>'Calculations 20to24'!AF183</f>
        <v>4.6490035454853647E-2</v>
      </c>
      <c r="AG2">
        <v>4.6490035454853647E-2</v>
      </c>
      <c r="AH2">
        <v>4.6490035454853647E-2</v>
      </c>
      <c r="AI2">
        <v>4.6490035454853647E-2</v>
      </c>
      <c r="AJ2">
        <v>4.6490035454853647E-2</v>
      </c>
      <c r="AK2">
        <v>4.6490035454853647E-2</v>
      </c>
      <c r="AL2">
        <v>4.6490035454853647E-2</v>
      </c>
      <c r="AM2">
        <v>4.6490035454853647E-2</v>
      </c>
      <c r="AN2">
        <v>4.6490035454853647E-2</v>
      </c>
      <c r="AO2">
        <v>4.6490035454853647E-2</v>
      </c>
      <c r="AP2">
        <v>4.6490035454853647E-2</v>
      </c>
    </row>
    <row r="3" spans="1:42" x14ac:dyDescent="0.2">
      <c r="A3" s="6" t="s">
        <v>94</v>
      </c>
      <c r="B3" s="28">
        <f>'Calculations 20to24'!B184</f>
        <v>3.9215686274509769E-2</v>
      </c>
      <c r="C3" s="28">
        <f>'Calculations 20to24'!C184</f>
        <v>3.9040673062662609E-2</v>
      </c>
      <c r="D3" s="28">
        <f>'Calculations 20to24'!D184</f>
        <v>3.860120721392462E-2</v>
      </c>
      <c r="E3" s="28">
        <f>'Calculations 20to24'!E184</f>
        <v>3.8227192068921181E-2</v>
      </c>
      <c r="F3" s="28">
        <f>'Calculations 20to24'!F184</f>
        <v>3.7921867671828945E-2</v>
      </c>
      <c r="G3" s="28">
        <f>'Calculations 20to24'!G184</f>
        <v>3.7346732057105175E-2</v>
      </c>
      <c r="H3" s="28">
        <f>'Calculations 20to24'!H184</f>
        <v>3.7001488713846696E-2</v>
      </c>
      <c r="I3" s="28">
        <f>'Calculations 20to24'!I184</f>
        <v>3.7020165566315877E-2</v>
      </c>
      <c r="J3" s="28">
        <f>'Calculations 20to24'!J184</f>
        <v>3.6869995939482633E-2</v>
      </c>
      <c r="K3" s="28">
        <f>'Calculations 20to24'!K184</f>
        <v>3.6229586040510291E-2</v>
      </c>
      <c r="L3" s="28">
        <f>'Calculations 20to24'!L184</f>
        <v>3.5959464133674394E-2</v>
      </c>
      <c r="M3" s="28">
        <f>'Calculations 20to24'!M184</f>
        <v>3.5634528942665139E-2</v>
      </c>
      <c r="N3" s="28">
        <f>'Calculations 20to24'!N184</f>
        <v>3.5309803802055825E-2</v>
      </c>
      <c r="O3" s="28">
        <f>'Calculations 20to24'!O184</f>
        <v>3.498536691819313E-2</v>
      </c>
      <c r="P3" s="28">
        <f>'Calculations 20to24'!P184</f>
        <v>3.466129637431252E-2</v>
      </c>
      <c r="Q3" s="28">
        <f>'Calculations 20to24'!Q184</f>
        <v>3.4337669933276228E-2</v>
      </c>
      <c r="R3" s="28">
        <f>'Calculations 20to24'!R184</f>
        <v>3.4014564853744753E-2</v>
      </c>
      <c r="S3" s="28">
        <f>'Calculations 20to24'!S184</f>
        <v>3.3692057719395173E-2</v>
      </c>
      <c r="T3" s="28">
        <f>'Calculations 20to24'!T184</f>
        <v>3.3370224280783581E-2</v>
      </c>
      <c r="U3" s="28">
        <f>'Calculations 20to24'!U184</f>
        <v>3.3049139309439757E-2</v>
      </c>
      <c r="V3" s="28">
        <f>'Calculations 20to24'!V184</f>
        <v>3.2728876463769374E-2</v>
      </c>
      <c r="W3" s="28">
        <f>'Calculations 20to24'!W184</f>
        <v>3.2409508166335067E-2</v>
      </c>
      <c r="X3" s="28">
        <f>'Calculations 20to24'!X184</f>
        <v>3.209110549207933E-2</v>
      </c>
      <c r="Y3" s="28">
        <f>'Calculations 20to24'!Y184</f>
        <v>3.1773738067051416E-2</v>
      </c>
      <c r="Z3" s="28">
        <f>'Calculations 20to24'!Z184</f>
        <v>3.1457473977196927E-2</v>
      </c>
      <c r="AA3" s="28">
        <f>'Calculations 20to24'!AA184</f>
        <v>3.1142379686768973E-2</v>
      </c>
      <c r="AB3" s="28">
        <f>'Calculations 20to24'!AB184</f>
        <v>3.0828519965923725E-2</v>
      </c>
      <c r="AC3" s="28">
        <f>'Calculations 20to24'!AC184</f>
        <v>3.0515957827061815E-2</v>
      </c>
      <c r="AD3" s="28">
        <f>'Calculations 20to24'!AD184</f>
        <v>3.0204754469487363E-2</v>
      </c>
      <c r="AE3" s="28">
        <f>'Calculations 20to24'!AE184</f>
        <v>2.9894969231955192E-2</v>
      </c>
      <c r="AF3" s="28">
        <f>'Calculations 20to24'!AF184</f>
        <v>2.9586659552690443E-2</v>
      </c>
      <c r="AG3">
        <v>2.9586659552690443E-2</v>
      </c>
      <c r="AH3">
        <v>2.9586659552690443E-2</v>
      </c>
      <c r="AI3">
        <v>2.9586659552690443E-2</v>
      </c>
      <c r="AJ3">
        <v>2.9586659552690443E-2</v>
      </c>
      <c r="AK3">
        <v>2.9586659552690443E-2</v>
      </c>
      <c r="AL3">
        <v>2.9586659552690443E-2</v>
      </c>
      <c r="AM3">
        <v>2.9586659552690443E-2</v>
      </c>
      <c r="AN3">
        <v>2.9586659552690443E-2</v>
      </c>
      <c r="AO3">
        <v>2.9586659552690443E-2</v>
      </c>
      <c r="AP3">
        <v>2.9586659552690443E-2</v>
      </c>
    </row>
    <row r="4" spans="1:42" x14ac:dyDescent="0.2">
      <c r="A4" s="6" t="s">
        <v>93</v>
      </c>
      <c r="B4" s="28">
        <f>'Calculations 20to24'!B185</f>
        <v>3.0612244897959186E-2</v>
      </c>
      <c r="C4" s="28">
        <f>'Calculations 20to24'!C185</f>
        <v>3.0436943633676113E-2</v>
      </c>
      <c r="D4" s="28">
        <f>'Calculations 20to24'!D185</f>
        <v>3.0045208548341362E-2</v>
      </c>
      <c r="E4" s="28">
        <f>'Calculations 20to24'!E185</f>
        <v>2.9704284697133241E-2</v>
      </c>
      <c r="F4" s="28">
        <f>'Calculations 20to24'!F185</f>
        <v>2.9434263992016544E-2</v>
      </c>
      <c r="G4" s="28">
        <f>'Calculations 20to24'!G185</f>
        <v>2.8988769152085953E-2</v>
      </c>
      <c r="H4" s="28">
        <f>'Calculations 20to24'!H185</f>
        <v>2.8723743577361668E-2</v>
      </c>
      <c r="I4" s="28">
        <f>'Calculations 20to24'!I185</f>
        <v>2.8708366384324956E-2</v>
      </c>
      <c r="J4" s="28">
        <f>'Calculations 20to24'!J185</f>
        <v>2.8540233670754162E-2</v>
      </c>
      <c r="K4" s="28">
        <f>'Calculations 20to24'!K185</f>
        <v>2.8002200375728151E-2</v>
      </c>
      <c r="L4" s="28">
        <f>'Calculations 20to24'!L185</f>
        <v>2.7777248872283593E-2</v>
      </c>
      <c r="M4" s="28">
        <f>'Calculations 20to24'!M185</f>
        <v>2.7498561522096742E-2</v>
      </c>
      <c r="N4" s="28">
        <f>'Calculations 20to24'!N185</f>
        <v>2.722050292769326E-2</v>
      </c>
      <c r="O4" s="28">
        <f>'Calculations 20to24'!O185</f>
        <v>2.694315161297791E-2</v>
      </c>
      <c r="P4" s="28">
        <f>'Calculations 20to24'!P185</f>
        <v>2.6666584700903762E-2</v>
      </c>
      <c r="Q4" s="28">
        <f>'Calculations 20to24'!Q185</f>
        <v>2.6390877781302242E-2</v>
      </c>
      <c r="R4" s="28">
        <f>'Calculations 20to24'!R185</f>
        <v>2.6116104790758324E-2</v>
      </c>
      <c r="S4" s="28">
        <f>'Calculations 20to24'!S185</f>
        <v>2.5842337904160146E-2</v>
      </c>
      <c r="T4" s="28">
        <f>'Calculations 20to24'!T185</f>
        <v>2.5569647437530769E-2</v>
      </c>
      <c r="U4" s="28">
        <f>'Calculations 20to24'!U185</f>
        <v>2.5298101761736535E-2</v>
      </c>
      <c r="V4" s="28">
        <f>'Calculations 20to24'!V185</f>
        <v>2.5027767226650656E-2</v>
      </c>
      <c r="W4" s="28">
        <f>'Calculations 20to24'!W185</f>
        <v>2.4758708095341978E-2</v>
      </c>
      <c r="X4" s="28">
        <f>'Calculations 20to24'!X185</f>
        <v>2.4490986487849604E-2</v>
      </c>
      <c r="Y4" s="28">
        <f>'Calculations 20to24'!Y185</f>
        <v>2.4224662334098802E-2</v>
      </c>
      <c r="Z4" s="28">
        <f>'Calculations 20to24'!Z185</f>
        <v>2.3959793335510654E-2</v>
      </c>
      <c r="AA4" s="28">
        <f>'Calculations 20to24'!AA185</f>
        <v>2.3696434934855189E-2</v>
      </c>
      <c r="AB4" s="28">
        <f>'Calculations 20to24'!AB185</f>
        <v>2.343464029390125E-2</v>
      </c>
      <c r="AC4" s="28">
        <f>'Calculations 20to24'!AC185</f>
        <v>2.3174460278415545E-2</v>
      </c>
      <c r="AD4" s="28">
        <f>'Calculations 20to24'!AD185</f>
        <v>2.2915943450071748E-2</v>
      </c>
      <c r="AE4" s="28">
        <f>'Calculations 20to24'!AE185</f>
        <v>2.2659136064832028E-2</v>
      </c>
      <c r="AF4" s="28">
        <f>'Calculations 20to24'!AF185</f>
        <v>2.2404082077375268E-2</v>
      </c>
      <c r="AG4">
        <v>2.2404082077375268E-2</v>
      </c>
      <c r="AH4">
        <v>2.2404082077375268E-2</v>
      </c>
      <c r="AI4">
        <v>2.2404082077375268E-2</v>
      </c>
      <c r="AJ4">
        <v>2.2404082077375268E-2</v>
      </c>
      <c r="AK4">
        <v>2.2404082077375268E-2</v>
      </c>
      <c r="AL4">
        <v>2.2404082077375268E-2</v>
      </c>
      <c r="AM4">
        <v>2.2404082077375268E-2</v>
      </c>
      <c r="AN4">
        <v>2.2404082077375268E-2</v>
      </c>
      <c r="AO4">
        <v>2.2404082077375268E-2</v>
      </c>
      <c r="AP4">
        <v>2.2404082077375268E-2</v>
      </c>
    </row>
    <row r="5" spans="1:42" x14ac:dyDescent="0.2">
      <c r="A5" s="6" t="s">
        <v>28</v>
      </c>
      <c r="B5" s="28">
        <f>'Calculations 20to24'!B186</f>
        <v>0.10975609756097558</v>
      </c>
      <c r="C5" s="28">
        <f>'Calculations 20to24'!C186</f>
        <v>0.10874298730590792</v>
      </c>
      <c r="D5" s="28">
        <f>'Calculations 20to24'!D186</f>
        <v>0.10707528300830567</v>
      </c>
      <c r="E5" s="28">
        <f>'Calculations 20to24'!E186</f>
        <v>0.10563084067876392</v>
      </c>
      <c r="F5" s="28">
        <f>'Calculations 20to24'!F186</f>
        <v>0.10435709393217636</v>
      </c>
      <c r="G5" s="28">
        <f>'Calculations 20to24'!G186</f>
        <v>0.10215534052970052</v>
      </c>
      <c r="H5" s="28">
        <f>'Calculations 20to24'!H186</f>
        <v>0.10066259301014957</v>
      </c>
      <c r="I5" s="28">
        <f>'Calculations 20to24'!I186</f>
        <v>0.10056563882512425</v>
      </c>
      <c r="J5" s="28">
        <f>'Calculations 20to24'!J186</f>
        <v>0.10012642622762936</v>
      </c>
      <c r="K5" s="28">
        <f>'Calculations 20to24'!K186</f>
        <v>9.8162608666496468E-2</v>
      </c>
      <c r="L5" s="28">
        <f>'Calculations 20to24'!L186</f>
        <v>9.6630132911620231E-2</v>
      </c>
      <c r="M5" s="28">
        <f>'Calculations 20to24'!M186</f>
        <v>9.5362873178237842E-2</v>
      </c>
      <c r="N5" s="28">
        <f>'Calculations 20to24'!N186</f>
        <v>9.410347802387721E-2</v>
      </c>
      <c r="O5" s="28">
        <f>'Calculations 20to24'!O186</f>
        <v>9.2852240637754754E-2</v>
      </c>
      <c r="P5" s="28">
        <f>'Calculations 20to24'!P186</f>
        <v>9.1609447668824909E-2</v>
      </c>
      <c r="Q5" s="28">
        <f>'Calculations 20to24'!Q186</f>
        <v>9.0375378451511612E-2</v>
      </c>
      <c r="R5" s="28">
        <f>'Calculations 20to24'!R186</f>
        <v>8.9150304300287198E-2</v>
      </c>
      <c r="S5" s="28">
        <f>'Calculations 20to24'!S186</f>
        <v>8.7934487872221273E-2</v>
      </c>
      <c r="T5" s="28">
        <f>'Calculations 20to24'!T186</f>
        <v>8.6728182596296069E-2</v>
      </c>
      <c r="U5" s="28">
        <f>'Calculations 20to24'!U186</f>
        <v>8.5531632168000388E-2</v>
      </c>
      <c r="V5" s="28">
        <f>'Calculations 20to24'!V186</f>
        <v>8.4345070107445783E-2</v>
      </c>
      <c r="W5" s="28">
        <f>'Calculations 20to24'!W186</f>
        <v>8.3168719379028144E-2</v>
      </c>
      <c r="X5" s="28">
        <f>'Calculations 20to24'!X186</f>
        <v>8.2002792070454453E-2</v>
      </c>
      <c r="Y5" s="28">
        <f>'Calculations 20to24'!Y186</f>
        <v>8.0847489128787725E-2</v>
      </c>
      <c r="Z5" s="28">
        <f>'Calculations 20to24'!Z186</f>
        <v>7.9703000151023079E-2</v>
      </c>
      <c r="AA5" s="28">
        <f>'Calculations 20to24'!AA186</f>
        <v>7.8569503226589746E-2</v>
      </c>
      <c r="AB5" s="28">
        <f>'Calculations 20to24'!AB186</f>
        <v>7.7447164829093681E-2</v>
      </c>
      <c r="AC5" s="28">
        <f>'Calculations 20to24'!AC186</f>
        <v>7.6336139754540386E-2</v>
      </c>
      <c r="AD5" s="28">
        <f>'Calculations 20to24'!AD186</f>
        <v>7.5236571103249841E-2</v>
      </c>
      <c r="AE5" s="28">
        <f>'Calculations 20to24'!AE186</f>
        <v>7.4148590302638026E-2</v>
      </c>
      <c r="AF5" s="28">
        <f>'Calculations 20to24'!AF186</f>
        <v>7.3072317168055179E-2</v>
      </c>
      <c r="AG5">
        <v>7.3072317168055179E-2</v>
      </c>
      <c r="AH5">
        <v>7.3072317168055179E-2</v>
      </c>
      <c r="AI5">
        <v>7.3072317168055179E-2</v>
      </c>
      <c r="AJ5">
        <v>7.3072317168055179E-2</v>
      </c>
      <c r="AK5">
        <v>7.3072317168055179E-2</v>
      </c>
      <c r="AL5">
        <v>7.3072317168055179E-2</v>
      </c>
      <c r="AM5">
        <v>7.3072317168055179E-2</v>
      </c>
      <c r="AN5">
        <v>7.3072317168055179E-2</v>
      </c>
      <c r="AO5">
        <v>7.3072317168055179E-2</v>
      </c>
      <c r="AP5">
        <v>7.3072317168055179E-2</v>
      </c>
    </row>
    <row r="6" spans="1:42" x14ac:dyDescent="0.2">
      <c r="A6" s="6" t="s">
        <v>29</v>
      </c>
      <c r="B6" s="28">
        <f>'Calculations 20to24'!B187</f>
        <v>6.4593301435406703E-2</v>
      </c>
      <c r="C6" s="28">
        <f>'Calculations 20to24'!C187</f>
        <v>6.4125391250699923E-2</v>
      </c>
      <c r="D6" s="28">
        <f>'Calculations 20to24'!D187</f>
        <v>6.3156191644460985E-2</v>
      </c>
      <c r="E6" s="28">
        <f>'Calculations 20to24'!E187</f>
        <v>6.2311686653513929E-2</v>
      </c>
      <c r="F6" s="28">
        <f>'Calculations 20to24'!F187</f>
        <v>6.163442748077215E-2</v>
      </c>
      <c r="G6" s="28">
        <f>'Calculations 20to24'!G187</f>
        <v>6.0536412260896268E-2</v>
      </c>
      <c r="H6" s="28">
        <f>'Calculations 20to24'!H187</f>
        <v>5.9864992058949656E-2</v>
      </c>
      <c r="I6" s="28">
        <f>'Calculations 20to24'!I187</f>
        <v>5.9839364314766566E-2</v>
      </c>
      <c r="J6" s="28">
        <f>'Calculations 20to24'!J187</f>
        <v>5.948215608383995E-2</v>
      </c>
      <c r="K6" s="28">
        <f>'Calculations 20to24'!K187</f>
        <v>5.8233781078068016E-2</v>
      </c>
      <c r="L6" s="28">
        <f>'Calculations 20to24'!L187</f>
        <v>5.7623817353217803E-2</v>
      </c>
      <c r="M6" s="28">
        <f>'Calculations 20to24'!M187</f>
        <v>5.6956768326560409E-2</v>
      </c>
      <c r="N6" s="28">
        <f>'Calculations 20to24'!N187</f>
        <v>5.629388571065972E-2</v>
      </c>
      <c r="O6" s="28">
        <f>'Calculations 20to24'!O187</f>
        <v>5.5635266240826674E-2</v>
      </c>
      <c r="P6" s="28">
        <f>'Calculations 20to24'!P187</f>
        <v>5.4981004018598879E-2</v>
      </c>
      <c r="Q6" s="28">
        <f>'Calculations 20to24'!Q187</f>
        <v>5.433119033706952E-2</v>
      </c>
      <c r="R6" s="28">
        <f>'Calculations 20to24'!R187</f>
        <v>5.3685913524528762E-2</v>
      </c>
      <c r="S6" s="28">
        <f>'Calculations 20to24'!S187</f>
        <v>5.3045258805721793E-2</v>
      </c>
      <c r="T6" s="28">
        <f>'Calculations 20to24'!T187</f>
        <v>5.2409308180013617E-2</v>
      </c>
      <c r="U6" s="28">
        <f>'Calculations 20to24'!U187</f>
        <v>5.177814031574348E-2</v>
      </c>
      <c r="V6" s="28">
        <f>'Calculations 20to24'!V187</f>
        <v>5.1151830460041174E-2</v>
      </c>
      <c r="W6" s="28">
        <f>'Calculations 20to24'!W187</f>
        <v>5.053045036337972E-2</v>
      </c>
      <c r="X6" s="28">
        <f>'Calculations 20to24'!X187</f>
        <v>4.9914068218133698E-2</v>
      </c>
      <c r="Y6" s="28">
        <f>'Calculations 20to24'!Y187</f>
        <v>4.9302748610418654E-2</v>
      </c>
      <c r="Z6" s="28">
        <f>'Calculations 20to24'!Z187</f>
        <v>4.8696552484490632E-2</v>
      </c>
      <c r="AA6" s="28">
        <f>'Calculations 20to24'!AA187</f>
        <v>4.809553711899054E-2</v>
      </c>
      <c r="AB6" s="28">
        <f>'Calculations 20to24'!AB187</f>
        <v>4.7499756114333616E-2</v>
      </c>
      <c r="AC6" s="28">
        <f>'Calculations 20to24'!AC187</f>
        <v>4.6909259390546527E-2</v>
      </c>
      <c r="AD6" s="28">
        <f>'Calculations 20to24'!AD187</f>
        <v>4.6324093194879595E-2</v>
      </c>
      <c r="AE6" s="28">
        <f>'Calculations 20to24'!AE187</f>
        <v>4.5744300118524116E-2</v>
      </c>
      <c r="AF6" s="28">
        <f>'Calculations 20to24'!AF187</f>
        <v>4.516991912179321E-2</v>
      </c>
      <c r="AG6">
        <v>4.516991912179321E-2</v>
      </c>
      <c r="AH6">
        <v>4.516991912179321E-2</v>
      </c>
      <c r="AI6">
        <v>4.516991912179321E-2</v>
      </c>
      <c r="AJ6">
        <v>4.516991912179321E-2</v>
      </c>
      <c r="AK6">
        <v>4.516991912179321E-2</v>
      </c>
      <c r="AL6">
        <v>4.516991912179321E-2</v>
      </c>
      <c r="AM6">
        <v>4.516991912179321E-2</v>
      </c>
      <c r="AN6">
        <v>4.516991912179321E-2</v>
      </c>
      <c r="AO6">
        <v>4.516991912179321E-2</v>
      </c>
      <c r="AP6">
        <v>4.516991912179321E-2</v>
      </c>
    </row>
    <row r="7" spans="1:42" x14ac:dyDescent="0.2">
      <c r="A7" s="6" t="s">
        <v>30</v>
      </c>
      <c r="B7" s="28">
        <f>'Calculations 20to24'!B188</f>
        <v>8.1799591002044994E-2</v>
      </c>
      <c r="C7" s="28">
        <f>'Calculations 20to24'!C188</f>
        <v>8.1248706111694907E-2</v>
      </c>
      <c r="D7" s="28">
        <f>'Calculations 20to24'!D188</f>
        <v>8.0045639685288772E-2</v>
      </c>
      <c r="E7" s="28">
        <f>'Calculations 20to24'!E188</f>
        <v>7.9026308316437241E-2</v>
      </c>
      <c r="F7" s="28">
        <f>'Calculations 20to24'!F188</f>
        <v>7.8235669605042288E-2</v>
      </c>
      <c r="G7" s="28">
        <f>'Calculations 20to24'!G188</f>
        <v>7.688651490429374E-2</v>
      </c>
      <c r="H7" s="28">
        <f>'Calculations 20to24'!H188</f>
        <v>7.6112687430315809E-2</v>
      </c>
      <c r="I7" s="28">
        <f>'Calculations 20to24'!I188</f>
        <v>7.6233049784755064E-2</v>
      </c>
      <c r="J7" s="28">
        <f>'Calculations 20to24'!J188</f>
        <v>7.5923090463383802E-2</v>
      </c>
      <c r="K7" s="28">
        <f>'Calculations 20to24'!K188</f>
        <v>7.4408881338708918E-2</v>
      </c>
      <c r="L7" s="28">
        <f>'Calculations 20to24'!L188</f>
        <v>7.3579407323376492E-2</v>
      </c>
      <c r="M7" s="28">
        <f>'Calculations 20to24'!M188</f>
        <v>7.2779459925302756E-2</v>
      </c>
      <c r="N7" s="28">
        <f>'Calculations 20to24'!N188</f>
        <v>7.1981413283528417E-2</v>
      </c>
      <c r="O7" s="28">
        <f>'Calculations 20to24'!O188</f>
        <v>7.1185483310079276E-2</v>
      </c>
      <c r="P7" s="28">
        <f>'Calculations 20to24'!P188</f>
        <v>7.0391883711314801E-2</v>
      </c>
      <c r="Q7" s="28">
        <f>'Calculations 20to24'!Q188</f>
        <v>6.960082556375842E-2</v>
      </c>
      <c r="R7" s="28">
        <f>'Calculations 20to24'!R188</f>
        <v>6.8812516914438945E-2</v>
      </c>
      <c r="S7" s="28">
        <f>'Calculations 20to24'!S188</f>
        <v>6.8027162405958908E-2</v>
      </c>
      <c r="T7" s="28">
        <f>'Calculations 20to24'!T188</f>
        <v>6.7244962926387639E-2</v>
      </c>
      <c r="U7" s="28">
        <f>'Calculations 20to24'!U188</f>
        <v>6.6466115283979901E-2</v>
      </c>
      <c r="V7" s="28">
        <f>'Calculations 20to24'!V188</f>
        <v>6.5690811906612953E-2</v>
      </c>
      <c r="W7" s="28">
        <f>'Calculations 20to24'!W188</f>
        <v>6.4919240565748063E-2</v>
      </c>
      <c r="X7" s="28">
        <f>'Calculations 20to24'!X188</f>
        <v>6.4151584124628375E-2</v>
      </c>
      <c r="Y7" s="28">
        <f>'Calculations 20to24'!Y188</f>
        <v>6.338802031034875E-2</v>
      </c>
      <c r="Z7" s="28">
        <f>'Calculations 20to24'!Z188</f>
        <v>6.2628721509353349E-2</v>
      </c>
      <c r="AA7" s="28">
        <f>'Calculations 20to24'!AA188</f>
        <v>6.1873854585847522E-2</v>
      </c>
      <c r="AB7" s="28">
        <f>'Calculations 20to24'!AB188</f>
        <v>6.1123580722553812E-2</v>
      </c>
      <c r="AC7" s="28">
        <f>'Calculations 20to24'!AC188</f>
        <v>6.0378055283174796E-2</v>
      </c>
      <c r="AD7" s="28">
        <f>'Calculations 20to24'!AD188</f>
        <v>5.9637427695888395E-2</v>
      </c>
      <c r="AE7" s="28">
        <f>'Calculations 20to24'!AE188</f>
        <v>5.8901841357143686E-2</v>
      </c>
      <c r="AF7" s="28">
        <f>'Calculations 20to24'!AF188</f>
        <v>5.8171433555000221E-2</v>
      </c>
      <c r="AG7">
        <v>5.8171433555000221E-2</v>
      </c>
      <c r="AH7">
        <v>5.8171433555000221E-2</v>
      </c>
      <c r="AI7">
        <v>5.8171433555000221E-2</v>
      </c>
      <c r="AJ7">
        <v>5.8171433555000221E-2</v>
      </c>
      <c r="AK7">
        <v>5.8171433555000221E-2</v>
      </c>
      <c r="AL7">
        <v>5.8171433555000221E-2</v>
      </c>
      <c r="AM7">
        <v>5.8171433555000221E-2</v>
      </c>
      <c r="AN7">
        <v>5.8171433555000221E-2</v>
      </c>
      <c r="AO7">
        <v>5.8171433555000221E-2</v>
      </c>
      <c r="AP7">
        <v>5.8171433555000221E-2</v>
      </c>
    </row>
    <row r="8" spans="1:42" x14ac:dyDescent="0.2">
      <c r="A8" s="6" t="s">
        <v>31</v>
      </c>
      <c r="B8" s="28">
        <f>'Calculations 20to24'!B189</f>
        <v>7.2234762979683967E-2</v>
      </c>
      <c r="C8" s="28">
        <f>'Calculations 20to24'!C189</f>
        <v>7.1709309237945662E-2</v>
      </c>
      <c r="D8" s="28">
        <f>'Calculations 20to24'!D189</f>
        <v>7.0668159819103959E-2</v>
      </c>
      <c r="E8" s="28">
        <f>'Calculations 20to24'!E189</f>
        <v>6.9781424066215209E-2</v>
      </c>
      <c r="F8" s="28">
        <f>'Calculations 20to24'!F189</f>
        <v>6.9061982533815389E-2</v>
      </c>
      <c r="G8" s="28">
        <f>'Calculations 20to24'!G189</f>
        <v>6.7816829492087852E-2</v>
      </c>
      <c r="H8" s="28">
        <f>'Calculations 20to24'!H189</f>
        <v>6.7057362263054449E-2</v>
      </c>
      <c r="I8" s="28">
        <f>'Calculations 20to24'!I189</f>
        <v>6.7099309616065486E-2</v>
      </c>
      <c r="J8" s="28">
        <f>'Calculations 20to24'!J189</f>
        <v>6.681466337430042E-2</v>
      </c>
      <c r="K8" s="28">
        <f>'Calculations 20to24'!K189</f>
        <v>6.5517128133152941E-2</v>
      </c>
      <c r="L8" s="28">
        <f>'Calculations 20to24'!L189</f>
        <v>6.4725468038254033E-2</v>
      </c>
      <c r="M8" s="28">
        <f>'Calculations 20to24'!M189</f>
        <v>6.3992549722201808E-2</v>
      </c>
      <c r="N8" s="28">
        <f>'Calculations 20to24'!N189</f>
        <v>6.3261832006379054E-2</v>
      </c>
      <c r="O8" s="28">
        <f>'Calculations 20to24'!O189</f>
        <v>6.2533523369968716E-2</v>
      </c>
      <c r="P8" s="28">
        <f>'Calculations 20to24'!P189</f>
        <v>6.1807830045609566E-2</v>
      </c>
      <c r="Q8" s="28">
        <f>'Calculations 20to24'!Q189</f>
        <v>6.1084955494003536E-2</v>
      </c>
      <c r="R8" s="28">
        <f>'Calculations 20to24'!R189</f>
        <v>6.036509991520355E-2</v>
      </c>
      <c r="S8" s="28">
        <f>'Calculations 20to24'!S189</f>
        <v>5.9648459796327116E-2</v>
      </c>
      <c r="T8" s="28">
        <f>'Calculations 20to24'!T189</f>
        <v>5.8935227495295346E-2</v>
      </c>
      <c r="U8" s="28">
        <f>'Calculations 20to24'!U189</f>
        <v>5.8225590860070488E-2</v>
      </c>
      <c r="V8" s="28">
        <f>'Calculations 20to24'!V189</f>
        <v>5.7519732882735632E-2</v>
      </c>
      <c r="W8" s="28">
        <f>'Calculations 20to24'!W189</f>
        <v>5.6817831387655587E-2</v>
      </c>
      <c r="X8" s="28">
        <f>'Calculations 20to24'!X189</f>
        <v>5.6120058752850421E-2</v>
      </c>
      <c r="Y8" s="28">
        <f>'Calculations 20to24'!Y189</f>
        <v>5.5426581663626899E-2</v>
      </c>
      <c r="Z8" s="28">
        <f>'Calculations 20to24'!Z189</f>
        <v>5.473756089743044E-2</v>
      </c>
      <c r="AA8" s="28">
        <f>'Calculations 20to24'!AA189</f>
        <v>5.4053151138808805E-2</v>
      </c>
      <c r="AB8" s="28">
        <f>'Calculations 20to24'!AB189</f>
        <v>5.3373500823324399E-2</v>
      </c>
      <c r="AC8" s="28">
        <f>'Calculations 20to24'!AC189</f>
        <v>5.2698752009194154E-2</v>
      </c>
      <c r="AD8" s="28">
        <f>'Calculations 20to24'!AD189</f>
        <v>5.2029040275404934E-2</v>
      </c>
      <c r="AE8" s="28">
        <f>'Calculations 20to24'!AE189</f>
        <v>5.1364494645011104E-2</v>
      </c>
      <c r="AF8" s="28">
        <f>'Calculations 20to24'!AF189</f>
        <v>5.0705237532308906E-2</v>
      </c>
      <c r="AG8">
        <v>5.0705237532308906E-2</v>
      </c>
      <c r="AH8">
        <v>5.0705237532308906E-2</v>
      </c>
      <c r="AI8">
        <v>5.0705237532308906E-2</v>
      </c>
      <c r="AJ8">
        <v>5.0705237532308906E-2</v>
      </c>
      <c r="AK8">
        <v>5.0705237532308906E-2</v>
      </c>
      <c r="AL8">
        <v>5.0705237532308906E-2</v>
      </c>
      <c r="AM8">
        <v>5.0705237532308906E-2</v>
      </c>
      <c r="AN8">
        <v>5.0705237532308906E-2</v>
      </c>
      <c r="AO8">
        <v>5.0705237532308906E-2</v>
      </c>
      <c r="AP8">
        <v>5.0705237532308906E-2</v>
      </c>
    </row>
    <row r="9" spans="1:42" x14ac:dyDescent="0.2">
      <c r="A9" s="6" t="s">
        <v>32</v>
      </c>
      <c r="B9" s="28">
        <f>'Calculations 20to24'!B190</f>
        <v>8.1395348837209336E-2</v>
      </c>
      <c r="C9" s="28">
        <f>'Calculations 20to24'!C190</f>
        <v>8.0833423460299716E-2</v>
      </c>
      <c r="D9" s="28">
        <f>'Calculations 20to24'!D190</f>
        <v>7.96323106657289E-2</v>
      </c>
      <c r="E9" s="28">
        <f>'Calculations 20to24'!E190</f>
        <v>7.8602580432454439E-2</v>
      </c>
      <c r="F9" s="28">
        <f>'Calculations 20to24'!F190</f>
        <v>7.7781750837288957E-2</v>
      </c>
      <c r="G9" s="28">
        <f>'Calculations 20to24'!G190</f>
        <v>7.6382580141170262E-2</v>
      </c>
      <c r="H9" s="28">
        <f>'Calculations 20to24'!H190</f>
        <v>7.5545383719730547E-2</v>
      </c>
      <c r="I9" s="28">
        <f>'Calculations 20to24'!I190</f>
        <v>7.5591097978742874E-2</v>
      </c>
      <c r="J9" s="28">
        <f>'Calculations 20to24'!J190</f>
        <v>7.5225093301405602E-2</v>
      </c>
      <c r="K9" s="28">
        <f>'Calculations 20to24'!K190</f>
        <v>7.368333767267346E-2</v>
      </c>
      <c r="L9" s="28">
        <f>'Calculations 20to24'!L190</f>
        <v>7.2862429489063199E-2</v>
      </c>
      <c r="M9" s="28">
        <f>'Calculations 20to24'!M190</f>
        <v>7.203260510185848E-2</v>
      </c>
      <c r="N9" s="28">
        <f>'Calculations 20to24'!N190</f>
        <v>7.1205674845710401E-2</v>
      </c>
      <c r="O9" s="28">
        <f>'Calculations 20to24'!O190</f>
        <v>7.0381855339630914E-2</v>
      </c>
      <c r="P9" s="28">
        <f>'Calculations 20to24'!P190</f>
        <v>6.9561359972464668E-2</v>
      </c>
      <c r="Q9" s="28">
        <f>'Calculations 20to24'!Q190</f>
        <v>6.8744398472872614E-2</v>
      </c>
      <c r="R9" s="28">
        <f>'Calculations 20to24'!R190</f>
        <v>6.7931176509615818E-2</v>
      </c>
      <c r="S9" s="28">
        <f>'Calculations 20to24'!S190</f>
        <v>6.7121895321985148E-2</v>
      </c>
      <c r="T9" s="28">
        <f>'Calculations 20to24'!T190</f>
        <v>6.6316751380101985E-2</v>
      </c>
      <c r="U9" s="28">
        <f>'Calculations 20to24'!U190</f>
        <v>6.551593607471605E-2</v>
      </c>
      <c r="V9" s="28">
        <f>'Calculations 20to24'!V190</f>
        <v>6.4719635436017595E-2</v>
      </c>
      <c r="W9" s="28">
        <f>'Calculations 20to24'!W190</f>
        <v>6.3928029880895812E-2</v>
      </c>
      <c r="X9" s="28">
        <f>'Calculations 20to24'!X190</f>
        <v>6.3141293987988886E-2</v>
      </c>
      <c r="Y9" s="28">
        <f>'Calculations 20to24'!Y190</f>
        <v>6.2359596299795324E-2</v>
      </c>
      <c r="Z9" s="28">
        <f>'Calculations 20to24'!Z190</f>
        <v>6.1583099151048842E-2</v>
      </c>
      <c r="AA9" s="28">
        <f>'Calculations 20to24'!AA190</f>
        <v>6.0811958522496913E-2</v>
      </c>
      <c r="AB9" s="28">
        <f>'Calculations 20to24'!AB190</f>
        <v>6.0046323919175679E-2</v>
      </c>
      <c r="AC9" s="28">
        <f>'Calculations 20to24'!AC190</f>
        <v>5.9286338272221926E-2</v>
      </c>
      <c r="AD9" s="28">
        <f>'Calculations 20to24'!AD190</f>
        <v>5.8532137863235488E-2</v>
      </c>
      <c r="AE9" s="28">
        <f>'Calculations 20to24'!AE190</f>
        <v>5.7783852270162701E-2</v>
      </c>
      <c r="AF9" s="28">
        <f>'Calculations 20to24'!AF190</f>
        <v>5.7041604333661268E-2</v>
      </c>
      <c r="AG9">
        <v>5.7041604333661268E-2</v>
      </c>
      <c r="AH9">
        <v>5.7041604333661268E-2</v>
      </c>
      <c r="AI9">
        <v>5.7041604333661268E-2</v>
      </c>
      <c r="AJ9">
        <v>5.7041604333661268E-2</v>
      </c>
      <c r="AK9">
        <v>5.7041604333661268E-2</v>
      </c>
      <c r="AL9">
        <v>5.7041604333661268E-2</v>
      </c>
      <c r="AM9">
        <v>5.7041604333661268E-2</v>
      </c>
      <c r="AN9">
        <v>5.7041604333661268E-2</v>
      </c>
      <c r="AO9">
        <v>5.7041604333661268E-2</v>
      </c>
      <c r="AP9">
        <v>5.7041604333661268E-2</v>
      </c>
    </row>
    <row r="10" spans="1:42" x14ac:dyDescent="0.2">
      <c r="A10" s="6" t="s">
        <v>33</v>
      </c>
      <c r="B10" s="28">
        <f>'Calculations 20to24'!B191</f>
        <v>4.8689138576779041E-2</v>
      </c>
      <c r="C10" s="28">
        <f>'Calculations 20to24'!C191</f>
        <v>4.8479464966290527E-2</v>
      </c>
      <c r="D10" s="28">
        <f>'Calculations 20to24'!D191</f>
        <v>4.7921197332521683E-2</v>
      </c>
      <c r="E10" s="28">
        <f>'Calculations 20to24'!E191</f>
        <v>4.7450059479642016E-2</v>
      </c>
      <c r="F10" s="28">
        <f>'Calculations 20to24'!F191</f>
        <v>4.7066514201515676E-2</v>
      </c>
      <c r="G10" s="28">
        <f>'Calculations 20to24'!G191</f>
        <v>4.6315432078882265E-2</v>
      </c>
      <c r="H10" s="28">
        <f>'Calculations 20to24'!H191</f>
        <v>4.5870518908141221E-2</v>
      </c>
      <c r="I10" s="28">
        <f>'Calculations 20to24'!I191</f>
        <v>4.5899626568593435E-2</v>
      </c>
      <c r="J10" s="28">
        <f>'Calculations 20to24'!J191</f>
        <v>4.5708133419064718E-2</v>
      </c>
      <c r="K10" s="28">
        <f>'Calculations 20to24'!K191</f>
        <v>4.4880084079841127E-2</v>
      </c>
      <c r="L10" s="28">
        <f>'Calculations 20to24'!L191</f>
        <v>4.4534835514392572E-2</v>
      </c>
      <c r="M10" s="28">
        <f>'Calculations 20to24'!M191</f>
        <v>4.4114807628502936E-2</v>
      </c>
      <c r="N10" s="28">
        <f>'Calculations 20to24'!N191</f>
        <v>4.3694310501365914E-2</v>
      </c>
      <c r="O10" s="28">
        <f>'Calculations 20to24'!O191</f>
        <v>4.3273473833829762E-2</v>
      </c>
      <c r="P10" s="28">
        <f>'Calculations 20to24'!P191</f>
        <v>4.2852428725771288E-2</v>
      </c>
      <c r="Q10" s="28">
        <f>'Calculations 20to24'!Q191</f>
        <v>4.2431307238709234E-2</v>
      </c>
      <c r="R10" s="28">
        <f>'Calculations 20to24'!R191</f>
        <v>4.201024197910707E-2</v>
      </c>
      <c r="S10" s="28">
        <f>'Calculations 20to24'!S191</f>
        <v>4.1589365702577707E-2</v>
      </c>
      <c r="T10" s="28">
        <f>'Calculations 20to24'!T191</f>
        <v>4.1168810939115508E-2</v>
      </c>
      <c r="U10" s="28">
        <f>'Calculations 20to24'!U191</f>
        <v>4.0748709639401567E-2</v>
      </c>
      <c r="V10" s="28">
        <f>'Calculations 20to24'!V191</f>
        <v>4.0329192842146637E-2</v>
      </c>
      <c r="W10" s="28">
        <f>'Calculations 20to24'!W191</f>
        <v>3.9910390362363213E-2</v>
      </c>
      <c r="X10" s="28">
        <f>'Calculations 20to24'!X191</f>
        <v>3.9492430500385575E-2</v>
      </c>
      <c r="Y10" s="28">
        <f>'Calculations 20to24'!Y191</f>
        <v>3.9075439771390767E-2</v>
      </c>
      <c r="Z10" s="28">
        <f>'Calculations 20to24'!Z191</f>
        <v>3.8659542655111026E-2</v>
      </c>
      <c r="AA10" s="28">
        <f>'Calculations 20to24'!AA191</f>
        <v>3.8244861365368636E-2</v>
      </c>
      <c r="AB10" s="28">
        <f>'Calculations 20to24'!AB191</f>
        <v>3.7831515639015406E-2</v>
      </c>
      <c r="AC10" s="28">
        <f>'Calculations 20to24'!AC191</f>
        <v>3.7419622543804612E-2</v>
      </c>
      <c r="AD10" s="28">
        <f>'Calculations 20to24'!AD191</f>
        <v>3.7009296304687467E-2</v>
      </c>
      <c r="AE10" s="28">
        <f>'Calculations 20to24'!AE191</f>
        <v>3.6600648147979156E-2</v>
      </c>
      <c r="AF10" s="28">
        <f>'Calculations 20to24'!AF191</f>
        <v>3.6193786162814059E-2</v>
      </c>
      <c r="AG10">
        <v>3.6193786162814059E-2</v>
      </c>
      <c r="AH10">
        <v>3.6193786162814059E-2</v>
      </c>
      <c r="AI10">
        <v>3.6193786162814059E-2</v>
      </c>
      <c r="AJ10">
        <v>3.6193786162814059E-2</v>
      </c>
      <c r="AK10">
        <v>3.6193786162814059E-2</v>
      </c>
      <c r="AL10">
        <v>3.6193786162814059E-2</v>
      </c>
      <c r="AM10">
        <v>3.6193786162814059E-2</v>
      </c>
      <c r="AN10">
        <v>3.6193786162814059E-2</v>
      </c>
      <c r="AO10">
        <v>3.6193786162814059E-2</v>
      </c>
      <c r="AP10">
        <v>3.6193786162814059E-2</v>
      </c>
    </row>
    <row r="11" spans="1:42" x14ac:dyDescent="0.2">
      <c r="A11" s="6" t="s">
        <v>34</v>
      </c>
      <c r="B11" s="28">
        <f>'Calculations 20to24'!B192</f>
        <v>5.181347150259067E-2</v>
      </c>
      <c r="C11" s="28">
        <f>'Calculations 20to24'!C192</f>
        <v>5.1500077526442346E-2</v>
      </c>
      <c r="D11" s="28">
        <f>'Calculations 20to24'!D192</f>
        <v>5.0789272620168538E-2</v>
      </c>
      <c r="E11" s="28">
        <f>'Calculations 20to24'!E192</f>
        <v>5.0170388611508646E-2</v>
      </c>
      <c r="F11" s="28">
        <f>'Calculations 20to24'!F192</f>
        <v>4.9674515125077784E-2</v>
      </c>
      <c r="G11" s="28">
        <f>'Calculations 20to24'!G192</f>
        <v>4.8842036955625036E-2</v>
      </c>
      <c r="H11" s="28">
        <f>'Calculations 20to24'!H192</f>
        <v>4.8339114171384284E-2</v>
      </c>
      <c r="I11" s="28">
        <f>'Calculations 20to24'!I192</f>
        <v>4.8317897739677436E-2</v>
      </c>
      <c r="J11" s="28">
        <f>'Calculations 20to24'!J192</f>
        <v>4.8031422652866522E-2</v>
      </c>
      <c r="K11" s="28">
        <f>'Calculations 20to24'!K192</f>
        <v>4.7058175577159717E-2</v>
      </c>
      <c r="L11" s="28">
        <f>'Calculations 20to24'!L192</f>
        <v>4.6649750511920565E-2</v>
      </c>
      <c r="M11" s="28">
        <f>'Calculations 20to24'!M192</f>
        <v>4.6148918276533307E-2</v>
      </c>
      <c r="N11" s="28">
        <f>'Calculations 20to24'!N192</f>
        <v>4.5650398407879586E-2</v>
      </c>
      <c r="O11" s="28">
        <f>'Calculations 20to24'!O192</f>
        <v>4.5154279051604206E-2</v>
      </c>
      <c r="P11" s="28">
        <f>'Calculations 20to24'!P192</f>
        <v>4.4660646810898055E-2</v>
      </c>
      <c r="Q11" s="28">
        <f>'Calculations 20to24'!Q192</f>
        <v>4.416958656865768E-2</v>
      </c>
      <c r="R11" s="28">
        <f>'Calculations 20to24'!R192</f>
        <v>4.368118132527804E-2</v>
      </c>
      <c r="S11" s="28">
        <f>'Calculations 20to24'!S192</f>
        <v>4.3195512051523388E-2</v>
      </c>
      <c r="T11" s="28">
        <f>'Calculations 20to24'!T192</f>
        <v>4.271265755590959E-2</v>
      </c>
      <c r="U11" s="28">
        <f>'Calculations 20to24'!U192</f>
        <v>4.2232694366027924E-2</v>
      </c>
      <c r="V11" s="28">
        <f>'Calculations 20to24'!V192</f>
        <v>4.1755696623232169E-2</v>
      </c>
      <c r="W11" s="28">
        <f>'Calculations 20to24'!W192</f>
        <v>4.12817359901098E-2</v>
      </c>
      <c r="X11" s="28">
        <f>'Calculations 20to24'!X192</f>
        <v>4.0810881570158206E-2</v>
      </c>
      <c r="Y11" s="28">
        <f>'Calculations 20to24'!Y192</f>
        <v>4.0343199839086623E-2</v>
      </c>
      <c r="Z11" s="28">
        <f>'Calculations 20to24'!Z192</f>
        <v>3.9878754587169982E-2</v>
      </c>
      <c r="AA11" s="28">
        <f>'Calculations 20to24'!AA192</f>
        <v>3.9417606872082699E-2</v>
      </c>
      <c r="AB11" s="28">
        <f>'Calculations 20to24'!AB192</f>
        <v>3.8959814981652206E-2</v>
      </c>
      <c r="AC11" s="28">
        <f>'Calculations 20to24'!AC192</f>
        <v>3.8505434405973031E-2</v>
      </c>
      <c r="AD11" s="28">
        <f>'Calculations 20to24'!AD192</f>
        <v>3.8054517818340496E-2</v>
      </c>
      <c r="AE11" s="28">
        <f>'Calculations 20to24'!AE192</f>
        <v>3.7607115064463549E-2</v>
      </c>
      <c r="AF11" s="28">
        <f>'Calculations 20to24'!AF192</f>
        <v>3.7163273159438751E-2</v>
      </c>
      <c r="AG11">
        <v>3.7163273159438751E-2</v>
      </c>
      <c r="AH11">
        <v>3.7163273159438751E-2</v>
      </c>
      <c r="AI11">
        <v>3.7163273159438751E-2</v>
      </c>
      <c r="AJ11">
        <v>3.7163273159438751E-2</v>
      </c>
      <c r="AK11">
        <v>3.7163273159438751E-2</v>
      </c>
      <c r="AL11">
        <v>3.7163273159438751E-2</v>
      </c>
      <c r="AM11">
        <v>3.7163273159438751E-2</v>
      </c>
      <c r="AN11">
        <v>3.7163273159438751E-2</v>
      </c>
      <c r="AO11">
        <v>3.7163273159438751E-2</v>
      </c>
      <c r="AP11">
        <v>3.7163273159438751E-2</v>
      </c>
    </row>
    <row r="12" spans="1:42" x14ac:dyDescent="0.2">
      <c r="A12" s="6" t="s">
        <v>92</v>
      </c>
      <c r="B12" s="28">
        <f>'Calculations 20to24'!B193</f>
        <v>5.4254007398273733E-2</v>
      </c>
      <c r="C12" s="28">
        <f>'Calculations 20to24'!C193</f>
        <v>5.4000075002248404E-2</v>
      </c>
      <c r="D12" s="28">
        <f>'Calculations 20to24'!D193</f>
        <v>5.3359849836565207E-2</v>
      </c>
      <c r="E12" s="28">
        <f>'Calculations 20to24'!E193</f>
        <v>5.2821194116786818E-2</v>
      </c>
      <c r="F12" s="28">
        <f>'Calculations 20to24'!F193</f>
        <v>5.2381576018923945E-2</v>
      </c>
      <c r="G12" s="28">
        <f>'Calculations 20to24'!G193</f>
        <v>5.1524716714489355E-2</v>
      </c>
      <c r="H12" s="28">
        <f>'Calculations 20to24'!H193</f>
        <v>5.1014983115370151E-2</v>
      </c>
      <c r="I12" s="28">
        <f>'Calculations 20to24'!I193</f>
        <v>5.1055181127270303E-2</v>
      </c>
      <c r="J12" s="28">
        <f>'Calculations 20to24'!J193</f>
        <v>5.0853303528952398E-2</v>
      </c>
      <c r="K12" s="28">
        <f>'Calculations 20to24'!K193</f>
        <v>4.992902353423475E-2</v>
      </c>
      <c r="L12" s="28">
        <f>'Calculations 20to24'!L193</f>
        <v>4.9509777429413003E-2</v>
      </c>
      <c r="M12" s="28">
        <f>'Calculations 20to24'!M193</f>
        <v>4.9032520480303314E-2</v>
      </c>
      <c r="N12" s="28">
        <f>'Calculations 20to24'!N193</f>
        <v>4.8554997605555206E-2</v>
      </c>
      <c r="O12" s="28">
        <f>'Calculations 20to24'!O193</f>
        <v>4.8077346633554667E-2</v>
      </c>
      <c r="P12" s="28">
        <f>'Calculations 20to24'!P193</f>
        <v>4.759970722774768E-2</v>
      </c>
      <c r="Q12" s="28">
        <f>'Calculations 20to24'!Q193</f>
        <v>4.712222038978197E-2</v>
      </c>
      <c r="R12" s="28">
        <f>'Calculations 20to24'!R193</f>
        <v>4.6645027985457013E-2</v>
      </c>
      <c r="S12" s="28">
        <f>'Calculations 20to24'!S193</f>
        <v>4.6168272293776388E-2</v>
      </c>
      <c r="T12" s="28">
        <f>'Calculations 20to24'!T193</f>
        <v>4.5692095579296592E-2</v>
      </c>
      <c r="U12" s="28">
        <f>'Calculations 20to24'!U193</f>
        <v>4.5216639687876349E-2</v>
      </c>
      <c r="V12" s="28">
        <f>'Calculations 20to24'!V193</f>
        <v>4.4742045665835443E-2</v>
      </c>
      <c r="W12" s="28">
        <f>'Calculations 20to24'!W193</f>
        <v>4.4268453402449393E-2</v>
      </c>
      <c r="X12" s="28">
        <f>'Calculations 20to24'!X193</f>
        <v>4.3796001295622146E-2</v>
      </c>
      <c r="Y12" s="28">
        <f>'Calculations 20to24'!Y193</f>
        <v>4.3324825940501958E-2</v>
      </c>
      <c r="Z12" s="28">
        <f>'Calculations 20to24'!Z193</f>
        <v>4.2855061840733948E-2</v>
      </c>
      <c r="AA12" s="28">
        <f>'Calculations 20to24'!AA193</f>
        <v>4.238684114197213E-2</v>
      </c>
      <c r="AB12" s="28">
        <f>'Calculations 20to24'!AB193</f>
        <v>4.1920293387217471E-2</v>
      </c>
      <c r="AC12" s="28">
        <f>'Calculations 20to24'!AC193</f>
        <v>4.1455545293483755E-2</v>
      </c>
      <c r="AD12" s="28">
        <f>'Calculations 20to24'!AD193</f>
        <v>4.0992720549251051E-2</v>
      </c>
      <c r="AE12" s="28">
        <f>'Calculations 20to24'!AE193</f>
        <v>4.053193963210968E-2</v>
      </c>
      <c r="AF12" s="28">
        <f>'Calculations 20to24'!AF193</f>
        <v>4.0073319645968004E-2</v>
      </c>
      <c r="AG12">
        <v>4.0073319645968004E-2</v>
      </c>
      <c r="AH12">
        <v>4.0073319645968004E-2</v>
      </c>
      <c r="AI12">
        <v>4.0073319645968004E-2</v>
      </c>
      <c r="AJ12">
        <v>4.0073319645968004E-2</v>
      </c>
      <c r="AK12">
        <v>4.0073319645968004E-2</v>
      </c>
      <c r="AL12">
        <v>4.0073319645968004E-2</v>
      </c>
      <c r="AM12">
        <v>4.0073319645968004E-2</v>
      </c>
      <c r="AN12">
        <v>4.0073319645968004E-2</v>
      </c>
      <c r="AO12">
        <v>4.0073319645968004E-2</v>
      </c>
      <c r="AP12">
        <v>4.0073319645968004E-2</v>
      </c>
    </row>
    <row r="13" spans="1:42" x14ac:dyDescent="0.2">
      <c r="A13" s="6" t="s">
        <v>89</v>
      </c>
      <c r="B13" s="28">
        <f>'Calculations 20to24'!B194</f>
        <v>4.7976011994003018E-2</v>
      </c>
      <c r="C13" s="28">
        <f>'Calculations 20to24'!C194</f>
        <v>4.7802926453053632E-2</v>
      </c>
      <c r="D13" s="28">
        <f>'Calculations 20to24'!D194</f>
        <v>4.723056840468428E-2</v>
      </c>
      <c r="E13" s="28">
        <f>'Calculations 20to24'!E194</f>
        <v>4.6736449727850835E-2</v>
      </c>
      <c r="F13" s="28">
        <f>'Calculations 20to24'!F194</f>
        <v>4.6350155869870666E-2</v>
      </c>
      <c r="G13" s="28">
        <f>'Calculations 20to24'!G194</f>
        <v>4.5633746477136111E-2</v>
      </c>
      <c r="H13" s="28">
        <f>'Calculations 20to24'!H194</f>
        <v>4.5227249331779532E-2</v>
      </c>
      <c r="I13" s="28">
        <f>'Calculations 20to24'!I194</f>
        <v>4.52219947380667E-2</v>
      </c>
      <c r="J13" s="28">
        <f>'Calculations 20to24'!J194</f>
        <v>4.4943591806800097E-2</v>
      </c>
      <c r="K13" s="28">
        <f>'Calculations 20to24'!K194</f>
        <v>4.4032163044395917E-2</v>
      </c>
      <c r="L13" s="28">
        <f>'Calculations 20to24'!L194</f>
        <v>4.3812935858383785E-2</v>
      </c>
      <c r="M13" s="28">
        <f>'Calculations 20to24'!M194</f>
        <v>4.3398046419493443E-2</v>
      </c>
      <c r="N13" s="28">
        <f>'Calculations 20to24'!N194</f>
        <v>4.29837181948661E-2</v>
      </c>
      <c r="O13" s="28">
        <f>'Calculations 20to24'!O194</f>
        <v>4.2570038833247129E-2</v>
      </c>
      <c r="P13" s="28">
        <f>'Calculations 20to24'!P194</f>
        <v>4.2157096394135112E-2</v>
      </c>
      <c r="Q13" s="28">
        <f>'Calculations 20to24'!Q194</f>
        <v>4.1744979099630354E-2</v>
      </c>
      <c r="R13" s="28">
        <f>'Calculations 20to24'!R194</f>
        <v>4.1333775099791706E-2</v>
      </c>
      <c r="S13" s="28">
        <f>'Calculations 20to24'!S194</f>
        <v>4.092357225131045E-2</v>
      </c>
      <c r="T13" s="28">
        <f>'Calculations 20to24'!T194</f>
        <v>4.0514457909287441E-2</v>
      </c>
      <c r="U13" s="28">
        <f>'Calculations 20to24'!U194</f>
        <v>4.0106518731882312E-2</v>
      </c>
      <c r="V13" s="28">
        <f>'Calculations 20to24'!V194</f>
        <v>3.9699840497579651E-2</v>
      </c>
      <c r="W13" s="28">
        <f>'Calculations 20to24'!W194</f>
        <v>3.9294507934802943E-2</v>
      </c>
      <c r="X13" s="28">
        <f>'Calculations 20to24'!X194</f>
        <v>3.8890604563588796E-2</v>
      </c>
      <c r="Y13" s="28">
        <f>'Calculations 20to24'!Y194</f>
        <v>3.8488212549018581E-2</v>
      </c>
      <c r="Z13" s="28">
        <f>'Calculations 20to24'!Z194</f>
        <v>3.8087412566092507E-2</v>
      </c>
      <c r="AA13" s="28">
        <f>'Calculations 20to24'!AA194</f>
        <v>3.7688283675715147E-2</v>
      </c>
      <c r="AB13" s="28">
        <f>'Calculations 20to24'!AB194</f>
        <v>3.7290903211457095E-2</v>
      </c>
      <c r="AC13" s="28">
        <f>'Calculations 20to24'!AC194</f>
        <v>3.6895346676739882E-2</v>
      </c>
      <c r="AD13" s="28">
        <f>'Calculations 20to24'!AD194</f>
        <v>3.6501687652092267E-2</v>
      </c>
      <c r="AE13" s="28">
        <f>'Calculations 20to24'!AE194</f>
        <v>3.6109997712110486E-2</v>
      </c>
      <c r="AF13" s="28">
        <f>'Calculations 20to24'!AF194</f>
        <v>3.5720346351758518E-2</v>
      </c>
      <c r="AG13">
        <v>3.5720346351758518E-2</v>
      </c>
      <c r="AH13">
        <v>3.5720346351758518E-2</v>
      </c>
      <c r="AI13">
        <v>3.5720346351758518E-2</v>
      </c>
      <c r="AJ13">
        <v>3.5720346351758518E-2</v>
      </c>
      <c r="AK13">
        <v>3.5720346351758518E-2</v>
      </c>
      <c r="AL13">
        <v>3.5720346351758518E-2</v>
      </c>
      <c r="AM13">
        <v>3.5720346351758518E-2</v>
      </c>
      <c r="AN13">
        <v>3.5720346351758518E-2</v>
      </c>
      <c r="AO13">
        <v>3.5720346351758518E-2</v>
      </c>
      <c r="AP13">
        <v>3.5720346351758518E-2</v>
      </c>
    </row>
    <row r="14" spans="1:42" x14ac:dyDescent="0.2">
      <c r="A14" s="6" t="s">
        <v>35</v>
      </c>
      <c r="B14" s="28">
        <f>'Calculations 20to24'!B195</f>
        <v>5.6466302367941749E-2</v>
      </c>
      <c r="C14" s="28">
        <f>'Calculations 20to24'!C195</f>
        <v>5.6183054472142877E-2</v>
      </c>
      <c r="D14" s="28">
        <f>'Calculations 20to24'!D195</f>
        <v>5.5519526054083043E-2</v>
      </c>
      <c r="E14" s="28">
        <f>'Calculations 20to24'!E195</f>
        <v>5.4974400909461388E-2</v>
      </c>
      <c r="F14" s="28">
        <f>'Calculations 20to24'!F195</f>
        <v>5.4538168509459507E-2</v>
      </c>
      <c r="G14" s="28">
        <f>'Calculations 20to24'!G195</f>
        <v>5.3677087413433154E-2</v>
      </c>
      <c r="H14" s="28">
        <f>'Calculations 20to24'!H195</f>
        <v>5.3179313916706578E-2</v>
      </c>
      <c r="I14" s="28">
        <f>'Calculations 20to24'!I195</f>
        <v>5.3293727103366918E-2</v>
      </c>
      <c r="J14" s="28">
        <f>'Calculations 20to24'!J195</f>
        <v>5.3172015240385562E-2</v>
      </c>
      <c r="K14" s="28">
        <f>'Calculations 20to24'!K195</f>
        <v>5.2282296342127436E-2</v>
      </c>
      <c r="L14" s="28">
        <f>'Calculations 20to24'!L195</f>
        <v>5.1779606736714688E-2</v>
      </c>
      <c r="M14" s="28">
        <f>'Calculations 20to24'!M195</f>
        <v>5.1309842084982016E-2</v>
      </c>
      <c r="N14" s="28">
        <f>'Calculations 20to24'!N195</f>
        <v>5.0839354189902757E-2</v>
      </c>
      <c r="O14" s="28">
        <f>'Calculations 20to24'!O195</f>
        <v>5.0368265009684339E-2</v>
      </c>
      <c r="P14" s="28">
        <f>'Calculations 20to24'!P195</f>
        <v>4.9896699570101288E-2</v>
      </c>
      <c r="Q14" s="28">
        <f>'Calculations 20to24'!Q195</f>
        <v>4.9424785471244133E-2</v>
      </c>
      <c r="R14" s="28">
        <f>'Calculations 20to24'!R195</f>
        <v>4.8952652413242967E-2</v>
      </c>
      <c r="S14" s="28">
        <f>'Calculations 20to24'!S195</f>
        <v>4.8480431741367666E-2</v>
      </c>
      <c r="T14" s="28">
        <f>'Calculations 20to24'!T195</f>
        <v>4.8008256010823258E-2</v>
      </c>
      <c r="U14" s="28">
        <f>'Calculations 20to24'!U195</f>
        <v>4.7536258571483081E-2</v>
      </c>
      <c r="V14" s="28">
        <f>'Calculations 20to24'!V195</f>
        <v>4.7064573172718567E-2</v>
      </c>
      <c r="W14" s="28">
        <f>'Calculations 20to24'!W195</f>
        <v>4.6593333588416198E-2</v>
      </c>
      <c r="X14" s="28">
        <f>'Calculations 20to24'!X195</f>
        <v>4.6122673262195032E-2</v>
      </c>
      <c r="Y14" s="28">
        <f>'Calculations 20to24'!Y195</f>
        <v>4.5652724972772833E-2</v>
      </c>
      <c r="Z14" s="28">
        <f>'Calculations 20to24'!Z195</f>
        <v>4.5183620519361589E-2</v>
      </c>
      <c r="AA14" s="28">
        <f>'Calculations 20to24'!AA195</f>
        <v>4.471549042691126E-2</v>
      </c>
      <c r="AB14" s="28">
        <f>'Calculations 20to24'!AB195</f>
        <v>4.4248463670965445E-2</v>
      </c>
      <c r="AC14" s="28">
        <f>'Calculations 20to24'!AC195</f>
        <v>4.3782667421833954E-2</v>
      </c>
      <c r="AD14" s="28">
        <f>'Calculations 20to24'!AD195</f>
        <v>4.3318226807743963E-2</v>
      </c>
      <c r="AE14" s="28">
        <f>'Calculations 20to24'!AE195</f>
        <v>4.2855264696576571E-2</v>
      </c>
      <c r="AF14" s="28">
        <f>'Calculations 20to24'!AF195</f>
        <v>4.2393901495764108E-2</v>
      </c>
      <c r="AG14">
        <v>4.2393901495764108E-2</v>
      </c>
      <c r="AH14">
        <v>4.2393901495764108E-2</v>
      </c>
      <c r="AI14">
        <v>4.2393901495764108E-2</v>
      </c>
      <c r="AJ14">
        <v>4.2393901495764108E-2</v>
      </c>
      <c r="AK14">
        <v>4.2393901495764108E-2</v>
      </c>
      <c r="AL14">
        <v>4.2393901495764108E-2</v>
      </c>
      <c r="AM14">
        <v>4.2393901495764108E-2</v>
      </c>
      <c r="AN14">
        <v>4.2393901495764108E-2</v>
      </c>
      <c r="AO14">
        <v>4.2393901495764108E-2</v>
      </c>
      <c r="AP14">
        <v>4.2393901495764108E-2</v>
      </c>
    </row>
    <row r="15" spans="1:42" x14ac:dyDescent="0.2">
      <c r="A15" s="6" t="s">
        <v>98</v>
      </c>
      <c r="B15" s="28">
        <f>'Calculations 20to24'!B196</f>
        <v>7.3170731707317083E-2</v>
      </c>
      <c r="C15" s="28">
        <f>'Calculations 20to24'!C196</f>
        <v>7.2793803416717248E-2</v>
      </c>
      <c r="D15" s="28">
        <f>'Calculations 20to24'!D196</f>
        <v>7.1850326241796852E-2</v>
      </c>
      <c r="E15" s="28">
        <f>'Calculations 20to24'!E196</f>
        <v>7.1028201975454008E-2</v>
      </c>
      <c r="F15" s="28">
        <f>'Calculations 20to24'!F196</f>
        <v>7.0333122498746861E-2</v>
      </c>
      <c r="G15" s="28">
        <f>'Calculations 20to24'!G196</f>
        <v>6.9039680418332264E-2</v>
      </c>
      <c r="H15" s="28">
        <f>'Calculations 20to24'!H196</f>
        <v>6.822099443604758E-2</v>
      </c>
      <c r="I15" s="28">
        <f>'Calculations 20to24'!I196</f>
        <v>6.8172972967948983E-2</v>
      </c>
      <c r="J15" s="28">
        <f>'Calculations 20to24'!J196</f>
        <v>6.7796540154738558E-2</v>
      </c>
      <c r="K15" s="28">
        <f>'Calculations 20to24'!K196</f>
        <v>6.6411539559965413E-2</v>
      </c>
      <c r="L15" s="28">
        <f>'Calculations 20to24'!L196</f>
        <v>6.5825204866948067E-2</v>
      </c>
      <c r="M15" s="28">
        <f>'Calculations 20to24'!M196</f>
        <v>6.5095052578549709E-2</v>
      </c>
      <c r="N15" s="28">
        <f>'Calculations 20to24'!N196</f>
        <v>6.4366782093025765E-2</v>
      </c>
      <c r="O15" s="28">
        <f>'Calculations 20to24'!O196</f>
        <v>6.3640598794913364E-2</v>
      </c>
      <c r="P15" s="28">
        <f>'Calculations 20to24'!P196</f>
        <v>6.291670645482364E-2</v>
      </c>
      <c r="Q15" s="28">
        <f>'Calculations 20to24'!Q196</f>
        <v>6.2195306699182128E-2</v>
      </c>
      <c r="R15" s="28">
        <f>'Calculations 20to24'!R196</f>
        <v>6.1476598514096301E-2</v>
      </c>
      <c r="S15" s="28">
        <f>'Calculations 20to24'!S196</f>
        <v>6.0760777783276369E-2</v>
      </c>
      <c r="T15" s="28">
        <f>'Calculations 20to24'!T196</f>
        <v>6.0048036859789072E-2</v>
      </c>
      <c r="U15" s="28">
        <f>'Calculations 20to24'!U196</f>
        <v>5.9338564171296321E-2</v>
      </c>
      <c r="V15" s="28">
        <f>'Calculations 20to24'!V196</f>
        <v>5.8632543858301737E-2</v>
      </c>
      <c r="W15" s="28">
        <f>'Calculations 20to24'!W196</f>
        <v>5.7930155444817964E-2</v>
      </c>
      <c r="X15" s="28">
        <f>'Calculations 20to24'!X196</f>
        <v>5.7231573540763102E-2</v>
      </c>
      <c r="Y15" s="28">
        <f>'Calculations 20to24'!Y196</f>
        <v>5.6536967575300127E-2</v>
      </c>
      <c r="Z15" s="28">
        <f>'Calculations 20to24'!Z196</f>
        <v>5.58465015602502E-2</v>
      </c>
      <c r="AA15" s="28">
        <f>'Calculations 20to24'!AA196</f>
        <v>5.516033388263402E-2</v>
      </c>
      <c r="AB15" s="28">
        <f>'Calculations 20to24'!AB196</f>
        <v>5.4478617125336706E-2</v>
      </c>
      <c r="AC15" s="28">
        <f>'Calculations 20to24'!AC196</f>
        <v>5.3801497914828078E-2</v>
      </c>
      <c r="AD15" s="28">
        <f>'Calculations 20to24'!AD196</f>
        <v>5.3129116794833772E-2</v>
      </c>
      <c r="AE15" s="28">
        <f>'Calculations 20to24'!AE196</f>
        <v>5.2461608124804264E-2</v>
      </c>
      <c r="AF15" s="28">
        <f>'Calculations 20to24'!AF196</f>
        <v>5.1799100002011655E-2</v>
      </c>
      <c r="AG15">
        <v>5.1799100002011655E-2</v>
      </c>
      <c r="AH15">
        <v>5.1799100002011655E-2</v>
      </c>
      <c r="AI15">
        <v>5.1799100002011655E-2</v>
      </c>
      <c r="AJ15">
        <v>5.1799100002011655E-2</v>
      </c>
      <c r="AK15">
        <v>5.1799100002011655E-2</v>
      </c>
      <c r="AL15">
        <v>5.1799100002011655E-2</v>
      </c>
      <c r="AM15">
        <v>5.1799100002011655E-2</v>
      </c>
      <c r="AN15">
        <v>5.1799100002011655E-2</v>
      </c>
      <c r="AO15">
        <v>5.1799100002011655E-2</v>
      </c>
      <c r="AP15">
        <v>5.1799100002011655E-2</v>
      </c>
    </row>
    <row r="16" spans="1:42" x14ac:dyDescent="0.2">
      <c r="A16" s="6" t="s">
        <v>97</v>
      </c>
      <c r="B16" s="28">
        <f>'Calculations 20to24'!B197</f>
        <v>6.6202090592334478E-2</v>
      </c>
      <c r="C16" s="28">
        <f>'Calculations 20to24'!C197</f>
        <v>6.5800289043409552E-2</v>
      </c>
      <c r="D16" s="28">
        <f>'Calculations 20to24'!D197</f>
        <v>6.4955632439590016E-2</v>
      </c>
      <c r="E16" s="28">
        <f>'Calculations 20to24'!E197</f>
        <v>6.4237241176999679E-2</v>
      </c>
      <c r="F16" s="28">
        <f>'Calculations 20to24'!F197</f>
        <v>6.3630805044583225E-2</v>
      </c>
      <c r="G16" s="28">
        <f>'Calculations 20to24'!G197</f>
        <v>6.250143677121929E-2</v>
      </c>
      <c r="H16" s="28">
        <f>'Calculations 20to24'!H197</f>
        <v>6.1789254261036465E-2</v>
      </c>
      <c r="I16" s="28">
        <f>'Calculations 20to24'!I197</f>
        <v>6.1825216419140155E-2</v>
      </c>
      <c r="J16" s="28">
        <f>'Calculations 20to24'!J197</f>
        <v>6.1610265245594979E-2</v>
      </c>
      <c r="K16" s="28">
        <f>'Calculations 20to24'!K197</f>
        <v>6.049399978421665E-2</v>
      </c>
      <c r="L16" s="28">
        <f>'Calculations 20to24'!L197</f>
        <v>5.9828466874822281E-2</v>
      </c>
      <c r="M16" s="28">
        <f>'Calculations 20to24'!M197</f>
        <v>5.9197717755581844E-2</v>
      </c>
      <c r="N16" s="28">
        <f>'Calculations 20to24'!N197</f>
        <v>5.8568116544932103E-2</v>
      </c>
      <c r="O16" s="28">
        <f>'Calculations 20to24'!O197</f>
        <v>5.7939829457659478E-2</v>
      </c>
      <c r="P16" s="28">
        <f>'Calculations 20to24'!P197</f>
        <v>5.7313022941116232E-2</v>
      </c>
      <c r="Q16" s="28">
        <f>'Calculations 20to24'!Q197</f>
        <v>5.6687863149354915E-2</v>
      </c>
      <c r="R16" s="28">
        <f>'Calculations 20to24'!R197</f>
        <v>5.6064515447554308E-2</v>
      </c>
      <c r="S16" s="28">
        <f>'Calculations 20to24'!S197</f>
        <v>5.5443143946714575E-2</v>
      </c>
      <c r="T16" s="28">
        <f>'Calculations 20to24'!T197</f>
        <v>5.4823911068475208E-2</v>
      </c>
      <c r="U16" s="28">
        <f>'Calculations 20to24'!U197</f>
        <v>5.4206977139796303E-2</v>
      </c>
      <c r="V16" s="28">
        <f>'Calculations 20to24'!V197</f>
        <v>5.3592500017132998E-2</v>
      </c>
      <c r="W16" s="28">
        <f>'Calculations 20to24'!W197</f>
        <v>5.2980634739638745E-2</v>
      </c>
      <c r="X16" s="28">
        <f>'Calculations 20to24'!X197</f>
        <v>5.2371533210839566E-2</v>
      </c>
      <c r="Y16" s="28">
        <f>'Calculations 20to24'!Y197</f>
        <v>5.1765343908142032E-2</v>
      </c>
      <c r="Z16" s="28">
        <f>'Calculations 20to24'!Z197</f>
        <v>5.1162211619464631E-2</v>
      </c>
      <c r="AA16" s="28">
        <f>'Calculations 20to24'!AA197</f>
        <v>5.0562277206213792E-2</v>
      </c>
      <c r="AB16" s="28">
        <f>'Calculations 20to24'!AB197</f>
        <v>4.9965677391775647E-2</v>
      </c>
      <c r="AC16" s="28">
        <f>'Calculations 20to24'!AC197</f>
        <v>4.937254457463796E-2</v>
      </c>
      <c r="AD16" s="28">
        <f>'Calculations 20to24'!AD197</f>
        <v>4.8783006665223033E-2</v>
      </c>
      <c r="AE16" s="28">
        <f>'Calculations 20to24'!AE197</f>
        <v>4.8197186945470136E-2</v>
      </c>
      <c r="AF16" s="28">
        <f>'Calculations 20to24'!AF197</f>
        <v>4.7615203950187278E-2</v>
      </c>
      <c r="AG16">
        <v>4.7615203950187278E-2</v>
      </c>
      <c r="AH16">
        <v>4.7615203950187278E-2</v>
      </c>
      <c r="AI16">
        <v>4.7615203950187278E-2</v>
      </c>
      <c r="AJ16">
        <v>4.7615203950187278E-2</v>
      </c>
      <c r="AK16">
        <v>4.7615203950187278E-2</v>
      </c>
      <c r="AL16">
        <v>4.7615203950187278E-2</v>
      </c>
      <c r="AM16">
        <v>4.7615203950187278E-2</v>
      </c>
      <c r="AN16">
        <v>4.7615203950187278E-2</v>
      </c>
      <c r="AO16">
        <v>4.7615203950187278E-2</v>
      </c>
      <c r="AP16">
        <v>4.7615203950187278E-2</v>
      </c>
    </row>
    <row r="17" spans="1:42" x14ac:dyDescent="0.2">
      <c r="A17" s="6" t="s">
        <v>101</v>
      </c>
      <c r="B17" s="28">
        <f>'Calculations 20to24'!B198</f>
        <v>7.4218750000000014E-2</v>
      </c>
      <c r="C17" s="28">
        <f>'Calculations 20to24'!C198</f>
        <v>7.3754947270526575E-2</v>
      </c>
      <c r="D17" s="28">
        <f>'Calculations 20to24'!D198</f>
        <v>7.2812688521388447E-2</v>
      </c>
      <c r="E17" s="28">
        <f>'Calculations 20to24'!E198</f>
        <v>7.2037259474933987E-2</v>
      </c>
      <c r="F17" s="28">
        <f>'Calculations 20to24'!F198</f>
        <v>7.1401585951439361E-2</v>
      </c>
      <c r="G17" s="28">
        <f>'Calculations 20to24'!G198</f>
        <v>7.0176215895196556E-2</v>
      </c>
      <c r="H17" s="28">
        <f>'Calculations 20to24'!H198</f>
        <v>6.9441244083264381E-2</v>
      </c>
      <c r="I17" s="28">
        <f>'Calculations 20to24'!I198</f>
        <v>6.9585151496387332E-2</v>
      </c>
      <c r="J17" s="28">
        <f>'Calculations 20to24'!J198</f>
        <v>6.9444747451629402E-2</v>
      </c>
      <c r="K17" s="28">
        <f>'Calculations 20to24'!K198</f>
        <v>6.8265140369539665E-2</v>
      </c>
      <c r="L17" s="28">
        <f>'Calculations 20to24'!L198</f>
        <v>6.7462449710499917E-2</v>
      </c>
      <c r="M17" s="28">
        <f>'Calculations 20to24'!M198</f>
        <v>6.6793909357530282E-2</v>
      </c>
      <c r="N17" s="28">
        <f>'Calculations 20to24'!N198</f>
        <v>6.6125655624251892E-2</v>
      </c>
      <c r="O17" s="28">
        <f>'Calculations 20to24'!O198</f>
        <v>6.545783758535445E-2</v>
      </c>
      <c r="P17" s="28">
        <f>'Calculations 20to24'!P198</f>
        <v>6.4790608571308098E-2</v>
      </c>
      <c r="Q17" s="28">
        <f>'Calculations 20to24'!Q198</f>
        <v>6.4124125479228217E-2</v>
      </c>
      <c r="R17" s="28">
        <f>'Calculations 20to24'!R198</f>
        <v>6.3458548110024549E-2</v>
      </c>
      <c r="S17" s="28">
        <f>'Calculations 20to24'!S198</f>
        <v>6.2794038532568847E-2</v>
      </c>
      <c r="T17" s="28">
        <f>'Calculations 20to24'!T198</f>
        <v>6.2130760475476964E-2</v>
      </c>
      <c r="U17" s="28">
        <f>'Calculations 20to24'!U198</f>
        <v>6.1468878746975257E-2</v>
      </c>
      <c r="V17" s="28">
        <f>'Calculations 20to24'!V198</f>
        <v>6.0808558683188893E-2</v>
      </c>
      <c r="W17" s="28">
        <f>'Calculations 20to24'!W198</f>
        <v>6.0149965625073805E-2</v>
      </c>
      <c r="X17" s="28">
        <f>'Calculations 20to24'!X198</f>
        <v>5.9493264424090302E-2</v>
      </c>
      <c r="Y17" s="28">
        <f>'Calculations 20to24'!Y198</f>
        <v>5.8838618976611252E-2</v>
      </c>
      <c r="Z17" s="28">
        <f>'Calculations 20to24'!Z198</f>
        <v>5.8186191786946451E-2</v>
      </c>
      <c r="AA17" s="28">
        <f>'Calculations 20to24'!AA198</f>
        <v>5.7536143558765886E-2</v>
      </c>
      <c r="AB17" s="28">
        <f>'Calculations 20to24'!AB198</f>
        <v>5.6888632814615238E-2</v>
      </c>
      <c r="AC17" s="28">
        <f>'Calculations 20to24'!AC198</f>
        <v>5.6243815543121904E-2</v>
      </c>
      <c r="AD17" s="28">
        <f>'Calculations 20to24'!AD198</f>
        <v>5.56018448734193E-2</v>
      </c>
      <c r="AE17" s="28">
        <f>'Calculations 20to24'!AE198</f>
        <v>5.4962870776231354E-2</v>
      </c>
      <c r="AF17" s="28">
        <f>'Calculations 20to24'!AF198</f>
        <v>5.4327039791005234E-2</v>
      </c>
      <c r="AG17">
        <v>5.4327039791005234E-2</v>
      </c>
      <c r="AH17">
        <v>5.4327039791005234E-2</v>
      </c>
      <c r="AI17">
        <v>5.4327039791005234E-2</v>
      </c>
      <c r="AJ17">
        <v>5.4327039791005234E-2</v>
      </c>
      <c r="AK17">
        <v>5.4327039791005234E-2</v>
      </c>
      <c r="AL17">
        <v>5.4327039791005234E-2</v>
      </c>
      <c r="AM17">
        <v>5.4327039791005234E-2</v>
      </c>
      <c r="AN17">
        <v>5.4327039791005234E-2</v>
      </c>
      <c r="AO17">
        <v>5.4327039791005234E-2</v>
      </c>
      <c r="AP17">
        <v>5.4327039791005234E-2</v>
      </c>
    </row>
    <row r="18" spans="1:42" x14ac:dyDescent="0.2">
      <c r="A18" s="6" t="s">
        <v>104</v>
      </c>
      <c r="B18" s="28">
        <f>'Calculations 20to24'!B199</f>
        <v>4.2857142857142851E-2</v>
      </c>
      <c r="C18" s="28">
        <f>'Calculations 20to24'!C199</f>
        <v>4.2801342324206661E-2</v>
      </c>
      <c r="D18" s="28">
        <f>'Calculations 20to24'!D199</f>
        <v>4.2423432914908084E-2</v>
      </c>
      <c r="E18" s="28">
        <f>'Calculations 20to24'!E199</f>
        <v>4.2117337202620037E-2</v>
      </c>
      <c r="F18" s="28">
        <f>'Calculations 20to24'!F199</f>
        <v>4.187908778399204E-2</v>
      </c>
      <c r="G18" s="28">
        <f>'Calculations 20to24'!G199</f>
        <v>4.1305974020161194E-2</v>
      </c>
      <c r="H18" s="28">
        <f>'Calculations 20to24'!H199</f>
        <v>4.0997354250545778E-2</v>
      </c>
      <c r="I18" s="28">
        <f>'Calculations 20to24'!I199</f>
        <v>4.1080802828087105E-2</v>
      </c>
      <c r="J18" s="28">
        <f>'Calculations 20to24'!J199</f>
        <v>4.0962408879084596E-2</v>
      </c>
      <c r="K18" s="28">
        <f>'Calculations 20to24'!K199</f>
        <v>4.0286233357083673E-2</v>
      </c>
      <c r="L18" s="28">
        <f>'Calculations 20to24'!L199</f>
        <v>4.0130582679559379E-2</v>
      </c>
      <c r="M18" s="28">
        <f>'Calculations 20to24'!M199</f>
        <v>3.984272625588979E-2</v>
      </c>
      <c r="N18" s="28">
        <f>'Calculations 20to24'!N199</f>
        <v>3.9552788883657097E-2</v>
      </c>
      <c r="O18" s="28">
        <f>'Calculations 20to24'!O199</f>
        <v>3.9260850032812246E-2</v>
      </c>
      <c r="P18" s="28">
        <f>'Calculations 20to24'!P199</f>
        <v>3.8966992893512777E-2</v>
      </c>
      <c r="Q18" s="28">
        <f>'Calculations 20to24'!Q199</f>
        <v>3.8671304035373444E-2</v>
      </c>
      <c r="R18" s="28">
        <f>'Calculations 20to24'!R199</f>
        <v>3.8373873074513537E-2</v>
      </c>
      <c r="S18" s="28">
        <f>'Calculations 20to24'!S199</f>
        <v>3.8074792348872163E-2</v>
      </c>
      <c r="T18" s="28">
        <f>'Calculations 20to24'!T199</f>
        <v>3.7774156602220312E-2</v>
      </c>
      <c r="U18" s="28">
        <f>'Calculations 20to24'!U199</f>
        <v>3.7472062677262427E-2</v>
      </c>
      <c r="V18" s="28">
        <f>'Calculations 20to24'!V199</f>
        <v>3.7168609218176836E-2</v>
      </c>
      <c r="W18" s="28">
        <f>'Calculations 20to24'!W199</f>
        <v>3.6863896382907865E-2</v>
      </c>
      <c r="X18" s="28">
        <f>'Calculations 20to24'!X199</f>
        <v>3.6558025565479609E-2</v>
      </c>
      <c r="Y18" s="28">
        <f>'Calculations 20to24'!Y199</f>
        <v>3.6251099128564751E-2</v>
      </c>
      <c r="Z18" s="28">
        <f>'Calculations 20to24'!Z199</f>
        <v>3.5943220146500858E-2</v>
      </c>
      <c r="AA18" s="28">
        <f>'Calculations 20to24'!AA199</f>
        <v>3.5634492158908446E-2</v>
      </c>
      <c r="AB18" s="28">
        <f>'Calculations 20to24'!AB199</f>
        <v>3.5325018935029769E-2</v>
      </c>
      <c r="AC18" s="28">
        <f>'Calculations 20to24'!AC199</f>
        <v>3.501490424886735E-2</v>
      </c>
      <c r="AD18" s="28">
        <f>'Calculations 20to24'!AD199</f>
        <v>3.4704251665170952E-2</v>
      </c>
      <c r="AE18" s="28">
        <f>'Calculations 20to24'!AE199</f>
        <v>3.4393164336280951E-2</v>
      </c>
      <c r="AF18" s="28">
        <f>'Calculations 20to24'!AF199</f>
        <v>3.4081744809811389E-2</v>
      </c>
      <c r="AG18">
        <v>3.4081744809811389E-2</v>
      </c>
      <c r="AH18">
        <v>3.4081744809811389E-2</v>
      </c>
      <c r="AI18">
        <v>3.4081744809811389E-2</v>
      </c>
      <c r="AJ18">
        <v>3.4081744809811389E-2</v>
      </c>
      <c r="AK18">
        <v>3.4081744809811389E-2</v>
      </c>
      <c r="AL18">
        <v>3.4081744809811389E-2</v>
      </c>
      <c r="AM18">
        <v>3.4081744809811389E-2</v>
      </c>
      <c r="AN18">
        <v>3.4081744809811389E-2</v>
      </c>
      <c r="AO18">
        <v>3.4081744809811389E-2</v>
      </c>
      <c r="AP18">
        <v>3.4081744809811389E-2</v>
      </c>
    </row>
    <row r="19" spans="1:42" x14ac:dyDescent="0.2">
      <c r="A19" s="6" t="s">
        <v>36</v>
      </c>
      <c r="B19" s="28">
        <f>'Calculations 20to24'!B200</f>
        <v>5.8823529411764684E-2</v>
      </c>
      <c r="C19" s="28">
        <f>'Calculations 20to24'!C200</f>
        <v>5.8521554614372306E-2</v>
      </c>
      <c r="D19" s="28">
        <f>'Calculations 20to24'!D200</f>
        <v>5.7816606028191893E-2</v>
      </c>
      <c r="E19" s="28">
        <f>'Calculations 20to24'!E200</f>
        <v>5.7235258053936262E-2</v>
      </c>
      <c r="F19" s="28">
        <f>'Calculations 20to24'!F200</f>
        <v>5.6769286224228187E-2</v>
      </c>
      <c r="G19" s="28">
        <f>'Calculations 20to24'!G200</f>
        <v>5.5856284373999636E-2</v>
      </c>
      <c r="H19" s="28">
        <f>'Calculations 20to24'!H200</f>
        <v>5.5325764000461172E-2</v>
      </c>
      <c r="I19" s="28">
        <f>'Calculations 20to24'!I200</f>
        <v>5.5438244771930954E-2</v>
      </c>
      <c r="J19" s="28">
        <f>'Calculations 20to24'!J200</f>
        <v>5.5302315207557767E-2</v>
      </c>
      <c r="K19" s="28">
        <f>'Calculations 20to24'!K200</f>
        <v>5.4359955592952758E-2</v>
      </c>
      <c r="L19" s="28">
        <f>'Calculations 20to24'!L200</f>
        <v>5.3822069631995581E-2</v>
      </c>
      <c r="M19" s="28">
        <f>'Calculations 20to24'!M200</f>
        <v>5.3319570675343798E-2</v>
      </c>
      <c r="N19" s="28">
        <f>'Calculations 20to24'!N200</f>
        <v>5.2816171024296615E-2</v>
      </c>
      <c r="O19" s="28">
        <f>'Calculations 20to24'!O200</f>
        <v>5.2312021521982076E-2</v>
      </c>
      <c r="P19" s="28">
        <f>'Calculations 20to24'!P200</f>
        <v>5.1807275879788242E-2</v>
      </c>
      <c r="Q19" s="28">
        <f>'Calculations 20to24'!Q200</f>
        <v>5.1302090118513527E-2</v>
      </c>
      <c r="R19" s="28">
        <f>'Calculations 20to24'!R200</f>
        <v>5.079662203080617E-2</v>
      </c>
      <c r="S19" s="28">
        <f>'Calculations 20to24'!S200</f>
        <v>5.0291030665563563E-2</v>
      </c>
      <c r="T19" s="28">
        <f>'Calculations 20to24'!T200</f>
        <v>4.9785475834848429E-2</v>
      </c>
      <c r="U19" s="28">
        <f>'Calculations 20to24'!U200</f>
        <v>4.9280117643770639E-2</v>
      </c>
      <c r="V19" s="28">
        <f>'Calculations 20to24'!V200</f>
        <v>4.8775116043672274E-2</v>
      </c>
      <c r="W19" s="28">
        <f>'Calculations 20to24'!W200</f>
        <v>4.8270630408851621E-2</v>
      </c>
      <c r="X19" s="28">
        <f>'Calculations 20to24'!X200</f>
        <v>4.7766819136959141E-2</v>
      </c>
      <c r="Y19" s="28">
        <f>'Calculations 20to24'!Y200</f>
        <v>4.7263839273101127E-2</v>
      </c>
      <c r="Z19" s="28">
        <f>'Calculations 20to24'!Z200</f>
        <v>4.6761846157595939E-2</v>
      </c>
      <c r="AA19" s="28">
        <f>'Calculations 20to24'!AA200</f>
        <v>4.626099309723649E-2</v>
      </c>
      <c r="AB19" s="28">
        <f>'Calculations 20to24'!AB200</f>
        <v>4.5761431059835191E-2</v>
      </c>
      <c r="AC19" s="28">
        <f>'Calculations 20to24'!AC200</f>
        <v>4.526330839174459E-2</v>
      </c>
      <c r="AD19" s="28">
        <f>'Calculations 20to24'!AD200</f>
        <v>4.4766770557981776E-2</v>
      </c>
      <c r="AE19" s="28">
        <f>'Calculations 20to24'!AE200</f>
        <v>4.4271959904511375E-2</v>
      </c>
      <c r="AF19" s="28">
        <f>'Calculations 20to24'!AF200</f>
        <v>4.3779015442189866E-2</v>
      </c>
      <c r="AG19">
        <v>4.3779015442189866E-2</v>
      </c>
      <c r="AH19">
        <v>4.3779015442189866E-2</v>
      </c>
      <c r="AI19">
        <v>4.3779015442189866E-2</v>
      </c>
      <c r="AJ19">
        <v>4.3779015442189866E-2</v>
      </c>
      <c r="AK19">
        <v>4.3779015442189866E-2</v>
      </c>
      <c r="AL19">
        <v>4.3779015442189866E-2</v>
      </c>
      <c r="AM19">
        <v>4.3779015442189866E-2</v>
      </c>
      <c r="AN19">
        <v>4.3779015442189866E-2</v>
      </c>
      <c r="AO19">
        <v>4.3779015442189866E-2</v>
      </c>
      <c r="AP19">
        <v>4.3779015442189866E-2</v>
      </c>
    </row>
    <row r="20" spans="1:42" x14ac:dyDescent="0.2">
      <c r="A20" s="6" t="s">
        <v>37</v>
      </c>
      <c r="B20" s="28">
        <f>'Calculations 20to24'!B201</f>
        <v>4.7160731472569772E-2</v>
      </c>
      <c r="C20" s="28">
        <f>'Calculations 20to24'!C201</f>
        <v>4.6949517979335262E-2</v>
      </c>
      <c r="D20" s="28">
        <f>'Calculations 20to24'!D201</f>
        <v>4.640654897741036E-2</v>
      </c>
      <c r="E20" s="28">
        <f>'Calculations 20to24'!E201</f>
        <v>4.5950931625609787E-2</v>
      </c>
      <c r="F20" s="28">
        <f>'Calculations 20to24'!F201</f>
        <v>4.5584070709414552E-2</v>
      </c>
      <c r="G20" s="28">
        <f>'Calculations 20to24'!G201</f>
        <v>4.4872132519114732E-2</v>
      </c>
      <c r="H20" s="28">
        <f>'Calculations 20to24'!H201</f>
        <v>4.4455265240597487E-2</v>
      </c>
      <c r="I20" s="28">
        <f>'Calculations 20to24'!I201</f>
        <v>4.450330613023934E-2</v>
      </c>
      <c r="J20" s="28">
        <f>'Calculations 20to24'!J201</f>
        <v>4.434048825259717E-2</v>
      </c>
      <c r="K20" s="28">
        <f>'Calculations 20to24'!K201</f>
        <v>4.355939936661745E-2</v>
      </c>
      <c r="L20" s="28">
        <f>'Calculations 20to24'!L201</f>
        <v>4.3205267596779368E-2</v>
      </c>
      <c r="M20" s="28">
        <f>'Calculations 20to24'!M201</f>
        <v>4.2806006096373396E-2</v>
      </c>
      <c r="N20" s="28">
        <f>'Calculations 20to24'!N201</f>
        <v>4.2406137657186864E-2</v>
      </c>
      <c r="O20" s="28">
        <f>'Calculations 20to24'!O201</f>
        <v>4.2005787382447042E-2</v>
      </c>
      <c r="P20" s="28">
        <f>'Calculations 20to24'!P201</f>
        <v>4.1605081669860239E-2</v>
      </c>
      <c r="Q20" s="28">
        <f>'Calculations 20to24'!Q201</f>
        <v>4.1204147807154486E-2</v>
      </c>
      <c r="R20" s="28">
        <f>'Calculations 20to24'!R201</f>
        <v>4.0803113586604746E-2</v>
      </c>
      <c r="S20" s="28">
        <f>'Calculations 20to24'!S201</f>
        <v>4.0402106938717659E-2</v>
      </c>
      <c r="T20" s="28">
        <f>'Calculations 20to24'!T201</f>
        <v>4.0001255585176976E-2</v>
      </c>
      <c r="U20" s="28">
        <f>'Calculations 20to24'!U201</f>
        <v>3.9600686711079004E-2</v>
      </c>
      <c r="V20" s="28">
        <f>'Calculations 20to24'!V201</f>
        <v>3.9200526656416844E-2</v>
      </c>
      <c r="W20" s="28">
        <f>'Calculations 20to24'!W201</f>
        <v>3.8800900626707491E-2</v>
      </c>
      <c r="X20" s="28">
        <f>'Calculations 20to24'!X201</f>
        <v>3.8401932422591385E-2</v>
      </c>
      <c r="Y20" s="28">
        <f>'Calculations 20to24'!Y201</f>
        <v>3.8003744188177285E-2</v>
      </c>
      <c r="Z20" s="28">
        <f>'Calculations 20to24'!Z201</f>
        <v>3.7606456177848642E-2</v>
      </c>
      <c r="AA20" s="28">
        <f>'Calculations 20to24'!AA201</f>
        <v>3.7210186541196857E-2</v>
      </c>
      <c r="AB20" s="28">
        <f>'Calculations 20to24'!AB201</f>
        <v>3.6815051125702478E-2</v>
      </c>
      <c r="AC20" s="28">
        <f>'Calculations 20to24'!AC201</f>
        <v>3.6421163296738834E-2</v>
      </c>
      <c r="AD20" s="28">
        <f>'Calculations 20to24'!AD201</f>
        <v>3.6028633774439711E-2</v>
      </c>
      <c r="AE20" s="28">
        <f>'Calculations 20to24'!AE201</f>
        <v>3.5637570486932231E-2</v>
      </c>
      <c r="AF20" s="28">
        <f>'Calculations 20to24'!AF201</f>
        <v>3.5248078439412807E-2</v>
      </c>
      <c r="AG20">
        <v>3.5248078439412807E-2</v>
      </c>
      <c r="AH20">
        <v>3.5248078439412807E-2</v>
      </c>
      <c r="AI20">
        <v>3.5248078439412807E-2</v>
      </c>
      <c r="AJ20">
        <v>3.5248078439412807E-2</v>
      </c>
      <c r="AK20">
        <v>3.5248078439412807E-2</v>
      </c>
      <c r="AL20">
        <v>3.5248078439412807E-2</v>
      </c>
      <c r="AM20">
        <v>3.5248078439412807E-2</v>
      </c>
      <c r="AN20">
        <v>3.5248078439412807E-2</v>
      </c>
      <c r="AO20">
        <v>3.5248078439412807E-2</v>
      </c>
      <c r="AP20">
        <v>3.5248078439412807E-2</v>
      </c>
    </row>
    <row r="21" spans="1:42" x14ac:dyDescent="0.2">
      <c r="A21" s="6" t="s">
        <v>38</v>
      </c>
      <c r="B21" s="28">
        <f>'Calculations 20to24'!B202</f>
        <v>6.6666666666666666E-2</v>
      </c>
      <c r="C21" s="28">
        <f>'Calculations 20to24'!C202</f>
        <v>6.6249012332222287E-2</v>
      </c>
      <c r="D21" s="28">
        <f>'Calculations 20to24'!D202</f>
        <v>6.5334432282350363E-2</v>
      </c>
      <c r="E21" s="28">
        <f>'Calculations 20to24'!E202</f>
        <v>6.4561072528269037E-2</v>
      </c>
      <c r="F21" s="28">
        <f>'Calculations 20to24'!F202</f>
        <v>6.3948447963172131E-2</v>
      </c>
      <c r="G21" s="28">
        <f>'Calculations 20to24'!G202</f>
        <v>6.2863349979703997E-2</v>
      </c>
      <c r="H21" s="28">
        <f>'Calculations 20to24'!H202</f>
        <v>6.2228796494815872E-2</v>
      </c>
      <c r="I21" s="28">
        <f>'Calculations 20to24'!I202</f>
        <v>6.2296393459412236E-2</v>
      </c>
      <c r="J21" s="28">
        <f>'Calculations 20to24'!J202</f>
        <v>6.2036532360687818E-2</v>
      </c>
      <c r="K21" s="28">
        <f>'Calculations 20to24'!K202</f>
        <v>6.084290177288805E-2</v>
      </c>
      <c r="L21" s="28">
        <f>'Calculations 20to24'!L202</f>
        <v>6.0215580210465233E-2</v>
      </c>
      <c r="M21" s="28">
        <f>'Calculations 20to24'!M202</f>
        <v>5.958309680115613E-2</v>
      </c>
      <c r="N21" s="28">
        <f>'Calculations 20to24'!N202</f>
        <v>5.895188337608992E-2</v>
      </c>
      <c r="O21" s="28">
        <f>'Calculations 20to24'!O202</f>
        <v>5.8322097033832336E-2</v>
      </c>
      <c r="P21" s="28">
        <f>'Calculations 20to24'!P202</f>
        <v>5.7693895030521032E-2</v>
      </c>
      <c r="Q21" s="28">
        <f>'Calculations 20to24'!Q202</f>
        <v>5.7067434315178141E-2</v>
      </c>
      <c r="R21" s="28">
        <f>'Calculations 20to24'!R202</f>
        <v>5.644287109045374E-2</v>
      </c>
      <c r="S21" s="28">
        <f>'Calculations 20to24'!S202</f>
        <v>5.5820360398801075E-2</v>
      </c>
      <c r="T21" s="28">
        <f>'Calculations 20to24'!T202</f>
        <v>5.5200055733994266E-2</v>
      </c>
      <c r="U21" s="28">
        <f>'Calculations 20to24'!U202</f>
        <v>5.4582108677820901E-2</v>
      </c>
      <c r="V21" s="28">
        <f>'Calculations 20to24'!V202</f>
        <v>5.3966668561697254E-2</v>
      </c>
      <c r="W21" s="28">
        <f>'Calculations 20to24'!W202</f>
        <v>5.3353882152885786E-2</v>
      </c>
      <c r="X21" s="28">
        <f>'Calculations 20to24'!X202</f>
        <v>5.2743893364919955E-2</v>
      </c>
      <c r="Y21" s="28">
        <f>'Calculations 20to24'!Y202</f>
        <v>5.2136842991781444E-2</v>
      </c>
      <c r="Z21" s="28">
        <f>'Calculations 20to24'!Z202</f>
        <v>5.1532868465312562E-2</v>
      </c>
      <c r="AA21" s="28">
        <f>'Calculations 20to24'!AA202</f>
        <v>5.0932103635292658E-2</v>
      </c>
      <c r="AB21" s="28">
        <f>'Calculations 20to24'!AB202</f>
        <v>5.0334678571562361E-2</v>
      </c>
      <c r="AC21" s="28">
        <f>'Calculations 20to24'!AC202</f>
        <v>4.9740719387529227E-2</v>
      </c>
      <c r="AD21" s="28">
        <f>'Calculations 20to24'!AD202</f>
        <v>4.915034808435876E-2</v>
      </c>
      <c r="AE21" s="28">
        <f>'Calculations 20to24'!AE202</f>
        <v>4.8563682415111102E-2</v>
      </c>
      <c r="AF21" s="28">
        <f>'Calculations 20to24'!AF202</f>
        <v>4.7980835768067151E-2</v>
      </c>
      <c r="AG21">
        <v>4.7980835768067151E-2</v>
      </c>
      <c r="AH21">
        <v>4.7980835768067151E-2</v>
      </c>
      <c r="AI21">
        <v>4.7980835768067151E-2</v>
      </c>
      <c r="AJ21">
        <v>4.7980835768067151E-2</v>
      </c>
      <c r="AK21">
        <v>4.7980835768067151E-2</v>
      </c>
      <c r="AL21">
        <v>4.7980835768067151E-2</v>
      </c>
      <c r="AM21">
        <v>4.7980835768067151E-2</v>
      </c>
      <c r="AN21">
        <v>4.7980835768067151E-2</v>
      </c>
      <c r="AO21">
        <v>4.7980835768067151E-2</v>
      </c>
      <c r="AP21">
        <v>4.7980835768067151E-2</v>
      </c>
    </row>
    <row r="22" spans="1:42" x14ac:dyDescent="0.2">
      <c r="A22" s="6" t="s">
        <v>39</v>
      </c>
      <c r="B22" s="28">
        <f>'Calculations 20to24'!B203</f>
        <v>7.5067024128686335E-2</v>
      </c>
      <c r="C22" s="28">
        <f>'Calculations 20to24'!C203</f>
        <v>7.4620115450043767E-2</v>
      </c>
      <c r="D22" s="28">
        <f>'Calculations 20to24'!D203</f>
        <v>7.3622875412418493E-2</v>
      </c>
      <c r="E22" s="28">
        <f>'Calculations 20to24'!E203</f>
        <v>7.2772845560709856E-2</v>
      </c>
      <c r="F22" s="28">
        <f>'Calculations 20to24'!F203</f>
        <v>7.2070566476376274E-2</v>
      </c>
      <c r="G22" s="28">
        <f>'Calculations 20to24'!G203</f>
        <v>7.0774564895725658E-2</v>
      </c>
      <c r="H22" s="28">
        <f>'Calculations 20to24'!H203</f>
        <v>6.9979032327915691E-2</v>
      </c>
      <c r="I22" s="28">
        <f>'Calculations 20to24'!I203</f>
        <v>7.0000486253285685E-2</v>
      </c>
      <c r="J22" s="28">
        <f>'Calculations 20to24'!J203</f>
        <v>6.9684831165434835E-2</v>
      </c>
      <c r="K22" s="28">
        <f>'Calculations 20to24'!K203</f>
        <v>6.8323331120337047E-2</v>
      </c>
      <c r="L22" s="28">
        <f>'Calculations 20to24'!L203</f>
        <v>6.763002277633004E-2</v>
      </c>
      <c r="M22" s="28">
        <f>'Calculations 20to24'!M203</f>
        <v>6.6895629418825348E-2</v>
      </c>
      <c r="N22" s="28">
        <f>'Calculations 20to24'!N203</f>
        <v>6.6162934025228784E-2</v>
      </c>
      <c r="O22" s="28">
        <f>'Calculations 20to24'!O203</f>
        <v>6.5432122301143703E-2</v>
      </c>
      <c r="P22" s="28">
        <f>'Calculations 20to24'!P203</f>
        <v>6.4703380359255713E-2</v>
      </c>
      <c r="Q22" s="28">
        <f>'Calculations 20to24'!Q203</f>
        <v>6.397689411556369E-2</v>
      </c>
      <c r="R22" s="28">
        <f>'Calculations 20to24'!R203</f>
        <v>6.3252848718598861E-2</v>
      </c>
      <c r="S22" s="28">
        <f>'Calculations 20to24'!S203</f>
        <v>6.2531428011769835E-2</v>
      </c>
      <c r="T22" s="28">
        <f>'Calculations 20to24'!T203</f>
        <v>6.1812814028834144E-2</v>
      </c>
      <c r="U22" s="28">
        <f>'Calculations 20to24'!U203</f>
        <v>6.1097186522371269E-2</v>
      </c>
      <c r="V22" s="28">
        <f>'Calculations 20to24'!V203</f>
        <v>6.0384722525006512E-2</v>
      </c>
      <c r="W22" s="28">
        <f>'Calculations 20to24'!W203</f>
        <v>5.9675595943024892E-2</v>
      </c>
      <c r="X22" s="28">
        <f>'Calculations 20to24'!X203</f>
        <v>5.8969977181903506E-2</v>
      </c>
      <c r="Y22" s="28">
        <f>'Calculations 20to24'!Y203</f>
        <v>5.8268032803195195E-2</v>
      </c>
      <c r="Z22" s="28">
        <f>'Calculations 20to24'!Z203</f>
        <v>5.7569925212105098E-2</v>
      </c>
      <c r="AA22" s="28">
        <f>'Calculations 20to24'!AA203</f>
        <v>5.6875812375015412E-2</v>
      </c>
      <c r="AB22" s="28">
        <f>'Calculations 20to24'!AB203</f>
        <v>5.6185847566147119E-2</v>
      </c>
      <c r="AC22" s="28">
        <f>'Calculations 20to24'!AC203</f>
        <v>5.5500179142472281E-2</v>
      </c>
      <c r="AD22" s="28">
        <f>'Calculations 20to24'!AD203</f>
        <v>5.4818950345941773E-2</v>
      </c>
      <c r="AE22" s="28">
        <f>'Calculations 20to24'!AE203</f>
        <v>5.4142299132033687E-2</v>
      </c>
      <c r="AF22" s="28">
        <f>'Calculations 20to24'!AF203</f>
        <v>5.347035802359499E-2</v>
      </c>
      <c r="AG22">
        <v>5.347035802359499E-2</v>
      </c>
      <c r="AH22">
        <v>5.347035802359499E-2</v>
      </c>
      <c r="AI22">
        <v>5.347035802359499E-2</v>
      </c>
      <c r="AJ22">
        <v>5.347035802359499E-2</v>
      </c>
      <c r="AK22">
        <v>5.347035802359499E-2</v>
      </c>
      <c r="AL22">
        <v>5.347035802359499E-2</v>
      </c>
      <c r="AM22">
        <v>5.347035802359499E-2</v>
      </c>
      <c r="AN22">
        <v>5.347035802359499E-2</v>
      </c>
      <c r="AO22">
        <v>5.347035802359499E-2</v>
      </c>
      <c r="AP22">
        <v>5.347035802359499E-2</v>
      </c>
    </row>
    <row r="23" spans="1:42" x14ac:dyDescent="0.2">
      <c r="A23" s="6" t="s">
        <v>40</v>
      </c>
      <c r="B23" s="28">
        <f>'Calculations 20to24'!B204</f>
        <v>6.4873417721518972E-2</v>
      </c>
      <c r="C23" s="28">
        <f>'Calculations 20to24'!C204</f>
        <v>6.4562649662048624E-2</v>
      </c>
      <c r="D23" s="28">
        <f>'Calculations 20to24'!D204</f>
        <v>6.3730149381931486E-2</v>
      </c>
      <c r="E23" s="28">
        <f>'Calculations 20to24'!E204</f>
        <v>6.3032988589039371E-2</v>
      </c>
      <c r="F23" s="28">
        <f>'Calculations 20to24'!F204</f>
        <v>6.2500142293687957E-2</v>
      </c>
      <c r="G23" s="28">
        <f>'Calculations 20to24'!G204</f>
        <v>6.1512076010376705E-2</v>
      </c>
      <c r="H23" s="28">
        <f>'Calculations 20to24'!H204</f>
        <v>6.0971361899224905E-2</v>
      </c>
      <c r="I23" s="28">
        <f>'Calculations 20to24'!I204</f>
        <v>6.1072254663555009E-2</v>
      </c>
      <c r="J23" s="28">
        <f>'Calculations 20to24'!J204</f>
        <v>6.0816854008358262E-2</v>
      </c>
      <c r="K23" s="28">
        <f>'Calculations 20to24'!K204</f>
        <v>5.9643026065858362E-2</v>
      </c>
      <c r="L23" s="28">
        <f>'Calculations 20to24'!L204</f>
        <v>5.9177910777038746E-2</v>
      </c>
      <c r="M23" s="28">
        <f>'Calculations 20to24'!M204</f>
        <v>5.8616063244749265E-2</v>
      </c>
      <c r="N23" s="28">
        <f>'Calculations 20to24'!N204</f>
        <v>5.8054725524387764E-2</v>
      </c>
      <c r="O23" s="28">
        <f>'Calculations 20to24'!O204</f>
        <v>5.7494006110063126E-2</v>
      </c>
      <c r="P23" s="28">
        <f>'Calculations 20to24'!P204</f>
        <v>5.6934015673482379E-2</v>
      </c>
      <c r="Q23" s="28">
        <f>'Calculations 20to24'!Q204</f>
        <v>5.6374866666188531E-2</v>
      </c>
      <c r="R23" s="28">
        <f>'Calculations 20to24'!R204</f>
        <v>5.5816672938046416E-2</v>
      </c>
      <c r="S23" s="28">
        <f>'Calculations 20to24'!S204</f>
        <v>5.5259549372091654E-2</v>
      </c>
      <c r="T23" s="28">
        <f>'Calculations 20to24'!T204</f>
        <v>5.4703611535808105E-2</v>
      </c>
      <c r="U23" s="28">
        <f>'Calculations 20to24'!U204</f>
        <v>5.4148975348862288E-2</v>
      </c>
      <c r="V23" s="28">
        <f>'Calculations 20to24'!V204</f>
        <v>5.3595756767273926E-2</v>
      </c>
      <c r="W23" s="28">
        <f>'Calculations 20to24'!W204</f>
        <v>5.3044071483966553E-2</v>
      </c>
      <c r="X23" s="28">
        <f>'Calculations 20to24'!X204</f>
        <v>5.2494034645597758E-2</v>
      </c>
      <c r="Y23" s="28">
        <f>'Calculations 20to24'!Y204</f>
        <v>5.1945760585534059E-2</v>
      </c>
      <c r="Z23" s="28">
        <f>'Calculations 20to24'!Z204</f>
        <v>5.1399362572797161E-2</v>
      </c>
      <c r="AA23" s="28">
        <f>'Calculations 20to24'!AA204</f>
        <v>5.0854952576771993E-2</v>
      </c>
      <c r="AB23" s="28">
        <f>'Calculations 20to24'!AB204</f>
        <v>5.0312641047439793E-2</v>
      </c>
      <c r="AC23" s="28">
        <f>'Calculations 20to24'!AC204</f>
        <v>4.9772536710861306E-2</v>
      </c>
      <c r="AD23" s="28">
        <f>'Calculations 20to24'!AD204</f>
        <v>4.9234746379614641E-2</v>
      </c>
      <c r="AE23" s="28">
        <f>'Calculations 20to24'!AE204</f>
        <v>4.8699374777857837E-2</v>
      </c>
      <c r="AF23" s="28">
        <f>'Calculations 20to24'!AF204</f>
        <v>4.8166524380670039E-2</v>
      </c>
      <c r="AG23">
        <v>4.8166524380670039E-2</v>
      </c>
      <c r="AH23">
        <v>4.8166524380670039E-2</v>
      </c>
      <c r="AI23">
        <v>4.8166524380670039E-2</v>
      </c>
      <c r="AJ23">
        <v>4.8166524380670039E-2</v>
      </c>
      <c r="AK23">
        <v>4.8166524380670039E-2</v>
      </c>
      <c r="AL23">
        <v>4.8166524380670039E-2</v>
      </c>
      <c r="AM23">
        <v>4.8166524380670039E-2</v>
      </c>
      <c r="AN23">
        <v>4.8166524380670039E-2</v>
      </c>
      <c r="AO23">
        <v>4.8166524380670039E-2</v>
      </c>
      <c r="AP23">
        <v>4.8166524380670039E-2</v>
      </c>
    </row>
    <row r="24" spans="1:42" x14ac:dyDescent="0.2">
      <c r="A24" s="6" t="s">
        <v>41</v>
      </c>
      <c r="B24" s="28">
        <f>'Calculations 20to24'!B205</f>
        <v>5.4807692307692321E-2</v>
      </c>
      <c r="C24" s="28">
        <f>'Calculations 20to24'!C205</f>
        <v>5.4508608004195387E-2</v>
      </c>
      <c r="D24" s="28">
        <f>'Calculations 20to24'!D205</f>
        <v>5.383482595173994E-2</v>
      </c>
      <c r="E24" s="28">
        <f>'Calculations 20to24'!E205</f>
        <v>5.328133667589826E-2</v>
      </c>
      <c r="F24" s="28">
        <f>'Calculations 20to24'!F205</f>
        <v>5.2848239700954765E-2</v>
      </c>
      <c r="G24" s="28">
        <f>'Calculations 20to24'!G205</f>
        <v>5.2023856303376165E-2</v>
      </c>
      <c r="H24" s="28">
        <f>'Calculations 20to24'!H205</f>
        <v>5.1560315003278609E-2</v>
      </c>
      <c r="I24" s="28">
        <f>'Calculations 20to24'!I205</f>
        <v>5.1671608746019816E-2</v>
      </c>
      <c r="J24" s="28">
        <f>'Calculations 20to24'!J205</f>
        <v>5.1532589008847496E-2</v>
      </c>
      <c r="K24" s="28">
        <f>'Calculations 20to24'!K205</f>
        <v>5.0648429870919429E-2</v>
      </c>
      <c r="L24" s="28">
        <f>'Calculations 20to24'!L205</f>
        <v>5.0156174060132543E-2</v>
      </c>
      <c r="M24" s="28">
        <f>'Calculations 20to24'!M205</f>
        <v>4.9693445266840212E-2</v>
      </c>
      <c r="N24" s="28">
        <f>'Calculations 20to24'!N205</f>
        <v>4.9230300123797872E-2</v>
      </c>
      <c r="O24" s="28">
        <f>'Calculations 20to24'!O205</f>
        <v>4.8766853717998632E-2</v>
      </c>
      <c r="P24" s="28">
        <f>'Calculations 20to24'!P205</f>
        <v>4.8303223875397247E-2</v>
      </c>
      <c r="Q24" s="28">
        <f>'Calculations 20to24'!Q205</f>
        <v>4.7839530694800396E-2</v>
      </c>
      <c r="R24" s="28">
        <f>'Calculations 20to24'!R205</f>
        <v>4.737589610062018E-2</v>
      </c>
      <c r="S24" s="28">
        <f>'Calculations 20to24'!S205</f>
        <v>4.6912443414764068E-2</v>
      </c>
      <c r="T24" s="28">
        <f>'Calculations 20to24'!T205</f>
        <v>4.6449296947864684E-2</v>
      </c>
      <c r="U24" s="28">
        <f>'Calculations 20to24'!U205</f>
        <v>4.5986581609987219E-2</v>
      </c>
      <c r="V24" s="28">
        <f>'Calculations 20to24'!V205</f>
        <v>4.5524422540883028E-2</v>
      </c>
      <c r="W24" s="28">
        <f>'Calculations 20to24'!W205</f>
        <v>4.5062944759798142E-2</v>
      </c>
      <c r="X24" s="28">
        <f>'Calculations 20to24'!X205</f>
        <v>4.4602272834779688E-2</v>
      </c>
      <c r="Y24" s="28">
        <f>'Calculations 20to24'!Y205</f>
        <v>4.4142530571367911E-2</v>
      </c>
      <c r="Z24" s="28">
        <f>'Calculations 20to24'!Z205</f>
        <v>4.3683840720502701E-2</v>
      </c>
      <c r="AA24" s="28">
        <f>'Calculations 20to24'!AA205</f>
        <v>4.3226324705420281E-2</v>
      </c>
      <c r="AB24" s="28">
        <f>'Calculations 20to24'!AB205</f>
        <v>4.277010236726933E-2</v>
      </c>
      <c r="AC24" s="28">
        <f>'Calculations 20to24'!AC205</f>
        <v>4.2315291729122698E-2</v>
      </c>
      <c r="AD24" s="28">
        <f>'Calculations 20to24'!AD205</f>
        <v>4.1862008778026642E-2</v>
      </c>
      <c r="AE24" s="28">
        <f>'Calculations 20to24'!AE205</f>
        <v>4.1410367264679622E-2</v>
      </c>
      <c r="AF24" s="28">
        <f>'Calculations 20to24'!AF205</f>
        <v>4.0960478520306612E-2</v>
      </c>
      <c r="AG24">
        <v>4.0960478520306612E-2</v>
      </c>
      <c r="AH24">
        <v>4.0960478520306612E-2</v>
      </c>
      <c r="AI24">
        <v>4.0960478520306612E-2</v>
      </c>
      <c r="AJ24">
        <v>4.0960478520306612E-2</v>
      </c>
      <c r="AK24">
        <v>4.0960478520306612E-2</v>
      </c>
      <c r="AL24">
        <v>4.0960478520306612E-2</v>
      </c>
      <c r="AM24">
        <v>4.0960478520306612E-2</v>
      </c>
      <c r="AN24">
        <v>4.0960478520306612E-2</v>
      </c>
      <c r="AO24">
        <v>4.0960478520306612E-2</v>
      </c>
      <c r="AP24">
        <v>4.0960478520306612E-2</v>
      </c>
    </row>
    <row r="25" spans="1:42" x14ac:dyDescent="0.2">
      <c r="A25" s="6" t="s">
        <v>42</v>
      </c>
      <c r="B25" s="28">
        <f>'Calculations 20to24'!B206</f>
        <v>6.5003282994090611E-2</v>
      </c>
      <c r="C25" s="28">
        <f>'Calculations 20to24'!C206</f>
        <v>6.4642969477097814E-2</v>
      </c>
      <c r="D25" s="28">
        <f>'Calculations 20to24'!D206</f>
        <v>6.379325318997181E-2</v>
      </c>
      <c r="E25" s="28">
        <f>'Calculations 20to24'!E206</f>
        <v>6.3069371393474863E-2</v>
      </c>
      <c r="F25" s="28">
        <f>'Calculations 20to24'!F206</f>
        <v>6.2483608989815788E-2</v>
      </c>
      <c r="G25" s="28">
        <f>'Calculations 20to24'!G206</f>
        <v>6.1410875827513027E-2</v>
      </c>
      <c r="H25" s="28">
        <f>'Calculations 20to24'!H206</f>
        <v>6.0768523298658776E-2</v>
      </c>
      <c r="I25" s="28">
        <f>'Calculations 20to24'!I206</f>
        <v>6.0801366690118465E-2</v>
      </c>
      <c r="J25" s="28">
        <f>'Calculations 20to24'!J206</f>
        <v>6.052470379042061E-2</v>
      </c>
      <c r="K25" s="28">
        <f>'Calculations 20to24'!K206</f>
        <v>5.934987490138683E-2</v>
      </c>
      <c r="L25" s="28">
        <f>'Calculations 20to24'!L206</f>
        <v>5.8795677843634667E-2</v>
      </c>
      <c r="M25" s="28">
        <f>'Calculations 20to24'!M206</f>
        <v>5.8181177646573011E-2</v>
      </c>
      <c r="N25" s="28">
        <f>'Calculations 20to24'!N206</f>
        <v>5.7567641746652611E-2</v>
      </c>
      <c r="O25" s="28">
        <f>'Calculations 20to24'!O206</f>
        <v>5.6955236039553291E-2</v>
      </c>
      <c r="P25" s="28">
        <f>'Calculations 20to24'!P206</f>
        <v>5.6344126481605618E-2</v>
      </c>
      <c r="Q25" s="28">
        <f>'Calculations 20to24'!Q206</f>
        <v>5.5734478605897045E-2</v>
      </c>
      <c r="R25" s="28">
        <f>'Calculations 20to24'!R206</f>
        <v>5.5126457065223476E-2</v>
      </c>
      <c r="S25" s="28">
        <f>'Calculations 20to24'!S206</f>
        <v>5.4520225201906775E-2</v>
      </c>
      <c r="T25" s="28">
        <f>'Calculations 20to24'!T206</f>
        <v>5.3915944644398923E-2</v>
      </c>
      <c r="U25" s="28">
        <f>'Calculations 20to24'!U206</f>
        <v>5.3313774930502406E-2</v>
      </c>
      <c r="V25" s="28">
        <f>'Calculations 20to24'!V206</f>
        <v>5.2713873156944598E-2</v>
      </c>
      <c r="W25" s="28">
        <f>'Calculations 20to24'!W206</f>
        <v>5.2116393654966259E-2</v>
      </c>
      <c r="X25" s="28">
        <f>'Calculations 20to24'!X206</f>
        <v>5.1521487691501222E-2</v>
      </c>
      <c r="Y25" s="28">
        <f>'Calculations 20to24'!Y206</f>
        <v>5.0929303195457958E-2</v>
      </c>
      <c r="Z25" s="28">
        <f>'Calculations 20to24'!Z206</f>
        <v>5.0339984508545745E-2</v>
      </c>
      <c r="AA25" s="28">
        <f>'Calculations 20to24'!AA206</f>
        <v>4.9753672160026623E-2</v>
      </c>
      <c r="AB25" s="28">
        <f>'Calculations 20to24'!AB206</f>
        <v>4.9170502664727021E-2</v>
      </c>
      <c r="AC25" s="28">
        <f>'Calculations 20to24'!AC206</f>
        <v>4.8590608343586868E-2</v>
      </c>
      <c r="AD25" s="28">
        <f>'Calculations 20to24'!AD206</f>
        <v>4.8014117165991917E-2</v>
      </c>
      <c r="AE25" s="28">
        <f>'Calculations 20to24'!AE206</f>
        <v>4.7441152613089316E-2</v>
      </c>
      <c r="AF25" s="28">
        <f>'Calculations 20to24'!AF206</f>
        <v>4.6871833561265654E-2</v>
      </c>
      <c r="AG25">
        <v>4.6871833561265654E-2</v>
      </c>
      <c r="AH25">
        <v>4.6871833561265654E-2</v>
      </c>
      <c r="AI25">
        <v>4.6871833561265654E-2</v>
      </c>
      <c r="AJ25">
        <v>4.6871833561265654E-2</v>
      </c>
      <c r="AK25">
        <v>4.6871833561265654E-2</v>
      </c>
      <c r="AL25">
        <v>4.6871833561265654E-2</v>
      </c>
      <c r="AM25">
        <v>4.6871833561265654E-2</v>
      </c>
      <c r="AN25">
        <v>4.6871833561265654E-2</v>
      </c>
      <c r="AO25">
        <v>4.6871833561265654E-2</v>
      </c>
      <c r="AP25">
        <v>4.6871833561265654E-2</v>
      </c>
    </row>
    <row r="26" spans="1:42" x14ac:dyDescent="0.2">
      <c r="A26" s="6" t="s">
        <v>105</v>
      </c>
      <c r="B26" s="28">
        <f>'Calculations 20to24'!B207</f>
        <v>4.9865229110512124E-2</v>
      </c>
      <c r="C26" s="28">
        <f>'Calculations 20to24'!C207</f>
        <v>4.962858594040704E-2</v>
      </c>
      <c r="D26" s="28">
        <f>'Calculations 20to24'!D207</f>
        <v>4.9058183271567586E-2</v>
      </c>
      <c r="E26" s="28">
        <f>'Calculations 20to24'!E207</f>
        <v>4.8594720476517049E-2</v>
      </c>
      <c r="F26" s="28">
        <f>'Calculations 20to24'!F207</f>
        <v>4.823351316283233E-2</v>
      </c>
      <c r="G26" s="28">
        <f>'Calculations 20to24'!G207</f>
        <v>4.7514462399843957E-2</v>
      </c>
      <c r="H26" s="28">
        <f>'Calculations 20to24'!H207</f>
        <v>4.7116089098704662E-2</v>
      </c>
      <c r="I26" s="28">
        <f>'Calculations 20to24'!I207</f>
        <v>4.7234839422873674E-2</v>
      </c>
      <c r="J26" s="28">
        <f>'Calculations 20to24'!J207</f>
        <v>4.7133676645757454E-2</v>
      </c>
      <c r="K26" s="28">
        <f>'Calculations 20to24'!K207</f>
        <v>4.6364522279419521E-2</v>
      </c>
      <c r="L26" s="28">
        <f>'Calculations 20to24'!L207</f>
        <v>4.5950401275186119E-2</v>
      </c>
      <c r="M26" s="28">
        <f>'Calculations 20to24'!M207</f>
        <v>4.5557471245470542E-2</v>
      </c>
      <c r="N26" s="28">
        <f>'Calculations 20to24'!N207</f>
        <v>4.5163626220062279E-2</v>
      </c>
      <c r="O26" s="28">
        <f>'Calculations 20to24'!O207</f>
        <v>4.476896172249608E-2</v>
      </c>
      <c r="P26" s="28">
        <f>'Calculations 20to24'!P207</f>
        <v>4.4373576401283935E-2</v>
      </c>
      <c r="Q26" s="28">
        <f>'Calculations 20to24'!Q207</f>
        <v>4.3977571615168597E-2</v>
      </c>
      <c r="R26" s="28">
        <f>'Calculations 20to24'!R207</f>
        <v>4.3581051033656212E-2</v>
      </c>
      <c r="S26" s="28">
        <f>'Calculations 20to24'!S207</f>
        <v>4.3184120253086523E-2</v>
      </c>
      <c r="T26" s="28">
        <f>'Calculations 20to24'!T207</f>
        <v>4.2786886428444214E-2</v>
      </c>
      <c r="U26" s="28">
        <f>'Calculations 20to24'!U207</f>
        <v>4.2389457921062211E-2</v>
      </c>
      <c r="V26" s="28">
        <f>'Calculations 20to24'!V207</f>
        <v>4.1991943962314621E-2</v>
      </c>
      <c r="W26" s="28">
        <f>'Calculations 20to24'!W207</f>
        <v>4.159445433334856E-2</v>
      </c>
      <c r="X26" s="28">
        <f>'Calculations 20to24'!X207</f>
        <v>4.1197099060852109E-2</v>
      </c>
      <c r="Y26" s="28">
        <f>'Calculations 20to24'!Y207</f>
        <v>4.079998812881145E-2</v>
      </c>
      <c r="Z26" s="28">
        <f>'Calculations 20to24'!Z207</f>
        <v>4.0403231206163286E-2</v>
      </c>
      <c r="AA26" s="28">
        <f>'Calculations 20to24'!AA207</f>
        <v>4.0006937390205749E-2</v>
      </c>
      <c r="AB26" s="28">
        <f>'Calculations 20to24'!AB207</f>
        <v>3.9611214965592612E-2</v>
      </c>
      <c r="AC26" s="28">
        <f>'Calculations 20to24'!AC207</f>
        <v>3.9216171178693783E-2</v>
      </c>
      <c r="AD26" s="28">
        <f>'Calculations 20to24'!AD207</f>
        <v>3.8821912027074745E-2</v>
      </c>
      <c r="AE26" s="28">
        <f>'Calculations 20to24'!AE207</f>
        <v>3.8428542063808309E-2</v>
      </c>
      <c r="AF26" s="28">
        <f>'Calculations 20to24'!AF207</f>
        <v>3.803616421630835E-2</v>
      </c>
      <c r="AG26">
        <v>3.803616421630835E-2</v>
      </c>
      <c r="AH26">
        <v>3.803616421630835E-2</v>
      </c>
      <c r="AI26">
        <v>3.803616421630835E-2</v>
      </c>
      <c r="AJ26">
        <v>3.803616421630835E-2</v>
      </c>
      <c r="AK26">
        <v>3.803616421630835E-2</v>
      </c>
      <c r="AL26">
        <v>3.803616421630835E-2</v>
      </c>
      <c r="AM26">
        <v>3.803616421630835E-2</v>
      </c>
      <c r="AN26">
        <v>3.803616421630835E-2</v>
      </c>
      <c r="AO26">
        <v>3.803616421630835E-2</v>
      </c>
      <c r="AP26">
        <v>3.803616421630835E-2</v>
      </c>
    </row>
    <row r="27" spans="1:42" x14ac:dyDescent="0.2">
      <c r="A27" s="6" t="s">
        <v>106</v>
      </c>
      <c r="B27" s="28">
        <f>'Calculations 20to24'!B208</f>
        <v>5.0505050505050483E-2</v>
      </c>
      <c r="C27" s="28">
        <f>'Calculations 20to24'!C208</f>
        <v>5.0165332826054281E-2</v>
      </c>
      <c r="D27" s="28">
        <f>'Calculations 20to24'!D208</f>
        <v>4.9478563636762132E-2</v>
      </c>
      <c r="E27" s="28">
        <f>'Calculations 20to24'!E208</f>
        <v>4.8909578271692671E-2</v>
      </c>
      <c r="F27" s="28">
        <f>'Calculations 20to24'!F208</f>
        <v>4.8478167468943886E-2</v>
      </c>
      <c r="G27" s="28">
        <f>'Calculations 20to24'!G208</f>
        <v>4.7740947164341387E-2</v>
      </c>
      <c r="H27" s="28">
        <f>'Calculations 20to24'!H208</f>
        <v>4.7338755042359341E-2</v>
      </c>
      <c r="I27" s="28">
        <f>'Calculations 20to24'!I208</f>
        <v>4.7446404147265954E-2</v>
      </c>
      <c r="J27" s="28">
        <f>'Calculations 20to24'!J208</f>
        <v>4.7302273835161966E-2</v>
      </c>
      <c r="K27" s="28">
        <f>'Calculations 20to24'!K208</f>
        <v>4.6472611163806223E-2</v>
      </c>
      <c r="L27" s="28">
        <f>'Calculations 20to24'!L208</f>
        <v>4.5973233881402051E-2</v>
      </c>
      <c r="M27" s="28">
        <f>'Calculations 20to24'!M208</f>
        <v>4.5533492781941395E-2</v>
      </c>
      <c r="N27" s="28">
        <f>'Calculations 20to24'!N208</f>
        <v>4.5094409212279626E-2</v>
      </c>
      <c r="O27" s="28">
        <f>'Calculations 20to24'!O208</f>
        <v>4.4656069138444152E-2</v>
      </c>
      <c r="P27" s="28">
        <f>'Calculations 20to24'!P208</f>
        <v>4.4218559730302781E-2</v>
      </c>
      <c r="Q27" s="28">
        <f>'Calculations 20to24'!Q208</f>
        <v>4.3781969048100867E-2</v>
      </c>
      <c r="R27" s="28">
        <f>'Calculations 20to24'!R208</f>
        <v>4.334638574457049E-2</v>
      </c>
      <c r="S27" s="28">
        <f>'Calculations 20to24'!S208</f>
        <v>4.2911898782539017E-2</v>
      </c>
      <c r="T27" s="28">
        <f>'Calculations 20to24'!T208</f>
        <v>4.2478597167920462E-2</v>
      </c>
      <c r="U27" s="28">
        <f>'Calculations 20to24'!U208</f>
        <v>4.2046569697937353E-2</v>
      </c>
      <c r="V27" s="28">
        <f>'Calculations 20to24'!V208</f>
        <v>4.161590472438173E-2</v>
      </c>
      <c r="W27" s="28">
        <f>'Calculations 20to24'!W208</f>
        <v>4.1186689931692812E-2</v>
      </c>
      <c r="X27" s="28">
        <f>'Calculations 20to24'!X208</f>
        <v>4.075901212959309E-2</v>
      </c>
      <c r="Y27" s="28">
        <f>'Calculations 20to24'!Y208</f>
        <v>4.0332957059999945E-2</v>
      </c>
      <c r="Z27" s="28">
        <f>'Calculations 20to24'!Z208</f>
        <v>3.9908609217898697E-2</v>
      </c>
      <c r="AA27" s="28">
        <f>'Calculations 20to24'!AA208</f>
        <v>3.9486051685839393E-2</v>
      </c>
      <c r="AB27" s="28">
        <f>'Calculations 20to24'!AB208</f>
        <v>3.9065365981701114E-2</v>
      </c>
      <c r="AC27" s="28">
        <f>'Calculations 20to24'!AC208</f>
        <v>3.8646631919341104E-2</v>
      </c>
      <c r="AD27" s="28">
        <f>'Calculations 20to24'!AD208</f>
        <v>3.822992748173689E-2</v>
      </c>
      <c r="AE27" s="28">
        <f>'Calculations 20to24'!AE208</f>
        <v>3.7815328706206401E-2</v>
      </c>
      <c r="AF27" s="28">
        <f>'Calculations 20to24'!AF208</f>
        <v>3.740290958128719E-2</v>
      </c>
      <c r="AG27">
        <v>3.740290958128719E-2</v>
      </c>
      <c r="AH27">
        <v>3.740290958128719E-2</v>
      </c>
      <c r="AI27">
        <v>3.740290958128719E-2</v>
      </c>
      <c r="AJ27">
        <v>3.740290958128719E-2</v>
      </c>
      <c r="AK27">
        <v>3.740290958128719E-2</v>
      </c>
      <c r="AL27">
        <v>3.740290958128719E-2</v>
      </c>
      <c r="AM27">
        <v>3.740290958128719E-2</v>
      </c>
      <c r="AN27">
        <v>3.740290958128719E-2</v>
      </c>
      <c r="AO27">
        <v>3.740290958128719E-2</v>
      </c>
      <c r="AP27">
        <v>3.740290958128719E-2</v>
      </c>
    </row>
    <row r="28" spans="1:42" x14ac:dyDescent="0.2">
      <c r="A28" s="6" t="s">
        <v>107</v>
      </c>
      <c r="B28" s="28">
        <f>'Calculations 20to24'!B209</f>
        <v>4.2067307692307696E-2</v>
      </c>
      <c r="C28" s="28">
        <f>'Calculations 20to24'!C209</f>
        <v>4.1918089046786684E-2</v>
      </c>
      <c r="D28" s="28">
        <f>'Calculations 20to24'!D209</f>
        <v>4.1477497250968685E-2</v>
      </c>
      <c r="E28" s="28">
        <f>'Calculations 20to24'!E209</f>
        <v>4.1113779644427452E-2</v>
      </c>
      <c r="F28" s="28">
        <f>'Calculations 20to24'!F209</f>
        <v>4.08237116221324E-2</v>
      </c>
      <c r="G28" s="28">
        <f>'Calculations 20to24'!G209</f>
        <v>4.0222066466100624E-2</v>
      </c>
      <c r="H28" s="28">
        <f>'Calculations 20to24'!H209</f>
        <v>3.9879803487311946E-2</v>
      </c>
      <c r="I28" s="28">
        <f>'Calculations 20to24'!I209</f>
        <v>3.9941046209227275E-2</v>
      </c>
      <c r="J28" s="28">
        <f>'Calculations 20to24'!J209</f>
        <v>3.9816241188939928E-2</v>
      </c>
      <c r="K28" s="28">
        <f>'Calculations 20to24'!K209</f>
        <v>3.9150047901298612E-2</v>
      </c>
      <c r="L28" s="28">
        <f>'Calculations 20to24'!L209</f>
        <v>3.8874757250894336E-2</v>
      </c>
      <c r="M28" s="28">
        <f>'Calculations 20to24'!M209</f>
        <v>3.8546846052829681E-2</v>
      </c>
      <c r="N28" s="28">
        <f>'Calculations 20to24'!N209</f>
        <v>3.8217585652131486E-2</v>
      </c>
      <c r="O28" s="28">
        <f>'Calculations 20to24'!O209</f>
        <v>3.7887084451726803E-2</v>
      </c>
      <c r="P28" s="28">
        <f>'Calculations 20to24'!P209</f>
        <v>3.7555453258349414E-2</v>
      </c>
      <c r="Q28" s="28">
        <f>'Calculations 20to24'!Q209</f>
        <v>3.7222804884646785E-2</v>
      </c>
      <c r="R28" s="28">
        <f>'Calculations 20to24'!R209</f>
        <v>3.6889253765864882E-2</v>
      </c>
      <c r="S28" s="28">
        <f>'Calculations 20to24'!S209</f>
        <v>3.6554915591540102E-2</v>
      </c>
      <c r="T28" s="28">
        <f>'Calculations 20to24'!T209</f>
        <v>3.6219906952556183E-2</v>
      </c>
      <c r="U28" s="28">
        <f>'Calculations 20to24'!U209</f>
        <v>3.5884345003856587E-2</v>
      </c>
      <c r="V28" s="28">
        <f>'Calculations 20to24'!V209</f>
        <v>3.5548347143032566E-2</v>
      </c>
      <c r="W28" s="28">
        <f>'Calculations 20to24'!W209</f>
        <v>3.5212030704943227E-2</v>
      </c>
      <c r="X28" s="28">
        <f>'Calculations 20to24'!X209</f>
        <v>3.4875512672457969E-2</v>
      </c>
      <c r="Y28" s="28">
        <f>'Calculations 20to24'!Y209</f>
        <v>3.4538909403350582E-2</v>
      </c>
      <c r="Z28" s="28">
        <f>'Calculations 20to24'!Z209</f>
        <v>3.4202336373315927E-2</v>
      </c>
      <c r="AA28" s="28">
        <f>'Calculations 20to24'!AA209</f>
        <v>3.386590793502034E-2</v>
      </c>
      <c r="AB28" s="28">
        <f>'Calculations 20to24'!AB209</f>
        <v>3.3529737093050058E-2</v>
      </c>
      <c r="AC28" s="28">
        <f>'Calculations 20to24'!AC209</f>
        <v>3.3193935294563916E-2</v>
      </c>
      <c r="AD28" s="28">
        <f>'Calculations 20to24'!AD209</f>
        <v>3.2858612235418229E-2</v>
      </c>
      <c r="AE28" s="28">
        <f>'Calculations 20to24'!AE209</f>
        <v>3.2523875681481511E-2</v>
      </c>
      <c r="AF28" s="28">
        <f>'Calculations 20to24'!AF209</f>
        <v>3.218983130482319E-2</v>
      </c>
      <c r="AG28">
        <v>3.218983130482319E-2</v>
      </c>
      <c r="AH28">
        <v>3.218983130482319E-2</v>
      </c>
      <c r="AI28">
        <v>3.218983130482319E-2</v>
      </c>
      <c r="AJ28">
        <v>3.218983130482319E-2</v>
      </c>
      <c r="AK28">
        <v>3.218983130482319E-2</v>
      </c>
      <c r="AL28">
        <v>3.218983130482319E-2</v>
      </c>
      <c r="AM28">
        <v>3.218983130482319E-2</v>
      </c>
      <c r="AN28">
        <v>3.218983130482319E-2</v>
      </c>
      <c r="AO28">
        <v>3.218983130482319E-2</v>
      </c>
      <c r="AP28">
        <v>3.218983130482319E-2</v>
      </c>
    </row>
    <row r="29" spans="1:42" x14ac:dyDescent="0.2">
      <c r="A29" s="6" t="s">
        <v>43</v>
      </c>
      <c r="B29" s="28">
        <f>'Calculations 20to24'!B210</f>
        <v>7.5739315843144514E-2</v>
      </c>
      <c r="C29" s="28">
        <f>'Calculations 20to24'!C210</f>
        <v>7.5224885031616631E-2</v>
      </c>
      <c r="D29" s="28">
        <f>'Calculations 20to24'!D210</f>
        <v>7.4124889121512022E-2</v>
      </c>
      <c r="E29" s="28">
        <f>'Calculations 20to24'!E210</f>
        <v>7.3178201672421589E-2</v>
      </c>
      <c r="F29" s="28">
        <f>'Calculations 20to24'!F210</f>
        <v>7.2416849139937109E-2</v>
      </c>
      <c r="G29" s="28">
        <f>'Calculations 20to24'!G210</f>
        <v>7.1117383758242336E-2</v>
      </c>
      <c r="H29" s="28">
        <f>'Calculations 20to24'!H210</f>
        <v>7.0329375736422714E-2</v>
      </c>
      <c r="I29" s="28">
        <f>'Calculations 20to24'!I210</f>
        <v>7.0355892458148203E-2</v>
      </c>
      <c r="J29" s="28">
        <f>'Calculations 20to24'!J210</f>
        <v>7.0011022053501001E-2</v>
      </c>
      <c r="K29" s="28">
        <f>'Calculations 20to24'!K210</f>
        <v>6.8587790665911863E-2</v>
      </c>
      <c r="L29" s="28">
        <f>'Calculations 20to24'!L210</f>
        <v>6.7836592855301331E-2</v>
      </c>
      <c r="M29" s="28">
        <f>'Calculations 20to24'!M210</f>
        <v>6.7067780337021751E-2</v>
      </c>
      <c r="N29" s="28">
        <f>'Calculations 20to24'!N210</f>
        <v>6.6301796681918143E-2</v>
      </c>
      <c r="O29" s="28">
        <f>'Calculations 20to24'!O210</f>
        <v>6.5538838110671044E-2</v>
      </c>
      <c r="P29" s="28">
        <f>'Calculations 20to24'!P210</f>
        <v>6.4779097482400697E-2</v>
      </c>
      <c r="Q29" s="28">
        <f>'Calculations 20to24'!Q210</f>
        <v>6.402276392837386E-2</v>
      </c>
      <c r="R29" s="28">
        <f>'Calculations 20to24'!R210</f>
        <v>6.3270022514195084E-2</v>
      </c>
      <c r="S29" s="28">
        <f>'Calculations 20to24'!S210</f>
        <v>6.2521053930090123E-2</v>
      </c>
      <c r="T29" s="28">
        <f>'Calculations 20to24'!T210</f>
        <v>6.1776034208798875E-2</v>
      </c>
      <c r="U29" s="28">
        <f>'Calculations 20to24'!U210</f>
        <v>6.1035134470517345E-2</v>
      </c>
      <c r="V29" s="28">
        <f>'Calculations 20to24'!V210</f>
        <v>6.0298520694248924E-2</v>
      </c>
      <c r="W29" s="28">
        <f>'Calculations 20to24'!W210</f>
        <v>5.9566353514863175E-2</v>
      </c>
      <c r="X29" s="28">
        <f>'Calculations 20to24'!X210</f>
        <v>5.8838788045098275E-2</v>
      </c>
      <c r="Y29" s="28">
        <f>'Calculations 20to24'!Y210</f>
        <v>5.8115973721690743E-2</v>
      </c>
      <c r="Z29" s="28">
        <f>'Calculations 20to24'!Z210</f>
        <v>5.7398054174772638E-2</v>
      </c>
      <c r="AA29" s="28">
        <f>'Calculations 20to24'!AA210</f>
        <v>5.6685167119633229E-2</v>
      </c>
      <c r="AB29" s="28">
        <f>'Calculations 20to24'!AB210</f>
        <v>5.5977444269917277E-2</v>
      </c>
      <c r="AC29" s="28">
        <f>'Calculations 20to24'!AC210</f>
        <v>5.5275011271297081E-2</v>
      </c>
      <c r="AD29" s="28">
        <f>'Calculations 20to24'!AD210</f>
        <v>5.4577987654646151E-2</v>
      </c>
      <c r="AE29" s="28">
        <f>'Calculations 20to24'!AE210</f>
        <v>5.3886486807717661E-2</v>
      </c>
      <c r="AF29" s="28">
        <f>'Calculations 20to24'!AF210</f>
        <v>5.3200615964332558E-2</v>
      </c>
      <c r="AG29">
        <v>5.3200615964332558E-2</v>
      </c>
      <c r="AH29">
        <v>5.3200615964332558E-2</v>
      </c>
      <c r="AI29">
        <v>5.3200615964332558E-2</v>
      </c>
      <c r="AJ29">
        <v>5.3200615964332558E-2</v>
      </c>
      <c r="AK29">
        <v>5.3200615964332558E-2</v>
      </c>
      <c r="AL29">
        <v>5.3200615964332558E-2</v>
      </c>
      <c r="AM29">
        <v>5.3200615964332558E-2</v>
      </c>
      <c r="AN29">
        <v>5.3200615964332558E-2</v>
      </c>
      <c r="AO29">
        <v>5.3200615964332558E-2</v>
      </c>
      <c r="AP29">
        <v>5.3200615964332558E-2</v>
      </c>
    </row>
    <row r="30" spans="1:42" x14ac:dyDescent="0.2">
      <c r="A30" s="6" t="s">
        <v>44</v>
      </c>
      <c r="B30" s="28">
        <f>'Calculations 20to24'!B211</f>
        <v>0.13185887309110056</v>
      </c>
      <c r="C30" s="28">
        <f>'Calculations 20to24'!C211</f>
        <v>0.13101237413438002</v>
      </c>
      <c r="D30" s="28">
        <f>'Calculations 20to24'!D211</f>
        <v>0.12903198911807415</v>
      </c>
      <c r="E30" s="28">
        <f>'Calculations 20to24'!E211</f>
        <v>0.12736171642021149</v>
      </c>
      <c r="F30" s="28">
        <f>'Calculations 20to24'!F211</f>
        <v>0.12608923205419822</v>
      </c>
      <c r="G30" s="28">
        <f>'Calculations 20to24'!G211</f>
        <v>0.12389244959465338</v>
      </c>
      <c r="H30" s="28">
        <f>'Calculations 20to24'!H211</f>
        <v>0.12264688405103052</v>
      </c>
      <c r="I30" s="28">
        <f>'Calculations 20to24'!I211</f>
        <v>0.12305496390654266</v>
      </c>
      <c r="J30" s="28">
        <f>'Calculations 20to24'!J211</f>
        <v>0.12279672549739952</v>
      </c>
      <c r="K30" s="28">
        <f>'Calculations 20to24'!K211</f>
        <v>0.12041997722843084</v>
      </c>
      <c r="L30" s="28">
        <f>'Calculations 20to24'!L211</f>
        <v>0.11878771251611092</v>
      </c>
      <c r="M30" s="28">
        <f>'Calculations 20to24'!M211</f>
        <v>0.1174673457940595</v>
      </c>
      <c r="N30" s="28">
        <f>'Calculations 20to24'!N211</f>
        <v>0.11614159115259455</v>
      </c>
      <c r="O30" s="28">
        <f>'Calculations 20to24'!O211</f>
        <v>0.1148114536806279</v>
      </c>
      <c r="P30" s="28">
        <f>'Calculations 20to24'!P211</f>
        <v>0.11347791066370616</v>
      </c>
      <c r="Q30" s="28">
        <f>'Calculations 20to24'!Q211</f>
        <v>0.11214191077533552</v>
      </c>
      <c r="R30" s="28">
        <f>'Calculations 20to24'!R211</f>
        <v>0.11080437340930925</v>
      </c>
      <c r="S30" s="28">
        <f>'Calculations 20to24'!S211</f>
        <v>0.10946618814287863</v>
      </c>
      <c r="T30" s="28">
        <f>'Calculations 20to24'!T211</f>
        <v>0.10812821432128092</v>
      </c>
      <c r="U30" s="28">
        <f>'Calculations 20to24'!U211</f>
        <v>0.10679128075477799</v>
      </c>
      <c r="V30" s="28">
        <f>'Calculations 20to24'!V211</f>
        <v>0.10545618551992046</v>
      </c>
      <c r="W30" s="28">
        <f>'Calculations 20to24'!W211</f>
        <v>0.10412369585728352</v>
      </c>
      <c r="X30" s="28">
        <f>'Calculations 20to24'!X211</f>
        <v>0.10279454815839063</v>
      </c>
      <c r="Y30" s="28">
        <f>'Calculations 20to24'!Y211</f>
        <v>0.10146944803498023</v>
      </c>
      <c r="Z30" s="28">
        <f>'Calculations 20to24'!Z211</f>
        <v>0.10014907046416605</v>
      </c>
      <c r="AA30" s="28">
        <f>'Calculations 20to24'!AA211</f>
        <v>9.8834060003400198E-2</v>
      </c>
      <c r="AB30" s="28">
        <f>'Calculations 20to24'!AB211</f>
        <v>9.7525031069494242E-2</v>
      </c>
      <c r="AC30" s="28">
        <f>'Calculations 20to24'!AC211</f>
        <v>9.6222568276242607E-2</v>
      </c>
      <c r="AD30" s="28">
        <f>'Calculations 20to24'!AD211</f>
        <v>9.492722682549988E-2</v>
      </c>
      <c r="AE30" s="28">
        <f>'Calculations 20to24'!AE211</f>
        <v>9.3639532946804577E-2</v>
      </c>
      <c r="AF30" s="28">
        <f>'Calculations 20to24'!AF211</f>
        <v>9.2359984380914473E-2</v>
      </c>
      <c r="AG30">
        <v>9.2359984380914473E-2</v>
      </c>
      <c r="AH30">
        <v>9.2359984380914473E-2</v>
      </c>
      <c r="AI30">
        <v>9.2359984380914473E-2</v>
      </c>
      <c r="AJ30">
        <v>9.2359984380914473E-2</v>
      </c>
      <c r="AK30">
        <v>9.2359984380914473E-2</v>
      </c>
      <c r="AL30">
        <v>9.2359984380914473E-2</v>
      </c>
      <c r="AM30">
        <v>9.2359984380914473E-2</v>
      </c>
      <c r="AN30">
        <v>9.2359984380914473E-2</v>
      </c>
      <c r="AO30">
        <v>9.2359984380914473E-2</v>
      </c>
      <c r="AP30">
        <v>9.2359984380914473E-2</v>
      </c>
    </row>
    <row r="31" spans="1:42" x14ac:dyDescent="0.2">
      <c r="A31" s="6" t="s">
        <v>45</v>
      </c>
      <c r="B31" s="28">
        <f>'Calculations 20to24'!B212</f>
        <v>8.2415283781899343E-2</v>
      </c>
      <c r="C31" s="28">
        <f>'Calculations 20to24'!C212</f>
        <v>8.1885859367748712E-2</v>
      </c>
      <c r="D31" s="28">
        <f>'Calculations 20to24'!D212</f>
        <v>8.0724037852128921E-2</v>
      </c>
      <c r="E31" s="28">
        <f>'Calculations 20to24'!E212</f>
        <v>7.9737254753457373E-2</v>
      </c>
      <c r="F31" s="28">
        <f>'Calculations 20to24'!F212</f>
        <v>7.8947645500874852E-2</v>
      </c>
      <c r="G31" s="28">
        <f>'Calculations 20to24'!G212</f>
        <v>7.7545883005443725E-2</v>
      </c>
      <c r="H31" s="28">
        <f>'Calculations 20to24'!H212</f>
        <v>7.6711671311246205E-2</v>
      </c>
      <c r="I31" s="28">
        <f>'Calculations 20to24'!I212</f>
        <v>7.679069214742569E-2</v>
      </c>
      <c r="J31" s="28">
        <f>'Calculations 20to24'!J212</f>
        <v>7.6470217564983081E-2</v>
      </c>
      <c r="K31" s="28">
        <f>'Calculations 20to24'!K212</f>
        <v>7.4958781348803669E-2</v>
      </c>
      <c r="L31" s="28">
        <f>'Calculations 20to24'!L212</f>
        <v>7.4140257740332324E-2</v>
      </c>
      <c r="M31" s="28">
        <f>'Calculations 20to24'!M212</f>
        <v>7.3328575003041518E-2</v>
      </c>
      <c r="N31" s="28">
        <f>'Calculations 20to24'!N212</f>
        <v>7.2518680020752554E-2</v>
      </c>
      <c r="O31" s="28">
        <f>'Calculations 20to24'!O212</f>
        <v>7.1710797126913972E-2</v>
      </c>
      <c r="P31" s="28">
        <f>'Calculations 20to24'!P212</f>
        <v>7.0905149302194465E-2</v>
      </c>
      <c r="Q31" s="28">
        <f>'Calculations 20to24'!Q212</f>
        <v>7.010195763121474E-2</v>
      </c>
      <c r="R31" s="28">
        <f>'Calculations 20to24'!R212</f>
        <v>6.9301440789907964E-2</v>
      </c>
      <c r="S31" s="28">
        <f>'Calculations 20to24'!S212</f>
        <v>6.850381456374155E-2</v>
      </c>
      <c r="T31" s="28">
        <f>'Calculations 20to24'!T212</f>
        <v>6.7709291396894411E-2</v>
      </c>
      <c r="U31" s="28">
        <f>'Calculations 20to24'!U212</f>
        <v>6.6918079972359101E-2</v>
      </c>
      <c r="V31" s="28">
        <f>'Calculations 20to24'!V212</f>
        <v>6.6130384822811028E-2</v>
      </c>
      <c r="W31" s="28">
        <f>'Calculations 20to24'!W212</f>
        <v>6.534640597197458E-2</v>
      </c>
      <c r="X31" s="28">
        <f>'Calculations 20to24'!X212</f>
        <v>6.4566338606106902E-2</v>
      </c>
      <c r="Y31" s="28">
        <f>'Calculations 20to24'!Y212</f>
        <v>6.3790372775119036E-2</v>
      </c>
      <c r="Z31" s="28">
        <f>'Calculations 20to24'!Z212</f>
        <v>6.3018693122763314E-2</v>
      </c>
      <c r="AA31" s="28">
        <f>'Calculations 20to24'!AA212</f>
        <v>6.2251478645226073E-2</v>
      </c>
      <c r="AB31" s="28">
        <f>'Calculations 20to24'!AB212</f>
        <v>6.1488902477397044E-2</v>
      </c>
      <c r="AC31" s="28">
        <f>'Calculations 20to24'!AC212</f>
        <v>6.073113170600658E-2</v>
      </c>
      <c r="AD31" s="28">
        <f>'Calculations 20to24'!AD212</f>
        <v>5.9978327208772969E-2</v>
      </c>
      <c r="AE31" s="28">
        <f>'Calculations 20to24'!AE212</f>
        <v>5.9230643518636418E-2</v>
      </c>
      <c r="AF31" s="28">
        <f>'Calculations 20to24'!AF212</f>
        <v>5.84882287121231E-2</v>
      </c>
      <c r="AG31">
        <v>5.84882287121231E-2</v>
      </c>
      <c r="AH31">
        <v>5.84882287121231E-2</v>
      </c>
      <c r="AI31">
        <v>5.84882287121231E-2</v>
      </c>
      <c r="AJ31">
        <v>5.84882287121231E-2</v>
      </c>
      <c r="AK31">
        <v>5.84882287121231E-2</v>
      </c>
      <c r="AL31">
        <v>5.84882287121231E-2</v>
      </c>
      <c r="AM31">
        <v>5.84882287121231E-2</v>
      </c>
      <c r="AN31">
        <v>5.84882287121231E-2</v>
      </c>
      <c r="AO31">
        <v>5.84882287121231E-2</v>
      </c>
      <c r="AP31">
        <v>5.84882287121231E-2</v>
      </c>
    </row>
    <row r="32" spans="1:42" x14ac:dyDescent="0.2">
      <c r="A32" s="6" t="s">
        <v>46</v>
      </c>
      <c r="B32" s="28">
        <f>'Calculations 20to24'!B213</f>
        <v>0.19405338439013406</v>
      </c>
      <c r="C32" s="28">
        <f>'Calculations 20to24'!C213</f>
        <v>0.19439134679501799</v>
      </c>
      <c r="D32" s="28">
        <f>'Calculations 20to24'!D213</f>
        <v>0.19234599794222434</v>
      </c>
      <c r="E32" s="28">
        <f>'Calculations 20to24'!E213</f>
        <v>0.19072244384945028</v>
      </c>
      <c r="F32" s="28">
        <f>'Calculations 20to24'!F213</f>
        <v>0.18987535803511424</v>
      </c>
      <c r="G32" s="28">
        <f>'Calculations 20to24'!G213</f>
        <v>0.18789815202170682</v>
      </c>
      <c r="H32" s="28">
        <f>'Calculations 20to24'!H213</f>
        <v>0.18731187021232151</v>
      </c>
      <c r="I32" s="28">
        <f>'Calculations 20to24'!I213</f>
        <v>0.18948630187371732</v>
      </c>
      <c r="J32" s="28">
        <f>'Calculations 20to24'!J213</f>
        <v>0.19052082238925372</v>
      </c>
      <c r="K32" s="28">
        <f>'Calculations 20to24'!K213</f>
        <v>0.18774684842339251</v>
      </c>
      <c r="L32" s="28">
        <f>'Calculations 20to24'!L213</f>
        <v>0.18580469059888755</v>
      </c>
      <c r="M32" s="28">
        <f>'Calculations 20to24'!M213</f>
        <v>0.18462190143375817</v>
      </c>
      <c r="N32" s="28">
        <f>'Calculations 20to24'!N213</f>
        <v>0.18336541678054349</v>
      </c>
      <c r="O32" s="28">
        <f>'Calculations 20to24'!O213</f>
        <v>0.18203893026679602</v>
      </c>
      <c r="P32" s="28">
        <f>'Calculations 20to24'!P213</f>
        <v>0.18064625771737144</v>
      </c>
      <c r="Q32" s="28">
        <f>'Calculations 20to24'!Q213</f>
        <v>0.17919129625265495</v>
      </c>
      <c r="R32" s="28">
        <f>'Calculations 20to24'!R213</f>
        <v>0.1776779875805708</v>
      </c>
      <c r="S32" s="28">
        <f>'Calculations 20to24'!S213</f>
        <v>0.17611028541143886</v>
      </c>
      <c r="T32" s="28">
        <f>'Calculations 20to24'!T213</f>
        <v>0.17449212685489102</v>
      </c>
      <c r="U32" s="28">
        <f>'Calculations 20to24'!U213</f>
        <v>0.17282740760531917</v>
      </c>
      <c r="V32" s="28">
        <f>'Calculations 20to24'!V213</f>
        <v>0.17111996068457613</v>
      </c>
      <c r="W32" s="28">
        <f>'Calculations 20to24'!W213</f>
        <v>0.16937353848586986</v>
      </c>
      <c r="X32" s="28">
        <f>'Calculations 20to24'!X213</f>
        <v>0.16759179784884826</v>
      </c>
      <c r="Y32" s="28">
        <f>'Calculations 20to24'!Y213</f>
        <v>0.16577828789084295</v>
      </c>
      <c r="Z32" s="28">
        <f>'Calculations 20to24'!Z213</f>
        <v>0.1639364403212851</v>
      </c>
      <c r="AA32" s="28">
        <f>'Calculations 20to24'!AA213</f>
        <v>0.1620695619738424</v>
      </c>
      <c r="AB32" s="28">
        <f>'Calculations 20to24'!AB213</f>
        <v>0.16018082930245708</v>
      </c>
      <c r="AC32" s="28">
        <f>'Calculations 20to24'!AC213</f>
        <v>0.15827328460193249</v>
      </c>
      <c r="AD32" s="28">
        <f>'Calculations 20to24'!AD213</f>
        <v>0.15634983373012215</v>
      </c>
      <c r="AE32" s="28">
        <f>'Calculations 20to24'!AE213</f>
        <v>0.15441324512618204</v>
      </c>
      <c r="AF32" s="28">
        <f>'Calculations 20to24'!AF213</f>
        <v>0.15246614993722482</v>
      </c>
      <c r="AG32">
        <v>0.15246614993722482</v>
      </c>
      <c r="AH32">
        <v>0.15246614993722482</v>
      </c>
      <c r="AI32">
        <v>0.15246614993722482</v>
      </c>
      <c r="AJ32">
        <v>0.15246614993722482</v>
      </c>
      <c r="AK32">
        <v>0.15246614993722482</v>
      </c>
      <c r="AL32">
        <v>0.15246614993722482</v>
      </c>
      <c r="AM32">
        <v>0.15246614993722482</v>
      </c>
      <c r="AN32">
        <v>0.15246614993722482</v>
      </c>
      <c r="AO32">
        <v>0.15246614993722482</v>
      </c>
      <c r="AP32">
        <v>0.15246614993722482</v>
      </c>
    </row>
    <row r="33" spans="1:42" x14ac:dyDescent="0.2">
      <c r="A33" s="6" t="s">
        <v>47</v>
      </c>
      <c r="B33" s="28">
        <f>'Calculations 20to24'!B214</f>
        <v>7.1103008204193227E-2</v>
      </c>
      <c r="C33" s="28">
        <f>'Calculations 20to24'!C214</f>
        <v>7.0596144639771249E-2</v>
      </c>
      <c r="D33" s="28">
        <f>'Calculations 20to24'!D214</f>
        <v>6.9529012392292824E-2</v>
      </c>
      <c r="E33" s="28">
        <f>'Calculations 20to24'!E214</f>
        <v>6.8620114842031801E-2</v>
      </c>
      <c r="F33" s="28">
        <f>'Calculations 20to24'!F214</f>
        <v>6.7915629345152634E-2</v>
      </c>
      <c r="G33" s="28">
        <f>'Calculations 20to24'!G214</f>
        <v>6.6749037730956862E-2</v>
      </c>
      <c r="H33" s="28">
        <f>'Calculations 20to24'!H214</f>
        <v>6.6076525347068316E-2</v>
      </c>
      <c r="I33" s="28">
        <f>'Calculations 20to24'!I214</f>
        <v>6.6155911745992585E-2</v>
      </c>
      <c r="J33" s="28">
        <f>'Calculations 20to24'!J214</f>
        <v>6.5857345407978607E-2</v>
      </c>
      <c r="K33" s="28">
        <f>'Calculations 20to24'!K214</f>
        <v>6.4533611146649933E-2</v>
      </c>
      <c r="L33" s="28">
        <f>'Calculations 20to24'!L214</f>
        <v>6.3802381083475301E-2</v>
      </c>
      <c r="M33" s="28">
        <f>'Calculations 20to24'!M214</f>
        <v>6.3095248297109399E-2</v>
      </c>
      <c r="N33" s="28">
        <f>'Calculations 20to24'!N214</f>
        <v>6.2390276005787795E-2</v>
      </c>
      <c r="O33" s="28">
        <f>'Calculations 20to24'!O214</f>
        <v>6.1687651030729269E-2</v>
      </c>
      <c r="P33" s="28">
        <f>'Calculations 20to24'!P214</f>
        <v>6.0987557755076784E-2</v>
      </c>
      <c r="Q33" s="28">
        <f>'Calculations 20to24'!Q214</f>
        <v>6.0290177745159275E-2</v>
      </c>
      <c r="R33" s="28">
        <f>'Calculations 20to24'!R214</f>
        <v>5.9595689396979123E-2</v>
      </c>
      <c r="S33" s="28">
        <f>'Calculations 20to24'!S214</f>
        <v>5.8904267607898457E-2</v>
      </c>
      <c r="T33" s="28">
        <f>'Calculations 20to24'!T214</f>
        <v>5.8216083473388303E-2</v>
      </c>
      <c r="U33" s="28">
        <f>'Calculations 20to24'!U214</f>
        <v>5.753130400861238E-2</v>
      </c>
      <c r="V33" s="28">
        <f>'Calculations 20to24'!V214</f>
        <v>5.6850091894520852E-2</v>
      </c>
      <c r="W33" s="28">
        <f>'Calculations 20to24'!W214</f>
        <v>5.617260524804981E-2</v>
      </c>
      <c r="X33" s="28">
        <f>'Calculations 20to24'!X214</f>
        <v>5.5498997415940242E-2</v>
      </c>
      <c r="Y33" s="28">
        <f>'Calculations 20to24'!Y214</f>
        <v>5.482941679162473E-2</v>
      </c>
      <c r="Z33" s="28">
        <f>'Calculations 20to24'!Z214</f>
        <v>5.41640066545616E-2</v>
      </c>
      <c r="AA33" s="28">
        <f>'Calculations 20to24'!AA214</f>
        <v>5.3502905031341273E-2</v>
      </c>
      <c r="AB33" s="28">
        <f>'Calculations 20to24'!AB214</f>
        <v>5.2846244577843038E-2</v>
      </c>
      <c r="AC33" s="28">
        <f>'Calculations 20to24'!AC214</f>
        <v>5.2194152481670357E-2</v>
      </c>
      <c r="AD33" s="28">
        <f>'Calculations 20to24'!AD214</f>
        <v>5.1546750384064165E-2</v>
      </c>
      <c r="AE33" s="28">
        <f>'Calculations 20to24'!AE214</f>
        <v>5.0904154320455183E-2</v>
      </c>
      <c r="AF33" s="28">
        <f>'Calculations 20to24'!AF214</f>
        <v>5.0266474678800077E-2</v>
      </c>
      <c r="AG33">
        <v>5.0266474678800077E-2</v>
      </c>
      <c r="AH33">
        <v>5.0266474678800077E-2</v>
      </c>
      <c r="AI33">
        <v>5.0266474678800077E-2</v>
      </c>
      <c r="AJ33">
        <v>5.0266474678800077E-2</v>
      </c>
      <c r="AK33">
        <v>5.0266474678800077E-2</v>
      </c>
      <c r="AL33">
        <v>5.0266474678800077E-2</v>
      </c>
      <c r="AM33">
        <v>5.0266474678800077E-2</v>
      </c>
      <c r="AN33">
        <v>5.0266474678800077E-2</v>
      </c>
      <c r="AO33">
        <v>5.0266474678800077E-2</v>
      </c>
      <c r="AP33">
        <v>5.0266474678800077E-2</v>
      </c>
    </row>
    <row r="34" spans="1:42" x14ac:dyDescent="0.2">
      <c r="A34" s="6" t="s">
        <v>48</v>
      </c>
      <c r="B34" s="28">
        <f>'Calculations 20to24'!B215</f>
        <v>5.0306748466257677E-2</v>
      </c>
      <c r="C34" s="28">
        <f>'Calculations 20to24'!C215</f>
        <v>5.0123192687571275E-2</v>
      </c>
      <c r="D34" s="28">
        <f>'Calculations 20to24'!D215</f>
        <v>4.9528168019530069E-2</v>
      </c>
      <c r="E34" s="28">
        <f>'Calculations 20to24'!E215</f>
        <v>4.9012213855847704E-2</v>
      </c>
      <c r="F34" s="28">
        <f>'Calculations 20to24'!F215</f>
        <v>4.8599491667996216E-2</v>
      </c>
      <c r="G34" s="28">
        <f>'Calculations 20to24'!G215</f>
        <v>4.7825539537346064E-2</v>
      </c>
      <c r="H34" s="28">
        <f>'Calculations 20to24'!H215</f>
        <v>4.7371874684035815E-2</v>
      </c>
      <c r="I34" s="28">
        <f>'Calculations 20to24'!I215</f>
        <v>4.7357886742808983E-2</v>
      </c>
      <c r="J34" s="28">
        <f>'Calculations 20to24'!J215</f>
        <v>4.7074085159678682E-2</v>
      </c>
      <c r="K34" s="28">
        <f>'Calculations 20to24'!K215</f>
        <v>4.6125161736997315E-2</v>
      </c>
      <c r="L34" s="28">
        <f>'Calculations 20to24'!L215</f>
        <v>4.5877006708737574E-2</v>
      </c>
      <c r="M34" s="28">
        <f>'Calculations 20to24'!M215</f>
        <v>4.5434997098039866E-2</v>
      </c>
      <c r="N34" s="28">
        <f>'Calculations 20to24'!N215</f>
        <v>4.4993688163487901E-2</v>
      </c>
      <c r="O34" s="28">
        <f>'Calculations 20to24'!O215</f>
        <v>4.4553176155052283E-2</v>
      </c>
      <c r="P34" s="28">
        <f>'Calculations 20to24'!P215</f>
        <v>4.4113557450002894E-2</v>
      </c>
      <c r="Q34" s="28">
        <f>'Calculations 20to24'!Q215</f>
        <v>4.3674928294376844E-2</v>
      </c>
      <c r="R34" s="28">
        <f>'Calculations 20to24'!R215</f>
        <v>4.3237384559509234E-2</v>
      </c>
      <c r="S34" s="28">
        <f>'Calculations 20to24'!S215</f>
        <v>4.2801021513364595E-2</v>
      </c>
      <c r="T34" s="28">
        <f>'Calculations 20to24'!T215</f>
        <v>4.2365933606383729E-2</v>
      </c>
      <c r="U34" s="28">
        <f>'Calculations 20to24'!U215</f>
        <v>4.193221427154066E-2</v>
      </c>
      <c r="V34" s="28">
        <f>'Calculations 20to24'!V215</f>
        <v>4.1499955738282003E-2</v>
      </c>
      <c r="W34" s="28">
        <f>'Calculations 20to24'!W215</f>
        <v>4.1069248860006173E-2</v>
      </c>
      <c r="X34" s="28">
        <f>'Calculations 20to24'!X215</f>
        <v>4.0640182954721417E-2</v>
      </c>
      <c r="Y34" s="28">
        <f>'Calculations 20to24'!Y215</f>
        <v>4.0212845658508307E-2</v>
      </c>
      <c r="Z34" s="28">
        <f>'Calculations 20to24'!Z215</f>
        <v>3.978732279139964E-2</v>
      </c>
      <c r="AA34" s="28">
        <f>'Calculations 20to24'!AA215</f>
        <v>3.936369823527739E-2</v>
      </c>
      <c r="AB34" s="28">
        <f>'Calculations 20to24'!AB215</f>
        <v>3.8942053823382304E-2</v>
      </c>
      <c r="AC34" s="28">
        <f>'Calculations 20to24'!AC215</f>
        <v>3.8522469241016447E-2</v>
      </c>
      <c r="AD34" s="28">
        <f>'Calculations 20to24'!AD215</f>
        <v>3.8105021937021935E-2</v>
      </c>
      <c r="AE34" s="28">
        <f>'Calculations 20to24'!AE215</f>
        <v>3.7689787045605466E-2</v>
      </c>
      <c r="AF34" s="28">
        <f>'Calculations 20to24'!AF215</f>
        <v>3.7276837318083338E-2</v>
      </c>
      <c r="AG34">
        <v>3.7276837318083338E-2</v>
      </c>
      <c r="AH34">
        <v>3.7276837318083338E-2</v>
      </c>
      <c r="AI34">
        <v>3.7276837318083338E-2</v>
      </c>
      <c r="AJ34">
        <v>3.7276837318083338E-2</v>
      </c>
      <c r="AK34">
        <v>3.7276837318083338E-2</v>
      </c>
      <c r="AL34">
        <v>3.7276837318083338E-2</v>
      </c>
      <c r="AM34">
        <v>3.7276837318083338E-2</v>
      </c>
      <c r="AN34">
        <v>3.7276837318083338E-2</v>
      </c>
      <c r="AO34">
        <v>3.7276837318083338E-2</v>
      </c>
      <c r="AP34">
        <v>3.7276837318083338E-2</v>
      </c>
    </row>
    <row r="35" spans="1:42" x14ac:dyDescent="0.2">
      <c r="A35" s="6" t="s">
        <v>49</v>
      </c>
      <c r="B35" s="28">
        <f>'Calculations 20to24'!B216</f>
        <v>6.8292682926829246E-2</v>
      </c>
      <c r="C35" s="28">
        <f>'Calculations 20to24'!C216</f>
        <v>6.7738726044552375E-2</v>
      </c>
      <c r="D35" s="28">
        <f>'Calculations 20to24'!D216</f>
        <v>6.6651550001937468E-2</v>
      </c>
      <c r="E35" s="28">
        <f>'Calculations 20to24'!E216</f>
        <v>6.5746075468294571E-2</v>
      </c>
      <c r="F35" s="28">
        <f>'Calculations 20to24'!F216</f>
        <v>6.5083697945521685E-2</v>
      </c>
      <c r="G35" s="28">
        <f>'Calculations 20to24'!G216</f>
        <v>6.4041749308253404E-2</v>
      </c>
      <c r="H35" s="28">
        <f>'Calculations 20to24'!H216</f>
        <v>6.3502309312890831E-2</v>
      </c>
      <c r="I35" s="28">
        <f>'Calculations 20to24'!I216</f>
        <v>6.3676021664723692E-2</v>
      </c>
      <c r="J35" s="28">
        <f>'Calculations 20to24'!J216</f>
        <v>6.3445542896170923E-2</v>
      </c>
      <c r="K35" s="28">
        <f>'Calculations 20to24'!K216</f>
        <v>6.2212118272337524E-2</v>
      </c>
      <c r="L35" s="28">
        <f>'Calculations 20to24'!L216</f>
        <v>6.1444597031068741E-2</v>
      </c>
      <c r="M35" s="28">
        <f>'Calculations 20to24'!M216</f>
        <v>6.0794001084277911E-2</v>
      </c>
      <c r="N35" s="28">
        <f>'Calculations 20to24'!N216</f>
        <v>6.0145660381505123E-2</v>
      </c>
      <c r="O35" s="28">
        <f>'Calculations 20to24'!O216</f>
        <v>5.9499665449652066E-2</v>
      </c>
      <c r="P35" s="28">
        <f>'Calculations 20to24'!P216</f>
        <v>5.8856109770976071E-2</v>
      </c>
      <c r="Q35" s="28">
        <f>'Calculations 20to24'!Q216</f>
        <v>5.8215089311978392E-2</v>
      </c>
      <c r="R35" s="28">
        <f>'Calculations 20to24'!R216</f>
        <v>5.757670206804133E-2</v>
      </c>
      <c r="S35" s="28">
        <f>'Calculations 20to24'!S216</f>
        <v>5.6941047624603613E-2</v>
      </c>
      <c r="T35" s="28">
        <f>'Calculations 20to24'!T216</f>
        <v>5.6308226735556362E-2</v>
      </c>
      <c r="U35" s="28">
        <f>'Calculations 20to24'!U216</f>
        <v>5.5678340919438074E-2</v>
      </c>
      <c r="V35" s="28">
        <f>'Calculations 20to24'!V216</f>
        <v>5.5051492073905278E-2</v>
      </c>
      <c r="W35" s="28">
        <f>'Calculations 20to24'!W216</f>
        <v>5.4427782108855585E-2</v>
      </c>
      <c r="X35" s="28">
        <f>'Calculations 20to24'!X216</f>
        <v>5.3807312598484758E-2</v>
      </c>
      <c r="Y35" s="28">
        <f>'Calculations 20to24'!Y216</f>
        <v>5.3190184452468342E-2</v>
      </c>
      <c r="Z35" s="28">
        <f>'Calculations 20to24'!Z216</f>
        <v>5.2576497606369135E-2</v>
      </c>
      <c r="AA35" s="28">
        <f>'Calculations 20to24'!AA216</f>
        <v>5.1966350731286755E-2</v>
      </c>
      <c r="AB35" s="28">
        <f>'Calculations 20to24'!AB216</f>
        <v>5.1359840962692388E-2</v>
      </c>
      <c r="AC35" s="28">
        <f>'Calculations 20to24'!AC216</f>
        <v>5.075706364830887E-2</v>
      </c>
      <c r="AD35" s="28">
        <f>'Calculations 20to24'!AD216</f>
        <v>5.0158112114836763E-2</v>
      </c>
      <c r="AE35" s="28">
        <f>'Calculations 20to24'!AE216</f>
        <v>4.9563077453252669E-2</v>
      </c>
      <c r="AF35" s="28">
        <f>'Calculations 20to24'!AF216</f>
        <v>4.8972048322356534E-2</v>
      </c>
      <c r="AG35">
        <v>4.8972048322356534E-2</v>
      </c>
      <c r="AH35">
        <v>4.8972048322356534E-2</v>
      </c>
      <c r="AI35">
        <v>4.8972048322356534E-2</v>
      </c>
      <c r="AJ35">
        <v>4.8972048322356534E-2</v>
      </c>
      <c r="AK35">
        <v>4.8972048322356534E-2</v>
      </c>
      <c r="AL35">
        <v>4.8972048322356534E-2</v>
      </c>
      <c r="AM35">
        <v>4.8972048322356534E-2</v>
      </c>
      <c r="AN35">
        <v>4.8972048322356534E-2</v>
      </c>
      <c r="AO35">
        <v>4.8972048322356534E-2</v>
      </c>
      <c r="AP35">
        <v>4.8972048322356534E-2</v>
      </c>
    </row>
    <row r="36" spans="1:42" x14ac:dyDescent="0.2">
      <c r="A36" s="6" t="s">
        <v>50</v>
      </c>
      <c r="B36" s="28">
        <f>'Calculations 20to24'!B217</f>
        <v>6.2976597423087061E-2</v>
      </c>
      <c r="C36" s="28">
        <f>'Calculations 20to24'!C217</f>
        <v>6.2555602975705046E-2</v>
      </c>
      <c r="D36" s="28">
        <f>'Calculations 20to24'!D217</f>
        <v>6.1673736112876264E-2</v>
      </c>
      <c r="E36" s="28">
        <f>'Calculations 20to24'!E217</f>
        <v>6.0926219695233159E-2</v>
      </c>
      <c r="F36" s="28">
        <f>'Calculations 20to24'!F217</f>
        <v>6.0334041166023138E-2</v>
      </c>
      <c r="G36" s="28">
        <f>'Calculations 20to24'!G217</f>
        <v>5.9309095310230313E-2</v>
      </c>
      <c r="H36" s="28">
        <f>'Calculations 20to24'!H217</f>
        <v>5.8707212672431945E-2</v>
      </c>
      <c r="I36" s="28">
        <f>'Calculations 20to24'!I217</f>
        <v>5.8759124080325624E-2</v>
      </c>
      <c r="J36" s="28">
        <f>'Calculations 20to24'!J217</f>
        <v>5.850084751213816E-2</v>
      </c>
      <c r="K36" s="28">
        <f>'Calculations 20to24'!K217</f>
        <v>5.7370970801127637E-2</v>
      </c>
      <c r="L36" s="28">
        <f>'Calculations 20to24'!L217</f>
        <v>5.6761284069503794E-2</v>
      </c>
      <c r="M36" s="28">
        <f>'Calculations 20to24'!M217</f>
        <v>5.6155473521101902E-2</v>
      </c>
      <c r="N36" s="28">
        <f>'Calculations 20to24'!N217</f>
        <v>5.5551362585066981E-2</v>
      </c>
      <c r="O36" s="28">
        <f>'Calculations 20to24'!O217</f>
        <v>5.4949090263697153E-2</v>
      </c>
      <c r="P36" s="28">
        <f>'Calculations 20to24'!P217</f>
        <v>5.4348795338937321E-2</v>
      </c>
      <c r="Q36" s="28">
        <f>'Calculations 20to24'!Q217</f>
        <v>5.3750615959085903E-2</v>
      </c>
      <c r="R36" s="28">
        <f>'Calculations 20to24'!R217</f>
        <v>5.3154689250427392E-2</v>
      </c>
      <c r="S36" s="28">
        <f>'Calculations 20to24'!S217</f>
        <v>5.2561150953582422E-2</v>
      </c>
      <c r="T36" s="28">
        <f>'Calculations 20to24'!T217</f>
        <v>5.1970135084290901E-2</v>
      </c>
      <c r="U36" s="28">
        <f>'Calculations 20to24'!U217</f>
        <v>5.1381773618282667E-2</v>
      </c>
      <c r="V36" s="28">
        <f>'Calculations 20to24'!V217</f>
        <v>5.0796196199819614E-2</v>
      </c>
      <c r="W36" s="28">
        <f>'Calculations 20to24'!W217</f>
        <v>5.0213529873440389E-2</v>
      </c>
      <c r="X36" s="28">
        <f>'Calculations 20to24'!X217</f>
        <v>4.9633898838383074E-2</v>
      </c>
      <c r="Y36" s="28">
        <f>'Calculations 20to24'!Y217</f>
        <v>4.9057424225111335E-2</v>
      </c>
      <c r="Z36" s="28">
        <f>'Calculations 20to24'!Z217</f>
        <v>4.848422389332753E-2</v>
      </c>
      <c r="AA36" s="28">
        <f>'Calculations 20to24'!AA217</f>
        <v>4.7914412250814185E-2</v>
      </c>
      <c r="AB36" s="28">
        <f>'Calculations 20to24'!AB217</f>
        <v>4.7348100092415982E-2</v>
      </c>
      <c r="AC36" s="28">
        <f>'Calculations 20to24'!AC217</f>
        <v>4.6785394458437136E-2</v>
      </c>
      <c r="AD36" s="28">
        <f>'Calculations 20to24'!AD217</f>
        <v>4.6226398511714298E-2</v>
      </c>
      <c r="AE36" s="28">
        <f>'Calculations 20to24'!AE217</f>
        <v>4.5671211432592784E-2</v>
      </c>
      <c r="AF36" s="28">
        <f>'Calculations 20to24'!AF217</f>
        <v>4.5119928331031074E-2</v>
      </c>
      <c r="AG36">
        <v>4.5119928331031074E-2</v>
      </c>
      <c r="AH36">
        <v>4.5119928331031074E-2</v>
      </c>
      <c r="AI36">
        <v>4.5119928331031074E-2</v>
      </c>
      <c r="AJ36">
        <v>4.5119928331031074E-2</v>
      </c>
      <c r="AK36">
        <v>4.5119928331031074E-2</v>
      </c>
      <c r="AL36">
        <v>4.5119928331031074E-2</v>
      </c>
      <c r="AM36">
        <v>4.5119928331031074E-2</v>
      </c>
      <c r="AN36">
        <v>4.5119928331031074E-2</v>
      </c>
      <c r="AO36">
        <v>4.5119928331031074E-2</v>
      </c>
      <c r="AP36">
        <v>4.5119928331031074E-2</v>
      </c>
    </row>
    <row r="37" spans="1:42" x14ac:dyDescent="0.2">
      <c r="A37" s="6" t="s">
        <v>51</v>
      </c>
      <c r="B37" s="28">
        <f>'Calculations 20to24'!B218</f>
        <v>4.2747533796127141E-2</v>
      </c>
      <c r="C37" s="28">
        <f>'Calculations 20to24'!C218</f>
        <v>4.2462990991024845E-2</v>
      </c>
      <c r="D37" s="28">
        <f>'Calculations 20to24'!D218</f>
        <v>4.1911938563654431E-2</v>
      </c>
      <c r="E37" s="28">
        <f>'Calculations 20to24'!E218</f>
        <v>4.1430858360799079E-2</v>
      </c>
      <c r="F37" s="28">
        <f>'Calculations 20to24'!F218</f>
        <v>4.1015490072770631E-2</v>
      </c>
      <c r="G37" s="28">
        <f>'Calculations 20to24'!G218</f>
        <v>4.028368663884592E-2</v>
      </c>
      <c r="H37" s="28">
        <f>'Calculations 20to24'!H218</f>
        <v>3.9802646873127998E-2</v>
      </c>
      <c r="I37" s="28">
        <f>'Calculations 20to24'!I218</f>
        <v>3.9751942411848221E-2</v>
      </c>
      <c r="J37" s="28">
        <f>'Calculations 20to24'!J218</f>
        <v>3.9544963392454335E-2</v>
      </c>
      <c r="K37" s="28">
        <f>'Calculations 20to24'!K218</f>
        <v>3.881226026495814E-2</v>
      </c>
      <c r="L37" s="28">
        <f>'Calculations 20to24'!L218</f>
        <v>3.838930578148457E-2</v>
      </c>
      <c r="M37" s="28">
        <f>'Calculations 20to24'!M218</f>
        <v>3.7958682305125599E-2</v>
      </c>
      <c r="N37" s="28">
        <f>'Calculations 20to24'!N218</f>
        <v>3.7529448826853884E-2</v>
      </c>
      <c r="O37" s="28">
        <f>'Calculations 20to24'!O218</f>
        <v>3.7101750666104834E-2</v>
      </c>
      <c r="P37" s="28">
        <f>'Calculations 20to24'!P218</f>
        <v>3.667572978334558E-2</v>
      </c>
      <c r="Q37" s="28">
        <f>'Calculations 20to24'!Q218</f>
        <v>3.6251524489052861E-2</v>
      </c>
      <c r="R37" s="28">
        <f>'Calculations 20to24'!R218</f>
        <v>3.5829269184560961E-2</v>
      </c>
      <c r="S37" s="28">
        <f>'Calculations 20to24'!S218</f>
        <v>3.5409094133692372E-2</v>
      </c>
      <c r="T37" s="28">
        <f>'Calculations 20to24'!T218</f>
        <v>3.4991125264001451E-2</v>
      </c>
      <c r="U37" s="28">
        <f>'Calculations 20to24'!U218</f>
        <v>3.4575483996398468E-2</v>
      </c>
      <c r="V37" s="28">
        <f>'Calculations 20to24'!V218</f>
        <v>3.4162287101863281E-2</v>
      </c>
      <c r="W37" s="28">
        <f>'Calculations 20to24'!W218</f>
        <v>3.3751646583920811E-2</v>
      </c>
      <c r="X37" s="28">
        <f>'Calculations 20to24'!X218</f>
        <v>3.3343669585517141E-2</v>
      </c>
      <c r="Y37" s="28">
        <f>'Calculations 20to24'!Y218</f>
        <v>3.2938458318917736E-2</v>
      </c>
      <c r="Z37" s="28">
        <f>'Calculations 20to24'!Z218</f>
        <v>3.2536110017240091E-2</v>
      </c>
      <c r="AA37" s="28">
        <f>'Calculations 20to24'!AA218</f>
        <v>3.2136716906231148E-2</v>
      </c>
      <c r="AB37" s="28">
        <f>'Calculations 20to24'!AB218</f>
        <v>3.1740366194912432E-2</v>
      </c>
      <c r="AC37" s="28">
        <f>'Calculations 20to24'!AC218</f>
        <v>3.1347140083726917E-2</v>
      </c>
      <c r="AD37" s="28">
        <f>'Calculations 20to24'!AD218</f>
        <v>3.095711578885017E-2</v>
      </c>
      <c r="AE37" s="28">
        <f>'Calculations 20to24'!AE218</f>
        <v>3.0570365581351681E-2</v>
      </c>
      <c r="AF37" s="28">
        <f>'Calculations 20to24'!AF218</f>
        <v>3.0186956839932267E-2</v>
      </c>
      <c r="AG37">
        <v>3.0186956839932267E-2</v>
      </c>
      <c r="AH37">
        <v>3.0186956839932267E-2</v>
      </c>
      <c r="AI37">
        <v>3.0186956839932267E-2</v>
      </c>
      <c r="AJ37">
        <v>3.0186956839932267E-2</v>
      </c>
      <c r="AK37">
        <v>3.0186956839932267E-2</v>
      </c>
      <c r="AL37">
        <v>3.0186956839932267E-2</v>
      </c>
      <c r="AM37">
        <v>3.0186956839932267E-2</v>
      </c>
      <c r="AN37">
        <v>3.0186956839932267E-2</v>
      </c>
      <c r="AO37">
        <v>3.0186956839932267E-2</v>
      </c>
      <c r="AP37">
        <v>3.0186956839932267E-2</v>
      </c>
    </row>
    <row r="38" spans="1:42" x14ac:dyDescent="0.2">
      <c r="A38" s="6" t="s">
        <v>52</v>
      </c>
      <c r="B38" s="28">
        <f>'Calculations 20to24'!B219</f>
        <v>6.4462985598129366E-2</v>
      </c>
      <c r="C38" s="28">
        <f>'Calculations 20to24'!C219</f>
        <v>6.3974341731205128E-2</v>
      </c>
      <c r="D38" s="28">
        <f>'Calculations 20to24'!D219</f>
        <v>6.301864440491671E-2</v>
      </c>
      <c r="E38" s="28">
        <f>'Calculations 20to24'!E219</f>
        <v>6.220942245692844E-2</v>
      </c>
      <c r="F38" s="28">
        <f>'Calculations 20to24'!F219</f>
        <v>6.1574678961806517E-2</v>
      </c>
      <c r="G38" s="28">
        <f>'Calculations 20to24'!G219</f>
        <v>6.0517810437836224E-2</v>
      </c>
      <c r="H38" s="28">
        <f>'Calculations 20to24'!H219</f>
        <v>5.9900045420780576E-2</v>
      </c>
      <c r="I38" s="28">
        <f>'Calculations 20to24'!I219</f>
        <v>5.997046510287473E-2</v>
      </c>
      <c r="J38" s="28">
        <f>'Calculations 20to24'!J219</f>
        <v>5.972257581169256E-2</v>
      </c>
      <c r="K38" s="28">
        <f>'Calculations 20to24'!K219</f>
        <v>5.8570522558119682E-2</v>
      </c>
      <c r="L38" s="28">
        <f>'Calculations 20to24'!L219</f>
        <v>5.7863836182743308E-2</v>
      </c>
      <c r="M38" s="28">
        <f>'Calculations 20to24'!M219</f>
        <v>5.7225301456086765E-2</v>
      </c>
      <c r="N38" s="28">
        <f>'Calculations 20to24'!N219</f>
        <v>5.65887953813103E-2</v>
      </c>
      <c r="O38" s="28">
        <f>'Calculations 20to24'!O219</f>
        <v>5.5954476670824364E-2</v>
      </c>
      <c r="P38" s="28">
        <f>'Calculations 20to24'!P219</f>
        <v>5.5322502829580122E-2</v>
      </c>
      <c r="Q38" s="28">
        <f>'Calculations 20to24'!Q219</f>
        <v>5.4693029731956715E-2</v>
      </c>
      <c r="R38" s="28">
        <f>'Calculations 20to24'!R219</f>
        <v>5.4066211226236761E-2</v>
      </c>
      <c r="S38" s="28">
        <f>'Calculations 20to24'!S219</f>
        <v>5.3442198766492741E-2</v>
      </c>
      <c r="T38" s="28">
        <f>'Calculations 20to24'!T219</f>
        <v>5.282114107160462E-2</v>
      </c>
      <c r="U38" s="28">
        <f>'Calculations 20to24'!U219</f>
        <v>5.2203183811042386E-2</v>
      </c>
      <c r="V38" s="28">
        <f>'Calculations 20to24'!V219</f>
        <v>5.1588469316959693E-2</v>
      </c>
      <c r="W38" s="28">
        <f>'Calculations 20to24'!W219</f>
        <v>5.0977136322066761E-2</v>
      </c>
      <c r="X38" s="28">
        <f>'Calculations 20to24'!X219</f>
        <v>5.0369319722681362E-2</v>
      </c>
      <c r="Y38" s="28">
        <f>'Calculations 20to24'!Y219</f>
        <v>4.9765150366289874E-2</v>
      </c>
      <c r="Z38" s="28">
        <f>'Calculations 20to24'!Z219</f>
        <v>4.9164754862893942E-2</v>
      </c>
      <c r="AA38" s="28">
        <f>'Calculations 20to24'!AA219</f>
        <v>4.8568255419366026E-2</v>
      </c>
      <c r="AB38" s="28">
        <f>'Calculations 20to24'!AB219</f>
        <v>4.7975769695996644E-2</v>
      </c>
      <c r="AC38" s="28">
        <f>'Calculations 20to24'!AC219</f>
        <v>4.738741068437196E-2</v>
      </c>
      <c r="AD38" s="28">
        <f>'Calculations 20to24'!AD219</f>
        <v>4.6803286605697818E-2</v>
      </c>
      <c r="AE38" s="28">
        <f>'Calculations 20to24'!AE219</f>
        <v>4.6223500828652765E-2</v>
      </c>
      <c r="AF38" s="28">
        <f>'Calculations 20to24'!AF219</f>
        <v>4.5648151805840718E-2</v>
      </c>
      <c r="AG38">
        <v>4.5648151805840718E-2</v>
      </c>
      <c r="AH38">
        <v>4.5648151805840718E-2</v>
      </c>
      <c r="AI38">
        <v>4.5648151805840718E-2</v>
      </c>
      <c r="AJ38">
        <v>4.5648151805840718E-2</v>
      </c>
      <c r="AK38">
        <v>4.5648151805840718E-2</v>
      </c>
      <c r="AL38">
        <v>4.5648151805840718E-2</v>
      </c>
      <c r="AM38">
        <v>4.5648151805840718E-2</v>
      </c>
      <c r="AN38">
        <v>4.5648151805840718E-2</v>
      </c>
      <c r="AO38">
        <v>4.5648151805840718E-2</v>
      </c>
      <c r="AP38">
        <v>4.5648151805840718E-2</v>
      </c>
    </row>
    <row r="39" spans="1:42" x14ac:dyDescent="0.2">
      <c r="A39" s="6" t="s">
        <v>53</v>
      </c>
      <c r="B39" s="28">
        <f>'Calculations 20to24'!B220</f>
        <v>4.292188749666756E-2</v>
      </c>
      <c r="C39" s="28">
        <f>'Calculations 20to24'!C220</f>
        <v>4.2722576862566766E-2</v>
      </c>
      <c r="D39" s="28">
        <f>'Calculations 20to24'!D220</f>
        <v>4.2221060568798992E-2</v>
      </c>
      <c r="E39" s="28">
        <f>'Calculations 20to24'!E220</f>
        <v>4.179216591983749E-2</v>
      </c>
      <c r="F39" s="28">
        <f>'Calculations 20to24'!F220</f>
        <v>4.14412981831054E-2</v>
      </c>
      <c r="G39" s="28">
        <f>'Calculations 20to24'!G220</f>
        <v>4.0783785847617944E-2</v>
      </c>
      <c r="H39" s="28">
        <f>'Calculations 20to24'!H220</f>
        <v>4.0387283380918709E-2</v>
      </c>
      <c r="I39" s="28">
        <f>'Calculations 20to24'!I220</f>
        <v>4.039242870436386E-2</v>
      </c>
      <c r="J39" s="28">
        <f>'Calculations 20to24'!J220</f>
        <v>4.0204168546518183E-2</v>
      </c>
      <c r="K39" s="28">
        <f>'Calculations 20to24'!K220</f>
        <v>3.9469619114536475E-2</v>
      </c>
      <c r="L39" s="28">
        <f>'Calculations 20to24'!L220</f>
        <v>3.9163320180399613E-2</v>
      </c>
      <c r="M39" s="28">
        <f>'Calculations 20to24'!M220</f>
        <v>3.8786042177093964E-2</v>
      </c>
      <c r="N39" s="28">
        <f>'Calculations 20to24'!N220</f>
        <v>3.8408784099571311E-2</v>
      </c>
      <c r="O39" s="28">
        <f>'Calculations 20to24'!O220</f>
        <v>3.8031661070093183E-2</v>
      </c>
      <c r="P39" s="28">
        <f>'Calculations 20to24'!P220</f>
        <v>3.7654788142493574E-2</v>
      </c>
      <c r="Q39" s="28">
        <f>'Calculations 20to24'!Q220</f>
        <v>3.7278279988765012E-2</v>
      </c>
      <c r="R39" s="28">
        <f>'Calculations 20to24'!R220</f>
        <v>3.6902250604556673E-2</v>
      </c>
      <c r="S39" s="28">
        <f>'Calculations 20to24'!S220</f>
        <v>3.6526813033396867E-2</v>
      </c>
      <c r="T39" s="28">
        <f>'Calculations 20to24'!T220</f>
        <v>3.6152079109397724E-2</v>
      </c>
      <c r="U39" s="28">
        <f>'Calculations 20to24'!U220</f>
        <v>3.5778159218150474E-2</v>
      </c>
      <c r="V39" s="28">
        <f>'Calculations 20to24'!V220</f>
        <v>3.540516207547046E-2</v>
      </c>
      <c r="W39" s="28">
        <f>'Calculations 20to24'!W220</f>
        <v>3.5033194523610055E-2</v>
      </c>
      <c r="X39" s="28">
        <f>'Calculations 20to24'!X220</f>
        <v>3.4662361344517278E-2</v>
      </c>
      <c r="Y39" s="28">
        <f>'Calculations 20to24'!Y220</f>
        <v>3.4292765089683187E-2</v>
      </c>
      <c r="Z39" s="28">
        <f>'Calculations 20to24'!Z220</f>
        <v>3.392450592609017E-2</v>
      </c>
      <c r="AA39" s="28">
        <f>'Calculations 20to24'!AA220</f>
        <v>3.3557681497743852E-2</v>
      </c>
      <c r="AB39" s="28">
        <f>'Calculations 20to24'!AB220</f>
        <v>3.3192386802251693E-2</v>
      </c>
      <c r="AC39" s="28">
        <f>'Calculations 20to24'!AC220</f>
        <v>3.2828714081886701E-2</v>
      </c>
      <c r="AD39" s="28">
        <f>'Calculations 20to24'!AD220</f>
        <v>3.2466752728563329E-2</v>
      </c>
      <c r="AE39" s="28">
        <f>'Calculations 20to24'!AE220</f>
        <v>3.2106589202134488E-2</v>
      </c>
      <c r="AF39" s="28">
        <f>'Calculations 20to24'!AF220</f>
        <v>3.1748306961415035E-2</v>
      </c>
      <c r="AG39">
        <v>3.1748306961415035E-2</v>
      </c>
      <c r="AH39">
        <v>3.1748306961415035E-2</v>
      </c>
      <c r="AI39">
        <v>3.1748306961415035E-2</v>
      </c>
      <c r="AJ39">
        <v>3.1748306961415035E-2</v>
      </c>
      <c r="AK39">
        <v>3.1748306961415035E-2</v>
      </c>
      <c r="AL39">
        <v>3.1748306961415035E-2</v>
      </c>
      <c r="AM39">
        <v>3.1748306961415035E-2</v>
      </c>
      <c r="AN39">
        <v>3.1748306961415035E-2</v>
      </c>
      <c r="AO39">
        <v>3.1748306961415035E-2</v>
      </c>
      <c r="AP39">
        <v>3.1748306961415035E-2</v>
      </c>
    </row>
    <row r="40" spans="1:42" x14ac:dyDescent="0.2">
      <c r="A40" s="6" t="s">
        <v>54</v>
      </c>
      <c r="B40" s="28">
        <f>'Calculations 20to24'!B221</f>
        <v>6.8511593118922978E-2</v>
      </c>
      <c r="C40" s="28">
        <f>'Calculations 20to24'!C221</f>
        <v>6.8074562337556127E-2</v>
      </c>
      <c r="D40" s="28">
        <f>'Calculations 20to24'!D221</f>
        <v>6.711375785152475E-2</v>
      </c>
      <c r="E40" s="28">
        <f>'Calculations 20to24'!E221</f>
        <v>6.6284928964306961E-2</v>
      </c>
      <c r="F40" s="28">
        <f>'Calculations 20to24'!F221</f>
        <v>6.5612135428032722E-2</v>
      </c>
      <c r="G40" s="28">
        <f>'Calculations 20to24'!G221</f>
        <v>6.4443012774781386E-2</v>
      </c>
      <c r="H40" s="28">
        <f>'Calculations 20to24'!H221</f>
        <v>6.3729198138269411E-2</v>
      </c>
      <c r="I40" s="28">
        <f>'Calculations 20to24'!I221</f>
        <v>6.3728609171454814E-2</v>
      </c>
      <c r="J40" s="28">
        <f>'Calculations 20to24'!J221</f>
        <v>6.3395454443789134E-2</v>
      </c>
      <c r="K40" s="28">
        <f>'Calculations 20to24'!K221</f>
        <v>6.2109936652598813E-2</v>
      </c>
      <c r="L40" s="28">
        <f>'Calculations 20to24'!L221</f>
        <v>6.1478507424816718E-2</v>
      </c>
      <c r="M40" s="28">
        <f>'Calculations 20to24'!M221</f>
        <v>6.0790914043007419E-2</v>
      </c>
      <c r="N40" s="28">
        <f>'Calculations 20to24'!N221</f>
        <v>6.0105704056662969E-2</v>
      </c>
      <c r="O40" s="28">
        <f>'Calculations 20to24'!O221</f>
        <v>5.9423051049773648E-2</v>
      </c>
      <c r="P40" s="28">
        <f>'Calculations 20to24'!P221</f>
        <v>5.8743126369522169E-2</v>
      </c>
      <c r="Q40" s="28">
        <f>'Calculations 20to24'!Q221</f>
        <v>5.8066098731575637E-2</v>
      </c>
      <c r="R40" s="28">
        <f>'Calculations 20to24'!R221</f>
        <v>5.7392133854270722E-2</v>
      </c>
      <c r="S40" s="28">
        <f>'Calculations 20to24'!S221</f>
        <v>5.6721394121279356E-2</v>
      </c>
      <c r="T40" s="28">
        <f>'Calculations 20to24'!T221</f>
        <v>5.6054038272257162E-2</v>
      </c>
      <c r="U40" s="28">
        <f>'Calculations 20to24'!U221</f>
        <v>5.5390221120901827E-2</v>
      </c>
      <c r="V40" s="28">
        <f>'Calculations 20to24'!V221</f>
        <v>5.4730093299771736E-2</v>
      </c>
      <c r="W40" s="28">
        <f>'Calculations 20to24'!W221</f>
        <v>5.4073801031156402E-2</v>
      </c>
      <c r="X40" s="28">
        <f>'Calculations 20to24'!X221</f>
        <v>5.342148592322972E-2</v>
      </c>
      <c r="Y40" s="28">
        <f>'Calculations 20to24'!Y221</f>
        <v>5.2773284790665925E-2</v>
      </c>
      <c r="Z40" s="28">
        <f>'Calculations 20to24'!Z221</f>
        <v>5.2129329498856923E-2</v>
      </c>
      <c r="AA40" s="28">
        <f>'Calculations 20to24'!AA221</f>
        <v>5.1489746830826737E-2</v>
      </c>
      <c r="AB40" s="28">
        <f>'Calculations 20to24'!AB221</f>
        <v>5.0854658375915643E-2</v>
      </c>
      <c r="AC40" s="28">
        <f>'Calculations 20to24'!AC221</f>
        <v>5.0224180439272091E-2</v>
      </c>
      <c r="AD40" s="28">
        <f>'Calculations 20to24'!AD221</f>
        <v>4.9598423971181714E-2</v>
      </c>
      <c r="AE40" s="28">
        <f>'Calculations 20to24'!AE221</f>
        <v>4.897749451523796E-2</v>
      </c>
      <c r="AF40" s="28">
        <f>'Calculations 20to24'!AF221</f>
        <v>4.8361492174362718E-2</v>
      </c>
      <c r="AG40">
        <v>4.8361492174362718E-2</v>
      </c>
      <c r="AH40">
        <v>4.8361492174362718E-2</v>
      </c>
      <c r="AI40">
        <v>4.8361492174362718E-2</v>
      </c>
      <c r="AJ40">
        <v>4.8361492174362718E-2</v>
      </c>
      <c r="AK40">
        <v>4.8361492174362718E-2</v>
      </c>
      <c r="AL40">
        <v>4.8361492174362718E-2</v>
      </c>
      <c r="AM40">
        <v>4.8361492174362718E-2</v>
      </c>
      <c r="AN40">
        <v>4.8361492174362718E-2</v>
      </c>
      <c r="AO40">
        <v>4.8361492174362718E-2</v>
      </c>
      <c r="AP40">
        <v>4.8361492174362718E-2</v>
      </c>
    </row>
    <row r="41" spans="1:42" x14ac:dyDescent="0.2">
      <c r="A41" s="6" t="s">
        <v>55</v>
      </c>
      <c r="B41" s="28">
        <f>'Calculations 20to24'!B222</f>
        <v>7.2823727996141771E-2</v>
      </c>
      <c r="C41" s="28">
        <f>'Calculations 20to24'!C222</f>
        <v>7.2290416168262026E-2</v>
      </c>
      <c r="D41" s="28">
        <f>'Calculations 20to24'!D222</f>
        <v>7.1217539625339554E-2</v>
      </c>
      <c r="E41" s="28">
        <f>'Calculations 20to24'!E222</f>
        <v>7.0309656429380779E-2</v>
      </c>
      <c r="F41" s="28">
        <f>'Calculations 20to24'!F222</f>
        <v>6.9594852211768643E-2</v>
      </c>
      <c r="G41" s="28">
        <f>'Calculations 20to24'!G222</f>
        <v>6.838215219020842E-2</v>
      </c>
      <c r="H41" s="28">
        <f>'Calculations 20to24'!H222</f>
        <v>6.767156129967207E-2</v>
      </c>
      <c r="I41" s="28">
        <f>'Calculations 20to24'!I222</f>
        <v>6.7757070985825299E-2</v>
      </c>
      <c r="J41" s="28">
        <f>'Calculations 20to24'!J222</f>
        <v>6.7483291256055664E-2</v>
      </c>
      <c r="K41" s="28">
        <f>'Calculations 20to24'!K222</f>
        <v>6.6169088239789467E-2</v>
      </c>
      <c r="L41" s="28">
        <f>'Calculations 20to24'!L222</f>
        <v>6.5380478533332897E-2</v>
      </c>
      <c r="M41" s="28">
        <f>'Calculations 20to24'!M222</f>
        <v>6.4658128367151263E-2</v>
      </c>
      <c r="N41" s="28">
        <f>'Calculations 20to24'!N222</f>
        <v>6.3937897368228622E-2</v>
      </c>
      <c r="O41" s="28">
        <f>'Calculations 20to24'!O222</f>
        <v>6.3219968587300918E-2</v>
      </c>
      <c r="P41" s="28">
        <f>'Calculations 20to24'!P222</f>
        <v>6.2504523861367761E-2</v>
      </c>
      <c r="Q41" s="28">
        <f>'Calculations 20to24'!Q222</f>
        <v>6.1791743337711237E-2</v>
      </c>
      <c r="R41" s="28">
        <f>'Calculations 20to24'!R222</f>
        <v>6.1081805027006629E-2</v>
      </c>
      <c r="S41" s="28">
        <f>'Calculations 20to24'!S222</f>
        <v>6.0374884385502189E-2</v>
      </c>
      <c r="T41" s="28">
        <f>'Calculations 20to24'!T222</f>
        <v>5.9671153926129719E-2</v>
      </c>
      <c r="U41" s="28">
        <f>'Calculations 20to24'!U222</f>
        <v>5.8970782858306453E-2</v>
      </c>
      <c r="V41" s="28">
        <f>'Calculations 20to24'!V222</f>
        <v>5.8273936756082279E-2</v>
      </c>
      <c r="W41" s="28">
        <f>'Calculations 20to24'!W222</f>
        <v>5.7580777254200154E-2</v>
      </c>
      <c r="X41" s="28">
        <f>'Calculations 20to24'!X222</f>
        <v>5.6891461771545755E-2</v>
      </c>
      <c r="Y41" s="28">
        <f>'Calculations 20to24'!Y222</f>
        <v>5.6206143261387863E-2</v>
      </c>
      <c r="Z41" s="28">
        <f>'Calculations 20to24'!Z222</f>
        <v>5.5524969987736511E-2</v>
      </c>
      <c r="AA41" s="28">
        <f>'Calculations 20to24'!AA222</f>
        <v>5.4848085327080819E-2</v>
      </c>
      <c r="AB41" s="28">
        <f>'Calculations 20to24'!AB222</f>
        <v>5.417562759471628E-2</v>
      </c>
      <c r="AC41" s="28">
        <f>'Calculations 20to24'!AC222</f>
        <v>5.3507729894812596E-2</v>
      </c>
      <c r="AD41" s="28">
        <f>'Calculations 20to24'!AD222</f>
        <v>5.2844519993340687E-2</v>
      </c>
      <c r="AE41" s="28">
        <f>'Calculations 20to24'!AE222</f>
        <v>5.218612021292926E-2</v>
      </c>
      <c r="AF41" s="28">
        <f>'Calculations 20to24'!AF222</f>
        <v>5.1532647348704178E-2</v>
      </c>
      <c r="AG41">
        <v>5.1532647348704178E-2</v>
      </c>
      <c r="AH41">
        <v>5.1532647348704178E-2</v>
      </c>
      <c r="AI41">
        <v>5.1532647348704178E-2</v>
      </c>
      <c r="AJ41">
        <v>5.1532647348704178E-2</v>
      </c>
      <c r="AK41">
        <v>5.1532647348704178E-2</v>
      </c>
      <c r="AL41">
        <v>5.1532647348704178E-2</v>
      </c>
      <c r="AM41">
        <v>5.1532647348704178E-2</v>
      </c>
      <c r="AN41">
        <v>5.1532647348704178E-2</v>
      </c>
      <c r="AO41">
        <v>5.1532647348704178E-2</v>
      </c>
      <c r="AP41">
        <v>5.1532647348704178E-2</v>
      </c>
    </row>
    <row r="42" spans="1:42" x14ac:dyDescent="0.2">
      <c r="A42" s="6" t="s">
        <v>56</v>
      </c>
      <c r="B42" s="28">
        <f>'Calculations 20to24'!B223</f>
        <v>0.12720983858570334</v>
      </c>
      <c r="C42" s="28">
        <f>'Calculations 20to24'!C223</f>
        <v>0.12639597304614911</v>
      </c>
      <c r="D42" s="28">
        <f>'Calculations 20to24'!D223</f>
        <v>0.12445004267678851</v>
      </c>
      <c r="E42" s="28">
        <f>'Calculations 20to24'!E223</f>
        <v>0.12280597749392912</v>
      </c>
      <c r="F42" s="28">
        <f>'Calculations 20to24'!F223</f>
        <v>0.12156983489789645</v>
      </c>
      <c r="G42" s="28">
        <f>'Calculations 20to24'!G223</f>
        <v>0.11947567065070631</v>
      </c>
      <c r="H42" s="28">
        <f>'Calculations 20to24'!H223</f>
        <v>0.11829932537372155</v>
      </c>
      <c r="I42" s="28">
        <f>'Calculations 20to24'!I223</f>
        <v>0.11874945885416907</v>
      </c>
      <c r="J42" s="28">
        <f>'Calculations 20to24'!J223</f>
        <v>0.11855122320655324</v>
      </c>
      <c r="K42" s="28">
        <f>'Calculations 20to24'!K223</f>
        <v>0.11627177636501652</v>
      </c>
      <c r="L42" s="28">
        <f>'Calculations 20to24'!L223</f>
        <v>0.11460359880578756</v>
      </c>
      <c r="M42" s="28">
        <f>'Calculations 20to24'!M223</f>
        <v>0.11331504987230971</v>
      </c>
      <c r="N42" s="28">
        <f>'Calculations 20to24'!N223</f>
        <v>0.11201857646074063</v>
      </c>
      <c r="O42" s="28">
        <f>'Calculations 20to24'!O223</f>
        <v>0.11071544463371483</v>
      </c>
      <c r="P42" s="28">
        <f>'Calculations 20to24'!P223</f>
        <v>0.10940688117399758</v>
      </c>
      <c r="Q42" s="28">
        <f>'Calculations 20to24'!Q223</f>
        <v>0.10809407228049399</v>
      </c>
      <c r="R42" s="28">
        <f>'Calculations 20to24'!R223</f>
        <v>0.10677816255520177</v>
      </c>
      <c r="S42" s="28">
        <f>'Calculations 20to24'!S223</f>
        <v>0.10546025425424665</v>
      </c>
      <c r="T42" s="28">
        <f>'Calculations 20to24'!T223</f>
        <v>0.10414140677792992</v>
      </c>
      <c r="U42" s="28">
        <f>'Calculations 20to24'!U223</f>
        <v>0.10282263637646193</v>
      </c>
      <c r="V42" s="28">
        <f>'Calculations 20to24'!V223</f>
        <v>0.10150491604972132</v>
      </c>
      <c r="W42" s="28">
        <f>'Calculations 20to24'!W223</f>
        <v>0.10018917562098238</v>
      </c>
      <c r="X42" s="28">
        <f>'Calculations 20to24'!X223</f>
        <v>9.8876301966060121E-2</v>
      </c>
      <c r="Y42" s="28">
        <f>'Calculations 20to24'!Y223</f>
        <v>9.7567139380755077E-2</v>
      </c>
      <c r="Z42" s="28">
        <f>'Calculations 20to24'!Z223</f>
        <v>9.6262490070817316E-2</v>
      </c>
      <c r="AA42" s="28">
        <f>'Calculations 20to24'!AA223</f>
        <v>9.4963114749901337E-2</v>
      </c>
      <c r="AB42" s="28">
        <f>'Calculations 20to24'!AB223</f>
        <v>9.3669733332166272E-2</v>
      </c>
      <c r="AC42" s="28">
        <f>'Calculations 20to24'!AC223</f>
        <v>9.2383025707247851E-2</v>
      </c>
      <c r="AD42" s="28">
        <f>'Calculations 20to24'!AD223</f>
        <v>9.1103632586367139E-2</v>
      </c>
      <c r="AE42" s="28">
        <f>'Calculations 20to24'!AE223</f>
        <v>8.9832156409257333E-2</v>
      </c>
      <c r="AF42" s="28">
        <f>'Calculations 20to24'!AF223</f>
        <v>8.8569162302486751E-2</v>
      </c>
      <c r="AG42">
        <v>8.8569162302486751E-2</v>
      </c>
      <c r="AH42">
        <v>8.8569162302486751E-2</v>
      </c>
      <c r="AI42">
        <v>8.8569162302486751E-2</v>
      </c>
      <c r="AJ42">
        <v>8.8569162302486751E-2</v>
      </c>
      <c r="AK42">
        <v>8.8569162302486751E-2</v>
      </c>
      <c r="AL42">
        <v>8.8569162302486751E-2</v>
      </c>
      <c r="AM42">
        <v>8.8569162302486751E-2</v>
      </c>
      <c r="AN42">
        <v>8.8569162302486751E-2</v>
      </c>
      <c r="AO42">
        <v>8.8569162302486751E-2</v>
      </c>
      <c r="AP42">
        <v>8.8569162302486751E-2</v>
      </c>
    </row>
    <row r="43" spans="1:42" x14ac:dyDescent="0.2">
      <c r="A43" s="6" t="s">
        <v>57</v>
      </c>
      <c r="B43" s="28">
        <f>'Calculations 20to24'!B224</f>
        <v>0.15572519083969469</v>
      </c>
      <c r="C43" s="28">
        <f>'Calculations 20to24'!C224</f>
        <v>0.15474020157039989</v>
      </c>
      <c r="D43" s="28">
        <f>'Calculations 20to24'!D224</f>
        <v>0.15249695338121297</v>
      </c>
      <c r="E43" s="28">
        <f>'Calculations 20to24'!E224</f>
        <v>0.15056526720108449</v>
      </c>
      <c r="F43" s="28">
        <f>'Calculations 20to24'!F224</f>
        <v>0.14898746536683288</v>
      </c>
      <c r="G43" s="28">
        <f>'Calculations 20to24'!G224</f>
        <v>0.1461734891772625</v>
      </c>
      <c r="H43" s="28">
        <f>'Calculations 20to24'!H224</f>
        <v>0.14442361554355995</v>
      </c>
      <c r="I43" s="28">
        <f>'Calculations 20to24'!I224</f>
        <v>0.14463809867972854</v>
      </c>
      <c r="J43" s="28">
        <f>'Calculations 20to24'!J224</f>
        <v>0.14417962438289811</v>
      </c>
      <c r="K43" s="28">
        <f>'Calculations 20to24'!K224</f>
        <v>0.14131460117087832</v>
      </c>
      <c r="L43" s="28">
        <f>'Calculations 20to24'!L224</f>
        <v>0.13944661448797582</v>
      </c>
      <c r="M43" s="28">
        <f>'Calculations 20to24'!M224</f>
        <v>0.13780020504922094</v>
      </c>
      <c r="N43" s="28">
        <f>'Calculations 20to24'!N224</f>
        <v>0.13615048464105559</v>
      </c>
      <c r="O43" s="28">
        <f>'Calculations 20to24'!O224</f>
        <v>0.13449857526080977</v>
      </c>
      <c r="P43" s="28">
        <f>'Calculations 20to24'!P224</f>
        <v>0.13284556676203035</v>
      </c>
      <c r="Q43" s="28">
        <f>'Calculations 20to24'!Q224</f>
        <v>0.13119251605316776</v>
      </c>
      <c r="R43" s="28">
        <f>'Calculations 20to24'!R224</f>
        <v>0.12954044642184187</v>
      </c>
      <c r="S43" s="28">
        <f>'Calculations 20to24'!S224</f>
        <v>0.12789034697904181</v>
      </c>
      <c r="T43" s="28">
        <f>'Calculations 20to24'!T224</f>
        <v>0.12624317221773865</v>
      </c>
      <c r="U43" s="28">
        <f>'Calculations 20to24'!U224</f>
        <v>0.12459984168051148</v>
      </c>
      <c r="V43" s="28">
        <f>'Calculations 20to24'!V224</f>
        <v>0.1229612397308595</v>
      </c>
      <c r="W43" s="28">
        <f>'Calculations 20to24'!W224</f>
        <v>0.12132821542296052</v>
      </c>
      <c r="X43" s="28">
        <f>'Calculations 20to24'!X224</f>
        <v>0.11970158246468456</v>
      </c>
      <c r="Y43" s="28">
        <f>'Calculations 20to24'!Y224</f>
        <v>0.11808211926873505</v>
      </c>
      <c r="Z43" s="28">
        <f>'Calculations 20to24'!Z224</f>
        <v>0.11647056908683935</v>
      </c>
      <c r="AA43" s="28">
        <f>'Calculations 20to24'!AA224</f>
        <v>0.11486764022195378</v>
      </c>
      <c r="AB43" s="28">
        <f>'Calculations 20to24'!AB224</f>
        <v>0.11327400631352098</v>
      </c>
      <c r="AC43" s="28">
        <f>'Calculations 20to24'!AC224</f>
        <v>0.11169030669085242</v>
      </c>
      <c r="AD43" s="28">
        <f>'Calculations 20to24'!AD224</f>
        <v>0.11011714678979942</v>
      </c>
      <c r="AE43" s="28">
        <f>'Calculations 20to24'!AE224</f>
        <v>0.10855509862792538</v>
      </c>
      <c r="AF43" s="28">
        <f>'Calculations 20to24'!AF224</f>
        <v>0.10700470133349596</v>
      </c>
      <c r="AG43">
        <v>0.10700470133349596</v>
      </c>
      <c r="AH43">
        <v>0.10700470133349596</v>
      </c>
      <c r="AI43">
        <v>0.10700470133349596</v>
      </c>
      <c r="AJ43">
        <v>0.10700470133349596</v>
      </c>
      <c r="AK43">
        <v>0.10700470133349596</v>
      </c>
      <c r="AL43">
        <v>0.10700470133349596</v>
      </c>
      <c r="AM43">
        <v>0.10700470133349596</v>
      </c>
      <c r="AN43">
        <v>0.10700470133349596</v>
      </c>
      <c r="AO43">
        <v>0.10700470133349596</v>
      </c>
      <c r="AP43">
        <v>0.10700470133349596</v>
      </c>
    </row>
  </sheetData>
  <phoneticPr fontId="1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P43"/>
  <sheetViews>
    <sheetView topLeftCell="AA1" workbookViewId="0">
      <selection activeCell="AQ1" sqref="AQ1:AQ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25to34'!B183</f>
        <v>0.16432524478501492</v>
      </c>
      <c r="C2" s="28">
        <f>'Calculations 25to34'!C183</f>
        <v>0.16490893628606298</v>
      </c>
      <c r="D2" s="28">
        <f>'Calculations 25to34'!D183</f>
        <v>0.16551282144138421</v>
      </c>
      <c r="E2" s="28">
        <f>'Calculations 25to34'!E183</f>
        <v>0.16520043252971484</v>
      </c>
      <c r="F2" s="28">
        <f>'Calculations 25to34'!F183</f>
        <v>0.16369592232893113</v>
      </c>
      <c r="G2" s="28">
        <f>'Calculations 25to34'!G183</f>
        <v>0.16094505032454595</v>
      </c>
      <c r="H2" s="28">
        <f>'Calculations 25to34'!H183</f>
        <v>0.15724994037360809</v>
      </c>
      <c r="I2" s="28">
        <f>'Calculations 25to34'!I183</f>
        <v>0.15331829334197669</v>
      </c>
      <c r="J2" s="28">
        <f>'Calculations 25to34'!J183</f>
        <v>0.15039126673222511</v>
      </c>
      <c r="K2" s="28">
        <f>'Calculations 25to34'!K183</f>
        <v>0.14822928002144875</v>
      </c>
      <c r="L2" s="28">
        <f>'Calculations 25to34'!L183</f>
        <v>0.14934692505454136</v>
      </c>
      <c r="M2" s="28">
        <f>'Calculations 25to34'!M183</f>
        <v>0.14761096674597848</v>
      </c>
      <c r="N2" s="28">
        <f>'Calculations 25to34'!N183</f>
        <v>0.14587785973302803</v>
      </c>
      <c r="O2" s="28">
        <f>'Calculations 25to34'!O183</f>
        <v>0.14414866408698163</v>
      </c>
      <c r="P2" s="28">
        <f>'Calculations 25to34'!P183</f>
        <v>0.14242439408588159</v>
      </c>
      <c r="Q2" s="28">
        <f>'Calculations 25to34'!Q183</f>
        <v>0.14070601821346626</v>
      </c>
      <c r="R2" s="28">
        <f>'Calculations 25to34'!R183</f>
        <v>0.13899445930344637</v>
      </c>
      <c r="S2" s="28">
        <f>'Calculations 25to34'!S183</f>
        <v>0.13729059481871486</v>
      </c>
      <c r="T2" s="28">
        <f>'Calculations 25to34'!T183</f>
        <v>0.13559525725515409</v>
      </c>
      <c r="U2" s="28">
        <f>'Calculations 25to34'!U183</f>
        <v>0.13390923465983165</v>
      </c>
      <c r="V2" s="28">
        <f>'Calculations 25to34'!V183</f>
        <v>0.13223327125355175</v>
      </c>
      <c r="W2" s="28">
        <f>'Calculations 25to34'!W183</f>
        <v>0.13056806814795058</v>
      </c>
      <c r="X2" s="28">
        <f>'Calculations 25to34'!X183</f>
        <v>0.12891428414760378</v>
      </c>
      <c r="Y2" s="28">
        <f>'Calculations 25to34'!Y183</f>
        <v>0.12727253662790267</v>
      </c>
      <c r="Z2" s="28">
        <f>'Calculations 25to34'!Z183</f>
        <v>0.12564340247981623</v>
      </c>
      <c r="AA2" s="28">
        <f>'Calculations 25to34'!AA183</f>
        <v>0.12402741911299735</v>
      </c>
      <c r="AB2" s="28">
        <f>'Calculations 25to34'!AB183</f>
        <v>0.12242508550909836</v>
      </c>
      <c r="AC2" s="28">
        <f>'Calculations 25to34'!AC183</f>
        <v>0.12083686331755547</v>
      </c>
      <c r="AD2" s="28">
        <f>'Calculations 25to34'!AD183</f>
        <v>0.11926317798651846</v>
      </c>
      <c r="AE2" s="28">
        <f>'Calculations 25to34'!AE183</f>
        <v>0.11770441992203025</v>
      </c>
      <c r="AF2" s="28">
        <f>'Calculations 25to34'!AF183</f>
        <v>0.11616094566898648</v>
      </c>
      <c r="AG2">
        <v>0.11616094566898648</v>
      </c>
      <c r="AH2">
        <v>0.11616094566898648</v>
      </c>
      <c r="AI2">
        <v>0.11616094566898648</v>
      </c>
      <c r="AJ2">
        <v>0.11616094566898648</v>
      </c>
      <c r="AK2">
        <v>0.11616094566898648</v>
      </c>
      <c r="AL2">
        <v>0.11616094566898648</v>
      </c>
      <c r="AM2">
        <v>0.11616094566898648</v>
      </c>
      <c r="AN2">
        <v>0.11616094566898648</v>
      </c>
      <c r="AO2">
        <v>0.11616094566898648</v>
      </c>
      <c r="AP2">
        <v>0.11616094566898648</v>
      </c>
    </row>
    <row r="3" spans="1:42" x14ac:dyDescent="0.2">
      <c r="A3" s="6" t="s">
        <v>94</v>
      </c>
      <c r="B3" s="28">
        <f>'Calculations 25to34'!B184</f>
        <v>0.19607843137254902</v>
      </c>
      <c r="C3" s="28">
        <f>'Calculations 25to34'!C184</f>
        <v>0.19707419252010874</v>
      </c>
      <c r="D3" s="28">
        <f>'Calculations 25to34'!D184</f>
        <v>0.19800293513567041</v>
      </c>
      <c r="E3" s="28">
        <f>'Calculations 25to34'!E184</f>
        <v>0.19782722430684871</v>
      </c>
      <c r="F3" s="28">
        <f>'Calculations 25to34'!F184</f>
        <v>0.196204969943303</v>
      </c>
      <c r="G3" s="28">
        <f>'Calculations 25to34'!G184</f>
        <v>0.19303004136118418</v>
      </c>
      <c r="H3" s="28">
        <f>'Calculations 25to34'!H184</f>
        <v>0.18874605021973759</v>
      </c>
      <c r="I3" s="28">
        <f>'Calculations 25to34'!I184</f>
        <v>0.18396397847061713</v>
      </c>
      <c r="J3" s="28">
        <f>'Calculations 25to34'!J184</f>
        <v>0.18024639514154306</v>
      </c>
      <c r="K3" s="28">
        <f>'Calculations 25to34'!K184</f>
        <v>0.17744681265875833</v>
      </c>
      <c r="L3" s="28">
        <f>'Calculations 25to34'!L184</f>
        <v>0.17954303531020743</v>
      </c>
      <c r="M3" s="28">
        <f>'Calculations 25to34'!M184</f>
        <v>0.17762925459389439</v>
      </c>
      <c r="N3" s="28">
        <f>'Calculations 25to34'!N184</f>
        <v>0.17572360731660983</v>
      </c>
      <c r="O3" s="28">
        <f>'Calculations 25to34'!O184</f>
        <v>0.17382659309944098</v>
      </c>
      <c r="P3" s="28">
        <f>'Calculations 25to34'!P184</f>
        <v>0.17193869379606194</v>
      </c>
      <c r="Q3" s="28">
        <f>'Calculations 25to34'!Q184</f>
        <v>0.17006037336519519</v>
      </c>
      <c r="R3" s="28">
        <f>'Calculations 25to34'!R184</f>
        <v>0.16819207778857395</v>
      </c>
      <c r="S3" s="28">
        <f>'Calculations 25to34'!S184</f>
        <v>0.16633423503214215</v>
      </c>
      <c r="T3" s="28">
        <f>'Calculations 25to34'!T184</f>
        <v>0.16448725504820016</v>
      </c>
      <c r="U3" s="28">
        <f>'Calculations 25to34'!U184</f>
        <v>0.16265152981620773</v>
      </c>
      <c r="V3" s="28">
        <f>'Calculations 25to34'!V184</f>
        <v>0.16082743341994754</v>
      </c>
      <c r="W3" s="28">
        <f>'Calculations 25to34'!W184</f>
        <v>0.15901532215876477</v>
      </c>
      <c r="X3" s="28">
        <f>'Calculations 25to34'!X184</f>
        <v>0.1572155346906359</v>
      </c>
      <c r="Y3" s="28">
        <f>'Calculations 25to34'!Y184</f>
        <v>0.1554283922048286</v>
      </c>
      <c r="Z3" s="28">
        <f>'Calculations 25to34'!Z184</f>
        <v>0.15365419862198182</v>
      </c>
      <c r="AA3" s="28">
        <f>'Calculations 25to34'!AA184</f>
        <v>0.15189324081945488</v>
      </c>
      <c r="AB3" s="28">
        <f>'Calculations 25to34'!AB184</f>
        <v>0.15014578887987021</v>
      </c>
      <c r="AC3" s="28">
        <f>'Calculations 25to34'!AC184</f>
        <v>0.14841209636082153</v>
      </c>
      <c r="AD3" s="28">
        <f>'Calculations 25to34'!AD184</f>
        <v>0.14669240058378344</v>
      </c>
      <c r="AE3" s="28">
        <f>'Calculations 25to34'!AE184</f>
        <v>0.14498692294032686</v>
      </c>
      <c r="AF3" s="28">
        <f>'Calculations 25to34'!AF184</f>
        <v>0.14329586921381676</v>
      </c>
      <c r="AG3">
        <v>0.14329586921381676</v>
      </c>
      <c r="AH3">
        <v>0.14329586921381676</v>
      </c>
      <c r="AI3">
        <v>0.14329586921381676</v>
      </c>
      <c r="AJ3">
        <v>0.14329586921381676</v>
      </c>
      <c r="AK3">
        <v>0.14329586921381676</v>
      </c>
      <c r="AL3">
        <v>0.14329586921381676</v>
      </c>
      <c r="AM3">
        <v>0.14329586921381676</v>
      </c>
      <c r="AN3">
        <v>0.14329586921381676</v>
      </c>
      <c r="AO3">
        <v>0.14329586921381676</v>
      </c>
      <c r="AP3">
        <v>0.14329586921381676</v>
      </c>
    </row>
    <row r="4" spans="1:42" x14ac:dyDescent="0.2">
      <c r="A4" s="6" t="s">
        <v>93</v>
      </c>
      <c r="B4" s="28">
        <f>'Calculations 25to34'!B185</f>
        <v>0.23469387755102042</v>
      </c>
      <c r="C4" s="28">
        <f>'Calculations 25to34'!C185</f>
        <v>0.2353975466744945</v>
      </c>
      <c r="D4" s="28">
        <f>'Calculations 25to34'!D185</f>
        <v>0.23585147665199843</v>
      </c>
      <c r="E4" s="28">
        <f>'Calculations 25to34'!E185</f>
        <v>0.23498515042516566</v>
      </c>
      <c r="F4" s="28">
        <f>'Calculations 25to34'!F185</f>
        <v>0.23255037043075905</v>
      </c>
      <c r="G4" s="28">
        <f>'Calculations 25to34'!G185</f>
        <v>0.22844385268364947</v>
      </c>
      <c r="H4" s="28">
        <f>'Calculations 25to34'!H185</f>
        <v>0.22310464646028</v>
      </c>
      <c r="I4" s="28">
        <f>'Calculations 25to34'!I185</f>
        <v>0.21707252401055507</v>
      </c>
      <c r="J4" s="28">
        <f>'Calculations 25to34'!J185</f>
        <v>0.21212398906210031</v>
      </c>
      <c r="K4" s="28">
        <f>'Calculations 25to34'!K185</f>
        <v>0.20819304374001901</v>
      </c>
      <c r="L4" s="28">
        <f>'Calculations 25to34'!L185</f>
        <v>0.21033548239052505</v>
      </c>
      <c r="M4" s="28">
        <f>'Calculations 25to34'!M185</f>
        <v>0.20765145829528336</v>
      </c>
      <c r="N4" s="28">
        <f>'Calculations 25to34'!N185</f>
        <v>0.20498644235324165</v>
      </c>
      <c r="O4" s="28">
        <f>'Calculations 25to34'!O185</f>
        <v>0.20234116746374908</v>
      </c>
      <c r="P4" s="28">
        <f>'Calculations 25to34'!P185</f>
        <v>0.19971632445270585</v>
      </c>
      <c r="Q4" s="28">
        <f>'Calculations 25to34'!Q185</f>
        <v>0.19711256278445069</v>
      </c>
      <c r="R4" s="28">
        <f>'Calculations 25to34'!R185</f>
        <v>0.19453049132382425</v>
      </c>
      <c r="S4" s="28">
        <f>'Calculations 25to34'!S185</f>
        <v>0.19197067914385249</v>
      </c>
      <c r="T4" s="28">
        <f>'Calculations 25to34'!T185</f>
        <v>0.18943365637457144</v>
      </c>
      <c r="U4" s="28">
        <f>'Calculations 25to34'!U185</f>
        <v>0.18691991508863348</v>
      </c>
      <c r="V4" s="28">
        <f>'Calculations 25to34'!V185</f>
        <v>0.18442991021944263</v>
      </c>
      <c r="W4" s="28">
        <f>'Calculations 25to34'!W185</f>
        <v>0.18196406050768793</v>
      </c>
      <c r="X4" s="28">
        <f>'Calculations 25to34'!X185</f>
        <v>0.17952274947230351</v>
      </c>
      <c r="Y4" s="28">
        <f>'Calculations 25to34'!Y185</f>
        <v>0.17710632640200091</v>
      </c>
      <c r="Z4" s="28">
        <f>'Calculations 25to34'!Z185</f>
        <v>0.1747151073637038</v>
      </c>
      <c r="AA4" s="28">
        <f>'Calculations 25to34'!AA185</f>
        <v>0.17234937622434976</v>
      </c>
      <c r="AB4" s="28">
        <f>'Calculations 25to34'!AB185</f>
        <v>0.1700093856827066</v>
      </c>
      <c r="AC4" s="28">
        <f>'Calculations 25to34'!AC185</f>
        <v>0.16769535830801374</v>
      </c>
      <c r="AD4" s="28">
        <f>'Calculations 25to34'!AD185</f>
        <v>0.16540748758242907</v>
      </c>
      <c r="AE4" s="28">
        <f>'Calculations 25to34'!AE185</f>
        <v>0.16314593894443619</v>
      </c>
      <c r="AF4" s="28">
        <f>'Calculations 25to34'!AF185</f>
        <v>0.1609108508305416</v>
      </c>
      <c r="AG4">
        <v>0.1609108508305416</v>
      </c>
      <c r="AH4">
        <v>0.1609108508305416</v>
      </c>
      <c r="AI4">
        <v>0.1609108508305416</v>
      </c>
      <c r="AJ4">
        <v>0.1609108508305416</v>
      </c>
      <c r="AK4">
        <v>0.1609108508305416</v>
      </c>
      <c r="AL4">
        <v>0.1609108508305416</v>
      </c>
      <c r="AM4">
        <v>0.1609108508305416</v>
      </c>
      <c r="AN4">
        <v>0.1609108508305416</v>
      </c>
      <c r="AO4">
        <v>0.1609108508305416</v>
      </c>
      <c r="AP4">
        <v>0.1609108508305416</v>
      </c>
    </row>
    <row r="5" spans="1:42" x14ac:dyDescent="0.2">
      <c r="A5" s="6" t="s">
        <v>28</v>
      </c>
      <c r="B5" s="28">
        <f>'Calculations 25to34'!B186</f>
        <v>0.14634146341463419</v>
      </c>
      <c r="C5" s="28">
        <f>'Calculations 25to34'!C186</f>
        <v>0.14691295527814296</v>
      </c>
      <c r="D5" s="28">
        <f>'Calculations 25to34'!D186</f>
        <v>0.14776561697044388</v>
      </c>
      <c r="E5" s="28">
        <f>'Calculations 25to34'!E186</f>
        <v>0.14781172218449093</v>
      </c>
      <c r="F5" s="28">
        <f>'Calculations 25to34'!F186</f>
        <v>0.14668644082089349</v>
      </c>
      <c r="G5" s="28">
        <f>'Calculations 25to34'!G186</f>
        <v>0.14440637882968368</v>
      </c>
      <c r="H5" s="28">
        <f>'Calculations 25to34'!H186</f>
        <v>0.14119367368781396</v>
      </c>
      <c r="I5" s="28">
        <f>'Calculations 25to34'!I186</f>
        <v>0.1377358918093311</v>
      </c>
      <c r="J5" s="28">
        <f>'Calculations 25to34'!J186</f>
        <v>0.13532078091678182</v>
      </c>
      <c r="K5" s="28">
        <f>'Calculations 25to34'!K186</f>
        <v>0.13378135431997246</v>
      </c>
      <c r="L5" s="28">
        <f>'Calculations 25to34'!L186</f>
        <v>0.13485490450915769</v>
      </c>
      <c r="M5" s="28">
        <f>'Calculations 25to34'!M186</f>
        <v>0.13348309316652202</v>
      </c>
      <c r="N5" s="28">
        <f>'Calculations 25to34'!N186</f>
        <v>0.13211159777851195</v>
      </c>
      <c r="O5" s="28">
        <f>'Calculations 25to34'!O186</f>
        <v>0.13074096920789671</v>
      </c>
      <c r="P5" s="28">
        <f>'Calculations 25to34'!P186</f>
        <v>0.12937175238888776</v>
      </c>
      <c r="Q5" s="28">
        <f>'Calculations 25to34'!Q186</f>
        <v>0.12800448508112278</v>
      </c>
      <c r="R5" s="28">
        <f>'Calculations 25to34'!R186</f>
        <v>0.12663969670787054</v>
      </c>
      <c r="S5" s="28">
        <f>'Calculations 25to34'!S186</f>
        <v>0.12527790727888122</v>
      </c>
      <c r="T5" s="28">
        <f>'Calculations 25to34'!T186</f>
        <v>0.1239196263978144</v>
      </c>
      <c r="U5" s="28">
        <f>'Calculations 25to34'!U186</f>
        <v>0.12256535235372074</v>
      </c>
      <c r="V5" s="28">
        <f>'Calculations 25to34'!V186</f>
        <v>0.1212155712956319</v>
      </c>
      <c r="W5" s="28">
        <f>'Calculations 25to34'!W186</f>
        <v>0.11987075648892251</v>
      </c>
      <c r="X5" s="28">
        <f>'Calculations 25to34'!X186</f>
        <v>0.11853136765177125</v>
      </c>
      <c r="Y5" s="28">
        <f>'Calculations 25to34'!Y186</f>
        <v>0.11719785036971721</v>
      </c>
      <c r="Z5" s="28">
        <f>'Calculations 25to34'!Z186</f>
        <v>0.11587063558605237</v>
      </c>
      <c r="AA5" s="28">
        <f>'Calculations 25to34'!AA186</f>
        <v>0.11455013916553021</v>
      </c>
      <c r="AB5" s="28">
        <f>'Calculations 25to34'!AB186</f>
        <v>0.11323676152867636</v>
      </c>
      <c r="AC5" s="28">
        <f>'Calculations 25to34'!AC186</f>
        <v>0.11193088735380927</v>
      </c>
      <c r="AD5" s="28">
        <f>'Calculations 25to34'!AD186</f>
        <v>0.11063288534373343</v>
      </c>
      <c r="AE5" s="28">
        <f>'Calculations 25to34'!AE186</f>
        <v>0.109343108053958</v>
      </c>
      <c r="AF5" s="28">
        <f>'Calculations 25to34'!AF186</f>
        <v>0.10806189177921079</v>
      </c>
      <c r="AG5">
        <v>0.10806189177921079</v>
      </c>
      <c r="AH5">
        <v>0.10806189177921079</v>
      </c>
      <c r="AI5">
        <v>0.10806189177921079</v>
      </c>
      <c r="AJ5">
        <v>0.10806189177921079</v>
      </c>
      <c r="AK5">
        <v>0.10806189177921079</v>
      </c>
      <c r="AL5">
        <v>0.10806189177921079</v>
      </c>
      <c r="AM5">
        <v>0.10806189177921079</v>
      </c>
      <c r="AN5">
        <v>0.10806189177921079</v>
      </c>
      <c r="AO5">
        <v>0.10806189177921079</v>
      </c>
      <c r="AP5">
        <v>0.10806189177921079</v>
      </c>
    </row>
    <row r="6" spans="1:42" x14ac:dyDescent="0.2">
      <c r="A6" s="6" t="s">
        <v>29</v>
      </c>
      <c r="B6" s="28">
        <f>'Calculations 25to34'!B187</f>
        <v>0.22009569377990423</v>
      </c>
      <c r="C6" s="28">
        <f>'Calculations 25to34'!C187</f>
        <v>0.22097556845230298</v>
      </c>
      <c r="D6" s="28">
        <f>'Calculations 25to34'!D187</f>
        <v>0.22170880558574629</v>
      </c>
      <c r="E6" s="28">
        <f>'Calculations 25to34'!E187</f>
        <v>0.22119048896510726</v>
      </c>
      <c r="F6" s="28">
        <f>'Calculations 25to34'!F187</f>
        <v>0.21915668008065856</v>
      </c>
      <c r="G6" s="28">
        <f>'Calculations 25to34'!G187</f>
        <v>0.21560352867620661</v>
      </c>
      <c r="H6" s="28">
        <f>'Calculations 25to34'!H187</f>
        <v>0.21080224374620268</v>
      </c>
      <c r="I6" s="28">
        <f>'Calculations 25to34'!I187</f>
        <v>0.20531065753290761</v>
      </c>
      <c r="J6" s="28">
        <f>'Calculations 25to34'!J187</f>
        <v>0.20091759824105687</v>
      </c>
      <c r="K6" s="28">
        <f>'Calculations 25to34'!K187</f>
        <v>0.19756962590034974</v>
      </c>
      <c r="L6" s="28">
        <f>'Calculations 25to34'!L187</f>
        <v>0.19974990622172625</v>
      </c>
      <c r="M6" s="28">
        <f>'Calculations 25to34'!M187</f>
        <v>0.19744892199058742</v>
      </c>
      <c r="N6" s="28">
        <f>'Calculations 25to34'!N187</f>
        <v>0.19515942768325012</v>
      </c>
      <c r="O6" s="28">
        <f>'Calculations 25to34'!O187</f>
        <v>0.19288211412985437</v>
      </c>
      <c r="P6" s="28">
        <f>'Calculations 25to34'!P187</f>
        <v>0.19061764041544502</v>
      </c>
      <c r="Q6" s="28">
        <f>'Calculations 25to34'!Q187</f>
        <v>0.18836663428251674</v>
      </c>
      <c r="R6" s="28">
        <f>'Calculations 25to34'!R187</f>
        <v>0.18612969256933951</v>
      </c>
      <c r="S6" s="28">
        <f>'Calculations 25to34'!S187</f>
        <v>0.18390738168144197</v>
      </c>
      <c r="T6" s="28">
        <f>'Calculations 25to34'!T187</f>
        <v>0.18170023809364819</v>
      </c>
      <c r="U6" s="28">
        <f>'Calculations 25to34'!U187</f>
        <v>0.17950876888012191</v>
      </c>
      <c r="V6" s="28">
        <f>'Calculations 25to34'!V187</f>
        <v>0.17733345226991046</v>
      </c>
      <c r="W6" s="28">
        <f>'Calculations 25to34'!W187</f>
        <v>0.17517473822553059</v>
      </c>
      <c r="X6" s="28">
        <f>'Calculations 25to34'!X187</f>
        <v>0.17303304904221767</v>
      </c>
      <c r="Y6" s="28">
        <f>'Calculations 25to34'!Y187</f>
        <v>0.17090877996549889</v>
      </c>
      <c r="Z6" s="28">
        <f>'Calculations 25to34'!Z187</f>
        <v>0.1688022998248507</v>
      </c>
      <c r="AA6" s="28">
        <f>'Calculations 25to34'!AA187</f>
        <v>0.16671395168124747</v>
      </c>
      <c r="AB6" s="28">
        <f>'Calculations 25to34'!AB187</f>
        <v>0.16464405348650821</v>
      </c>
      <c r="AC6" s="28">
        <f>'Calculations 25to34'!AC187</f>
        <v>0.16259289875242056</v>
      </c>
      <c r="AD6" s="28">
        <f>'Calculations 25to34'!AD187</f>
        <v>0.16056075722770416</v>
      </c>
      <c r="AE6" s="28">
        <f>'Calculations 25to34'!AE187</f>
        <v>0.15854787558096256</v>
      </c>
      <c r="AF6" s="28">
        <f>'Calculations 25to34'!AF187</f>
        <v>0.15655447808786338</v>
      </c>
      <c r="AG6">
        <v>0.15655447808786338</v>
      </c>
      <c r="AH6">
        <v>0.15655447808786338</v>
      </c>
      <c r="AI6">
        <v>0.15655447808786338</v>
      </c>
      <c r="AJ6">
        <v>0.15655447808786338</v>
      </c>
      <c r="AK6">
        <v>0.15655447808786338</v>
      </c>
      <c r="AL6">
        <v>0.15655447808786338</v>
      </c>
      <c r="AM6">
        <v>0.15655447808786338</v>
      </c>
      <c r="AN6">
        <v>0.15655447808786338</v>
      </c>
      <c r="AO6">
        <v>0.15655447808786338</v>
      </c>
      <c r="AP6">
        <v>0.15655447808786338</v>
      </c>
    </row>
    <row r="7" spans="1:42" x14ac:dyDescent="0.2">
      <c r="A7" s="6" t="s">
        <v>30</v>
      </c>
      <c r="B7" s="28">
        <f>'Calculations 25to34'!B188</f>
        <v>0.24744376278118607</v>
      </c>
      <c r="C7" s="28">
        <f>'Calculations 25to34'!C188</f>
        <v>0.24876300308604496</v>
      </c>
      <c r="D7" s="28">
        <f>'Calculations 25to34'!D188</f>
        <v>0.24996482077815685</v>
      </c>
      <c r="E7" s="28">
        <f>'Calculations 25to34'!E188</f>
        <v>0.24981191266591896</v>
      </c>
      <c r="F7" s="28">
        <f>'Calculations 25to34'!F188</f>
        <v>0.24795645934751218</v>
      </c>
      <c r="G7" s="28">
        <f>'Calculations 25to34'!G188</f>
        <v>0.24438675684780642</v>
      </c>
      <c r="H7" s="28">
        <f>'Calculations 25to34'!H188</f>
        <v>0.23939126447383494</v>
      </c>
      <c r="I7" s="28">
        <f>'Calculations 25to34'!I188</f>
        <v>0.233634453463965</v>
      </c>
      <c r="J7" s="28">
        <f>'Calculations 25to34'!J188</f>
        <v>0.22913938661274832</v>
      </c>
      <c r="K7" s="28">
        <f>'Calculations 25to34'!K188</f>
        <v>0.22582688535294937</v>
      </c>
      <c r="L7" s="28">
        <f>'Calculations 25to34'!L188</f>
        <v>0.22841702184972046</v>
      </c>
      <c r="M7" s="28">
        <f>'Calculations 25to34'!M188</f>
        <v>0.22612250140712367</v>
      </c>
      <c r="N7" s="28">
        <f>'Calculations 25to34'!N188</f>
        <v>0.2238239357711895</v>
      </c>
      <c r="O7" s="28">
        <f>'Calculations 25to34'!O188</f>
        <v>0.22152254367425789</v>
      </c>
      <c r="P7" s="28">
        <f>'Calculations 25to34'!P188</f>
        <v>0.21921951281538918</v>
      </c>
      <c r="Q7" s="28">
        <f>'Calculations 25to34'!Q188</f>
        <v>0.21691599926387592</v>
      </c>
      <c r="R7" s="28">
        <f>'Calculations 25to34'!R188</f>
        <v>0.21461312693722429</v>
      </c>
      <c r="S7" s="28">
        <f>'Calculations 25to34'!S188</f>
        <v>0.21231198715282643</v>
      </c>
      <c r="T7" s="28">
        <f>'Calculations 25to34'!T188</f>
        <v>0.21001363825229019</v>
      </c>
      <c r="U7" s="28">
        <f>'Calculations 25to34'!U188</f>
        <v>0.20771910529717327</v>
      </c>
      <c r="V7" s="28">
        <f>'Calculations 25to34'!V188</f>
        <v>0.20542937983464632</v>
      </c>
      <c r="W7" s="28">
        <f>'Calculations 25to34'!W188</f>
        <v>0.20314541973139583</v>
      </c>
      <c r="X7" s="28">
        <f>'Calculations 25to34'!X188</f>
        <v>0.20086814907391209</v>
      </c>
      <c r="Y7" s="28">
        <f>'Calculations 25to34'!Y188</f>
        <v>0.19859845813310797</v>
      </c>
      <c r="Z7" s="28">
        <f>'Calculations 25to34'!Z188</f>
        <v>0.19633720339108665</v>
      </c>
      <c r="AA7" s="28">
        <f>'Calculations 25to34'!AA188</f>
        <v>0.19408520762771231</v>
      </c>
      <c r="AB7" s="28">
        <f>'Calculations 25to34'!AB188</f>
        <v>0.19184326006453717</v>
      </c>
      <c r="AC7" s="28">
        <f>'Calculations 25to34'!AC188</f>
        <v>0.18961211656352561</v>
      </c>
      <c r="AD7" s="28">
        <f>'Calculations 25to34'!AD188</f>
        <v>0.18739249987792703</v>
      </c>
      <c r="AE7" s="28">
        <f>'Calculations 25to34'!AE188</f>
        <v>0.18518509995258275</v>
      </c>
      <c r="AF7" s="28">
        <f>'Calculations 25to34'!AF188</f>
        <v>0.18299057427089863</v>
      </c>
      <c r="AG7">
        <v>0.18299057427089863</v>
      </c>
      <c r="AH7">
        <v>0.18299057427089863</v>
      </c>
      <c r="AI7">
        <v>0.18299057427089863</v>
      </c>
      <c r="AJ7">
        <v>0.18299057427089863</v>
      </c>
      <c r="AK7">
        <v>0.18299057427089863</v>
      </c>
      <c r="AL7">
        <v>0.18299057427089863</v>
      </c>
      <c r="AM7">
        <v>0.18299057427089863</v>
      </c>
      <c r="AN7">
        <v>0.18299057427089863</v>
      </c>
      <c r="AO7">
        <v>0.18299057427089863</v>
      </c>
      <c r="AP7">
        <v>0.18299057427089863</v>
      </c>
    </row>
    <row r="8" spans="1:42" x14ac:dyDescent="0.2">
      <c r="A8" s="6" t="s">
        <v>31</v>
      </c>
      <c r="B8" s="28">
        <f>'Calculations 25to34'!B189</f>
        <v>0.21896162528216692</v>
      </c>
      <c r="C8" s="28">
        <f>'Calculations 25to34'!C189</f>
        <v>0.21991425380556456</v>
      </c>
      <c r="D8" s="28">
        <f>'Calculations 25to34'!D189</f>
        <v>0.22090003950446332</v>
      </c>
      <c r="E8" s="28">
        <f>'Calculations 25to34'!E189</f>
        <v>0.22068161977350215</v>
      </c>
      <c r="F8" s="28">
        <f>'Calculations 25to34'!F189</f>
        <v>0.21887568556772805</v>
      </c>
      <c r="G8" s="28">
        <f>'Calculations 25to34'!G189</f>
        <v>0.21541871648925476</v>
      </c>
      <c r="H8" s="28">
        <f>'Calculations 25to34'!H189</f>
        <v>0.21069913480541885</v>
      </c>
      <c r="I8" s="28">
        <f>'Calculations 25to34'!I189</f>
        <v>0.20545536271022724</v>
      </c>
      <c r="J8" s="28">
        <f>'Calculations 25to34'!J189</f>
        <v>0.2014565532133252</v>
      </c>
      <c r="K8" s="28">
        <f>'Calculations 25to34'!K189</f>
        <v>0.19854172491588265</v>
      </c>
      <c r="L8" s="28">
        <f>'Calculations 25to34'!L189</f>
        <v>0.20050563401266827</v>
      </c>
      <c r="M8" s="28">
        <f>'Calculations 25to34'!M189</f>
        <v>0.19833311552699998</v>
      </c>
      <c r="N8" s="28">
        <f>'Calculations 25to34'!N189</f>
        <v>0.19616207631179822</v>
      </c>
      <c r="O8" s="28">
        <f>'Calculations 25to34'!O189</f>
        <v>0.19399352873976508</v>
      </c>
      <c r="P8" s="28">
        <f>'Calculations 25to34'!P189</f>
        <v>0.19182845890961728</v>
      </c>
      <c r="Q8" s="28">
        <f>'Calculations 25to34'!Q189</f>
        <v>0.18966782574388144</v>
      </c>
      <c r="R8" s="28">
        <f>'Calculations 25to34'!R189</f>
        <v>0.18751256018724388</v>
      </c>
      <c r="S8" s="28">
        <f>'Calculations 25to34'!S189</f>
        <v>0.18536356450425442</v>
      </c>
      <c r="T8" s="28">
        <f>'Calculations 25to34'!T189</f>
        <v>0.18322171167475118</v>
      </c>
      <c r="U8" s="28">
        <f>'Calculations 25to34'!U189</f>
        <v>0.1810878448849956</v>
      </c>
      <c r="V8" s="28">
        <f>'Calculations 25to34'!V189</f>
        <v>0.17896277711214115</v>
      </c>
      <c r="W8" s="28">
        <f>'Calculations 25to34'!W189</f>
        <v>0.17684729079933806</v>
      </c>
      <c r="X8" s="28">
        <f>'Calculations 25to34'!X189</f>
        <v>0.17474213761850363</v>
      </c>
      <c r="Y8" s="28">
        <f>'Calculations 25to34'!Y189</f>
        <v>0.17264803831751419</v>
      </c>
      <c r="Z8" s="28">
        <f>'Calculations 25to34'!Z189</f>
        <v>0.17056568264838654</v>
      </c>
      <c r="AA8" s="28">
        <f>'Calculations 25to34'!AA189</f>
        <v>0.16849572937280757</v>
      </c>
      <c r="AB8" s="28">
        <f>'Calculations 25to34'!AB189</f>
        <v>0.16643880634123767</v>
      </c>
      <c r="AC8" s="28">
        <f>'Calculations 25to34'!AC189</f>
        <v>0.1643955106416935</v>
      </c>
      <c r="AD8" s="28">
        <f>'Calculations 25to34'!AD189</f>
        <v>0.16236640881421782</v>
      </c>
      <c r="AE8" s="28">
        <f>'Calculations 25to34'!AE189</f>
        <v>0.16035203712699328</v>
      </c>
      <c r="AF8" s="28">
        <f>'Calculations 25to34'!AF189</f>
        <v>0.15835290191002077</v>
      </c>
      <c r="AG8">
        <v>0.15835290191002077</v>
      </c>
      <c r="AH8">
        <v>0.15835290191002077</v>
      </c>
      <c r="AI8">
        <v>0.15835290191002077</v>
      </c>
      <c r="AJ8">
        <v>0.15835290191002077</v>
      </c>
      <c r="AK8">
        <v>0.15835290191002077</v>
      </c>
      <c r="AL8">
        <v>0.15835290191002077</v>
      </c>
      <c r="AM8">
        <v>0.15835290191002077</v>
      </c>
      <c r="AN8">
        <v>0.15835290191002077</v>
      </c>
      <c r="AO8">
        <v>0.15835290191002077</v>
      </c>
      <c r="AP8">
        <v>0.15835290191002077</v>
      </c>
    </row>
    <row r="9" spans="1:42" x14ac:dyDescent="0.2">
      <c r="A9" s="6" t="s">
        <v>32</v>
      </c>
      <c r="B9" s="28">
        <f>'Calculations 25to34'!B190</f>
        <v>0.22558139534883714</v>
      </c>
      <c r="C9" s="28">
        <f>'Calculations 25to34'!C190</f>
        <v>0.22674353280662396</v>
      </c>
      <c r="D9" s="28">
        <f>'Calculations 25to34'!D190</f>
        <v>0.2278230296281348</v>
      </c>
      <c r="E9" s="28">
        <f>'Calculations 25to34'!E190</f>
        <v>0.22763827024560254</v>
      </c>
      <c r="F9" s="28">
        <f>'Calculations 25to34'!F190</f>
        <v>0.22585345823481784</v>
      </c>
      <c r="G9" s="28">
        <f>'Calculations 25to34'!G190</f>
        <v>0.22244513405488925</v>
      </c>
      <c r="H9" s="28">
        <f>'Calculations 25to34'!H190</f>
        <v>0.21772375984255252</v>
      </c>
      <c r="I9" s="28">
        <f>'Calculations 25to34'!I190</f>
        <v>0.21231348969519145</v>
      </c>
      <c r="J9" s="28">
        <f>'Calculations 25to34'!J190</f>
        <v>0.20809421907958256</v>
      </c>
      <c r="K9" s="28">
        <f>'Calculations 25to34'!K190</f>
        <v>0.20499044588168452</v>
      </c>
      <c r="L9" s="28">
        <f>'Calculations 25to34'!L190</f>
        <v>0.20733471773839551</v>
      </c>
      <c r="M9" s="28">
        <f>'Calculations 25to34'!M190</f>
        <v>0.20516364724218517</v>
      </c>
      <c r="N9" s="28">
        <f>'Calculations 25to34'!N190</f>
        <v>0.20299243741035369</v>
      </c>
      <c r="O9" s="28">
        <f>'Calculations 25to34'!O190</f>
        <v>0.20082212755500878</v>
      </c>
      <c r="P9" s="28">
        <f>'Calculations 25to34'!P190</f>
        <v>0.19865372898518985</v>
      </c>
      <c r="Q9" s="28">
        <f>'Calculations 25to34'!Q190</f>
        <v>0.19648822441531469</v>
      </c>
      <c r="R9" s="28">
        <f>'Calculations 25to34'!R190</f>
        <v>0.19432656745076851</v>
      </c>
      <c r="S9" s="28">
        <f>'Calculations 25to34'!S190</f>
        <v>0.19216968214958283</v>
      </c>
      <c r="T9" s="28">
        <f>'Calculations 25to34'!T190</f>
        <v>0.19001846265886457</v>
      </c>
      <c r="U9" s="28">
        <f>'Calculations 25to34'!U190</f>
        <v>0.18787377292439428</v>
      </c>
      <c r="V9" s="28">
        <f>'Calculations 25to34'!V190</f>
        <v>0.18573644647157075</v>
      </c>
      <c r="W9" s="28">
        <f>'Calculations 25to34'!W190</f>
        <v>0.18360728625565828</v>
      </c>
      <c r="X9" s="28">
        <f>'Calculations 25to34'!X190</f>
        <v>0.18148706457911856</v>
      </c>
      <c r="Y9" s="28">
        <f>'Calculations 25to34'!Y190</f>
        <v>0.17937652307361265</v>
      </c>
      <c r="Z9" s="28">
        <f>'Calculations 25to34'!Z190</f>
        <v>0.17727637274413366</v>
      </c>
      <c r="AA9" s="28">
        <f>'Calculations 25to34'!AA190</f>
        <v>0.17518729407257932</v>
      </c>
      <c r="AB9" s="28">
        <f>'Calculations 25to34'!AB190</f>
        <v>0.17310993717797946</v>
      </c>
      <c r="AC9" s="28">
        <f>'Calculations 25to34'!AC190</f>
        <v>0.17104492203050356</v>
      </c>
      <c r="AD9" s="28">
        <f>'Calculations 25to34'!AD190</f>
        <v>0.16899283871629872</v>
      </c>
      <c r="AE9" s="28">
        <f>'Calculations 25to34'!AE190</f>
        <v>0.16695424775016185</v>
      </c>
      <c r="AF9" s="28">
        <f>'Calculations 25to34'!AF190</f>
        <v>0.16492968043302228</v>
      </c>
      <c r="AG9">
        <v>0.16492968043302228</v>
      </c>
      <c r="AH9">
        <v>0.16492968043302228</v>
      </c>
      <c r="AI9">
        <v>0.16492968043302228</v>
      </c>
      <c r="AJ9">
        <v>0.16492968043302228</v>
      </c>
      <c r="AK9">
        <v>0.16492968043302228</v>
      </c>
      <c r="AL9">
        <v>0.16492968043302228</v>
      </c>
      <c r="AM9">
        <v>0.16492968043302228</v>
      </c>
      <c r="AN9">
        <v>0.16492968043302228</v>
      </c>
      <c r="AO9">
        <v>0.16492968043302228</v>
      </c>
      <c r="AP9">
        <v>0.16492968043302228</v>
      </c>
    </row>
    <row r="10" spans="1:42" x14ac:dyDescent="0.2">
      <c r="A10" s="6" t="s">
        <v>33</v>
      </c>
      <c r="B10" s="28">
        <f>'Calculations 25to34'!B191</f>
        <v>0.20349563046192254</v>
      </c>
      <c r="C10" s="28">
        <f>'Calculations 25to34'!C191</f>
        <v>0.20471069266819467</v>
      </c>
      <c r="D10" s="28">
        <f>'Calculations 25to34'!D191</f>
        <v>0.20584117480360767</v>
      </c>
      <c r="E10" s="28">
        <f>'Calculations 25to34'!E191</f>
        <v>0.20582737224074898</v>
      </c>
      <c r="F10" s="28">
        <f>'Calculations 25to34'!F191</f>
        <v>0.20428568756893423</v>
      </c>
      <c r="G10" s="28">
        <f>'Calculations 25to34'!G191</f>
        <v>0.2010466736070681</v>
      </c>
      <c r="H10" s="28">
        <f>'Calculations 25to34'!H191</f>
        <v>0.19666498905685201</v>
      </c>
      <c r="I10" s="28">
        <f>'Calculations 25to34'!I191</f>
        <v>0.1917278278243868</v>
      </c>
      <c r="J10" s="28">
        <f>'Calculations 25to34'!J191</f>
        <v>0.18789161537191446</v>
      </c>
      <c r="K10" s="28">
        <f>'Calculations 25to34'!K191</f>
        <v>0.18503374617093987</v>
      </c>
      <c r="L10" s="28">
        <f>'Calculations 25to34'!L191</f>
        <v>0.18735377759949479</v>
      </c>
      <c r="M10" s="28">
        <f>'Calculations 25to34'!M191</f>
        <v>0.18541794440752252</v>
      </c>
      <c r="N10" s="28">
        <f>'Calculations 25to34'!N191</f>
        <v>0.18348328650198639</v>
      </c>
      <c r="O10" s="28">
        <f>'Calculations 25to34'!O191</f>
        <v>0.1815505607302447</v>
      </c>
      <c r="P10" s="28">
        <f>'Calculations 25to34'!P191</f>
        <v>0.17962051080658226</v>
      </c>
      <c r="Q10" s="28">
        <f>'Calculations 25to34'!Q191</f>
        <v>0.17769386624995873</v>
      </c>
      <c r="R10" s="28">
        <f>'Calculations 25to34'!R191</f>
        <v>0.17577134139856823</v>
      </c>
      <c r="S10" s="28">
        <f>'Calculations 25to34'!S191</f>
        <v>0.17385363450146935</v>
      </c>
      <c r="T10" s="28">
        <f>'Calculations 25to34'!T191</f>
        <v>0.1719414268871664</v>
      </c>
      <c r="U10" s="28">
        <f>'Calculations 25to34'!U191</f>
        <v>0.17003538220867875</v>
      </c>
      <c r="V10" s="28">
        <f>'Calculations 25to34'!V191</f>
        <v>0.16813614576430147</v>
      </c>
      <c r="W10" s="28">
        <f>'Calculations 25to34'!W191</f>
        <v>0.16624434389295073</v>
      </c>
      <c r="X10" s="28">
        <f>'Calculations 25to34'!X191</f>
        <v>0.1643605834427263</v>
      </c>
      <c r="Y10" s="28">
        <f>'Calculations 25to34'!Y191</f>
        <v>0.16248545131104122</v>
      </c>
      <c r="Z10" s="28">
        <f>'Calculations 25to34'!Z191</f>
        <v>0.16061951405446906</v>
      </c>
      <c r="AA10" s="28">
        <f>'Calculations 25to34'!AA191</f>
        <v>0.15876331756622603</v>
      </c>
      <c r="AB10" s="28">
        <f>'Calculations 25to34'!AB191</f>
        <v>0.15691738681904316</v>
      </c>
      <c r="AC10" s="28">
        <f>'Calculations 25to34'!AC191</f>
        <v>0.15508222567102062</v>
      </c>
      <c r="AD10" s="28">
        <f>'Calculations 25to34'!AD191</f>
        <v>0.15325831673191909</v>
      </c>
      <c r="AE10" s="28">
        <f>'Calculations 25to34'!AE191</f>
        <v>0.15144612128723275</v>
      </c>
      <c r="AF10" s="28">
        <f>'Calculations 25to34'!AF191</f>
        <v>0.14964607927730236</v>
      </c>
      <c r="AG10">
        <v>0.14964607927730236</v>
      </c>
      <c r="AH10">
        <v>0.14964607927730236</v>
      </c>
      <c r="AI10">
        <v>0.14964607927730236</v>
      </c>
      <c r="AJ10">
        <v>0.14964607927730236</v>
      </c>
      <c r="AK10">
        <v>0.14964607927730236</v>
      </c>
      <c r="AL10">
        <v>0.14964607927730236</v>
      </c>
      <c r="AM10">
        <v>0.14964607927730236</v>
      </c>
      <c r="AN10">
        <v>0.14964607927730236</v>
      </c>
      <c r="AO10">
        <v>0.14964607927730236</v>
      </c>
      <c r="AP10">
        <v>0.14964607927730236</v>
      </c>
    </row>
    <row r="11" spans="1:42" x14ac:dyDescent="0.2">
      <c r="A11" s="6" t="s">
        <v>34</v>
      </c>
      <c r="B11" s="28">
        <f>'Calculations 25to34'!B192</f>
        <v>0.2176165803108808</v>
      </c>
      <c r="C11" s="28">
        <f>'Calculations 25to34'!C192</f>
        <v>0.21857385175327038</v>
      </c>
      <c r="D11" s="28">
        <f>'Calculations 25to34'!D192</f>
        <v>0.21933405570829728</v>
      </c>
      <c r="E11" s="28">
        <f>'Calculations 25to34'!E192</f>
        <v>0.21884907494746692</v>
      </c>
      <c r="F11" s="28">
        <f>'Calculations 25to34'!F192</f>
        <v>0.21685171326903044</v>
      </c>
      <c r="G11" s="28">
        <f>'Calculations 25to34'!G192</f>
        <v>0.21328754401115763</v>
      </c>
      <c r="H11" s="28">
        <f>'Calculations 25to34'!H192</f>
        <v>0.20851252985649632</v>
      </c>
      <c r="I11" s="28">
        <f>'Calculations 25to34'!I192</f>
        <v>0.20303773975496817</v>
      </c>
      <c r="J11" s="28">
        <f>'Calculations 25to34'!J192</f>
        <v>0.19861813032938164</v>
      </c>
      <c r="K11" s="28">
        <f>'Calculations 25to34'!K192</f>
        <v>0.19520813405108758</v>
      </c>
      <c r="L11" s="28">
        <f>'Calculations 25to34'!L192</f>
        <v>0.19751328460305978</v>
      </c>
      <c r="M11" s="28">
        <f>'Calculations 25to34'!M192</f>
        <v>0.19523712176295441</v>
      </c>
      <c r="N11" s="28">
        <f>'Calculations 25to34'!N192</f>
        <v>0.19297307632881486</v>
      </c>
      <c r="O11" s="28">
        <f>'Calculations 25to34'!O192</f>
        <v>0.19072177833284407</v>
      </c>
      <c r="P11" s="28">
        <f>'Calculations 25to34'!P192</f>
        <v>0.18848382862970722</v>
      </c>
      <c r="Q11" s="28">
        <f>'Calculations 25to34'!Q192</f>
        <v>0.18625979924548389</v>
      </c>
      <c r="R11" s="28">
        <f>'Calculations 25to34'!R192</f>
        <v>0.1840502337612944</v>
      </c>
      <c r="S11" s="28">
        <f>'Calculations 25to34'!S192</f>
        <v>0.18185564772908736</v>
      </c>
      <c r="T11" s="28">
        <f>'Calculations 25to34'!T192</f>
        <v>0.17967652911709794</v>
      </c>
      <c r="U11" s="28">
        <f>'Calculations 25to34'!U192</f>
        <v>0.17751333878254583</v>
      </c>
      <c r="V11" s="28">
        <f>'Calculations 25to34'!V192</f>
        <v>0.17536651096918024</v>
      </c>
      <c r="W11" s="28">
        <f>'Calculations 25to34'!W192</f>
        <v>0.17323645382733119</v>
      </c>
      <c r="X11" s="28">
        <f>'Calculations 25to34'!X192</f>
        <v>0.1711235499542037</v>
      </c>
      <c r="Y11" s="28">
        <f>'Calculations 25to34'!Y192</f>
        <v>0.16902815695218909</v>
      </c>
      <c r="Z11" s="28">
        <f>'Calculations 25to34'!Z192</f>
        <v>0.16695060800306763</v>
      </c>
      <c r="AA11" s="28">
        <f>'Calculations 25to34'!AA192</f>
        <v>0.16489121245601973</v>
      </c>
      <c r="AB11" s="28">
        <f>'Calculations 25to34'!AB192</f>
        <v>0.16285025642745987</v>
      </c>
      <c r="AC11" s="28">
        <f>'Calculations 25to34'!AC192</f>
        <v>0.16082800341077907</v>
      </c>
      <c r="AD11" s="28">
        <f>'Calculations 25to34'!AD192</f>
        <v>0.15882469489415579</v>
      </c>
      <c r="AE11" s="28">
        <f>'Calculations 25to34'!AE192</f>
        <v>0.15684055098468644</v>
      </c>
      <c r="AF11" s="28">
        <f>'Calculations 25to34'!AF192</f>
        <v>0.15487577103716424</v>
      </c>
      <c r="AG11">
        <v>0.15487577103716424</v>
      </c>
      <c r="AH11">
        <v>0.15487577103716424</v>
      </c>
      <c r="AI11">
        <v>0.15487577103716424</v>
      </c>
      <c r="AJ11">
        <v>0.15487577103716424</v>
      </c>
      <c r="AK11">
        <v>0.15487577103716424</v>
      </c>
      <c r="AL11">
        <v>0.15487577103716424</v>
      </c>
      <c r="AM11">
        <v>0.15487577103716424</v>
      </c>
      <c r="AN11">
        <v>0.15487577103716424</v>
      </c>
      <c r="AO11">
        <v>0.15487577103716424</v>
      </c>
      <c r="AP11">
        <v>0.15487577103716424</v>
      </c>
    </row>
    <row r="12" spans="1:42" x14ac:dyDescent="0.2">
      <c r="A12" s="6" t="s">
        <v>92</v>
      </c>
      <c r="B12" s="28">
        <f>'Calculations 25to34'!B193</f>
        <v>0.20345252774352648</v>
      </c>
      <c r="C12" s="28">
        <f>'Calculations 25to34'!C193</f>
        <v>0.20466889395709664</v>
      </c>
      <c r="D12" s="28">
        <f>'Calculations 25to34'!D193</f>
        <v>0.20584301833230953</v>
      </c>
      <c r="E12" s="28">
        <f>'Calculations 25to34'!E193</f>
        <v>0.2058801529640496</v>
      </c>
      <c r="F12" s="28">
        <f>'Calculations 25to34'!F193</f>
        <v>0.20437984304616214</v>
      </c>
      <c r="G12" s="28">
        <f>'Calculations 25to34'!G193</f>
        <v>0.20118371962664719</v>
      </c>
      <c r="H12" s="28">
        <f>'Calculations 25to34'!H193</f>
        <v>0.19683118933556473</v>
      </c>
      <c r="I12" s="28">
        <f>'Calculations 25to34'!I193</f>
        <v>0.19194101342963013</v>
      </c>
      <c r="J12" s="28">
        <f>'Calculations 25to34'!J193</f>
        <v>0.1881820020678561</v>
      </c>
      <c r="K12" s="28">
        <f>'Calculations 25to34'!K193</f>
        <v>0.18542082461792234</v>
      </c>
      <c r="L12" s="28">
        <f>'Calculations 25to34'!L193</f>
        <v>0.18770500134631182</v>
      </c>
      <c r="M12" s="28">
        <f>'Calculations 25to34'!M193</f>
        <v>0.18580356914212012</v>
      </c>
      <c r="N12" s="28">
        <f>'Calculations 25to34'!N193</f>
        <v>0.18390210499108051</v>
      </c>
      <c r="O12" s="28">
        <f>'Calculations 25to34'!O193</f>
        <v>0.18200136652467475</v>
      </c>
      <c r="P12" s="28">
        <f>'Calculations 25to34'!P193</f>
        <v>0.18010210035070165</v>
      </c>
      <c r="Q12" s="28">
        <f>'Calculations 25to34'!Q193</f>
        <v>0.17820504089317385</v>
      </c>
      <c r="R12" s="28">
        <f>'Calculations 25to34'!R193</f>
        <v>0.17631090930695037</v>
      </c>
      <c r="S12" s="28">
        <f>'Calculations 25to34'!S193</f>
        <v>0.17442041246791617</v>
      </c>
      <c r="T12" s="28">
        <f>'Calculations 25to34'!T193</f>
        <v>0.17253424203911621</v>
      </c>
      <c r="U12" s="28">
        <f>'Calculations 25to34'!U193</f>
        <v>0.17065307361287743</v>
      </c>
      <c r="V12" s="28">
        <f>'Calculations 25to34'!V193</f>
        <v>0.16877756592859192</v>
      </c>
      <c r="W12" s="28">
        <f>'Calculations 25to34'!W193</f>
        <v>0.1669083601654941</v>
      </c>
      <c r="X12" s="28">
        <f>'Calculations 25to34'!X193</f>
        <v>0.16504607930947432</v>
      </c>
      <c r="Y12" s="28">
        <f>'Calculations 25to34'!Y193</f>
        <v>0.16319132759265662</v>
      </c>
      <c r="Z12" s="28">
        <f>'Calculations 25to34'!Z193</f>
        <v>0.16134469000424026</v>
      </c>
      <c r="AA12" s="28">
        <f>'Calculations 25to34'!AA193</f>
        <v>0.1595067318708393</v>
      </c>
      <c r="AB12" s="28">
        <f>'Calculations 25to34'!AB193</f>
        <v>0.15767799850436176</v>
      </c>
      <c r="AC12" s="28">
        <f>'Calculations 25to34'!AC193</f>
        <v>0.15585901491527845</v>
      </c>
      <c r="AD12" s="28">
        <f>'Calculations 25to34'!AD193</f>
        <v>0.15405028558896203</v>
      </c>
      <c r="AE12" s="28">
        <f>'Calculations 25to34'!AE193</f>
        <v>0.15225229432264184</v>
      </c>
      <c r="AF12" s="28">
        <f>'Calculations 25to34'!AF193</f>
        <v>0.15046550412040197</v>
      </c>
      <c r="AG12">
        <v>0.15046550412040197</v>
      </c>
      <c r="AH12">
        <v>0.15046550412040197</v>
      </c>
      <c r="AI12">
        <v>0.15046550412040197</v>
      </c>
      <c r="AJ12">
        <v>0.15046550412040197</v>
      </c>
      <c r="AK12">
        <v>0.15046550412040197</v>
      </c>
      <c r="AL12">
        <v>0.15046550412040197</v>
      </c>
      <c r="AM12">
        <v>0.15046550412040197</v>
      </c>
      <c r="AN12">
        <v>0.15046550412040197</v>
      </c>
      <c r="AO12">
        <v>0.15046550412040197</v>
      </c>
      <c r="AP12">
        <v>0.15046550412040197</v>
      </c>
    </row>
    <row r="13" spans="1:42" x14ac:dyDescent="0.2">
      <c r="A13" s="6" t="s">
        <v>89</v>
      </c>
      <c r="B13" s="28">
        <f>'Calculations 25to34'!B194</f>
        <v>0.22488755622188916</v>
      </c>
      <c r="C13" s="28">
        <f>'Calculations 25to34'!C194</f>
        <v>0.22637122086976169</v>
      </c>
      <c r="D13" s="28">
        <f>'Calculations 25to34'!D194</f>
        <v>0.22749255308402822</v>
      </c>
      <c r="E13" s="28">
        <f>'Calculations 25to34'!E194</f>
        <v>0.22730278620946981</v>
      </c>
      <c r="F13" s="28">
        <f>'Calculations 25to34'!F194</f>
        <v>0.22552124533542389</v>
      </c>
      <c r="G13" s="28">
        <f>'Calculations 25to34'!G194</f>
        <v>0.22200290763218491</v>
      </c>
      <c r="H13" s="28">
        <f>'Calculations 25to34'!H194</f>
        <v>0.21725517676667572</v>
      </c>
      <c r="I13" s="28">
        <f>'Calculations 25to34'!I194</f>
        <v>0.21158502448943892</v>
      </c>
      <c r="J13" s="28">
        <f>'Calculations 25to34'!J194</f>
        <v>0.20688691532344544</v>
      </c>
      <c r="K13" s="28">
        <f>'Calculations 25to34'!K194</f>
        <v>0.20323558523636273</v>
      </c>
      <c r="L13" s="28">
        <f>'Calculations 25to34'!L194</f>
        <v>0.20633594298765295</v>
      </c>
      <c r="M13" s="28">
        <f>'Calculations 25to34'!M194</f>
        <v>0.2041508154610068</v>
      </c>
      <c r="N13" s="28">
        <f>'Calculations 25to34'!N194</f>
        <v>0.20197188417494916</v>
      </c>
      <c r="O13" s="28">
        <f>'Calculations 25to34'!O194</f>
        <v>0.19979985086929403</v>
      </c>
      <c r="P13" s="28">
        <f>'Calculations 25to34'!P194</f>
        <v>0.19763539469659583</v>
      </c>
      <c r="Q13" s="28">
        <f>'Calculations 25to34'!Q194</f>
        <v>0.19547917211480403</v>
      </c>
      <c r="R13" s="28">
        <f>'Calculations 25to34'!R194</f>
        <v>0.19333181682050374</v>
      </c>
      <c r="S13" s="28">
        <f>'Calculations 25to34'!S194</f>
        <v>0.19119393972139861</v>
      </c>
      <c r="T13" s="28">
        <f>'Calculations 25to34'!T194</f>
        <v>0.18906612894663138</v>
      </c>
      <c r="U13" s="28">
        <f>'Calculations 25to34'!U194</f>
        <v>0.18694894989349803</v>
      </c>
      <c r="V13" s="28">
        <f>'Calculations 25to34'!V194</f>
        <v>0.18484294530906362</v>
      </c>
      <c r="W13" s="28">
        <f>'Calculations 25to34'!W194</f>
        <v>0.18274863540514497</v>
      </c>
      <c r="X13" s="28">
        <f>'Calculations 25to34'!X194</f>
        <v>0.18066651800511965</v>
      </c>
      <c r="Y13" s="28">
        <f>'Calculations 25to34'!Y194</f>
        <v>0.17859706872096193</v>
      </c>
      <c r="Z13" s="28">
        <f>'Calculations 25to34'!Z194</f>
        <v>0.17654074115892951</v>
      </c>
      <c r="AA13" s="28">
        <f>'Calculations 25to34'!AA194</f>
        <v>0.17449796715227991</v>
      </c>
      <c r="AB13" s="28">
        <f>'Calculations 25to34'!AB194</f>
        <v>0.17246915701941418</v>
      </c>
      <c r="AC13" s="28">
        <f>'Calculations 25to34'!AC194</f>
        <v>0.17045469984583952</v>
      </c>
      <c r="AD13" s="28">
        <f>'Calculations 25to34'!AD194</f>
        <v>0.16845496378834579</v>
      </c>
      <c r="AE13" s="28">
        <f>'Calculations 25to34'!AE194</f>
        <v>0.16647029639980818</v>
      </c>
      <c r="AF13" s="28">
        <f>'Calculations 25to34'!AF194</f>
        <v>0.16450102497304461</v>
      </c>
      <c r="AG13">
        <v>0.16450102497304461</v>
      </c>
      <c r="AH13">
        <v>0.16450102497304461</v>
      </c>
      <c r="AI13">
        <v>0.16450102497304461</v>
      </c>
      <c r="AJ13">
        <v>0.16450102497304461</v>
      </c>
      <c r="AK13">
        <v>0.16450102497304461</v>
      </c>
      <c r="AL13">
        <v>0.16450102497304461</v>
      </c>
      <c r="AM13">
        <v>0.16450102497304461</v>
      </c>
      <c r="AN13">
        <v>0.16450102497304461</v>
      </c>
      <c r="AO13">
        <v>0.16450102497304461</v>
      </c>
      <c r="AP13">
        <v>0.16450102497304461</v>
      </c>
    </row>
    <row r="14" spans="1:42" x14ac:dyDescent="0.2">
      <c r="A14" s="6" t="s">
        <v>35</v>
      </c>
      <c r="B14" s="28">
        <f>'Calculations 25to34'!B195</f>
        <v>0.21675774134790532</v>
      </c>
      <c r="C14" s="28">
        <f>'Calculations 25to34'!C195</f>
        <v>0.21800863864006237</v>
      </c>
      <c r="D14" s="28">
        <f>'Calculations 25to34'!D195</f>
        <v>0.21931313709676539</v>
      </c>
      <c r="E14" s="28">
        <f>'Calculations 25to34'!E195</f>
        <v>0.21944855590610177</v>
      </c>
      <c r="F14" s="28">
        <f>'Calculations 25to34'!F195</f>
        <v>0.21795637235010965</v>
      </c>
      <c r="G14" s="28">
        <f>'Calculations 25to34'!G195</f>
        <v>0.21470009447233848</v>
      </c>
      <c r="H14" s="28">
        <f>'Calculations 25to34'!H195</f>
        <v>0.21019107057540559</v>
      </c>
      <c r="I14" s="28">
        <f>'Calculations 25to34'!I195</f>
        <v>0.2052214913392936</v>
      </c>
      <c r="J14" s="28">
        <f>'Calculations 25to34'!J195</f>
        <v>0.20152657408332164</v>
      </c>
      <c r="K14" s="28">
        <f>'Calculations 25to34'!K195</f>
        <v>0.19888266017294323</v>
      </c>
      <c r="L14" s="28">
        <f>'Calculations 25to34'!L195</f>
        <v>0.20112623274798935</v>
      </c>
      <c r="M14" s="28">
        <f>'Calculations 25to34'!M195</f>
        <v>0.19921290630381061</v>
      </c>
      <c r="N14" s="28">
        <f>'Calculations 25to34'!N195</f>
        <v>0.19729665419502179</v>
      </c>
      <c r="O14" s="28">
        <f>'Calculations 25to34'!O195</f>
        <v>0.19537825839018488</v>
      </c>
      <c r="P14" s="28">
        <f>'Calculations 25to34'!P195</f>
        <v>0.19345849228574633</v>
      </c>
      <c r="Q14" s="28">
        <f>'Calculations 25to34'!Q195</f>
        <v>0.19153811954237082</v>
      </c>
      <c r="R14" s="28">
        <f>'Calculations 25to34'!R195</f>
        <v>0.18961789298401865</v>
      </c>
      <c r="S14" s="28">
        <f>'Calculations 25to34'!S195</f>
        <v>0.18769855356112822</v>
      </c>
      <c r="T14" s="28">
        <f>'Calculations 25to34'!T195</f>
        <v>0.18578082937889467</v>
      </c>
      <c r="U14" s="28">
        <f>'Calculations 25to34'!U195</f>
        <v>0.1838654347912988</v>
      </c>
      <c r="V14" s="28">
        <f>'Calculations 25to34'!V195</f>
        <v>0.1819530695612033</v>
      </c>
      <c r="W14" s="28">
        <f>'Calculations 25to34'!W195</f>
        <v>0.18004441808651897</v>
      </c>
      <c r="X14" s="28">
        <f>'Calculations 25to34'!X195</f>
        <v>0.17814014869216954</v>
      </c>
      <c r="Y14" s="28">
        <f>'Calculations 25to34'!Y195</f>
        <v>0.17624091298728284</v>
      </c>
      <c r="Z14" s="28">
        <f>'Calculations 25to34'!Z195</f>
        <v>0.17434734528681686</v>
      </c>
      <c r="AA14" s="28">
        <f>'Calculations 25to34'!AA195</f>
        <v>0.17246006209656461</v>
      </c>
      <c r="AB14" s="28">
        <f>'Calculations 25to34'!AB195</f>
        <v>0.17057966166029376</v>
      </c>
      <c r="AC14" s="28">
        <f>'Calculations 25to34'!AC195</f>
        <v>0.16870672356757371</v>
      </c>
      <c r="AD14" s="28">
        <f>'Calculations 25to34'!AD195</f>
        <v>0.16684180842067001</v>
      </c>
      <c r="AE14" s="28">
        <f>'Calculations 25to34'!AE195</f>
        <v>0.16498545755873179</v>
      </c>
      <c r="AF14" s="28">
        <f>'Calculations 25to34'!AF195</f>
        <v>0.16313819283736933</v>
      </c>
      <c r="AG14">
        <v>0.16313819283736933</v>
      </c>
      <c r="AH14">
        <v>0.16313819283736933</v>
      </c>
      <c r="AI14">
        <v>0.16313819283736933</v>
      </c>
      <c r="AJ14">
        <v>0.16313819283736933</v>
      </c>
      <c r="AK14">
        <v>0.16313819283736933</v>
      </c>
      <c r="AL14">
        <v>0.16313819283736933</v>
      </c>
      <c r="AM14">
        <v>0.16313819283736933</v>
      </c>
      <c r="AN14">
        <v>0.16313819283736933</v>
      </c>
      <c r="AO14">
        <v>0.16313819283736933</v>
      </c>
      <c r="AP14">
        <v>0.16313819283736933</v>
      </c>
    </row>
    <row r="15" spans="1:42" x14ac:dyDescent="0.2">
      <c r="A15" s="6" t="s">
        <v>98</v>
      </c>
      <c r="B15" s="28">
        <f>'Calculations 25to34'!B196</f>
        <v>0.16260162601626019</v>
      </c>
      <c r="C15" s="28">
        <f>'Calculations 25to34'!C196</f>
        <v>0.16368051604309169</v>
      </c>
      <c r="D15" s="28">
        <f>'Calculations 25to34'!D196</f>
        <v>0.164697223211177</v>
      </c>
      <c r="E15" s="28">
        <f>'Calculations 25to34'!E196</f>
        <v>0.16476768412105891</v>
      </c>
      <c r="F15" s="28">
        <f>'Calculations 25to34'!F196</f>
        <v>0.1635869330570571</v>
      </c>
      <c r="G15" s="28">
        <f>'Calculations 25to34'!G196</f>
        <v>0.161064732062497</v>
      </c>
      <c r="H15" s="28">
        <f>'Calculations 25to34'!H196</f>
        <v>0.15758357735514159</v>
      </c>
      <c r="I15" s="28">
        <f>'Calculations 25to34'!I196</f>
        <v>0.15361660247381095</v>
      </c>
      <c r="J15" s="28">
        <f>'Calculations 25to34'!J196</f>
        <v>0.15056406851475321</v>
      </c>
      <c r="K15" s="28">
        <f>'Calculations 25to34'!K196</f>
        <v>0.14834622077573914</v>
      </c>
      <c r="L15" s="28">
        <f>'Calculations 25to34'!L196</f>
        <v>0.15030215410160333</v>
      </c>
      <c r="M15" s="28">
        <f>'Calculations 25to34'!M196</f>
        <v>0.14880477843423492</v>
      </c>
      <c r="N15" s="28">
        <f>'Calculations 25to34'!N196</f>
        <v>0.14730724092689487</v>
      </c>
      <c r="O15" s="28">
        <f>'Calculations 25to34'!O196</f>
        <v>0.1458101510423972</v>
      </c>
      <c r="P15" s="28">
        <f>'Calculations 25to34'!P196</f>
        <v>0.14431410886053794</v>
      </c>
      <c r="Q15" s="28">
        <f>'Calculations 25to34'!Q196</f>
        <v>0.14281970414047632</v>
      </c>
      <c r="R15" s="28">
        <f>'Calculations 25to34'!R196</f>
        <v>0.14132751544800007</v>
      </c>
      <c r="S15" s="28">
        <f>'Calculations 25to34'!S196</f>
        <v>0.13983810934804333</v>
      </c>
      <c r="T15" s="28">
        <f>'Calculations 25to34'!T196</f>
        <v>0.13835203966247703</v>
      </c>
      <c r="U15" s="28">
        <f>'Calculations 25to34'!U196</f>
        <v>0.13686984679287686</v>
      </c>
      <c r="V15" s="28">
        <f>'Calculations 25to34'!V196</f>
        <v>0.13539205710767363</v>
      </c>
      <c r="W15" s="28">
        <f>'Calculations 25to34'!W196</f>
        <v>0.13391918239280884</v>
      </c>
      <c r="X15" s="28">
        <f>'Calculations 25to34'!X196</f>
        <v>0.1324517193647814</v>
      </c>
      <c r="Y15" s="28">
        <f>'Calculations 25to34'!Y196</f>
        <v>0.13099014924471894</v>
      </c>
      <c r="Z15" s="28">
        <f>'Calculations 25to34'!Z196</f>
        <v>0.12953493739192737</v>
      </c>
      <c r="AA15" s="28">
        <f>'Calculations 25to34'!AA196</f>
        <v>0.12808653299516207</v>
      </c>
      <c r="AB15" s="28">
        <f>'Calculations 25to34'!AB196</f>
        <v>0.12664536881972394</v>
      </c>
      <c r="AC15" s="28">
        <f>'Calculations 25to34'!AC196</f>
        <v>0.12521186100833259</v>
      </c>
      <c r="AD15" s="28">
        <f>'Calculations 25to34'!AD196</f>
        <v>0.12378640893361285</v>
      </c>
      <c r="AE15" s="28">
        <f>'Calculations 25to34'!AE196</f>
        <v>0.12236939509993157</v>
      </c>
      <c r="AF15" s="28">
        <f>'Calculations 25to34'!AF196</f>
        <v>0.12096118509224583</v>
      </c>
      <c r="AG15">
        <v>0.12096118509224583</v>
      </c>
      <c r="AH15">
        <v>0.12096118509224583</v>
      </c>
      <c r="AI15">
        <v>0.12096118509224583</v>
      </c>
      <c r="AJ15">
        <v>0.12096118509224583</v>
      </c>
      <c r="AK15">
        <v>0.12096118509224583</v>
      </c>
      <c r="AL15">
        <v>0.12096118509224583</v>
      </c>
      <c r="AM15">
        <v>0.12096118509224583</v>
      </c>
      <c r="AN15">
        <v>0.12096118509224583</v>
      </c>
      <c r="AO15">
        <v>0.12096118509224583</v>
      </c>
      <c r="AP15">
        <v>0.12096118509224583</v>
      </c>
    </row>
    <row r="16" spans="1:42" x14ac:dyDescent="0.2">
      <c r="A16" s="6" t="s">
        <v>97</v>
      </c>
      <c r="B16" s="28">
        <f>'Calculations 25to34'!B197</f>
        <v>0.17421602787456447</v>
      </c>
      <c r="C16" s="28">
        <f>'Calculations 25to34'!C197</f>
        <v>0.175143581405176</v>
      </c>
      <c r="D16" s="28">
        <f>'Calculations 25to34'!D197</f>
        <v>0.17615914948020336</v>
      </c>
      <c r="E16" s="28">
        <f>'Calculations 25to34'!E197</f>
        <v>0.1762064149093383</v>
      </c>
      <c r="F16" s="28">
        <f>'Calculations 25to34'!F197</f>
        <v>0.17490920121653197</v>
      </c>
      <c r="G16" s="28">
        <f>'Calculations 25to34'!G197</f>
        <v>0.17219029835298991</v>
      </c>
      <c r="H16" s="28">
        <f>'Calculations 25to34'!H197</f>
        <v>0.16843205105546419</v>
      </c>
      <c r="I16" s="28">
        <f>'Calculations 25to34'!I197</f>
        <v>0.16433831386492206</v>
      </c>
      <c r="J16" s="28">
        <f>'Calculations 25to34'!J197</f>
        <v>0.16133371490656015</v>
      </c>
      <c r="K16" s="28">
        <f>'Calculations 25to34'!K197</f>
        <v>0.1592115285891918</v>
      </c>
      <c r="L16" s="28">
        <f>'Calculations 25to34'!L197</f>
        <v>0.16088674137181655</v>
      </c>
      <c r="M16" s="28">
        <f>'Calculations 25to34'!M197</f>
        <v>0.15928425262676393</v>
      </c>
      <c r="N16" s="28">
        <f>'Calculations 25to34'!N197</f>
        <v>0.15768214666556152</v>
      </c>
      <c r="O16" s="28">
        <f>'Calculations 25to34'!O197</f>
        <v>0.15608103013459299</v>
      </c>
      <c r="P16" s="28">
        <f>'Calculations 25to34'!P197</f>
        <v>0.15448150110818229</v>
      </c>
      <c r="Q16" s="28">
        <f>'Calculations 25to34'!Q197</f>
        <v>0.15288414809856918</v>
      </c>
      <c r="R16" s="28">
        <f>'Calculations 25to34'!R197</f>
        <v>0.15128954913277509</v>
      </c>
      <c r="S16" s="28">
        <f>'Calculations 25to34'!S197</f>
        <v>0.14969827089669424</v>
      </c>
      <c r="T16" s="28">
        <f>'Calculations 25to34'!T197</f>
        <v>0.14811086794638051</v>
      </c>
      <c r="U16" s="28">
        <f>'Calculations 25to34'!U197</f>
        <v>0.1465278819861783</v>
      </c>
      <c r="V16" s="28">
        <f>'Calculations 25to34'!V197</f>
        <v>0.14494984121303353</v>
      </c>
      <c r="W16" s="28">
        <f>'Calculations 25to34'!W197</f>
        <v>0.14337725972603832</v>
      </c>
      <c r="X16" s="28">
        <f>'Calculations 25to34'!X197</f>
        <v>0.14181063700001886</v>
      </c>
      <c r="Y16" s="28">
        <f>'Calculations 25to34'!Y197</f>
        <v>0.14025045742172745</v>
      </c>
      <c r="Z16" s="28">
        <f>'Calculations 25to34'!Z197</f>
        <v>0.13869718988701704</v>
      </c>
      <c r="AA16" s="28">
        <f>'Calculations 25to34'!AA197</f>
        <v>0.13715128745717267</v>
      </c>
      <c r="AB16" s="28">
        <f>'Calculations 25to34'!AB197</f>
        <v>0.13561318707243208</v>
      </c>
      <c r="AC16" s="28">
        <f>'Calculations 25to34'!AC197</f>
        <v>0.13408330932058862</v>
      </c>
      <c r="AD16" s="28">
        <f>'Calculations 25to34'!AD197</f>
        <v>0.13256205825844966</v>
      </c>
      <c r="AE16" s="28">
        <f>'Calculations 25to34'!AE197</f>
        <v>0.13104982128383852</v>
      </c>
      <c r="AF16" s="28">
        <f>'Calculations 25to34'!AF197</f>
        <v>0.12954696905574881</v>
      </c>
      <c r="AG16">
        <v>0.12954696905574881</v>
      </c>
      <c r="AH16">
        <v>0.12954696905574881</v>
      </c>
      <c r="AI16">
        <v>0.12954696905574881</v>
      </c>
      <c r="AJ16">
        <v>0.12954696905574881</v>
      </c>
      <c r="AK16">
        <v>0.12954696905574881</v>
      </c>
      <c r="AL16">
        <v>0.12954696905574881</v>
      </c>
      <c r="AM16">
        <v>0.12954696905574881</v>
      </c>
      <c r="AN16">
        <v>0.12954696905574881</v>
      </c>
      <c r="AO16">
        <v>0.12954696905574881</v>
      </c>
      <c r="AP16">
        <v>0.12954696905574881</v>
      </c>
    </row>
    <row r="17" spans="1:42" x14ac:dyDescent="0.2">
      <c r="A17" s="6" t="s">
        <v>101</v>
      </c>
      <c r="B17" s="28">
        <f>'Calculations 25to34'!B198</f>
        <v>0.20703125</v>
      </c>
      <c r="C17" s="28">
        <f>'Calculations 25to34'!C198</f>
        <v>0.20817034838075504</v>
      </c>
      <c r="D17" s="28">
        <f>'Calculations 25to34'!D198</f>
        <v>0.2095067267807427</v>
      </c>
      <c r="E17" s="28">
        <f>'Calculations 25to34'!E198</f>
        <v>0.2097370326650124</v>
      </c>
      <c r="F17" s="28">
        <f>'Calculations 25to34'!F198</f>
        <v>0.20836959914385728</v>
      </c>
      <c r="G17" s="28">
        <f>'Calculations 25to34'!G198</f>
        <v>0.20531265419394684</v>
      </c>
      <c r="H17" s="28">
        <f>'Calculations 25to34'!H198</f>
        <v>0.20101133566382412</v>
      </c>
      <c r="I17" s="28">
        <f>'Calculations 25to34'!I198</f>
        <v>0.1963261638241855</v>
      </c>
      <c r="J17" s="28">
        <f>'Calculations 25to34'!J198</f>
        <v>0.1929697740616938</v>
      </c>
      <c r="K17" s="28">
        <f>'Calculations 25to34'!K198</f>
        <v>0.19070065135157926</v>
      </c>
      <c r="L17" s="28">
        <f>'Calculations 25to34'!L198</f>
        <v>0.19267372417625273</v>
      </c>
      <c r="M17" s="28">
        <f>'Calculations 25to34'!M198</f>
        <v>0.19089729862884683</v>
      </c>
      <c r="N17" s="28">
        <f>'Calculations 25to34'!N198</f>
        <v>0.18911646148601632</v>
      </c>
      <c r="O17" s="28">
        <f>'Calculations 25to34'!O198</f>
        <v>0.18733193257316508</v>
      </c>
      <c r="P17" s="28">
        <f>'Calculations 25to34'!P198</f>
        <v>0.18554442928384354</v>
      </c>
      <c r="Q17" s="28">
        <f>'Calculations 25to34'!Q198</f>
        <v>0.18375466518371977</v>
      </c>
      <c r="R17" s="28">
        <f>'Calculations 25to34'!R198</f>
        <v>0.18196334867237626</v>
      </c>
      <c r="S17" s="28">
        <f>'Calculations 25to34'!S198</f>
        <v>0.18017118170562227</v>
      </c>
      <c r="T17" s="28">
        <f>'Calculations 25to34'!T198</f>
        <v>0.17837885858057234</v>
      </c>
      <c r="U17" s="28">
        <f>'Calculations 25to34'!U198</f>
        <v>0.17658706478532454</v>
      </c>
      <c r="V17" s="28">
        <f>'Calculations 25to34'!V198</f>
        <v>0.17479647591465933</v>
      </c>
      <c r="W17" s="28">
        <f>'Calculations 25to34'!W198</f>
        <v>0.17300775665278731</v>
      </c>
      <c r="X17" s="28">
        <f>'Calculations 25to34'!X198</f>
        <v>0.17122155982381707</v>
      </c>
      <c r="Y17" s="28">
        <f>'Calculations 25to34'!Y198</f>
        <v>0.16943852551023997</v>
      </c>
      <c r="Z17" s="28">
        <f>'Calculations 25to34'!Z198</f>
        <v>0.16765928023942847</v>
      </c>
      <c r="AA17" s="28">
        <f>'Calculations 25to34'!AA198</f>
        <v>0.16588443623780336</v>
      </c>
      <c r="AB17" s="28">
        <f>'Calculations 25to34'!AB198</f>
        <v>0.16411459075206275</v>
      </c>
      <c r="AC17" s="28">
        <f>'Calculations 25to34'!AC198</f>
        <v>0.16235032543659017</v>
      </c>
      <c r="AD17" s="28">
        <f>'Calculations 25to34'!AD198</f>
        <v>0.16059220580591263</v>
      </c>
      <c r="AE17" s="28">
        <f>'Calculations 25to34'!AE198</f>
        <v>0.15884078075086233</v>
      </c>
      <c r="AF17" s="28">
        <f>'Calculations 25to34'!AF198</f>
        <v>0.1570965821168962</v>
      </c>
      <c r="AG17">
        <v>0.1570965821168962</v>
      </c>
      <c r="AH17">
        <v>0.1570965821168962</v>
      </c>
      <c r="AI17">
        <v>0.1570965821168962</v>
      </c>
      <c r="AJ17">
        <v>0.1570965821168962</v>
      </c>
      <c r="AK17">
        <v>0.1570965821168962</v>
      </c>
      <c r="AL17">
        <v>0.1570965821168962</v>
      </c>
      <c r="AM17">
        <v>0.1570965821168962</v>
      </c>
      <c r="AN17">
        <v>0.1570965821168962</v>
      </c>
      <c r="AO17">
        <v>0.1570965821168962</v>
      </c>
      <c r="AP17">
        <v>0.1570965821168962</v>
      </c>
    </row>
    <row r="18" spans="1:42" x14ac:dyDescent="0.2">
      <c r="A18" s="6" t="s">
        <v>104</v>
      </c>
      <c r="B18" s="28">
        <f>'Calculations 25to34'!B199</f>
        <v>0.2</v>
      </c>
      <c r="C18" s="28">
        <f>'Calculations 25to34'!C199</f>
        <v>0.20170433473576213</v>
      </c>
      <c r="D18" s="28">
        <f>'Calculations 25to34'!D199</f>
        <v>0.20322638637593252</v>
      </c>
      <c r="E18" s="28">
        <f>'Calculations 25to34'!E199</f>
        <v>0.2036209177110947</v>
      </c>
      <c r="F18" s="28">
        <f>'Calculations 25to34'!F199</f>
        <v>0.20248317233994823</v>
      </c>
      <c r="G18" s="28">
        <f>'Calculations 25to34'!G199</f>
        <v>0.19958590760101555</v>
      </c>
      <c r="H18" s="28">
        <f>'Calculations 25to34'!H199</f>
        <v>0.19556054073894374</v>
      </c>
      <c r="I18" s="28">
        <f>'Calculations 25to34'!I199</f>
        <v>0.19090844037074697</v>
      </c>
      <c r="J18" s="28">
        <f>'Calculations 25to34'!J199</f>
        <v>0.18729471666513087</v>
      </c>
      <c r="K18" s="28">
        <f>'Calculations 25to34'!K199</f>
        <v>0.18461817894437718</v>
      </c>
      <c r="L18" s="28">
        <f>'Calculations 25to34'!L199</f>
        <v>0.18753553413046942</v>
      </c>
      <c r="M18" s="28">
        <f>'Calculations 25to34'!M199</f>
        <v>0.18593369994199355</v>
      </c>
      <c r="N18" s="28">
        <f>'Calculations 25to34'!N199</f>
        <v>0.18432709909458672</v>
      </c>
      <c r="O18" s="28">
        <f>'Calculations 25to34'!O199</f>
        <v>0.18271629780033943</v>
      </c>
      <c r="P18" s="28">
        <f>'Calculations 25to34'!P199</f>
        <v>0.18110186267384676</v>
      </c>
      <c r="Q18" s="28">
        <f>'Calculations 25to34'!Q199</f>
        <v>0.17948435970187024</v>
      </c>
      <c r="R18" s="28">
        <f>'Calculations 25to34'!R199</f>
        <v>0.17786435324672048</v>
      </c>
      <c r="S18" s="28">
        <f>'Calculations 25to34'!S199</f>
        <v>0.17624240508530847</v>
      </c>
      <c r="T18" s="28">
        <f>'Calculations 25to34'!T199</f>
        <v>0.17461907348556588</v>
      </c>
      <c r="U18" s="28">
        <f>'Calculations 25to34'!U199</f>
        <v>0.17299491232170025</v>
      </c>
      <c r="V18" s="28">
        <f>'Calculations 25to34'!V199</f>
        <v>0.1713704702295186</v>
      </c>
      <c r="W18" s="28">
        <f>'Calculations 25to34'!W199</f>
        <v>0.16974628980282419</v>
      </c>
      <c r="X18" s="28">
        <f>'Calculations 25to34'!X199</f>
        <v>0.16812290683169462</v>
      </c>
      <c r="Y18" s="28">
        <f>'Calculations 25to34'!Y199</f>
        <v>0.16650084958321856</v>
      </c>
      <c r="Z18" s="28">
        <f>'Calculations 25to34'!Z199</f>
        <v>0.16488063812510598</v>
      </c>
      <c r="AA18" s="28">
        <f>'Calculations 25to34'!AA199</f>
        <v>0.16326278369237063</v>
      </c>
      <c r="AB18" s="28">
        <f>'Calculations 25to34'!AB199</f>
        <v>0.16164778809712946</v>
      </c>
      <c r="AC18" s="28">
        <f>'Calculations 25to34'!AC199</f>
        <v>0.16003614318139406</v>
      </c>
      <c r="AD18" s="28">
        <f>'Calculations 25to34'!AD199</f>
        <v>0.15842833031256792</v>
      </c>
      <c r="AE18" s="28">
        <f>'Calculations 25to34'!AE199</f>
        <v>0.15682481992122707</v>
      </c>
      <c r="AF18" s="28">
        <f>'Calculations 25to34'!AF199</f>
        <v>0.15522607108062483</v>
      </c>
      <c r="AG18">
        <v>0.15522607108062483</v>
      </c>
      <c r="AH18">
        <v>0.15522607108062483</v>
      </c>
      <c r="AI18">
        <v>0.15522607108062483</v>
      </c>
      <c r="AJ18">
        <v>0.15522607108062483</v>
      </c>
      <c r="AK18">
        <v>0.15522607108062483</v>
      </c>
      <c r="AL18">
        <v>0.15522607108062483</v>
      </c>
      <c r="AM18">
        <v>0.15522607108062483</v>
      </c>
      <c r="AN18">
        <v>0.15522607108062483</v>
      </c>
      <c r="AO18">
        <v>0.15522607108062483</v>
      </c>
      <c r="AP18">
        <v>0.15522607108062483</v>
      </c>
    </row>
    <row r="19" spans="1:42" x14ac:dyDescent="0.2">
      <c r="A19" s="6" t="s">
        <v>36</v>
      </c>
      <c r="B19" s="28">
        <f>'Calculations 25to34'!B200</f>
        <v>0.21568627450980393</v>
      </c>
      <c r="C19" s="28">
        <f>'Calculations 25to34'!C200</f>
        <v>0.21693495260232365</v>
      </c>
      <c r="D19" s="28">
        <f>'Calculations 25to34'!D200</f>
        <v>0.21822400068545411</v>
      </c>
      <c r="E19" s="28">
        <f>'Calculations 25to34'!E200</f>
        <v>0.21834693860830473</v>
      </c>
      <c r="F19" s="28">
        <f>'Calculations 25to34'!F200</f>
        <v>0.21685292586974214</v>
      </c>
      <c r="G19" s="28">
        <f>'Calculations 25to34'!G200</f>
        <v>0.2135991681395846</v>
      </c>
      <c r="H19" s="28">
        <f>'Calculations 25to34'!H200</f>
        <v>0.20910296138838799</v>
      </c>
      <c r="I19" s="28">
        <f>'Calculations 25to34'!I200</f>
        <v>0.20414733446604982</v>
      </c>
      <c r="J19" s="28">
        <f>'Calculations 25to34'!J200</f>
        <v>0.20045664874791391</v>
      </c>
      <c r="K19" s="28">
        <f>'Calculations 25to34'!K200</f>
        <v>0.1978101779382912</v>
      </c>
      <c r="L19" s="28">
        <f>'Calculations 25to34'!L200</f>
        <v>0.20001955264350607</v>
      </c>
      <c r="M19" s="28">
        <f>'Calculations 25to34'!M200</f>
        <v>0.19809561127528588</v>
      </c>
      <c r="N19" s="28">
        <f>'Calculations 25to34'!N200</f>
        <v>0.19616749144027504</v>
      </c>
      <c r="O19" s="28">
        <f>'Calculations 25to34'!O200</f>
        <v>0.19423606176842109</v>
      </c>
      <c r="P19" s="28">
        <f>'Calculations 25to34'!P200</f>
        <v>0.19230218166353386</v>
      </c>
      <c r="Q19" s="28">
        <f>'Calculations 25to34'!Q200</f>
        <v>0.19036669994512553</v>
      </c>
      <c r="R19" s="28">
        <f>'Calculations 25to34'!R200</f>
        <v>0.1884304535604398</v>
      </c>
      <c r="S19" s="28">
        <f>'Calculations 25to34'!S200</f>
        <v>0.18649426636886102</v>
      </c>
      <c r="T19" s="28">
        <f>'Calculations 25to34'!T200</f>
        <v>0.18455894800042016</v>
      </c>
      <c r="U19" s="28">
        <f>'Calculations 25to34'!U200</f>
        <v>0.18262529278967796</v>
      </c>
      <c r="V19" s="28">
        <f>'Calculations 25to34'!V200</f>
        <v>0.18069407878582827</v>
      </c>
      <c r="W19" s="28">
        <f>'Calculations 25to34'!W200</f>
        <v>0.17876606683945229</v>
      </c>
      <c r="X19" s="28">
        <f>'Calculations 25to34'!X200</f>
        <v>0.1768419997659848</v>
      </c>
      <c r="Y19" s="28">
        <f>'Calculations 25to34'!Y200</f>
        <v>0.17492260158556031</v>
      </c>
      <c r="Z19" s="28">
        <f>'Calculations 25to34'!Z200</f>
        <v>0.17300857683860069</v>
      </c>
      <c r="AA19" s="28">
        <f>'Calculations 25to34'!AA200</f>
        <v>0.17110060997615723</v>
      </c>
      <c r="AB19" s="28">
        <f>'Calculations 25to34'!AB200</f>
        <v>0.169199364823753</v>
      </c>
      <c r="AC19" s="28">
        <f>'Calculations 25to34'!AC200</f>
        <v>0.16730548411719423</v>
      </c>
      <c r="AD19" s="28">
        <f>'Calculations 25to34'!AD200</f>
        <v>0.16541958910858073</v>
      </c>
      <c r="AE19" s="28">
        <f>'Calculations 25to34'!AE200</f>
        <v>0.16354227924052675</v>
      </c>
      <c r="AF19" s="28">
        <f>'Calculations 25to34'!AF200</f>
        <v>0.16167413188641885</v>
      </c>
      <c r="AG19">
        <v>0.16167413188641885</v>
      </c>
      <c r="AH19">
        <v>0.16167413188641885</v>
      </c>
      <c r="AI19">
        <v>0.16167413188641885</v>
      </c>
      <c r="AJ19">
        <v>0.16167413188641885</v>
      </c>
      <c r="AK19">
        <v>0.16167413188641885</v>
      </c>
      <c r="AL19">
        <v>0.16167413188641885</v>
      </c>
      <c r="AM19">
        <v>0.16167413188641885</v>
      </c>
      <c r="AN19">
        <v>0.16167413188641885</v>
      </c>
      <c r="AO19">
        <v>0.16167413188641885</v>
      </c>
      <c r="AP19">
        <v>0.16167413188641885</v>
      </c>
    </row>
    <row r="20" spans="1:42" x14ac:dyDescent="0.2">
      <c r="A20" s="6" t="s">
        <v>37</v>
      </c>
      <c r="B20" s="28">
        <f>'Calculations 25to34'!B201</f>
        <v>0.21077959576515884</v>
      </c>
      <c r="C20" s="28">
        <f>'Calculations 25to34'!C201</f>
        <v>0.21197646220992716</v>
      </c>
      <c r="D20" s="28">
        <f>'Calculations 25to34'!D201</f>
        <v>0.21310094241109293</v>
      </c>
      <c r="E20" s="28">
        <f>'Calculations 25to34'!E201</f>
        <v>0.21305369877144165</v>
      </c>
      <c r="F20" s="28">
        <f>'Calculations 25to34'!F201</f>
        <v>0.21144351799502192</v>
      </c>
      <c r="G20" s="28">
        <f>'Calculations 25to34'!G201</f>
        <v>0.20811236716032416</v>
      </c>
      <c r="H20" s="28">
        <f>'Calculations 25to34'!H201</f>
        <v>0.20359737205326822</v>
      </c>
      <c r="I20" s="28">
        <f>'Calculations 25to34'!I201</f>
        <v>0.19854819584077049</v>
      </c>
      <c r="J20" s="28">
        <f>'Calculations 25to34'!J201</f>
        <v>0.19464736112308428</v>
      </c>
      <c r="K20" s="28">
        <f>'Calculations 25to34'!K201</f>
        <v>0.19173767037897171</v>
      </c>
      <c r="L20" s="28">
        <f>'Calculations 25to34'!L201</f>
        <v>0.19403076422162188</v>
      </c>
      <c r="M20" s="28">
        <f>'Calculations 25to34'!M201</f>
        <v>0.19202826849718024</v>
      </c>
      <c r="N20" s="28">
        <f>'Calculations 25to34'!N201</f>
        <v>0.19002683978624815</v>
      </c>
      <c r="O20" s="28">
        <f>'Calculations 25to34'!O201</f>
        <v>0.18802727723577714</v>
      </c>
      <c r="P20" s="28">
        <f>'Calculations 25to34'!P201</f>
        <v>0.18603036457430353</v>
      </c>
      <c r="Q20" s="28">
        <f>'Calculations 25to34'!Q201</f>
        <v>0.1840368691441738</v>
      </c>
      <c r="R20" s="28">
        <f>'Calculations 25to34'!R201</f>
        <v>0.18204754100941728</v>
      </c>
      <c r="S20" s="28">
        <f>'Calculations 25to34'!S201</f>
        <v>0.18006311213921894</v>
      </c>
      <c r="T20" s="28">
        <f>'Calculations 25to34'!T201</f>
        <v>0.17808429566659531</v>
      </c>
      <c r="U20" s="28">
        <f>'Calculations 25to34'!U201</f>
        <v>0.17611178522156398</v>
      </c>
      <c r="V20" s="28">
        <f>'Calculations 25to34'!V201</f>
        <v>0.17414625433779668</v>
      </c>
      <c r="W20" s="28">
        <f>'Calculations 25to34'!W201</f>
        <v>0.17218835593146617</v>
      </c>
      <c r="X20" s="28">
        <f>'Calculations 25to34'!X201</f>
        <v>0.17023872185076344</v>
      </c>
      <c r="Y20" s="28">
        <f>'Calculations 25to34'!Y201</f>
        <v>0.16829796249430953</v>
      </c>
      <c r="Z20" s="28">
        <f>'Calculations 25to34'!Z201</f>
        <v>0.16636666649651169</v>
      </c>
      <c r="AA20" s="28">
        <f>'Calculations 25to34'!AA201</f>
        <v>0.16444540047770434</v>
      </c>
      <c r="AB20" s="28">
        <f>'Calculations 25to34'!AB201</f>
        <v>0.16253470885677931</v>
      </c>
      <c r="AC20" s="28">
        <f>'Calculations 25to34'!AC201</f>
        <v>0.16063511372386644</v>
      </c>
      <c r="AD20" s="28">
        <f>'Calculations 25to34'!AD201</f>
        <v>0.15874711477050613</v>
      </c>
      <c r="AE20" s="28">
        <f>'Calculations 25to34'!AE201</f>
        <v>0.15687118927466909</v>
      </c>
      <c r="AF20" s="28">
        <f>'Calculations 25to34'!AF201</f>
        <v>0.15500779213790353</v>
      </c>
      <c r="AG20">
        <v>0.15500779213790353</v>
      </c>
      <c r="AH20">
        <v>0.15500779213790353</v>
      </c>
      <c r="AI20">
        <v>0.15500779213790353</v>
      </c>
      <c r="AJ20">
        <v>0.15500779213790353</v>
      </c>
      <c r="AK20">
        <v>0.15500779213790353</v>
      </c>
      <c r="AL20">
        <v>0.15500779213790353</v>
      </c>
      <c r="AM20">
        <v>0.15500779213790353</v>
      </c>
      <c r="AN20">
        <v>0.15500779213790353</v>
      </c>
      <c r="AO20">
        <v>0.15500779213790353</v>
      </c>
      <c r="AP20">
        <v>0.15500779213790353</v>
      </c>
    </row>
    <row r="21" spans="1:42" x14ac:dyDescent="0.2">
      <c r="A21" s="6" t="s">
        <v>38</v>
      </c>
      <c r="B21" s="28">
        <f>'Calculations 25to34'!B202</f>
        <v>0.23466666666666669</v>
      </c>
      <c r="C21" s="28">
        <f>'Calculations 25to34'!C202</f>
        <v>0.23585777767464577</v>
      </c>
      <c r="D21" s="28">
        <f>'Calculations 25to34'!D202</f>
        <v>0.23698621753109542</v>
      </c>
      <c r="E21" s="28">
        <f>'Calculations 25to34'!E202</f>
        <v>0.23682532040766646</v>
      </c>
      <c r="F21" s="28">
        <f>'Calculations 25to34'!F202</f>
        <v>0.23499157554523498</v>
      </c>
      <c r="G21" s="28">
        <f>'Calculations 25to34'!G202</f>
        <v>0.23140157367038</v>
      </c>
      <c r="H21" s="28">
        <f>'Calculations 25to34'!H202</f>
        <v>0.22647949889199995</v>
      </c>
      <c r="I21" s="28">
        <f>'Calculations 25to34'!I202</f>
        <v>0.22089296018986185</v>
      </c>
      <c r="J21" s="28">
        <f>'Calculations 25to34'!J202</f>
        <v>0.2165459319939689</v>
      </c>
      <c r="K21" s="28">
        <f>'Calculations 25to34'!K202</f>
        <v>0.2133304917803695</v>
      </c>
      <c r="L21" s="28">
        <f>'Calculations 25to34'!L202</f>
        <v>0.21574997642539878</v>
      </c>
      <c r="M21" s="28">
        <f>'Calculations 25to34'!M202</f>
        <v>0.21350112309060876</v>
      </c>
      <c r="N21" s="28">
        <f>'Calculations 25to34'!N202</f>
        <v>0.21125265404242599</v>
      </c>
      <c r="O21" s="28">
        <f>'Calculations 25to34'!O202</f>
        <v>0.20900556668013678</v>
      </c>
      <c r="P21" s="28">
        <f>'Calculations 25to34'!P202</f>
        <v>0.20676083422748281</v>
      </c>
      <c r="Q21" s="28">
        <f>'Calculations 25to34'!Q202</f>
        <v>0.20451940497726492</v>
      </c>
      <c r="R21" s="28">
        <f>'Calculations 25to34'!R202</f>
        <v>0.20228220161338503</v>
      </c>
      <c r="S21" s="28">
        <f>'Calculations 25to34'!S202</f>
        <v>0.20005012060964991</v>
      </c>
      <c r="T21" s="28">
        <f>'Calculations 25to34'!T202</f>
        <v>0.19782403170436846</v>
      </c>
      <c r="U21" s="28">
        <f>'Calculations 25to34'!U202</f>
        <v>0.19560477744951751</v>
      </c>
      <c r="V21" s="28">
        <f>'Calculations 25to34'!V202</f>
        <v>0.19339317283299226</v>
      </c>
      <c r="W21" s="28">
        <f>'Calculations 25to34'!W202</f>
        <v>0.19119000497222835</v>
      </c>
      <c r="X21" s="28">
        <f>'Calculations 25to34'!X202</f>
        <v>0.18899603287728703</v>
      </c>
      <c r="Y21" s="28">
        <f>'Calculations 25to34'!Y202</f>
        <v>0.18681198728128198</v>
      </c>
      <c r="Z21" s="28">
        <f>'Calculations 25to34'!Z202</f>
        <v>0.18463857053588456</v>
      </c>
      <c r="AA21" s="28">
        <f>'Calculations 25to34'!AA202</f>
        <v>0.18247645656946906</v>
      </c>
      <c r="AB21" s="28">
        <f>'Calculations 25to34'!AB202</f>
        <v>0.1803262909053531</v>
      </c>
      <c r="AC21" s="28">
        <f>'Calculations 25to34'!AC202</f>
        <v>0.1781886907374689</v>
      </c>
      <c r="AD21" s="28">
        <f>'Calculations 25to34'!AD202</f>
        <v>0.17606424506071131</v>
      </c>
      <c r="AE21" s="28">
        <f>'Calculations 25to34'!AE202</f>
        <v>0.17395351485313973</v>
      </c>
      <c r="AF21" s="28">
        <f>'Calculations 25to34'!AF202</f>
        <v>0.1718570333071591</v>
      </c>
      <c r="AG21">
        <v>0.1718570333071591</v>
      </c>
      <c r="AH21">
        <v>0.1718570333071591</v>
      </c>
      <c r="AI21">
        <v>0.1718570333071591</v>
      </c>
      <c r="AJ21">
        <v>0.1718570333071591</v>
      </c>
      <c r="AK21">
        <v>0.1718570333071591</v>
      </c>
      <c r="AL21">
        <v>0.1718570333071591</v>
      </c>
      <c r="AM21">
        <v>0.1718570333071591</v>
      </c>
      <c r="AN21">
        <v>0.1718570333071591</v>
      </c>
      <c r="AO21">
        <v>0.1718570333071591</v>
      </c>
      <c r="AP21">
        <v>0.1718570333071591</v>
      </c>
    </row>
    <row r="22" spans="1:42" x14ac:dyDescent="0.2">
      <c r="A22" s="6" t="s">
        <v>39</v>
      </c>
      <c r="B22" s="28">
        <f>'Calculations 25to34'!B203</f>
        <v>0.19571045576407506</v>
      </c>
      <c r="C22" s="28">
        <f>'Calculations 25to34'!C203</f>
        <v>0.19685627156981109</v>
      </c>
      <c r="D22" s="28">
        <f>'Calculations 25to34'!D203</f>
        <v>0.19801541108925277</v>
      </c>
      <c r="E22" s="28">
        <f>'Calculations 25to34'!E203</f>
        <v>0.19807135992549069</v>
      </c>
      <c r="F22" s="28">
        <f>'Calculations 25to34'!F203</f>
        <v>0.19663892105962572</v>
      </c>
      <c r="G22" s="28">
        <f>'Calculations 25to34'!G203</f>
        <v>0.19362599322064625</v>
      </c>
      <c r="H22" s="28">
        <f>'Calculations 25to34'!H203</f>
        <v>0.18946006226409101</v>
      </c>
      <c r="I22" s="28">
        <f>'Calculations 25to34'!I203</f>
        <v>0.18475199379292309</v>
      </c>
      <c r="J22" s="28">
        <f>'Calculations 25to34'!J203</f>
        <v>0.18117017200306013</v>
      </c>
      <c r="K22" s="28">
        <f>'Calculations 25to34'!K203</f>
        <v>0.1786074612866087</v>
      </c>
      <c r="L22" s="28">
        <f>'Calculations 25to34'!L203</f>
        <v>0.18075592214645284</v>
      </c>
      <c r="M22" s="28">
        <f>'Calculations 25to34'!M203</f>
        <v>0.17894390980138253</v>
      </c>
      <c r="N22" s="28">
        <f>'Calculations 25to34'!N203</f>
        <v>0.17713114703197858</v>
      </c>
      <c r="O22" s="28">
        <f>'Calculations 25to34'!O203</f>
        <v>0.17531838641264241</v>
      </c>
      <c r="P22" s="28">
        <f>'Calculations 25to34'!P203</f>
        <v>0.17350636931672023</v>
      </c>
      <c r="Q22" s="28">
        <f>'Calculations 25to34'!Q203</f>
        <v>0.17169582480543841</v>
      </c>
      <c r="R22" s="28">
        <f>'Calculations 25to34'!R203</f>
        <v>0.16988746858903978</v>
      </c>
      <c r="S22" s="28">
        <f>'Calculations 25to34'!S203</f>
        <v>0.16808200206091484</v>
      </c>
      <c r="T22" s="28">
        <f>'Calculations 25to34'!T203</f>
        <v>0.16628011140512769</v>
      </c>
      <c r="U22" s="28">
        <f>'Calculations 25to34'!U203</f>
        <v>0.16448246677737599</v>
      </c>
      <c r="V22" s="28">
        <f>'Calculations 25to34'!V203</f>
        <v>0.16268972155907335</v>
      </c>
      <c r="W22" s="28">
        <f>'Calculations 25to34'!W203</f>
        <v>0.16090251168391623</v>
      </c>
      <c r="X22" s="28">
        <f>'Calculations 25to34'!X203</f>
        <v>0.15912145503600766</v>
      </c>
      <c r="Y22" s="28">
        <f>'Calculations 25to34'!Y203</f>
        <v>0.15734715091831428</v>
      </c>
      <c r="Z22" s="28">
        <f>'Calculations 25to34'!Z203</f>
        <v>0.15558017959000106</v>
      </c>
      <c r="AA22" s="28">
        <f>'Calculations 25to34'!AA203</f>
        <v>0.15382110187093795</v>
      </c>
      <c r="AB22" s="28">
        <f>'Calculations 25to34'!AB203</f>
        <v>0.15207045881148118</v>
      </c>
      <c r="AC22" s="28">
        <f>'Calculations 25to34'!AC203</f>
        <v>0.15032877142544485</v>
      </c>
      <c r="AD22" s="28">
        <f>'Calculations 25to34'!AD203</f>
        <v>0.14859654048401641</v>
      </c>
      <c r="AE22" s="28">
        <f>'Calculations 25to34'!AE203</f>
        <v>0.14687424636823451</v>
      </c>
      <c r="AF22" s="28">
        <f>'Calculations 25to34'!AF203</f>
        <v>0.14516234897753538</v>
      </c>
      <c r="AG22">
        <v>0.14516234897753538</v>
      </c>
      <c r="AH22">
        <v>0.14516234897753538</v>
      </c>
      <c r="AI22">
        <v>0.14516234897753538</v>
      </c>
      <c r="AJ22">
        <v>0.14516234897753538</v>
      </c>
      <c r="AK22">
        <v>0.14516234897753538</v>
      </c>
      <c r="AL22">
        <v>0.14516234897753538</v>
      </c>
      <c r="AM22">
        <v>0.14516234897753538</v>
      </c>
      <c r="AN22">
        <v>0.14516234897753538</v>
      </c>
      <c r="AO22">
        <v>0.14516234897753538</v>
      </c>
      <c r="AP22">
        <v>0.14516234897753538</v>
      </c>
    </row>
    <row r="23" spans="1:42" x14ac:dyDescent="0.2">
      <c r="A23" s="6" t="s">
        <v>40</v>
      </c>
      <c r="B23" s="28">
        <f>'Calculations 25to34'!B204</f>
        <v>0.25</v>
      </c>
      <c r="C23" s="28">
        <f>'Calculations 25to34'!C204</f>
        <v>0.25161751221873957</v>
      </c>
      <c r="D23" s="28">
        <f>'Calculations 25to34'!D204</f>
        <v>0.25301985804644572</v>
      </c>
      <c r="E23" s="28">
        <f>'Calculations 25to34'!E204</f>
        <v>0.25304347501943203</v>
      </c>
      <c r="F23" s="28">
        <f>'Calculations 25to34'!F204</f>
        <v>0.25131337365733208</v>
      </c>
      <c r="G23" s="28">
        <f>'Calculations 25to34'!G204</f>
        <v>0.24771694725039733</v>
      </c>
      <c r="H23" s="28">
        <f>'Calculations 25to34'!H204</f>
        <v>0.24272239662428113</v>
      </c>
      <c r="I23" s="28">
        <f>'Calculations 25to34'!I204</f>
        <v>0.23683995322711668</v>
      </c>
      <c r="J23" s="28">
        <f>'Calculations 25to34'!J204</f>
        <v>0.23214353258817791</v>
      </c>
      <c r="K23" s="28">
        <f>'Calculations 25to34'!K204</f>
        <v>0.22863050382777217</v>
      </c>
      <c r="L23" s="28">
        <f>'Calculations 25to34'!L204</f>
        <v>0.23178513049876448</v>
      </c>
      <c r="M23" s="28">
        <f>'Calculations 25to34'!M204</f>
        <v>0.22956336270745237</v>
      </c>
      <c r="N23" s="28">
        <f>'Calculations 25to34'!N204</f>
        <v>0.22733907484859356</v>
      </c>
      <c r="O23" s="28">
        <f>'Calculations 25to34'!O204</f>
        <v>0.22511321317531499</v>
      </c>
      <c r="P23" s="28">
        <f>'Calculations 25to34'!P204</f>
        <v>0.22288670389947035</v>
      </c>
      <c r="Q23" s="28">
        <f>'Calculations 25to34'!Q204</f>
        <v>0.22066045261872463</v>
      </c>
      <c r="R23" s="28">
        <f>'Calculations 25to34'!R204</f>
        <v>0.21843534379373641</v>
      </c>
      <c r="S23" s="28">
        <f>'Calculations 25to34'!S204</f>
        <v>0.21621224027519986</v>
      </c>
      <c r="T23" s="28">
        <f>'Calculations 25to34'!T204</f>
        <v>0.21399198288036084</v>
      </c>
      <c r="U23" s="28">
        <f>'Calculations 25to34'!U204</f>
        <v>0.21177539001849721</v>
      </c>
      <c r="V23" s="28">
        <f>'Calculations 25to34'!V204</f>
        <v>0.20956325736471218</v>
      </c>
      <c r="W23" s="28">
        <f>'Calculations 25to34'!W204</f>
        <v>0.20735635758126239</v>
      </c>
      <c r="X23" s="28">
        <f>'Calculations 25to34'!X204</f>
        <v>0.20515544008554193</v>
      </c>
      <c r="Y23" s="28">
        <f>'Calculations 25to34'!Y204</f>
        <v>0.20296123086370549</v>
      </c>
      <c r="Z23" s="28">
        <f>'Calculations 25to34'!Z204</f>
        <v>0.20077443232884173</v>
      </c>
      <c r="AA23" s="28">
        <f>'Calculations 25to34'!AA204</f>
        <v>0.19859572322248106</v>
      </c>
      <c r="AB23" s="28">
        <f>'Calculations 25to34'!AB204</f>
        <v>0.19642575855816091</v>
      </c>
      <c r="AC23" s="28">
        <f>'Calculations 25to34'!AC204</f>
        <v>0.19426516960568121</v>
      </c>
      <c r="AD23" s="28">
        <f>'Calculations 25to34'!AD204</f>
        <v>0.19211456391461146</v>
      </c>
      <c r="AE23" s="28">
        <f>'Calculations 25to34'!AE204</f>
        <v>0.1899745253755509</v>
      </c>
      <c r="AF23" s="28">
        <f>'Calculations 25to34'!AF204</f>
        <v>0.18784561431759411</v>
      </c>
      <c r="AG23">
        <v>0.18784561431759411</v>
      </c>
      <c r="AH23">
        <v>0.18784561431759411</v>
      </c>
      <c r="AI23">
        <v>0.18784561431759411</v>
      </c>
      <c r="AJ23">
        <v>0.18784561431759411</v>
      </c>
      <c r="AK23">
        <v>0.18784561431759411</v>
      </c>
      <c r="AL23">
        <v>0.18784561431759411</v>
      </c>
      <c r="AM23">
        <v>0.18784561431759411</v>
      </c>
      <c r="AN23">
        <v>0.18784561431759411</v>
      </c>
      <c r="AO23">
        <v>0.18784561431759411</v>
      </c>
      <c r="AP23">
        <v>0.18784561431759411</v>
      </c>
    </row>
    <row r="24" spans="1:42" x14ac:dyDescent="0.2">
      <c r="A24" s="6" t="s">
        <v>41</v>
      </c>
      <c r="B24" s="28">
        <f>'Calculations 25to34'!B205</f>
        <v>0.24423076923076925</v>
      </c>
      <c r="C24" s="28">
        <f>'Calculations 25to34'!C205</f>
        <v>0.24550264629814011</v>
      </c>
      <c r="D24" s="28">
        <f>'Calculations 25to34'!D205</f>
        <v>0.24679398238799019</v>
      </c>
      <c r="E24" s="28">
        <f>'Calculations 25to34'!E205</f>
        <v>0.24678754308360304</v>
      </c>
      <c r="F24" s="28">
        <f>'Calculations 25to34'!F205</f>
        <v>0.24501383202236052</v>
      </c>
      <c r="G24" s="28">
        <f>'Calculations 25to34'!G205</f>
        <v>0.24132853672851437</v>
      </c>
      <c r="H24" s="28">
        <f>'Calculations 25to34'!H205</f>
        <v>0.23627319744318181</v>
      </c>
      <c r="I24" s="28">
        <f>'Calculations 25to34'!I205</f>
        <v>0.2306276734881941</v>
      </c>
      <c r="J24" s="28">
        <f>'Calculations 25to34'!J205</f>
        <v>0.22632312383262917</v>
      </c>
      <c r="K24" s="28">
        <f>'Calculations 25to34'!K205</f>
        <v>0.22318146439021092</v>
      </c>
      <c r="L24" s="28">
        <f>'Calculations 25to34'!L205</f>
        <v>0.22565094069053249</v>
      </c>
      <c r="M24" s="28">
        <f>'Calculations 25to34'!M205</f>
        <v>0.22340947144950041</v>
      </c>
      <c r="N24" s="28">
        <f>'Calculations 25to34'!N205</f>
        <v>0.22116580675832595</v>
      </c>
      <c r="O24" s="28">
        <f>'Calculations 25to34'!O205</f>
        <v>0.21892092154658377</v>
      </c>
      <c r="P24" s="28">
        <f>'Calculations 25to34'!P205</f>
        <v>0.21667577387290302</v>
      </c>
      <c r="Q24" s="28">
        <f>'Calculations 25to34'!Q205</f>
        <v>0.21443130383437947</v>
      </c>
      <c r="R24" s="28">
        <f>'Calculations 25to34'!R205</f>
        <v>0.21218843255216518</v>
      </c>
      <c r="S24" s="28">
        <f>'Calculations 25to34'!S205</f>
        <v>0.20994806123361431</v>
      </c>
      <c r="T24" s="28">
        <f>'Calculations 25to34'!T205</f>
        <v>0.20771107031102307</v>
      </c>
      <c r="U24" s="28">
        <f>'Calculations 25to34'!U205</f>
        <v>0.20547831865669661</v>
      </c>
      <c r="V24" s="28">
        <f>'Calculations 25to34'!V205</f>
        <v>0.20325064287376496</v>
      </c>
      <c r="W24" s="28">
        <f>'Calculations 25to34'!W205</f>
        <v>0.2010288566618903</v>
      </c>
      <c r="X24" s="28">
        <f>'Calculations 25to34'!X205</f>
        <v>0.19881375025675879</v>
      </c>
      <c r="Y24" s="28">
        <f>'Calculations 25to34'!Y205</f>
        <v>0.19660608994198012</v>
      </c>
      <c r="Z24" s="28">
        <f>'Calculations 25to34'!Z205</f>
        <v>0.19440661763182868</v>
      </c>
      <c r="AA24" s="28">
        <f>'Calculations 25to34'!AA205</f>
        <v>0.19221605052302365</v>
      </c>
      <c r="AB24" s="28">
        <f>'Calculations 25to34'!AB205</f>
        <v>0.19003508081358617</v>
      </c>
      <c r="AC24" s="28">
        <f>'Calculations 25to34'!AC205</f>
        <v>0.18786437548664001</v>
      </c>
      <c r="AD24" s="28">
        <f>'Calculations 25to34'!AD205</f>
        <v>0.18570457615687358</v>
      </c>
      <c r="AE24" s="28">
        <f>'Calculations 25to34'!AE205</f>
        <v>0.18355629897726267</v>
      </c>
      <c r="AF24" s="28">
        <f>'Calculations 25to34'!AF205</f>
        <v>0.18142013460354695</v>
      </c>
      <c r="AG24">
        <v>0.18142013460354695</v>
      </c>
      <c r="AH24">
        <v>0.18142013460354695</v>
      </c>
      <c r="AI24">
        <v>0.18142013460354695</v>
      </c>
      <c r="AJ24">
        <v>0.18142013460354695</v>
      </c>
      <c r="AK24">
        <v>0.18142013460354695</v>
      </c>
      <c r="AL24">
        <v>0.18142013460354695</v>
      </c>
      <c r="AM24">
        <v>0.18142013460354695</v>
      </c>
      <c r="AN24">
        <v>0.18142013460354695</v>
      </c>
      <c r="AO24">
        <v>0.18142013460354695</v>
      </c>
      <c r="AP24">
        <v>0.18142013460354695</v>
      </c>
    </row>
    <row r="25" spans="1:42" x14ac:dyDescent="0.2">
      <c r="A25" s="6" t="s">
        <v>42</v>
      </c>
      <c r="B25" s="28">
        <f>'Calculations 25to34'!B206</f>
        <v>0.20945502298095869</v>
      </c>
      <c r="C25" s="28">
        <f>'Calculations 25to34'!C206</f>
        <v>0.21065795377602886</v>
      </c>
      <c r="D25" s="28">
        <f>'Calculations 25to34'!D206</f>
        <v>0.21178602680133776</v>
      </c>
      <c r="E25" s="28">
        <f>'Calculations 25to34'!E206</f>
        <v>0.21173430034390509</v>
      </c>
      <c r="F25" s="28">
        <f>'Calculations 25to34'!F206</f>
        <v>0.21013706138256738</v>
      </c>
      <c r="G25" s="28">
        <f>'Calculations 25to34'!G206</f>
        <v>0.20688783017904522</v>
      </c>
      <c r="H25" s="28">
        <f>'Calculations 25to34'!H206</f>
        <v>0.2024361495324867</v>
      </c>
      <c r="I25" s="28">
        <f>'Calculations 25to34'!I206</f>
        <v>0.19738029936642193</v>
      </c>
      <c r="J25" s="28">
        <f>'Calculations 25to34'!J206</f>
        <v>0.19345599334663699</v>
      </c>
      <c r="K25" s="28">
        <f>'Calculations 25to34'!K206</f>
        <v>0.19056119603496857</v>
      </c>
      <c r="L25" s="28">
        <f>'Calculations 25to34'!L206</f>
        <v>0.19288680459209559</v>
      </c>
      <c r="M25" s="28">
        <f>'Calculations 25to34'!M206</f>
        <v>0.19090065983739829</v>
      </c>
      <c r="N25" s="28">
        <f>'Calculations 25to34'!N206</f>
        <v>0.18891492565235626</v>
      </c>
      <c r="O25" s="28">
        <f>'Calculations 25to34'!O206</f>
        <v>0.18693044264981043</v>
      </c>
      <c r="P25" s="28">
        <f>'Calculations 25to34'!P206</f>
        <v>0.18494803380463251</v>
      </c>
      <c r="Q25" s="28">
        <f>'Calculations 25to34'!Q206</f>
        <v>0.18296850357660296</v>
      </c>
      <c r="R25" s="28">
        <f>'Calculations 25to34'!R206</f>
        <v>0.1809926371066872</v>
      </c>
      <c r="S25" s="28">
        <f>'Calculations 25to34'!S206</f>
        <v>0.17902119948659873</v>
      </c>
      <c r="T25" s="28">
        <f>'Calculations 25to34'!T206</f>
        <v>0.17705493510120454</v>
      </c>
      <c r="U25" s="28">
        <f>'Calculations 25to34'!U206</f>
        <v>0.17509456704303517</v>
      </c>
      <c r="V25" s="28">
        <f>'Calculations 25to34'!V206</f>
        <v>0.17314079659786985</v>
      </c>
      <c r="W25" s="28">
        <f>'Calculations 25to34'!W206</f>
        <v>0.17119430280010389</v>
      </c>
      <c r="X25" s="28">
        <f>'Calculations 25to34'!X206</f>
        <v>0.16925574205637858</v>
      </c>
      <c r="Y25" s="28">
        <f>'Calculations 25to34'!Y206</f>
        <v>0.16732574783571258</v>
      </c>
      <c r="Z25" s="28">
        <f>'Calculations 25to34'!Z206</f>
        <v>0.16540493042420557</v>
      </c>
      <c r="AA25" s="28">
        <f>'Calculations 25to34'!AA206</f>
        <v>0.16349387674218296</v>
      </c>
      <c r="AB25" s="28">
        <f>'Calculations 25to34'!AB206</f>
        <v>0.1615931502215191</v>
      </c>
      <c r="AC25" s="28">
        <f>'Calculations 25to34'!AC206</f>
        <v>0.15970329074073561</v>
      </c>
      <c r="AD25" s="28">
        <f>'Calculations 25to34'!AD206</f>
        <v>0.15782481461536063</v>
      </c>
      <c r="AE25" s="28">
        <f>'Calculations 25to34'!AE206</f>
        <v>0.15595821464094473</v>
      </c>
      <c r="AF25" s="28">
        <f>'Calculations 25to34'!AF206</f>
        <v>0.1541039601860609</v>
      </c>
      <c r="AG25">
        <v>0.1541039601860609</v>
      </c>
      <c r="AH25">
        <v>0.1541039601860609</v>
      </c>
      <c r="AI25">
        <v>0.1541039601860609</v>
      </c>
      <c r="AJ25">
        <v>0.1541039601860609</v>
      </c>
      <c r="AK25">
        <v>0.1541039601860609</v>
      </c>
      <c r="AL25">
        <v>0.1541039601860609</v>
      </c>
      <c r="AM25">
        <v>0.1541039601860609</v>
      </c>
      <c r="AN25">
        <v>0.1541039601860609</v>
      </c>
      <c r="AO25">
        <v>0.1541039601860609</v>
      </c>
      <c r="AP25">
        <v>0.1541039601860609</v>
      </c>
    </row>
    <row r="26" spans="1:42" x14ac:dyDescent="0.2">
      <c r="A26" s="6" t="s">
        <v>105</v>
      </c>
      <c r="B26" s="28">
        <f>'Calculations 25to34'!B207</f>
        <v>0.23854447439353096</v>
      </c>
      <c r="C26" s="28">
        <f>'Calculations 25to34'!C207</f>
        <v>0.23987841609972851</v>
      </c>
      <c r="D26" s="28">
        <f>'Calculations 25to34'!D207</f>
        <v>0.2412350485976523</v>
      </c>
      <c r="E26" s="28">
        <f>'Calculations 25to34'!E207</f>
        <v>0.24132494256134207</v>
      </c>
      <c r="F26" s="28">
        <f>'Calculations 25to34'!F207</f>
        <v>0.23966721509616126</v>
      </c>
      <c r="G26" s="28">
        <f>'Calculations 25to34'!G207</f>
        <v>0.2361025614837515</v>
      </c>
      <c r="H26" s="28">
        <f>'Calculations 25to34'!H207</f>
        <v>0.23119389400299628</v>
      </c>
      <c r="I26" s="28">
        <f>'Calculations 25to34'!I207</f>
        <v>0.22573653876205896</v>
      </c>
      <c r="J26" s="28">
        <f>'Calculations 25to34'!J207</f>
        <v>0.22161074256714533</v>
      </c>
      <c r="K26" s="28">
        <f>'Calculations 25to34'!K207</f>
        <v>0.21861151997229933</v>
      </c>
      <c r="L26" s="28">
        <f>'Calculations 25to34'!L207</f>
        <v>0.22111019083194594</v>
      </c>
      <c r="M26" s="28">
        <f>'Calculations 25to34'!M207</f>
        <v>0.21898912589493533</v>
      </c>
      <c r="N26" s="28">
        <f>'Calculations 25to34'!N207</f>
        <v>0.21686553371905712</v>
      </c>
      <c r="O26" s="28">
        <f>'Calculations 25to34'!O207</f>
        <v>0.21474027811529015</v>
      </c>
      <c r="P26" s="28">
        <f>'Calculations 25to34'!P207</f>
        <v>0.21261421031351141</v>
      </c>
      <c r="Q26" s="28">
        <f>'Calculations 25to34'!Q207</f>
        <v>0.21048816791454567</v>
      </c>
      <c r="R26" s="28">
        <f>'Calculations 25to34'!R207</f>
        <v>0.20836297390790864</v>
      </c>
      <c r="S26" s="28">
        <f>'Calculations 25to34'!S207</f>
        <v>0.20623943575576845</v>
      </c>
      <c r="T26" s="28">
        <f>'Calculations 25to34'!T207</f>
        <v>0.20411834454334363</v>
      </c>
      <c r="U26" s="28">
        <f>'Calculations 25to34'!U207</f>
        <v>0.20200047419569014</v>
      </c>
      <c r="V26" s="28">
        <f>'Calculations 25to34'!V207</f>
        <v>0.19988658076055127</v>
      </c>
      <c r="W26" s="28">
        <f>'Calculations 25to34'!W207</f>
        <v>0.19777740175669947</v>
      </c>
      <c r="X26" s="28">
        <f>'Calculations 25to34'!X207</f>
        <v>0.195673655586979</v>
      </c>
      <c r="Y26" s="28">
        <f>'Calculations 25to34'!Y207</f>
        <v>0.19357604101501968</v>
      </c>
      <c r="Z26" s="28">
        <f>'Calculations 25to34'!Z207</f>
        <v>0.19148523670442683</v>
      </c>
      <c r="AA26" s="28">
        <f>'Calculations 25to34'!AA207</f>
        <v>0.18940190081903996</v>
      </c>
      <c r="AB26" s="28">
        <f>'Calculations 25to34'!AB207</f>
        <v>0.18732667068271522</v>
      </c>
      <c r="AC26" s="28">
        <f>'Calculations 25to34'!AC207</f>
        <v>0.18526016249693089</v>
      </c>
      <c r="AD26" s="28">
        <f>'Calculations 25to34'!AD207</f>
        <v>0.18320297111438283</v>
      </c>
      <c r="AE26" s="28">
        <f>'Calculations 25to34'!AE207</f>
        <v>0.18115566986662945</v>
      </c>
      <c r="AF26" s="28">
        <f>'Calculations 25to34'!AF207</f>
        <v>0.17911881044374794</v>
      </c>
      <c r="AG26">
        <v>0.17911881044374794</v>
      </c>
      <c r="AH26">
        <v>0.17911881044374794</v>
      </c>
      <c r="AI26">
        <v>0.17911881044374794</v>
      </c>
      <c r="AJ26">
        <v>0.17911881044374794</v>
      </c>
      <c r="AK26">
        <v>0.17911881044374794</v>
      </c>
      <c r="AL26">
        <v>0.17911881044374794</v>
      </c>
      <c r="AM26">
        <v>0.17911881044374794</v>
      </c>
      <c r="AN26">
        <v>0.17911881044374794</v>
      </c>
      <c r="AO26">
        <v>0.17911881044374794</v>
      </c>
      <c r="AP26">
        <v>0.17911881044374794</v>
      </c>
    </row>
    <row r="27" spans="1:42" x14ac:dyDescent="0.2">
      <c r="A27" s="6" t="s">
        <v>106</v>
      </c>
      <c r="B27" s="28">
        <f>'Calculations 25to34'!B208</f>
        <v>0.28282828282828282</v>
      </c>
      <c r="C27" s="28">
        <f>'Calculations 25to34'!C208</f>
        <v>0.28384660171673004</v>
      </c>
      <c r="D27" s="28">
        <f>'Calculations 25to34'!D208</f>
        <v>0.28482047403318383</v>
      </c>
      <c r="E27" s="28">
        <f>'Calculations 25to34'!E208</f>
        <v>0.28434071699054636</v>
      </c>
      <c r="F27" s="28">
        <f>'Calculations 25to34'!F208</f>
        <v>0.28199604499859554</v>
      </c>
      <c r="G27" s="28">
        <f>'Calculations 25to34'!G208</f>
        <v>0.27771476402282169</v>
      </c>
      <c r="H27" s="28">
        <f>'Calculations 25to34'!H208</f>
        <v>0.27191330004208908</v>
      </c>
      <c r="I27" s="28">
        <f>'Calculations 25to34'!I208</f>
        <v>0.26539686008153174</v>
      </c>
      <c r="J27" s="28">
        <f>'Calculations 25to34'!J208</f>
        <v>0.26027784132440795</v>
      </c>
      <c r="K27" s="28">
        <f>'Calculations 25to34'!K208</f>
        <v>0.25640594390891147</v>
      </c>
      <c r="L27" s="28">
        <f>'Calculations 25to34'!L208</f>
        <v>0.25886882534948041</v>
      </c>
      <c r="M27" s="28">
        <f>'Calculations 25to34'!M208</f>
        <v>0.25609384723159334</v>
      </c>
      <c r="N27" s="28">
        <f>'Calculations 25to34'!N208</f>
        <v>0.25332275381379221</v>
      </c>
      <c r="O27" s="28">
        <f>'Calculations 25to34'!O208</f>
        <v>0.25055670401902508</v>
      </c>
      <c r="P27" s="28">
        <f>'Calculations 25to34'!P208</f>
        <v>0.247796819811582</v>
      </c>
      <c r="Q27" s="28">
        <f>'Calculations 25to34'!Q208</f>
        <v>0.2450441859826642</v>
      </c>
      <c r="R27" s="28">
        <f>'Calculations 25to34'!R208</f>
        <v>0.24229985001161292</v>
      </c>
      <c r="S27" s="28">
        <f>'Calculations 25to34'!S208</f>
        <v>0.23956482200000881</v>
      </c>
      <c r="T27" s="28">
        <f>'Calculations 25to34'!T208</f>
        <v>0.2368400746757407</v>
      </c>
      <c r="U27" s="28">
        <f>'Calculations 25to34'!U208</f>
        <v>0.23412654346408263</v>
      </c>
      <c r="V27" s="28">
        <f>'Calculations 25to34'!V208</f>
        <v>0.2314251266227326</v>
      </c>
      <c r="W27" s="28">
        <f>'Calculations 25to34'!W208</f>
        <v>0.22873668543771025</v>
      </c>
      <c r="X27" s="28">
        <f>'Calculations 25to34'!X208</f>
        <v>0.22606204447699144</v>
      </c>
      <c r="Y27" s="28">
        <f>'Calculations 25to34'!Y208</f>
        <v>0.22340199189869492</v>
      </c>
      <c r="Z27" s="28">
        <f>'Calculations 25to34'!Z208</f>
        <v>0.22075727981066123</v>
      </c>
      <c r="AA27" s="28">
        <f>'Calculations 25to34'!AA208</f>
        <v>0.21812862467822472</v>
      </c>
      <c r="AB27" s="28">
        <f>'Calculations 25to34'!AB208</f>
        <v>0.21551670777701767</v>
      </c>
      <c r="AC27" s="28">
        <f>'Calculations 25to34'!AC208</f>
        <v>0.21292217568765376</v>
      </c>
      <c r="AD27" s="28">
        <f>'Calculations 25to34'!AD208</f>
        <v>0.21034564082917181</v>
      </c>
      <c r="AE27" s="28">
        <f>'Calculations 25to34'!AE208</f>
        <v>0.20778768202816145</v>
      </c>
      <c r="AF27" s="28">
        <f>'Calculations 25to34'!AF208</f>
        <v>0.20524884512055119</v>
      </c>
      <c r="AG27">
        <v>0.20524884512055119</v>
      </c>
      <c r="AH27">
        <v>0.20524884512055119</v>
      </c>
      <c r="AI27">
        <v>0.20524884512055119</v>
      </c>
      <c r="AJ27">
        <v>0.20524884512055119</v>
      </c>
      <c r="AK27">
        <v>0.20524884512055119</v>
      </c>
      <c r="AL27">
        <v>0.20524884512055119</v>
      </c>
      <c r="AM27">
        <v>0.20524884512055119</v>
      </c>
      <c r="AN27">
        <v>0.20524884512055119</v>
      </c>
      <c r="AO27">
        <v>0.20524884512055119</v>
      </c>
      <c r="AP27">
        <v>0.20524884512055119</v>
      </c>
    </row>
    <row r="28" spans="1:42" x14ac:dyDescent="0.2">
      <c r="A28" s="6" t="s">
        <v>107</v>
      </c>
      <c r="B28" s="28">
        <f>'Calculations 25to34'!B209</f>
        <v>0.21274038461538466</v>
      </c>
      <c r="C28" s="28">
        <f>'Calculations 25to34'!C209</f>
        <v>0.21406342340418383</v>
      </c>
      <c r="D28" s="28">
        <f>'Calculations 25to34'!D209</f>
        <v>0.21530427921026205</v>
      </c>
      <c r="E28" s="28">
        <f>'Calculations 25to34'!E209</f>
        <v>0.2153695191544957</v>
      </c>
      <c r="F28" s="28">
        <f>'Calculations 25to34'!F209</f>
        <v>0.21384159642506689</v>
      </c>
      <c r="G28" s="28">
        <f>'Calculations 25to34'!G209</f>
        <v>0.21052180748716937</v>
      </c>
      <c r="H28" s="28">
        <f>'Calculations 25to34'!H209</f>
        <v>0.20601650304886079</v>
      </c>
      <c r="I28" s="28">
        <f>'Calculations 25to34'!I209</f>
        <v>0.20097029512254305</v>
      </c>
      <c r="J28" s="28">
        <f>'Calculations 25to34'!J209</f>
        <v>0.19707993446513788</v>
      </c>
      <c r="K28" s="28">
        <f>'Calculations 25to34'!K209</f>
        <v>0.19418435479451218</v>
      </c>
      <c r="L28" s="28">
        <f>'Calculations 25to34'!L209</f>
        <v>0.19662528065576754</v>
      </c>
      <c r="M28" s="28">
        <f>'Calculations 25to34'!M209</f>
        <v>0.1946685190358767</v>
      </c>
      <c r="N28" s="28">
        <f>'Calculations 25to34'!N209</f>
        <v>0.19271077531539102</v>
      </c>
      <c r="O28" s="28">
        <f>'Calculations 25to34'!O209</f>
        <v>0.1907528323187902</v>
      </c>
      <c r="P28" s="28">
        <f>'Calculations 25to34'!P209</f>
        <v>0.18879546276211356</v>
      </c>
      <c r="Q28" s="28">
        <f>'Calculations 25to34'!Q209</f>
        <v>0.18683942805183607</v>
      </c>
      <c r="R28" s="28">
        <f>'Calculations 25to34'!R209</f>
        <v>0.18488547715494263</v>
      </c>
      <c r="S28" s="28">
        <f>'Calculations 25to34'!S209</f>
        <v>0.18293434554133556</v>
      </c>
      <c r="T28" s="28">
        <f>'Calculations 25to34'!T209</f>
        <v>0.18098675419931454</v>
      </c>
      <c r="U28" s="28">
        <f>'Calculations 25to34'!U209</f>
        <v>0.17904340872450331</v>
      </c>
      <c r="V28" s="28">
        <f>'Calculations 25to34'!V209</f>
        <v>0.17710499848223796</v>
      </c>
      <c r="W28" s="28">
        <f>'Calculations 25to34'!W209</f>
        <v>0.17517219584309404</v>
      </c>
      <c r="X28" s="28">
        <f>'Calculations 25to34'!X209</f>
        <v>0.17324565549093748</v>
      </c>
      <c r="Y28" s="28">
        <f>'Calculations 25to34'!Y209</f>
        <v>0.17132601380256374</v>
      </c>
      <c r="Z28" s="28">
        <f>'Calculations 25to34'!Z209</f>
        <v>0.16941388829775791</v>
      </c>
      <c r="AA28" s="28">
        <f>'Calculations 25to34'!AA209</f>
        <v>0.16750987715833057</v>
      </c>
      <c r="AB28" s="28">
        <f>'Calculations 25to34'!AB209</f>
        <v>0.16561455881448581</v>
      </c>
      <c r="AC28" s="28">
        <f>'Calculations 25to34'!AC209</f>
        <v>0.16372849159666852</v>
      </c>
      <c r="AD28" s="28">
        <f>'Calculations 25to34'!AD209</f>
        <v>0.1618522134508607</v>
      </c>
      <c r="AE28" s="28">
        <f>'Calculations 25to34'!AE209</f>
        <v>0.15998624171513989</v>
      </c>
      <c r="AF28" s="28">
        <f>'Calculations 25to34'!AF209</f>
        <v>0.15813107295518486</v>
      </c>
      <c r="AG28">
        <v>0.15813107295518486</v>
      </c>
      <c r="AH28">
        <v>0.15813107295518486</v>
      </c>
      <c r="AI28">
        <v>0.15813107295518486</v>
      </c>
      <c r="AJ28">
        <v>0.15813107295518486</v>
      </c>
      <c r="AK28">
        <v>0.15813107295518486</v>
      </c>
      <c r="AL28">
        <v>0.15813107295518486</v>
      </c>
      <c r="AM28">
        <v>0.15813107295518486</v>
      </c>
      <c r="AN28">
        <v>0.15813107295518486</v>
      </c>
      <c r="AO28">
        <v>0.15813107295518486</v>
      </c>
      <c r="AP28">
        <v>0.15813107295518486</v>
      </c>
    </row>
    <row r="29" spans="1:42" x14ac:dyDescent="0.2">
      <c r="A29" s="6" t="s">
        <v>43</v>
      </c>
      <c r="B29" s="28">
        <f>'Calculations 25to34'!B210</f>
        <v>0.21516640400482065</v>
      </c>
      <c r="C29" s="28">
        <f>'Calculations 25to34'!C210</f>
        <v>0.21624602913585417</v>
      </c>
      <c r="D29" s="28">
        <f>'Calculations 25to34'!D210</f>
        <v>0.21724864004044514</v>
      </c>
      <c r="E29" s="28">
        <f>'Calculations 25to34'!E210</f>
        <v>0.21703767492283579</v>
      </c>
      <c r="F29" s="28">
        <f>'Calculations 25to34'!F210</f>
        <v>0.21528862945448027</v>
      </c>
      <c r="G29" s="28">
        <f>'Calculations 25to34'!G210</f>
        <v>0.21197334610535742</v>
      </c>
      <c r="H29" s="28">
        <f>'Calculations 25to34'!H210</f>
        <v>0.20740470740072872</v>
      </c>
      <c r="I29" s="28">
        <f>'Calculations 25to34'!I210</f>
        <v>0.20221126899166617</v>
      </c>
      <c r="J29" s="28">
        <f>'Calculations 25to34'!J210</f>
        <v>0.19817068522111281</v>
      </c>
      <c r="K29" s="28">
        <f>'Calculations 25to34'!K210</f>
        <v>0.19518318492452219</v>
      </c>
      <c r="L29" s="28">
        <f>'Calculations 25to34'!L210</f>
        <v>0.19738441877010768</v>
      </c>
      <c r="M29" s="28">
        <f>'Calculations 25to34'!M210</f>
        <v>0.19528670010237534</v>
      </c>
      <c r="N29" s="28">
        <f>'Calculations 25to34'!N210</f>
        <v>0.19319095135417666</v>
      </c>
      <c r="O29" s="28">
        <f>'Calculations 25to34'!O210</f>
        <v>0.19109810169431091</v>
      </c>
      <c r="P29" s="28">
        <f>'Calculations 25to34'!P210</f>
        <v>0.18900905292647691</v>
      </c>
      <c r="Q29" s="28">
        <f>'Calculations 25to34'!Q210</f>
        <v>0.18692467907535601</v>
      </c>
      <c r="R29" s="28">
        <f>'Calculations 25to34'!R210</f>
        <v>0.18484582604317579</v>
      </c>
      <c r="S29" s="28">
        <f>'Calculations 25to34'!S210</f>
        <v>0.18277331133517072</v>
      </c>
      <c r="T29" s="28">
        <f>'Calculations 25to34'!T210</f>
        <v>0.18070792385214249</v>
      </c>
      <c r="U29" s="28">
        <f>'Calculations 25to34'!U210</f>
        <v>0.17865042374813639</v>
      </c>
      <c r="V29" s="28">
        <f>'Calculations 25to34'!V210</f>
        <v>0.17660154235107633</v>
      </c>
      <c r="W29" s="28">
        <f>'Calculations 25to34'!W210</f>
        <v>0.17456198214403992</v>
      </c>
      <c r="X29" s="28">
        <f>'Calculations 25to34'!X210</f>
        <v>0.17253241680474493</v>
      </c>
      <c r="Y29" s="28">
        <f>'Calculations 25to34'!Y210</f>
        <v>0.17051349130067506</v>
      </c>
      <c r="Z29" s="28">
        <f>'Calculations 25to34'!Z210</f>
        <v>0.1685058220372144</v>
      </c>
      <c r="AA29" s="28">
        <f>'Calculations 25to34'!AA210</f>
        <v>0.16650999705605238</v>
      </c>
      <c r="AB29" s="28">
        <f>'Calculations 25to34'!AB210</f>
        <v>0.16452657628108838</v>
      </c>
      <c r="AC29" s="28">
        <f>'Calculations 25to34'!AC210</f>
        <v>0.1625560918090162</v>
      </c>
      <c r="AD29" s="28">
        <f>'Calculations 25to34'!AD210</f>
        <v>0.16059904824174201</v>
      </c>
      <c r="AE29" s="28">
        <f>'Calculations 25to34'!AE210</f>
        <v>0.15865592305778717</v>
      </c>
      <c r="AF29" s="28">
        <f>'Calculations 25to34'!AF210</f>
        <v>0.15672716701983094</v>
      </c>
      <c r="AG29">
        <v>0.15672716701983094</v>
      </c>
      <c r="AH29">
        <v>0.15672716701983094</v>
      </c>
      <c r="AI29">
        <v>0.15672716701983094</v>
      </c>
      <c r="AJ29">
        <v>0.15672716701983094</v>
      </c>
      <c r="AK29">
        <v>0.15672716701983094</v>
      </c>
      <c r="AL29">
        <v>0.15672716701983094</v>
      </c>
      <c r="AM29">
        <v>0.15672716701983094</v>
      </c>
      <c r="AN29">
        <v>0.15672716701983094</v>
      </c>
      <c r="AO29">
        <v>0.15672716701983094</v>
      </c>
      <c r="AP29">
        <v>0.15672716701983094</v>
      </c>
    </row>
    <row r="30" spans="1:42" x14ac:dyDescent="0.2">
      <c r="A30" s="6" t="s">
        <v>44</v>
      </c>
      <c r="B30" s="28">
        <f>'Calculations 25to34'!B211</f>
        <v>0.22885729331226962</v>
      </c>
      <c r="C30" s="28">
        <f>'Calculations 25to34'!C211</f>
        <v>0.23050888180488049</v>
      </c>
      <c r="D30" s="28">
        <f>'Calculations 25to34'!D211</f>
        <v>0.23207909714629282</v>
      </c>
      <c r="E30" s="28">
        <f>'Calculations 25to34'!E211</f>
        <v>0.23238428968346722</v>
      </c>
      <c r="F30" s="28">
        <f>'Calculations 25to34'!F211</f>
        <v>0.23110007275770289</v>
      </c>
      <c r="G30" s="28">
        <f>'Calculations 25to34'!G211</f>
        <v>0.22835057400395883</v>
      </c>
      <c r="H30" s="28">
        <f>'Calculations 25to34'!H211</f>
        <v>0.22414173755227421</v>
      </c>
      <c r="I30" s="28">
        <f>'Calculations 25to34'!I211</f>
        <v>0.21927013341684359</v>
      </c>
      <c r="J30" s="28">
        <f>'Calculations 25to34'!J211</f>
        <v>0.21570183569294807</v>
      </c>
      <c r="K30" s="28">
        <f>'Calculations 25to34'!K211</f>
        <v>0.2132922070392472</v>
      </c>
      <c r="L30" s="28">
        <f>'Calculations 25to34'!L211</f>
        <v>0.21567286933597327</v>
      </c>
      <c r="M30" s="28">
        <f>'Calculations 25to34'!M211</f>
        <v>0.21386416731178459</v>
      </c>
      <c r="N30" s="28">
        <f>'Calculations 25to34'!N211</f>
        <v>0.21202872033636794</v>
      </c>
      <c r="O30" s="28">
        <f>'Calculations 25to34'!O211</f>
        <v>0.21016856490431648</v>
      </c>
      <c r="P30" s="28">
        <f>'Calculations 25to34'!P211</f>
        <v>0.20828569836422872</v>
      </c>
      <c r="Q30" s="28">
        <f>'Calculations 25to34'!Q211</f>
        <v>0.20638207648786447</v>
      </c>
      <c r="R30" s="28">
        <f>'Calculations 25to34'!R211</f>
        <v>0.20445961132161622</v>
      </c>
      <c r="S30" s="28">
        <f>'Calculations 25to34'!S211</f>
        <v>0.20252016930390049</v>
      </c>
      <c r="T30" s="28">
        <f>'Calculations 25to34'!T211</f>
        <v>0.2005655696328906</v>
      </c>
      <c r="U30" s="28">
        <f>'Calculations 25to34'!U211</f>
        <v>0.19859758286979753</v>
      </c>
      <c r="V30" s="28">
        <f>'Calculations 25to34'!V211</f>
        <v>0.19661792976361753</v>
      </c>
      <c r="W30" s="28">
        <f>'Calculations 25to34'!W211</f>
        <v>0.19462828028392967</v>
      </c>
      <c r="X30" s="28">
        <f>'Calculations 25to34'!X211</f>
        <v>0.19263025284896526</v>
      </c>
      <c r="Y30" s="28">
        <f>'Calculations 25to34'!Y211</f>
        <v>0.19062541373671985</v>
      </c>
      <c r="Z30" s="28">
        <f>'Calculations 25to34'!Z211</f>
        <v>0.18861527666744701</v>
      </c>
      <c r="AA30" s="28">
        <f>'Calculations 25to34'!AA211</f>
        <v>0.18660130254634055</v>
      </c>
      <c r="AB30" s="28">
        <f>'Calculations 25to34'!AB211</f>
        <v>0.18458489935570105</v>
      </c>
      <c r="AC30" s="28">
        <f>'Calculations 25to34'!AC211</f>
        <v>0.18256742218631616</v>
      </c>
      <c r="AD30" s="28">
        <f>'Calculations 25to34'!AD211</f>
        <v>0.18055017339818941</v>
      </c>
      <c r="AE30" s="28">
        <f>'Calculations 25to34'!AE211</f>
        <v>0.1785344029011561</v>
      </c>
      <c r="AF30" s="28">
        <f>'Calculations 25to34'!AF211</f>
        <v>0.17652130854629672</v>
      </c>
      <c r="AG30">
        <v>0.17652130854629672</v>
      </c>
      <c r="AH30">
        <v>0.17652130854629672</v>
      </c>
      <c r="AI30">
        <v>0.17652130854629672</v>
      </c>
      <c r="AJ30">
        <v>0.17652130854629672</v>
      </c>
      <c r="AK30">
        <v>0.17652130854629672</v>
      </c>
      <c r="AL30">
        <v>0.17652130854629672</v>
      </c>
      <c r="AM30">
        <v>0.17652130854629672</v>
      </c>
      <c r="AN30">
        <v>0.17652130854629672</v>
      </c>
      <c r="AO30">
        <v>0.17652130854629672</v>
      </c>
      <c r="AP30">
        <v>0.17652130854629672</v>
      </c>
    </row>
    <row r="31" spans="1:42" x14ac:dyDescent="0.2">
      <c r="A31" s="6" t="s">
        <v>45</v>
      </c>
      <c r="B31" s="28">
        <f>'Calculations 25to34'!B212</f>
        <v>0.21963463952029005</v>
      </c>
      <c r="C31" s="28">
        <f>'Calculations 25to34'!C212</f>
        <v>0.2208833263790593</v>
      </c>
      <c r="D31" s="28">
        <f>'Calculations 25to34'!D212</f>
        <v>0.22210093896525696</v>
      </c>
      <c r="E31" s="28">
        <f>'Calculations 25to34'!E212</f>
        <v>0.22209528840704212</v>
      </c>
      <c r="F31" s="28">
        <f>'Calculations 25to34'!F212</f>
        <v>0.22049029979281856</v>
      </c>
      <c r="G31" s="28">
        <f>'Calculations 25to34'!G212</f>
        <v>0.21723776057621494</v>
      </c>
      <c r="H31" s="28">
        <f>'Calculations 25to34'!H212</f>
        <v>0.21269253363801827</v>
      </c>
      <c r="I31" s="28">
        <f>'Calculations 25to34'!I212</f>
        <v>0.20751067789477751</v>
      </c>
      <c r="J31" s="28">
        <f>'Calculations 25to34'!J212</f>
        <v>0.20353925861342256</v>
      </c>
      <c r="K31" s="28">
        <f>'Calculations 25to34'!K212</f>
        <v>0.20067602960754086</v>
      </c>
      <c r="L31" s="28">
        <f>'Calculations 25to34'!L212</f>
        <v>0.20302693445365014</v>
      </c>
      <c r="M31" s="28">
        <f>'Calculations 25to34'!M212</f>
        <v>0.20100829907108053</v>
      </c>
      <c r="N31" s="28">
        <f>'Calculations 25to34'!N212</f>
        <v>0.19898640369181925</v>
      </c>
      <c r="O31" s="28">
        <f>'Calculations 25to34'!O212</f>
        <v>0.19696224091922468</v>
      </c>
      <c r="P31" s="28">
        <f>'Calculations 25to34'!P212</f>
        <v>0.19493678350828678</v>
      </c>
      <c r="Q31" s="28">
        <f>'Calculations 25to34'!Q212</f>
        <v>0.19291098342170054</v>
      </c>
      <c r="R31" s="28">
        <f>'Calculations 25to34'!R212</f>
        <v>0.19088577095981751</v>
      </c>
      <c r="S31" s="28">
        <f>'Calculations 25to34'!S212</f>
        <v>0.18886205396489714</v>
      </c>
      <c r="T31" s="28">
        <f>'Calculations 25to34'!T212</f>
        <v>0.18684071709971725</v>
      </c>
      <c r="U31" s="28">
        <f>'Calculations 25to34'!U212</f>
        <v>0.18482262120028095</v>
      </c>
      <c r="V31" s="28">
        <f>'Calculations 25to34'!V212</f>
        <v>0.18280860270203303</v>
      </c>
      <c r="W31" s="28">
        <f>'Calculations 25to34'!W212</f>
        <v>0.18079947313869615</v>
      </c>
      <c r="X31" s="28">
        <f>'Calculations 25to34'!X212</f>
        <v>0.17879601871257814</v>
      </c>
      <c r="Y31" s="28">
        <f>'Calculations 25to34'!Y212</f>
        <v>0.17679899993491735</v>
      </c>
      <c r="Z31" s="28">
        <f>'Calculations 25to34'!Z212</f>
        <v>0.17480915133462938</v>
      </c>
      <c r="AA31" s="28">
        <f>'Calculations 25to34'!AA212</f>
        <v>0.17282718123357499</v>
      </c>
      <c r="AB31" s="28">
        <f>'Calculations 25to34'!AB212</f>
        <v>0.17085377158629925</v>
      </c>
      <c r="AC31" s="28">
        <f>'Calculations 25to34'!AC212</f>
        <v>0.16888957788201409</v>
      </c>
      <c r="AD31" s="28">
        <f>'Calculations 25to34'!AD212</f>
        <v>0.16693522910644512</v>
      </c>
      <c r="AE31" s="28">
        <f>'Calculations 25to34'!AE212</f>
        <v>0.16499132776103964</v>
      </c>
      <c r="AF31" s="28">
        <f>'Calculations 25to34'!AF212</f>
        <v>0.16305844993692839</v>
      </c>
      <c r="AG31">
        <v>0.16305844993692839</v>
      </c>
      <c r="AH31">
        <v>0.16305844993692839</v>
      </c>
      <c r="AI31">
        <v>0.16305844993692839</v>
      </c>
      <c r="AJ31">
        <v>0.16305844993692839</v>
      </c>
      <c r="AK31">
        <v>0.16305844993692839</v>
      </c>
      <c r="AL31">
        <v>0.16305844993692839</v>
      </c>
      <c r="AM31">
        <v>0.16305844993692839</v>
      </c>
      <c r="AN31">
        <v>0.16305844993692839</v>
      </c>
      <c r="AO31">
        <v>0.16305844993692839</v>
      </c>
      <c r="AP31">
        <v>0.16305844993692839</v>
      </c>
    </row>
    <row r="32" spans="1:42" x14ac:dyDescent="0.2">
      <c r="A32" s="6" t="s">
        <v>46</v>
      </c>
      <c r="B32" s="28">
        <f>'Calculations 25to34'!B213</f>
        <v>0.21421331230994481</v>
      </c>
      <c r="C32" s="28">
        <f>'Calculations 25to34'!C213</f>
        <v>0.21772594946527518</v>
      </c>
      <c r="D32" s="28">
        <f>'Calculations 25to34'!D213</f>
        <v>0.22052613050450404</v>
      </c>
      <c r="E32" s="28">
        <f>'Calculations 25to34'!E213</f>
        <v>0.22211137331024833</v>
      </c>
      <c r="F32" s="28">
        <f>'Calculations 25to34'!F213</f>
        <v>0.22238703928528941</v>
      </c>
      <c r="G32" s="28">
        <f>'Calculations 25to34'!G213</f>
        <v>0.22169424342364852</v>
      </c>
      <c r="H32" s="28">
        <f>'Calculations 25to34'!H213</f>
        <v>0.21943069610748228</v>
      </c>
      <c r="I32" s="28">
        <f>'Calculations 25to34'!I213</f>
        <v>0.21653552271108667</v>
      </c>
      <c r="J32" s="28">
        <f>'Calculations 25to34'!J213</f>
        <v>0.21478245664923432</v>
      </c>
      <c r="K32" s="28">
        <f>'Calculations 25to34'!K213</f>
        <v>0.21381307779088218</v>
      </c>
      <c r="L32" s="28">
        <f>'Calculations 25to34'!L213</f>
        <v>0.21721073873456404</v>
      </c>
      <c r="M32" s="28">
        <f>'Calculations 25to34'!M213</f>
        <v>0.21671289256964396</v>
      </c>
      <c r="N32" s="28">
        <f>'Calculations 25to34'!N213</f>
        <v>0.2161185768414407</v>
      </c>
      <c r="O32" s="28">
        <f>'Calculations 25to34'!O213</f>
        <v>0.21543100393662554</v>
      </c>
      <c r="P32" s="28">
        <f>'Calculations 25to34'!P213</f>
        <v>0.21465360548020634</v>
      </c>
      <c r="Q32" s="28">
        <f>'Calculations 25to34'!Q213</f>
        <v>0.2137899866665498</v>
      </c>
      <c r="R32" s="28">
        <f>'Calculations 25to34'!R213</f>
        <v>0.2128438844063224</v>
      </c>
      <c r="S32" s="28">
        <f>'Calculations 25to34'!S213</f>
        <v>0.21181912934286506</v>
      </c>
      <c r="T32" s="28">
        <f>'Calculations 25to34'!T213</f>
        <v>0.21071961170575831</v>
      </c>
      <c r="U32" s="28">
        <f>'Calculations 25to34'!U213</f>
        <v>0.20954925090104107</v>
      </c>
      <c r="V32" s="28">
        <f>'Calculations 25to34'!V213</f>
        <v>0.20831196868500967</v>
      </c>
      <c r="W32" s="28">
        <f>'Calculations 25to34'!W213</f>
        <v>0.20701166572997903</v>
      </c>
      <c r="X32" s="28">
        <f>'Calculations 25to34'!X213</f>
        <v>0.20565220136393628</v>
      </c>
      <c r="Y32" s="28">
        <f>'Calculations 25to34'!Y213</f>
        <v>0.2042373762497228</v>
      </c>
      <c r="Z32" s="28">
        <f>'Calculations 25to34'!Z213</f>
        <v>0.20277091776156211</v>
      </c>
      <c r="AA32" s="28">
        <f>'Calculations 25to34'!AA213</f>
        <v>0.20125646781567225</v>
      </c>
      <c r="AB32" s="28">
        <f>'Calculations 25to34'!AB213</f>
        <v>0.19969757291598642</v>
      </c>
      <c r="AC32" s="28">
        <f>'Calculations 25to34'!AC213</f>
        <v>0.1980976761843061</v>
      </c>
      <c r="AD32" s="28">
        <f>'Calculations 25to34'!AD213</f>
        <v>0.19646011115545092</v>
      </c>
      <c r="AE32" s="28">
        <f>'Calculations 25to34'!AE213</f>
        <v>0.19478809713123638</v>
      </c>
      <c r="AF32" s="28">
        <f>'Calculations 25to34'!AF213</f>
        <v>0.19308473590161002</v>
      </c>
      <c r="AG32">
        <v>0.19308473590161002</v>
      </c>
      <c r="AH32">
        <v>0.19308473590161002</v>
      </c>
      <c r="AI32">
        <v>0.19308473590161002</v>
      </c>
      <c r="AJ32">
        <v>0.19308473590161002</v>
      </c>
      <c r="AK32">
        <v>0.19308473590161002</v>
      </c>
      <c r="AL32">
        <v>0.19308473590161002</v>
      </c>
      <c r="AM32">
        <v>0.19308473590161002</v>
      </c>
      <c r="AN32">
        <v>0.19308473590161002</v>
      </c>
      <c r="AO32">
        <v>0.19308473590161002</v>
      </c>
      <c r="AP32">
        <v>0.19308473590161002</v>
      </c>
    </row>
    <row r="33" spans="1:42" x14ac:dyDescent="0.2">
      <c r="A33" s="6" t="s">
        <v>47</v>
      </c>
      <c r="B33" s="28">
        <f>'Calculations 25to34'!B214</f>
        <v>0.25524156791248853</v>
      </c>
      <c r="C33" s="28">
        <f>'Calculations 25to34'!C214</f>
        <v>0.25637519138980347</v>
      </c>
      <c r="D33" s="28">
        <f>'Calculations 25to34'!D214</f>
        <v>0.25734929135338902</v>
      </c>
      <c r="E33" s="28">
        <f>'Calculations 25to34'!E214</f>
        <v>0.25693384777354095</v>
      </c>
      <c r="F33" s="28">
        <f>'Calculations 25to34'!F214</f>
        <v>0.25480996804646933</v>
      </c>
      <c r="G33" s="28">
        <f>'Calculations 25to34'!G214</f>
        <v>0.25095149273755535</v>
      </c>
      <c r="H33" s="28">
        <f>'Calculations 25to34'!H214</f>
        <v>0.24566780800568336</v>
      </c>
      <c r="I33" s="28">
        <f>'Calculations 25to34'!I214</f>
        <v>0.23962421863995598</v>
      </c>
      <c r="J33" s="28">
        <f>'Calculations 25to34'!J214</f>
        <v>0.23483373693265816</v>
      </c>
      <c r="K33" s="28">
        <f>'Calculations 25to34'!K214</f>
        <v>0.23121092739517729</v>
      </c>
      <c r="L33" s="28">
        <f>'Calculations 25to34'!L214</f>
        <v>0.23366959388432482</v>
      </c>
      <c r="M33" s="28">
        <f>'Calculations 25to34'!M214</f>
        <v>0.23113938659000513</v>
      </c>
      <c r="N33" s="28">
        <f>'Calculations 25to34'!N214</f>
        <v>0.22860985930277539</v>
      </c>
      <c r="O33" s="28">
        <f>'Calculations 25to34'!O214</f>
        <v>0.22608229040063424</v>
      </c>
      <c r="P33" s="28">
        <f>'Calculations 25to34'!P214</f>
        <v>0.2235579183104682</v>
      </c>
      <c r="Q33" s="28">
        <f>'Calculations 25to34'!Q214</f>
        <v>0.22103794115137104</v>
      </c>
      <c r="R33" s="28">
        <f>'Calculations 25to34'!R214</f>
        <v>0.21852351646566359</v>
      </c>
      <c r="S33" s="28">
        <f>'Calculations 25to34'!S214</f>
        <v>0.21601576103547138</v>
      </c>
      <c r="T33" s="28">
        <f>'Calculations 25to34'!T214</f>
        <v>0.21351575078246007</v>
      </c>
      <c r="U33" s="28">
        <f>'Calculations 25to34'!U214</f>
        <v>0.21102452074811473</v>
      </c>
      <c r="V33" s="28">
        <f>'Calculations 25to34'!V214</f>
        <v>0.20854306515173851</v>
      </c>
      <c r="W33" s="28">
        <f>'Calculations 25to34'!W214</f>
        <v>0.20607233752315415</v>
      </c>
      <c r="X33" s="28">
        <f>'Calculations 25to34'!X214</f>
        <v>0.20361325090695734</v>
      </c>
      <c r="Y33" s="28">
        <f>'Calculations 25to34'!Y214</f>
        <v>0.20116667813499858</v>
      </c>
      <c r="Z33" s="28">
        <f>'Calculations 25to34'!Z214</f>
        <v>0.19873345216369173</v>
      </c>
      <c r="AA33" s="28">
        <f>'Calculations 25to34'!AA214</f>
        <v>0.19631436647262404</v>
      </c>
      <c r="AB33" s="28">
        <f>'Calculations 25to34'!AB214</f>
        <v>0.19391017552089215</v>
      </c>
      <c r="AC33" s="28">
        <f>'Calculations 25to34'!AC214</f>
        <v>0.19152159525753359</v>
      </c>
      <c r="AD33" s="28">
        <f>'Calculations 25to34'!AD214</f>
        <v>0.18914930368238936</v>
      </c>
      <c r="AE33" s="28">
        <f>'Calculations 25to34'!AE214</f>
        <v>0.18679394145372671</v>
      </c>
      <c r="AF33" s="28">
        <f>'Calculations 25to34'!AF214</f>
        <v>0.18445611253896302</v>
      </c>
      <c r="AG33">
        <v>0.18445611253896302</v>
      </c>
      <c r="AH33">
        <v>0.18445611253896302</v>
      </c>
      <c r="AI33">
        <v>0.18445611253896302</v>
      </c>
      <c r="AJ33">
        <v>0.18445611253896302</v>
      </c>
      <c r="AK33">
        <v>0.18445611253896302</v>
      </c>
      <c r="AL33">
        <v>0.18445611253896302</v>
      </c>
      <c r="AM33">
        <v>0.18445611253896302</v>
      </c>
      <c r="AN33">
        <v>0.18445611253896302</v>
      </c>
      <c r="AO33">
        <v>0.18445611253896302</v>
      </c>
      <c r="AP33">
        <v>0.18445611253896302</v>
      </c>
    </row>
    <row r="34" spans="1:42" x14ac:dyDescent="0.2">
      <c r="A34" s="6" t="s">
        <v>48</v>
      </c>
      <c r="B34" s="28">
        <f>'Calculations 25to34'!B215</f>
        <v>0.20368098159509199</v>
      </c>
      <c r="C34" s="28">
        <f>'Calculations 25to34'!C215</f>
        <v>0.20505581918832602</v>
      </c>
      <c r="D34" s="28">
        <f>'Calculations 25to34'!D215</f>
        <v>0.20614814793430197</v>
      </c>
      <c r="E34" s="28">
        <f>'Calculations 25to34'!E215</f>
        <v>0.20604369944925607</v>
      </c>
      <c r="F34" s="28">
        <f>'Calculations 25to34'!F215</f>
        <v>0.20445771221049711</v>
      </c>
      <c r="G34" s="28">
        <f>'Calculations 25to34'!G215</f>
        <v>0.20125993397628611</v>
      </c>
      <c r="H34" s="28">
        <f>'Calculations 25to34'!H215</f>
        <v>0.19692368904740823</v>
      </c>
      <c r="I34" s="28">
        <f>'Calculations 25to34'!I215</f>
        <v>0.19180773860627665</v>
      </c>
      <c r="J34" s="28">
        <f>'Calculations 25to34'!J215</f>
        <v>0.18763790342180106</v>
      </c>
      <c r="K34" s="28">
        <f>'Calculations 25to34'!K215</f>
        <v>0.18443252177287461</v>
      </c>
      <c r="L34" s="28">
        <f>'Calculations 25to34'!L215</f>
        <v>0.1872076538059349</v>
      </c>
      <c r="M34" s="28">
        <f>'Calculations 25to34'!M215</f>
        <v>0.1852579192243074</v>
      </c>
      <c r="N34" s="28">
        <f>'Calculations 25to34'!N215</f>
        <v>0.18331357636533865</v>
      </c>
      <c r="O34" s="28">
        <f>'Calculations 25to34'!O215</f>
        <v>0.18137522631459599</v>
      </c>
      <c r="P34" s="28">
        <f>'Calculations 25to34'!P215</f>
        <v>0.17944345233298206</v>
      </c>
      <c r="Q34" s="28">
        <f>'Calculations 25to34'!Q215</f>
        <v>0.17751881963356214</v>
      </c>
      <c r="R34" s="28">
        <f>'Calculations 25to34'!R215</f>
        <v>0.17560187519907658</v>
      </c>
      <c r="S34" s="28">
        <f>'Calculations 25to34'!S215</f>
        <v>0.17369314763896868</v>
      </c>
      <c r="T34" s="28">
        <f>'Calculations 25to34'!T215</f>
        <v>0.17179314708467286</v>
      </c>
      <c r="U34" s="28">
        <f>'Calculations 25to34'!U215</f>
        <v>0.16990236512185961</v>
      </c>
      <c r="V34" s="28">
        <f>'Calculations 25to34'!V215</f>
        <v>0.16802127475826689</v>
      </c>
      <c r="W34" s="28">
        <f>'Calculations 25to34'!W215</f>
        <v>0.16615033042569732</v>
      </c>
      <c r="X34" s="28">
        <f>'Calculations 25to34'!X215</f>
        <v>0.16428996801473744</v>
      </c>
      <c r="Y34" s="28">
        <f>'Calculations 25to34'!Y215</f>
        <v>0.16244060494069734</v>
      </c>
      <c r="Z34" s="28">
        <f>'Calculations 25to34'!Z215</f>
        <v>0.16060264023927262</v>
      </c>
      <c r="AA34" s="28">
        <f>'Calculations 25to34'!AA215</f>
        <v>0.1587764546903862</v>
      </c>
      <c r="AB34" s="28">
        <f>'Calculations 25to34'!AB215</f>
        <v>0.15696241096867614</v>
      </c>
      <c r="AC34" s="28">
        <f>'Calculations 25to34'!AC215</f>
        <v>0.15516085381908584</v>
      </c>
      <c r="AD34" s="28">
        <f>'Calculations 25to34'!AD215</f>
        <v>0.15337211025600914</v>
      </c>
      <c r="AE34" s="28">
        <f>'Calculations 25to34'!AE215</f>
        <v>0.15159648978445622</v>
      </c>
      <c r="AF34" s="28">
        <f>'Calculations 25to34'!AF215</f>
        <v>0.14983428464171955</v>
      </c>
      <c r="AG34">
        <v>0.14983428464171955</v>
      </c>
      <c r="AH34">
        <v>0.14983428464171955</v>
      </c>
      <c r="AI34">
        <v>0.14983428464171955</v>
      </c>
      <c r="AJ34">
        <v>0.14983428464171955</v>
      </c>
      <c r="AK34">
        <v>0.14983428464171955</v>
      </c>
      <c r="AL34">
        <v>0.14983428464171955</v>
      </c>
      <c r="AM34">
        <v>0.14983428464171955</v>
      </c>
      <c r="AN34">
        <v>0.14983428464171955</v>
      </c>
      <c r="AO34">
        <v>0.14983428464171955</v>
      </c>
      <c r="AP34">
        <v>0.14983428464171955</v>
      </c>
    </row>
    <row r="35" spans="1:42" x14ac:dyDescent="0.2">
      <c r="A35" s="6" t="s">
        <v>49</v>
      </c>
      <c r="B35" s="28">
        <f>'Calculations 25to34'!B216</f>
        <v>0.3365853658536585</v>
      </c>
      <c r="C35" s="28">
        <f>'Calculations 25to34'!C216</f>
        <v>0.33770927756949842</v>
      </c>
      <c r="D35" s="28">
        <f>'Calculations 25to34'!D216</f>
        <v>0.33860421784323447</v>
      </c>
      <c r="E35" s="28">
        <f>'Calculations 25to34'!E216</f>
        <v>0.337855545091932</v>
      </c>
      <c r="F35" s="28">
        <f>'Calculations 25to34'!F216</f>
        <v>0.33514447083150989</v>
      </c>
      <c r="G35" s="28">
        <f>'Calculations 25to34'!G216</f>
        <v>0.33047161136835029</v>
      </c>
      <c r="H35" s="28">
        <f>'Calculations 25to34'!H216</f>
        <v>0.32408676831155536</v>
      </c>
      <c r="I35" s="28">
        <f>'Calculations 25to34'!I216</f>
        <v>0.31664865054091368</v>
      </c>
      <c r="J35" s="28">
        <f>'Calculations 25to34'!J216</f>
        <v>0.31059486618252691</v>
      </c>
      <c r="K35" s="28">
        <f>'Calculations 25to34'!K216</f>
        <v>0.30593529846892575</v>
      </c>
      <c r="L35" s="28">
        <f>'Calculations 25to34'!L216</f>
        <v>0.3088074061164926</v>
      </c>
      <c r="M35" s="28">
        <f>'Calculations 25to34'!M216</f>
        <v>0.30555905491622248</v>
      </c>
      <c r="N35" s="28">
        <f>'Calculations 25to34'!N216</f>
        <v>0.3023058566916299</v>
      </c>
      <c r="O35" s="28">
        <f>'Calculations 25to34'!O216</f>
        <v>0.29904957587435776</v>
      </c>
      <c r="P35" s="28">
        <f>'Calculations 25to34'!P216</f>
        <v>0.29579193108518725</v>
      </c>
      <c r="Q35" s="28">
        <f>'Calculations 25to34'!Q216</f>
        <v>0.29253459429211409</v>
      </c>
      <c r="R35" s="28">
        <f>'Calculations 25to34'!R216</f>
        <v>0.28927919007134723</v>
      </c>
      <c r="S35" s="28">
        <f>'Calculations 25to34'!S216</f>
        <v>0.28602729497076096</v>
      </c>
      <c r="T35" s="28">
        <f>'Calculations 25to34'!T216</f>
        <v>0.28278043697495386</v>
      </c>
      <c r="U35" s="28">
        <f>'Calculations 25to34'!U216</f>
        <v>0.27954009507073413</v>
      </c>
      <c r="V35" s="28">
        <f>'Calculations 25to34'!V216</f>
        <v>0.27630769891149842</v>
      </c>
      <c r="W35" s="28">
        <f>'Calculations 25to34'!W216</f>
        <v>0.27308462857864291</v>
      </c>
      <c r="X35" s="28">
        <f>'Calculations 25to34'!X216</f>
        <v>0.26987221443786924</v>
      </c>
      <c r="Y35" s="28">
        <f>'Calculations 25to34'!Y216</f>
        <v>0.26667173708791581</v>
      </c>
      <c r="Z35" s="28">
        <f>'Calculations 25to34'!Z216</f>
        <v>0.26348442739903388</v>
      </c>
      <c r="AA35" s="28">
        <f>'Calculations 25to34'!AA216</f>
        <v>0.2603114666382384</v>
      </c>
      <c r="AB35" s="28">
        <f>'Calculations 25to34'!AB216</f>
        <v>0.25715398667817918</v>
      </c>
      <c r="AC35" s="28">
        <f>'Calculations 25to34'!AC216</f>
        <v>0.25401307028627285</v>
      </c>
      <c r="AD35" s="28">
        <f>'Calculations 25to34'!AD216</f>
        <v>0.25088975149056025</v>
      </c>
      <c r="AE35" s="28">
        <f>'Calculations 25to34'!AE216</f>
        <v>0.24778501601861841</v>
      </c>
      <c r="AF35" s="28">
        <f>'Calculations 25to34'!AF216</f>
        <v>0.24469980180573167</v>
      </c>
      <c r="AG35">
        <v>0.24469980180573167</v>
      </c>
      <c r="AH35">
        <v>0.24469980180573167</v>
      </c>
      <c r="AI35">
        <v>0.24469980180573167</v>
      </c>
      <c r="AJ35">
        <v>0.24469980180573167</v>
      </c>
      <c r="AK35">
        <v>0.24469980180573167</v>
      </c>
      <c r="AL35">
        <v>0.24469980180573167</v>
      </c>
      <c r="AM35">
        <v>0.24469980180573167</v>
      </c>
      <c r="AN35">
        <v>0.24469980180573167</v>
      </c>
      <c r="AO35">
        <v>0.24469980180573167</v>
      </c>
      <c r="AP35">
        <v>0.24469980180573167</v>
      </c>
    </row>
    <row r="36" spans="1:42" x14ac:dyDescent="0.2">
      <c r="A36" s="6" t="s">
        <v>50</v>
      </c>
      <c r="B36" s="28">
        <f>'Calculations 25to34'!B217</f>
        <v>0.24112542729424141</v>
      </c>
      <c r="C36" s="28">
        <f>'Calculations 25to34'!C217</f>
        <v>0.24219973008119461</v>
      </c>
      <c r="D36" s="28">
        <f>'Calculations 25to34'!D217</f>
        <v>0.24321781273923587</v>
      </c>
      <c r="E36" s="28">
        <f>'Calculations 25to34'!E217</f>
        <v>0.2429184997849379</v>
      </c>
      <c r="F36" s="28">
        <f>'Calculations 25to34'!F217</f>
        <v>0.24092380555618498</v>
      </c>
      <c r="G36" s="28">
        <f>'Calculations 25to34'!G217</f>
        <v>0.23715724645533331</v>
      </c>
      <c r="H36" s="28">
        <f>'Calculations 25to34'!H217</f>
        <v>0.23203750296816852</v>
      </c>
      <c r="I36" s="28">
        <f>'Calculations 25to34'!I217</f>
        <v>0.22624352560775735</v>
      </c>
      <c r="J36" s="28">
        <f>'Calculations 25to34'!J217</f>
        <v>0.22170684363012585</v>
      </c>
      <c r="K36" s="28">
        <f>'Calculations 25to34'!K217</f>
        <v>0.21832254887485764</v>
      </c>
      <c r="L36" s="28">
        <f>'Calculations 25to34'!L217</f>
        <v>0.22067403255855222</v>
      </c>
      <c r="M36" s="28">
        <f>'Calculations 25to34'!M217</f>
        <v>0.21828247069404735</v>
      </c>
      <c r="N36" s="28">
        <f>'Calculations 25to34'!N217</f>
        <v>0.21589431858046007</v>
      </c>
      <c r="O36" s="28">
        <f>'Calculations 25to34'!O217</f>
        <v>0.21351058205477416</v>
      </c>
      <c r="P36" s="28">
        <f>'Calculations 25to34'!P217</f>
        <v>0.21113223786004187</v>
      </c>
      <c r="Q36" s="28">
        <f>'Calculations 25to34'!Q217</f>
        <v>0.20876023311127867</v>
      </c>
      <c r="R36" s="28">
        <f>'Calculations 25to34'!R217</f>
        <v>0.20639548484194031</v>
      </c>
      <c r="S36" s="28">
        <f>'Calculations 25to34'!S217</f>
        <v>0.20403887962922232</v>
      </c>
      <c r="T36" s="28">
        <f>'Calculations 25to34'!T217</f>
        <v>0.20169127329618716</v>
      </c>
      <c r="U36" s="28">
        <f>'Calculations 25to34'!U217</f>
        <v>0.19935349068852637</v>
      </c>
      <c r="V36" s="28">
        <f>'Calculations 25to34'!V217</f>
        <v>0.19702632552357197</v>
      </c>
      <c r="W36" s="28">
        <f>'Calculations 25to34'!W217</f>
        <v>0.19471054030899573</v>
      </c>
      <c r="X36" s="28">
        <f>'Calculations 25to34'!X217</f>
        <v>0.19240686632851184</v>
      </c>
      <c r="Y36" s="28">
        <f>'Calculations 25to34'!Y217</f>
        <v>0.19011600369173842</v>
      </c>
      <c r="Z36" s="28">
        <f>'Calculations 25to34'!Z217</f>
        <v>0.18783862144530403</v>
      </c>
      <c r="AA36" s="28">
        <f>'Calculations 25to34'!AA217</f>
        <v>0.18557535774216466</v>
      </c>
      <c r="AB36" s="28">
        <f>'Calculations 25to34'!AB217</f>
        <v>0.18332682006605452</v>
      </c>
      <c r="AC36" s="28">
        <f>'Calculations 25to34'!AC217</f>
        <v>0.181093585507935</v>
      </c>
      <c r="AD36" s="28">
        <f>'Calculations 25to34'!AD217</f>
        <v>0.17887620109127217</v>
      </c>
      <c r="AE36" s="28">
        <f>'Calculations 25to34'!AE217</f>
        <v>0.17667518414296207</v>
      </c>
      <c r="AF36" s="28">
        <f>'Calculations 25to34'!AF217</f>
        <v>0.17449102270672665</v>
      </c>
      <c r="AG36">
        <v>0.17449102270672665</v>
      </c>
      <c r="AH36">
        <v>0.17449102270672665</v>
      </c>
      <c r="AI36">
        <v>0.17449102270672665</v>
      </c>
      <c r="AJ36">
        <v>0.17449102270672665</v>
      </c>
      <c r="AK36">
        <v>0.17449102270672665</v>
      </c>
      <c r="AL36">
        <v>0.17449102270672665</v>
      </c>
      <c r="AM36">
        <v>0.17449102270672665</v>
      </c>
      <c r="AN36">
        <v>0.17449102270672665</v>
      </c>
      <c r="AO36">
        <v>0.17449102270672665</v>
      </c>
      <c r="AP36">
        <v>0.17449102270672665</v>
      </c>
    </row>
    <row r="37" spans="1:42" x14ac:dyDescent="0.2">
      <c r="A37" s="6" t="s">
        <v>51</v>
      </c>
      <c r="B37" s="28">
        <f>'Calculations 25to34'!B218</f>
        <v>0.16697113628059918</v>
      </c>
      <c r="C37" s="28">
        <f>'Calculations 25to34'!C218</f>
        <v>0.16750625860519364</v>
      </c>
      <c r="D37" s="28">
        <f>'Calculations 25to34'!D218</f>
        <v>0.16807984369070644</v>
      </c>
      <c r="E37" s="28">
        <f>'Calculations 25to34'!E218</f>
        <v>0.16771524089094436</v>
      </c>
      <c r="F37" s="28">
        <f>'Calculations 25to34'!F218</f>
        <v>0.16609748946956626</v>
      </c>
      <c r="G37" s="28">
        <f>'Calculations 25to34'!G218</f>
        <v>0.16310756593903683</v>
      </c>
      <c r="H37" s="28">
        <f>'Calculations 25to34'!H218</f>
        <v>0.15919360815103292</v>
      </c>
      <c r="I37" s="28">
        <f>'Calculations 25to34'!I218</f>
        <v>0.15499112384523395</v>
      </c>
      <c r="J37" s="28">
        <f>'Calculations 25to34'!J218</f>
        <v>0.15178283332676717</v>
      </c>
      <c r="K37" s="28">
        <f>'Calculations 25to34'!K218</f>
        <v>0.14937605763914727</v>
      </c>
      <c r="L37" s="28">
        <f>'Calculations 25to34'!L218</f>
        <v>0.15066307873801416</v>
      </c>
      <c r="M37" s="28">
        <f>'Calculations 25to34'!M218</f>
        <v>0.14882625800401894</v>
      </c>
      <c r="N37" s="28">
        <f>'Calculations 25to34'!N218</f>
        <v>0.14699976957136998</v>
      </c>
      <c r="O37" s="28">
        <f>'Calculations 25to34'!O218</f>
        <v>0.14518421306680382</v>
      </c>
      <c r="P37" s="28">
        <f>'Calculations 25to34'!P218</f>
        <v>0.14338016353707181</v>
      </c>
      <c r="Q37" s="28">
        <f>'Calculations 25to34'!Q218</f>
        <v>0.14158817100442961</v>
      </c>
      <c r="R37" s="28">
        <f>'Calculations 25to34'!R218</f>
        <v>0.13980876012888122</v>
      </c>
      <c r="S37" s="28">
        <f>'Calculations 25to34'!S218</f>
        <v>0.13804242997216293</v>
      </c>
      <c r="T37" s="28">
        <f>'Calculations 25to34'!T218</f>
        <v>0.13628965385821928</v>
      </c>
      <c r="U37" s="28">
        <f>'Calculations 25to34'!U218</f>
        <v>0.13455087932475404</v>
      </c>
      <c r="V37" s="28">
        <f>'Calculations 25to34'!V218</f>
        <v>0.13282652816031754</v>
      </c>
      <c r="W37" s="28">
        <f>'Calculations 25to34'!W218</f>
        <v>0.13111699652131195</v>
      </c>
      <c r="X37" s="28">
        <f>'Calculations 25to34'!X218</f>
        <v>0.12942265512328358</v>
      </c>
      <c r="Y37" s="28">
        <f>'Calculations 25to34'!Y218</f>
        <v>0.12774384950086154</v>
      </c>
      <c r="Z37" s="28">
        <f>'Calculations 25to34'!Z218</f>
        <v>0.12608090033077743</v>
      </c>
      <c r="AA37" s="28">
        <f>'Calculations 25to34'!AA218</f>
        <v>0.1244341038124598</v>
      </c>
      <c r="AB37" s="28">
        <f>'Calculations 25to34'!AB218</f>
        <v>0.12280373210082769</v>
      </c>
      <c r="AC37" s="28">
        <f>'Calculations 25to34'!AC218</f>
        <v>0.12119003378603778</v>
      </c>
      <c r="AD37" s="28">
        <f>'Calculations 25to34'!AD218</f>
        <v>0.1195932344151012</v>
      </c>
      <c r="AE37" s="28">
        <f>'Calculations 25to34'!AE218</f>
        <v>0.11801353705046573</v>
      </c>
      <c r="AF37" s="28">
        <f>'Calculations 25to34'!AF218</f>
        <v>0.11645112286085696</v>
      </c>
      <c r="AG37">
        <v>0.11645112286085696</v>
      </c>
      <c r="AH37">
        <v>0.11645112286085696</v>
      </c>
      <c r="AI37">
        <v>0.11645112286085696</v>
      </c>
      <c r="AJ37">
        <v>0.11645112286085696</v>
      </c>
      <c r="AK37">
        <v>0.11645112286085696</v>
      </c>
      <c r="AL37">
        <v>0.11645112286085696</v>
      </c>
      <c r="AM37">
        <v>0.11645112286085696</v>
      </c>
      <c r="AN37">
        <v>0.11645112286085696</v>
      </c>
      <c r="AO37">
        <v>0.11645112286085696</v>
      </c>
      <c r="AP37">
        <v>0.11645112286085696</v>
      </c>
    </row>
    <row r="38" spans="1:42" x14ac:dyDescent="0.2">
      <c r="A38" s="6" t="s">
        <v>52</v>
      </c>
      <c r="B38" s="28">
        <f>'Calculations 25to34'!B219</f>
        <v>0.2556730615932401</v>
      </c>
      <c r="C38" s="28">
        <f>'Calculations 25to34'!C219</f>
        <v>0.25660162567210038</v>
      </c>
      <c r="D38" s="28">
        <f>'Calculations 25to34'!D219</f>
        <v>0.25749106858596554</v>
      </c>
      <c r="E38" s="28">
        <f>'Calculations 25to34'!E219</f>
        <v>0.25701402889949848</v>
      </c>
      <c r="F38" s="28">
        <f>'Calculations 25to34'!F219</f>
        <v>0.25480061343380994</v>
      </c>
      <c r="G38" s="28">
        <f>'Calculations 25to34'!G219</f>
        <v>0.25079962239698039</v>
      </c>
      <c r="H38" s="28">
        <f>'Calculations 25to34'!H219</f>
        <v>0.24538247049774548</v>
      </c>
      <c r="I38" s="28">
        <f>'Calculations 25to34'!I219</f>
        <v>0.239313720318414</v>
      </c>
      <c r="J38" s="28">
        <f>'Calculations 25to34'!J219</f>
        <v>0.23457146435009837</v>
      </c>
      <c r="K38" s="28">
        <f>'Calculations 25to34'!K219</f>
        <v>0.23101276192173587</v>
      </c>
      <c r="L38" s="28">
        <f>'Calculations 25to34'!L219</f>
        <v>0.2331887756792938</v>
      </c>
      <c r="M38" s="28">
        <f>'Calculations 25to34'!M219</f>
        <v>0.23058509100688668</v>
      </c>
      <c r="N38" s="28">
        <f>'Calculations 25to34'!N219</f>
        <v>0.227984942987114</v>
      </c>
      <c r="O38" s="28">
        <f>'Calculations 25to34'!O219</f>
        <v>0.22538954332780306</v>
      </c>
      <c r="P38" s="28">
        <f>'Calculations 25to34'!P219</f>
        <v>0.2228000655154988</v>
      </c>
      <c r="Q38" s="28">
        <f>'Calculations 25to34'!Q219</f>
        <v>0.22021764430861188</v>
      </c>
      <c r="R38" s="28">
        <f>'Calculations 25to34'!R219</f>
        <v>0.21764337533087491</v>
      </c>
      <c r="S38" s="28">
        <f>'Calculations 25to34'!S219</f>
        <v>0.21507831476258299</v>
      </c>
      <c r="T38" s="28">
        <f>'Calculations 25to34'!T219</f>
        <v>0.21252347912678829</v>
      </c>
      <c r="U38" s="28">
        <f>'Calculations 25to34'!U219</f>
        <v>0.20997984516736332</v>
      </c>
      <c r="V38" s="28">
        <f>'Calculations 25to34'!V219</f>
        <v>0.20744834981560406</v>
      </c>
      <c r="W38" s="28">
        <f>'Calculations 25to34'!W219</f>
        <v>0.20492989024182734</v>
      </c>
      <c r="X38" s="28">
        <f>'Calculations 25to34'!X219</f>
        <v>0.20242532398825666</v>
      </c>
      <c r="Y38" s="28">
        <f>'Calculations 25to34'!Y219</f>
        <v>0.19993546917930988</v>
      </c>
      <c r="Z38" s="28">
        <f>'Calculations 25to34'!Z219</f>
        <v>0.19746110480531001</v>
      </c>
      <c r="AA38" s="28">
        <f>'Calculations 25to34'!AA219</f>
        <v>0.19500297107551245</v>
      </c>
      <c r="AB38" s="28">
        <f>'Calculations 25to34'!AB219</f>
        <v>0.19256176983629639</v>
      </c>
      <c r="AC38" s="28">
        <f>'Calculations 25to34'!AC219</f>
        <v>0.19013816505031217</v>
      </c>
      <c r="AD38" s="28">
        <f>'Calculations 25to34'!AD219</f>
        <v>0.1877327833323541</v>
      </c>
      <c r="AE38" s="28">
        <f>'Calculations 25to34'!AE219</f>
        <v>0.18534621453773265</v>
      </c>
      <c r="AF38" s="28">
        <f>'Calculations 25to34'!AF219</f>
        <v>0.18297901239894473</v>
      </c>
      <c r="AG38">
        <v>0.18297901239894473</v>
      </c>
      <c r="AH38">
        <v>0.18297901239894473</v>
      </c>
      <c r="AI38">
        <v>0.18297901239894473</v>
      </c>
      <c r="AJ38">
        <v>0.18297901239894473</v>
      </c>
      <c r="AK38">
        <v>0.18297901239894473</v>
      </c>
      <c r="AL38">
        <v>0.18297901239894473</v>
      </c>
      <c r="AM38">
        <v>0.18297901239894473</v>
      </c>
      <c r="AN38">
        <v>0.18297901239894473</v>
      </c>
      <c r="AO38">
        <v>0.18297901239894473</v>
      </c>
      <c r="AP38">
        <v>0.18297901239894473</v>
      </c>
    </row>
    <row r="39" spans="1:42" x14ac:dyDescent="0.2">
      <c r="A39" s="6" t="s">
        <v>53</v>
      </c>
      <c r="B39" s="28">
        <f>'Calculations 25to34'!B220</f>
        <v>0.2015462543321781</v>
      </c>
      <c r="C39" s="28">
        <f>'Calculations 25to34'!C220</f>
        <v>0.20259350844128987</v>
      </c>
      <c r="D39" s="28">
        <f>'Calculations 25to34'!D220</f>
        <v>0.20353819703560519</v>
      </c>
      <c r="E39" s="28">
        <f>'Calculations 25to34'!E220</f>
        <v>0.20334047684480319</v>
      </c>
      <c r="F39" s="28">
        <f>'Calculations 25to34'!F220</f>
        <v>0.20165433260748195</v>
      </c>
      <c r="G39" s="28">
        <f>'Calculations 25to34'!G220</f>
        <v>0.19833823210632354</v>
      </c>
      <c r="H39" s="28">
        <f>'Calculations 25to34'!H220</f>
        <v>0.19389806718209768</v>
      </c>
      <c r="I39" s="28">
        <f>'Calculations 25to34'!I220</f>
        <v>0.18891518386127135</v>
      </c>
      <c r="J39" s="28">
        <f>'Calculations 25to34'!J220</f>
        <v>0.18500359372342245</v>
      </c>
      <c r="K39" s="28">
        <f>'Calculations 25to34'!K220</f>
        <v>0.18203983445266092</v>
      </c>
      <c r="L39" s="28">
        <f>'Calculations 25to34'!L220</f>
        <v>0.18420702981520623</v>
      </c>
      <c r="M39" s="28">
        <f>'Calculations 25to34'!M220</f>
        <v>0.18218420367463517</v>
      </c>
      <c r="N39" s="28">
        <f>'Calculations 25to34'!N220</f>
        <v>0.18016722765076079</v>
      </c>
      <c r="O39" s="28">
        <f>'Calculations 25to34'!O220</f>
        <v>0.17815680234506492</v>
      </c>
      <c r="P39" s="28">
        <f>'Calculations 25to34'!P220</f>
        <v>0.17615360854252643</v>
      </c>
      <c r="Q39" s="28">
        <f>'Calculations 25to34'!Q220</f>
        <v>0.1741583066342573</v>
      </c>
      <c r="R39" s="28">
        <f>'Calculations 25to34'!R220</f>
        <v>0.17217153611364311</v>
      </c>
      <c r="S39" s="28">
        <f>'Calculations 25to34'!S220</f>
        <v>0.17019391514424884</v>
      </c>
      <c r="T39" s="28">
        <f>'Calculations 25to34'!T220</f>
        <v>0.16822604019752876</v>
      </c>
      <c r="U39" s="28">
        <f>'Calculations 25to34'!U220</f>
        <v>0.16626848575819603</v>
      </c>
      <c r="V39" s="28">
        <f>'Calculations 25to34'!V220</f>
        <v>0.16432180409492952</v>
      </c>
      <c r="W39" s="28">
        <f>'Calculations 25to34'!W220</f>
        <v>0.16238652509394616</v>
      </c>
      <c r="X39" s="28">
        <f>'Calculations 25to34'!X220</f>
        <v>0.16046315615285917</v>
      </c>
      <c r="Y39" s="28">
        <f>'Calculations 25to34'!Y220</f>
        <v>0.15855218213211156</v>
      </c>
      <c r="Z39" s="28">
        <f>'Calculations 25to34'!Z220</f>
        <v>0.15665406536122489</v>
      </c>
      <c r="AA39" s="28">
        <f>'Calculations 25to34'!AA220</f>
        <v>0.15476924569700864</v>
      </c>
      <c r="AB39" s="28">
        <f>'Calculations 25to34'!AB220</f>
        <v>0.15289814063085583</v>
      </c>
      <c r="AC39" s="28">
        <f>'Calculations 25to34'!AC220</f>
        <v>0.15104114544221234</v>
      </c>
      <c r="AD39" s="28">
        <f>'Calculations 25to34'!AD220</f>
        <v>0.14919863339529937</v>
      </c>
      <c r="AE39" s="28">
        <f>'Calculations 25to34'!AE220</f>
        <v>0.14737095597617228</v>
      </c>
      <c r="AF39" s="28">
        <f>'Calculations 25to34'!AF220</f>
        <v>0.14555844316722388</v>
      </c>
      <c r="AG39">
        <v>0.14555844316722388</v>
      </c>
      <c r="AH39">
        <v>0.14555844316722388</v>
      </c>
      <c r="AI39">
        <v>0.14555844316722388</v>
      </c>
      <c r="AJ39">
        <v>0.14555844316722388</v>
      </c>
      <c r="AK39">
        <v>0.14555844316722388</v>
      </c>
      <c r="AL39">
        <v>0.14555844316722388</v>
      </c>
      <c r="AM39">
        <v>0.14555844316722388</v>
      </c>
      <c r="AN39">
        <v>0.14555844316722388</v>
      </c>
      <c r="AO39">
        <v>0.14555844316722388</v>
      </c>
      <c r="AP39">
        <v>0.14555844316722388</v>
      </c>
    </row>
    <row r="40" spans="1:42" x14ac:dyDescent="0.2">
      <c r="A40" s="6" t="s">
        <v>54</v>
      </c>
      <c r="B40" s="28">
        <f>'Calculations 25to34'!B221</f>
        <v>0.20897531787584137</v>
      </c>
      <c r="C40" s="28">
        <f>'Calculations 25to34'!C221</f>
        <v>0.21003774191455898</v>
      </c>
      <c r="D40" s="28">
        <f>'Calculations 25to34'!D221</f>
        <v>0.21101199257512956</v>
      </c>
      <c r="E40" s="28">
        <f>'Calculations 25to34'!E221</f>
        <v>0.21079932488550412</v>
      </c>
      <c r="F40" s="28">
        <f>'Calculations 25to34'!F221</f>
        <v>0.20907298544459899</v>
      </c>
      <c r="G40" s="28">
        <f>'Calculations 25to34'!G221</f>
        <v>0.2057678706995712</v>
      </c>
      <c r="H40" s="28">
        <f>'Calculations 25to34'!H221</f>
        <v>0.20126081475180194</v>
      </c>
      <c r="I40" s="28">
        <f>'Calculations 25to34'!I221</f>
        <v>0.19613918062521743</v>
      </c>
      <c r="J40" s="28">
        <f>'Calculations 25to34'!J221</f>
        <v>0.19213032407706704</v>
      </c>
      <c r="K40" s="28">
        <f>'Calculations 25to34'!K221</f>
        <v>0.18914524180364412</v>
      </c>
      <c r="L40" s="28">
        <f>'Calculations 25to34'!L221</f>
        <v>0.19133943659646341</v>
      </c>
      <c r="M40" s="28">
        <f>'Calculations 25to34'!M221</f>
        <v>0.18926856474048986</v>
      </c>
      <c r="N40" s="28">
        <f>'Calculations 25to34'!N221</f>
        <v>0.18720123292133861</v>
      </c>
      <c r="O40" s="28">
        <f>'Calculations 25to34'!O221</f>
        <v>0.18513829000610094</v>
      </c>
      <c r="P40" s="28">
        <f>'Calculations 25to34'!P221</f>
        <v>0.18308056029446826</v>
      </c>
      <c r="Q40" s="28">
        <f>'Calculations 25to34'!Q221</f>
        <v>0.18102884300651095</v>
      </c>
      <c r="R40" s="28">
        <f>'Calculations 25to34'!R221</f>
        <v>0.17898391184420873</v>
      </c>
      <c r="S40" s="28">
        <f>'Calculations 25to34'!S221</f>
        <v>0.1769465146252093</v>
      </c>
      <c r="T40" s="28">
        <f>'Calculations 25to34'!T221</f>
        <v>0.17491737298704246</v>
      </c>
      <c r="U40" s="28">
        <f>'Calculations 25to34'!U221</f>
        <v>0.17289718215981564</v>
      </c>
      <c r="V40" s="28">
        <f>'Calculations 25to34'!V221</f>
        <v>0.17088661080521358</v>
      </c>
      <c r="W40" s="28">
        <f>'Calculations 25to34'!W221</f>
        <v>0.16888630091945073</v>
      </c>
      <c r="X40" s="28">
        <f>'Calculations 25to34'!X221</f>
        <v>0.16689686779769428</v>
      </c>
      <c r="Y40" s="28">
        <f>'Calculations 25to34'!Y221</f>
        <v>0.1649189000573196</v>
      </c>
      <c r="Z40" s="28">
        <f>'Calculations 25to34'!Z221</f>
        <v>0.16295295971728596</v>
      </c>
      <c r="AA40" s="28">
        <f>'Calculations 25to34'!AA221</f>
        <v>0.16099958233080644</v>
      </c>
      <c r="AB40" s="28">
        <f>'Calculations 25to34'!AB221</f>
        <v>0.1590592771684384</v>
      </c>
      <c r="AC40" s="28">
        <f>'Calculations 25to34'!AC221</f>
        <v>0.15713252744867004</v>
      </c>
      <c r="AD40" s="28">
        <f>'Calculations 25to34'!AD221</f>
        <v>0.15521979061304281</v>
      </c>
      <c r="AE40" s="28">
        <f>'Calculations 25to34'!AE221</f>
        <v>0.15332149864284406</v>
      </c>
      <c r="AF40" s="28">
        <f>'Calculations 25to34'!AF221</f>
        <v>0.15143805841440633</v>
      </c>
      <c r="AG40">
        <v>0.15143805841440633</v>
      </c>
      <c r="AH40">
        <v>0.15143805841440633</v>
      </c>
      <c r="AI40">
        <v>0.15143805841440633</v>
      </c>
      <c r="AJ40">
        <v>0.15143805841440633</v>
      </c>
      <c r="AK40">
        <v>0.15143805841440633</v>
      </c>
      <c r="AL40">
        <v>0.15143805841440633</v>
      </c>
      <c r="AM40">
        <v>0.15143805841440633</v>
      </c>
      <c r="AN40">
        <v>0.15143805841440633</v>
      </c>
      <c r="AO40">
        <v>0.15143805841440633</v>
      </c>
      <c r="AP40">
        <v>0.15143805841440633</v>
      </c>
    </row>
    <row r="41" spans="1:42" x14ac:dyDescent="0.2">
      <c r="A41" s="6" t="s">
        <v>55</v>
      </c>
      <c r="B41" s="28">
        <f>'Calculations 25to34'!B222</f>
        <v>0.24682903303592957</v>
      </c>
      <c r="C41" s="28">
        <f>'Calculations 25to34'!C222</f>
        <v>0.24789687771597965</v>
      </c>
      <c r="D41" s="28">
        <f>'Calculations 25to34'!D222</f>
        <v>0.24893778382150047</v>
      </c>
      <c r="E41" s="28">
        <f>'Calculations 25to34'!E222</f>
        <v>0.24864518011430753</v>
      </c>
      <c r="F41" s="28">
        <f>'Calculations 25to34'!F222</f>
        <v>0.24663956338817228</v>
      </c>
      <c r="G41" s="28">
        <f>'Calculations 25to34'!G222</f>
        <v>0.24287940375377079</v>
      </c>
      <c r="H41" s="28">
        <f>'Calculations 25to34'!H222</f>
        <v>0.23771917699019235</v>
      </c>
      <c r="I41" s="28">
        <f>'Calculations 25to34'!I222</f>
        <v>0.23190027981482586</v>
      </c>
      <c r="J41" s="28">
        <f>'Calculations 25to34'!J222</f>
        <v>0.22739132901802717</v>
      </c>
      <c r="K41" s="28">
        <f>'Calculations 25to34'!K222</f>
        <v>0.22406335224067583</v>
      </c>
      <c r="L41" s="28">
        <f>'Calculations 25to34'!L222</f>
        <v>0.2263345040483577</v>
      </c>
      <c r="M41" s="28">
        <f>'Calculations 25to34'!M222</f>
        <v>0.22391892988231804</v>
      </c>
      <c r="N41" s="28">
        <f>'Calculations 25to34'!N222</f>
        <v>0.22150353567678793</v>
      </c>
      <c r="O41" s="28">
        <f>'Calculations 25to34'!O222</f>
        <v>0.21908949252019277</v>
      </c>
      <c r="P41" s="28">
        <f>'Calculations 25to34'!P222</f>
        <v>0.21667793973424038</v>
      </c>
      <c r="Q41" s="28">
        <f>'Calculations 25to34'!Q222</f>
        <v>0.21426998416294032</v>
      </c>
      <c r="R41" s="28">
        <f>'Calculations 25to34'!R222</f>
        <v>0.21186669955327175</v>
      </c>
      <c r="S41" s="28">
        <f>'Calculations 25to34'!S222</f>
        <v>0.209469126026219</v>
      </c>
      <c r="T41" s="28">
        <f>'Calculations 25to34'!T222</f>
        <v>0.2070782696365541</v>
      </c>
      <c r="U41" s="28">
        <f>'Calculations 25to34'!U222</f>
        <v>0.20469510201945915</v>
      </c>
      <c r="V41" s="28">
        <f>'Calculations 25to34'!V222</f>
        <v>0.20232056012179242</v>
      </c>
      <c r="W41" s="28">
        <f>'Calculations 25to34'!W222</f>
        <v>0.19995554601554349</v>
      </c>
      <c r="X41" s="28">
        <f>'Calculations 25to34'!X222</f>
        <v>0.19760092679081262</v>
      </c>
      <c r="Y41" s="28">
        <f>'Calculations 25to34'!Y222</f>
        <v>0.19525753452541517</v>
      </c>
      <c r="Z41" s="28">
        <f>'Calculations 25to34'!Z222</f>
        <v>0.19292616632807</v>
      </c>
      <c r="AA41" s="28">
        <f>'Calculations 25to34'!AA222</f>
        <v>0.19060758445194165</v>
      </c>
      <c r="AB41" s="28">
        <f>'Calculations 25to34'!AB222</f>
        <v>0.1883025164752038</v>
      </c>
      <c r="AC41" s="28">
        <f>'Calculations 25to34'!AC222</f>
        <v>0.18601165554517904</v>
      </c>
      <c r="AD41" s="28">
        <f>'Calculations 25to34'!AD222</f>
        <v>0.18373566068252323</v>
      </c>
      <c r="AE41" s="28">
        <f>'Calculations 25to34'!AE222</f>
        <v>0.18147515714187448</v>
      </c>
      <c r="AF41" s="28">
        <f>'Calculations 25to34'!AF222</f>
        <v>0.17923073682534327</v>
      </c>
      <c r="AG41">
        <v>0.17923073682534327</v>
      </c>
      <c r="AH41">
        <v>0.17923073682534327</v>
      </c>
      <c r="AI41">
        <v>0.17923073682534327</v>
      </c>
      <c r="AJ41">
        <v>0.17923073682534327</v>
      </c>
      <c r="AK41">
        <v>0.17923073682534327</v>
      </c>
      <c r="AL41">
        <v>0.17923073682534327</v>
      </c>
      <c r="AM41">
        <v>0.17923073682534327</v>
      </c>
      <c r="AN41">
        <v>0.17923073682534327</v>
      </c>
      <c r="AO41">
        <v>0.17923073682534327</v>
      </c>
      <c r="AP41">
        <v>0.17923073682534327</v>
      </c>
    </row>
    <row r="42" spans="1:42" x14ac:dyDescent="0.2">
      <c r="A42" s="6" t="s">
        <v>56</v>
      </c>
      <c r="B42" s="28">
        <f>'Calculations 25to34'!B223</f>
        <v>0.23097617217524974</v>
      </c>
      <c r="C42" s="28">
        <f>'Calculations 25to34'!C223</f>
        <v>0.23262396605372423</v>
      </c>
      <c r="D42" s="28">
        <f>'Calculations 25to34'!D223</f>
        <v>0.23410621985556129</v>
      </c>
      <c r="E42" s="28">
        <f>'Calculations 25to34'!E223</f>
        <v>0.23431663754585427</v>
      </c>
      <c r="F42" s="28">
        <f>'Calculations 25to34'!F223</f>
        <v>0.23297322360654038</v>
      </c>
      <c r="G42" s="28">
        <f>'Calculations 25to34'!G223</f>
        <v>0.23020334712180723</v>
      </c>
      <c r="H42" s="28">
        <f>'Calculations 25to34'!H223</f>
        <v>0.22597411001161005</v>
      </c>
      <c r="I42" s="28">
        <f>'Calculations 25to34'!I223</f>
        <v>0.22115616224472939</v>
      </c>
      <c r="J42" s="28">
        <f>'Calculations 25to34'!J223</f>
        <v>0.21763309220644142</v>
      </c>
      <c r="K42" s="28">
        <f>'Calculations 25to34'!K223</f>
        <v>0.21518747784569897</v>
      </c>
      <c r="L42" s="28">
        <f>'Calculations 25to34'!L223</f>
        <v>0.21738222171052021</v>
      </c>
      <c r="M42" s="28">
        <f>'Calculations 25to34'!M223</f>
        <v>0.21550075020731169</v>
      </c>
      <c r="N42" s="28">
        <f>'Calculations 25to34'!N223</f>
        <v>0.21358731603939857</v>
      </c>
      <c r="O42" s="28">
        <f>'Calculations 25to34'!O223</f>
        <v>0.21164453328131241</v>
      </c>
      <c r="P42" s="28">
        <f>'Calculations 25to34'!P223</f>
        <v>0.20967495645046549</v>
      </c>
      <c r="Q42" s="28">
        <f>'Calculations 25to34'!Q223</f>
        <v>0.20768107667711427</v>
      </c>
      <c r="R42" s="28">
        <f>'Calculations 25to34'!R223</f>
        <v>0.20566531846165734</v>
      </c>
      <c r="S42" s="28">
        <f>'Calculations 25to34'!S223</f>
        <v>0.20363003697382029</v>
      </c>
      <c r="T42" s="28">
        <f>'Calculations 25to34'!T223</f>
        <v>0.20157751585054853</v>
      </c>
      <c r="U42" s="28">
        <f>'Calculations 25to34'!U223</f>
        <v>0.1995099654517396</v>
      </c>
      <c r="V42" s="28">
        <f>'Calculations 25to34'!V223</f>
        <v>0.19742952153524793</v>
      </c>
      <c r="W42" s="28">
        <f>'Calculations 25to34'!W223</f>
        <v>0.19533824431485663</v>
      </c>
      <c r="X42" s="28">
        <f>'Calculations 25to34'!X223</f>
        <v>0.19323811786714781</v>
      </c>
      <c r="Y42" s="28">
        <f>'Calculations 25to34'!Y223</f>
        <v>0.19113104985531909</v>
      </c>
      <c r="Z42" s="28">
        <f>'Calculations 25to34'!Z223</f>
        <v>0.18901887154008917</v>
      </c>
      <c r="AA42" s="28">
        <f>'Calculations 25to34'!AA223</f>
        <v>0.18690333804977696</v>
      </c>
      <c r="AB42" s="28">
        <f>'Calculations 25to34'!AB223</f>
        <v>0.18478612888354337</v>
      </c>
      <c r="AC42" s="28">
        <f>'Calculations 25to34'!AC223</f>
        <v>0.18266884862355726</v>
      </c>
      <c r="AD42" s="28">
        <f>'Calculations 25to34'!AD223</f>
        <v>0.18055302783353824</v>
      </c>
      <c r="AE42" s="28">
        <f>'Calculations 25to34'!AE223</f>
        <v>0.17844012412272453</v>
      </c>
      <c r="AF42" s="28">
        <f>'Calculations 25to34'!AF223</f>
        <v>0.17633152335582453</v>
      </c>
      <c r="AG42">
        <v>0.17633152335582453</v>
      </c>
      <c r="AH42">
        <v>0.17633152335582453</v>
      </c>
      <c r="AI42">
        <v>0.17633152335582453</v>
      </c>
      <c r="AJ42">
        <v>0.17633152335582453</v>
      </c>
      <c r="AK42">
        <v>0.17633152335582453</v>
      </c>
      <c r="AL42">
        <v>0.17633152335582453</v>
      </c>
      <c r="AM42">
        <v>0.17633152335582453</v>
      </c>
      <c r="AN42">
        <v>0.17633152335582453</v>
      </c>
      <c r="AO42">
        <v>0.17633152335582453</v>
      </c>
      <c r="AP42">
        <v>0.17633152335582453</v>
      </c>
    </row>
    <row r="43" spans="1:42" x14ac:dyDescent="0.2">
      <c r="A43" s="6" t="s">
        <v>57</v>
      </c>
      <c r="B43" s="28">
        <f>'Calculations 25to34'!B224</f>
        <v>0.166412213740458</v>
      </c>
      <c r="C43" s="28">
        <f>'Calculations 25to34'!C224</f>
        <v>0.16771685570244196</v>
      </c>
      <c r="D43" s="28">
        <f>'Calculations 25to34'!D224</f>
        <v>0.16908731411680936</v>
      </c>
      <c r="E43" s="28">
        <f>'Calculations 25to34'!E224</f>
        <v>0.16950012167156073</v>
      </c>
      <c r="F43" s="28">
        <f>'Calculations 25to34'!F224</f>
        <v>0.16864490660246775</v>
      </c>
      <c r="G43" s="28">
        <f>'Calculations 25to34'!G224</f>
        <v>0.16663102006671571</v>
      </c>
      <c r="H43" s="28">
        <f>'Calculations 25to34'!H224</f>
        <v>0.16348584240637287</v>
      </c>
      <c r="I43" s="28">
        <f>'Calculations 25to34'!I224</f>
        <v>0.15982586183719674</v>
      </c>
      <c r="J43" s="28">
        <f>'Calculations 25to34'!J224</f>
        <v>0.15723377433726657</v>
      </c>
      <c r="K43" s="28">
        <f>'Calculations 25to34'!K224</f>
        <v>0.15562900617420991</v>
      </c>
      <c r="L43" s="28">
        <f>'Calculations 25to34'!L224</f>
        <v>0.15750952789521502</v>
      </c>
      <c r="M43" s="28">
        <f>'Calculations 25to34'!M224</f>
        <v>0.15626317880169141</v>
      </c>
      <c r="N43" s="28">
        <f>'Calculations 25to34'!N224</f>
        <v>0.1549993998994697</v>
      </c>
      <c r="O43" s="28">
        <f>'Calculations 25to34'!O224</f>
        <v>0.15371936993738186</v>
      </c>
      <c r="P43" s="28">
        <f>'Calculations 25to34'!P224</f>
        <v>0.15242425461578105</v>
      </c>
      <c r="Q43" s="28">
        <f>'Calculations 25to34'!Q224</f>
        <v>0.151115204751538</v>
      </c>
      <c r="R43" s="28">
        <f>'Calculations 25to34'!R224</f>
        <v>0.14979335457147241</v>
      </c>
      <c r="S43" s="28">
        <f>'Calculations 25to34'!S224</f>
        <v>0.14845982013194831</v>
      </c>
      <c r="T43" s="28">
        <f>'Calculations 25to34'!T224</f>
        <v>0.14711569786226453</v>
      </c>
      <c r="U43" s="28">
        <f>'Calculations 25to34'!U224</f>
        <v>0.14576206322935537</v>
      </c>
      <c r="V43" s="28">
        <f>'Calculations 25to34'!V224</f>
        <v>0.14439996952117207</v>
      </c>
      <c r="W43" s="28">
        <f>'Calculations 25to34'!W224</f>
        <v>0.14303044674596421</v>
      </c>
      <c r="X43" s="28">
        <f>'Calculations 25to34'!X224</f>
        <v>0.14165450064453325</v>
      </c>
      <c r="Y43" s="28">
        <f>'Calculations 25to34'!Y224</f>
        <v>0.14027311181235283</v>
      </c>
      <c r="Z43" s="28">
        <f>'Calculations 25to34'!Z224</f>
        <v>0.13888723492831281</v>
      </c>
      <c r="AA43" s="28">
        <f>'Calculations 25to34'!AA224</f>
        <v>0.13749779808667065</v>
      </c>
      <c r="AB43" s="28">
        <f>'Calculations 25to34'!AB224</f>
        <v>0.13610570222866131</v>
      </c>
      <c r="AC43" s="28">
        <f>'Calculations 25to34'!AC224</f>
        <v>0.13471182067008197</v>
      </c>
      <c r="AD43" s="28">
        <f>'Calculations 25to34'!AD224</f>
        <v>0.13331699872103731</v>
      </c>
      <c r="AE43" s="28">
        <f>'Calculations 25to34'!AE224</f>
        <v>0.13192205339393565</v>
      </c>
      <c r="AF43" s="28">
        <f>'Calculations 25to34'!AF224</f>
        <v>0.13052777319573003</v>
      </c>
      <c r="AG43">
        <v>0.13052777319573003</v>
      </c>
      <c r="AH43">
        <v>0.13052777319573003</v>
      </c>
      <c r="AI43">
        <v>0.13052777319573003</v>
      </c>
      <c r="AJ43">
        <v>0.13052777319573003</v>
      </c>
      <c r="AK43">
        <v>0.13052777319573003</v>
      </c>
      <c r="AL43">
        <v>0.13052777319573003</v>
      </c>
      <c r="AM43">
        <v>0.13052777319573003</v>
      </c>
      <c r="AN43">
        <v>0.13052777319573003</v>
      </c>
      <c r="AO43">
        <v>0.13052777319573003</v>
      </c>
      <c r="AP43">
        <v>0.13052777319573003</v>
      </c>
    </row>
  </sheetData>
  <phoneticPr fontId="1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P43"/>
  <sheetViews>
    <sheetView topLeftCell="AC1" workbookViewId="0">
      <selection activeCell="AG2" sqref="AG2:AP43"/>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35to44'!B183</f>
        <v>0.17156236696466581</v>
      </c>
      <c r="C2" s="28">
        <f>'Calculations 35to44'!C183</f>
        <v>0.17498312929260929</v>
      </c>
      <c r="D2" s="28">
        <f>'Calculations 35to44'!D183</f>
        <v>0.17778837138441395</v>
      </c>
      <c r="E2" s="28">
        <f>'Calculations 35to44'!E183</f>
        <v>0.18090970643852325</v>
      </c>
      <c r="F2" s="28">
        <f>'Calculations 35to44'!F183</f>
        <v>0.1842333305917247</v>
      </c>
      <c r="G2" s="28">
        <f>'Calculations 35to44'!G183</f>
        <v>0.18710880693105075</v>
      </c>
      <c r="H2" s="28">
        <f>'Calculations 35to44'!H183</f>
        <v>0.19059680644645471</v>
      </c>
      <c r="I2" s="28">
        <f>'Calculations 35to44'!I183</f>
        <v>0.19335527372704614</v>
      </c>
      <c r="J2" s="28">
        <f>'Calculations 35to44'!J183</f>
        <v>0.19543393050701352</v>
      </c>
      <c r="K2" s="28">
        <f>'Calculations 35to44'!K183</f>
        <v>0.19757220436109979</v>
      </c>
      <c r="L2" s="28">
        <f>'Calculations 35to44'!L183</f>
        <v>0.20136876759598532</v>
      </c>
      <c r="M2" s="28">
        <f>'Calculations 35to44'!M183</f>
        <v>0.20417270552326869</v>
      </c>
      <c r="N2" s="28">
        <f>'Calculations 35to44'!N183</f>
        <v>0.2069475656671507</v>
      </c>
      <c r="O2" s="28">
        <f>'Calculations 35to44'!O183</f>
        <v>0.20969262604822095</v>
      </c>
      <c r="P2" s="28">
        <f>'Calculations 35to44'!P183</f>
        <v>0.21240722714651619</v>
      </c>
      <c r="Q2" s="28">
        <f>'Calculations 35to44'!Q183</f>
        <v>0.21509077053460843</v>
      </c>
      <c r="R2" s="28">
        <f>'Calculations 35to44'!R183</f>
        <v>0.2177427173896373</v>
      </c>
      <c r="S2" s="28">
        <f>'Calculations 35to44'!S183</f>
        <v>0.22036258689833263</v>
      </c>
      <c r="T2" s="28">
        <f>'Calculations 35to44'!T183</f>
        <v>0.22294995456873432</v>
      </c>
      <c r="U2" s="28">
        <f>'Calculations 35to44'!U183</f>
        <v>0.2255044504618314</v>
      </c>
      <c r="V2" s="28">
        <f>'Calculations 35to44'!V183</f>
        <v>0.22802575735585864</v>
      </c>
      <c r="W2" s="28">
        <f>'Calculations 35to44'!W183</f>
        <v>0.23051360885542488</v>
      </c>
      <c r="X2" s="28">
        <f>'Calculations 35to44'!X183</f>
        <v>0.23296778745703936</v>
      </c>
      <c r="Y2" s="28">
        <f>'Calculations 35to44'!Y183</f>
        <v>0.23538812258198036</v>
      </c>
      <c r="Z2" s="28">
        <f>'Calculations 35to44'!Z183</f>
        <v>0.23777448858678762</v>
      </c>
      <c r="AA2" s="28">
        <f>'Calculations 35to44'!AA183</f>
        <v>0.24012680276099674</v>
      </c>
      <c r="AB2" s="28">
        <f>'Calculations 35to44'!AB183</f>
        <v>0.24244502332104612</v>
      </c>
      <c r="AC2" s="28">
        <f>'Calculations 35to44'!AC183</f>
        <v>0.24472914740861074</v>
      </c>
      <c r="AD2" s="28">
        <f>'Calculations 35to44'!AD183</f>
        <v>0.24697920910094293</v>
      </c>
      <c r="AE2" s="28">
        <f>'Calculations 35to44'!AE183</f>
        <v>0.24919527744013037</v>
      </c>
      <c r="AF2" s="28">
        <f>'Calculations 35to44'!AF183</f>
        <v>0.25137745448752546</v>
      </c>
      <c r="AG2">
        <v>0.25137745448752546</v>
      </c>
      <c r="AH2">
        <v>0.25137745448752546</v>
      </c>
      <c r="AI2">
        <v>0.25137745448752546</v>
      </c>
      <c r="AJ2">
        <v>0.25137745448752546</v>
      </c>
      <c r="AK2">
        <v>0.25137745448752546</v>
      </c>
      <c r="AL2">
        <v>0.25137745448752546</v>
      </c>
      <c r="AM2">
        <v>0.25137745448752546</v>
      </c>
      <c r="AN2">
        <v>0.25137745448752546</v>
      </c>
      <c r="AO2">
        <v>0.25137745448752546</v>
      </c>
      <c r="AP2">
        <v>0.25137745448752546</v>
      </c>
    </row>
    <row r="3" spans="1:42" x14ac:dyDescent="0.2">
      <c r="A3" s="6" t="s">
        <v>94</v>
      </c>
      <c r="B3" s="28">
        <f>'Calculations 35to44'!B184</f>
        <v>0.31372549019607848</v>
      </c>
      <c r="C3" s="28">
        <f>'Calculations 35to44'!C184</f>
        <v>0.31923416431926865</v>
      </c>
      <c r="D3" s="28">
        <f>'Calculations 35to44'!D184</f>
        <v>0.32374101574033071</v>
      </c>
      <c r="E3" s="28">
        <f>'Calculations 35to44'!E184</f>
        <v>0.32869061761645507</v>
      </c>
      <c r="F3" s="28">
        <f>'Calculations 35to44'!F184</f>
        <v>0.33387048951519754</v>
      </c>
      <c r="G3" s="28">
        <f>'Calculations 35to44'!G184</f>
        <v>0.33832852385765971</v>
      </c>
      <c r="H3" s="28">
        <f>'Calculations 35to44'!H184</f>
        <v>0.34366826531138578</v>
      </c>
      <c r="I3" s="28">
        <f>'Calculations 35to44'!I184</f>
        <v>0.34768028171785015</v>
      </c>
      <c r="J3" s="28">
        <f>'Calculations 35to44'!J184</f>
        <v>0.35047711071289878</v>
      </c>
      <c r="K3" s="28">
        <f>'Calculations 35to44'!K184</f>
        <v>0.35326242871533381</v>
      </c>
      <c r="L3" s="28">
        <f>'Calculations 35to44'!L184</f>
        <v>0.36001176751379299</v>
      </c>
      <c r="M3" s="28">
        <f>'Calculations 35to44'!M184</f>
        <v>0.36438758265786314</v>
      </c>
      <c r="N3" s="28">
        <f>'Calculations 35to44'!N184</f>
        <v>0.36872678278000398</v>
      </c>
      <c r="O3" s="28">
        <f>'Calculations 35to44'!O184</f>
        <v>0.37302813089409487</v>
      </c>
      <c r="P3" s="28">
        <f>'Calculations 35to44'!P184</f>
        <v>0.37729044699684433</v>
      </c>
      <c r="Q3" s="28">
        <f>'Calculations 35to44'!Q184</f>
        <v>0.38151260801434023</v>
      </c>
      <c r="R3" s="28">
        <f>'Calculations 35to44'!R184</f>
        <v>0.38569354763614067</v>
      </c>
      <c r="S3" s="28">
        <f>'Calculations 35to44'!S184</f>
        <v>0.38983225604268712</v>
      </c>
      <c r="T3" s="28">
        <f>'Calculations 35to44'!T184</f>
        <v>0.39392777953192065</v>
      </c>
      <c r="U3" s="28">
        <f>'Calculations 35to44'!U184</f>
        <v>0.3979792200509602</v>
      </c>
      <c r="V3" s="28">
        <f>'Calculations 35to44'!V184</f>
        <v>0.40198573463872955</v>
      </c>
      <c r="W3" s="28">
        <f>'Calculations 35to44'!W184</f>
        <v>0.4059465347853739</v>
      </c>
      <c r="X3" s="28">
        <f>'Calculations 35to44'!X184</f>
        <v>0.40986088571425755</v>
      </c>
      <c r="Y3" s="28">
        <f>'Calculations 35to44'!Y184</f>
        <v>0.41372810559226036</v>
      </c>
      <c r="Z3" s="28">
        <f>'Calculations 35to44'!Z184</f>
        <v>0.41754756467399212</v>
      </c>
      <c r="AA3" s="28">
        <f>'Calculations 35to44'!AA184</f>
        <v>0.42131868438544057</v>
      </c>
      <c r="AB3" s="28">
        <f>'Calculations 35to44'!AB184</f>
        <v>0.42504093635243118</v>
      </c>
      <c r="AC3" s="28">
        <f>'Calculations 35to44'!AC184</f>
        <v>0.42871384137914159</v>
      </c>
      <c r="AD3" s="28">
        <f>'Calculations 35to44'!AD184</f>
        <v>0.43233696838176355</v>
      </c>
      <c r="AE3" s="28">
        <f>'Calculations 35to44'!AE184</f>
        <v>0.4359099332822331</v>
      </c>
      <c r="AF3" s="28">
        <f>'Calculations 35to44'!AF184</f>
        <v>0.43943239786678712</v>
      </c>
      <c r="AG3">
        <v>0.43943239786678712</v>
      </c>
      <c r="AH3">
        <v>0.43943239786678712</v>
      </c>
      <c r="AI3">
        <v>0.43943239786678712</v>
      </c>
      <c r="AJ3">
        <v>0.43943239786678712</v>
      </c>
      <c r="AK3">
        <v>0.43943239786678712</v>
      </c>
      <c r="AL3">
        <v>0.43943239786678712</v>
      </c>
      <c r="AM3">
        <v>0.43943239786678712</v>
      </c>
      <c r="AN3">
        <v>0.43943239786678712</v>
      </c>
      <c r="AO3">
        <v>0.43943239786678712</v>
      </c>
      <c r="AP3">
        <v>0.43943239786678712</v>
      </c>
    </row>
    <row r="4" spans="1:42" x14ac:dyDescent="0.2">
      <c r="A4" s="6" t="s">
        <v>93</v>
      </c>
      <c r="B4" s="28">
        <f>'Calculations 35to44'!B185</f>
        <v>0.29591836734693877</v>
      </c>
      <c r="C4" s="28">
        <f>'Calculations 35to44'!C185</f>
        <v>0.30060211902651673</v>
      </c>
      <c r="D4" s="28">
        <f>'Calculations 35to44'!D185</f>
        <v>0.30408640174070206</v>
      </c>
      <c r="E4" s="28">
        <f>'Calculations 35to44'!E185</f>
        <v>0.30799194213097086</v>
      </c>
      <c r="F4" s="28">
        <f>'Calculations 35to44'!F185</f>
        <v>0.31232047186475131</v>
      </c>
      <c r="G4" s="28">
        <f>'Calculations 35to44'!G185</f>
        <v>0.31619401065306302</v>
      </c>
      <c r="H4" s="28">
        <f>'Calculations 35to44'!H185</f>
        <v>0.32104240217062663</v>
      </c>
      <c r="I4" s="28">
        <f>'Calculations 35to44'!I185</f>
        <v>0.32446392656602613</v>
      </c>
      <c r="J4" s="28">
        <f>'Calculations 35to44'!J185</f>
        <v>0.32640090635467117</v>
      </c>
      <c r="K4" s="28">
        <f>'Calculations 35to44'!K185</f>
        <v>0.32816559291797059</v>
      </c>
      <c r="L4" s="28">
        <f>'Calculations 35to44'!L185</f>
        <v>0.33403770345965272</v>
      </c>
      <c r="M4" s="28">
        <f>'Calculations 35to44'!M185</f>
        <v>0.33756949460537106</v>
      </c>
      <c r="N4" s="28">
        <f>'Calculations 35to44'!N185</f>
        <v>0.34105643666454943</v>
      </c>
      <c r="O4" s="28">
        <f>'Calculations 35to44'!O185</f>
        <v>0.3444978090067653</v>
      </c>
      <c r="P4" s="28">
        <f>'Calculations 35to44'!P185</f>
        <v>0.34789295321407215</v>
      </c>
      <c r="Q4" s="28">
        <f>'Calculations 35to44'!Q185</f>
        <v>0.35124127205616562</v>
      </c>
      <c r="R4" s="28">
        <f>'Calculations 35to44'!R185</f>
        <v>0.35454222836449961</v>
      </c>
      <c r="S4" s="28">
        <f>'Calculations 35to44'!S185</f>
        <v>0.35779534381386829</v>
      </c>
      <c r="T4" s="28">
        <f>'Calculations 35to44'!T185</f>
        <v>0.36100019761992647</v>
      </c>
      <c r="U4" s="28">
        <f>'Calculations 35to44'!U185</f>
        <v>0.36415642516093327</v>
      </c>
      <c r="V4" s="28">
        <f>'Calculations 35to44'!V185</f>
        <v>0.36726371653187317</v>
      </c>
      <c r="W4" s="28">
        <f>'Calculations 35to44'!W185</f>
        <v>0.37032181503889255</v>
      </c>
      <c r="X4" s="28">
        <f>'Calculations 35to44'!X185</f>
        <v>0.3733305156417614</v>
      </c>
      <c r="Y4" s="28">
        <f>'Calculations 35to44'!Y185</f>
        <v>0.37628966335182734</v>
      </c>
      <c r="Z4" s="28">
        <f>'Calculations 35to44'!Z185</f>
        <v>0.37919915159264711</v>
      </c>
      <c r="AA4" s="28">
        <f>'Calculations 35to44'!AA185</f>
        <v>0.38205892053020074</v>
      </c>
      <c r="AB4" s="28">
        <f>'Calculations 35to44'!AB185</f>
        <v>0.3848689553792824</v>
      </c>
      <c r="AC4" s="28">
        <f>'Calculations 35to44'!AC185</f>
        <v>0.38762928469234598</v>
      </c>
      <c r="AD4" s="28">
        <f>'Calculations 35to44'!AD185</f>
        <v>0.39033997863677067</v>
      </c>
      <c r="AE4" s="28">
        <f>'Calculations 35to44'!AE185</f>
        <v>0.39300114726616719</v>
      </c>
      <c r="AF4" s="28">
        <f>'Calculations 35to44'!AF185</f>
        <v>0.395612938791021</v>
      </c>
      <c r="AG4">
        <v>0.395612938791021</v>
      </c>
      <c r="AH4">
        <v>0.395612938791021</v>
      </c>
      <c r="AI4">
        <v>0.395612938791021</v>
      </c>
      <c r="AJ4">
        <v>0.395612938791021</v>
      </c>
      <c r="AK4">
        <v>0.395612938791021</v>
      </c>
      <c r="AL4">
        <v>0.395612938791021</v>
      </c>
      <c r="AM4">
        <v>0.395612938791021</v>
      </c>
      <c r="AN4">
        <v>0.395612938791021</v>
      </c>
      <c r="AO4">
        <v>0.395612938791021</v>
      </c>
      <c r="AP4">
        <v>0.395612938791021</v>
      </c>
    </row>
    <row r="5" spans="1:42" x14ac:dyDescent="0.2">
      <c r="A5" s="6" t="s">
        <v>28</v>
      </c>
      <c r="B5" s="28">
        <f>'Calculations 35to44'!B186</f>
        <v>0.23170731707317074</v>
      </c>
      <c r="C5" s="28">
        <f>'Calculations 35to44'!C186</f>
        <v>0.23597445051742208</v>
      </c>
      <c r="D5" s="28">
        <f>'Calculations 35to44'!D186</f>
        <v>0.23993237443341986</v>
      </c>
      <c r="E5" s="28">
        <f>'Calculations 35to44'!E186</f>
        <v>0.24426843378633661</v>
      </c>
      <c r="F5" s="28">
        <f>'Calculations 35to44'!F186</f>
        <v>0.2486334027510958</v>
      </c>
      <c r="G5" s="28">
        <f>'Calculations 35to44'!G186</f>
        <v>0.25235458299623309</v>
      </c>
      <c r="H5" s="28">
        <f>'Calculations 35to44'!H186</f>
        <v>0.25661505010863334</v>
      </c>
      <c r="I5" s="28">
        <f>'Calculations 35to44'!I186</f>
        <v>0.25994568794541439</v>
      </c>
      <c r="J5" s="28">
        <f>'Calculations 35to44'!J186</f>
        <v>0.26278245981984544</v>
      </c>
      <c r="K5" s="28">
        <f>'Calculations 35to44'!K186</f>
        <v>0.26609491329862583</v>
      </c>
      <c r="L5" s="28">
        <f>'Calculations 35to44'!L186</f>
        <v>0.27082272833389737</v>
      </c>
      <c r="M5" s="28">
        <f>'Calculations 35to44'!M186</f>
        <v>0.27451846785034761</v>
      </c>
      <c r="N5" s="28">
        <f>'Calculations 35to44'!N186</f>
        <v>0.2781807637455358</v>
      </c>
      <c r="O5" s="28">
        <f>'Calculations 35to44'!O186</f>
        <v>0.28180821682345275</v>
      </c>
      <c r="P5" s="28">
        <f>'Calculations 35to44'!P186</f>
        <v>0.28539950085181842</v>
      </c>
      <c r="Q5" s="28">
        <f>'Calculations 35to44'!Q186</f>
        <v>0.28895336300733798</v>
      </c>
      <c r="R5" s="28">
        <f>'Calculations 35to44'!R186</f>
        <v>0.29246862408437724</v>
      </c>
      <c r="S5" s="28">
        <f>'Calculations 35to44'!S186</f>
        <v>0.29594417847713422</v>
      </c>
      <c r="T5" s="28">
        <f>'Calculations 35to44'!T186</f>
        <v>0.29937899394610418</v>
      </c>
      <c r="U5" s="28">
        <f>'Calculations 35to44'!U186</f>
        <v>0.30277211118014563</v>
      </c>
      <c r="V5" s="28">
        <f>'Calculations 35to44'!V186</f>
        <v>0.30612264316593746</v>
      </c>
      <c r="W5" s="28">
        <f>'Calculations 35to44'!W186</f>
        <v>0.30942977437694569</v>
      </c>
      <c r="X5" s="28">
        <f>'Calculations 35to44'!X186</f>
        <v>0.31269275979425504</v>
      </c>
      <c r="Y5" s="28">
        <f>'Calculations 35to44'!Y186</f>
        <v>0.31591092377176344</v>
      </c>
      <c r="Z5" s="28">
        <f>'Calculations 35to44'!Z186</f>
        <v>0.31908365875829242</v>
      </c>
      <c r="AA5" s="28">
        <f>'Calculations 35to44'!AA186</f>
        <v>0.32221042388912924</v>
      </c>
      <c r="AB5" s="28">
        <f>'Calculations 35to44'!AB186</f>
        <v>0.32529074345940234</v>
      </c>
      <c r="AC5" s="28">
        <f>'Calculations 35to44'!AC186</f>
        <v>0.32832420529151213</v>
      </c>
      <c r="AD5" s="28">
        <f>'Calculations 35to44'!AD186</f>
        <v>0.33131045900859429</v>
      </c>
      <c r="AE5" s="28">
        <f>'Calculations 35to44'!AE186</f>
        <v>0.33424921422568227</v>
      </c>
      <c r="AF5" s="28">
        <f>'Calculations 35to44'!AF186</f>
        <v>0.33714023866988713</v>
      </c>
      <c r="AG5">
        <v>0.33714023866988713</v>
      </c>
      <c r="AH5">
        <v>0.33714023866988713</v>
      </c>
      <c r="AI5">
        <v>0.33714023866988713</v>
      </c>
      <c r="AJ5">
        <v>0.33714023866988713</v>
      </c>
      <c r="AK5">
        <v>0.33714023866988713</v>
      </c>
      <c r="AL5">
        <v>0.33714023866988713</v>
      </c>
      <c r="AM5">
        <v>0.33714023866988713</v>
      </c>
      <c r="AN5">
        <v>0.33714023866988713</v>
      </c>
      <c r="AO5">
        <v>0.33714023866988713</v>
      </c>
      <c r="AP5">
        <v>0.33714023866988713</v>
      </c>
    </row>
    <row r="6" spans="1:42" x14ac:dyDescent="0.2">
      <c r="A6" s="6" t="s">
        <v>29</v>
      </c>
      <c r="B6" s="28">
        <f>'Calculations 35to44'!B187</f>
        <v>0.31100478468899528</v>
      </c>
      <c r="C6" s="28">
        <f>'Calculations 35to44'!C187</f>
        <v>0.31614700097096193</v>
      </c>
      <c r="D6" s="28">
        <f>'Calculations 35to44'!D187</f>
        <v>0.32018185924246695</v>
      </c>
      <c r="E6" s="28">
        <f>'Calculations 35to44'!E187</f>
        <v>0.32463905306335938</v>
      </c>
      <c r="F6" s="28">
        <f>'Calculations 35to44'!F187</f>
        <v>0.32948103073179913</v>
      </c>
      <c r="G6" s="28">
        <f>'Calculations 35to44'!G187</f>
        <v>0.33394976075497707</v>
      </c>
      <c r="H6" s="28">
        <f>'Calculations 35to44'!H187</f>
        <v>0.33930685127142091</v>
      </c>
      <c r="I6" s="28">
        <f>'Calculations 35to44'!I187</f>
        <v>0.34314146540709312</v>
      </c>
      <c r="J6" s="28">
        <f>'Calculations 35to44'!J187</f>
        <v>0.34558623540310818</v>
      </c>
      <c r="K6" s="28">
        <f>'Calculations 35to44'!K187</f>
        <v>0.34802042215715989</v>
      </c>
      <c r="L6" s="28">
        <f>'Calculations 35to44'!L187</f>
        <v>0.35440176787916089</v>
      </c>
      <c r="M6" s="28">
        <f>'Calculations 35to44'!M187</f>
        <v>0.35848173509173992</v>
      </c>
      <c r="N6" s="28">
        <f>'Calculations 35to44'!N187</f>
        <v>0.36251968123722766</v>
      </c>
      <c r="O6" s="28">
        <f>'Calculations 35to44'!O187</f>
        <v>0.36651456474815625</v>
      </c>
      <c r="P6" s="28">
        <f>'Calculations 35to44'!P187</f>
        <v>0.37046540422931612</v>
      </c>
      <c r="Q6" s="28">
        <f>'Calculations 35to44'!Q187</f>
        <v>0.37437127808039772</v>
      </c>
      <c r="R6" s="28">
        <f>'Calculations 35to44'!R187</f>
        <v>0.3782313240090997</v>
      </c>
      <c r="S6" s="28">
        <f>'Calculations 35to44'!S187</f>
        <v>0.38204473844092984</v>
      </c>
      <c r="T6" s="28">
        <f>'Calculations 35to44'!T187</f>
        <v>0.38581077583201984</v>
      </c>
      <c r="U6" s="28">
        <f>'Calculations 35to44'!U187</f>
        <v>0.38952874789124958</v>
      </c>
      <c r="V6" s="28">
        <f>'Calculations 35to44'!V187</f>
        <v>0.39319802271799925</v>
      </c>
      <c r="W6" s="28">
        <f>'Calculations 35to44'!W187</f>
        <v>0.39681802386179021</v>
      </c>
      <c r="X6" s="28">
        <f>'Calculations 35to44'!X187</f>
        <v>0.40038822931002122</v>
      </c>
      <c r="Y6" s="28">
        <f>'Calculations 35to44'!Y187</f>
        <v>0.40390817040991267</v>
      </c>
      <c r="Z6" s="28">
        <f>'Calculations 35to44'!Z187</f>
        <v>0.40737743073066651</v>
      </c>
      <c r="AA6" s="28">
        <f>'Calculations 35to44'!AA187</f>
        <v>0.41079564487172426</v>
      </c>
      <c r="AB6" s="28">
        <f>'Calculations 35to44'!AB187</f>
        <v>0.41416249722285592</v>
      </c>
      <c r="AC6" s="28">
        <f>'Calculations 35to44'!AC187</f>
        <v>0.41747772068164951</v>
      </c>
      <c r="AD6" s="28">
        <f>'Calculations 35to44'!AD187</f>
        <v>0.42074109533380988</v>
      </c>
      <c r="AE6" s="28">
        <f>'Calculations 35to44'!AE187</f>
        <v>0.42395244710147556</v>
      </c>
      <c r="AF6" s="28">
        <f>'Calculations 35to44'!AF187</f>
        <v>0.42711164636457655</v>
      </c>
      <c r="AG6">
        <v>0.42711164636457655</v>
      </c>
      <c r="AH6">
        <v>0.42711164636457655</v>
      </c>
      <c r="AI6">
        <v>0.42711164636457655</v>
      </c>
      <c r="AJ6">
        <v>0.42711164636457655</v>
      </c>
      <c r="AK6">
        <v>0.42711164636457655</v>
      </c>
      <c r="AL6">
        <v>0.42711164636457655</v>
      </c>
      <c r="AM6">
        <v>0.42711164636457655</v>
      </c>
      <c r="AN6">
        <v>0.42711164636457655</v>
      </c>
      <c r="AO6">
        <v>0.42711164636457655</v>
      </c>
      <c r="AP6">
        <v>0.42711164636457655</v>
      </c>
    </row>
    <row r="7" spans="1:42" x14ac:dyDescent="0.2">
      <c r="A7" s="6" t="s">
        <v>30</v>
      </c>
      <c r="B7" s="28">
        <f>'Calculations 35to44'!B188</f>
        <v>0.22648261758691204</v>
      </c>
      <c r="C7" s="28">
        <f>'Calculations 35to44'!C188</f>
        <v>0.23103072148887191</v>
      </c>
      <c r="D7" s="28">
        <f>'Calculations 35to44'!D188</f>
        <v>0.23471649744216039</v>
      </c>
      <c r="E7" s="28">
        <f>'Calculations 35to44'!E188</f>
        <v>0.23884586939678737</v>
      </c>
      <c r="F7" s="28">
        <f>'Calculations 35to44'!F188</f>
        <v>0.24335916163410445</v>
      </c>
      <c r="G7" s="28">
        <f>'Calculations 35to44'!G188</f>
        <v>0.24758902736019792</v>
      </c>
      <c r="H7" s="28">
        <f>'Calculations 35to44'!H188</f>
        <v>0.25265304022661378</v>
      </c>
      <c r="I7" s="28">
        <f>'Calculations 35to44'!I188</f>
        <v>0.25652130117434352</v>
      </c>
      <c r="J7" s="28">
        <f>'Calculations 35to44'!J188</f>
        <v>0.25926309707319395</v>
      </c>
      <c r="K7" s="28">
        <f>'Calculations 35to44'!K188</f>
        <v>0.26203689081531378</v>
      </c>
      <c r="L7" s="28">
        <f>'Calculations 35to44'!L188</f>
        <v>0.26757609823541473</v>
      </c>
      <c r="M7" s="28">
        <f>'Calculations 35to44'!M188</f>
        <v>0.27155994384506538</v>
      </c>
      <c r="N7" s="28">
        <f>'Calculations 35to44'!N188</f>
        <v>0.275520537258585</v>
      </c>
      <c r="O7" s="28">
        <f>'Calculations 35to44'!O188</f>
        <v>0.27945631472228372</v>
      </c>
      <c r="P7" s="28">
        <f>'Calculations 35to44'!P188</f>
        <v>0.28336576422770338</v>
      </c>
      <c r="Q7" s="28">
        <f>'Calculations 35to44'!Q188</f>
        <v>0.28724742678578141</v>
      </c>
      <c r="R7" s="28">
        <f>'Calculations 35to44'!R188</f>
        <v>0.29109989753507964</v>
      </c>
      <c r="S7" s="28">
        <f>'Calculations 35to44'!S188</f>
        <v>0.29492182668631706</v>
      </c>
      <c r="T7" s="28">
        <f>'Calculations 35to44'!T188</f>
        <v>0.29871192030609717</v>
      </c>
      <c r="U7" s="28">
        <f>'Calculations 35to44'!U188</f>
        <v>0.30246894094324522</v>
      </c>
      <c r="V7" s="28">
        <f>'Calculations 35to44'!V188</f>
        <v>0.30619170810171842</v>
      </c>
      <c r="W7" s="28">
        <f>'Calculations 35to44'!W188</f>
        <v>0.30987909856451801</v>
      </c>
      <c r="X7" s="28">
        <f>'Calculations 35to44'!X188</f>
        <v>0.31353004657345374</v>
      </c>
      <c r="Y7" s="28">
        <f>'Calculations 35to44'!Y188</f>
        <v>0.31714354386999727</v>
      </c>
      <c r="Z7" s="28">
        <f>'Calculations 35to44'!Z188</f>
        <v>0.32071863960278918</v>
      </c>
      <c r="AA7" s="28">
        <f>'Calculations 35to44'!AA188</f>
        <v>0.3242544401076547</v>
      </c>
      <c r="AB7" s="28">
        <f>'Calculations 35to44'!AB188</f>
        <v>0.32775010856621817</v>
      </c>
      <c r="AC7" s="28">
        <f>'Calculations 35to44'!AC188</f>
        <v>0.33120486454940179</v>
      </c>
      <c r="AD7" s="28">
        <f>'Calculations 35to44'!AD188</f>
        <v>0.33461798345225224</v>
      </c>
      <c r="AE7" s="28">
        <f>'Calculations 35to44'!AE188</f>
        <v>0.33798879582664726</v>
      </c>
      <c r="AF7" s="28">
        <f>'Calculations 35to44'!AF188</f>
        <v>0.34131668661850106</v>
      </c>
      <c r="AG7">
        <v>0.34131668661850106</v>
      </c>
      <c r="AH7">
        <v>0.34131668661850106</v>
      </c>
      <c r="AI7">
        <v>0.34131668661850106</v>
      </c>
      <c r="AJ7">
        <v>0.34131668661850106</v>
      </c>
      <c r="AK7">
        <v>0.34131668661850106</v>
      </c>
      <c r="AL7">
        <v>0.34131668661850106</v>
      </c>
      <c r="AM7">
        <v>0.34131668661850106</v>
      </c>
      <c r="AN7">
        <v>0.34131668661850106</v>
      </c>
      <c r="AO7">
        <v>0.34131668661850106</v>
      </c>
      <c r="AP7">
        <v>0.34131668661850106</v>
      </c>
    </row>
    <row r="8" spans="1:42" x14ac:dyDescent="0.2">
      <c r="A8" s="6" t="s">
        <v>31</v>
      </c>
      <c r="B8" s="28">
        <f>'Calculations 35to44'!B189</f>
        <v>0.20993227990970659</v>
      </c>
      <c r="C8" s="28">
        <f>'Calculations 35to44'!C189</f>
        <v>0.21404200546799529</v>
      </c>
      <c r="D8" s="28">
        <f>'Calculations 35to44'!D189</f>
        <v>0.21746077769778685</v>
      </c>
      <c r="E8" s="28">
        <f>'Calculations 35to44'!E189</f>
        <v>0.22128993260475119</v>
      </c>
      <c r="F8" s="28">
        <f>'Calculations 35to44'!F189</f>
        <v>0.2253910391886659</v>
      </c>
      <c r="G8" s="28">
        <f>'Calculations 35to44'!G189</f>
        <v>0.22905109557176132</v>
      </c>
      <c r="H8" s="28">
        <f>'Calculations 35to44'!H189</f>
        <v>0.23346580770117156</v>
      </c>
      <c r="I8" s="28">
        <f>'Calculations 35to44'!I189</f>
        <v>0.23687362683519825</v>
      </c>
      <c r="J8" s="28">
        <f>'Calculations 35to44'!J189</f>
        <v>0.23936451742412668</v>
      </c>
      <c r="K8" s="28">
        <f>'Calculations 35to44'!K189</f>
        <v>0.24194800367632779</v>
      </c>
      <c r="L8" s="28">
        <f>'Calculations 35to44'!L189</f>
        <v>0.24681673983440394</v>
      </c>
      <c r="M8" s="28">
        <f>'Calculations 35to44'!M189</f>
        <v>0.25035026855594378</v>
      </c>
      <c r="N8" s="28">
        <f>'Calculations 35to44'!N189</f>
        <v>0.25385754417224793</v>
      </c>
      <c r="O8" s="28">
        <f>'Calculations 35to44'!O189</f>
        <v>0.25733723030727956</v>
      </c>
      <c r="P8" s="28">
        <f>'Calculations 35to44'!P189</f>
        <v>0.26078804939562605</v>
      </c>
      <c r="Q8" s="28">
        <f>'Calculations 35to44'!Q189</f>
        <v>0.26420878337987364</v>
      </c>
      <c r="R8" s="28">
        <f>'Calculations 35to44'!R189</f>
        <v>0.26759827422069854</v>
      </c>
      <c r="S8" s="28">
        <f>'Calculations 35to44'!S189</f>
        <v>0.27095542422563534</v>
      </c>
      <c r="T8" s="28">
        <f>'Calculations 35to44'!T189</f>
        <v>0.27427919620311791</v>
      </c>
      <c r="U8" s="28">
        <f>'Calculations 35to44'!U189</f>
        <v>0.27756861344886585</v>
      </c>
      <c r="V8" s="28">
        <f>'Calculations 35to44'!V189</f>
        <v>0.28082275957217595</v>
      </c>
      <c r="W8" s="28">
        <f>'Calculations 35to44'!W189</f>
        <v>0.28404077817003814</v>
      </c>
      <c r="X8" s="28">
        <f>'Calculations 35to44'!X189</f>
        <v>0.2872218723573074</v>
      </c>
      <c r="Y8" s="28">
        <f>'Calculations 35to44'!Y189</f>
        <v>0.29036530416140649</v>
      </c>
      <c r="Z8" s="28">
        <f>'Calculations 35to44'!Z189</f>
        <v>0.29347039379020667</v>
      </c>
      <c r="AA8" s="28">
        <f>'Calculations 35to44'!AA189</f>
        <v>0.29653651878185494</v>
      </c>
      <c r="AB8" s="28">
        <f>'Calculations 35to44'!AB189</f>
        <v>0.29956311304536104</v>
      </c>
      <c r="AC8" s="28">
        <f>'Calculations 35to44'!AC189</f>
        <v>0.30254966580076453</v>
      </c>
      <c r="AD8" s="28">
        <f>'Calculations 35to44'!AD189</f>
        <v>0.30549572042765405</v>
      </c>
      <c r="AE8" s="28">
        <f>'Calculations 35to44'!AE189</f>
        <v>0.30840087323070764</v>
      </c>
      <c r="AF8" s="28">
        <f>'Calculations 35to44'!AF189</f>
        <v>0.3112647721307828</v>
      </c>
      <c r="AG8">
        <v>0.3112647721307828</v>
      </c>
      <c r="AH8">
        <v>0.3112647721307828</v>
      </c>
      <c r="AI8">
        <v>0.3112647721307828</v>
      </c>
      <c r="AJ8">
        <v>0.3112647721307828</v>
      </c>
      <c r="AK8">
        <v>0.3112647721307828</v>
      </c>
      <c r="AL8">
        <v>0.3112647721307828</v>
      </c>
      <c r="AM8">
        <v>0.3112647721307828</v>
      </c>
      <c r="AN8">
        <v>0.3112647721307828</v>
      </c>
      <c r="AO8">
        <v>0.3112647721307828</v>
      </c>
      <c r="AP8">
        <v>0.3112647721307828</v>
      </c>
    </row>
    <row r="9" spans="1:42" x14ac:dyDescent="0.2">
      <c r="A9" s="6" t="s">
        <v>32</v>
      </c>
      <c r="B9" s="28">
        <f>'Calculations 35to44'!B190</f>
        <v>0.22558139534883714</v>
      </c>
      <c r="C9" s="28">
        <f>'Calculations 35to44'!C190</f>
        <v>0.23007377451528604</v>
      </c>
      <c r="D9" s="28">
        <f>'Calculations 35to44'!D190</f>
        <v>0.23373061932775852</v>
      </c>
      <c r="E9" s="28">
        <f>'Calculations 35to44'!E190</f>
        <v>0.23779484569010115</v>
      </c>
      <c r="F9" s="28">
        <f>'Calculations 35to44'!F190</f>
        <v>0.24218182925958648</v>
      </c>
      <c r="G9" s="28">
        <f>'Calculations 35to44'!G190</f>
        <v>0.24620300944499637</v>
      </c>
      <c r="H9" s="28">
        <f>'Calculations 35to44'!H190</f>
        <v>0.25101251436126609</v>
      </c>
      <c r="I9" s="28">
        <f>'Calculations 35to44'!I190</f>
        <v>0.25461049299914629</v>
      </c>
      <c r="J9" s="28">
        <f>'Calculations 35to44'!J190</f>
        <v>0.25713210509959994</v>
      </c>
      <c r="K9" s="28">
        <f>'Calculations 35to44'!K190</f>
        <v>0.25973362539587153</v>
      </c>
      <c r="L9" s="28">
        <f>'Calculations 35to44'!L190</f>
        <v>0.26522685568644877</v>
      </c>
      <c r="M9" s="28">
        <f>'Calculations 35to44'!M190</f>
        <v>0.26903505402248312</v>
      </c>
      <c r="N9" s="28">
        <f>'Calculations 35to44'!N190</f>
        <v>0.27281678946972643</v>
      </c>
      <c r="O9" s="28">
        <f>'Calculations 35to44'!O190</f>
        <v>0.27657062948232791</v>
      </c>
      <c r="P9" s="28">
        <f>'Calculations 35to44'!P190</f>
        <v>0.28029519787370694</v>
      </c>
      <c r="Q9" s="28">
        <f>'Calculations 35to44'!Q190</f>
        <v>0.28398917569826188</v>
      </c>
      <c r="R9" s="28">
        <f>'Calculations 35to44'!R190</f>
        <v>0.28765130196119737</v>
      </c>
      <c r="S9" s="28">
        <f>'Calculations 35to44'!S190</f>
        <v>0.29128037416069308</v>
      </c>
      <c r="T9" s="28">
        <f>'Calculations 35to44'!T190</f>
        <v>0.29487524866724235</v>
      </c>
      <c r="U9" s="28">
        <f>'Calculations 35to44'!U190</f>
        <v>0.29843484094543654</v>
      </c>
      <c r="V9" s="28">
        <f>'Calculations 35to44'!V190</f>
        <v>0.30195812562395341</v>
      </c>
      <c r="W9" s="28">
        <f>'Calculations 35to44'!W190</f>
        <v>0.3054441364198841</v>
      </c>
      <c r="X9" s="28">
        <f>'Calculations 35to44'!X190</f>
        <v>0.30889196592386592</v>
      </c>
      <c r="Y9" s="28">
        <f>'Calculations 35to44'!Y190</f>
        <v>0.31230076525277706</v>
      </c>
      <c r="Z9" s="28">
        <f>'Calculations 35to44'!Z190</f>
        <v>0.31566974357697297</v>
      </c>
      <c r="AA9" s="28">
        <f>'Calculations 35to44'!AA190</f>
        <v>0.31899816752922855</v>
      </c>
      <c r="AB9" s="28">
        <f>'Calculations 35to44'!AB190</f>
        <v>0.32228536050267748</v>
      </c>
      <c r="AC9" s="28">
        <f>'Calculations 35to44'!AC190</f>
        <v>0.32553070184511829</v>
      </c>
      <c r="AD9" s="28">
        <f>'Calculations 35to44'!AD190</f>
        <v>0.3287336259571122</v>
      </c>
      <c r="AE9" s="28">
        <f>'Calculations 35to44'!AE190</f>
        <v>0.33189362130128064</v>
      </c>
      <c r="AF9" s="28">
        <f>'Calculations 35to44'!AF190</f>
        <v>0.33501022933017738</v>
      </c>
      <c r="AG9">
        <v>0.33501022933017738</v>
      </c>
      <c r="AH9">
        <v>0.33501022933017738</v>
      </c>
      <c r="AI9">
        <v>0.33501022933017738</v>
      </c>
      <c r="AJ9">
        <v>0.33501022933017738</v>
      </c>
      <c r="AK9">
        <v>0.33501022933017738</v>
      </c>
      <c r="AL9">
        <v>0.33501022933017738</v>
      </c>
      <c r="AM9">
        <v>0.33501022933017738</v>
      </c>
      <c r="AN9">
        <v>0.33501022933017738</v>
      </c>
      <c r="AO9">
        <v>0.33501022933017738</v>
      </c>
      <c r="AP9">
        <v>0.33501022933017738</v>
      </c>
    </row>
    <row r="10" spans="1:42" x14ac:dyDescent="0.2">
      <c r="A10" s="6" t="s">
        <v>33</v>
      </c>
      <c r="B10" s="28">
        <f>'Calculations 35to44'!B191</f>
        <v>0.1997503121098626</v>
      </c>
      <c r="C10" s="28">
        <f>'Calculations 35to44'!C191</f>
        <v>0.20404705809634552</v>
      </c>
      <c r="D10" s="28">
        <f>'Calculations 35to44'!D191</f>
        <v>0.20756547454156607</v>
      </c>
      <c r="E10" s="28">
        <f>'Calculations 35to44'!E191</f>
        <v>0.21146163575953186</v>
      </c>
      <c r="F10" s="28">
        <f>'Calculations 35to44'!F191</f>
        <v>0.21557703025262132</v>
      </c>
      <c r="G10" s="28">
        <f>'Calculations 35to44'!G191</f>
        <v>0.21909358589787337</v>
      </c>
      <c r="H10" s="28">
        <f>'Calculations 35to44'!H191</f>
        <v>0.22337688457901933</v>
      </c>
      <c r="I10" s="28">
        <f>'Calculations 35to44'!I191</f>
        <v>0.22659669891806855</v>
      </c>
      <c r="J10" s="28">
        <f>'Calculations 35to44'!J191</f>
        <v>0.22885130848716062</v>
      </c>
      <c r="K10" s="28">
        <f>'Calculations 35to44'!K191</f>
        <v>0.23115562959205424</v>
      </c>
      <c r="L10" s="28">
        <f>'Calculations 35to44'!L191</f>
        <v>0.23650676770589943</v>
      </c>
      <c r="M10" s="28">
        <f>'Calculations 35to44'!M191</f>
        <v>0.24004303908130861</v>
      </c>
      <c r="N10" s="28">
        <f>'Calculations 35to44'!N191</f>
        <v>0.24355944612934208</v>
      </c>
      <c r="O10" s="28">
        <f>'Calculations 35to44'!O191</f>
        <v>0.24705457233606798</v>
      </c>
      <c r="P10" s="28">
        <f>'Calculations 35to44'!P191</f>
        <v>0.25052704993999514</v>
      </c>
      <c r="Q10" s="28">
        <f>'Calculations 35to44'!Q191</f>
        <v>0.25397556112157271</v>
      </c>
      <c r="R10" s="28">
        <f>'Calculations 35to44'!R191</f>
        <v>0.25739883902400068</v>
      </c>
      <c r="S10" s="28">
        <f>'Calculations 35to44'!S191</f>
        <v>0.26079566860822878</v>
      </c>
      <c r="T10" s="28">
        <f>'Calculations 35to44'!T191</f>
        <v>0.26416488734570492</v>
      </c>
      <c r="U10" s="28">
        <f>'Calculations 35to44'!U191</f>
        <v>0.26750538575296645</v>
      </c>
      <c r="V10" s="28">
        <f>'Calculations 35to44'!V191</f>
        <v>0.27081610777273663</v>
      </c>
      <c r="W10" s="28">
        <f>'Calculations 35to44'!W191</f>
        <v>0.27409605100664203</v>
      </c>
      <c r="X10" s="28">
        <f>'Calculations 35to44'!X191</f>
        <v>0.27734426680509477</v>
      </c>
      <c r="Y10" s="28">
        <f>'Calculations 35to44'!Y191</f>
        <v>0.28055986022024676</v>
      </c>
      <c r="Z10" s="28">
        <f>'Calculations 35to44'!Z191</f>
        <v>0.28374198982823678</v>
      </c>
      <c r="AA10" s="28">
        <f>'Calculations 35to44'!AA191</f>
        <v>0.28688986742721473</v>
      </c>
      <c r="AB10" s="28">
        <f>'Calculations 35to44'!AB191</f>
        <v>0.29000275761782945</v>
      </c>
      <c r="AC10" s="28">
        <f>'Calculations 35to44'!AC191</f>
        <v>0.29307997727303081</v>
      </c>
      <c r="AD10" s="28">
        <f>'Calculations 35to44'!AD191</f>
        <v>0.29612089490415233</v>
      </c>
      <c r="AE10" s="28">
        <f>'Calculations 35to44'!AE191</f>
        <v>0.29912492993030665</v>
      </c>
      <c r="AF10" s="28">
        <f>'Calculations 35to44'!AF191</f>
        <v>0.30209155185814712</v>
      </c>
      <c r="AG10">
        <v>0.30209155185814712</v>
      </c>
      <c r="AH10">
        <v>0.30209155185814712</v>
      </c>
      <c r="AI10">
        <v>0.30209155185814712</v>
      </c>
      <c r="AJ10">
        <v>0.30209155185814712</v>
      </c>
      <c r="AK10">
        <v>0.30209155185814712</v>
      </c>
      <c r="AL10">
        <v>0.30209155185814712</v>
      </c>
      <c r="AM10">
        <v>0.30209155185814712</v>
      </c>
      <c r="AN10">
        <v>0.30209155185814712</v>
      </c>
      <c r="AO10">
        <v>0.30209155185814712</v>
      </c>
      <c r="AP10">
        <v>0.30209155185814712</v>
      </c>
    </row>
    <row r="11" spans="1:42" x14ac:dyDescent="0.2">
      <c r="A11" s="6" t="s">
        <v>34</v>
      </c>
      <c r="B11" s="28">
        <f>'Calculations 35to44'!B192</f>
        <v>0.30569948186528501</v>
      </c>
      <c r="C11" s="28">
        <f>'Calculations 35to44'!C192</f>
        <v>0.31093127076997334</v>
      </c>
      <c r="D11" s="28">
        <f>'Calculations 35to44'!D192</f>
        <v>0.31499062513748249</v>
      </c>
      <c r="E11" s="28">
        <f>'Calculations 35to44'!E192</f>
        <v>0.31946147174208051</v>
      </c>
      <c r="F11" s="28">
        <f>'Calculations 35to44'!F192</f>
        <v>0.32429752499050746</v>
      </c>
      <c r="G11" s="28">
        <f>'Calculations 35to44'!G192</f>
        <v>0.32866079760182193</v>
      </c>
      <c r="H11" s="28">
        <f>'Calculations 35to44'!H192</f>
        <v>0.33394181600863149</v>
      </c>
      <c r="I11" s="28">
        <f>'Calculations 35to44'!I192</f>
        <v>0.3376753767803366</v>
      </c>
      <c r="J11" s="28">
        <f>'Calculations 35to44'!J192</f>
        <v>0.3399706767587462</v>
      </c>
      <c r="K11" s="28">
        <f>'Calculations 35to44'!K192</f>
        <v>0.34221213498215247</v>
      </c>
      <c r="L11" s="28">
        <f>'Calculations 35to44'!L192</f>
        <v>0.34882127735131419</v>
      </c>
      <c r="M11" s="28">
        <f>'Calculations 35to44'!M192</f>
        <v>0.35287364517139541</v>
      </c>
      <c r="N11" s="28">
        <f>'Calculations 35to44'!N192</f>
        <v>0.35688596618000284</v>
      </c>
      <c r="O11" s="28">
        <f>'Calculations 35to44'!O192</f>
        <v>0.3608571904801931</v>
      </c>
      <c r="P11" s="28">
        <f>'Calculations 35to44'!P192</f>
        <v>0.36478632601814226</v>
      </c>
      <c r="Q11" s="28">
        <f>'Calculations 35to44'!Q192</f>
        <v>0.36867243828238605</v>
      </c>
      <c r="R11" s="28">
        <f>'Calculations 35to44'!R192</f>
        <v>0.37251464989720395</v>
      </c>
      <c r="S11" s="28">
        <f>'Calculations 35to44'!S192</f>
        <v>0.37631214011595238</v>
      </c>
      <c r="T11" s="28">
        <f>'Calculations 35to44'!T192</f>
        <v>0.38006414422024987</v>
      </c>
      <c r="U11" s="28">
        <f>'Calculations 35to44'!U192</f>
        <v>0.38376995283089677</v>
      </c>
      <c r="V11" s="28">
        <f>'Calculations 35to44'!V192</f>
        <v>0.38742891113644218</v>
      </c>
      <c r="W11" s="28">
        <f>'Calculations 35to44'!W192</f>
        <v>0.39104041804526474</v>
      </c>
      <c r="X11" s="28">
        <f>'Calculations 35to44'!X192</f>
        <v>0.39460392526698834</v>
      </c>
      <c r="Y11" s="28">
        <f>'Calculations 35to44'!Y192</f>
        <v>0.39811893632897544</v>
      </c>
      <c r="Z11" s="28">
        <f>'Calculations 35to44'!Z192</f>
        <v>0.40158500553355037</v>
      </c>
      <c r="AA11" s="28">
        <f>'Calculations 35to44'!AA192</f>
        <v>0.40500173686149216</v>
      </c>
      <c r="AB11" s="28">
        <f>'Calculations 35to44'!AB192</f>
        <v>0.40836878282720523</v>
      </c>
      <c r="AC11" s="28">
        <f>'Calculations 35to44'!AC192</f>
        <v>0.41168584329083169</v>
      </c>
      <c r="AD11" s="28">
        <f>'Calculations 35to44'!AD192</f>
        <v>0.41495266423242311</v>
      </c>
      <c r="AE11" s="28">
        <f>'Calculations 35to44'!AE192</f>
        <v>0.41816903649311077</v>
      </c>
      <c r="AF11" s="28">
        <f>'Calculations 35to44'!AF192</f>
        <v>0.42133479448804434</v>
      </c>
      <c r="AG11">
        <v>0.42133479448804434</v>
      </c>
      <c r="AH11">
        <v>0.42133479448804434</v>
      </c>
      <c r="AI11">
        <v>0.42133479448804434</v>
      </c>
      <c r="AJ11">
        <v>0.42133479448804434</v>
      </c>
      <c r="AK11">
        <v>0.42133479448804434</v>
      </c>
      <c r="AL11">
        <v>0.42133479448804434</v>
      </c>
      <c r="AM11">
        <v>0.42133479448804434</v>
      </c>
      <c r="AN11">
        <v>0.42133479448804434</v>
      </c>
      <c r="AO11">
        <v>0.42133479448804434</v>
      </c>
      <c r="AP11">
        <v>0.42133479448804434</v>
      </c>
    </row>
    <row r="12" spans="1:42" x14ac:dyDescent="0.2">
      <c r="A12" s="6" t="s">
        <v>92</v>
      </c>
      <c r="B12" s="28">
        <f>'Calculations 35to44'!B193</f>
        <v>0.19728729963008637</v>
      </c>
      <c r="C12" s="28">
        <f>'Calculations 35to44'!C193</f>
        <v>0.20154663665943992</v>
      </c>
      <c r="D12" s="28">
        <f>'Calculations 35to44'!D193</f>
        <v>0.20507650056441418</v>
      </c>
      <c r="E12" s="28">
        <f>'Calculations 35to44'!E193</f>
        <v>0.20899032962372396</v>
      </c>
      <c r="F12" s="28">
        <f>'Calculations 35to44'!F193</f>
        <v>0.21311571568308171</v>
      </c>
      <c r="G12" s="28">
        <f>'Calculations 35to44'!G193</f>
        <v>0.21665300233050563</v>
      </c>
      <c r="H12" s="28">
        <f>'Calculations 35to44'!H193</f>
        <v>0.22094168110728971</v>
      </c>
      <c r="I12" s="28">
        <f>'Calculations 35to44'!I193</f>
        <v>0.22419911190305716</v>
      </c>
      <c r="J12" s="28">
        <f>'Calculations 35to44'!J193</f>
        <v>0.22653689531601742</v>
      </c>
      <c r="K12" s="28">
        <f>'Calculations 35to44'!K193</f>
        <v>0.22895228690467193</v>
      </c>
      <c r="L12" s="28">
        <f>'Calculations 35to44'!L193</f>
        <v>0.23421932380190622</v>
      </c>
      <c r="M12" s="28">
        <f>'Calculations 35to44'!M193</f>
        <v>0.23778358094488336</v>
      </c>
      <c r="N12" s="28">
        <f>'Calculations 35to44'!N193</f>
        <v>0.24132932758728967</v>
      </c>
      <c r="O12" s="28">
        <f>'Calculations 35to44'!O193</f>
        <v>0.24485509710593636</v>
      </c>
      <c r="P12" s="28">
        <f>'Calculations 35to44'!P193</f>
        <v>0.24835947028931235</v>
      </c>
      <c r="Q12" s="28">
        <f>'Calculations 35to44'!Q193</f>
        <v>0.25184107670405043</v>
      </c>
      <c r="R12" s="28">
        <f>'Calculations 35to44'!R193</f>
        <v>0.25529859589040543</v>
      </c>
      <c r="S12" s="28">
        <f>'Calculations 35to44'!S193</f>
        <v>0.25873075838891008</v>
      </c>
      <c r="T12" s="28">
        <f>'Calculations 35to44'!T193</f>
        <v>0.26213634660110258</v>
      </c>
      <c r="U12" s="28">
        <f>'Calculations 35to44'!U193</f>
        <v>0.26551419548781879</v>
      </c>
      <c r="V12" s="28">
        <f>'Calculations 35to44'!V193</f>
        <v>0.26886319310915252</v>
      </c>
      <c r="W12" s="28">
        <f>'Calculations 35to44'!W193</f>
        <v>0.2721822810107109</v>
      </c>
      <c r="X12" s="28">
        <f>'Calculations 35to44'!X193</f>
        <v>0.27547045446126556</v>
      </c>
      <c r="Y12" s="28">
        <f>'Calculations 35to44'!Y193</f>
        <v>0.27872676254732753</v>
      </c>
      <c r="Z12" s="28">
        <f>'Calculations 35to44'!Z193</f>
        <v>0.28195030813053912</v>
      </c>
      <c r="AA12" s="28">
        <f>'Calculations 35to44'!AA193</f>
        <v>0.28514024767409341</v>
      </c>
      <c r="AB12" s="28">
        <f>'Calculations 35to44'!AB193</f>
        <v>0.28829579094465296</v>
      </c>
      <c r="AC12" s="28">
        <f>'Calculations 35to44'!AC193</f>
        <v>0.29141620059644441</v>
      </c>
      <c r="AD12" s="28">
        <f>'Calculations 35to44'!AD193</f>
        <v>0.29450079164438081</v>
      </c>
      <c r="AE12" s="28">
        <f>'Calculations 35to44'!AE193</f>
        <v>0.29754893083316841</v>
      </c>
      <c r="AF12" s="28">
        <f>'Calculations 35to44'!AF193</f>
        <v>0.30056003590942437</v>
      </c>
      <c r="AG12">
        <v>0.30056003590942437</v>
      </c>
      <c r="AH12">
        <v>0.30056003590942437</v>
      </c>
      <c r="AI12">
        <v>0.30056003590942437</v>
      </c>
      <c r="AJ12">
        <v>0.30056003590942437</v>
      </c>
      <c r="AK12">
        <v>0.30056003590942437</v>
      </c>
      <c r="AL12">
        <v>0.30056003590942437</v>
      </c>
      <c r="AM12">
        <v>0.30056003590942437</v>
      </c>
      <c r="AN12">
        <v>0.30056003590942437</v>
      </c>
      <c r="AO12">
        <v>0.30056003590942437</v>
      </c>
      <c r="AP12">
        <v>0.30056003590942437</v>
      </c>
    </row>
    <row r="13" spans="1:42" x14ac:dyDescent="0.2">
      <c r="A13" s="6" t="s">
        <v>89</v>
      </c>
      <c r="B13" s="28">
        <f>'Calculations 35to44'!B194</f>
        <v>0.23988005997001496</v>
      </c>
      <c r="C13" s="28">
        <f>'Calculations 35to44'!C194</f>
        <v>0.24491654519172493</v>
      </c>
      <c r="D13" s="28">
        <f>'Calculations 35to44'!D194</f>
        <v>0.24878556153458198</v>
      </c>
      <c r="E13" s="28">
        <f>'Calculations 35to44'!E194</f>
        <v>0.2530225711691515</v>
      </c>
      <c r="F13" s="28">
        <f>'Calculations 35to44'!F194</f>
        <v>0.25759630908802139</v>
      </c>
      <c r="G13" s="28">
        <f>'Calculations 35to44'!G194</f>
        <v>0.26165269320263268</v>
      </c>
      <c r="H13" s="28">
        <f>'Calculations 35to44'!H194</f>
        <v>0.26660944193870612</v>
      </c>
      <c r="I13" s="28">
        <f>'Calculations 35to44'!I194</f>
        <v>0.27000041555627413</v>
      </c>
      <c r="J13" s="28">
        <f>'Calculations 35to44'!J194</f>
        <v>0.27196796633072179</v>
      </c>
      <c r="K13" s="28">
        <f>'Calculations 35to44'!K194</f>
        <v>0.27389568974677281</v>
      </c>
      <c r="L13" s="28">
        <f>'Calculations 35to44'!L194</f>
        <v>0.28062918484648258</v>
      </c>
      <c r="M13" s="28">
        <f>'Calculations 35to44'!M194</f>
        <v>0.28453679441525165</v>
      </c>
      <c r="N13" s="28">
        <f>'Calculations 35to44'!N194</f>
        <v>0.28842209353689946</v>
      </c>
      <c r="O13" s="28">
        <f>'Calculations 35to44'!O194</f>
        <v>0.29228375111691951</v>
      </c>
      <c r="P13" s="28">
        <f>'Calculations 35to44'!P194</f>
        <v>0.29612047921709728</v>
      </c>
      <c r="Q13" s="28">
        <f>'Calculations 35to44'!Q194</f>
        <v>0.29993103385045905</v>
      </c>
      <c r="R13" s="28">
        <f>'Calculations 35to44'!R194</f>
        <v>0.30371421566215495</v>
      </c>
      <c r="S13" s="28">
        <f>'Calculations 35to44'!S194</f>
        <v>0.30746887049854638</v>
      </c>
      <c r="T13" s="28">
        <f>'Calculations 35to44'!T194</f>
        <v>0.31119388986712299</v>
      </c>
      <c r="U13" s="28">
        <f>'Calculations 35to44'!U194</f>
        <v>0.31488821129009176</v>
      </c>
      <c r="V13" s="28">
        <f>'Calculations 35to44'!V194</f>
        <v>0.31855081855476824</v>
      </c>
      <c r="W13" s="28">
        <f>'Calculations 35to44'!W194</f>
        <v>0.32218074186410217</v>
      </c>
      <c r="X13" s="28">
        <f>'Calculations 35to44'!X194</f>
        <v>0.32577705789087025</v>
      </c>
      <c r="Y13" s="28">
        <f>'Calculations 35to44'!Y194</f>
        <v>0.3293388897392398</v>
      </c>
      <c r="Z13" s="28">
        <f>'Calculations 35to44'!Z194</f>
        <v>0.33286540681755139</v>
      </c>
      <c r="AA13" s="28">
        <f>'Calculations 35to44'!AA194</f>
        <v>0.33635582462629693</v>
      </c>
      <c r="AB13" s="28">
        <f>'Calculations 35to44'!AB194</f>
        <v>0.33980940446535907</v>
      </c>
      <c r="AC13" s="28">
        <f>'Calculations 35to44'!AC194</f>
        <v>0.34322545306465907</v>
      </c>
      <c r="AD13" s="28">
        <f>'Calculations 35to44'!AD194</f>
        <v>0.34660332214242023</v>
      </c>
      <c r="AE13" s="28">
        <f>'Calculations 35to44'!AE194</f>
        <v>0.34994240789527969</v>
      </c>
      <c r="AF13" s="28">
        <f>'Calculations 35to44'!AF194</f>
        <v>0.35324215042450063</v>
      </c>
      <c r="AG13">
        <v>0.35324215042450063</v>
      </c>
      <c r="AH13">
        <v>0.35324215042450063</v>
      </c>
      <c r="AI13">
        <v>0.35324215042450063</v>
      </c>
      <c r="AJ13">
        <v>0.35324215042450063</v>
      </c>
      <c r="AK13">
        <v>0.35324215042450063</v>
      </c>
      <c r="AL13">
        <v>0.35324215042450063</v>
      </c>
      <c r="AM13">
        <v>0.35324215042450063</v>
      </c>
      <c r="AN13">
        <v>0.35324215042450063</v>
      </c>
      <c r="AO13">
        <v>0.35324215042450063</v>
      </c>
      <c r="AP13">
        <v>0.35324215042450063</v>
      </c>
    </row>
    <row r="14" spans="1:42" x14ac:dyDescent="0.2">
      <c r="A14" s="6" t="s">
        <v>35</v>
      </c>
      <c r="B14" s="28">
        <f>'Calculations 35to44'!B195</f>
        <v>0.22222222222222224</v>
      </c>
      <c r="C14" s="28">
        <f>'Calculations 35to44'!C195</f>
        <v>0.2268051762794224</v>
      </c>
      <c r="D14" s="28">
        <f>'Calculations 35to44'!D195</f>
        <v>0.23070429183649571</v>
      </c>
      <c r="E14" s="28">
        <f>'Calculations 35to44'!E195</f>
        <v>0.23506493266503917</v>
      </c>
      <c r="F14" s="28">
        <f>'Calculations 35to44'!F195</f>
        <v>0.23966475627516379</v>
      </c>
      <c r="G14" s="28">
        <f>'Calculations 35to44'!G195</f>
        <v>0.2436865388007774</v>
      </c>
      <c r="H14" s="28">
        <f>'Calculations 35to44'!H195</f>
        <v>0.24850780597865965</v>
      </c>
      <c r="I14" s="28">
        <f>'Calculations 35to44'!I195</f>
        <v>0.25237625770921129</v>
      </c>
      <c r="J14" s="28">
        <f>'Calculations 35to44'!J195</f>
        <v>0.25535371356513742</v>
      </c>
      <c r="K14" s="28">
        <f>'Calculations 35to44'!K195</f>
        <v>0.25840356367762174</v>
      </c>
      <c r="L14" s="28">
        <f>'Calculations 35to44'!L195</f>
        <v>0.2638550668889682</v>
      </c>
      <c r="M14" s="28">
        <f>'Calculations 35to44'!M195</f>
        <v>0.26790569328864189</v>
      </c>
      <c r="N14" s="28">
        <f>'Calculations 35to44'!N195</f>
        <v>0.27193839159424504</v>
      </c>
      <c r="O14" s="28">
        <f>'Calculations 35to44'!O195</f>
        <v>0.27595145966269174</v>
      </c>
      <c r="P14" s="28">
        <f>'Calculations 35to44'!P195</f>
        <v>0.27994324130554532</v>
      </c>
      <c r="Q14" s="28">
        <f>'Calculations 35to44'!Q195</f>
        <v>0.28391212806934141</v>
      </c>
      <c r="R14" s="28">
        <f>'Calculations 35to44'!R195</f>
        <v>0.28785656084689443</v>
      </c>
      <c r="S14" s="28">
        <f>'Calculations 35to44'!S195</f>
        <v>0.291775031320126</v>
      </c>
      <c r="T14" s="28">
        <f>'Calculations 35to44'!T195</f>
        <v>0.29566608323571031</v>
      </c>
      <c r="U14" s="28">
        <f>'Calculations 35to44'!U195</f>
        <v>0.29952831351544262</v>
      </c>
      <c r="V14" s="28">
        <f>'Calculations 35to44'!V195</f>
        <v>0.30336037320389608</v>
      </c>
      <c r="W14" s="28">
        <f>'Calculations 35to44'!W195</f>
        <v>0.30716096825649503</v>
      </c>
      <c r="X14" s="28">
        <f>'Calculations 35to44'!X195</f>
        <v>0.31092886017166854</v>
      </c>
      <c r="Y14" s="28">
        <f>'Calculations 35to44'!Y195</f>
        <v>0.31466286647123576</v>
      </c>
      <c r="Z14" s="28">
        <f>'Calculations 35to44'!Z195</f>
        <v>0.31836186103361408</v>
      </c>
      <c r="AA14" s="28">
        <f>'Calculations 35to44'!AA195</f>
        <v>0.32202477428484239</v>
      </c>
      <c r="AB14" s="28">
        <f>'Calculations 35to44'!AB195</f>
        <v>0.32565059325274576</v>
      </c>
      <c r="AC14" s="28">
        <f>'Calculations 35to44'!AC195</f>
        <v>0.32923836148988</v>
      </c>
      <c r="AD14" s="28">
        <f>'Calculations 35to44'!AD195</f>
        <v>0.33278717887114589</v>
      </c>
      <c r="AE14" s="28">
        <f>'Calculations 35to44'!AE195</f>
        <v>0.33629620127218063</v>
      </c>
      <c r="AF14" s="28">
        <f>'Calculations 35to44'!AF195</f>
        <v>0.3397646401347878</v>
      </c>
      <c r="AG14">
        <v>0.3397646401347878</v>
      </c>
      <c r="AH14">
        <v>0.3397646401347878</v>
      </c>
      <c r="AI14">
        <v>0.3397646401347878</v>
      </c>
      <c r="AJ14">
        <v>0.3397646401347878</v>
      </c>
      <c r="AK14">
        <v>0.3397646401347878</v>
      </c>
      <c r="AL14">
        <v>0.3397646401347878</v>
      </c>
      <c r="AM14">
        <v>0.3397646401347878</v>
      </c>
      <c r="AN14">
        <v>0.3397646401347878</v>
      </c>
      <c r="AO14">
        <v>0.3397646401347878</v>
      </c>
      <c r="AP14">
        <v>0.3397646401347878</v>
      </c>
    </row>
    <row r="15" spans="1:42" x14ac:dyDescent="0.2">
      <c r="A15" s="6" t="s">
        <v>98</v>
      </c>
      <c r="B15" s="28">
        <f>'Calculations 35to44'!B196</f>
        <v>0.20325203252032512</v>
      </c>
      <c r="C15" s="28">
        <f>'Calculations 35to44'!C196</f>
        <v>0.20772439907235232</v>
      </c>
      <c r="D15" s="28">
        <f>'Calculations 35to44'!D196</f>
        <v>0.21142272916580865</v>
      </c>
      <c r="E15" s="28">
        <f>'Calculations 35to44'!E196</f>
        <v>0.21543716817167982</v>
      </c>
      <c r="F15" s="28">
        <f>'Calculations 35to44'!F196</f>
        <v>0.21959976057445837</v>
      </c>
      <c r="G15" s="28">
        <f>'Calculations 35to44'!G196</f>
        <v>0.22313910685045318</v>
      </c>
      <c r="H15" s="28">
        <f>'Calculations 35to44'!H196</f>
        <v>0.22734881661179229</v>
      </c>
      <c r="I15" s="28">
        <f>'Calculations 35to44'!I196</f>
        <v>0.23039897081917887</v>
      </c>
      <c r="J15" s="28">
        <f>'Calculations 35to44'!J196</f>
        <v>0.23255314853420728</v>
      </c>
      <c r="K15" s="28">
        <f>'Calculations 35to44'!K196</f>
        <v>0.2348668710591971</v>
      </c>
      <c r="L15" s="28">
        <f>'Calculations 35to44'!L196</f>
        <v>0.2404488696748826</v>
      </c>
      <c r="M15" s="28">
        <f>'Calculations 35to44'!M196</f>
        <v>0.24399931694629778</v>
      </c>
      <c r="N15" s="28">
        <f>'Calculations 35to44'!N196</f>
        <v>0.24752676009441529</v>
      </c>
      <c r="O15" s="28">
        <f>'Calculations 35to44'!O196</f>
        <v>0.25102981260823287</v>
      </c>
      <c r="P15" s="28">
        <f>'Calculations 35to44'!P196</f>
        <v>0.25450714200381624</v>
      </c>
      <c r="Q15" s="28">
        <f>'Calculations 35to44'!Q196</f>
        <v>0.25795747077235615</v>
      </c>
      <c r="R15" s="28">
        <f>'Calculations 35to44'!R196</f>
        <v>0.261379577149293</v>
      </c>
      <c r="S15" s="28">
        <f>'Calculations 35to44'!S196</f>
        <v>0.26477229570900551</v>
      </c>
      <c r="T15" s="28">
        <f>'Calculations 35to44'!T196</f>
        <v>0.26813451779022074</v>
      </c>
      <c r="U15" s="28">
        <f>'Calculations 35to44'!U196</f>
        <v>0.27146519175779932</v>
      </c>
      <c r="V15" s="28">
        <f>'Calculations 35to44'!V196</f>
        <v>0.27476332310707602</v>
      </c>
      <c r="W15" s="28">
        <f>'Calculations 35to44'!W196</f>
        <v>0.27802797441733806</v>
      </c>
      <c r="X15" s="28">
        <f>'Calculations 35to44'!X196</f>
        <v>0.2812582651613873</v>
      </c>
      <c r="Y15" s="28">
        <f>'Calculations 35to44'!Y196</f>
        <v>0.28445337137843468</v>
      </c>
      <c r="Z15" s="28">
        <f>'Calculations 35to44'!Z196</f>
        <v>0.28761252521781094</v>
      </c>
      <c r="AA15" s="28">
        <f>'Calculations 35to44'!AA196</f>
        <v>0.29073501436116639</v>
      </c>
      <c r="AB15" s="28">
        <f>'Calculations 35to44'!AB196</f>
        <v>0.29382018133095139</v>
      </c>
      <c r="AC15" s="28">
        <f>'Calculations 35to44'!AC196</f>
        <v>0.29686742269305472</v>
      </c>
      <c r="AD15" s="28">
        <f>'Calculations 35to44'!AD196</f>
        <v>0.29987618816149902</v>
      </c>
      <c r="AE15" s="28">
        <f>'Calculations 35to44'!AE196</f>
        <v>0.30284597961307758</v>
      </c>
      <c r="AF15" s="28">
        <f>'Calculations 35to44'!AF196</f>
        <v>0.30577635001975051</v>
      </c>
      <c r="AG15">
        <v>0.30577635001975051</v>
      </c>
      <c r="AH15">
        <v>0.30577635001975051</v>
      </c>
      <c r="AI15">
        <v>0.30577635001975051</v>
      </c>
      <c r="AJ15">
        <v>0.30577635001975051</v>
      </c>
      <c r="AK15">
        <v>0.30577635001975051</v>
      </c>
      <c r="AL15">
        <v>0.30577635001975051</v>
      </c>
      <c r="AM15">
        <v>0.30577635001975051</v>
      </c>
      <c r="AN15">
        <v>0.30577635001975051</v>
      </c>
      <c r="AO15">
        <v>0.30577635001975051</v>
      </c>
      <c r="AP15">
        <v>0.30577635001975051</v>
      </c>
    </row>
    <row r="16" spans="1:42" x14ac:dyDescent="0.2">
      <c r="A16" s="6" t="s">
        <v>97</v>
      </c>
      <c r="B16" s="28">
        <f>'Calculations 35to44'!B197</f>
        <v>0.24738675958188153</v>
      </c>
      <c r="C16" s="28">
        <f>'Calculations 35to44'!C197</f>
        <v>0.25219030126497277</v>
      </c>
      <c r="D16" s="28">
        <f>'Calculations 35to44'!D197</f>
        <v>0.25633481578336209</v>
      </c>
      <c r="E16" s="28">
        <f>'Calculations 35to44'!E197</f>
        <v>0.26089425503457764</v>
      </c>
      <c r="F16" s="28">
        <f>'Calculations 35to44'!F197</f>
        <v>0.26559461378345323</v>
      </c>
      <c r="G16" s="28">
        <f>'Calculations 35to44'!G197</f>
        <v>0.26960683718909123</v>
      </c>
      <c r="H16" s="28">
        <f>'Calculations 35to44'!H197</f>
        <v>0.27433483523901125</v>
      </c>
      <c r="I16" s="28">
        <f>'Calculations 35to44'!I197</f>
        <v>0.27806664173925227</v>
      </c>
      <c r="J16" s="28">
        <f>'Calculations 35to44'!J197</f>
        <v>0.28099785787477866</v>
      </c>
      <c r="K16" s="28">
        <f>'Calculations 35to44'!K197</f>
        <v>0.28409643508501559</v>
      </c>
      <c r="L16" s="28">
        <f>'Calculations 35to44'!L197</f>
        <v>0.28967757962210694</v>
      </c>
      <c r="M16" s="28">
        <f>'Calculations 35to44'!M197</f>
        <v>0.29370940888462177</v>
      </c>
      <c r="N16" s="28">
        <f>'Calculations 35to44'!N197</f>
        <v>0.29771113757161782</v>
      </c>
      <c r="O16" s="28">
        <f>'Calculations 35to44'!O197</f>
        <v>0.3016812262465412</v>
      </c>
      <c r="P16" s="28">
        <f>'Calculations 35to44'!P197</f>
        <v>0.30561819859767181</v>
      </c>
      <c r="Q16" s="28">
        <f>'Calculations 35to44'!Q197</f>
        <v>0.3095206423522911</v>
      </c>
      <c r="R16" s="28">
        <f>'Calculations 35to44'!R197</f>
        <v>0.31338720999320113</v>
      </c>
      <c r="S16" s="28">
        <f>'Calculations 35to44'!S197</f>
        <v>0.31721661928328992</v>
      </c>
      <c r="T16" s="28">
        <f>'Calculations 35to44'!T197</f>
        <v>0.32100765360448336</v>
      </c>
      <c r="U16" s="28">
        <f>'Calculations 35to44'!U197</f>
        <v>0.32475916211791334</v>
      </c>
      <c r="V16" s="28">
        <f>'Calculations 35to44'!V197</f>
        <v>0.32847005975262322</v>
      </c>
      <c r="W16" s="28">
        <f>'Calculations 35to44'!W197</f>
        <v>0.33213932703051818</v>
      </c>
      <c r="X16" s="28">
        <f>'Calculations 35to44'!X197</f>
        <v>0.33576600973559456</v>
      </c>
      <c r="Y16" s="28">
        <f>'Calculations 35to44'!Y197</f>
        <v>0.33934921843574972</v>
      </c>
      <c r="Z16" s="28">
        <f>'Calculations 35to44'!Z197</f>
        <v>0.34288812786567507</v>
      </c>
      <c r="AA16" s="28">
        <f>'Calculations 35to44'!AA197</f>
        <v>0.3463819761794853</v>
      </c>
      <c r="AB16" s="28">
        <f>'Calculations 35to44'!AB197</f>
        <v>0.34983006408181133</v>
      </c>
      <c r="AC16" s="28">
        <f>'Calculations 35to44'!AC197</f>
        <v>0.35323175384613137</v>
      </c>
      <c r="AD16" s="28">
        <f>'Calculations 35to44'!AD197</f>
        <v>0.35658646822909468</v>
      </c>
      <c r="AE16" s="28">
        <f>'Calculations 35to44'!AE197</f>
        <v>0.35989368928953358</v>
      </c>
      <c r="AF16" s="28">
        <f>'Calculations 35to44'!AF197</f>
        <v>0.36315295712075174</v>
      </c>
      <c r="AG16">
        <v>0.36315295712075174</v>
      </c>
      <c r="AH16">
        <v>0.36315295712075174</v>
      </c>
      <c r="AI16">
        <v>0.36315295712075174</v>
      </c>
      <c r="AJ16">
        <v>0.36315295712075174</v>
      </c>
      <c r="AK16">
        <v>0.36315295712075174</v>
      </c>
      <c r="AL16">
        <v>0.36315295712075174</v>
      </c>
      <c r="AM16">
        <v>0.36315295712075174</v>
      </c>
      <c r="AN16">
        <v>0.36315295712075174</v>
      </c>
      <c r="AO16">
        <v>0.36315295712075174</v>
      </c>
      <c r="AP16">
        <v>0.36315295712075174</v>
      </c>
    </row>
    <row r="17" spans="1:42" x14ac:dyDescent="0.2">
      <c r="A17" s="6" t="s">
        <v>101</v>
      </c>
      <c r="B17" s="28">
        <f>'Calculations 35to44'!B198</f>
        <v>0.21484375</v>
      </c>
      <c r="C17" s="28">
        <f>'Calculations 35to44'!C198</f>
        <v>0.21926352104303823</v>
      </c>
      <c r="D17" s="28">
        <f>'Calculations 35to44'!D198</f>
        <v>0.22316648256524496</v>
      </c>
      <c r="E17" s="28">
        <f>'Calculations 35to44'!E198</f>
        <v>0.227533043271818</v>
      </c>
      <c r="F17" s="28">
        <f>'Calculations 35to44'!F198</f>
        <v>0.23209028865332154</v>
      </c>
      <c r="G17" s="28">
        <f>'Calculations 35to44'!G198</f>
        <v>0.23607648014827398</v>
      </c>
      <c r="H17" s="28">
        <f>'Calculations 35to44'!H198</f>
        <v>0.24079206178441129</v>
      </c>
      <c r="I17" s="28">
        <f>'Calculations 35to44'!I198</f>
        <v>0.24463699508675218</v>
      </c>
      <c r="J17" s="28">
        <f>'Calculations 35to44'!J198</f>
        <v>0.24775543304932413</v>
      </c>
      <c r="K17" s="28">
        <f>'Calculations 35to44'!K198</f>
        <v>0.25107032557745457</v>
      </c>
      <c r="L17" s="28">
        <f>'Calculations 35to44'!L198</f>
        <v>0.25619703653411269</v>
      </c>
      <c r="M17" s="28">
        <f>'Calculations 35to44'!M198</f>
        <v>0.26023354840209745</v>
      </c>
      <c r="N17" s="28">
        <f>'Calculations 35to44'!N198</f>
        <v>0.26425395956351183</v>
      </c>
      <c r="O17" s="28">
        <f>'Calculations 35to44'!O198</f>
        <v>0.26825648896768572</v>
      </c>
      <c r="P17" s="28">
        <f>'Calculations 35to44'!P198</f>
        <v>0.27223940055017287</v>
      </c>
      <c r="Q17" s="28">
        <f>'Calculations 35to44'!Q198</f>
        <v>0.27620100533389508</v>
      </c>
      <c r="R17" s="28">
        <f>'Calculations 35to44'!R198</f>
        <v>0.2801396633495119</v>
      </c>
      <c r="S17" s="28">
        <f>'Calculations 35to44'!S198</f>
        <v>0.28405378537447507</v>
      </c>
      <c r="T17" s="28">
        <f>'Calculations 35to44'!T198</f>
        <v>0.28794183449111943</v>
      </c>
      <c r="U17" s="28">
        <f>'Calculations 35to44'!U198</f>
        <v>0.29180232746489793</v>
      </c>
      <c r="V17" s="28">
        <f>'Calculations 35to44'!V198</f>
        <v>0.29563383594465825</v>
      </c>
      <c r="W17" s="28">
        <f>'Calculations 35to44'!W198</f>
        <v>0.29943498748756814</v>
      </c>
      <c r="X17" s="28">
        <f>'Calculations 35to44'!X198</f>
        <v>0.30320446641194715</v>
      </c>
      <c r="Y17" s="28">
        <f>'Calculations 35to44'!Y198</f>
        <v>0.30694101448188854</v>
      </c>
      <c r="Z17" s="28">
        <f>'Calculations 35to44'!Z198</f>
        <v>0.31064343142810874</v>
      </c>
      <c r="AA17" s="28">
        <f>'Calculations 35to44'!AA198</f>
        <v>0.3143105753099727</v>
      </c>
      <c r="AB17" s="28">
        <f>'Calculations 35to44'!AB198</f>
        <v>0.31794136272409051</v>
      </c>
      <c r="AC17" s="28">
        <f>'Calculations 35to44'!AC198</f>
        <v>0.32153476886528365</v>
      </c>
      <c r="AD17" s="28">
        <f>'Calculations 35to44'!AD198</f>
        <v>0.32508982744606785</v>
      </c>
      <c r="AE17" s="28">
        <f>'Calculations 35to44'!AE198</f>
        <v>0.32860563048109137</v>
      </c>
      <c r="AF17" s="28">
        <f>'Calculations 35to44'!AF198</f>
        <v>0.33208132794320827</v>
      </c>
      <c r="AG17">
        <v>0.33208132794320827</v>
      </c>
      <c r="AH17">
        <v>0.33208132794320827</v>
      </c>
      <c r="AI17">
        <v>0.33208132794320827</v>
      </c>
      <c r="AJ17">
        <v>0.33208132794320827</v>
      </c>
      <c r="AK17">
        <v>0.33208132794320827</v>
      </c>
      <c r="AL17">
        <v>0.33208132794320827</v>
      </c>
      <c r="AM17">
        <v>0.33208132794320827</v>
      </c>
      <c r="AN17">
        <v>0.33208132794320827</v>
      </c>
      <c r="AO17">
        <v>0.33208132794320827</v>
      </c>
      <c r="AP17">
        <v>0.33208132794320827</v>
      </c>
    </row>
    <row r="18" spans="1:42" x14ac:dyDescent="0.2">
      <c r="A18" s="6" t="s">
        <v>104</v>
      </c>
      <c r="B18" s="28">
        <f>'Calculations 35to44'!B199</f>
        <v>0.18571428571428578</v>
      </c>
      <c r="C18" s="28">
        <f>'Calculations 35to44'!C199</f>
        <v>0.1902908238413856</v>
      </c>
      <c r="D18" s="28">
        <f>'Calculations 35to44'!D199</f>
        <v>0.19403966348659088</v>
      </c>
      <c r="E18" s="28">
        <f>'Calculations 35to44'!E199</f>
        <v>0.19816694876429175</v>
      </c>
      <c r="F18" s="28">
        <f>'Calculations 35to44'!F199</f>
        <v>0.20250773011398088</v>
      </c>
      <c r="G18" s="28">
        <f>'Calculations 35to44'!G199</f>
        <v>0.20621522385368218</v>
      </c>
      <c r="H18" s="28">
        <f>'Calculations 35to44'!H199</f>
        <v>0.2106994219477428</v>
      </c>
      <c r="I18" s="28">
        <f>'Calculations 35to44'!I199</f>
        <v>0.21409487506567115</v>
      </c>
      <c r="J18" s="28">
        <f>'Calculations 35to44'!J199</f>
        <v>0.21650772978028884</v>
      </c>
      <c r="K18" s="28">
        <f>'Calculations 35to44'!K199</f>
        <v>0.21894453363100033</v>
      </c>
      <c r="L18" s="28">
        <f>'Calculations 35to44'!L199</f>
        <v>0.22486913497404812</v>
      </c>
      <c r="M18" s="28">
        <f>'Calculations 35to44'!M199</f>
        <v>0.2287285839817966</v>
      </c>
      <c r="N18" s="28">
        <f>'Calculations 35to44'!N199</f>
        <v>0.23258409977914757</v>
      </c>
      <c r="O18" s="28">
        <f>'Calculations 35to44'!O199</f>
        <v>0.23643402718131268</v>
      </c>
      <c r="P18" s="28">
        <f>'Calculations 35to44'!P199</f>
        <v>0.24027673510609293</v>
      </c>
      <c r="Q18" s="28">
        <f>'Calculations 35to44'!Q199</f>
        <v>0.24411061870793954</v>
      </c>
      <c r="R18" s="28">
        <f>'Calculations 35to44'!R199</f>
        <v>0.24793410140205671</v>
      </c>
      <c r="S18" s="28">
        <f>'Calculations 35to44'!S199</f>
        <v>0.25174563677555795</v>
      </c>
      <c r="T18" s="28">
        <f>'Calculations 35to44'!T199</f>
        <v>0.25554371038327406</v>
      </c>
      <c r="U18" s="28">
        <f>'Calculations 35to44'!U199</f>
        <v>0.2593268414262978</v>
      </c>
      <c r="V18" s="28">
        <f>'Calculations 35to44'!V199</f>
        <v>0.26309358431190644</v>
      </c>
      <c r="W18" s="28">
        <f>'Calculations 35to44'!W199</f>
        <v>0.26684253009399189</v>
      </c>
      <c r="X18" s="28">
        <f>'Calculations 35to44'!X199</f>
        <v>0.27057230779362262</v>
      </c>
      <c r="Y18" s="28">
        <f>'Calculations 35to44'!Y199</f>
        <v>0.27428158559983412</v>
      </c>
      <c r="Z18" s="28">
        <f>'Calculations 35to44'!Z199</f>
        <v>0.27796907195119408</v>
      </c>
      <c r="AA18" s="28">
        <f>'Calculations 35to44'!AA199</f>
        <v>0.28163351649912188</v>
      </c>
      <c r="AB18" s="28">
        <f>'Calculations 35to44'!AB199</f>
        <v>0.28527371095433701</v>
      </c>
      <c r="AC18" s="28">
        <f>'Calculations 35to44'!AC199</f>
        <v>0.28888848981820331</v>
      </c>
      <c r="AD18" s="28">
        <f>'Calculations 35to44'!AD199</f>
        <v>0.2924767310010824</v>
      </c>
      <c r="AE18" s="28">
        <f>'Calculations 35to44'!AE199</f>
        <v>0.29603735633014516</v>
      </c>
      <c r="AF18" s="28">
        <f>'Calculations 35to44'!AF199</f>
        <v>0.29956933194938129</v>
      </c>
      <c r="AG18">
        <v>0.29956933194938129</v>
      </c>
      <c r="AH18">
        <v>0.29956933194938129</v>
      </c>
      <c r="AI18">
        <v>0.29956933194938129</v>
      </c>
      <c r="AJ18">
        <v>0.29956933194938129</v>
      </c>
      <c r="AK18">
        <v>0.29956933194938129</v>
      </c>
      <c r="AL18">
        <v>0.29956933194938129</v>
      </c>
      <c r="AM18">
        <v>0.29956933194938129</v>
      </c>
      <c r="AN18">
        <v>0.29956933194938129</v>
      </c>
      <c r="AO18">
        <v>0.29956933194938129</v>
      </c>
      <c r="AP18">
        <v>0.29956933194938129</v>
      </c>
    </row>
    <row r="19" spans="1:42" x14ac:dyDescent="0.2">
      <c r="A19" s="6" t="s">
        <v>36</v>
      </c>
      <c r="B19" s="28">
        <f>'Calculations 35to44'!B200</f>
        <v>0.20000000000000004</v>
      </c>
      <c r="C19" s="28">
        <f>'Calculations 35to44'!C200</f>
        <v>0.20426717836689845</v>
      </c>
      <c r="D19" s="28">
        <f>'Calculations 35to44'!D200</f>
        <v>0.20787762643225205</v>
      </c>
      <c r="E19" s="28">
        <f>'Calculations 35to44'!E200</f>
        <v>0.21191946345621998</v>
      </c>
      <c r="F19" s="28">
        <f>'Calculations 35to44'!F200</f>
        <v>0.21619761479821167</v>
      </c>
      <c r="G19" s="28">
        <f>'Calculations 35to44'!G200</f>
        <v>0.21993500231421265</v>
      </c>
      <c r="H19" s="28">
        <f>'Calculations 35to44'!H200</f>
        <v>0.22443542629506602</v>
      </c>
      <c r="I19" s="28">
        <f>'Calculations 35to44'!I200</f>
        <v>0.22803421067941254</v>
      </c>
      <c r="J19" s="28">
        <f>'Calculations 35to44'!J200</f>
        <v>0.23078714487450391</v>
      </c>
      <c r="K19" s="28">
        <f>'Calculations 35to44'!K200</f>
        <v>0.23361151561280613</v>
      </c>
      <c r="L19" s="28">
        <f>'Calculations 35to44'!L200</f>
        <v>0.2386918396920763</v>
      </c>
      <c r="M19" s="28">
        <f>'Calculations 35to44'!M200</f>
        <v>0.24245837249957003</v>
      </c>
      <c r="N19" s="28">
        <f>'Calculations 35to44'!N200</f>
        <v>0.24620828213681015</v>
      </c>
      <c r="O19" s="28">
        <f>'Calculations 35to44'!O200</f>
        <v>0.24993992469974591</v>
      </c>
      <c r="P19" s="28">
        <f>'Calculations 35to44'!P200</f>
        <v>0.25365170231648132</v>
      </c>
      <c r="Q19" s="28">
        <f>'Calculations 35to44'!Q200</f>
        <v>0.25734206498766055</v>
      </c>
      <c r="R19" s="28">
        <f>'Calculations 35to44'!R200</f>
        <v>0.26100951224652519</v>
      </c>
      <c r="S19" s="28">
        <f>'Calculations 35to44'!S200</f>
        <v>0.26465259463899188</v>
      </c>
      <c r="T19" s="28">
        <f>'Calculations 35to44'!T200</f>
        <v>0.26826991502496522</v>
      </c>
      <c r="U19" s="28">
        <f>'Calculations 35to44'!U200</f>
        <v>0.27186012970284229</v>
      </c>
      <c r="V19" s="28">
        <f>'Calculations 35to44'!V200</f>
        <v>0.27542194935992498</v>
      </c>
      <c r="W19" s="28">
        <f>'Calculations 35to44'!W200</f>
        <v>0.27895413985213319</v>
      </c>
      <c r="X19" s="28">
        <f>'Calculations 35to44'!X200</f>
        <v>0.2824555228170324</v>
      </c>
      <c r="Y19" s="28">
        <f>'Calculations 35to44'!Y200</f>
        <v>0.28592497612477247</v>
      </c>
      <c r="Z19" s="28">
        <f>'Calculations 35to44'!Z200</f>
        <v>0.28936143417204724</v>
      </c>
      <c r="AA19" s="28">
        <f>'Calculations 35to44'!AA200</f>
        <v>0.2927638880246527</v>
      </c>
      <c r="AB19" s="28">
        <f>'Calculations 35to44'!AB200</f>
        <v>0.29613138541461775</v>
      </c>
      <c r="AC19" s="28">
        <f>'Calculations 35to44'!AC200</f>
        <v>0.29946303059823859</v>
      </c>
      <c r="AD19" s="28">
        <f>'Calculations 35to44'!AD200</f>
        <v>0.30275798408164317</v>
      </c>
      <c r="AE19" s="28">
        <f>'Calculations 35to44'!AE200</f>
        <v>0.30601546222075149</v>
      </c>
      <c r="AF19" s="28">
        <f>'Calculations 35to44'!AF200</f>
        <v>0.30923473670268592</v>
      </c>
      <c r="AG19">
        <v>0.30923473670268592</v>
      </c>
      <c r="AH19">
        <v>0.30923473670268592</v>
      </c>
      <c r="AI19">
        <v>0.30923473670268592</v>
      </c>
      <c r="AJ19">
        <v>0.30923473670268592</v>
      </c>
      <c r="AK19">
        <v>0.30923473670268592</v>
      </c>
      <c r="AL19">
        <v>0.30923473670268592</v>
      </c>
      <c r="AM19">
        <v>0.30923473670268592</v>
      </c>
      <c r="AN19">
        <v>0.30923473670268592</v>
      </c>
      <c r="AO19">
        <v>0.30923473670268592</v>
      </c>
      <c r="AP19">
        <v>0.30923473670268592</v>
      </c>
    </row>
    <row r="20" spans="1:42" x14ac:dyDescent="0.2">
      <c r="A20" s="6" t="s">
        <v>37</v>
      </c>
      <c r="B20" s="28">
        <f>'Calculations 35to44'!B201</f>
        <v>0.21655437921077961</v>
      </c>
      <c r="C20" s="28">
        <f>'Calculations 35to44'!C201</f>
        <v>0.22103776924539703</v>
      </c>
      <c r="D20" s="28">
        <f>'Calculations 35to44'!D201</f>
        <v>0.2247151218089074</v>
      </c>
      <c r="E20" s="28">
        <f>'Calculations 35to44'!E201</f>
        <v>0.22880198943323732</v>
      </c>
      <c r="F20" s="28">
        <f>'Calculations 35to44'!F201</f>
        <v>0.23313404944082294</v>
      </c>
      <c r="G20" s="28">
        <f>'Calculations 35to44'!G201</f>
        <v>0.23687454511095979</v>
      </c>
      <c r="H20" s="28">
        <f>'Calculations 35to44'!H201</f>
        <v>0.24141959444137623</v>
      </c>
      <c r="I20" s="28">
        <f>'Calculations 35to44'!I201</f>
        <v>0.24490238977224818</v>
      </c>
      <c r="J20" s="28">
        <f>'Calculations 35to44'!J201</f>
        <v>0.2473842908304483</v>
      </c>
      <c r="K20" s="28">
        <f>'Calculations 35to44'!K201</f>
        <v>0.24988653865374472</v>
      </c>
      <c r="L20" s="28">
        <f>'Calculations 35to44'!L201</f>
        <v>0.25538081724231404</v>
      </c>
      <c r="M20" s="28">
        <f>'Calculations 35to44'!M201</f>
        <v>0.25911379986321487</v>
      </c>
      <c r="N20" s="28">
        <f>'Calculations 35to44'!N201</f>
        <v>0.26282419591287454</v>
      </c>
      <c r="O20" s="28">
        <f>'Calculations 35to44'!O201</f>
        <v>0.26651053613584252</v>
      </c>
      <c r="P20" s="28">
        <f>'Calculations 35to44'!P201</f>
        <v>0.27017140316560007</v>
      </c>
      <c r="Q20" s="28">
        <f>'Calculations 35to44'!Q201</f>
        <v>0.27380543267289414</v>
      </c>
      <c r="R20" s="28">
        <f>'Calculations 35to44'!R201</f>
        <v>0.27741131434239286</v>
      </c>
      <c r="S20" s="28">
        <f>'Calculations 35to44'!S201</f>
        <v>0.28098779268088919</v>
      </c>
      <c r="T20" s="28">
        <f>'Calculations 35to44'!T201</f>
        <v>0.28453366766093319</v>
      </c>
      <c r="U20" s="28">
        <f>'Calculations 35to44'!U201</f>
        <v>0.28804779520428636</v>
      </c>
      <c r="V20" s="28">
        <f>'Calculations 35to44'!V201</f>
        <v>0.29152908751012807</v>
      </c>
      <c r="W20" s="28">
        <f>'Calculations 35to44'!W201</f>
        <v>0.29497651323337998</v>
      </c>
      <c r="X20" s="28">
        <f>'Calculations 35to44'!X201</f>
        <v>0.29838909751891407</v>
      </c>
      <c r="Y20" s="28">
        <f>'Calculations 35to44'!Y201</f>
        <v>0.30176592189775331</v>
      </c>
      <c r="Z20" s="28">
        <f>'Calculations 35to44'!Z201</f>
        <v>0.30510612405166598</v>
      </c>
      <c r="AA20" s="28">
        <f>'Calculations 35to44'!AA201</f>
        <v>0.30840889745279942</v>
      </c>
      <c r="AB20" s="28">
        <f>'Calculations 35to44'!AB201</f>
        <v>0.31167349088518054</v>
      </c>
      <c r="AC20" s="28">
        <f>'Calculations 35to44'!AC201</f>
        <v>0.31489920785506076</v>
      </c>
      <c r="AD20" s="28">
        <f>'Calculations 35to44'!AD201</f>
        <v>0.31808540589718237</v>
      </c>
      <c r="AE20" s="28">
        <f>'Calculations 35to44'!AE201</f>
        <v>0.32123149578409343</v>
      </c>
      <c r="AF20" s="28">
        <f>'Calculations 35to44'!AF201</f>
        <v>0.32433694064565355</v>
      </c>
      <c r="AG20">
        <v>0.32433694064565355</v>
      </c>
      <c r="AH20">
        <v>0.32433694064565355</v>
      </c>
      <c r="AI20">
        <v>0.32433694064565355</v>
      </c>
      <c r="AJ20">
        <v>0.32433694064565355</v>
      </c>
      <c r="AK20">
        <v>0.32433694064565355</v>
      </c>
      <c r="AL20">
        <v>0.32433694064565355</v>
      </c>
      <c r="AM20">
        <v>0.32433694064565355</v>
      </c>
      <c r="AN20">
        <v>0.32433694064565355</v>
      </c>
      <c r="AO20">
        <v>0.32433694064565355</v>
      </c>
      <c r="AP20">
        <v>0.32433694064565355</v>
      </c>
    </row>
    <row r="21" spans="1:42" x14ac:dyDescent="0.2">
      <c r="A21" s="6" t="s">
        <v>38</v>
      </c>
      <c r="B21" s="28">
        <f>'Calculations 35to44'!B202</f>
        <v>0.2213333333333333</v>
      </c>
      <c r="C21" s="28">
        <f>'Calculations 35to44'!C202</f>
        <v>0.22575614660409604</v>
      </c>
      <c r="D21" s="28">
        <f>'Calculations 35to44'!D202</f>
        <v>0.22937453806854899</v>
      </c>
      <c r="E21" s="28">
        <f>'Calculations 35to44'!E202</f>
        <v>0.23342443210947733</v>
      </c>
      <c r="F21" s="28">
        <f>'Calculations 35to44'!F202</f>
        <v>0.2377914213345049</v>
      </c>
      <c r="G21" s="28">
        <f>'Calculations 35to44'!G202</f>
        <v>0.24173157884467625</v>
      </c>
      <c r="H21" s="28">
        <f>'Calculations 35to44'!H202</f>
        <v>0.24649328945734708</v>
      </c>
      <c r="I21" s="28">
        <f>'Calculations 35to44'!I202</f>
        <v>0.25011881895154042</v>
      </c>
      <c r="J21" s="28">
        <f>'Calculations 35to44'!J202</f>
        <v>0.25268070361160172</v>
      </c>
      <c r="K21" s="28">
        <f>'Calculations 35to44'!K202</f>
        <v>0.25528840396736502</v>
      </c>
      <c r="L21" s="28">
        <f>'Calculations 35to44'!L202</f>
        <v>0.26070049794608663</v>
      </c>
      <c r="M21" s="28">
        <f>'Calculations 35to44'!M202</f>
        <v>0.26449835501355906</v>
      </c>
      <c r="N21" s="28">
        <f>'Calculations 35to44'!N202</f>
        <v>0.2682730040134686</v>
      </c>
      <c r="O21" s="28">
        <f>'Calculations 35to44'!O202</f>
        <v>0.27202297213187382</v>
      </c>
      <c r="P21" s="28">
        <f>'Calculations 35to44'!P202</f>
        <v>0.27574683815146445</v>
      </c>
      <c r="Q21" s="28">
        <f>'Calculations 35to44'!Q202</f>
        <v>0.27944323358151824</v>
      </c>
      <c r="R21" s="28">
        <f>'Calculations 35to44'!R202</f>
        <v>0.28311084362234518</v>
      </c>
      <c r="S21" s="28">
        <f>'Calculations 35to44'!S202</f>
        <v>0.28674840796711082</v>
      </c>
      <c r="T21" s="28">
        <f>'Calculations 35to44'!T202</f>
        <v>0.29035472144456265</v>
      </c>
      <c r="U21" s="28">
        <f>'Calculations 35to44'!U202</f>
        <v>0.29392863450667128</v>
      </c>
      <c r="V21" s="28">
        <f>'Calculations 35to44'!V202</f>
        <v>0.29746905356572911</v>
      </c>
      <c r="W21" s="28">
        <f>'Calculations 35to44'!W202</f>
        <v>0.3009749411858661</v>
      </c>
      <c r="X21" s="28">
        <f>'Calculations 35to44'!X202</f>
        <v>0.30444531613434</v>
      </c>
      <c r="Y21" s="28">
        <f>'Calculations 35to44'!Y202</f>
        <v>0.30787925329830201</v>
      </c>
      <c r="Z21" s="28">
        <f>'Calculations 35to44'!Z202</f>
        <v>0.31127588347302665</v>
      </c>
      <c r="AA21" s="28">
        <f>'Calculations 35to44'!AA202</f>
        <v>0.31463439302784885</v>
      </c>
      <c r="AB21" s="28">
        <f>'Calculations 35to44'!AB202</f>
        <v>0.31795402345623941</v>
      </c>
      <c r="AC21" s="28">
        <f>'Calculations 35to44'!AC202</f>
        <v>0.32123407081661087</v>
      </c>
      <c r="AD21" s="28">
        <f>'Calculations 35to44'!AD202</f>
        <v>0.32447388507055702</v>
      </c>
      <c r="AE21" s="28">
        <f>'Calculations 35to44'!AE202</f>
        <v>0.32767286932529899</v>
      </c>
      <c r="AF21" s="28">
        <f>'Calculations 35to44'!AF202</f>
        <v>0.33083047898713541</v>
      </c>
      <c r="AG21">
        <v>0.33083047898713541</v>
      </c>
      <c r="AH21">
        <v>0.33083047898713541</v>
      </c>
      <c r="AI21">
        <v>0.33083047898713541</v>
      </c>
      <c r="AJ21">
        <v>0.33083047898713541</v>
      </c>
      <c r="AK21">
        <v>0.33083047898713541</v>
      </c>
      <c r="AL21">
        <v>0.33083047898713541</v>
      </c>
      <c r="AM21">
        <v>0.33083047898713541</v>
      </c>
      <c r="AN21">
        <v>0.33083047898713541</v>
      </c>
      <c r="AO21">
        <v>0.33083047898713541</v>
      </c>
      <c r="AP21">
        <v>0.33083047898713541</v>
      </c>
    </row>
    <row r="22" spans="1:42" x14ac:dyDescent="0.2">
      <c r="A22" s="6" t="s">
        <v>39</v>
      </c>
      <c r="B22" s="28">
        <f>'Calculations 35to44'!B203</f>
        <v>0.20017873100983016</v>
      </c>
      <c r="C22" s="28">
        <f>'Calculations 35to44'!C203</f>
        <v>0.2044564305902303</v>
      </c>
      <c r="D22" s="28">
        <f>'Calculations 35to44'!D203</f>
        <v>0.20805403058699223</v>
      </c>
      <c r="E22" s="28">
        <f>'Calculations 35to44'!E203</f>
        <v>0.21202559979590013</v>
      </c>
      <c r="F22" s="28">
        <f>'Calculations 35to44'!F203</f>
        <v>0.21619473439638442</v>
      </c>
      <c r="G22" s="28">
        <f>'Calculations 35to44'!G203</f>
        <v>0.2198211382252967</v>
      </c>
      <c r="H22" s="28">
        <f>'Calculations 35to44'!H203</f>
        <v>0.22415559668102716</v>
      </c>
      <c r="I22" s="28">
        <f>'Calculations 35to44'!I203</f>
        <v>0.22741602488742182</v>
      </c>
      <c r="J22" s="28">
        <f>'Calculations 35to44'!J203</f>
        <v>0.22979961735825272</v>
      </c>
      <c r="K22" s="28">
        <f>'Calculations 35to44'!K203</f>
        <v>0.23234364345187949</v>
      </c>
      <c r="L22" s="28">
        <f>'Calculations 35to44'!L203</f>
        <v>0.23760219903090038</v>
      </c>
      <c r="M22" s="28">
        <f>'Calculations 35to44'!M203</f>
        <v>0.24121004103861771</v>
      </c>
      <c r="N22" s="28">
        <f>'Calculations 35to44'!N203</f>
        <v>0.24479815714074871</v>
      </c>
      <c r="O22" s="28">
        <f>'Calculations 35to44'!O203</f>
        <v>0.24836506724210886</v>
      </c>
      <c r="P22" s="28">
        <f>'Calculations 35to44'!P203</f>
        <v>0.25190934079406835</v>
      </c>
      <c r="Q22" s="28">
        <f>'Calculations 35to44'!Q203</f>
        <v>0.25542959812085964</v>
      </c>
      <c r="R22" s="28">
        <f>'Calculations 35to44'!R203</f>
        <v>0.25892451156994545</v>
      </c>
      <c r="S22" s="28">
        <f>'Calculations 35to44'!S203</f>
        <v>0.26239280648898788</v>
      </c>
      <c r="T22" s="28">
        <f>'Calculations 35to44'!T203</f>
        <v>0.26583326203269314</v>
      </c>
      <c r="U22" s="28">
        <f>'Calculations 35to44'!U203</f>
        <v>0.26924471180341092</v>
      </c>
      <c r="V22" s="28">
        <f>'Calculations 35to44'!V203</f>
        <v>0.2726260443299805</v>
      </c>
      <c r="W22" s="28">
        <f>'Calculations 35to44'!W203</f>
        <v>0.27597620338984019</v>
      </c>
      <c r="X22" s="28">
        <f>'Calculations 35to44'!X203</f>
        <v>0.2792941881798835</v>
      </c>
      <c r="Y22" s="28">
        <f>'Calculations 35to44'!Y203</f>
        <v>0.28257905334197325</v>
      </c>
      <c r="Z22" s="28">
        <f>'Calculations 35to44'!Z203</f>
        <v>0.28582990884937809</v>
      </c>
      <c r="AA22" s="28">
        <f>'Calculations 35to44'!AA203</f>
        <v>0.28904591976070715</v>
      </c>
      <c r="AB22" s="28">
        <f>'Calculations 35to44'!AB203</f>
        <v>0.29222630584816461</v>
      </c>
      <c r="AC22" s="28">
        <f>'Calculations 35to44'!AC203</f>
        <v>0.29537034110714339</v>
      </c>
      <c r="AD22" s="28">
        <f>'Calculations 35to44'!AD203</f>
        <v>0.29847735315433527</v>
      </c>
      <c r="AE22" s="28">
        <f>'Calculations 35to44'!AE203</f>
        <v>0.30154672252162207</v>
      </c>
      <c r="AF22" s="28">
        <f>'Calculations 35to44'!AF203</f>
        <v>0.30457788185307172</v>
      </c>
      <c r="AG22">
        <v>0.30457788185307172</v>
      </c>
      <c r="AH22">
        <v>0.30457788185307172</v>
      </c>
      <c r="AI22">
        <v>0.30457788185307172</v>
      </c>
      <c r="AJ22">
        <v>0.30457788185307172</v>
      </c>
      <c r="AK22">
        <v>0.30457788185307172</v>
      </c>
      <c r="AL22">
        <v>0.30457788185307172</v>
      </c>
      <c r="AM22">
        <v>0.30457788185307172</v>
      </c>
      <c r="AN22">
        <v>0.30457788185307172</v>
      </c>
      <c r="AO22">
        <v>0.30457788185307172</v>
      </c>
      <c r="AP22">
        <v>0.30457788185307172</v>
      </c>
    </row>
    <row r="23" spans="1:42" x14ac:dyDescent="0.2">
      <c r="A23" s="6" t="s">
        <v>40</v>
      </c>
      <c r="B23" s="28">
        <f>'Calculations 35to44'!B204</f>
        <v>0.21598101265822786</v>
      </c>
      <c r="C23" s="28">
        <f>'Calculations 35to44'!C204</f>
        <v>0.22063595200684893</v>
      </c>
      <c r="D23" s="28">
        <f>'Calculations 35to44'!D204</f>
        <v>0.22437418972140813</v>
      </c>
      <c r="E23" s="28">
        <f>'Calculations 35to44'!E204</f>
        <v>0.22854397012068853</v>
      </c>
      <c r="F23" s="28">
        <f>'Calculations 35to44'!F204</f>
        <v>0.23307103524646025</v>
      </c>
      <c r="G23" s="28">
        <f>'Calculations 35to44'!G204</f>
        <v>0.23720558516488641</v>
      </c>
      <c r="H23" s="28">
        <f>'Calculations 35to44'!H204</f>
        <v>0.24220822619125998</v>
      </c>
      <c r="I23" s="28">
        <f>'Calculations 35to44'!I204</f>
        <v>0.24593212092643782</v>
      </c>
      <c r="J23" s="28">
        <f>'Calculations 35to44'!J204</f>
        <v>0.24845495066678955</v>
      </c>
      <c r="K23" s="28">
        <f>'Calculations 35to44'!K204</f>
        <v>0.25098735239225589</v>
      </c>
      <c r="L23" s="28">
        <f>'Calculations 35to44'!L204</f>
        <v>0.25696941272536455</v>
      </c>
      <c r="M23" s="28">
        <f>'Calculations 35to44'!M204</f>
        <v>0.26098280763048703</v>
      </c>
      <c r="N23" s="28">
        <f>'Calculations 35to44'!N204</f>
        <v>0.26498332435036248</v>
      </c>
      <c r="O23" s="28">
        <f>'Calculations 35to44'!O204</f>
        <v>0.26896938092363848</v>
      </c>
      <c r="P23" s="28">
        <f>'Calculations 35to44'!P204</f>
        <v>0.27293942999708032</v>
      </c>
      <c r="Q23" s="28">
        <f>'Calculations 35to44'!Q204</f>
        <v>0.27689196044185632</v>
      </c>
      <c r="R23" s="28">
        <f>'Calculations 35to44'!R204</f>
        <v>0.28082549885026664</v>
      </c>
      <c r="S23" s="28">
        <f>'Calculations 35to44'!S204</f>
        <v>0.28473861091226566</v>
      </c>
      <c r="T23" s="28">
        <f>'Calculations 35to44'!T204</f>
        <v>0.28862990267165189</v>
      </c>
      <c r="U23" s="28">
        <f>'Calculations 35to44'!U204</f>
        <v>0.29249802166220518</v>
      </c>
      <c r="V23" s="28">
        <f>'Calculations 35to44'!V204</f>
        <v>0.29634165792452016</v>
      </c>
      <c r="W23" s="28">
        <f>'Calculations 35to44'!W204</f>
        <v>0.30015954490468072</v>
      </c>
      <c r="X23" s="28">
        <f>'Calculations 35to44'!X204</f>
        <v>0.30395046023631422</v>
      </c>
      <c r="Y23" s="28">
        <f>'Calculations 35to44'!Y204</f>
        <v>0.30771322640792831</v>
      </c>
      <c r="Z23" s="28">
        <f>'Calculations 35to44'!Z204</f>
        <v>0.31144671131777174</v>
      </c>
      <c r="AA23" s="28">
        <f>'Calculations 35to44'!AA204</f>
        <v>0.31514982871878178</v>
      </c>
      <c r="AB23" s="28">
        <f>'Calculations 35to44'!AB204</f>
        <v>0.31882153855645812</v>
      </c>
      <c r="AC23" s="28">
        <f>'Calculations 35to44'!AC204</f>
        <v>0.3224608472027693</v>
      </c>
      <c r="AD23" s="28">
        <f>'Calculations 35to44'!AD204</f>
        <v>0.32606680758943846</v>
      </c>
      <c r="AE23" s="28">
        <f>'Calculations 35to44'!AE204</f>
        <v>0.32963851924415488</v>
      </c>
      <c r="AF23" s="28">
        <f>'Calculations 35to44'!AF204</f>
        <v>0.33317512823344292</v>
      </c>
      <c r="AG23">
        <v>0.33317512823344292</v>
      </c>
      <c r="AH23">
        <v>0.33317512823344292</v>
      </c>
      <c r="AI23">
        <v>0.33317512823344292</v>
      </c>
      <c r="AJ23">
        <v>0.33317512823344292</v>
      </c>
      <c r="AK23">
        <v>0.33317512823344292</v>
      </c>
      <c r="AL23">
        <v>0.33317512823344292</v>
      </c>
      <c r="AM23">
        <v>0.33317512823344292</v>
      </c>
      <c r="AN23">
        <v>0.33317512823344292</v>
      </c>
      <c r="AO23">
        <v>0.33317512823344292</v>
      </c>
      <c r="AP23">
        <v>0.33317512823344292</v>
      </c>
    </row>
    <row r="24" spans="1:42" x14ac:dyDescent="0.2">
      <c r="A24" s="6" t="s">
        <v>41</v>
      </c>
      <c r="B24" s="28">
        <f>'Calculations 35to44'!B205</f>
        <v>0.21730769230769237</v>
      </c>
      <c r="C24" s="28">
        <f>'Calculations 35to44'!C205</f>
        <v>0.22169915743585875</v>
      </c>
      <c r="D24" s="28">
        <f>'Calculations 35to44'!D205</f>
        <v>0.22537460597178241</v>
      </c>
      <c r="E24" s="28">
        <f>'Calculations 35to44'!E205</f>
        <v>0.22952302312306463</v>
      </c>
      <c r="F24" s="28">
        <f>'Calculations 35to44'!F205</f>
        <v>0.23397209830867396</v>
      </c>
      <c r="G24" s="28">
        <f>'Calculations 35to44'!G205</f>
        <v>0.23793151152471675</v>
      </c>
      <c r="H24" s="28">
        <f>'Calculations 35to44'!H205</f>
        <v>0.24273439489657969</v>
      </c>
      <c r="I24" s="28">
        <f>'Calculations 35to44'!I205</f>
        <v>0.24653441010048277</v>
      </c>
      <c r="J24" s="28">
        <f>'Calculations 35to44'!J205</f>
        <v>0.24934527966888786</v>
      </c>
      <c r="K24" s="28">
        <f>'Calculations 35to44'!K205</f>
        <v>0.25219269767127334</v>
      </c>
      <c r="L24" s="28">
        <f>'Calculations 35to44'!L205</f>
        <v>0.25749109807043458</v>
      </c>
      <c r="M24" s="28">
        <f>'Calculations 35to44'!M205</f>
        <v>0.26140298647248128</v>
      </c>
      <c r="N24" s="28">
        <f>'Calculations 35to44'!N205</f>
        <v>0.26529685875311182</v>
      </c>
      <c r="O24" s="28">
        <f>'Calculations 35to44'!O205</f>
        <v>0.26917110170551889</v>
      </c>
      <c r="P24" s="28">
        <f>'Calculations 35to44'!P205</f>
        <v>0.27302414716595069</v>
      </c>
      <c r="Q24" s="28">
        <f>'Calculations 35to44'!Q205</f>
        <v>0.27685447363707438</v>
      </c>
      <c r="R24" s="28">
        <f>'Calculations 35to44'!R205</f>
        <v>0.28066060775051482</v>
      </c>
      <c r="S24" s="28">
        <f>'Calculations 35to44'!S205</f>
        <v>0.28444112556929513</v>
      </c>
      <c r="T24" s="28">
        <f>'Calculations 35to44'!T205</f>
        <v>0.28819465373160502</v>
      </c>
      <c r="U24" s="28">
        <f>'Calculations 35to44'!U205</f>
        <v>0.29191987043789874</v>
      </c>
      <c r="V24" s="28">
        <f>'Calculations 35to44'!V205</f>
        <v>0.29561550628393346</v>
      </c>
      <c r="W24" s="28">
        <f>'Calculations 35to44'!W205</f>
        <v>0.29928034494288913</v>
      </c>
      <c r="X24" s="28">
        <f>'Calculations 35to44'!X205</f>
        <v>0.30291322370020085</v>
      </c>
      <c r="Y24" s="28">
        <f>'Calculations 35to44'!Y205</f>
        <v>0.30651303384519424</v>
      </c>
      <c r="Z24" s="28">
        <f>'Calculations 35to44'!Z205</f>
        <v>0.3100787209240185</v>
      </c>
      <c r="AA24" s="28">
        <f>'Calculations 35to44'!AA205</f>
        <v>0.3136092848587394</v>
      </c>
      <c r="AB24" s="28">
        <f>'Calculations 35to44'!AB205</f>
        <v>0.31710377993776995</v>
      </c>
      <c r="AC24" s="28">
        <f>'Calculations 35to44'!AC205</f>
        <v>0.32056131468308968</v>
      </c>
      <c r="AD24" s="28">
        <f>'Calculations 35to44'!AD205</f>
        <v>0.32398105159995028</v>
      </c>
      <c r="AE24" s="28">
        <f>'Calculations 35to44'!AE205</f>
        <v>0.32736220681494088</v>
      </c>
      <c r="AF24" s="28">
        <f>'Calculations 35to44'!AF205</f>
        <v>0.33070404960844663</v>
      </c>
      <c r="AG24">
        <v>0.33070404960844663</v>
      </c>
      <c r="AH24">
        <v>0.33070404960844663</v>
      </c>
      <c r="AI24">
        <v>0.33070404960844663</v>
      </c>
      <c r="AJ24">
        <v>0.33070404960844663</v>
      </c>
      <c r="AK24">
        <v>0.33070404960844663</v>
      </c>
      <c r="AL24">
        <v>0.33070404960844663</v>
      </c>
      <c r="AM24">
        <v>0.33070404960844663</v>
      </c>
      <c r="AN24">
        <v>0.33070404960844663</v>
      </c>
      <c r="AO24">
        <v>0.33070404960844663</v>
      </c>
      <c r="AP24">
        <v>0.33070404960844663</v>
      </c>
    </row>
    <row r="25" spans="1:42" x14ac:dyDescent="0.2">
      <c r="A25" s="6" t="s">
        <v>42</v>
      </c>
      <c r="B25" s="28">
        <f>'Calculations 35to44'!B206</f>
        <v>0.21076822061720282</v>
      </c>
      <c r="C25" s="28">
        <f>'Calculations 35to44'!C206</f>
        <v>0.21518135936219945</v>
      </c>
      <c r="D25" s="28">
        <f>'Calculations 35to44'!D206</f>
        <v>0.21879978958665339</v>
      </c>
      <c r="E25" s="28">
        <f>'Calculations 35to44'!E206</f>
        <v>0.22280555374900265</v>
      </c>
      <c r="F25" s="28">
        <f>'Calculations 35to44'!F206</f>
        <v>0.22706251297192639</v>
      </c>
      <c r="G25" s="28">
        <f>'Calculations 35to44'!G206</f>
        <v>0.23080434082651552</v>
      </c>
      <c r="H25" s="28">
        <f>'Calculations 35to44'!H206</f>
        <v>0.23531461362565723</v>
      </c>
      <c r="I25" s="28">
        <f>'Calculations 35to44'!I206</f>
        <v>0.23869422967297321</v>
      </c>
      <c r="J25" s="28">
        <f>'Calculations 35to44'!J206</f>
        <v>0.24107371415431889</v>
      </c>
      <c r="K25" s="28">
        <f>'Calculations 35to44'!K206</f>
        <v>0.24352898319306385</v>
      </c>
      <c r="L25" s="28">
        <f>'Calculations 35to44'!L206</f>
        <v>0.24898944724683122</v>
      </c>
      <c r="M25" s="28">
        <f>'Calculations 35to44'!M206</f>
        <v>0.25266610888316288</v>
      </c>
      <c r="N25" s="28">
        <f>'Calculations 35to44'!N206</f>
        <v>0.25632065684236932</v>
      </c>
      <c r="O25" s="28">
        <f>'Calculations 35to44'!O206</f>
        <v>0.25995164728364423</v>
      </c>
      <c r="P25" s="28">
        <f>'Calculations 35to44'!P206</f>
        <v>0.26355768761615594</v>
      </c>
      <c r="Q25" s="28">
        <f>'Calculations 35to44'!Q206</f>
        <v>0.26713743761664682</v>
      </c>
      <c r="R25" s="28">
        <f>'Calculations 35to44'!R206</f>
        <v>0.27068961037822648</v>
      </c>
      <c r="S25" s="28">
        <f>'Calculations 35to44'!S206</f>
        <v>0.27421297309350628</v>
      </c>
      <c r="T25" s="28">
        <f>'Calculations 35to44'!T206</f>
        <v>0.27770634767586677</v>
      </c>
      <c r="U25" s="28">
        <f>'Calculations 35to44'!U206</f>
        <v>0.28116861122316628</v>
      </c>
      <c r="V25" s="28">
        <f>'Calculations 35to44'!V206</f>
        <v>0.2845986963287222</v>
      </c>
      <c r="W25" s="28">
        <f>'Calculations 35to44'!W206</f>
        <v>0.28799559124484059</v>
      </c>
      <c r="X25" s="28">
        <f>'Calculations 35to44'!X206</f>
        <v>0.29135833990456189</v>
      </c>
      <c r="Y25" s="28">
        <f>'Calculations 35to44'!Y206</f>
        <v>0.29468604180763347</v>
      </c>
      <c r="Z25" s="28">
        <f>'Calculations 35to44'!Z206</f>
        <v>0.29797785177701624</v>
      </c>
      <c r="AA25" s="28">
        <f>'Calculations 35to44'!AA206</f>
        <v>0.30123297959247114</v>
      </c>
      <c r="AB25" s="28">
        <f>'Calculations 35to44'!AB206</f>
        <v>0.30445068950795923</v>
      </c>
      <c r="AC25" s="28">
        <f>'Calculations 35to44'!AC206</f>
        <v>0.30763029965973865</v>
      </c>
      <c r="AD25" s="28">
        <f>'Calculations 35to44'!AD206</f>
        <v>0.31077118137213866</v>
      </c>
      <c r="AE25" s="28">
        <f>'Calculations 35to44'!AE206</f>
        <v>0.31387275836805234</v>
      </c>
      <c r="AF25" s="28">
        <f>'Calculations 35to44'!AF206</f>
        <v>0.31693450589119487</v>
      </c>
      <c r="AG25">
        <v>0.31693450589119487</v>
      </c>
      <c r="AH25">
        <v>0.31693450589119487</v>
      </c>
      <c r="AI25">
        <v>0.31693450589119487</v>
      </c>
      <c r="AJ25">
        <v>0.31693450589119487</v>
      </c>
      <c r="AK25">
        <v>0.31693450589119487</v>
      </c>
      <c r="AL25">
        <v>0.31693450589119487</v>
      </c>
      <c r="AM25">
        <v>0.31693450589119487</v>
      </c>
      <c r="AN25">
        <v>0.31693450589119487</v>
      </c>
      <c r="AO25">
        <v>0.31693450589119487</v>
      </c>
      <c r="AP25">
        <v>0.31693450589119487</v>
      </c>
    </row>
    <row r="26" spans="1:42" x14ac:dyDescent="0.2">
      <c r="A26" s="6" t="s">
        <v>105</v>
      </c>
      <c r="B26" s="28">
        <f>'Calculations 35to44'!B207</f>
        <v>0.22641509433962262</v>
      </c>
      <c r="C26" s="28">
        <f>'Calculations 35to44'!C207</f>
        <v>0.23101902751922243</v>
      </c>
      <c r="D26" s="28">
        <f>'Calculations 35to44'!D207</f>
        <v>0.23489508409241774</v>
      </c>
      <c r="E26" s="28">
        <f>'Calculations 35to44'!E207</f>
        <v>0.23925976694284834</v>
      </c>
      <c r="F26" s="28">
        <f>'Calculations 35to44'!F207</f>
        <v>0.2439127865721146</v>
      </c>
      <c r="G26" s="28">
        <f>'Calculations 35to44'!G207</f>
        <v>0.24802465270853036</v>
      </c>
      <c r="H26" s="28">
        <f>'Calculations 35to44'!H207</f>
        <v>0.25299509073024401</v>
      </c>
      <c r="I26" s="28">
        <f>'Calculations 35to44'!I207</f>
        <v>0.25697009603642135</v>
      </c>
      <c r="J26" s="28">
        <f>'Calculations 35to44'!J207</f>
        <v>0.25995804938028216</v>
      </c>
      <c r="K26" s="28">
        <f>'Calculations 35to44'!K207</f>
        <v>0.26297296680375409</v>
      </c>
      <c r="L26" s="28">
        <f>'Calculations 35to44'!L207</f>
        <v>0.26852017080270274</v>
      </c>
      <c r="M26" s="28">
        <f>'Calculations 35to44'!M207</f>
        <v>0.27263034640656336</v>
      </c>
      <c r="N26" s="28">
        <f>'Calculations 35to44'!N207</f>
        <v>0.27672417855390669</v>
      </c>
      <c r="O26" s="28">
        <f>'Calculations 35to44'!O207</f>
        <v>0.2807999822601811</v>
      </c>
      <c r="P26" s="28">
        <f>'Calculations 35to44'!P207</f>
        <v>0.28485611464057392</v>
      </c>
      <c r="Q26" s="28">
        <f>'Calculations 35to44'!Q207</f>
        <v>0.28889097664614272</v>
      </c>
      <c r="R26" s="28">
        <f>'Calculations 35to44'!R207</f>
        <v>0.29290301464867113</v>
      </c>
      <c r="S26" s="28">
        <f>'Calculations 35to44'!S207</f>
        <v>0.29689072187442961</v>
      </c>
      <c r="T26" s="28">
        <f>'Calculations 35to44'!T207</f>
        <v>0.30085263968766962</v>
      </c>
      <c r="U26" s="28">
        <f>'Calculations 35to44'!U207</f>
        <v>0.30478735872521406</v>
      </c>
      <c r="V26" s="28">
        <f>'Calculations 35to44'!V207</f>
        <v>0.30869351988407395</v>
      </c>
      <c r="W26" s="28">
        <f>'Calculations 35to44'!W207</f>
        <v>0.3125698151645222</v>
      </c>
      <c r="X26" s="28">
        <f>'Calculations 35to44'!X207</f>
        <v>0.31641498837151721</v>
      </c>
      <c r="Y26" s="28">
        <f>'Calculations 35to44'!Y207</f>
        <v>0.32022783567781099</v>
      </c>
      <c r="Z26" s="28">
        <f>'Calculations 35to44'!Z207</f>
        <v>0.32400720605246236</v>
      </c>
      <c r="AA26" s="28">
        <f>'Calculations 35to44'!AA207</f>
        <v>0.32775200155884476</v>
      </c>
      <c r="AB26" s="28">
        <f>'Calculations 35to44'!AB207</f>
        <v>0.33146117752653836</v>
      </c>
      <c r="AC26" s="28">
        <f>'Calculations 35to44'!AC207</f>
        <v>0.33513374260179085</v>
      </c>
      <c r="AD26" s="28">
        <f>'Calculations 35to44'!AD207</f>
        <v>0.3387687586814685</v>
      </c>
      <c r="AE26" s="28">
        <f>'Calculations 35to44'!AE207</f>
        <v>0.3423653407356253</v>
      </c>
      <c r="AF26" s="28">
        <f>'Calculations 35to44'!AF207</f>
        <v>0.34592265652398668</v>
      </c>
      <c r="AG26">
        <v>0.34592265652398668</v>
      </c>
      <c r="AH26">
        <v>0.34592265652398668</v>
      </c>
      <c r="AI26">
        <v>0.34592265652398668</v>
      </c>
      <c r="AJ26">
        <v>0.34592265652398668</v>
      </c>
      <c r="AK26">
        <v>0.34592265652398668</v>
      </c>
      <c r="AL26">
        <v>0.34592265652398668</v>
      </c>
      <c r="AM26">
        <v>0.34592265652398668</v>
      </c>
      <c r="AN26">
        <v>0.34592265652398668</v>
      </c>
      <c r="AO26">
        <v>0.34592265652398668</v>
      </c>
      <c r="AP26">
        <v>0.34592265652398668</v>
      </c>
    </row>
    <row r="27" spans="1:42" x14ac:dyDescent="0.2">
      <c r="A27" s="6" t="s">
        <v>106</v>
      </c>
      <c r="B27" s="28">
        <f>'Calculations 35to44'!B208</f>
        <v>0.27272727272727271</v>
      </c>
      <c r="C27" s="28">
        <f>'Calculations 35to44'!C208</f>
        <v>0.27740226035191301</v>
      </c>
      <c r="D27" s="28">
        <f>'Calculations 35to44'!D208</f>
        <v>0.28118653101901248</v>
      </c>
      <c r="E27" s="28">
        <f>'Calculations 35to44'!E208</f>
        <v>0.28553628984375473</v>
      </c>
      <c r="F27" s="28">
        <f>'Calculations 35to44'!F208</f>
        <v>0.29036246701576141</v>
      </c>
      <c r="G27" s="28">
        <f>'Calculations 35to44'!G208</f>
        <v>0.29488464397543962</v>
      </c>
      <c r="H27" s="28">
        <f>'Calculations 35to44'!H208</f>
        <v>0.30041421716892774</v>
      </c>
      <c r="I27" s="28">
        <f>'Calculations 35to44'!I208</f>
        <v>0.30478365227116017</v>
      </c>
      <c r="J27" s="28">
        <f>'Calculations 35to44'!J208</f>
        <v>0.30786313626022566</v>
      </c>
      <c r="K27" s="28">
        <f>'Calculations 35to44'!K208</f>
        <v>0.31084612356976077</v>
      </c>
      <c r="L27" s="28">
        <f>'Calculations 35to44'!L208</f>
        <v>0.31642736041372127</v>
      </c>
      <c r="M27" s="28">
        <f>'Calculations 35to44'!M208</f>
        <v>0.32065219231532593</v>
      </c>
      <c r="N27" s="28">
        <f>'Calculations 35to44'!N208</f>
        <v>0.32484852619363225</v>
      </c>
      <c r="O27" s="28">
        <f>'Calculations 35to44'!O208</f>
        <v>0.32901489677229878</v>
      </c>
      <c r="P27" s="28">
        <f>'Calculations 35to44'!P208</f>
        <v>0.33314989110090693</v>
      </c>
      <c r="Q27" s="28">
        <f>'Calculations 35to44'!Q208</f>
        <v>0.33725214941124304</v>
      </c>
      <c r="R27" s="28">
        <f>'Calculations 35to44'!R208</f>
        <v>0.34132036582996433</v>
      </c>
      <c r="S27" s="28">
        <f>'Calculations 35to44'!S208</f>
        <v>0.34535328895096273</v>
      </c>
      <c r="T27" s="28">
        <f>'Calculations 35to44'!T208</f>
        <v>0.34934972227118344</v>
      </c>
      <c r="U27" s="28">
        <f>'Calculations 35to44'!U208</f>
        <v>0.35330852449396682</v>
      </c>
      <c r="V27" s="28">
        <f>'Calculations 35to44'!V208</f>
        <v>0.35722860970433362</v>
      </c>
      <c r="W27" s="28">
        <f>'Calculations 35to44'!W208</f>
        <v>0.3611089474209066</v>
      </c>
      <c r="X27" s="28">
        <f>'Calculations 35to44'!X208</f>
        <v>0.36494856252939856</v>
      </c>
      <c r="Y27" s="28">
        <f>'Calculations 35to44'!Y208</f>
        <v>0.36874653510281541</v>
      </c>
      <c r="Z27" s="28">
        <f>'Calculations 35to44'!Z208</f>
        <v>0.37250200011368523</v>
      </c>
      <c r="AA27" s="28">
        <f>'Calculations 35to44'!AA208</f>
        <v>0.37621414704377359</v>
      </c>
      <c r="AB27" s="28">
        <f>'Calculations 35to44'!AB208</f>
        <v>0.37988221939683436</v>
      </c>
      <c r="AC27" s="28">
        <f>'Calculations 35to44'!AC208</f>
        <v>0.38350551412002803</v>
      </c>
      <c r="AD27" s="28">
        <f>'Calculations 35to44'!AD208</f>
        <v>0.38708338093968336</v>
      </c>
      <c r="AE27" s="28">
        <f>'Calculations 35to44'!AE208</f>
        <v>0.39061522161708462</v>
      </c>
      <c r="AF27" s="28">
        <f>'Calculations 35to44'!AF208</f>
        <v>0.39410048912995915</v>
      </c>
      <c r="AG27">
        <v>0.39410048912995915</v>
      </c>
      <c r="AH27">
        <v>0.39410048912995915</v>
      </c>
      <c r="AI27">
        <v>0.39410048912995915</v>
      </c>
      <c r="AJ27">
        <v>0.39410048912995915</v>
      </c>
      <c r="AK27">
        <v>0.39410048912995915</v>
      </c>
      <c r="AL27">
        <v>0.39410048912995915</v>
      </c>
      <c r="AM27">
        <v>0.39410048912995915</v>
      </c>
      <c r="AN27">
        <v>0.39410048912995915</v>
      </c>
      <c r="AO27">
        <v>0.39410048912995915</v>
      </c>
      <c r="AP27">
        <v>0.39410048912995915</v>
      </c>
    </row>
    <row r="28" spans="1:42" x14ac:dyDescent="0.2">
      <c r="A28" s="6" t="s">
        <v>107</v>
      </c>
      <c r="B28" s="28">
        <f>'Calculations 35to44'!B209</f>
        <v>0.19831730769230771</v>
      </c>
      <c r="C28" s="28">
        <f>'Calculations 35to44'!C209</f>
        <v>0.20264553798478951</v>
      </c>
      <c r="D28" s="28">
        <f>'Calculations 35to44'!D209</f>
        <v>0.20620557180773241</v>
      </c>
      <c r="E28" s="28">
        <f>'Calculations 35to44'!E209</f>
        <v>0.21016855290236436</v>
      </c>
      <c r="F28" s="28">
        <f>'Calculations 35to44'!F209</f>
        <v>0.21436518137176858</v>
      </c>
      <c r="G28" s="28">
        <f>'Calculations 35to44'!G209</f>
        <v>0.21796096399610679</v>
      </c>
      <c r="H28" s="28">
        <f>'Calculations 35to44'!H209</f>
        <v>0.22234726654088116</v>
      </c>
      <c r="I28" s="28">
        <f>'Calculations 35to44'!I209</f>
        <v>0.22573011585683009</v>
      </c>
      <c r="J28" s="28">
        <f>'Calculations 35to44'!J209</f>
        <v>0.22815713304556201</v>
      </c>
      <c r="K28" s="28">
        <f>'Calculations 35to44'!K209</f>
        <v>0.23060179517221308</v>
      </c>
      <c r="L28" s="28">
        <f>'Calculations 35to44'!L209</f>
        <v>0.2359579338130865</v>
      </c>
      <c r="M28" s="28">
        <f>'Calculations 35to44'!M209</f>
        <v>0.2396056436732297</v>
      </c>
      <c r="N28" s="28">
        <f>'Calculations 35to44'!N209</f>
        <v>0.24323663678768798</v>
      </c>
      <c r="O28" s="28">
        <f>'Calculations 35to44'!O209</f>
        <v>0.24684938350035726</v>
      </c>
      <c r="P28" s="28">
        <f>'Calculations 35to44'!P209</f>
        <v>0.25044239867389717</v>
      </c>
      <c r="Q28" s="28">
        <f>'Calculations 35to44'!Q209</f>
        <v>0.2540142432600257</v>
      </c>
      <c r="R28" s="28">
        <f>'Calculations 35to44'!R209</f>
        <v>0.25756352570429425</v>
      </c>
      <c r="S28" s="28">
        <f>'Calculations 35to44'!S209</f>
        <v>0.26108890318637973</v>
      </c>
      <c r="T28" s="28">
        <f>'Calculations 35to44'!T209</f>
        <v>0.26458908269766951</v>
      </c>
      <c r="U28" s="28">
        <f>'Calculations 35to44'!U209</f>
        <v>0.26806282195853448</v>
      </c>
      <c r="V28" s="28">
        <f>'Calculations 35to44'!V209</f>
        <v>0.27150893017832722</v>
      </c>
      <c r="W28" s="28">
        <f>'Calculations 35to44'!W209</f>
        <v>0.27492626866169645</v>
      </c>
      <c r="X28" s="28">
        <f>'Calculations 35to44'!X209</f>
        <v>0.27831375126532565</v>
      </c>
      <c r="Y28" s="28">
        <f>'Calculations 35to44'!Y209</f>
        <v>0.2816703447096755</v>
      </c>
      <c r="Z28" s="28">
        <f>'Calculations 35to44'!Z209</f>
        <v>0.28499506875072678</v>
      </c>
      <c r="AA28" s="28">
        <f>'Calculations 35to44'!AA209</f>
        <v>0.28828699621709014</v>
      </c>
      <c r="AB28" s="28">
        <f>'Calculations 35to44'!AB209</f>
        <v>0.29154525291816841</v>
      </c>
      <c r="AC28" s="28">
        <f>'Calculations 35to44'!AC209</f>
        <v>0.29476901742932243</v>
      </c>
      <c r="AD28" s="28">
        <f>'Calculations 35to44'!AD209</f>
        <v>0.29795752076022808</v>
      </c>
      <c r="AE28" s="28">
        <f>'Calculations 35to44'!AE209</f>
        <v>0.30111004591277879</v>
      </c>
      <c r="AF28" s="28">
        <f>'Calculations 35to44'!AF209</f>
        <v>0.30422592733502341</v>
      </c>
      <c r="AG28">
        <v>0.30422592733502341</v>
      </c>
      <c r="AH28">
        <v>0.30422592733502341</v>
      </c>
      <c r="AI28">
        <v>0.30422592733502341</v>
      </c>
      <c r="AJ28">
        <v>0.30422592733502341</v>
      </c>
      <c r="AK28">
        <v>0.30422592733502341</v>
      </c>
      <c r="AL28">
        <v>0.30422592733502341</v>
      </c>
      <c r="AM28">
        <v>0.30422592733502341</v>
      </c>
      <c r="AN28">
        <v>0.30422592733502341</v>
      </c>
      <c r="AO28">
        <v>0.30422592733502341</v>
      </c>
      <c r="AP28">
        <v>0.30422592733502341</v>
      </c>
    </row>
    <row r="29" spans="1:42" x14ac:dyDescent="0.2">
      <c r="A29" s="6" t="s">
        <v>43</v>
      </c>
      <c r="B29" s="28">
        <f>'Calculations 35to44'!B210</f>
        <v>0.24566607954018727</v>
      </c>
      <c r="C29" s="28">
        <f>'Calculations 35to44'!C210</f>
        <v>0.25038489393843461</v>
      </c>
      <c r="D29" s="28">
        <f>'Calculations 35to44'!D210</f>
        <v>0.25422491647875328</v>
      </c>
      <c r="E29" s="28">
        <f>'Calculations 35to44'!E210</f>
        <v>0.25847532057726275</v>
      </c>
      <c r="F29" s="28">
        <f>'Calculations 35to44'!F210</f>
        <v>0.26303523968832981</v>
      </c>
      <c r="G29" s="28">
        <f>'Calculations 35to44'!G210</f>
        <v>0.26717741760523078</v>
      </c>
      <c r="H29" s="28">
        <f>'Calculations 35to44'!H210</f>
        <v>0.27211889701300174</v>
      </c>
      <c r="I29" s="28">
        <f>'Calculations 35to44'!I210</f>
        <v>0.27581444548052386</v>
      </c>
      <c r="J29" s="28">
        <f>'Calculations 35to44'!J210</f>
        <v>0.27840641375286218</v>
      </c>
      <c r="K29" s="28">
        <f>'Calculations 35to44'!K210</f>
        <v>0.28106659899747982</v>
      </c>
      <c r="L29" s="28">
        <f>'Calculations 35to44'!L210</f>
        <v>0.28679626491597493</v>
      </c>
      <c r="M29" s="28">
        <f>'Calculations 35to44'!M210</f>
        <v>0.29072035826816722</v>
      </c>
      <c r="N29" s="28">
        <f>'Calculations 35to44'!N210</f>
        <v>0.29461324873605088</v>
      </c>
      <c r="O29" s="28">
        <f>'Calculations 35to44'!O210</f>
        <v>0.29847355729704694</v>
      </c>
      <c r="P29" s="28">
        <f>'Calculations 35to44'!P210</f>
        <v>0.30229996558582378</v>
      </c>
      <c r="Q29" s="28">
        <f>'Calculations 35to44'!Q210</f>
        <v>0.30609121643523635</v>
      </c>
      <c r="R29" s="28">
        <f>'Calculations 35to44'!R210</f>
        <v>0.30984611424996628</v>
      </c>
      <c r="S29" s="28">
        <f>'Calculations 35to44'!S210</f>
        <v>0.31356352521840603</v>
      </c>
      <c r="T29" s="28">
        <f>'Calculations 35to44'!T210</f>
        <v>0.31724237736881855</v>
      </c>
      <c r="U29" s="28">
        <f>'Calculations 35to44'!U210</f>
        <v>0.32088166047612804</v>
      </c>
      <c r="V29" s="28">
        <f>'Calculations 35to44'!V210</f>
        <v>0.32448042582606307</v>
      </c>
      <c r="W29" s="28">
        <f>'Calculations 35to44'!W210</f>
        <v>0.32803778584362431</v>
      </c>
      <c r="X29" s="28">
        <f>'Calculations 35to44'!X210</f>
        <v>0.3315529135930721</v>
      </c>
      <c r="Y29" s="28">
        <f>'Calculations 35to44'!Y210</f>
        <v>0.33502504215679751</v>
      </c>
      <c r="Z29" s="28">
        <f>'Calculations 35to44'!Z210</f>
        <v>0.33845346390055997</v>
      </c>
      <c r="AA29" s="28">
        <f>'Calculations 35to44'!AA210</f>
        <v>0.34183752963265529</v>
      </c>
      <c r="AB29" s="28">
        <f>'Calculations 35to44'!AB210</f>
        <v>0.34517664766459616</v>
      </c>
      <c r="AC29" s="28">
        <f>'Calculations 35to44'!AC210</f>
        <v>0.34847028278088721</v>
      </c>
      <c r="AD29" s="28">
        <f>'Calculations 35to44'!AD210</f>
        <v>0.35171795512542675</v>
      </c>
      <c r="AE29" s="28">
        <f>'Calculations 35to44'!AE210</f>
        <v>0.35491923901198247</v>
      </c>
      <c r="AF29" s="28">
        <f>'Calculations 35to44'!AF210</f>
        <v>0.35807376166607324</v>
      </c>
      <c r="AG29">
        <v>0.35807376166607324</v>
      </c>
      <c r="AH29">
        <v>0.35807376166607324</v>
      </c>
      <c r="AI29">
        <v>0.35807376166607324</v>
      </c>
      <c r="AJ29">
        <v>0.35807376166607324</v>
      </c>
      <c r="AK29">
        <v>0.35807376166607324</v>
      </c>
      <c r="AL29">
        <v>0.35807376166607324</v>
      </c>
      <c r="AM29">
        <v>0.35807376166607324</v>
      </c>
      <c r="AN29">
        <v>0.35807376166607324</v>
      </c>
      <c r="AO29">
        <v>0.35807376166607324</v>
      </c>
      <c r="AP29">
        <v>0.35807376166607324</v>
      </c>
    </row>
    <row r="30" spans="1:42" x14ac:dyDescent="0.2">
      <c r="A30" s="6" t="s">
        <v>44</v>
      </c>
      <c r="B30" s="28">
        <f>'Calculations 35to44'!B211</f>
        <v>0.1760400210637178</v>
      </c>
      <c r="C30" s="28">
        <f>'Calculations 35to44'!C211</f>
        <v>0.18019274124259127</v>
      </c>
      <c r="D30" s="28">
        <f>'Calculations 35to44'!D211</f>
        <v>0.18364593652873895</v>
      </c>
      <c r="E30" s="28">
        <f>'Calculations 35to44'!E211</f>
        <v>0.1874878760962839</v>
      </c>
      <c r="F30" s="28">
        <f>'Calculations 35to44'!F211</f>
        <v>0.19167925039554864</v>
      </c>
      <c r="G30" s="28">
        <f>'Calculations 35to44'!G211</f>
        <v>0.19575136940720952</v>
      </c>
      <c r="H30" s="28">
        <f>'Calculations 35to44'!H211</f>
        <v>0.20048103405903436</v>
      </c>
      <c r="I30" s="28">
        <f>'Calculations 35to44'!I211</f>
        <v>0.20425902236410604</v>
      </c>
      <c r="J30" s="28">
        <f>'Calculations 35to44'!J211</f>
        <v>0.20721539954878423</v>
      </c>
      <c r="K30" s="28">
        <f>'Calculations 35to44'!K211</f>
        <v>0.21029696305099674</v>
      </c>
      <c r="L30" s="28">
        <f>'Calculations 35to44'!L211</f>
        <v>0.21504793374728234</v>
      </c>
      <c r="M30" s="28">
        <f>'Calculations 35to44'!M211</f>
        <v>0.21886720851929053</v>
      </c>
      <c r="N30" s="28">
        <f>'Calculations 35to44'!N211</f>
        <v>0.22266663571733009</v>
      </c>
      <c r="O30" s="28">
        <f>'Calculations 35to44'!O211</f>
        <v>0.22644442013590291</v>
      </c>
      <c r="P30" s="28">
        <f>'Calculations 35to44'!P211</f>
        <v>0.23019883193614826</v>
      </c>
      <c r="Q30" s="28">
        <f>'Calculations 35to44'!Q211</f>
        <v>0.23392820787520388</v>
      </c>
      <c r="R30" s="28">
        <f>'Calculations 35to44'!R211</f>
        <v>0.23763095233025561</v>
      </c>
      <c r="S30" s="28">
        <f>'Calculations 35to44'!S211</f>
        <v>0.24130553812067868</v>
      </c>
      <c r="T30" s="28">
        <f>'Calculations 35to44'!T211</f>
        <v>0.24495050713246583</v>
      </c>
      <c r="U30" s="28">
        <f>'Calculations 35to44'!U211</f>
        <v>0.24856447074980179</v>
      </c>
      <c r="V30" s="28">
        <f>'Calculations 35to44'!V211</f>
        <v>0.25214611009934873</v>
      </c>
      <c r="W30" s="28">
        <f>'Calculations 35to44'!W211</f>
        <v>0.25569417611340411</v>
      </c>
      <c r="X30" s="28">
        <f>'Calculations 35to44'!X211</f>
        <v>0.2592074894186599</v>
      </c>
      <c r="Y30" s="28">
        <f>'Calculations 35to44'!Y211</f>
        <v>0.26268494005779425</v>
      </c>
      <c r="Z30" s="28">
        <f>'Calculations 35to44'!Z211</f>
        <v>0.26612548705156686</v>
      </c>
      <c r="AA30" s="28">
        <f>'Calculations 35to44'!AA211</f>
        <v>0.26952815780947426</v>
      </c>
      <c r="AB30" s="28">
        <f>'Calculations 35to44'!AB211</f>
        <v>0.27289204739732509</v>
      </c>
      <c r="AC30" s="28">
        <f>'Calculations 35to44'!AC211</f>
        <v>0.27621631767035643</v>
      </c>
      <c r="AD30" s="28">
        <f>'Calculations 35to44'!AD211</f>
        <v>0.27950019628070105</v>
      </c>
      <c r="AE30" s="28">
        <f>'Calculations 35to44'!AE211</f>
        <v>0.28274297556814409</v>
      </c>
      <c r="AF30" s="28">
        <f>'Calculations 35to44'!AF211</f>
        <v>0.2859440113431736</v>
      </c>
      <c r="AG30">
        <v>0.2859440113431736</v>
      </c>
      <c r="AH30">
        <v>0.2859440113431736</v>
      </c>
      <c r="AI30">
        <v>0.2859440113431736</v>
      </c>
      <c r="AJ30">
        <v>0.2859440113431736</v>
      </c>
      <c r="AK30">
        <v>0.2859440113431736</v>
      </c>
      <c r="AL30">
        <v>0.2859440113431736</v>
      </c>
      <c r="AM30">
        <v>0.2859440113431736</v>
      </c>
      <c r="AN30">
        <v>0.2859440113431736</v>
      </c>
      <c r="AO30">
        <v>0.2859440113431736</v>
      </c>
      <c r="AP30">
        <v>0.2859440113431736</v>
      </c>
    </row>
    <row r="31" spans="1:42" x14ac:dyDescent="0.2">
      <c r="A31" s="6" t="s">
        <v>45</v>
      </c>
      <c r="B31" s="28">
        <f>'Calculations 35to44'!B212</f>
        <v>0.2083391437735323</v>
      </c>
      <c r="C31" s="28">
        <f>'Calculations 35to44'!C212</f>
        <v>0.2127071089855278</v>
      </c>
      <c r="D31" s="28">
        <f>'Calculations 35to44'!D212</f>
        <v>0.21633166146790403</v>
      </c>
      <c r="E31" s="28">
        <f>'Calculations 35to44'!E212</f>
        <v>0.2203599923557823</v>
      </c>
      <c r="F31" s="28">
        <f>'Calculations 35to44'!F212</f>
        <v>0.22466857289760955</v>
      </c>
      <c r="G31" s="28">
        <f>'Calculations 35to44'!G212</f>
        <v>0.22856686667682935</v>
      </c>
      <c r="H31" s="28">
        <f>'Calculations 35to44'!H212</f>
        <v>0.23321788050188189</v>
      </c>
      <c r="I31" s="28">
        <f>'Calculations 35to44'!I212</f>
        <v>0.23675855445142077</v>
      </c>
      <c r="J31" s="28">
        <f>'Calculations 35to44'!J212</f>
        <v>0.23933435429768155</v>
      </c>
      <c r="K31" s="28">
        <f>'Calculations 35to44'!K212</f>
        <v>0.24202286997712852</v>
      </c>
      <c r="L31" s="28">
        <f>'Calculations 35to44'!L212</f>
        <v>0.24734737205217897</v>
      </c>
      <c r="M31" s="28">
        <f>'Calculations 35to44'!M212</f>
        <v>0.2511234746908772</v>
      </c>
      <c r="N31" s="28">
        <f>'Calculations 35to44'!N212</f>
        <v>0.25487886396358339</v>
      </c>
      <c r="O31" s="28">
        <f>'Calculations 35to44'!O212</f>
        <v>0.25861199365300797</v>
      </c>
      <c r="P31" s="28">
        <f>'Calculations 35to44'!P212</f>
        <v>0.26232136808910456</v>
      </c>
      <c r="Q31" s="28">
        <f>'Calculations 35to44'!Q212</f>
        <v>0.26600554353619177</v>
      </c>
      <c r="R31" s="28">
        <f>'Calculations 35to44'!R212</f>
        <v>0.26966312940518555</v>
      </c>
      <c r="S31" s="28">
        <f>'Calculations 35to44'!S212</f>
        <v>0.27329278929306605</v>
      </c>
      <c r="T31" s="28">
        <f>'Calculations 35to44'!T212</f>
        <v>0.27689324185244413</v>
      </c>
      <c r="U31" s="28">
        <f>'Calculations 35to44'!U212</f>
        <v>0.2804632614946902</v>
      </c>
      <c r="V31" s="28">
        <f>'Calculations 35to44'!V212</f>
        <v>0.28400167893071254</v>
      </c>
      <c r="W31" s="28">
        <f>'Calculations 35to44'!W212</f>
        <v>0.28750738155399774</v>
      </c>
      <c r="X31" s="28">
        <f>'Calculations 35to44'!X212</f>
        <v>0.29097931367101648</v>
      </c>
      <c r="Y31" s="28">
        <f>'Calculations 35to44'!Y212</f>
        <v>0.29441647658453018</v>
      </c>
      <c r="Z31" s="28">
        <f>'Calculations 35to44'!Z212</f>
        <v>0.29781792853571443</v>
      </c>
      <c r="AA31" s="28">
        <f>'Calculations 35to44'!AA212</f>
        <v>0.30118278451134672</v>
      </c>
      <c r="AB31" s="28">
        <f>'Calculations 35to44'!AB212</f>
        <v>0.30451021592257144</v>
      </c>
      <c r="AC31" s="28">
        <f>'Calculations 35to44'!AC212</f>
        <v>0.30779945016198612</v>
      </c>
      <c r="AD31" s="28">
        <f>'Calculations 35to44'!AD212</f>
        <v>0.31104977004596873</v>
      </c>
      <c r="AE31" s="28">
        <f>'Calculations 35to44'!AE212</f>
        <v>0.31426051314929093</v>
      </c>
      <c r="AF31" s="28">
        <f>'Calculations 35to44'!AF212</f>
        <v>0.31743107103914453</v>
      </c>
      <c r="AG31">
        <v>0.31743107103914453</v>
      </c>
      <c r="AH31">
        <v>0.31743107103914453</v>
      </c>
      <c r="AI31">
        <v>0.31743107103914453</v>
      </c>
      <c r="AJ31">
        <v>0.31743107103914453</v>
      </c>
      <c r="AK31">
        <v>0.31743107103914453</v>
      </c>
      <c r="AL31">
        <v>0.31743107103914453</v>
      </c>
      <c r="AM31">
        <v>0.31743107103914453</v>
      </c>
      <c r="AN31">
        <v>0.31743107103914453</v>
      </c>
      <c r="AO31">
        <v>0.31743107103914453</v>
      </c>
      <c r="AP31">
        <v>0.31743107103914453</v>
      </c>
    </row>
    <row r="32" spans="1:42" x14ac:dyDescent="0.2">
      <c r="A32" s="6" t="s">
        <v>46</v>
      </c>
      <c r="B32" s="28">
        <f>'Calculations 35to44'!B213</f>
        <v>0.15801328978488569</v>
      </c>
      <c r="C32" s="28">
        <f>'Calculations 35to44'!C213</f>
        <v>0.16331991173403185</v>
      </c>
      <c r="D32" s="28">
        <f>'Calculations 35to44'!D213</f>
        <v>0.1675315143829815</v>
      </c>
      <c r="E32" s="28">
        <f>'Calculations 35to44'!E213</f>
        <v>0.17213190143628779</v>
      </c>
      <c r="F32" s="28">
        <f>'Calculations 35to44'!F213</f>
        <v>0.17727929592769096</v>
      </c>
      <c r="G32" s="28">
        <f>'Calculations 35to44'!G213</f>
        <v>0.18273891897388353</v>
      </c>
      <c r="H32" s="28">
        <f>'Calculations 35to44'!H213</f>
        <v>0.18882925014727778</v>
      </c>
      <c r="I32" s="28">
        <f>'Calculations 35to44'!I213</f>
        <v>0.1941372596573199</v>
      </c>
      <c r="J32" s="28">
        <f>'Calculations 35to44'!J213</f>
        <v>0.19862705957141483</v>
      </c>
      <c r="K32" s="28">
        <f>'Calculations 35to44'!K213</f>
        <v>0.20299108932178572</v>
      </c>
      <c r="L32" s="28">
        <f>'Calculations 35to44'!L213</f>
        <v>0.20869947518348281</v>
      </c>
      <c r="M32" s="28">
        <f>'Calculations 35to44'!M213</f>
        <v>0.21380075661145914</v>
      </c>
      <c r="N32" s="28">
        <f>'Calculations 35to44'!N213</f>
        <v>0.21888298882966709</v>
      </c>
      <c r="O32" s="28">
        <f>'Calculations 35to44'!O213</f>
        <v>0.22394192699742008</v>
      </c>
      <c r="P32" s="28">
        <f>'Calculations 35to44'!P213</f>
        <v>0.22897360878599854</v>
      </c>
      <c r="Q32" s="28">
        <f>'Calculations 35to44'!Q213</f>
        <v>0.23397434694648608</v>
      </c>
      <c r="R32" s="28">
        <f>'Calculations 35to44'!R213</f>
        <v>0.23894072039120884</v>
      </c>
      <c r="S32" s="28">
        <f>'Calculations 35to44'!S213</f>
        <v>0.24386956415989447</v>
      </c>
      <c r="T32" s="28">
        <f>'Calculations 35to44'!T213</f>
        <v>0.24875795859657215</v>
      </c>
      <c r="U32" s="28">
        <f>'Calculations 35to44'!U213</f>
        <v>0.25360321801868529</v>
      </c>
      <c r="V32" s="28">
        <f>'Calculations 35to44'!V213</f>
        <v>0.25840287911725823</v>
      </c>
      <c r="W32" s="28">
        <f>'Calculations 35to44'!W213</f>
        <v>0.26315468928705094</v>
      </c>
      <c r="X32" s="28">
        <f>'Calculations 35to44'!X213</f>
        <v>0.26785659504909137</v>
      </c>
      <c r="Y32" s="28">
        <f>'Calculations 35to44'!Y213</f>
        <v>0.27250673069510739</v>
      </c>
      <c r="Z32" s="28">
        <f>'Calculations 35to44'!Z213</f>
        <v>0.27710340725430893</v>
      </c>
      <c r="AA32" s="28">
        <f>'Calculations 35to44'!AA213</f>
        <v>0.28164510185767461</v>
      </c>
      <c r="AB32" s="28">
        <f>'Calculations 35to44'!AB213</f>
        <v>0.28613044755320532</v>
      </c>
      <c r="AC32" s="28">
        <f>'Calculations 35to44'!AC213</f>
        <v>0.2905582236073212</v>
      </c>
      <c r="AD32" s="28">
        <f>'Calculations 35to44'!AD213</f>
        <v>0.29492734631238193</v>
      </c>
      <c r="AE32" s="28">
        <f>'Calculations 35to44'!AE213</f>
        <v>0.29923686030794011</v>
      </c>
      <c r="AF32" s="28">
        <f>'Calculations 35to44'!AF213</f>
        <v>0.30348593041340161</v>
      </c>
      <c r="AG32">
        <v>0.30348593041340161</v>
      </c>
      <c r="AH32">
        <v>0.30348593041340161</v>
      </c>
      <c r="AI32">
        <v>0.30348593041340161</v>
      </c>
      <c r="AJ32">
        <v>0.30348593041340161</v>
      </c>
      <c r="AK32">
        <v>0.30348593041340161</v>
      </c>
      <c r="AL32">
        <v>0.30348593041340161</v>
      </c>
      <c r="AM32">
        <v>0.30348593041340161</v>
      </c>
      <c r="AN32">
        <v>0.30348593041340161</v>
      </c>
      <c r="AO32">
        <v>0.30348593041340161</v>
      </c>
      <c r="AP32">
        <v>0.30348593041340161</v>
      </c>
    </row>
    <row r="33" spans="1:42" x14ac:dyDescent="0.2">
      <c r="A33" s="6" t="s">
        <v>47</v>
      </c>
      <c r="B33" s="28">
        <f>'Calculations 35to44'!B214</f>
        <v>0.23336371923427524</v>
      </c>
      <c r="C33" s="28">
        <f>'Calculations 35to44'!C214</f>
        <v>0.23779134115119807</v>
      </c>
      <c r="D33" s="28">
        <f>'Calculations 35to44'!D214</f>
        <v>0.2413000007600378</v>
      </c>
      <c r="E33" s="28">
        <f>'Calculations 35to44'!E214</f>
        <v>0.24525637044423423</v>
      </c>
      <c r="F33" s="28">
        <f>'Calculations 35to44'!F214</f>
        <v>0.24963215896967356</v>
      </c>
      <c r="G33" s="28">
        <f>'Calculations 35to44'!G214</f>
        <v>0.25373864348538783</v>
      </c>
      <c r="H33" s="28">
        <f>'Calculations 35to44'!H214</f>
        <v>0.25871649459203067</v>
      </c>
      <c r="I33" s="28">
        <f>'Calculations 35to44'!I214</f>
        <v>0.2624963903719158</v>
      </c>
      <c r="J33" s="28">
        <f>'Calculations 35to44'!J214</f>
        <v>0.26507952063395068</v>
      </c>
      <c r="K33" s="28">
        <f>'Calculations 35to44'!K214</f>
        <v>0.26762937761007888</v>
      </c>
      <c r="L33" s="28">
        <f>'Calculations 35to44'!L214</f>
        <v>0.2729994211294795</v>
      </c>
      <c r="M33" s="28">
        <f>'Calculations 35to44'!M214</f>
        <v>0.276808789908085</v>
      </c>
      <c r="N33" s="28">
        <f>'Calculations 35to44'!N214</f>
        <v>0.28058952371634355</v>
      </c>
      <c r="O33" s="28">
        <f>'Calculations 35to44'!O214</f>
        <v>0.28434024210661829</v>
      </c>
      <c r="P33" s="28">
        <f>'Calculations 35to44'!P214</f>
        <v>0.28805962237740629</v>
      </c>
      <c r="Q33" s="28">
        <f>'Calculations 35to44'!Q214</f>
        <v>0.2917464003028255</v>
      </c>
      <c r="R33" s="28">
        <f>'Calculations 35to44'!R214</f>
        <v>0.29539937069222122</v>
      </c>
      <c r="S33" s="28">
        <f>'Calculations 35to44'!S214</f>
        <v>0.29901738778459125</v>
      </c>
      <c r="T33" s="28">
        <f>'Calculations 35to44'!T214</f>
        <v>0.30259936548310518</v>
      </c>
      <c r="U33" s="28">
        <f>'Calculations 35to44'!U214</f>
        <v>0.30614427743540817</v>
      </c>
      <c r="V33" s="28">
        <f>'Calculations 35to44'!V214</f>
        <v>0.30965115696584988</v>
      </c>
      <c r="W33" s="28">
        <f>'Calculations 35to44'!W214</f>
        <v>0.313119096866118</v>
      </c>
      <c r="X33" s="28">
        <f>'Calculations 35to44'!X214</f>
        <v>0.3165472490510578</v>
      </c>
      <c r="Y33" s="28">
        <f>'Calculations 35to44'!Y214</f>
        <v>0.31993482408670809</v>
      </c>
      <c r="Z33" s="28">
        <f>'Calculations 35to44'!Z214</f>
        <v>0.32328109059777604</v>
      </c>
      <c r="AA33" s="28">
        <f>'Calculations 35to44'!AA214</f>
        <v>0.32658537456192255</v>
      </c>
      <c r="AB33" s="28">
        <f>'Calculations 35to44'!AB214</f>
        <v>0.3298470584983188</v>
      </c>
      <c r="AC33" s="28">
        <f>'Calculations 35to44'!AC214</f>
        <v>0.33306558055798563</v>
      </c>
      <c r="AD33" s="28">
        <f>'Calculations 35to44'!AD214</f>
        <v>0.3362404335234444</v>
      </c>
      <c r="AE33" s="28">
        <f>'Calculations 35to44'!AE214</f>
        <v>0.33937116372516352</v>
      </c>
      <c r="AF33" s="28">
        <f>'Calculations 35to44'!AF214</f>
        <v>0.3424573698822212</v>
      </c>
      <c r="AG33">
        <v>0.3424573698822212</v>
      </c>
      <c r="AH33">
        <v>0.3424573698822212</v>
      </c>
      <c r="AI33">
        <v>0.3424573698822212</v>
      </c>
      <c r="AJ33">
        <v>0.3424573698822212</v>
      </c>
      <c r="AK33">
        <v>0.3424573698822212</v>
      </c>
      <c r="AL33">
        <v>0.3424573698822212</v>
      </c>
      <c r="AM33">
        <v>0.3424573698822212</v>
      </c>
      <c r="AN33">
        <v>0.3424573698822212</v>
      </c>
      <c r="AO33">
        <v>0.3424573698822212</v>
      </c>
      <c r="AP33">
        <v>0.3424573698822212</v>
      </c>
    </row>
    <row r="34" spans="1:42" x14ac:dyDescent="0.2">
      <c r="A34" s="6" t="s">
        <v>48</v>
      </c>
      <c r="B34" s="28">
        <f>'Calculations 35to44'!B215</f>
        <v>0.24662576687116561</v>
      </c>
      <c r="C34" s="28">
        <f>'Calculations 35to44'!C215</f>
        <v>0.2517872941199148</v>
      </c>
      <c r="D34" s="28">
        <f>'Calculations 35to44'!D215</f>
        <v>0.25581761742352499</v>
      </c>
      <c r="E34" s="28">
        <f>'Calculations 35to44'!E215</f>
        <v>0.26020214294090444</v>
      </c>
      <c r="F34" s="28">
        <f>'Calculations 35to44'!F215</f>
        <v>0.26486708627926397</v>
      </c>
      <c r="G34" s="28">
        <f>'Calculations 35to44'!G215</f>
        <v>0.26894184135067079</v>
      </c>
      <c r="H34" s="28">
        <f>'Calculations 35to44'!H215</f>
        <v>0.27387505066045942</v>
      </c>
      <c r="I34" s="28">
        <f>'Calculations 35to44'!I215</f>
        <v>0.27727958798297825</v>
      </c>
      <c r="J34" s="28">
        <f>'Calculations 35to44'!J215</f>
        <v>0.27934397395398464</v>
      </c>
      <c r="K34" s="28">
        <f>'Calculations 35to44'!K215</f>
        <v>0.28140484626517587</v>
      </c>
      <c r="L34" s="28">
        <f>'Calculations 35to44'!L215</f>
        <v>0.28820838794753162</v>
      </c>
      <c r="M34" s="28">
        <f>'Calculations 35to44'!M215</f>
        <v>0.29218197860565037</v>
      </c>
      <c r="N34" s="28">
        <f>'Calculations 35to44'!N215</f>
        <v>0.29613136017985237</v>
      </c>
      <c r="O34" s="28">
        <f>'Calculations 35to44'!O215</f>
        <v>0.30005518953238891</v>
      </c>
      <c r="P34" s="28">
        <f>'Calculations 35to44'!P215</f>
        <v>0.30395216950949105</v>
      </c>
      <c r="Q34" s="28">
        <f>'Calculations 35to44'!Q215</f>
        <v>0.30782104965916524</v>
      </c>
      <c r="R34" s="28">
        <f>'Calculations 35to44'!R215</f>
        <v>0.31166062683022744</v>
      </c>
      <c r="S34" s="28">
        <f>'Calculations 35to44'!S215</f>
        <v>0.31546974565539382</v>
      </c>
      <c r="T34" s="28">
        <f>'Calculations 35to44'!T215</f>
        <v>0.31924729892157766</v>
      </c>
      <c r="U34" s="28">
        <f>'Calculations 35to44'!U215</f>
        <v>0.32299222783076276</v>
      </c>
      <c r="V34" s="28">
        <f>'Calculations 35to44'!V215</f>
        <v>0.32670352215507947</v>
      </c>
      <c r="W34" s="28">
        <f>'Calculations 35to44'!W215</f>
        <v>0.33038022028990277</v>
      </c>
      <c r="X34" s="28">
        <f>'Calculations 35to44'!X215</f>
        <v>0.33402140920897228</v>
      </c>
      <c r="Y34" s="28">
        <f>'Calculations 35to44'!Y215</f>
        <v>0.33762622432568146</v>
      </c>
      <c r="Z34" s="28">
        <f>'Calculations 35to44'!Z215</f>
        <v>0.34119384926480956</v>
      </c>
      <c r="AA34" s="28">
        <f>'Calculations 35to44'!AA215</f>
        <v>0.34472351554907393</v>
      </c>
      <c r="AB34" s="28">
        <f>'Calculations 35to44'!AB215</f>
        <v>0.34821450220494699</v>
      </c>
      <c r="AC34" s="28">
        <f>'Calculations 35to44'!AC215</f>
        <v>0.35166613529224044</v>
      </c>
      <c r="AD34" s="28">
        <f>'Calculations 35to44'!AD215</f>
        <v>0.35507778736199447</v>
      </c>
      <c r="AE34" s="28">
        <f>'Calculations 35to44'!AE215</f>
        <v>0.35844887684721294</v>
      </c>
      <c r="AF34" s="28">
        <f>'Calculations 35to44'!AF215</f>
        <v>0.36177886739097853</v>
      </c>
      <c r="AG34">
        <v>0.36177886739097853</v>
      </c>
      <c r="AH34">
        <v>0.36177886739097853</v>
      </c>
      <c r="AI34">
        <v>0.36177886739097853</v>
      </c>
      <c r="AJ34">
        <v>0.36177886739097853</v>
      </c>
      <c r="AK34">
        <v>0.36177886739097853</v>
      </c>
      <c r="AL34">
        <v>0.36177886739097853</v>
      </c>
      <c r="AM34">
        <v>0.36177886739097853</v>
      </c>
      <c r="AN34">
        <v>0.36177886739097853</v>
      </c>
      <c r="AO34">
        <v>0.36177886739097853</v>
      </c>
      <c r="AP34">
        <v>0.36177886739097853</v>
      </c>
    </row>
    <row r="35" spans="1:42" x14ac:dyDescent="0.2">
      <c r="A35" s="6" t="s">
        <v>49</v>
      </c>
      <c r="B35" s="28">
        <f>'Calculations 35to44'!B216</f>
        <v>0.21788617886178865</v>
      </c>
      <c r="C35" s="28">
        <f>'Calculations 35to44'!C216</f>
        <v>0.2218695870056453</v>
      </c>
      <c r="D35" s="28">
        <f>'Calculations 35to44'!D216</f>
        <v>0.2249576083315277</v>
      </c>
      <c r="E35" s="28">
        <f>'Calculations 35to44'!E216</f>
        <v>0.22857091683655859</v>
      </c>
      <c r="F35" s="28">
        <f>'Calculations 35to44'!F216</f>
        <v>0.23275620915730924</v>
      </c>
      <c r="G35" s="28">
        <f>'Calculations 35to44'!G216</f>
        <v>0.23689697042006846</v>
      </c>
      <c r="H35" s="28">
        <f>'Calculations 35to44'!H216</f>
        <v>0.24202330849489243</v>
      </c>
      <c r="I35" s="28">
        <f>'Calculations 35to44'!I216</f>
        <v>0.24601564774978546</v>
      </c>
      <c r="J35" s="28">
        <f>'Calculations 35to44'!J216</f>
        <v>0.24869939133912267</v>
      </c>
      <c r="K35" s="28">
        <f>'Calculations 35to44'!K216</f>
        <v>0.251262522997452</v>
      </c>
      <c r="L35" s="28">
        <f>'Calculations 35to44'!L216</f>
        <v>0.25612170179578592</v>
      </c>
      <c r="M35" s="28">
        <f>'Calculations 35to44'!M216</f>
        <v>0.2598764344254621</v>
      </c>
      <c r="N35" s="28">
        <f>'Calculations 35to44'!N216</f>
        <v>0.26361237183003633</v>
      </c>
      <c r="O35" s="28">
        <f>'Calculations 35to44'!O216</f>
        <v>0.26732801524912814</v>
      </c>
      <c r="P35" s="28">
        <f>'Calculations 35to44'!P216</f>
        <v>0.27102190802992027</v>
      </c>
      <c r="Q35" s="28">
        <f>'Calculations 35to44'!Q216</f>
        <v>0.27469263724417703</v>
      </c>
      <c r="R35" s="28">
        <f>'Calculations 35to44'!R216</f>
        <v>0.27833883515303082</v>
      </c>
      <c r="S35" s="28">
        <f>'Calculations 35to44'!S216</f>
        <v>0.28195918051928509</v>
      </c>
      <c r="T35" s="28">
        <f>'Calculations 35to44'!T216</f>
        <v>0.28555239976773644</v>
      </c>
      <c r="U35" s="28">
        <f>'Calculations 35to44'!U216</f>
        <v>0.28911726799463205</v>
      </c>
      <c r="V35" s="28">
        <f>'Calculations 35to44'!V216</f>
        <v>0.29265260982805363</v>
      </c>
      <c r="W35" s="28">
        <f>'Calculations 35to44'!W216</f>
        <v>0.29615730014159575</v>
      </c>
      <c r="X35" s="28">
        <f>'Calculations 35to44'!X216</f>
        <v>0.29963026462425757</v>
      </c>
      <c r="Y35" s="28">
        <f>'Calculations 35to44'!Y216</f>
        <v>0.30307048020998545</v>
      </c>
      <c r="Z35" s="28">
        <f>'Calculations 35to44'!Z216</f>
        <v>0.30647697537076002</v>
      </c>
      <c r="AA35" s="28">
        <f>'Calculations 35to44'!AA216</f>
        <v>0.30984883027755722</v>
      </c>
      <c r="AB35" s="28">
        <f>'Calculations 35to44'!AB216</f>
        <v>0.31318517683387093</v>
      </c>
      <c r="AC35" s="28">
        <f>'Calculations 35to44'!AC216</f>
        <v>0.31648519858682861</v>
      </c>
      <c r="AD35" s="28">
        <f>'Calculations 35to44'!AD216</f>
        <v>0.31974813052121381</v>
      </c>
      <c r="AE35" s="28">
        <f>'Calculations 35to44'!AE216</f>
        <v>0.32297325874195543</v>
      </c>
      <c r="AF35" s="28">
        <f>'Calculations 35to44'!AF216</f>
        <v>0.32615992005083144</v>
      </c>
      <c r="AG35">
        <v>0.32615992005083144</v>
      </c>
      <c r="AH35">
        <v>0.32615992005083144</v>
      </c>
      <c r="AI35">
        <v>0.32615992005083144</v>
      </c>
      <c r="AJ35">
        <v>0.32615992005083144</v>
      </c>
      <c r="AK35">
        <v>0.32615992005083144</v>
      </c>
      <c r="AL35">
        <v>0.32615992005083144</v>
      </c>
      <c r="AM35">
        <v>0.32615992005083144</v>
      </c>
      <c r="AN35">
        <v>0.32615992005083144</v>
      </c>
      <c r="AO35">
        <v>0.32615992005083144</v>
      </c>
      <c r="AP35">
        <v>0.32615992005083144</v>
      </c>
    </row>
    <row r="36" spans="1:42" x14ac:dyDescent="0.2">
      <c r="A36" s="6" t="s">
        <v>50</v>
      </c>
      <c r="B36" s="28">
        <f>'Calculations 35to44'!B217</f>
        <v>0.23626084669997366</v>
      </c>
      <c r="C36" s="28">
        <f>'Calculations 35to44'!C217</f>
        <v>0.24072852293866234</v>
      </c>
      <c r="D36" s="28">
        <f>'Calculations 35to44'!D217</f>
        <v>0.24436470428008827</v>
      </c>
      <c r="E36" s="28">
        <f>'Calculations 35to44'!E217</f>
        <v>0.24844957845489657</v>
      </c>
      <c r="F36" s="28">
        <f>'Calculations 35to44'!F217</f>
        <v>0.25287498008821452</v>
      </c>
      <c r="G36" s="28">
        <f>'Calculations 35to44'!G217</f>
        <v>0.25688351315990421</v>
      </c>
      <c r="H36" s="28">
        <f>'Calculations 35to44'!H217</f>
        <v>0.26174629446817926</v>
      </c>
      <c r="I36" s="28">
        <f>'Calculations 35to44'!I217</f>
        <v>0.26543528872019567</v>
      </c>
      <c r="J36" s="28">
        <f>'Calculations 35to44'!J217</f>
        <v>0.26800171226944075</v>
      </c>
      <c r="K36" s="28">
        <f>'Calculations 35to44'!K217</f>
        <v>0.27059629471478341</v>
      </c>
      <c r="L36" s="28">
        <f>'Calculations 35to44'!L217</f>
        <v>0.27604332502816598</v>
      </c>
      <c r="M36" s="28">
        <f>'Calculations 35to44'!M217</f>
        <v>0.27986026314441859</v>
      </c>
      <c r="N36" s="28">
        <f>'Calculations 35to44'!N217</f>
        <v>0.28364986196665015</v>
      </c>
      <c r="O36" s="28">
        <f>'Calculations 35to44'!O217</f>
        <v>0.28741073552742297</v>
      </c>
      <c r="P36" s="28">
        <f>'Calculations 35to44'!P217</f>
        <v>0.29114155312580681</v>
      </c>
      <c r="Q36" s="28">
        <f>'Calculations 35to44'!Q217</f>
        <v>0.29484104010696299</v>
      </c>
      <c r="R36" s="28">
        <f>'Calculations 35to44'!R217</f>
        <v>0.29850797847971855</v>
      </c>
      <c r="S36" s="28">
        <f>'Calculations 35to44'!S217</f>
        <v>0.30214120737639666</v>
      </c>
      <c r="T36" s="28">
        <f>'Calculations 35to44'!T217</f>
        <v>0.3057396233596964</v>
      </c>
      <c r="U36" s="28">
        <f>'Calculations 35to44'!U217</f>
        <v>0.30930218058180464</v>
      </c>
      <c r="V36" s="28">
        <f>'Calculations 35to44'!V217</f>
        <v>0.31282789080134393</v>
      </c>
      <c r="W36" s="28">
        <f>'Calculations 35to44'!W217</f>
        <v>0.31631582326407615</v>
      </c>
      <c r="X36" s="28">
        <f>'Calculations 35to44'!X217</f>
        <v>0.31976510445357431</v>
      </c>
      <c r="Y36" s="28">
        <f>'Calculations 35to44'!Y217</f>
        <v>0.32317491771830681</v>
      </c>
      <c r="Z36" s="28">
        <f>'Calculations 35to44'!Z217</f>
        <v>0.32654450278177177</v>
      </c>
      <c r="AA36" s="28">
        <f>'Calculations 35to44'!AA217</f>
        <v>0.32987315514246768</v>
      </c>
      <c r="AB36" s="28">
        <f>'Calculations 35to44'!AB217</f>
        <v>0.33316022537057821</v>
      </c>
      <c r="AC36" s="28">
        <f>'Calculations 35to44'!AC217</f>
        <v>0.33640511830831171</v>
      </c>
      <c r="AD36" s="28">
        <f>'Calculations 35to44'!AD217</f>
        <v>0.33960729218086816</v>
      </c>
      <c r="AE36" s="28">
        <f>'Calculations 35to44'!AE217</f>
        <v>0.34276625762497276</v>
      </c>
      <c r="AF36" s="28">
        <f>'Calculations 35to44'!AF217</f>
        <v>0.3458815766418783</v>
      </c>
      <c r="AG36">
        <v>0.3458815766418783</v>
      </c>
      <c r="AH36">
        <v>0.3458815766418783</v>
      </c>
      <c r="AI36">
        <v>0.3458815766418783</v>
      </c>
      <c r="AJ36">
        <v>0.3458815766418783</v>
      </c>
      <c r="AK36">
        <v>0.3458815766418783</v>
      </c>
      <c r="AL36">
        <v>0.3458815766418783</v>
      </c>
      <c r="AM36">
        <v>0.3458815766418783</v>
      </c>
      <c r="AN36">
        <v>0.3458815766418783</v>
      </c>
      <c r="AO36">
        <v>0.3458815766418783</v>
      </c>
      <c r="AP36">
        <v>0.3458815766418783</v>
      </c>
    </row>
    <row r="37" spans="1:42" x14ac:dyDescent="0.2">
      <c r="A37" s="6" t="s">
        <v>51</v>
      </c>
      <c r="B37" s="28">
        <f>'Calculations 35to44'!B218</f>
        <v>0.20496894409937882</v>
      </c>
      <c r="C37" s="28">
        <f>'Calculations 35to44'!C218</f>
        <v>0.20875679911702119</v>
      </c>
      <c r="D37" s="28">
        <f>'Calculations 35to44'!D218</f>
        <v>0.21187839955708596</v>
      </c>
      <c r="E37" s="28">
        <f>'Calculations 35to44'!E218</f>
        <v>0.21533738225892995</v>
      </c>
      <c r="F37" s="28">
        <f>'Calculations 35to44'!F218</f>
        <v>0.21895024356771137</v>
      </c>
      <c r="G37" s="28">
        <f>'Calculations 35to44'!G218</f>
        <v>0.22190281997674371</v>
      </c>
      <c r="H37" s="28">
        <f>'Calculations 35to44'!H218</f>
        <v>0.22554921650938339</v>
      </c>
      <c r="I37" s="28">
        <f>'Calculations 35to44'!I218</f>
        <v>0.22830437491603811</v>
      </c>
      <c r="J37" s="28">
        <f>'Calculations 35to44'!J218</f>
        <v>0.23025863877658723</v>
      </c>
      <c r="K37" s="28">
        <f>'Calculations 35to44'!K218</f>
        <v>0.23229362963215075</v>
      </c>
      <c r="L37" s="28">
        <f>'Calculations 35to44'!L218</f>
        <v>0.23672645612103124</v>
      </c>
      <c r="M37" s="28">
        <f>'Calculations 35to44'!M218</f>
        <v>0.23968627967814615</v>
      </c>
      <c r="N37" s="28">
        <f>'Calculations 35to44'!N218</f>
        <v>0.24261434255016207</v>
      </c>
      <c r="O37" s="28">
        <f>'Calculations 35to44'!O218</f>
        <v>0.24550987699163934</v>
      </c>
      <c r="P37" s="28">
        <f>'Calculations 35to44'!P218</f>
        <v>0.24837217630051589</v>
      </c>
      <c r="Q37" s="28">
        <f>'Calculations 35to44'!Q218</f>
        <v>0.25120059387490284</v>
      </c>
      <c r="R37" s="28">
        <f>'Calculations 35to44'!R218</f>
        <v>0.25399454213368905</v>
      </c>
      <c r="S37" s="28">
        <f>'Calculations 35to44'!S218</f>
        <v>0.25675349131313874</v>
      </c>
      <c r="T37" s="28">
        <f>'Calculations 35to44'!T218</f>
        <v>0.25947696815158883</v>
      </c>
      <c r="U37" s="28">
        <f>'Calculations 35to44'!U218</f>
        <v>0.26216455447411946</v>
      </c>
      <c r="V37" s="28">
        <f>'Calculations 35to44'!V218</f>
        <v>0.26481588568883929</v>
      </c>
      <c r="W37" s="28">
        <f>'Calculations 35to44'!W218</f>
        <v>0.26743064920609677</v>
      </c>
      <c r="X37" s="28">
        <f>'Calculations 35to44'!X218</f>
        <v>0.27000858279155826</v>
      </c>
      <c r="Y37" s="28">
        <f>'Calculations 35to44'!Y218</f>
        <v>0.27254947286367859</v>
      </c>
      <c r="Z37" s="28">
        <f>'Calculations 35to44'!Z218</f>
        <v>0.27505315274564035</v>
      </c>
      <c r="AA37" s="28">
        <f>'Calculations 35to44'!AA218</f>
        <v>0.27751950088135496</v>
      </c>
      <c r="AB37" s="28">
        <f>'Calculations 35to44'!AB218</f>
        <v>0.27994843902461031</v>
      </c>
      <c r="AC37" s="28">
        <f>'Calculations 35to44'!AC218</f>
        <v>0.28233993040992755</v>
      </c>
      <c r="AD37" s="28">
        <f>'Calculations 35to44'!AD218</f>
        <v>0.28469397791316003</v>
      </c>
      <c r="AE37" s="28">
        <f>'Calculations 35to44'!AE218</f>
        <v>0.28701062220931833</v>
      </c>
      <c r="AF37" s="28">
        <f>'Calculations 35to44'!AF218</f>
        <v>0.28928993993456742</v>
      </c>
      <c r="AG37">
        <v>0.28928993993456742</v>
      </c>
      <c r="AH37">
        <v>0.28928993993456742</v>
      </c>
      <c r="AI37">
        <v>0.28928993993456742</v>
      </c>
      <c r="AJ37">
        <v>0.28928993993456742</v>
      </c>
      <c r="AK37">
        <v>0.28928993993456742</v>
      </c>
      <c r="AL37">
        <v>0.28928993993456742</v>
      </c>
      <c r="AM37">
        <v>0.28928993993456742</v>
      </c>
      <c r="AN37">
        <v>0.28928993993456742</v>
      </c>
      <c r="AO37">
        <v>0.28928993993456742</v>
      </c>
      <c r="AP37">
        <v>0.28928993993456742</v>
      </c>
    </row>
    <row r="38" spans="1:42" x14ac:dyDescent="0.2">
      <c r="A38" s="6" t="s">
        <v>52</v>
      </c>
      <c r="B38" s="28">
        <f>'Calculations 35to44'!B219</f>
        <v>0.23181165966944775</v>
      </c>
      <c r="C38" s="28">
        <f>'Calculations 35to44'!C219</f>
        <v>0.23603092226380634</v>
      </c>
      <c r="D38" s="28">
        <f>'Calculations 35to44'!D219</f>
        <v>0.23944292724171642</v>
      </c>
      <c r="E38" s="28">
        <f>'Calculations 35to44'!E219</f>
        <v>0.24332098134027699</v>
      </c>
      <c r="F38" s="28">
        <f>'Calculations 35to44'!F219</f>
        <v>0.24758750663542839</v>
      </c>
      <c r="G38" s="28">
        <f>'Calculations 35to44'!G219</f>
        <v>0.25152764406848216</v>
      </c>
      <c r="H38" s="28">
        <f>'Calculations 35to44'!H219</f>
        <v>0.25633283682182284</v>
      </c>
      <c r="I38" s="28">
        <f>'Calculations 35to44'!I219</f>
        <v>0.26005312028901645</v>
      </c>
      <c r="J38" s="28">
        <f>'Calculations 35to44'!J219</f>
        <v>0.26266627729179048</v>
      </c>
      <c r="K38" s="28">
        <f>'Calculations 35to44'!K219</f>
        <v>0.26526943200355424</v>
      </c>
      <c r="L38" s="28">
        <f>'Calculations 35to44'!L219</f>
        <v>0.27028129915718718</v>
      </c>
      <c r="M38" s="28">
        <f>'Calculations 35to44'!M219</f>
        <v>0.27397000652610021</v>
      </c>
      <c r="N38" s="28">
        <f>'Calculations 35to44'!N219</f>
        <v>0.27762939141181031</v>
      </c>
      <c r="O38" s="28">
        <f>'Calculations 35to44'!O219</f>
        <v>0.28125813628769702</v>
      </c>
      <c r="P38" s="28">
        <f>'Calculations 35to44'!P219</f>
        <v>0.28485498270863807</v>
      </c>
      <c r="Q38" s="28">
        <f>'Calculations 35to44'!Q219</f>
        <v>0.28841873189718176</v>
      </c>
      <c r="R38" s="28">
        <f>'Calculations 35to44'!R219</f>
        <v>0.29194824515591716</v>
      </c>
      <c r="S38" s="28">
        <f>'Calculations 35to44'!S219</f>
        <v>0.29544244411162957</v>
      </c>
      <c r="T38" s="28">
        <f>'Calculations 35to44'!T219</f>
        <v>0.29890031079738805</v>
      </c>
      <c r="U38" s="28">
        <f>'Calculations 35to44'!U219</f>
        <v>0.3023208875791164</v>
      </c>
      <c r="V38" s="28">
        <f>'Calculations 35to44'!V219</f>
        <v>0.30570327693361449</v>
      </c>
      <c r="W38" s="28">
        <f>'Calculations 35to44'!W219</f>
        <v>0.30904664108531182</v>
      </c>
      <c r="X38" s="28">
        <f>'Calculations 35to44'!X219</f>
        <v>0.31235020150930309</v>
      </c>
      <c r="Y38" s="28">
        <f>'Calculations 35to44'!Y219</f>
        <v>0.31561323830842059</v>
      </c>
      <c r="Z38" s="28">
        <f>'Calculations 35to44'!Z219</f>
        <v>0.31883508947225392</v>
      </c>
      <c r="AA38" s="28">
        <f>'Calculations 35to44'!AA219</f>
        <v>0.32201515002612863</v>
      </c>
      <c r="AB38" s="28">
        <f>'Calculations 35to44'!AB219</f>
        <v>0.32515287107809526</v>
      </c>
      <c r="AC38" s="28">
        <f>'Calculations 35to44'!AC219</f>
        <v>0.3282477587719887</v>
      </c>
      <c r="AD38" s="28">
        <f>'Calculations 35to44'!AD219</f>
        <v>0.33129937315457475</v>
      </c>
      <c r="AE38" s="28">
        <f>'Calculations 35to44'!AE219</f>
        <v>0.33430732696471549</v>
      </c>
      <c r="AF38" s="28">
        <f>'Calculations 35to44'!AF219</f>
        <v>0.33727128435235942</v>
      </c>
      <c r="AG38">
        <v>0.33727128435235942</v>
      </c>
      <c r="AH38">
        <v>0.33727128435235942</v>
      </c>
      <c r="AI38">
        <v>0.33727128435235942</v>
      </c>
      <c r="AJ38">
        <v>0.33727128435235942</v>
      </c>
      <c r="AK38">
        <v>0.33727128435235942</v>
      </c>
      <c r="AL38">
        <v>0.33727128435235942</v>
      </c>
      <c r="AM38">
        <v>0.33727128435235942</v>
      </c>
      <c r="AN38">
        <v>0.33727128435235942</v>
      </c>
      <c r="AO38">
        <v>0.33727128435235942</v>
      </c>
      <c r="AP38">
        <v>0.33727128435235942</v>
      </c>
    </row>
    <row r="39" spans="1:42" x14ac:dyDescent="0.2">
      <c r="A39" s="6" t="s">
        <v>53</v>
      </c>
      <c r="B39" s="28">
        <f>'Calculations 35to44'!B220</f>
        <v>0.24180218608371104</v>
      </c>
      <c r="C39" s="28">
        <f>'Calculations 35to44'!C220</f>
        <v>0.24651276740580577</v>
      </c>
      <c r="D39" s="28">
        <f>'Calculations 35to44'!D220</f>
        <v>0.25031719117803936</v>
      </c>
      <c r="E39" s="28">
        <f>'Calculations 35to44'!E220</f>
        <v>0.25451565032989126</v>
      </c>
      <c r="F39" s="28">
        <f>'Calculations 35to44'!F220</f>
        <v>0.25895212462311723</v>
      </c>
      <c r="G39" s="28">
        <f>'Calculations 35to44'!G220</f>
        <v>0.2627443682145536</v>
      </c>
      <c r="H39" s="28">
        <f>'Calculations 35to44'!H220</f>
        <v>0.26736331237170979</v>
      </c>
      <c r="I39" s="28">
        <f>'Calculations 35to44'!I220</f>
        <v>0.27078393212998181</v>
      </c>
      <c r="J39" s="28">
        <f>'Calculations 35to44'!J220</f>
        <v>0.27309990302620091</v>
      </c>
      <c r="K39" s="28">
        <f>'Calculations 35to44'!K220</f>
        <v>0.27542646572120233</v>
      </c>
      <c r="L39" s="28">
        <f>'Calculations 35to44'!L220</f>
        <v>0.28125269407761772</v>
      </c>
      <c r="M39" s="28">
        <f>'Calculations 35to44'!M220</f>
        <v>0.28499086903136289</v>
      </c>
      <c r="N39" s="28">
        <f>'Calculations 35to44'!N220</f>
        <v>0.28869855990755472</v>
      </c>
      <c r="O39" s="28">
        <f>'Calculations 35to44'!O220</f>
        <v>0.29237449069998367</v>
      </c>
      <c r="P39" s="28">
        <f>'Calculations 35to44'!P220</f>
        <v>0.29601744420230186</v>
      </c>
      <c r="Q39" s="28">
        <f>'Calculations 35to44'!Q220</f>
        <v>0.29962626239252266</v>
      </c>
      <c r="R39" s="28">
        <f>'Calculations 35to44'!R220</f>
        <v>0.3031998466578818</v>
      </c>
      <c r="S39" s="28">
        <f>'Calculations 35to44'!S220</f>
        <v>0.30673715786611128</v>
      </c>
      <c r="T39" s="28">
        <f>'Calculations 35to44'!T220</f>
        <v>0.31023721628958517</v>
      </c>
      <c r="U39" s="28">
        <f>'Calculations 35to44'!U220</f>
        <v>0.31369910138906137</v>
      </c>
      <c r="V39" s="28">
        <f>'Calculations 35to44'!V220</f>
        <v>0.31712195146403732</v>
      </c>
      <c r="W39" s="28">
        <f>'Calculations 35to44'!W220</f>
        <v>0.32050496317692739</v>
      </c>
      <c r="X39" s="28">
        <f>'Calculations 35to44'!X220</f>
        <v>0.32384739095841947</v>
      </c>
      <c r="Y39" s="28">
        <f>'Calculations 35to44'!Y220</f>
        <v>0.32714854630148865</v>
      </c>
      <c r="Z39" s="28">
        <f>'Calculations 35to44'!Z220</f>
        <v>0.33040779695159239</v>
      </c>
      <c r="AA39" s="28">
        <f>'Calculations 35to44'!AA220</f>
        <v>0.33362456600060175</v>
      </c>
      <c r="AB39" s="28">
        <f>'Calculations 35to44'!AB220</f>
        <v>0.3367983308919924</v>
      </c>
      <c r="AC39" s="28">
        <f>'Calculations 35to44'!AC220</f>
        <v>0.33992862234475879</v>
      </c>
      <c r="AD39" s="28">
        <f>'Calculations 35to44'!AD220</f>
        <v>0.34301502320343163</v>
      </c>
      <c r="AE39" s="28">
        <f>'Calculations 35to44'!AE220</f>
        <v>0.34605716722143948</v>
      </c>
      <c r="AF39" s="28">
        <f>'Calculations 35to44'!AF220</f>
        <v>0.34905473778490936</v>
      </c>
      <c r="AG39">
        <v>0.34905473778490936</v>
      </c>
      <c r="AH39">
        <v>0.34905473778490936</v>
      </c>
      <c r="AI39">
        <v>0.34905473778490936</v>
      </c>
      <c r="AJ39">
        <v>0.34905473778490936</v>
      </c>
      <c r="AK39">
        <v>0.34905473778490936</v>
      </c>
      <c r="AL39">
        <v>0.34905473778490936</v>
      </c>
      <c r="AM39">
        <v>0.34905473778490936</v>
      </c>
      <c r="AN39">
        <v>0.34905473778490936</v>
      </c>
      <c r="AO39">
        <v>0.34905473778490936</v>
      </c>
      <c r="AP39">
        <v>0.34905473778490936</v>
      </c>
    </row>
    <row r="40" spans="1:42" x14ac:dyDescent="0.2">
      <c r="A40" s="6" t="s">
        <v>54</v>
      </c>
      <c r="B40" s="28">
        <f>'Calculations 35to44'!B221</f>
        <v>0.23350785340314134</v>
      </c>
      <c r="C40" s="28">
        <f>'Calculations 35to44'!C221</f>
        <v>0.23808611774544527</v>
      </c>
      <c r="D40" s="28">
        <f>'Calculations 35to44'!D221</f>
        <v>0.24179768372867114</v>
      </c>
      <c r="E40" s="28">
        <f>'Calculations 35to44'!E221</f>
        <v>0.2458978098102865</v>
      </c>
      <c r="F40" s="28">
        <f>'Calculations 35to44'!F221</f>
        <v>0.25027519341249488</v>
      </c>
      <c r="G40" s="28">
        <f>'Calculations 35to44'!G221</f>
        <v>0.25416968933710887</v>
      </c>
      <c r="H40" s="28">
        <f>'Calculations 35to44'!H221</f>
        <v>0.25885222833446442</v>
      </c>
      <c r="I40" s="28">
        <f>'Calculations 35to44'!I221</f>
        <v>0.26230594262032397</v>
      </c>
      <c r="J40" s="28">
        <f>'Calculations 35to44'!J221</f>
        <v>0.26467677138807566</v>
      </c>
      <c r="K40" s="28">
        <f>'Calculations 35to44'!K221</f>
        <v>0.26711643735103174</v>
      </c>
      <c r="L40" s="28">
        <f>'Calculations 35to44'!L221</f>
        <v>0.27274943414137526</v>
      </c>
      <c r="M40" s="28">
        <f>'Calculations 35to44'!M221</f>
        <v>0.27648597357448934</v>
      </c>
      <c r="N40" s="28">
        <f>'Calculations 35to44'!N221</f>
        <v>0.28019305221771423</v>
      </c>
      <c r="O40" s="28">
        <f>'Calculations 35to44'!O221</f>
        <v>0.28386935538413138</v>
      </c>
      <c r="P40" s="28">
        <f>'Calculations 35to44'!P221</f>
        <v>0.28751362712915857</v>
      </c>
      <c r="Q40" s="28">
        <f>'Calculations 35to44'!Q221</f>
        <v>0.29112467075854137</v>
      </c>
      <c r="R40" s="28">
        <f>'Calculations 35to44'!R221</f>
        <v>0.29470134917089175</v>
      </c>
      <c r="S40" s="28">
        <f>'Calculations 35to44'!S221</f>
        <v>0.29824258504041862</v>
      </c>
      <c r="T40" s="28">
        <f>'Calculations 35to44'!T221</f>
        <v>0.30174736084598375</v>
      </c>
      <c r="U40" s="28">
        <f>'Calculations 35to44'!U221</f>
        <v>0.3052147187529467</v>
      </c>
      <c r="V40" s="28">
        <f>'Calculations 35to44'!V221</f>
        <v>0.30864376035461544</v>
      </c>
      <c r="W40" s="28">
        <f>'Calculations 35to44'!W221</f>
        <v>0.31203364628037761</v>
      </c>
      <c r="X40" s="28">
        <f>'Calculations 35to44'!X221</f>
        <v>0.31538359567779745</v>
      </c>
      <c r="Y40" s="28">
        <f>'Calculations 35to44'!Y221</f>
        <v>0.31869288557612957</v>
      </c>
      <c r="Z40" s="28">
        <f>'Calculations 35to44'!Z221</f>
        <v>0.32196085013881082</v>
      </c>
      <c r="AA40" s="28">
        <f>'Calculations 35to44'!AA221</f>
        <v>0.32518687981256233</v>
      </c>
      <c r="AB40" s="28">
        <f>'Calculations 35to44'!AB221</f>
        <v>0.32837042038074543</v>
      </c>
      <c r="AC40" s="28">
        <f>'Calculations 35to44'!AC221</f>
        <v>0.33151097192860041</v>
      </c>
      <c r="AD40" s="28">
        <f>'Calculations 35to44'!AD221</f>
        <v>0.33460808772793921</v>
      </c>
      <c r="AE40" s="28">
        <f>'Calculations 35to44'!AE221</f>
        <v>0.33766137304876664</v>
      </c>
      <c r="AF40" s="28">
        <f>'Calculations 35to44'!AF221</f>
        <v>0.34067048390517068</v>
      </c>
      <c r="AG40">
        <v>0.34067048390517068</v>
      </c>
      <c r="AH40">
        <v>0.34067048390517068</v>
      </c>
      <c r="AI40">
        <v>0.34067048390517068</v>
      </c>
      <c r="AJ40">
        <v>0.34067048390517068</v>
      </c>
      <c r="AK40">
        <v>0.34067048390517068</v>
      </c>
      <c r="AL40">
        <v>0.34067048390517068</v>
      </c>
      <c r="AM40">
        <v>0.34067048390517068</v>
      </c>
      <c r="AN40">
        <v>0.34067048390517068</v>
      </c>
      <c r="AO40">
        <v>0.34067048390517068</v>
      </c>
      <c r="AP40">
        <v>0.34067048390517068</v>
      </c>
    </row>
    <row r="41" spans="1:42" x14ac:dyDescent="0.2">
      <c r="A41" s="6" t="s">
        <v>55</v>
      </c>
      <c r="B41" s="28">
        <f>'Calculations 35to44'!B222</f>
        <v>0.22372799614178926</v>
      </c>
      <c r="C41" s="28">
        <f>'Calculations 35to44'!C222</f>
        <v>0.22800974007220259</v>
      </c>
      <c r="D41" s="28">
        <f>'Calculations 35to44'!D222</f>
        <v>0.23151481156553133</v>
      </c>
      <c r="E41" s="28">
        <f>'Calculations 35to44'!E222</f>
        <v>0.23547027667318296</v>
      </c>
      <c r="F41" s="28">
        <f>'Calculations 35to44'!F222</f>
        <v>0.23978269180906314</v>
      </c>
      <c r="G41" s="28">
        <f>'Calculations 35to44'!G222</f>
        <v>0.243755467067792</v>
      </c>
      <c r="H41" s="28">
        <f>'Calculations 35to44'!H222</f>
        <v>0.24855623198132606</v>
      </c>
      <c r="I41" s="28">
        <f>'Calculations 35to44'!I222</f>
        <v>0.25226484254425519</v>
      </c>
      <c r="J41" s="28">
        <f>'Calculations 35to44'!J222</f>
        <v>0.25491778931894243</v>
      </c>
      <c r="K41" s="28">
        <f>'Calculations 35to44'!K222</f>
        <v>0.25760874846415466</v>
      </c>
      <c r="L41" s="28">
        <f>'Calculations 35to44'!L222</f>
        <v>0.2627293072169718</v>
      </c>
      <c r="M41" s="28">
        <f>'Calculations 35to44'!M222</f>
        <v>0.26648742623594662</v>
      </c>
      <c r="N41" s="28">
        <f>'Calculations 35to44'!N222</f>
        <v>0.27021960486509378</v>
      </c>
      <c r="O41" s="28">
        <f>'Calculations 35to44'!O222</f>
        <v>0.27392441089288427</v>
      </c>
      <c r="P41" s="28">
        <f>'Calculations 35to44'!P222</f>
        <v>0.27760046806903532</v>
      </c>
      <c r="Q41" s="28">
        <f>'Calculations 35to44'!Q222</f>
        <v>0.28124645705684986</v>
      </c>
      <c r="R41" s="28">
        <f>'Calculations 35to44'!R222</f>
        <v>0.28486111620919408</v>
      </c>
      <c r="S41" s="28">
        <f>'Calculations 35to44'!S222</f>
        <v>0.28844324217218092</v>
      </c>
      <c r="T41" s="28">
        <f>'Calculations 35to44'!T222</f>
        <v>0.29199169032127731</v>
      </c>
      <c r="U41" s="28">
        <f>'Calculations 35to44'!U222</f>
        <v>0.29550537503505042</v>
      </c>
      <c r="V41" s="28">
        <f>'Calculations 35to44'!V222</f>
        <v>0.29898326981229012</v>
      </c>
      <c r="W41" s="28">
        <f>'Calculations 35to44'!W222</f>
        <v>0.30242440723866448</v>
      </c>
      <c r="X41" s="28">
        <f>'Calculations 35to44'!X222</f>
        <v>0.3058278788094308</v>
      </c>
      <c r="Y41" s="28">
        <f>'Calculations 35to44'!Y222</f>
        <v>0.30919283461505087</v>
      </c>
      <c r="Z41" s="28">
        <f>'Calculations 35to44'!Z222</f>
        <v>0.3125184828968085</v>
      </c>
      <c r="AA41" s="28">
        <f>'Calculations 35to44'!AA222</f>
        <v>0.31580408947974931</v>
      </c>
      <c r="AB41" s="28">
        <f>'Calculations 35to44'!AB222</f>
        <v>0.31904897709039348</v>
      </c>
      <c r="AC41" s="28">
        <f>'Calculations 35to44'!AC222</f>
        <v>0.32225252456679748</v>
      </c>
      <c r="AD41" s="28">
        <f>'Calculations 35to44'!AD222</f>
        <v>0.32541416596858669</v>
      </c>
      <c r="AE41" s="28">
        <f>'Calculations 35to44'!AE222</f>
        <v>0.32853338959459749</v>
      </c>
      <c r="AF41" s="28">
        <f>'Calculations 35to44'!AF222</f>
        <v>0.33160973691573381</v>
      </c>
      <c r="AG41">
        <v>0.33160973691573381</v>
      </c>
      <c r="AH41">
        <v>0.33160973691573381</v>
      </c>
      <c r="AI41">
        <v>0.33160973691573381</v>
      </c>
      <c r="AJ41">
        <v>0.33160973691573381</v>
      </c>
      <c r="AK41">
        <v>0.33160973691573381</v>
      </c>
      <c r="AL41">
        <v>0.33160973691573381</v>
      </c>
      <c r="AM41">
        <v>0.33160973691573381</v>
      </c>
      <c r="AN41">
        <v>0.33160973691573381</v>
      </c>
      <c r="AO41">
        <v>0.33160973691573381</v>
      </c>
      <c r="AP41">
        <v>0.33160973691573381</v>
      </c>
    </row>
    <row r="42" spans="1:42" x14ac:dyDescent="0.2">
      <c r="A42" s="6" t="s">
        <v>56</v>
      </c>
      <c r="B42" s="28">
        <f>'Calculations 35to44'!B223</f>
        <v>0.17179093005380469</v>
      </c>
      <c r="C42" s="28">
        <f>'Calculations 35to44'!C223</f>
        <v>0.17585486272813752</v>
      </c>
      <c r="D42" s="28">
        <f>'Calculations 35to44'!D223</f>
        <v>0.17916662379081016</v>
      </c>
      <c r="E42" s="28">
        <f>'Calculations 35to44'!E223</f>
        <v>0.18286246260384806</v>
      </c>
      <c r="F42" s="28">
        <f>'Calculations 35to44'!F223</f>
        <v>0.18693896539556551</v>
      </c>
      <c r="G42" s="28">
        <f>'Calculations 35to44'!G223</f>
        <v>0.19093737431296534</v>
      </c>
      <c r="H42" s="28">
        <f>'Calculations 35to44'!H223</f>
        <v>0.1955961898951718</v>
      </c>
      <c r="I42" s="28">
        <f>'Calculations 35to44'!I223</f>
        <v>0.19939311987100516</v>
      </c>
      <c r="J42" s="28">
        <f>'Calculations 35to44'!J223</f>
        <v>0.20236876634553444</v>
      </c>
      <c r="K42" s="28">
        <f>'Calculations 35to44'!K223</f>
        <v>0.20538445930849797</v>
      </c>
      <c r="L42" s="28">
        <f>'Calculations 35to44'!L223</f>
        <v>0.20985756398578567</v>
      </c>
      <c r="M42" s="28">
        <f>'Calculations 35to44'!M223</f>
        <v>0.21355412620166309</v>
      </c>
      <c r="N42" s="28">
        <f>'Calculations 35to44'!N223</f>
        <v>0.21722400975296488</v>
      </c>
      <c r="O42" s="28">
        <f>'Calculations 35to44'!O223</f>
        <v>0.22086554980994041</v>
      </c>
      <c r="P42" s="28">
        <f>'Calculations 35to44'!P223</f>
        <v>0.22447716816489663</v>
      </c>
      <c r="Q42" s="28">
        <f>'Calculations 35to44'!Q223</f>
        <v>0.22805737277484103</v>
      </c>
      <c r="R42" s="28">
        <f>'Calculations 35to44'!R223</f>
        <v>0.2316047571108551</v>
      </c>
      <c r="S42" s="28">
        <f>'Calculations 35to44'!S223</f>
        <v>0.2351179993263631</v>
      </c>
      <c r="T42" s="28">
        <f>'Calculations 35to44'!T223</f>
        <v>0.23859586125624932</v>
      </c>
      <c r="U42" s="28">
        <f>'Calculations 35to44'!U223</f>
        <v>0.24203718725851014</v>
      </c>
      <c r="V42" s="28">
        <f>'Calculations 35to44'!V223</f>
        <v>0.24544090290996401</v>
      </c>
      <c r="W42" s="28">
        <f>'Calculations 35to44'!W223</f>
        <v>0.24880601356733556</v>
      </c>
      <c r="X42" s="28">
        <f>'Calculations 35to44'!X223</f>
        <v>0.25213160280484542</v>
      </c>
      <c r="Y42" s="28">
        <f>'Calculations 35to44'!Y223</f>
        <v>0.25541683073925248</v>
      </c>
      <c r="Z42" s="28">
        <f>'Calculations 35to44'!Z223</f>
        <v>0.25866093225308462</v>
      </c>
      <c r="AA42" s="28">
        <f>'Calculations 35to44'!AA223</f>
        <v>0.26186321512658944</v>
      </c>
      <c r="AB42" s="28">
        <f>'Calculations 35to44'!AB223</f>
        <v>0.26502305808868493</v>
      </c>
      <c r="AC42" s="28">
        <f>'Calculations 35to44'!AC223</f>
        <v>0.26813990879694377</v>
      </c>
      <c r="AD42" s="28">
        <f>'Calculations 35to44'!AD223</f>
        <v>0.2712132817563625</v>
      </c>
      <c r="AE42" s="28">
        <f>'Calculations 35to44'!AE223</f>
        <v>0.27424275618636934</v>
      </c>
      <c r="AF42" s="28">
        <f>'Calculations 35to44'!AF223</f>
        <v>0.27722797384519093</v>
      </c>
      <c r="AG42">
        <v>0.27722797384519093</v>
      </c>
      <c r="AH42">
        <v>0.27722797384519093</v>
      </c>
      <c r="AI42">
        <v>0.27722797384519093</v>
      </c>
      <c r="AJ42">
        <v>0.27722797384519093</v>
      </c>
      <c r="AK42">
        <v>0.27722797384519093</v>
      </c>
      <c r="AL42">
        <v>0.27722797384519093</v>
      </c>
      <c r="AM42">
        <v>0.27722797384519093</v>
      </c>
      <c r="AN42">
        <v>0.27722797384519093</v>
      </c>
      <c r="AO42">
        <v>0.27722797384519093</v>
      </c>
      <c r="AP42">
        <v>0.27722797384519093</v>
      </c>
    </row>
    <row r="43" spans="1:42" x14ac:dyDescent="0.2">
      <c r="A43" s="6" t="s">
        <v>57</v>
      </c>
      <c r="B43" s="28">
        <f>'Calculations 35to44'!B224</f>
        <v>0.17099236641221371</v>
      </c>
      <c r="C43" s="28">
        <f>'Calculations 35to44'!C224</f>
        <v>0.1751497396389349</v>
      </c>
      <c r="D43" s="28">
        <f>'Calculations 35to44'!D224</f>
        <v>0.17875937800637545</v>
      </c>
      <c r="E43" s="28">
        <f>'Calculations 35to44'!E224</f>
        <v>0.18269097678315721</v>
      </c>
      <c r="F43" s="28">
        <f>'Calculations 35to44'!F224</f>
        <v>0.1868169528078989</v>
      </c>
      <c r="G43" s="28">
        <f>'Calculations 35to44'!G224</f>
        <v>0.19068071534137163</v>
      </c>
      <c r="H43" s="28">
        <f>'Calculations 35to44'!H224</f>
        <v>0.19506001608119941</v>
      </c>
      <c r="I43" s="28">
        <f>'Calculations 35to44'!I224</f>
        <v>0.19842747397508276</v>
      </c>
      <c r="J43" s="28">
        <f>'Calculations 35to44'!J224</f>
        <v>0.20115897588525938</v>
      </c>
      <c r="K43" s="28">
        <f>'Calculations 35to44'!K224</f>
        <v>0.20422930032933323</v>
      </c>
      <c r="L43" s="28">
        <f>'Calculations 35to44'!L224</f>
        <v>0.20909368828315694</v>
      </c>
      <c r="M43" s="28">
        <f>'Calculations 35to44'!M224</f>
        <v>0.21281005606743914</v>
      </c>
      <c r="N43" s="28">
        <f>'Calculations 35to44'!N224</f>
        <v>0.21650884993092304</v>
      </c>
      <c r="O43" s="28">
        <f>'Calculations 35to44'!O224</f>
        <v>0.22018827273517053</v>
      </c>
      <c r="P43" s="28">
        <f>'Calculations 35to44'!P224</f>
        <v>0.22384658751416511</v>
      </c>
      <c r="Q43" s="28">
        <f>'Calculations 35to44'!Q224</f>
        <v>0.22748211922842729</v>
      </c>
      <c r="R43" s="28">
        <f>'Calculations 35to44'!R224</f>
        <v>0.23109325628942759</v>
      </c>
      <c r="S43" s="28">
        <f>'Calculations 35to44'!S224</f>
        <v>0.23467845185660469</v>
      </c>
      <c r="T43" s="28">
        <f>'Calculations 35to44'!T224</f>
        <v>0.23823622491041177</v>
      </c>
      <c r="U43" s="28">
        <f>'Calculations 35to44'!U224</f>
        <v>0.24176516110578833</v>
      </c>
      <c r="V43" s="28">
        <f>'Calculations 35to44'!V224</f>
        <v>0.24526391341141249</v>
      </c>
      <c r="W43" s="28">
        <f>'Calculations 35to44'!W224</f>
        <v>0.24873120254093378</v>
      </c>
      <c r="X43" s="28">
        <f>'Calculations 35to44'!X224</f>
        <v>0.25216581718315645</v>
      </c>
      <c r="Y43" s="28">
        <f>'Calculations 35to44'!Y224</f>
        <v>0.25556661403883263</v>
      </c>
      <c r="Z43" s="28">
        <f>'Calculations 35to44'!Z224</f>
        <v>0.25893251767232311</v>
      </c>
      <c r="AA43" s="28">
        <f>'Calculations 35to44'!AA224</f>
        <v>0.26226252018690405</v>
      </c>
      <c r="AB43" s="28">
        <f>'Calculations 35to44'!AB224</f>
        <v>0.26555568073291697</v>
      </c>
      <c r="AC43" s="28">
        <f>'Calculations 35to44'!AC224</f>
        <v>0.26881112485831726</v>
      </c>
      <c r="AD43" s="28">
        <f>'Calculations 35to44'!AD224</f>
        <v>0.27202804371143796</v>
      </c>
      <c r="AE43" s="28">
        <f>'Calculations 35to44'!AE224</f>
        <v>0.27520569310597681</v>
      </c>
      <c r="AF43" s="28">
        <f>'Calculations 35to44'!AF224</f>
        <v>0.27834339245832518</v>
      </c>
      <c r="AG43">
        <v>0.27834339245832518</v>
      </c>
      <c r="AH43">
        <v>0.27834339245832518</v>
      </c>
      <c r="AI43">
        <v>0.27834339245832518</v>
      </c>
      <c r="AJ43">
        <v>0.27834339245832518</v>
      </c>
      <c r="AK43">
        <v>0.27834339245832518</v>
      </c>
      <c r="AL43">
        <v>0.27834339245832518</v>
      </c>
      <c r="AM43">
        <v>0.27834339245832518</v>
      </c>
      <c r="AN43">
        <v>0.27834339245832518</v>
      </c>
      <c r="AO43">
        <v>0.27834339245832518</v>
      </c>
      <c r="AP43">
        <v>0.27834339245832518</v>
      </c>
    </row>
  </sheetData>
  <phoneticPr fontId="1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P43"/>
  <sheetViews>
    <sheetView topLeftCell="Y1" workbookViewId="0">
      <selection activeCell="AG2" sqref="AG2:AP43"/>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45to54'!B183</f>
        <v>0.17411664538101318</v>
      </c>
      <c r="C2" s="28">
        <f>'Calculations 45to54'!C183</f>
        <v>0.16954560140093719</v>
      </c>
      <c r="D2" s="28">
        <f>'Calculations 45to54'!D183</f>
        <v>0.16756046752200471</v>
      </c>
      <c r="E2" s="28">
        <f>'Calculations 45to54'!E183</f>
        <v>0.16625293603560501</v>
      </c>
      <c r="F2" s="28">
        <f>'Calculations 45to54'!F183</f>
        <v>0.16503404250886375</v>
      </c>
      <c r="G2" s="28">
        <f>'Calculations 45to54'!G183</f>
        <v>0.16446025541788611</v>
      </c>
      <c r="H2" s="28">
        <f>'Calculations 45to54'!H183</f>
        <v>0.16362738514056593</v>
      </c>
      <c r="I2" s="28">
        <f>'Calculations 45to54'!I183</f>
        <v>0.16569366799970883</v>
      </c>
      <c r="J2" s="28">
        <f>'Calculations 45to54'!J183</f>
        <v>0.16970770717383205</v>
      </c>
      <c r="K2" s="28">
        <f>'Calculations 45to54'!K183</f>
        <v>0.173838707072619</v>
      </c>
      <c r="L2" s="28">
        <f>'Calculations 45to54'!L183</f>
        <v>0.16497207599292221</v>
      </c>
      <c r="M2" s="28">
        <f>'Calculations 45to54'!M183</f>
        <v>0.16418159116262937</v>
      </c>
      <c r="N2" s="28">
        <f>'Calculations 45to54'!N183</f>
        <v>0.16337118886780522</v>
      </c>
      <c r="O2" s="28">
        <f>'Calculations 45to54'!O183</f>
        <v>0.16254194982986972</v>
      </c>
      <c r="P2" s="28">
        <f>'Calculations 45to54'!P183</f>
        <v>0.16169494088965294</v>
      </c>
      <c r="Q2" s="28">
        <f>'Calculations 45to54'!Q183</f>
        <v>0.16083121326367425</v>
      </c>
      <c r="R2" s="28">
        <f>'Calculations 45to54'!R183</f>
        <v>0.1599518009519364</v>
      </c>
      <c r="S2" s="28">
        <f>'Calculations 45to54'!S183</f>
        <v>0.15905771929396406</v>
      </c>
      <c r="T2" s="28">
        <f>'Calculations 45to54'!T183</f>
        <v>0.15814996366925649</v>
      </c>
      <c r="U2" s="28">
        <f>'Calculations 45to54'!U183</f>
        <v>0.1572295083378534</v>
      </c>
      <c r="V2" s="28">
        <f>'Calculations 45to54'!V183</f>
        <v>0.15629730541627146</v>
      </c>
      <c r="W2" s="28">
        <f>'Calculations 45to54'!W183</f>
        <v>0.15535428398374404</v>
      </c>
      <c r="X2" s="28">
        <f>'Calculations 45to54'!X183</f>
        <v>0.15440134931336089</v>
      </c>
      <c r="Y2" s="28">
        <f>'Calculations 45to54'!Y183</f>
        <v>0.15343938222250447</v>
      </c>
      <c r="Z2" s="28">
        <f>'Calculations 45to54'!Z183</f>
        <v>0.15246923853676944</v>
      </c>
      <c r="AA2" s="28">
        <f>'Calculations 45to54'!AA183</f>
        <v>0.15149174866144274</v>
      </c>
      <c r="AB2" s="28">
        <f>'Calculations 45to54'!AB183</f>
        <v>0.15050771725452325</v>
      </c>
      <c r="AC2" s="28">
        <f>'Calculations 45to54'!AC183</f>
        <v>0.14951792299523886</v>
      </c>
      <c r="AD2" s="28">
        <f>'Calculations 45to54'!AD183</f>
        <v>0.14852311844201246</v>
      </c>
      <c r="AE2" s="28">
        <f>'Calculations 45to54'!AE183</f>
        <v>0.14752402997387976</v>
      </c>
      <c r="AF2" s="28">
        <f>'Calculations 45to54'!AF183</f>
        <v>0.14652135780943226</v>
      </c>
      <c r="AG2">
        <v>0.14652135780943226</v>
      </c>
      <c r="AH2">
        <v>0.14652135780943226</v>
      </c>
      <c r="AI2">
        <v>0.14652135780943226</v>
      </c>
      <c r="AJ2">
        <v>0.14652135780943226</v>
      </c>
      <c r="AK2">
        <v>0.14652135780943226</v>
      </c>
      <c r="AL2">
        <v>0.14652135780943226</v>
      </c>
      <c r="AM2">
        <v>0.14652135780943226</v>
      </c>
      <c r="AN2">
        <v>0.14652135780943226</v>
      </c>
      <c r="AO2">
        <v>0.14652135780943226</v>
      </c>
      <c r="AP2">
        <v>0.14652135780943226</v>
      </c>
    </row>
    <row r="3" spans="1:42" x14ac:dyDescent="0.2">
      <c r="A3" s="6" t="s">
        <v>94</v>
      </c>
      <c r="B3" s="28">
        <f>'Calculations 45to54'!B184</f>
        <v>0.23529411764705879</v>
      </c>
      <c r="C3" s="28">
        <f>'Calculations 45to54'!C184</f>
        <v>0.22929717812982542</v>
      </c>
      <c r="D3" s="28">
        <f>'Calculations 45to54'!D184</f>
        <v>0.22675509180812733</v>
      </c>
      <c r="E3" s="28">
        <f>'Calculations 45to54'!E184</f>
        <v>0.22516043917045434</v>
      </c>
      <c r="F3" s="28">
        <f>'Calculations 45to54'!F184</f>
        <v>0.22369775484375384</v>
      </c>
      <c r="G3" s="28">
        <f>'Calculations 45to54'!G184</f>
        <v>0.22310828966826896</v>
      </c>
      <c r="H3" s="28">
        <f>'Calculations 45to54'!H184</f>
        <v>0.22222211239544673</v>
      </c>
      <c r="I3" s="28">
        <f>'Calculations 45to54'!I184</f>
        <v>0.22515903727087563</v>
      </c>
      <c r="J3" s="28">
        <f>'Calculations 45to54'!J184</f>
        <v>0.23061105270968424</v>
      </c>
      <c r="K3" s="28">
        <f>'Calculations 45to54'!K184</f>
        <v>0.23618298672762633</v>
      </c>
      <c r="L3" s="28">
        <f>'Calculations 45to54'!L184</f>
        <v>0.22470342499767648</v>
      </c>
      <c r="M3" s="28">
        <f>'Calculations 45to54'!M184</f>
        <v>0.22387132303508145</v>
      </c>
      <c r="N3" s="28">
        <f>'Calculations 45to54'!N184</f>
        <v>0.22302131991947607</v>
      </c>
      <c r="O3" s="28">
        <f>'Calculations 45to54'!O184</f>
        <v>0.22215398726086591</v>
      </c>
      <c r="P3" s="28">
        <f>'Calculations 45to54'!P184</f>
        <v>0.22126990122048065</v>
      </c>
      <c r="Q3" s="28">
        <f>'Calculations 45to54'!Q184</f>
        <v>0.22036964136392495</v>
      </c>
      <c r="R3" s="28">
        <f>'Calculations 45to54'!R184</f>
        <v>0.21945378956430828</v>
      </c>
      <c r="S3" s="28">
        <f>'Calculations 45to54'!S184</f>
        <v>0.21852292895557704</v>
      </c>
      <c r="T3" s="28">
        <f>'Calculations 45to54'!T184</f>
        <v>0.21757764293605811</v>
      </c>
      <c r="U3" s="28">
        <f>'Calculations 45to54'!U184</f>
        <v>0.21661851422207018</v>
      </c>
      <c r="V3" s="28">
        <f>'Calculations 45to54'!V184</f>
        <v>0.21564612395126442</v>
      </c>
      <c r="W3" s="28">
        <f>'Calculations 45to54'!W184</f>
        <v>0.21466105083524833</v>
      </c>
      <c r="X3" s="28">
        <f>'Calculations 45to54'!X184</f>
        <v>0.2136638703608571</v>
      </c>
      <c r="Y3" s="28">
        <f>'Calculations 45to54'!Y184</f>
        <v>0.2126551540393597</v>
      </c>
      <c r="Z3" s="28">
        <f>'Calculations 45to54'!Z184</f>
        <v>0.21163546870273942</v>
      </c>
      <c r="AA3" s="28">
        <f>'Calculations 45to54'!AA184</f>
        <v>0.21060537584611191</v>
      </c>
      <c r="AB3" s="28">
        <f>'Calculations 45to54'!AB184</f>
        <v>0.20956543101523104</v>
      </c>
      <c r="AC3" s="28">
        <f>'Calculations 45to54'!AC184</f>
        <v>0.20851618323797794</v>
      </c>
      <c r="AD3" s="28">
        <f>'Calculations 45to54'!AD184</f>
        <v>0.20745817449863868</v>
      </c>
      <c r="AE3" s="28">
        <f>'Calculations 45to54'!AE184</f>
        <v>0.20639193925373303</v>
      </c>
      <c r="AF3" s="28">
        <f>'Calculations 45to54'!AF184</f>
        <v>0.2053180039880973</v>
      </c>
      <c r="AG3">
        <v>0.2053180039880973</v>
      </c>
      <c r="AH3">
        <v>0.2053180039880973</v>
      </c>
      <c r="AI3">
        <v>0.2053180039880973</v>
      </c>
      <c r="AJ3">
        <v>0.2053180039880973</v>
      </c>
      <c r="AK3">
        <v>0.2053180039880973</v>
      </c>
      <c r="AL3">
        <v>0.2053180039880973</v>
      </c>
      <c r="AM3">
        <v>0.2053180039880973</v>
      </c>
      <c r="AN3">
        <v>0.2053180039880973</v>
      </c>
      <c r="AO3">
        <v>0.2053180039880973</v>
      </c>
      <c r="AP3">
        <v>0.2053180039880973</v>
      </c>
    </row>
    <row r="4" spans="1:42" x14ac:dyDescent="0.2">
      <c r="A4" s="6" t="s">
        <v>93</v>
      </c>
      <c r="B4" s="28">
        <f>'Calculations 45to54'!B185</f>
        <v>0.23469387755102042</v>
      </c>
      <c r="C4" s="28">
        <f>'Calculations 45to54'!C185</f>
        <v>0.22824428532202623</v>
      </c>
      <c r="D4" s="28">
        <f>'Calculations 45to54'!D185</f>
        <v>0.22509251812931574</v>
      </c>
      <c r="E4" s="28">
        <f>'Calculations 45to54'!E185</f>
        <v>0.22290507269850565</v>
      </c>
      <c r="F4" s="28">
        <f>'Calculations 45to54'!F185</f>
        <v>0.22101224145079587</v>
      </c>
      <c r="G4" s="28">
        <f>'Calculations 45to54'!G185</f>
        <v>0.22015986168781276</v>
      </c>
      <c r="H4" s="28">
        <f>'Calculations 45to54'!H185</f>
        <v>0.21910837725283203</v>
      </c>
      <c r="I4" s="28">
        <f>'Calculations 45to54'!I185</f>
        <v>0.22172295114471824</v>
      </c>
      <c r="J4" s="28">
        <f>'Calculations 45to54'!J185</f>
        <v>0.22658559865319278</v>
      </c>
      <c r="K4" s="28">
        <f>'Calculations 45to54'!K185</f>
        <v>0.23143259243502176</v>
      </c>
      <c r="L4" s="28">
        <f>'Calculations 45to54'!L185</f>
        <v>0.21983615155927241</v>
      </c>
      <c r="M4" s="28">
        <f>'Calculations 45to54'!M185</f>
        <v>0.21862062793485129</v>
      </c>
      <c r="N4" s="28">
        <f>'Calculations 45to54'!N185</f>
        <v>0.21739250269749369</v>
      </c>
      <c r="O4" s="28">
        <f>'Calculations 45to54'!O185</f>
        <v>0.21615252291038264</v>
      </c>
      <c r="P4" s="28">
        <f>'Calculations 45to54'!P185</f>
        <v>0.21490142979085938</v>
      </c>
      <c r="Q4" s="28">
        <f>'Calculations 45to54'!Q185</f>
        <v>0.21363995761187032</v>
      </c>
      <c r="R4" s="28">
        <f>'Calculations 45to54'!R185</f>
        <v>0.21236883267271003</v>
      </c>
      <c r="S4" s="28">
        <f>'Calculations 45to54'!S185</f>
        <v>0.211088772338553</v>
      </c>
      <c r="T4" s="28">
        <f>'Calculations 45to54'!T185</f>
        <v>0.20980048414800975</v>
      </c>
      <c r="U4" s="28">
        <f>'Calculations 45to54'!U185</f>
        <v>0.20850466498773704</v>
      </c>
      <c r="V4" s="28">
        <f>'Calculations 45to54'!V185</f>
        <v>0.20720200033290093</v>
      </c>
      <c r="W4" s="28">
        <f>'Calculations 45to54'!W185</f>
        <v>0.20589316355214685</v>
      </c>
      <c r="X4" s="28">
        <f>'Calculations 45to54'!X185</f>
        <v>0.20457881527551658</v>
      </c>
      <c r="Y4" s="28">
        <f>'Calculations 45to54'!Y185</f>
        <v>0.20325960282365002</v>
      </c>
      <c r="Z4" s="28">
        <f>'Calculations 45to54'!Z185</f>
        <v>0.20193615969644843</v>
      </c>
      <c r="AA4" s="28">
        <f>'Calculations 45to54'!AA185</f>
        <v>0.20060910511928631</v>
      </c>
      <c r="AB4" s="28">
        <f>'Calculations 45to54'!AB185</f>
        <v>0.19927904364474783</v>
      </c>
      <c r="AC4" s="28">
        <f>'Calculations 45to54'!AC185</f>
        <v>0.19794656480780118</v>
      </c>
      <c r="AD4" s="28">
        <f>'Calculations 45to54'!AD185</f>
        <v>0.19661224283224632</v>
      </c>
      <c r="AE4" s="28">
        <f>'Calculations 45to54'!AE185</f>
        <v>0.19527663638623763</v>
      </c>
      <c r="AF4" s="28">
        <f>'Calculations 45to54'!AF185</f>
        <v>0.19394028838463656</v>
      </c>
      <c r="AG4">
        <v>0.19394028838463656</v>
      </c>
      <c r="AH4">
        <v>0.19394028838463656</v>
      </c>
      <c r="AI4">
        <v>0.19394028838463656</v>
      </c>
      <c r="AJ4">
        <v>0.19394028838463656</v>
      </c>
      <c r="AK4">
        <v>0.19394028838463656</v>
      </c>
      <c r="AL4">
        <v>0.19394028838463656</v>
      </c>
      <c r="AM4">
        <v>0.19394028838463656</v>
      </c>
      <c r="AN4">
        <v>0.19394028838463656</v>
      </c>
      <c r="AO4">
        <v>0.19394028838463656</v>
      </c>
      <c r="AP4">
        <v>0.19394028838463656</v>
      </c>
    </row>
    <row r="5" spans="1:42" x14ac:dyDescent="0.2">
      <c r="A5" s="6" t="s">
        <v>28</v>
      </c>
      <c r="B5" s="28">
        <f>'Calculations 45to54'!B186</f>
        <v>0.17073170731707318</v>
      </c>
      <c r="C5" s="28">
        <f>'Calculations 45to54'!C186</f>
        <v>0.16632056409226378</v>
      </c>
      <c r="D5" s="28">
        <f>'Calculations 45to54'!D186</f>
        <v>0.16472920690503773</v>
      </c>
      <c r="E5" s="28">
        <f>'Calculations 45to54'!E186</f>
        <v>0.16378990448019035</v>
      </c>
      <c r="F5" s="28">
        <f>'Calculations 45to54'!F186</f>
        <v>0.16279920247110885</v>
      </c>
      <c r="G5" s="28">
        <f>'Calculations 45to54'!G186</f>
        <v>0.16238153771378461</v>
      </c>
      <c r="H5" s="28">
        <f>'Calculations 45to54'!H186</f>
        <v>0.16159714409262671</v>
      </c>
      <c r="I5" s="28">
        <f>'Calculations 45to54'!I186</f>
        <v>0.16362229170227496</v>
      </c>
      <c r="J5" s="28">
        <f>'Calculations 45to54'!J186</f>
        <v>0.16775907027709863</v>
      </c>
      <c r="K5" s="28">
        <f>'Calculations 45to54'!K186</f>
        <v>0.17228689587038318</v>
      </c>
      <c r="L5" s="28">
        <f>'Calculations 45to54'!L186</f>
        <v>0.16362693313525759</v>
      </c>
      <c r="M5" s="28">
        <f>'Calculations 45to54'!M186</f>
        <v>0.16303592171536888</v>
      </c>
      <c r="N5" s="28">
        <f>'Calculations 45to54'!N186</f>
        <v>0.16242568626150947</v>
      </c>
      <c r="O5" s="28">
        <f>'Calculations 45to54'!O186</f>
        <v>0.16179679877660699</v>
      </c>
      <c r="P5" s="28">
        <f>'Calculations 45to54'!P186</f>
        <v>0.16114984529459903</v>
      </c>
      <c r="Q5" s="28">
        <f>'Calculations 45to54'!Q186</f>
        <v>0.16048542402258387</v>
      </c>
      <c r="R5" s="28">
        <f>'Calculations 45to54'!R186</f>
        <v>0.15980414352918171</v>
      </c>
      <c r="S5" s="28">
        <f>'Calculations 45to54'!S186</f>
        <v>0.15910662098413295</v>
      </c>
      <c r="T5" s="28">
        <f>'Calculations 45to54'!T186</f>
        <v>0.15839348045358889</v>
      </c>
      <c r="U5" s="28">
        <f>'Calculations 45to54'!U186</f>
        <v>0.15766535125501777</v>
      </c>
      <c r="V5" s="28">
        <f>'Calculations 45to54'!V186</f>
        <v>0.15692286637508199</v>
      </c>
      <c r="W5" s="28">
        <f>'Calculations 45to54'!W186</f>
        <v>0.15616666095335222</v>
      </c>
      <c r="X5" s="28">
        <f>'Calculations 45to54'!X186</f>
        <v>0.1553973708341721</v>
      </c>
      <c r="Y5" s="28">
        <f>'Calculations 45to54'!Y186</f>
        <v>0.15461563118853214</v>
      </c>
      <c r="Z5" s="28">
        <f>'Calculations 45to54'!Z186</f>
        <v>0.15382207520732036</v>
      </c>
      <c r="AA5" s="28">
        <f>'Calculations 45to54'!AA186</f>
        <v>0.15301733286688751</v>
      </c>
      <c r="AB5" s="28">
        <f>'Calculations 45to54'!AB186</f>
        <v>0.15220202976743163</v>
      </c>
      <c r="AC5" s="28">
        <f>'Calculations 45to54'!AC186</f>
        <v>0.15137678604432894</v>
      </c>
      <c r="AD5" s="28">
        <f>'Calculations 45to54'!AD186</f>
        <v>0.15054221535216156</v>
      </c>
      <c r="AE5" s="28">
        <f>'Calculations 45to54'!AE186</f>
        <v>0.14969892392086562</v>
      </c>
      <c r="AF5" s="28">
        <f>'Calculations 45to54'!AF186</f>
        <v>0.14884750968310814</v>
      </c>
      <c r="AG5">
        <v>0.14884750968310814</v>
      </c>
      <c r="AH5">
        <v>0.14884750968310814</v>
      </c>
      <c r="AI5">
        <v>0.14884750968310814</v>
      </c>
      <c r="AJ5">
        <v>0.14884750968310814</v>
      </c>
      <c r="AK5">
        <v>0.14884750968310814</v>
      </c>
      <c r="AL5">
        <v>0.14884750968310814</v>
      </c>
      <c r="AM5">
        <v>0.14884750968310814</v>
      </c>
      <c r="AN5">
        <v>0.14884750968310814</v>
      </c>
      <c r="AO5">
        <v>0.14884750968310814</v>
      </c>
      <c r="AP5">
        <v>0.14884750968310814</v>
      </c>
    </row>
    <row r="6" spans="1:42" x14ac:dyDescent="0.2">
      <c r="A6" s="6" t="s">
        <v>29</v>
      </c>
      <c r="B6" s="28">
        <f>'Calculations 45to54'!B187</f>
        <v>0.22009569377990423</v>
      </c>
      <c r="C6" s="28">
        <f>'Calculations 45to54'!C187</f>
        <v>0.21428074596035185</v>
      </c>
      <c r="D6" s="28">
        <f>'Calculations 45to54'!D187</f>
        <v>0.21162753987679031</v>
      </c>
      <c r="E6" s="28">
        <f>'Calculations 45to54'!E187</f>
        <v>0.20985892420716137</v>
      </c>
      <c r="F6" s="28">
        <f>'Calculations 45to54'!F187</f>
        <v>0.20832421583132527</v>
      </c>
      <c r="G6" s="28">
        <f>'Calculations 45to54'!G187</f>
        <v>0.20781755868103818</v>
      </c>
      <c r="H6" s="28">
        <f>'Calculations 45to54'!H187</f>
        <v>0.2070437054446515</v>
      </c>
      <c r="I6" s="28">
        <f>'Calculations 45to54'!I187</f>
        <v>0.20968744589932123</v>
      </c>
      <c r="J6" s="28">
        <f>'Calculations 45to54'!J187</f>
        <v>0.21454585969283907</v>
      </c>
      <c r="K6" s="28">
        <f>'Calculations 45to54'!K187</f>
        <v>0.21951031339501451</v>
      </c>
      <c r="L6" s="28">
        <f>'Calculations 45to54'!L187</f>
        <v>0.20872212674130358</v>
      </c>
      <c r="M6" s="28">
        <f>'Calculations 45to54'!M187</f>
        <v>0.20781817463089886</v>
      </c>
      <c r="N6" s="28">
        <f>'Calculations 45to54'!N187</f>
        <v>0.20689857181458926</v>
      </c>
      <c r="O6" s="28">
        <f>'Calculations 45to54'!O187</f>
        <v>0.20596393952448244</v>
      </c>
      <c r="P6" s="28">
        <f>'Calculations 45to54'!P187</f>
        <v>0.20501489852807506</v>
      </c>
      <c r="Q6" s="28">
        <f>'Calculations 45to54'!Q187</f>
        <v>0.20405206818277846</v>
      </c>
      <c r="R6" s="28">
        <f>'Calculations 45to54'!R187</f>
        <v>0.2030760655352794</v>
      </c>
      <c r="S6" s="28">
        <f>'Calculations 45to54'!S187</f>
        <v>0.20208750446593371</v>
      </c>
      <c r="T6" s="28">
        <f>'Calculations 45to54'!T187</f>
        <v>0.20108699487820689</v>
      </c>
      <c r="U6" s="28">
        <f>'Calculations 45to54'!U187</f>
        <v>0.20007514193304313</v>
      </c>
      <c r="V6" s="28">
        <f>'Calculations 45to54'!V187</f>
        <v>0.19905254532786926</v>
      </c>
      <c r="W6" s="28">
        <f>'Calculations 45to54'!W187</f>
        <v>0.19801979861984331</v>
      </c>
      <c r="X6" s="28">
        <f>'Calculations 45to54'!X187</f>
        <v>0.1969774885927903</v>
      </c>
      <c r="Y6" s="28">
        <f>'Calculations 45to54'!Y187</f>
        <v>0.19592619466719013</v>
      </c>
      <c r="Z6" s="28">
        <f>'Calculations 45to54'!Z187</f>
        <v>0.19486648835245282</v>
      </c>
      <c r="AA6" s="28">
        <f>'Calculations 45to54'!AA187</f>
        <v>0.19379893274063939</v>
      </c>
      <c r="AB6" s="28">
        <f>'Calculations 45to54'!AB187</f>
        <v>0.19272408204068395</v>
      </c>
      <c r="AC6" s="28">
        <f>'Calculations 45to54'!AC187</f>
        <v>0.19164248115211641</v>
      </c>
      <c r="AD6" s="28">
        <f>'Calculations 45to54'!AD187</f>
        <v>0.19055466527719997</v>
      </c>
      <c r="AE6" s="28">
        <f>'Calculations 45to54'!AE187</f>
        <v>0.1894611595703552</v>
      </c>
      <c r="AF6" s="28">
        <f>'Calculations 45to54'!AF187</f>
        <v>0.18836247882368137</v>
      </c>
      <c r="AG6">
        <v>0.18836247882368137</v>
      </c>
      <c r="AH6">
        <v>0.18836247882368137</v>
      </c>
      <c r="AI6">
        <v>0.18836247882368137</v>
      </c>
      <c r="AJ6">
        <v>0.18836247882368137</v>
      </c>
      <c r="AK6">
        <v>0.18836247882368137</v>
      </c>
      <c r="AL6">
        <v>0.18836247882368137</v>
      </c>
      <c r="AM6">
        <v>0.18836247882368137</v>
      </c>
      <c r="AN6">
        <v>0.18836247882368137</v>
      </c>
      <c r="AO6">
        <v>0.18836247882368137</v>
      </c>
      <c r="AP6">
        <v>0.18836247882368137</v>
      </c>
    </row>
    <row r="7" spans="1:42" x14ac:dyDescent="0.2">
      <c r="A7" s="6" t="s">
        <v>30</v>
      </c>
      <c r="B7" s="28">
        <f>'Calculations 45to54'!B188</f>
        <v>0.21267893660531706</v>
      </c>
      <c r="C7" s="28">
        <f>'Calculations 45to54'!C188</f>
        <v>0.20735261963930329</v>
      </c>
      <c r="D7" s="28">
        <f>'Calculations 45to54'!D188</f>
        <v>0.20510486193979693</v>
      </c>
      <c r="E7" s="28">
        <f>'Calculations 45to54'!E188</f>
        <v>0.20375637672569469</v>
      </c>
      <c r="F7" s="28">
        <f>'Calculations 45to54'!F188</f>
        <v>0.20264717169239591</v>
      </c>
      <c r="G7" s="28">
        <f>'Calculations 45to54'!G188</f>
        <v>0.20255388758198226</v>
      </c>
      <c r="H7" s="28">
        <f>'Calculations 45to54'!H188</f>
        <v>0.20221629138793099</v>
      </c>
      <c r="I7" s="28">
        <f>'Calculations 45to54'!I188</f>
        <v>0.20525690556611756</v>
      </c>
      <c r="J7" s="28">
        <f>'Calculations 45to54'!J188</f>
        <v>0.2105021999969735</v>
      </c>
      <c r="K7" s="28">
        <f>'Calculations 45to54'!K188</f>
        <v>0.21587853394504425</v>
      </c>
      <c r="L7" s="28">
        <f>'Calculations 45to54'!L188</f>
        <v>0.2053862737514576</v>
      </c>
      <c r="M7" s="28">
        <f>'Calculations 45to54'!M188</f>
        <v>0.20483637761660428</v>
      </c>
      <c r="N7" s="28">
        <f>'Calculations 45to54'!N188</f>
        <v>0.2042612053267345</v>
      </c>
      <c r="O7" s="28">
        <f>'Calculations 45to54'!O188</f>
        <v>0.20366135844920125</v>
      </c>
      <c r="P7" s="28">
        <f>'Calculations 45to54'!P188</f>
        <v>0.20303745274708607</v>
      </c>
      <c r="Q7" s="28">
        <f>'Calculations 45to54'!Q188</f>
        <v>0.20239011674598015</v>
      </c>
      <c r="R7" s="28">
        <f>'Calculations 45to54'!R188</f>
        <v>0.20171999031891166</v>
      </c>
      <c r="S7" s="28">
        <f>'Calculations 45to54'!S188</f>
        <v>0.20102772329319835</v>
      </c>
      <c r="T7" s="28">
        <f>'Calculations 45to54'!T188</f>
        <v>0.20031397408274138</v>
      </c>
      <c r="U7" s="28">
        <f>'Calculations 45to54'!U188</f>
        <v>0.1995794083490352</v>
      </c>
      <c r="V7" s="28">
        <f>'Calculations 45to54'!V188</f>
        <v>0.19882469769388619</v>
      </c>
      <c r="W7" s="28">
        <f>'Calculations 45to54'!W188</f>
        <v>0.19805051838660204</v>
      </c>
      <c r="X7" s="28">
        <f>'Calculations 45to54'!X188</f>
        <v>0.19725755012810692</v>
      </c>
      <c r="Y7" s="28">
        <f>'Calculations 45to54'!Y188</f>
        <v>0.19644647485421429</v>
      </c>
      <c r="Z7" s="28">
        <f>'Calculations 45to54'!Z188</f>
        <v>0.19561797557999963</v>
      </c>
      <c r="AA7" s="28">
        <f>'Calculations 45to54'!AA188</f>
        <v>0.19477273528697481</v>
      </c>
      <c r="AB7" s="28">
        <f>'Calculations 45to54'!AB188</f>
        <v>0.19391143585450266</v>
      </c>
      <c r="AC7" s="28">
        <f>'Calculations 45to54'!AC188</f>
        <v>0.19303475703665429</v>
      </c>
      <c r="AD7" s="28">
        <f>'Calculations 45to54'!AD188</f>
        <v>0.1921433754854654</v>
      </c>
      <c r="AE7" s="28">
        <f>'Calculations 45to54'!AE188</f>
        <v>0.19123796382132521</v>
      </c>
      <c r="AF7" s="28">
        <f>'Calculations 45to54'!AF188</f>
        <v>0.19031918975100892</v>
      </c>
      <c r="AG7">
        <v>0.19031918975100892</v>
      </c>
      <c r="AH7">
        <v>0.19031918975100892</v>
      </c>
      <c r="AI7">
        <v>0.19031918975100892</v>
      </c>
      <c r="AJ7">
        <v>0.19031918975100892</v>
      </c>
      <c r="AK7">
        <v>0.19031918975100892</v>
      </c>
      <c r="AL7">
        <v>0.19031918975100892</v>
      </c>
      <c r="AM7">
        <v>0.19031918975100892</v>
      </c>
      <c r="AN7">
        <v>0.19031918975100892</v>
      </c>
      <c r="AO7">
        <v>0.19031918975100892</v>
      </c>
      <c r="AP7">
        <v>0.19031918975100892</v>
      </c>
    </row>
    <row r="8" spans="1:42" x14ac:dyDescent="0.2">
      <c r="A8" s="6" t="s">
        <v>31</v>
      </c>
      <c r="B8" s="28">
        <f>'Calculations 45to54'!B189</f>
        <v>0.20541760722347632</v>
      </c>
      <c r="C8" s="28">
        <f>'Calculations 45to54'!C189</f>
        <v>0.20009287274728246</v>
      </c>
      <c r="D8" s="28">
        <f>'Calculations 45to54'!D189</f>
        <v>0.19786354419672136</v>
      </c>
      <c r="E8" s="28">
        <f>'Calculations 45to54'!E189</f>
        <v>0.1964902390130806</v>
      </c>
      <c r="F8" s="28">
        <f>'Calculations 45to54'!F189</f>
        <v>0.19526608615428001</v>
      </c>
      <c r="G8" s="28">
        <f>'Calculations 45to54'!G189</f>
        <v>0.19488117136978572</v>
      </c>
      <c r="H8" s="28">
        <f>'Calculations 45to54'!H189</f>
        <v>0.19423520618136281</v>
      </c>
      <c r="I8" s="28">
        <f>'Calculations 45to54'!I189</f>
        <v>0.19693484506803693</v>
      </c>
      <c r="J8" s="28">
        <f>'Calculations 45to54'!J189</f>
        <v>0.20186656877618325</v>
      </c>
      <c r="K8" s="28">
        <f>'Calculations 45to54'!K189</f>
        <v>0.20697048984067704</v>
      </c>
      <c r="L8" s="28">
        <f>'Calculations 45to54'!L189</f>
        <v>0.19664579632964188</v>
      </c>
      <c r="M8" s="28">
        <f>'Calculations 45to54'!M189</f>
        <v>0.19593796461756746</v>
      </c>
      <c r="N8" s="28">
        <f>'Calculations 45to54'!N189</f>
        <v>0.19520737352577497</v>
      </c>
      <c r="O8" s="28">
        <f>'Calculations 45to54'!O189</f>
        <v>0.19445471721441385</v>
      </c>
      <c r="P8" s="28">
        <f>'Calculations 45to54'!P189</f>
        <v>0.1936807021909086</v>
      </c>
      <c r="Q8" s="28">
        <f>'Calculations 45to54'!Q189</f>
        <v>0.1928860454714679</v>
      </c>
      <c r="R8" s="28">
        <f>'Calculations 45to54'!R189</f>
        <v>0.19207147278933714</v>
      </c>
      <c r="S8" s="28">
        <f>'Calculations 45to54'!S189</f>
        <v>0.19123771685409802</v>
      </c>
      <c r="T8" s="28">
        <f>'Calculations 45to54'!T189</f>
        <v>0.19038551566585288</v>
      </c>
      <c r="U8" s="28">
        <f>'Calculations 45to54'!U189</f>
        <v>0.18951561088770025</v>
      </c>
      <c r="V8" s="28">
        <f>'Calculations 45to54'!V189</f>
        <v>0.18862874627943663</v>
      </c>
      <c r="W8" s="28">
        <f>'Calculations 45to54'!W189</f>
        <v>0.18772566619502237</v>
      </c>
      <c r="X8" s="28">
        <f>'Calculations 45to54'!X189</f>
        <v>0.18680711414587894</v>
      </c>
      <c r="Y8" s="28">
        <f>'Calculations 45to54'!Y189</f>
        <v>0.18587383143171368</v>
      </c>
      <c r="Z8" s="28">
        <f>'Calculations 45to54'!Z189</f>
        <v>0.18492655584014239</v>
      </c>
      <c r="AA8" s="28">
        <f>'Calculations 45to54'!AA189</f>
        <v>0.18396602041602081</v>
      </c>
      <c r="AB8" s="28">
        <f>'Calculations 45to54'!AB189</f>
        <v>0.18299295230101573</v>
      </c>
      <c r="AC8" s="28">
        <f>'Calculations 45to54'!AC189</f>
        <v>0.18200807164362384</v>
      </c>
      <c r="AD8" s="28">
        <f>'Calculations 45to54'!AD189</f>
        <v>0.18101209057950898</v>
      </c>
      <c r="AE8" s="28">
        <f>'Calculations 45to54'!AE189</f>
        <v>0.18000571228174186</v>
      </c>
      <c r="AF8" s="28">
        <f>'Calculations 45to54'!AF189</f>
        <v>0.17898963008024077</v>
      </c>
      <c r="AG8">
        <v>0.17898963008024077</v>
      </c>
      <c r="AH8">
        <v>0.17898963008024077</v>
      </c>
      <c r="AI8">
        <v>0.17898963008024077</v>
      </c>
      <c r="AJ8">
        <v>0.17898963008024077</v>
      </c>
      <c r="AK8">
        <v>0.17898963008024077</v>
      </c>
      <c r="AL8">
        <v>0.17898963008024077</v>
      </c>
      <c r="AM8">
        <v>0.17898963008024077</v>
      </c>
      <c r="AN8">
        <v>0.17898963008024077</v>
      </c>
      <c r="AO8">
        <v>0.17898963008024077</v>
      </c>
      <c r="AP8">
        <v>0.17898963008024077</v>
      </c>
    </row>
    <row r="9" spans="1:42" x14ac:dyDescent="0.2">
      <c r="A9" s="6" t="s">
        <v>32</v>
      </c>
      <c r="B9" s="28">
        <f>'Calculations 45to54'!B190</f>
        <v>0.21860465116279071</v>
      </c>
      <c r="C9" s="28">
        <f>'Calculations 45to54'!C190</f>
        <v>0.21307803803342265</v>
      </c>
      <c r="D9" s="28">
        <f>'Calculations 45to54'!D190</f>
        <v>0.21074501386483602</v>
      </c>
      <c r="E9" s="28">
        <f>'Calculations 45to54'!E190</f>
        <v>0.20930725686926308</v>
      </c>
      <c r="F9" s="28">
        <f>'Calculations 45to54'!F190</f>
        <v>0.20806598343440602</v>
      </c>
      <c r="G9" s="28">
        <f>'Calculations 45to54'!G190</f>
        <v>0.20780366233472738</v>
      </c>
      <c r="H9" s="28">
        <f>'Calculations 45to54'!H190</f>
        <v>0.20726095714924159</v>
      </c>
      <c r="I9" s="28">
        <f>'Calculations 45to54'!I190</f>
        <v>0.21017560740856128</v>
      </c>
      <c r="J9" s="28">
        <f>'Calculations 45to54'!J190</f>
        <v>0.21538655632144899</v>
      </c>
      <c r="K9" s="28">
        <f>'Calculations 45to54'!K190</f>
        <v>0.22076729406254647</v>
      </c>
      <c r="L9" s="28">
        <f>'Calculations 45to54'!L190</f>
        <v>0.21000756305471616</v>
      </c>
      <c r="M9" s="28">
        <f>'Calculations 45to54'!M190</f>
        <v>0.20932776819480259</v>
      </c>
      <c r="N9" s="28">
        <f>'Calculations 45to54'!N190</f>
        <v>0.20862327904338007</v>
      </c>
      <c r="O9" s="28">
        <f>'Calculations 45to54'!O190</f>
        <v>0.20789478899151556</v>
      </c>
      <c r="P9" s="28">
        <f>'Calculations 45to54'!P190</f>
        <v>0.20714300325635907</v>
      </c>
      <c r="Q9" s="28">
        <f>'Calculations 45to54'!Q190</f>
        <v>0.20636863726507271</v>
      </c>
      <c r="R9" s="28">
        <f>'Calculations 45to54'!R190</f>
        <v>0.20557241507375093</v>
      </c>
      <c r="S9" s="28">
        <f>'Calculations 45to54'!S190</f>
        <v>0.20475506782502695</v>
      </c>
      <c r="T9" s="28">
        <f>'Calculations 45to54'!T190</f>
        <v>0.2039173322477105</v>
      </c>
      <c r="U9" s="28">
        <f>'Calculations 45to54'!U190</f>
        <v>0.20305994920148637</v>
      </c>
      <c r="V9" s="28">
        <f>'Calculations 45to54'!V190</f>
        <v>0.20218366226934628</v>
      </c>
      <c r="W9" s="28">
        <f>'Calculations 45to54'!W190</f>
        <v>0.20128921640013642</v>
      </c>
      <c r="X9" s="28">
        <f>'Calculations 45to54'!X190</f>
        <v>0.20037735660322967</v>
      </c>
      <c r="Y9" s="28">
        <f>'Calculations 45to54'!Y190</f>
        <v>0.1994488266970634</v>
      </c>
      <c r="Z9" s="28">
        <f>'Calculations 45to54'!Z190</f>
        <v>0.19850436811293898</v>
      </c>
      <c r="AA9" s="28">
        <f>'Calculations 45to54'!AA190</f>
        <v>0.19754471875520643</v>
      </c>
      <c r="AB9" s="28">
        <f>'Calculations 45to54'!AB190</f>
        <v>0.19657061191865202</v>
      </c>
      <c r="AC9" s="28">
        <f>'Calculations 45to54'!AC190</f>
        <v>0.19558277526364773</v>
      </c>
      <c r="AD9" s="28">
        <f>'Calculations 45to54'!AD190</f>
        <v>0.19458192984934752</v>
      </c>
      <c r="AE9" s="28">
        <f>'Calculations 45to54'!AE190</f>
        <v>0.19356878922497989</v>
      </c>
      <c r="AF9" s="28">
        <f>'Calculations 45to54'!AF190</f>
        <v>0.19254405857904547</v>
      </c>
      <c r="AG9">
        <v>0.19254405857904547</v>
      </c>
      <c r="AH9">
        <v>0.19254405857904547</v>
      </c>
      <c r="AI9">
        <v>0.19254405857904547</v>
      </c>
      <c r="AJ9">
        <v>0.19254405857904547</v>
      </c>
      <c r="AK9">
        <v>0.19254405857904547</v>
      </c>
      <c r="AL9">
        <v>0.19254405857904547</v>
      </c>
      <c r="AM9">
        <v>0.19254405857904547</v>
      </c>
      <c r="AN9">
        <v>0.19254405857904547</v>
      </c>
      <c r="AO9">
        <v>0.19254405857904547</v>
      </c>
      <c r="AP9">
        <v>0.19254405857904547</v>
      </c>
    </row>
    <row r="10" spans="1:42" x14ac:dyDescent="0.2">
      <c r="A10" s="6" t="s">
        <v>33</v>
      </c>
      <c r="B10" s="28">
        <f>'Calculations 45to54'!B191</f>
        <v>0.25218476903870168</v>
      </c>
      <c r="C10" s="28">
        <f>'Calculations 45to54'!C191</f>
        <v>0.24596642205120556</v>
      </c>
      <c r="D10" s="28">
        <f>'Calculations 45to54'!D191</f>
        <v>0.2434282936522523</v>
      </c>
      <c r="E10" s="28">
        <f>'Calculations 45to54'!E191</f>
        <v>0.24191245570935904</v>
      </c>
      <c r="F10" s="28">
        <f>'Calculations 45to54'!F191</f>
        <v>0.24051563691941202</v>
      </c>
      <c r="G10" s="28">
        <f>'Calculations 45to54'!G191</f>
        <v>0.23997302201779297</v>
      </c>
      <c r="H10" s="28">
        <f>'Calculations 45to54'!H191</f>
        <v>0.23913402817298893</v>
      </c>
      <c r="I10" s="28">
        <f>'Calculations 45to54'!I191</f>
        <v>0.24238676585408031</v>
      </c>
      <c r="J10" s="28">
        <f>'Calculations 45to54'!J191</f>
        <v>0.24834509320344081</v>
      </c>
      <c r="K10" s="28">
        <f>'Calculations 45to54'!K191</f>
        <v>0.25446121452691783</v>
      </c>
      <c r="L10" s="28">
        <f>'Calculations 45to54'!L191</f>
        <v>0.24222386172711224</v>
      </c>
      <c r="M10" s="28">
        <f>'Calculations 45to54'!M191</f>
        <v>0.24141555434517262</v>
      </c>
      <c r="N10" s="28">
        <f>'Calculations 45to54'!N191</f>
        <v>0.24057945256112881</v>
      </c>
      <c r="O10" s="28">
        <f>'Calculations 45to54'!O191</f>
        <v>0.23971627817499291</v>
      </c>
      <c r="P10" s="28">
        <f>'Calculations 45to54'!P191</f>
        <v>0.23882677273212188</v>
      </c>
      <c r="Q10" s="28">
        <f>'Calculations 45to54'!Q191</f>
        <v>0.23791169540883156</v>
      </c>
      <c r="R10" s="28">
        <f>'Calculations 45to54'!R191</f>
        <v>0.2369718209361118</v>
      </c>
      <c r="S10" s="28">
        <f>'Calculations 45to54'!S191</f>
        <v>0.23600793756679525</v>
      </c>
      <c r="T10" s="28">
        <f>'Calculations 45to54'!T191</f>
        <v>0.23502084509107046</v>
      </c>
      <c r="U10" s="28">
        <f>'Calculations 45to54'!U191</f>
        <v>0.23401135290480637</v>
      </c>
      <c r="V10" s="28">
        <f>'Calculations 45to54'!V191</f>
        <v>0.23298027813467914</v>
      </c>
      <c r="W10" s="28">
        <f>'Calculations 45to54'!W191</f>
        <v>0.23192844382369354</v>
      </c>
      <c r="X10" s="28">
        <f>'Calculations 45to54'!X191</f>
        <v>0.23085667718019728</v>
      </c>
      <c r="Y10" s="28">
        <f>'Calculations 45to54'!Y191</f>
        <v>0.22976580789311088</v>
      </c>
      <c r="Z10" s="28">
        <f>'Calculations 45to54'!Z191</f>
        <v>0.22865666651563182</v>
      </c>
      <c r="AA10" s="28">
        <f>'Calculations 45to54'!AA191</f>
        <v>0.22753008291929716</v>
      </c>
      <c r="AB10" s="28">
        <f>'Calculations 45to54'!AB191</f>
        <v>0.22638688481986591</v>
      </c>
      <c r="AC10" s="28">
        <f>'Calculations 45to54'!AC191</f>
        <v>0.22522789637612906</v>
      </c>
      <c r="AD10" s="28">
        <f>'Calculations 45to54'!AD191</f>
        <v>0.22405393686237246</v>
      </c>
      <c r="AE10" s="28">
        <f>'Calculations 45to54'!AE191</f>
        <v>0.22286581941489156</v>
      </c>
      <c r="AF10" s="28">
        <f>'Calculations 45to54'!AF191</f>
        <v>0.22166434985262073</v>
      </c>
      <c r="AG10">
        <v>0.22166434985262073</v>
      </c>
      <c r="AH10">
        <v>0.22166434985262073</v>
      </c>
      <c r="AI10">
        <v>0.22166434985262073</v>
      </c>
      <c r="AJ10">
        <v>0.22166434985262073</v>
      </c>
      <c r="AK10">
        <v>0.22166434985262073</v>
      </c>
      <c r="AL10">
        <v>0.22166434985262073</v>
      </c>
      <c r="AM10">
        <v>0.22166434985262073</v>
      </c>
      <c r="AN10">
        <v>0.22166434985262073</v>
      </c>
      <c r="AO10">
        <v>0.22166434985262073</v>
      </c>
      <c r="AP10">
        <v>0.22166434985262073</v>
      </c>
    </row>
    <row r="11" spans="1:42" x14ac:dyDescent="0.2">
      <c r="A11" s="6" t="s">
        <v>34</v>
      </c>
      <c r="B11" s="28">
        <f>'Calculations 45to54'!B192</f>
        <v>0.23834196891191711</v>
      </c>
      <c r="C11" s="28">
        <f>'Calculations 45to54'!C192</f>
        <v>0.23211328030347608</v>
      </c>
      <c r="D11" s="28">
        <f>'Calculations 45to54'!D192</f>
        <v>0.22926022715431418</v>
      </c>
      <c r="E11" s="28">
        <f>'Calculations 45to54'!E192</f>
        <v>0.22735832874529247</v>
      </c>
      <c r="F11" s="28">
        <f>'Calculations 45to54'!F192</f>
        <v>0.22569461110951669</v>
      </c>
      <c r="G11" s="28">
        <f>'Calculations 45to54'!G192</f>
        <v>0.22508039326804893</v>
      </c>
      <c r="H11" s="28">
        <f>'Calculations 45to54'!H192</f>
        <v>0.22419608291674742</v>
      </c>
      <c r="I11" s="28">
        <f>'Calculations 45to54'!I192</f>
        <v>0.2270100216275541</v>
      </c>
      <c r="J11" s="28">
        <f>'Calculations 45to54'!J192</f>
        <v>0.23219419387172335</v>
      </c>
      <c r="K11" s="28">
        <f>'Calculations 45to54'!K192</f>
        <v>0.23745715275770002</v>
      </c>
      <c r="L11" s="28">
        <f>'Calculations 45to54'!L192</f>
        <v>0.22590267012197718</v>
      </c>
      <c r="M11" s="28">
        <f>'Calculations 45to54'!M192</f>
        <v>0.22490693146359877</v>
      </c>
      <c r="N11" s="28">
        <f>'Calculations 45to54'!N192</f>
        <v>0.2238947599883159</v>
      </c>
      <c r="O11" s="28">
        <f>'Calculations 45to54'!O192</f>
        <v>0.2228668163425763</v>
      </c>
      <c r="P11" s="28">
        <f>'Calculations 45to54'!P192</f>
        <v>0.22182376059980696</v>
      </c>
      <c r="Q11" s="28">
        <f>'Calculations 45to54'!Q192</f>
        <v>0.22076625125493948</v>
      </c>
      <c r="R11" s="28">
        <f>'Calculations 45to54'!R192</f>
        <v>0.21969494426775002</v>
      </c>
      <c r="S11" s="28">
        <f>'Calculations 45to54'!S192</f>
        <v>0.21861049215506195</v>
      </c>
      <c r="T11" s="28">
        <f>'Calculations 45to54'!T192</f>
        <v>0.21751354313167939</v>
      </c>
      <c r="U11" s="28">
        <f>'Calculations 45to54'!U192</f>
        <v>0.21640474029978274</v>
      </c>
      <c r="V11" s="28">
        <f>'Calculations 45to54'!V192</f>
        <v>0.21528472088634806</v>
      </c>
      <c r="W11" s="28">
        <f>'Calculations 45to54'!W192</f>
        <v>0.21415411552805855</v>
      </c>
      <c r="X11" s="28">
        <f>'Calculations 45to54'!X192</f>
        <v>0.21301354760300648</v>
      </c>
      <c r="Y11" s="28">
        <f>'Calculations 45to54'!Y192</f>
        <v>0.21186363260841493</v>
      </c>
      <c r="Z11" s="28">
        <f>'Calculations 45to54'!Z192</f>
        <v>0.21070497758347806</v>
      </c>
      <c r="AA11" s="28">
        <f>'Calculations 45to54'!AA192</f>
        <v>0.20953818057634591</v>
      </c>
      <c r="AB11" s="28">
        <f>'Calculations 45to54'!AB192</f>
        <v>0.20836383015418303</v>
      </c>
      <c r="AC11" s="28">
        <f>'Calculations 45to54'!AC192</f>
        <v>0.20718250495517315</v>
      </c>
      <c r="AD11" s="28">
        <f>'Calculations 45to54'!AD192</f>
        <v>0.20599477328126328</v>
      </c>
      <c r="AE11" s="28">
        <f>'Calculations 45to54'!AE192</f>
        <v>0.20480119273040268</v>
      </c>
      <c r="AF11" s="28">
        <f>'Calculations 45to54'!AF192</f>
        <v>0.20360230986697309</v>
      </c>
      <c r="AG11">
        <v>0.20360230986697309</v>
      </c>
      <c r="AH11">
        <v>0.20360230986697309</v>
      </c>
      <c r="AI11">
        <v>0.20360230986697309</v>
      </c>
      <c r="AJ11">
        <v>0.20360230986697309</v>
      </c>
      <c r="AK11">
        <v>0.20360230986697309</v>
      </c>
      <c r="AL11">
        <v>0.20360230986697309</v>
      </c>
      <c r="AM11">
        <v>0.20360230986697309</v>
      </c>
      <c r="AN11">
        <v>0.20360230986697309</v>
      </c>
      <c r="AO11">
        <v>0.20360230986697309</v>
      </c>
      <c r="AP11">
        <v>0.20360230986697309</v>
      </c>
    </row>
    <row r="12" spans="1:42" x14ac:dyDescent="0.2">
      <c r="A12" s="6" t="s">
        <v>92</v>
      </c>
      <c r="B12" s="28">
        <f>'Calculations 45to54'!B193</f>
        <v>0.24537607891491997</v>
      </c>
      <c r="C12" s="28">
        <f>'Calculations 45to54'!C193</f>
        <v>0.2393299499276057</v>
      </c>
      <c r="D12" s="28">
        <f>'Calculations 45to54'!D193</f>
        <v>0.23691323152979274</v>
      </c>
      <c r="E12" s="28">
        <f>'Calculations 45to54'!E193</f>
        <v>0.23549875554143843</v>
      </c>
      <c r="F12" s="28">
        <f>'Calculations 45to54'!F193</f>
        <v>0.23418971574713363</v>
      </c>
      <c r="G12" s="28">
        <f>'Calculations 45to54'!G193</f>
        <v>0.23371515134354817</v>
      </c>
      <c r="H12" s="28">
        <f>'Calculations 45to54'!H193</f>
        <v>0.2329390057705093</v>
      </c>
      <c r="I12" s="28">
        <f>'Calculations 45to54'!I193</f>
        <v>0.23616901930126072</v>
      </c>
      <c r="J12" s="28">
        <f>'Calculations 45to54'!J193</f>
        <v>0.24207543719820507</v>
      </c>
      <c r="K12" s="28">
        <f>'Calculations 45to54'!K193</f>
        <v>0.24816934634853846</v>
      </c>
      <c r="L12" s="28">
        <f>'Calculations 45to54'!L193</f>
        <v>0.23619533219561456</v>
      </c>
      <c r="M12" s="28">
        <f>'Calculations 45to54'!M193</f>
        <v>0.23545813204435403</v>
      </c>
      <c r="N12" s="28">
        <f>'Calculations 45to54'!N193</f>
        <v>0.23469309078382231</v>
      </c>
      <c r="O12" s="28">
        <f>'Calculations 45to54'!O193</f>
        <v>0.23390087485480032</v>
      </c>
      <c r="P12" s="28">
        <f>'Calculations 45to54'!P193</f>
        <v>0.2330821725407706</v>
      </c>
      <c r="Q12" s="28">
        <f>'Calculations 45to54'!Q193</f>
        <v>0.232237691892349</v>
      </c>
      <c r="R12" s="28">
        <f>'Calculations 45to54'!R193</f>
        <v>0.23136815868086305</v>
      </c>
      <c r="S12" s="28">
        <f>'Calculations 45to54'!S193</f>
        <v>0.23047431438678823</v>
      </c>
      <c r="T12" s="28">
        <f>'Calculations 45to54'!T193</f>
        <v>0.2295569142283149</v>
      </c>
      <c r="U12" s="28">
        <f>'Calculations 45to54'!U193</f>
        <v>0.22861672523491644</v>
      </c>
      <c r="V12" s="28">
        <f>'Calculations 45to54'!V193</f>
        <v>0.22765452437032951</v>
      </c>
      <c r="W12" s="28">
        <f>'Calculations 45to54'!W193</f>
        <v>0.22667109670896923</v>
      </c>
      <c r="X12" s="28">
        <f>'Calculations 45to54'!X193</f>
        <v>0.22566723366932087</v>
      </c>
      <c r="Y12" s="28">
        <f>'Calculations 45to54'!Y193</f>
        <v>0.22464373130747572</v>
      </c>
      <c r="Z12" s="28">
        <f>'Calculations 45to54'!Z193</f>
        <v>0.22360138867352247</v>
      </c>
      <c r="AA12" s="28">
        <f>'Calculations 45to54'!AA193</f>
        <v>0.22254100623312592</v>
      </c>
      <c r="AB12" s="28">
        <f>'Calculations 45to54'!AB193</f>
        <v>0.22146338435620219</v>
      </c>
      <c r="AC12" s="28">
        <f>'Calculations 45to54'!AC193</f>
        <v>0.22036932187423927</v>
      </c>
      <c r="AD12" s="28">
        <f>'Calculations 45to54'!AD193</f>
        <v>0.21925961470742256</v>
      </c>
      <c r="AE12" s="28">
        <f>'Calculations 45to54'!AE193</f>
        <v>0.21813505456238627</v>
      </c>
      <c r="AF12" s="28">
        <f>'Calculations 45to54'!AF193</f>
        <v>0.21699642770106656</v>
      </c>
      <c r="AG12">
        <v>0.21699642770106656</v>
      </c>
      <c r="AH12">
        <v>0.21699642770106656</v>
      </c>
      <c r="AI12">
        <v>0.21699642770106656</v>
      </c>
      <c r="AJ12">
        <v>0.21699642770106656</v>
      </c>
      <c r="AK12">
        <v>0.21699642770106656</v>
      </c>
      <c r="AL12">
        <v>0.21699642770106656</v>
      </c>
      <c r="AM12">
        <v>0.21699642770106656</v>
      </c>
      <c r="AN12">
        <v>0.21699642770106656</v>
      </c>
      <c r="AO12">
        <v>0.21699642770106656</v>
      </c>
      <c r="AP12">
        <v>0.21699642770106656</v>
      </c>
    </row>
    <row r="13" spans="1:42" x14ac:dyDescent="0.2">
      <c r="A13" s="6" t="s">
        <v>89</v>
      </c>
      <c r="B13" s="28">
        <f>'Calculations 45to54'!B194</f>
        <v>0.29235382308845576</v>
      </c>
      <c r="C13" s="28">
        <f>'Calculations 45to54'!C194</f>
        <v>0.28536121432666212</v>
      </c>
      <c r="D13" s="28">
        <f>'Calculations 45to54'!D194</f>
        <v>0.28227003333496431</v>
      </c>
      <c r="E13" s="28">
        <f>'Calculations 45to54'!E194</f>
        <v>0.28031416621323269</v>
      </c>
      <c r="F13" s="28">
        <f>'Calculations 45to54'!F194</f>
        <v>0.27862470961650765</v>
      </c>
      <c r="G13" s="28">
        <f>'Calculations 45to54'!G194</f>
        <v>0.27810846348537549</v>
      </c>
      <c r="H13" s="28">
        <f>'Calculations 45to54'!H194</f>
        <v>0.27730842884676826</v>
      </c>
      <c r="I13" s="28">
        <f>'Calculations 45to54'!I194</f>
        <v>0.28086694737916235</v>
      </c>
      <c r="J13" s="28">
        <f>'Calculations 45to54'!J194</f>
        <v>0.28718910488650057</v>
      </c>
      <c r="K13" s="28">
        <f>'Calculations 45to54'!K194</f>
        <v>0.29357856020101214</v>
      </c>
      <c r="L13" s="28">
        <f>'Calculations 45to54'!L194</f>
        <v>0.28020073372791765</v>
      </c>
      <c r="M13" s="28">
        <f>'Calculations 45to54'!M194</f>
        <v>0.27923144325940868</v>
      </c>
      <c r="N13" s="28">
        <f>'Calculations 45to54'!N194</f>
        <v>0.27823571897068589</v>
      </c>
      <c r="O13" s="28">
        <f>'Calculations 45to54'!O194</f>
        <v>0.27721430702916516</v>
      </c>
      <c r="P13" s="28">
        <f>'Calculations 45to54'!P194</f>
        <v>0.2761679630244695</v>
      </c>
      <c r="Q13" s="28">
        <f>'Calculations 45to54'!Q194</f>
        <v>0.27509745052302631</v>
      </c>
      <c r="R13" s="28">
        <f>'Calculations 45to54'!R194</f>
        <v>0.27400353966263197</v>
      </c>
      <c r="S13" s="28">
        <f>'Calculations 45to54'!S194</f>
        <v>0.27288700578883462</v>
      </c>
      <c r="T13" s="28">
        <f>'Calculations 45to54'!T194</f>
        <v>0.27174862813474915</v>
      </c>
      <c r="U13" s="28">
        <f>'Calculations 45to54'!U194</f>
        <v>0.27058918854573211</v>
      </c>
      <c r="V13" s="28">
        <f>'Calculations 45to54'!V194</f>
        <v>0.26940947025010581</v>
      </c>
      <c r="W13" s="28">
        <f>'Calculations 45to54'!W194</f>
        <v>0.26821025667696907</v>
      </c>
      <c r="X13" s="28">
        <f>'Calculations 45to54'!X194</f>
        <v>0.26699233032187608</v>
      </c>
      <c r="Y13" s="28">
        <f>'Calculations 45to54'!Y194</f>
        <v>0.26575647166103872</v>
      </c>
      <c r="Z13" s="28">
        <f>'Calculations 45to54'!Z194</f>
        <v>0.26450345811447884</v>
      </c>
      <c r="AA13" s="28">
        <f>'Calculations 45to54'!AA194</f>
        <v>0.26323406305842001</v>
      </c>
      <c r="AB13" s="28">
        <f>'Calculations 45to54'!AB194</f>
        <v>0.26194905488701498</v>
      </c>
      <c r="AC13" s="28">
        <f>'Calculations 45to54'!AC194</f>
        <v>0.26064919612337228</v>
      </c>
      <c r="AD13" s="28">
        <f>'Calculations 45to54'!AD194</f>
        <v>0.25933524257968038</v>
      </c>
      <c r="AE13" s="28">
        <f>'Calculations 45to54'!AE194</f>
        <v>0.25800794256609938</v>
      </c>
      <c r="AF13" s="28">
        <f>'Calculations 45to54'!AF194</f>
        <v>0.25666803614795519</v>
      </c>
      <c r="AG13">
        <v>0.25666803614795519</v>
      </c>
      <c r="AH13">
        <v>0.25666803614795519</v>
      </c>
      <c r="AI13">
        <v>0.25666803614795519</v>
      </c>
      <c r="AJ13">
        <v>0.25666803614795519</v>
      </c>
      <c r="AK13">
        <v>0.25666803614795519</v>
      </c>
      <c r="AL13">
        <v>0.25666803614795519</v>
      </c>
      <c r="AM13">
        <v>0.25666803614795519</v>
      </c>
      <c r="AN13">
        <v>0.25666803614795519</v>
      </c>
      <c r="AO13">
        <v>0.25666803614795519</v>
      </c>
      <c r="AP13">
        <v>0.25666803614795519</v>
      </c>
    </row>
    <row r="14" spans="1:42" x14ac:dyDescent="0.2">
      <c r="A14" s="6" t="s">
        <v>35</v>
      </c>
      <c r="B14" s="28">
        <f>'Calculations 45to54'!B195</f>
        <v>0.21857923497267756</v>
      </c>
      <c r="C14" s="28">
        <f>'Calculations 45to54'!C195</f>
        <v>0.21318264938809789</v>
      </c>
      <c r="D14" s="28">
        <f>'Calculations 45to54'!D195</f>
        <v>0.21110379308571067</v>
      </c>
      <c r="E14" s="28">
        <f>'Calculations 45to54'!E195</f>
        <v>0.20995972037838459</v>
      </c>
      <c r="F14" s="28">
        <f>'Calculations 45to54'!F195</f>
        <v>0.20892671772340021</v>
      </c>
      <c r="G14" s="28">
        <f>'Calculations 45to54'!G195</f>
        <v>0.2086845810814994</v>
      </c>
      <c r="H14" s="28">
        <f>'Calculations 45to54'!H195</f>
        <v>0.20817154647520728</v>
      </c>
      <c r="I14" s="28">
        <f>'Calculations 45to54'!I195</f>
        <v>0.21134177135735419</v>
      </c>
      <c r="J14" s="28">
        <f>'Calculations 45to54'!J195</f>
        <v>0.21697861295317006</v>
      </c>
      <c r="K14" s="28">
        <f>'Calculations 45to54'!K195</f>
        <v>0.22279104677538211</v>
      </c>
      <c r="L14" s="28">
        <f>'Calculations 45to54'!L195</f>
        <v>0.21190067850941921</v>
      </c>
      <c r="M14" s="28">
        <f>'Calculations 45to54'!M195</f>
        <v>0.2114072301488322</v>
      </c>
      <c r="N14" s="28">
        <f>'Calculations 45to54'!N195</f>
        <v>0.210888474672416</v>
      </c>
      <c r="O14" s="28">
        <f>'Calculations 45to54'!O195</f>
        <v>0.21034485311946655</v>
      </c>
      <c r="P14" s="28">
        <f>'Calculations 45to54'!P195</f>
        <v>0.20977682971930176</v>
      </c>
      <c r="Q14" s="28">
        <f>'Calculations 45to54'!Q195</f>
        <v>0.20918489028771087</v>
      </c>
      <c r="R14" s="28">
        <f>'Calculations 45to54'!R195</f>
        <v>0.20856954063077082</v>
      </c>
      <c r="S14" s="28">
        <f>'Calculations 45to54'!S195</f>
        <v>0.20793130496076143</v>
      </c>
      <c r="T14" s="28">
        <f>'Calculations 45to54'!T195</f>
        <v>0.20727072432863464</v>
      </c>
      <c r="U14" s="28">
        <f>'Calculations 45to54'!U195</f>
        <v>0.20658835507723983</v>
      </c>
      <c r="V14" s="28">
        <f>'Calculations 45to54'!V195</f>
        <v>0.2058847673192018</v>
      </c>
      <c r="W14" s="28">
        <f>'Calculations 45to54'!W195</f>
        <v>0.20516054344310855</v>
      </c>
      <c r="X14" s="28">
        <f>'Calculations 45to54'!X195</f>
        <v>0.20441627665132664</v>
      </c>
      <c r="Y14" s="28">
        <f>'Calculations 45to54'!Y195</f>
        <v>0.20365256953252417</v>
      </c>
      <c r="Z14" s="28">
        <f>'Calculations 45to54'!Z195</f>
        <v>0.20287003267166004</v>
      </c>
      <c r="AA14" s="28">
        <f>'Calculations 45to54'!AA195</f>
        <v>0.20206928329993548</v>
      </c>
      <c r="AB14" s="28">
        <f>'Calculations 45to54'!AB195</f>
        <v>0.20125094398690738</v>
      </c>
      <c r="AC14" s="28">
        <f>'Calculations 45to54'!AC195</f>
        <v>0.20041564137669737</v>
      </c>
      <c r="AD14" s="28">
        <f>'Calculations 45to54'!AD195</f>
        <v>0.19956400496995602</v>
      </c>
      <c r="AE14" s="28">
        <f>'Calculations 45to54'!AE195</f>
        <v>0.19869666595297839</v>
      </c>
      <c r="AF14" s="28">
        <f>'Calculations 45to54'!AF195</f>
        <v>0.19781425607511777</v>
      </c>
      <c r="AG14">
        <v>0.19781425607511777</v>
      </c>
      <c r="AH14">
        <v>0.19781425607511777</v>
      </c>
      <c r="AI14">
        <v>0.19781425607511777</v>
      </c>
      <c r="AJ14">
        <v>0.19781425607511777</v>
      </c>
      <c r="AK14">
        <v>0.19781425607511777</v>
      </c>
      <c r="AL14">
        <v>0.19781425607511777</v>
      </c>
      <c r="AM14">
        <v>0.19781425607511777</v>
      </c>
      <c r="AN14">
        <v>0.19781425607511777</v>
      </c>
      <c r="AO14">
        <v>0.19781425607511777</v>
      </c>
      <c r="AP14">
        <v>0.19781425607511777</v>
      </c>
    </row>
    <row r="15" spans="1:42" x14ac:dyDescent="0.2">
      <c r="A15" s="6" t="s">
        <v>98</v>
      </c>
      <c r="B15" s="28">
        <f>'Calculations 45to54'!B196</f>
        <v>0.25203252032520324</v>
      </c>
      <c r="C15" s="28">
        <f>'Calculations 45to54'!C196</f>
        <v>0.24596334034126482</v>
      </c>
      <c r="D15" s="28">
        <f>'Calculations 45to54'!D196</f>
        <v>0.2435795517197436</v>
      </c>
      <c r="E15" s="28">
        <f>'Calculations 45to54'!E196</f>
        <v>0.24213706492790413</v>
      </c>
      <c r="F15" s="28">
        <f>'Calculations 45to54'!F196</f>
        <v>0.24073108908431323</v>
      </c>
      <c r="G15" s="28">
        <f>'Calculations 45to54'!G196</f>
        <v>0.24016386097282436</v>
      </c>
      <c r="H15" s="28">
        <f>'Calculations 45to54'!H196</f>
        <v>0.23919139730483477</v>
      </c>
      <c r="I15" s="28">
        <f>'Calculations 45to54'!I196</f>
        <v>0.24222704113330698</v>
      </c>
      <c r="J15" s="28">
        <f>'Calculations 45to54'!J196</f>
        <v>0.24804821277613709</v>
      </c>
      <c r="K15" s="28">
        <f>'Calculations 45to54'!K196</f>
        <v>0.2541424846234327</v>
      </c>
      <c r="L15" s="28">
        <f>'Calculations 45to54'!L196</f>
        <v>0.24209528951430584</v>
      </c>
      <c r="M15" s="28">
        <f>'Calculations 45to54'!M196</f>
        <v>0.2412639260803624</v>
      </c>
      <c r="N15" s="28">
        <f>'Calculations 45to54'!N196</f>
        <v>0.24040328409138162</v>
      </c>
      <c r="O15" s="28">
        <f>'Calculations 45to54'!O196</f>
        <v>0.23951421468823042</v>
      </c>
      <c r="P15" s="28">
        <f>'Calculations 45to54'!P196</f>
        <v>0.23859758481958049</v>
      </c>
      <c r="Q15" s="28">
        <f>'Calculations 45to54'!Q196</f>
        <v>0.23765427505429118</v>
      </c>
      <c r="R15" s="28">
        <f>'Calculations 45to54'!R196</f>
        <v>0.23668517744319753</v>
      </c>
      <c r="S15" s="28">
        <f>'Calculations 45to54'!S196</f>
        <v>0.23569119343574671</v>
      </c>
      <c r="T15" s="28">
        <f>'Calculations 45to54'!T196</f>
        <v>0.23467323185637406</v>
      </c>
      <c r="U15" s="28">
        <f>'Calculations 45to54'!U196</f>
        <v>0.23363220694500425</v>
      </c>
      <c r="V15" s="28">
        <f>'Calculations 45to54'!V196</f>
        <v>0.23256903646551155</v>
      </c>
      <c r="W15" s="28">
        <f>'Calculations 45to54'!W196</f>
        <v>0.23148463988550014</v>
      </c>
      <c r="X15" s="28">
        <f>'Calculations 45to54'!X196</f>
        <v>0.23037993663021158</v>
      </c>
      <c r="Y15" s="28">
        <f>'Calculations 45to54'!Y196</f>
        <v>0.22925584441293073</v>
      </c>
      <c r="Z15" s="28">
        <f>'Calculations 45to54'!Z196</f>
        <v>0.22811327764375047</v>
      </c>
      <c r="AA15" s="28">
        <f>'Calculations 45to54'!AA196</f>
        <v>0.2269531459181332</v>
      </c>
      <c r="AB15" s="28">
        <f>'Calculations 45to54'!AB196</f>
        <v>0.22577635258625212</v>
      </c>
      <c r="AC15" s="28">
        <f>'Calculations 45to54'!AC196</f>
        <v>0.22458379340370452</v>
      </c>
      <c r="AD15" s="28">
        <f>'Calculations 45to54'!AD196</f>
        <v>0.22337635526379213</v>
      </c>
      <c r="AE15" s="28">
        <f>'Calculations 45to54'!AE196</f>
        <v>0.22215491501120457</v>
      </c>
      <c r="AF15" s="28">
        <f>'Calculations 45to54'!AF196</f>
        <v>0.22092033833660771</v>
      </c>
      <c r="AG15">
        <v>0.22092033833660771</v>
      </c>
      <c r="AH15">
        <v>0.22092033833660771</v>
      </c>
      <c r="AI15">
        <v>0.22092033833660771</v>
      </c>
      <c r="AJ15">
        <v>0.22092033833660771</v>
      </c>
      <c r="AK15">
        <v>0.22092033833660771</v>
      </c>
      <c r="AL15">
        <v>0.22092033833660771</v>
      </c>
      <c r="AM15">
        <v>0.22092033833660771</v>
      </c>
      <c r="AN15">
        <v>0.22092033833660771</v>
      </c>
      <c r="AO15">
        <v>0.22092033833660771</v>
      </c>
      <c r="AP15">
        <v>0.22092033833660771</v>
      </c>
    </row>
    <row r="16" spans="1:42" x14ac:dyDescent="0.2">
      <c r="A16" s="6" t="s">
        <v>97</v>
      </c>
      <c r="B16" s="28">
        <f>'Calculations 45to54'!B197</f>
        <v>0.20905923344947744</v>
      </c>
      <c r="C16" s="28">
        <f>'Calculations 45to54'!C197</f>
        <v>0.20381581592053141</v>
      </c>
      <c r="D16" s="28">
        <f>'Calculations 45to54'!D197</f>
        <v>0.20179453927392355</v>
      </c>
      <c r="E16" s="28">
        <f>'Calculations 45to54'!E197</f>
        <v>0.20060968410802757</v>
      </c>
      <c r="F16" s="28">
        <f>'Calculations 45to54'!F197</f>
        <v>0.19945970797210616</v>
      </c>
      <c r="G16" s="28">
        <f>'Calculations 45to54'!G197</f>
        <v>0.19902102659385035</v>
      </c>
      <c r="H16" s="28">
        <f>'Calculations 45to54'!H197</f>
        <v>0.19824653490990601</v>
      </c>
      <c r="I16" s="28">
        <f>'Calculations 45to54'!I197</f>
        <v>0.20097778627546545</v>
      </c>
      <c r="J16" s="28">
        <f>'Calculations 45to54'!J197</f>
        <v>0.20614102535308698</v>
      </c>
      <c r="K16" s="28">
        <f>'Calculations 45to54'!K197</f>
        <v>0.2115381743001826</v>
      </c>
      <c r="L16" s="28">
        <f>'Calculations 45to54'!L197</f>
        <v>0.2011054673581428</v>
      </c>
      <c r="M16" s="28">
        <f>'Calculations 45to54'!M197</f>
        <v>0.20046944130147787</v>
      </c>
      <c r="N16" s="28">
        <f>'Calculations 45to54'!N197</f>
        <v>0.19981040704736538</v>
      </c>
      <c r="O16" s="28">
        <f>'Calculations 45to54'!O197</f>
        <v>0.19912895112995885</v>
      </c>
      <c r="P16" s="28">
        <f>'Calculations 45to54'!P197</f>
        <v>0.19842567603912373</v>
      </c>
      <c r="Q16" s="28">
        <f>'Calculations 45to54'!Q197</f>
        <v>0.19770119848806236</v>
      </c>
      <c r="R16" s="28">
        <f>'Calculations 45to54'!R197</f>
        <v>0.19695614771512154</v>
      </c>
      <c r="S16" s="28">
        <f>'Calculations 45to54'!S197</f>
        <v>0.19619116382411789</v>
      </c>
      <c r="T16" s="28">
        <f>'Calculations 45to54'!T197</f>
        <v>0.19540689616709278</v>
      </c>
      <c r="U16" s="28">
        <f>'Calculations 45to54'!U197</f>
        <v>0.19460400177302548</v>
      </c>
      <c r="V16" s="28">
        <f>'Calculations 45to54'!V197</f>
        <v>0.19378314382560685</v>
      </c>
      <c r="W16" s="28">
        <f>'Calculations 45to54'!W197</f>
        <v>0.19294499019282474</v>
      </c>
      <c r="X16" s="28">
        <f>'Calculations 45to54'!X197</f>
        <v>0.19209021201068582</v>
      </c>
      <c r="Y16" s="28">
        <f>'Calculations 45to54'!Y197</f>
        <v>0.19121948232307046</v>
      </c>
      <c r="Z16" s="28">
        <f>'Calculations 45to54'!Z197</f>
        <v>0.19033347477933166</v>
      </c>
      <c r="AA16" s="28">
        <f>'Calculations 45to54'!AA197</f>
        <v>0.1894328623909278</v>
      </c>
      <c r="AB16" s="28">
        <f>'Calculations 45to54'!AB197</f>
        <v>0.18851831634803512</v>
      </c>
      <c r="AC16" s="28">
        <f>'Calculations 45to54'!AC197</f>
        <v>0.18759050489679119</v>
      </c>
      <c r="AD16" s="28">
        <f>'Calculations 45to54'!AD197</f>
        <v>0.18665009227751542</v>
      </c>
      <c r="AE16" s="28">
        <f>'Calculations 45to54'!AE197</f>
        <v>0.1856977377239877</v>
      </c>
      <c r="AF16" s="28">
        <f>'Calculations 45to54'!AF197</f>
        <v>0.1847340945236027</v>
      </c>
      <c r="AG16">
        <v>0.1847340945236027</v>
      </c>
      <c r="AH16">
        <v>0.1847340945236027</v>
      </c>
      <c r="AI16">
        <v>0.1847340945236027</v>
      </c>
      <c r="AJ16">
        <v>0.1847340945236027</v>
      </c>
      <c r="AK16">
        <v>0.1847340945236027</v>
      </c>
      <c r="AL16">
        <v>0.1847340945236027</v>
      </c>
      <c r="AM16">
        <v>0.1847340945236027</v>
      </c>
      <c r="AN16">
        <v>0.1847340945236027</v>
      </c>
      <c r="AO16">
        <v>0.1847340945236027</v>
      </c>
      <c r="AP16">
        <v>0.1847340945236027</v>
      </c>
    </row>
    <row r="17" spans="1:42" x14ac:dyDescent="0.2">
      <c r="A17" s="6" t="s">
        <v>101</v>
      </c>
      <c r="B17" s="28">
        <f>'Calculations 45to54'!B198</f>
        <v>0.19921874999999994</v>
      </c>
      <c r="C17" s="28">
        <f>'Calculations 45to54'!C198</f>
        <v>0.1942901348548759</v>
      </c>
      <c r="D17" s="28">
        <f>'Calculations 45to54'!D198</f>
        <v>0.19250306842791678</v>
      </c>
      <c r="E17" s="28">
        <f>'Calculations 45to54'!E198</f>
        <v>0.19156828154934108</v>
      </c>
      <c r="F17" s="28">
        <f>'Calculations 45to54'!F198</f>
        <v>0.19069060883374173</v>
      </c>
      <c r="G17" s="28">
        <f>'Calculations 45to54'!G198</f>
        <v>0.19052002765512893</v>
      </c>
      <c r="H17" s="28">
        <f>'Calculations 45to54'!H198</f>
        <v>0.19005688434803786</v>
      </c>
      <c r="I17" s="28">
        <f>'Calculations 45to54'!I198</f>
        <v>0.19297852049674294</v>
      </c>
      <c r="J17" s="28">
        <f>'Calculations 45to54'!J198</f>
        <v>0.19825377922053408</v>
      </c>
      <c r="K17" s="28">
        <f>'Calculations 45to54'!K198</f>
        <v>0.20379408057130691</v>
      </c>
      <c r="L17" s="28">
        <f>'Calculations 45to54'!L198</f>
        <v>0.19374857688278091</v>
      </c>
      <c r="M17" s="28">
        <f>'Calculations 45to54'!M198</f>
        <v>0.19335445704386825</v>
      </c>
      <c r="N17" s="28">
        <f>'Calculations 45to54'!N198</f>
        <v>0.19293615367820419</v>
      </c>
      <c r="O17" s="28">
        <f>'Calculations 45to54'!O198</f>
        <v>0.19249402314771669</v>
      </c>
      <c r="P17" s="28">
        <f>'Calculations 45to54'!P198</f>
        <v>0.19202844734094301</v>
      </c>
      <c r="Q17" s="28">
        <f>'Calculations 45to54'!Q198</f>
        <v>0.19153983212889122</v>
      </c>
      <c r="R17" s="28">
        <f>'Calculations 45to54'!R198</f>
        <v>0.19102860581600195</v>
      </c>
      <c r="S17" s="28">
        <f>'Calculations 45to54'!S198</f>
        <v>0.1904952175915646</v>
      </c>
      <c r="T17" s="28">
        <f>'Calculations 45to54'!T198</f>
        <v>0.18994013598669485</v>
      </c>
      <c r="U17" s="28">
        <f>'Calculations 45to54'!U198</f>
        <v>0.18936384734173692</v>
      </c>
      <c r="V17" s="28">
        <f>'Calculations 45to54'!V198</f>
        <v>0.18876685428866805</v>
      </c>
      <c r="W17" s="28">
        <f>'Calculations 45to54'!W198</f>
        <v>0.18814967425283777</v>
      </c>
      <c r="X17" s="28">
        <f>'Calculations 45to54'!X198</f>
        <v>0.1875128379780468</v>
      </c>
      <c r="Y17" s="28">
        <f>'Calculations 45to54'!Y198</f>
        <v>0.18685688807871825</v>
      </c>
      <c r="Z17" s="28">
        <f>'Calculations 45to54'!Z198</f>
        <v>0.18618237762259074</v>
      </c>
      <c r="AA17" s="28">
        <f>'Calculations 45to54'!AA198</f>
        <v>0.18548986874708501</v>
      </c>
      <c r="AB17" s="28">
        <f>'Calculations 45to54'!AB198</f>
        <v>0.18477993131218137</v>
      </c>
      <c r="AC17" s="28">
        <f>'Calculations 45to54'!AC198</f>
        <v>0.18405314159236727</v>
      </c>
      <c r="AD17" s="28">
        <f>'Calculations 45to54'!AD198</f>
        <v>0.18331008100990645</v>
      </c>
      <c r="AE17" s="28">
        <f>'Calculations 45to54'!AE198</f>
        <v>0.18255133491140926</v>
      </c>
      <c r="AF17" s="28">
        <f>'Calculations 45to54'!AF198</f>
        <v>0.18177749138939328</v>
      </c>
      <c r="AG17">
        <v>0.18177749138939328</v>
      </c>
      <c r="AH17">
        <v>0.18177749138939328</v>
      </c>
      <c r="AI17">
        <v>0.18177749138939328</v>
      </c>
      <c r="AJ17">
        <v>0.18177749138939328</v>
      </c>
      <c r="AK17">
        <v>0.18177749138939328</v>
      </c>
      <c r="AL17">
        <v>0.18177749138939328</v>
      </c>
      <c r="AM17">
        <v>0.18177749138939328</v>
      </c>
      <c r="AN17">
        <v>0.18177749138939328</v>
      </c>
      <c r="AO17">
        <v>0.18177749138939328</v>
      </c>
      <c r="AP17">
        <v>0.18177749138939328</v>
      </c>
    </row>
    <row r="18" spans="1:42" x14ac:dyDescent="0.2">
      <c r="A18" s="6" t="s">
        <v>104</v>
      </c>
      <c r="B18" s="28">
        <f>'Calculations 45to54'!B199</f>
        <v>0.2857142857142857</v>
      </c>
      <c r="C18" s="28">
        <f>'Calculations 45to54'!C199</f>
        <v>0.27939093458264636</v>
      </c>
      <c r="D18" s="28">
        <f>'Calculations 45to54'!D199</f>
        <v>0.27706590895184385</v>
      </c>
      <c r="E18" s="28">
        <f>'Calculations 45to54'!E199</f>
        <v>0.27588757275424514</v>
      </c>
      <c r="F18" s="28">
        <f>'Calculations 45to54'!F199</f>
        <v>0.27480694654911975</v>
      </c>
      <c r="G18" s="28">
        <f>'Calculations 45to54'!G199</f>
        <v>0.27459848329290326</v>
      </c>
      <c r="H18" s="28">
        <f>'Calculations 45to54'!H199</f>
        <v>0.27406577537432997</v>
      </c>
      <c r="I18" s="28">
        <f>'Calculations 45to54'!I199</f>
        <v>0.27814545548223701</v>
      </c>
      <c r="J18" s="28">
        <f>'Calculations 45to54'!J199</f>
        <v>0.28527926855702507</v>
      </c>
      <c r="K18" s="28">
        <f>'Calculations 45to54'!K199</f>
        <v>0.29255884595838988</v>
      </c>
      <c r="L18" s="28">
        <f>'Calculations 45to54'!L199</f>
        <v>0.27937594192234327</v>
      </c>
      <c r="M18" s="28">
        <f>'Calculations 45to54'!M199</f>
        <v>0.27892605465022779</v>
      </c>
      <c r="N18" s="28">
        <f>'Calculations 45to54'!N199</f>
        <v>0.27844112698257134</v>
      </c>
      <c r="O18" s="28">
        <f>'Calculations 45to54'!O199</f>
        <v>0.27792160818137951</v>
      </c>
      <c r="P18" s="28">
        <f>'Calculations 45to54'!P199</f>
        <v>0.27736797955632014</v>
      </c>
      <c r="Q18" s="28">
        <f>'Calculations 45to54'!Q199</f>
        <v>0.27678075278329728</v>
      </c>
      <c r="R18" s="28">
        <f>'Calculations 45to54'!R199</f>
        <v>0.27616046821020523</v>
      </c>
      <c r="S18" s="28">
        <f>'Calculations 45to54'!S199</f>
        <v>0.27550769315519535</v>
      </c>
      <c r="T18" s="28">
        <f>'Calculations 45to54'!T199</f>
        <v>0.27482302020257587</v>
      </c>
      <c r="U18" s="28">
        <f>'Calculations 45to54'!U199</f>
        <v>0.27410706550128672</v>
      </c>
      <c r="V18" s="28">
        <f>'Calculations 45to54'!V199</f>
        <v>0.27336046707063705</v>
      </c>
      <c r="W18" s="28">
        <f>'Calculations 45to54'!W199</f>
        <v>0.27258388311782161</v>
      </c>
      <c r="X18" s="28">
        <f>'Calculations 45to54'!X199</f>
        <v>0.2717779903714348</v>
      </c>
      <c r="Y18" s="28">
        <f>'Calculations 45to54'!Y199</f>
        <v>0.27094348243501948</v>
      </c>
      <c r="Z18" s="28">
        <f>'Calculations 45to54'!Z199</f>
        <v>0.27008106816439942</v>
      </c>
      <c r="AA18" s="28">
        <f>'Calculations 45to54'!AA199</f>
        <v>0.26919147007232175</v>
      </c>
      <c r="AB18" s="28">
        <f>'Calculations 45to54'!AB199</f>
        <v>0.26827542276366328</v>
      </c>
      <c r="AC18" s="28">
        <f>'Calculations 45to54'!AC199</f>
        <v>0.26733367140421621</v>
      </c>
      <c r="AD18" s="28">
        <f>'Calculations 45to54'!AD199</f>
        <v>0.26636697022580291</v>
      </c>
      <c r="AE18" s="28">
        <f>'Calculations 45to54'!AE199</f>
        <v>0.26537608107022392</v>
      </c>
      <c r="AF18" s="28">
        <f>'Calculations 45to54'!AF199</f>
        <v>0.26436177197428845</v>
      </c>
      <c r="AG18">
        <v>0.26436177197428845</v>
      </c>
      <c r="AH18">
        <v>0.26436177197428845</v>
      </c>
      <c r="AI18">
        <v>0.26436177197428845</v>
      </c>
      <c r="AJ18">
        <v>0.26436177197428845</v>
      </c>
      <c r="AK18">
        <v>0.26436177197428845</v>
      </c>
      <c r="AL18">
        <v>0.26436177197428845</v>
      </c>
      <c r="AM18">
        <v>0.26436177197428845</v>
      </c>
      <c r="AN18">
        <v>0.26436177197428845</v>
      </c>
      <c r="AO18">
        <v>0.26436177197428845</v>
      </c>
      <c r="AP18">
        <v>0.26436177197428845</v>
      </c>
    </row>
    <row r="19" spans="1:42" x14ac:dyDescent="0.2">
      <c r="A19" s="6" t="s">
        <v>36</v>
      </c>
      <c r="B19" s="28">
        <f>'Calculations 45to54'!B200</f>
        <v>0.21862745098039219</v>
      </c>
      <c r="C19" s="28">
        <f>'Calculations 45to54'!C200</f>
        <v>0.21323434981779188</v>
      </c>
      <c r="D19" s="28">
        <f>'Calculations 45to54'!D200</f>
        <v>0.21114668473752168</v>
      </c>
      <c r="E19" s="28">
        <f>'Calculations 45to54'!E200</f>
        <v>0.2099907953349853</v>
      </c>
      <c r="F19" s="28">
        <f>'Calculations 45to54'!F200</f>
        <v>0.20894768534172176</v>
      </c>
      <c r="G19" s="28">
        <f>'Calculations 45to54'!G200</f>
        <v>0.20868983311936951</v>
      </c>
      <c r="H19" s="28">
        <f>'Calculations 45to54'!H200</f>
        <v>0.20816352501306978</v>
      </c>
      <c r="I19" s="28">
        <f>'Calculations 45to54'!I200</f>
        <v>0.21131696772729919</v>
      </c>
      <c r="J19" s="28">
        <f>'Calculations 45to54'!J200</f>
        <v>0.21693234162957178</v>
      </c>
      <c r="K19" s="28">
        <f>'Calculations 45to54'!K200</f>
        <v>0.2227209701959352</v>
      </c>
      <c r="L19" s="28">
        <f>'Calculations 45to54'!L200</f>
        <v>0.21181344706566069</v>
      </c>
      <c r="M19" s="28">
        <f>'Calculations 45to54'!M200</f>
        <v>0.2112954900866657</v>
      </c>
      <c r="N19" s="28">
        <f>'Calculations 45to54'!N200</f>
        <v>0.21075048046641517</v>
      </c>
      <c r="O19" s="28">
        <f>'Calculations 45to54'!O200</f>
        <v>0.21017893081544892</v>
      </c>
      <c r="P19" s="28">
        <f>'Calculations 45to54'!P200</f>
        <v>0.20958137865566789</v>
      </c>
      <c r="Q19" s="28">
        <f>'Calculations 45to54'!Q200</f>
        <v>0.20895838460357866</v>
      </c>
      <c r="R19" s="28">
        <f>'Calculations 45to54'!R200</f>
        <v>0.20831053055864879</v>
      </c>
      <c r="S19" s="28">
        <f>'Calculations 45to54'!S200</f>
        <v>0.20763841790280801</v>
      </c>
      <c r="T19" s="28">
        <f>'Calculations 45to54'!T200</f>
        <v>0.20694266571679595</v>
      </c>
      <c r="U19" s="28">
        <f>'Calculations 45to54'!U200</f>
        <v>0.20622390901874554</v>
      </c>
      <c r="V19" s="28">
        <f>'Calculations 45to54'!V200</f>
        <v>0.20548279703001784</v>
      </c>
      <c r="W19" s="28">
        <f>'Calculations 45to54'!W200</f>
        <v>0.20471999147299372</v>
      </c>
      <c r="X19" s="28">
        <f>'Calculations 45to54'!X200</f>
        <v>0.20393616490510974</v>
      </c>
      <c r="Y19" s="28">
        <f>'Calculations 45to54'!Y200</f>
        <v>0.20313199909311419</v>
      </c>
      <c r="Z19" s="28">
        <f>'Calculations 45to54'!Z200</f>
        <v>0.20230818343111262</v>
      </c>
      <c r="AA19" s="28">
        <f>'Calculations 45to54'!AA200</f>
        <v>0.20146541340562998</v>
      </c>
      <c r="AB19" s="28">
        <f>'Calculations 45to54'!AB200</f>
        <v>0.20060438911053219</v>
      </c>
      <c r="AC19" s="28">
        <f>'Calculations 45to54'!AC200</f>
        <v>0.1997258138143117</v>
      </c>
      <c r="AD19" s="28">
        <f>'Calculations 45to54'!AD200</f>
        <v>0.19883039258187163</v>
      </c>
      <c r="AE19" s="28">
        <f>'Calculations 45to54'!AE200</f>
        <v>0.19791883095261351</v>
      </c>
      <c r="AF19" s="28">
        <f>'Calculations 45to54'!AF200</f>
        <v>0.19699183367629375</v>
      </c>
      <c r="AG19">
        <v>0.19699183367629375</v>
      </c>
      <c r="AH19">
        <v>0.19699183367629375</v>
      </c>
      <c r="AI19">
        <v>0.19699183367629375</v>
      </c>
      <c r="AJ19">
        <v>0.19699183367629375</v>
      </c>
      <c r="AK19">
        <v>0.19699183367629375</v>
      </c>
      <c r="AL19">
        <v>0.19699183367629375</v>
      </c>
      <c r="AM19">
        <v>0.19699183367629375</v>
      </c>
      <c r="AN19">
        <v>0.19699183367629375</v>
      </c>
      <c r="AO19">
        <v>0.19699183367629375</v>
      </c>
      <c r="AP19">
        <v>0.19699183367629375</v>
      </c>
    </row>
    <row r="20" spans="1:42" x14ac:dyDescent="0.2">
      <c r="A20" s="6" t="s">
        <v>37</v>
      </c>
      <c r="B20" s="28">
        <f>'Calculations 45to54'!B201</f>
        <v>0.24061597690086622</v>
      </c>
      <c r="C20" s="28">
        <f>'Calculations 45to54'!C201</f>
        <v>0.23462209546274304</v>
      </c>
      <c r="D20" s="28">
        <f>'Calculations 45to54'!D201</f>
        <v>0.23215700350096866</v>
      </c>
      <c r="E20" s="28">
        <f>'Calculations 45to54'!E201</f>
        <v>0.23068506103911424</v>
      </c>
      <c r="F20" s="28">
        <f>'Calculations 45to54'!F201</f>
        <v>0.22935155791800732</v>
      </c>
      <c r="G20" s="28">
        <f>'Calculations 45to54'!G201</f>
        <v>0.22887506423429455</v>
      </c>
      <c r="H20" s="28">
        <f>'Calculations 45to54'!H201</f>
        <v>0.2281221513454684</v>
      </c>
      <c r="I20" s="28">
        <f>'Calculations 45to54'!I201</f>
        <v>0.23131637687778406</v>
      </c>
      <c r="J20" s="28">
        <f>'Calculations 45to54'!J201</f>
        <v>0.23710126414000163</v>
      </c>
      <c r="K20" s="28">
        <f>'Calculations 45to54'!K201</f>
        <v>0.24301442115668703</v>
      </c>
      <c r="L20" s="28">
        <f>'Calculations 45to54'!L201</f>
        <v>0.23121633672800085</v>
      </c>
      <c r="M20" s="28">
        <f>'Calculations 45to54'!M201</f>
        <v>0.23046591172381214</v>
      </c>
      <c r="N20" s="28">
        <f>'Calculations 45to54'!N201</f>
        <v>0.22968929308338115</v>
      </c>
      <c r="O20" s="28">
        <f>'Calculations 45to54'!O201</f>
        <v>0.22888714579676564</v>
      </c>
      <c r="P20" s="28">
        <f>'Calculations 45to54'!P201</f>
        <v>0.22806015306032471</v>
      </c>
      <c r="Q20" s="28">
        <f>'Calculations 45to54'!Q201</f>
        <v>0.22720901436143637</v>
      </c>
      <c r="R20" s="28">
        <f>'Calculations 45to54'!R201</f>
        <v>0.22633444359810728</v>
      </c>
      <c r="S20" s="28">
        <f>'Calculations 45to54'!S201</f>
        <v>0.22543716723811263</v>
      </c>
      <c r="T20" s="28">
        <f>'Calculations 45to54'!T201</f>
        <v>0.22451792252189767</v>
      </c>
      <c r="U20" s="28">
        <f>'Calculations 45to54'!U201</f>
        <v>0.22357745571310891</v>
      </c>
      <c r="V20" s="28">
        <f>'Calculations 45to54'!V201</f>
        <v>0.22261652040020385</v>
      </c>
      <c r="W20" s="28">
        <f>'Calculations 45to54'!W201</f>
        <v>0.22163587585225006</v>
      </c>
      <c r="X20" s="28">
        <f>'Calculations 45to54'!X201</f>
        <v>0.22063628543158725</v>
      </c>
      <c r="Y20" s="28">
        <f>'Calculations 45to54'!Y201</f>
        <v>0.21961851506571092</v>
      </c>
      <c r="Z20" s="28">
        <f>'Calculations 45to54'!Z201</f>
        <v>0.2185833317803289</v>
      </c>
      <c r="AA20" s="28">
        <f>'Calculations 45to54'!AA201</f>
        <v>0.21753150229522186</v>
      </c>
      <c r="AB20" s="28">
        <f>'Calculations 45to54'!AB201</f>
        <v>0.21646379168417235</v>
      </c>
      <c r="AC20" s="28">
        <f>'Calculations 45to54'!AC201</f>
        <v>0.21538096209992236</v>
      </c>
      <c r="AD20" s="28">
        <f>'Calculations 45to54'!AD201</f>
        <v>0.2142837715647915</v>
      </c>
      <c r="AE20" s="28">
        <f>'Calculations 45to54'!AE201</f>
        <v>0.21317297282730169</v>
      </c>
      <c r="AF20" s="28">
        <f>'Calculations 45to54'!AF201</f>
        <v>0.21204931228486804</v>
      </c>
      <c r="AG20">
        <v>0.21204931228486804</v>
      </c>
      <c r="AH20">
        <v>0.21204931228486804</v>
      </c>
      <c r="AI20">
        <v>0.21204931228486804</v>
      </c>
      <c r="AJ20">
        <v>0.21204931228486804</v>
      </c>
      <c r="AK20">
        <v>0.21204931228486804</v>
      </c>
      <c r="AL20">
        <v>0.21204931228486804</v>
      </c>
      <c r="AM20">
        <v>0.21204931228486804</v>
      </c>
      <c r="AN20">
        <v>0.21204931228486804</v>
      </c>
      <c r="AO20">
        <v>0.21204931228486804</v>
      </c>
      <c r="AP20">
        <v>0.21204931228486804</v>
      </c>
    </row>
    <row r="21" spans="1:42" x14ac:dyDescent="0.2">
      <c r="A21" s="6" t="s">
        <v>38</v>
      </c>
      <c r="B21" s="28">
        <f>'Calculations 45to54'!B202</f>
        <v>0.22399999999999995</v>
      </c>
      <c r="C21" s="28">
        <f>'Calculations 45to54'!C202</f>
        <v>0.21831279280781218</v>
      </c>
      <c r="D21" s="28">
        <f>'Calculations 45to54'!D202</f>
        <v>0.21592296545121539</v>
      </c>
      <c r="E21" s="28">
        <f>'Calculations 45to54'!E202</f>
        <v>0.21447628024915386</v>
      </c>
      <c r="F21" s="28">
        <f>'Calculations 45to54'!F202</f>
        <v>0.21322597662338755</v>
      </c>
      <c r="G21" s="28">
        <f>'Calculations 45to54'!G202</f>
        <v>0.21292241195560849</v>
      </c>
      <c r="H21" s="28">
        <f>'Calculations 45to54'!H202</f>
        <v>0.21236551952722407</v>
      </c>
      <c r="I21" s="28">
        <f>'Calculations 45to54'!I202</f>
        <v>0.21541104862570723</v>
      </c>
      <c r="J21" s="28">
        <f>'Calculations 45to54'!J202</f>
        <v>0.22081670794236397</v>
      </c>
      <c r="K21" s="28">
        <f>'Calculations 45to54'!K202</f>
        <v>0.22636746869047417</v>
      </c>
      <c r="L21" s="28">
        <f>'Calculations 45to54'!L202</f>
        <v>0.21529337543938804</v>
      </c>
      <c r="M21" s="28">
        <f>'Calculations 45to54'!M202</f>
        <v>0.21461404058151437</v>
      </c>
      <c r="N21" s="28">
        <f>'Calculations 45to54'!N202</f>
        <v>0.21391043667490592</v>
      </c>
      <c r="O21" s="28">
        <f>'Calculations 45to54'!O202</f>
        <v>0.21318317721959479</v>
      </c>
      <c r="P21" s="28">
        <f>'Calculations 45to54'!P202</f>
        <v>0.2124328911769372</v>
      </c>
      <c r="Q21" s="28">
        <f>'Calculations 45to54'!Q202</f>
        <v>0.21166022133188653</v>
      </c>
      <c r="R21" s="28">
        <f>'Calculations 45to54'!R202</f>
        <v>0.21086582268372436</v>
      </c>
      <c r="S21" s="28">
        <f>'Calculations 45to54'!S202</f>
        <v>0.2100503608691329</v>
      </c>
      <c r="T21" s="28">
        <f>'Calculations 45to54'!T202</f>
        <v>0.2092145106211728</v>
      </c>
      <c r="U21" s="28">
        <f>'Calculations 45to54'!U202</f>
        <v>0.20835895426744794</v>
      </c>
      <c r="V21" s="28">
        <f>'Calculations 45to54'!V202</f>
        <v>0.20748438027039981</v>
      </c>
      <c r="W21" s="28">
        <f>'Calculations 45to54'!W202</f>
        <v>0.20659148181241238</v>
      </c>
      <c r="X21" s="28">
        <f>'Calculations 45to54'!X202</f>
        <v>0.20568095542805231</v>
      </c>
      <c r="Y21" s="28">
        <f>'Calculations 45to54'!Y202</f>
        <v>0.20475349968551329</v>
      </c>
      <c r="Z21" s="28">
        <f>'Calculations 45to54'!Z202</f>
        <v>0.20380981391900904</v>
      </c>
      <c r="AA21" s="28">
        <f>'Calculations 45to54'!AA202</f>
        <v>0.20285059701359034</v>
      </c>
      <c r="AB21" s="28">
        <f>'Calculations 45to54'!AB202</f>
        <v>0.20187654624356546</v>
      </c>
      <c r="AC21" s="28">
        <f>'Calculations 45to54'!AC202</f>
        <v>0.20088835616544873</v>
      </c>
      <c r="AD21" s="28">
        <f>'Calculations 45to54'!AD202</f>
        <v>0.19988671756609031</v>
      </c>
      <c r="AE21" s="28">
        <f>'Calculations 45to54'!AE202</f>
        <v>0.19887231646640163</v>
      </c>
      <c r="AF21" s="28">
        <f>'Calculations 45to54'!AF202</f>
        <v>0.19784583318084953</v>
      </c>
      <c r="AG21">
        <v>0.19784583318084953</v>
      </c>
      <c r="AH21">
        <v>0.19784583318084953</v>
      </c>
      <c r="AI21">
        <v>0.19784583318084953</v>
      </c>
      <c r="AJ21">
        <v>0.19784583318084953</v>
      </c>
      <c r="AK21">
        <v>0.19784583318084953</v>
      </c>
      <c r="AL21">
        <v>0.19784583318084953</v>
      </c>
      <c r="AM21">
        <v>0.19784583318084953</v>
      </c>
      <c r="AN21">
        <v>0.19784583318084953</v>
      </c>
      <c r="AO21">
        <v>0.19784583318084953</v>
      </c>
      <c r="AP21">
        <v>0.19784583318084953</v>
      </c>
    </row>
    <row r="22" spans="1:42" x14ac:dyDescent="0.2">
      <c r="A22" s="6" t="s">
        <v>39</v>
      </c>
      <c r="B22" s="28">
        <f>'Calculations 45to54'!B203</f>
        <v>0.23324396782841827</v>
      </c>
      <c r="C22" s="28">
        <f>'Calculations 45to54'!C203</f>
        <v>0.22747700209631472</v>
      </c>
      <c r="D22" s="28">
        <f>'Calculations 45to54'!D203</f>
        <v>0.22521975073478312</v>
      </c>
      <c r="E22" s="28">
        <f>'Calculations 45to54'!E203</f>
        <v>0.22389881412280482</v>
      </c>
      <c r="F22" s="28">
        <f>'Calculations 45to54'!F203</f>
        <v>0.22266231473093057</v>
      </c>
      <c r="G22" s="28">
        <f>'Calculations 45to54'!G203</f>
        <v>0.22226962350840948</v>
      </c>
      <c r="H22" s="28">
        <f>'Calculations 45to54'!H203</f>
        <v>0.22154021725622375</v>
      </c>
      <c r="I22" s="28">
        <f>'Calculations 45to54'!I203</f>
        <v>0.22457769843875686</v>
      </c>
      <c r="J22" s="28">
        <f>'Calculations 45to54'!J203</f>
        <v>0.23020495415484629</v>
      </c>
      <c r="K22" s="28">
        <f>'Calculations 45to54'!K203</f>
        <v>0.23609612526696283</v>
      </c>
      <c r="L22" s="28">
        <f>'Calculations 45to54'!L203</f>
        <v>0.22467497989169297</v>
      </c>
      <c r="M22" s="28">
        <f>'Calculations 45to54'!M203</f>
        <v>0.22398682854366547</v>
      </c>
      <c r="N22" s="28">
        <f>'Calculations 45to54'!N203</f>
        <v>0.2232715401151058</v>
      </c>
      <c r="O22" s="28">
        <f>'Calculations 45to54'!O203</f>
        <v>0.22252977657018905</v>
      </c>
      <c r="P22" s="28">
        <f>'Calculations 45to54'!P203</f>
        <v>0.22176221993596154</v>
      </c>
      <c r="Q22" s="28">
        <f>'Calculations 45to54'!Q203</f>
        <v>0.22096957032198769</v>
      </c>
      <c r="R22" s="28">
        <f>'Calculations 45to54'!R203</f>
        <v>0.22015254396894643</v>
      </c>
      <c r="S22" s="28">
        <f>'Calculations 45to54'!S203</f>
        <v>0.21931187133161961</v>
      </c>
      <c r="T22" s="28">
        <f>'Calculations 45to54'!T203</f>
        <v>0.21844829520129022</v>
      </c>
      <c r="U22" s="28">
        <f>'Calculations 45to54'!U203</f>
        <v>0.21756256887217734</v>
      </c>
      <c r="V22" s="28">
        <f>'Calculations 45to54'!V203</f>
        <v>0.21665545435609776</v>
      </c>
      <c r="W22" s="28">
        <f>'Calculations 45to54'!W203</f>
        <v>0.21572772064916071</v>
      </c>
      <c r="X22" s="28">
        <f>'Calculations 45to54'!X203</f>
        <v>0.21478014205384763</v>
      </c>
      <c r="Y22" s="28">
        <f>'Calculations 45to54'!Y203</f>
        <v>0.21381349655945794</v>
      </c>
      <c r="Z22" s="28">
        <f>'Calculations 45to54'!Z203</f>
        <v>0.21282856428347369</v>
      </c>
      <c r="AA22" s="28">
        <f>'Calculations 45to54'!AA203</f>
        <v>0.21182612597601877</v>
      </c>
      <c r="AB22" s="28">
        <f>'Calculations 45to54'!AB203</f>
        <v>0.21080696158919107</v>
      </c>
      <c r="AC22" s="28">
        <f>'Calculations 45to54'!AC203</f>
        <v>0.20977184891269474</v>
      </c>
      <c r="AD22" s="28">
        <f>'Calculations 45to54'!AD203</f>
        <v>0.20872156227682456</v>
      </c>
      <c r="AE22" s="28">
        <f>'Calculations 45to54'!AE203</f>
        <v>0.20765687132353539</v>
      </c>
      <c r="AF22" s="28">
        <f>'Calculations 45to54'!AF203</f>
        <v>0.20657853984599034</v>
      </c>
      <c r="AG22">
        <v>0.20657853984599034</v>
      </c>
      <c r="AH22">
        <v>0.20657853984599034</v>
      </c>
      <c r="AI22">
        <v>0.20657853984599034</v>
      </c>
      <c r="AJ22">
        <v>0.20657853984599034</v>
      </c>
      <c r="AK22">
        <v>0.20657853984599034</v>
      </c>
      <c r="AL22">
        <v>0.20657853984599034</v>
      </c>
      <c r="AM22">
        <v>0.20657853984599034</v>
      </c>
      <c r="AN22">
        <v>0.20657853984599034</v>
      </c>
      <c r="AO22">
        <v>0.20657853984599034</v>
      </c>
      <c r="AP22">
        <v>0.20657853984599034</v>
      </c>
    </row>
    <row r="23" spans="1:42" x14ac:dyDescent="0.2">
      <c r="A23" s="6" t="s">
        <v>40</v>
      </c>
      <c r="B23" s="28">
        <f>'Calculations 45to54'!B204</f>
        <v>0.25316455696202533</v>
      </c>
      <c r="C23" s="28">
        <f>'Calculations 45to54'!C204</f>
        <v>0.24705065036290877</v>
      </c>
      <c r="D23" s="28">
        <f>'Calculations 45to54'!D204</f>
        <v>0.24451825201416752</v>
      </c>
      <c r="E23" s="28">
        <f>'Calculations 45to54'!E204</f>
        <v>0.24305188992123586</v>
      </c>
      <c r="F23" s="28">
        <f>'Calculations 45to54'!F204</f>
        <v>0.24184250576530877</v>
      </c>
      <c r="G23" s="28">
        <f>'Calculations 45to54'!G204</f>
        <v>0.24173345064405274</v>
      </c>
      <c r="H23" s="28">
        <f>'Calculations 45to54'!H204</f>
        <v>0.24137612893072644</v>
      </c>
      <c r="I23" s="28">
        <f>'Calculations 45to54'!I204</f>
        <v>0.2449840630017191</v>
      </c>
      <c r="J23" s="28">
        <f>'Calculations 45to54'!J204</f>
        <v>0.25114755827320445</v>
      </c>
      <c r="K23" s="28">
        <f>'Calculations 45to54'!K204</f>
        <v>0.25743491175635086</v>
      </c>
      <c r="L23" s="28">
        <f>'Calculations 45to54'!L204</f>
        <v>0.24534636197027809</v>
      </c>
      <c r="M23" s="28">
        <f>'Calculations 45to54'!M204</f>
        <v>0.24478115108530193</v>
      </c>
      <c r="N23" s="28">
        <f>'Calculations 45to54'!N204</f>
        <v>0.24418865342733057</v>
      </c>
      <c r="O23" s="28">
        <f>'Calculations 45to54'!O204</f>
        <v>0.24356936014346561</v>
      </c>
      <c r="P23" s="28">
        <f>'Calculations 45to54'!P204</f>
        <v>0.24292378186217348</v>
      </c>
      <c r="Q23" s="28">
        <f>'Calculations 45to54'!Q204</f>
        <v>0.24225244733458587</v>
      </c>
      <c r="R23" s="28">
        <f>'Calculations 45to54'!R204</f>
        <v>0.24155590208408576</v>
      </c>
      <c r="S23" s="28">
        <f>'Calculations 45to54'!S204</f>
        <v>0.24083470706743129</v>
      </c>
      <c r="T23" s="28">
        <f>'Calculations 45to54'!T204</f>
        <v>0.24008943735048605</v>
      </c>
      <c r="U23" s="28">
        <f>'Calculations 45to54'!U204</f>
        <v>0.23932068080147975</v>
      </c>
      <c r="V23" s="28">
        <f>'Calculations 45to54'!V204</f>
        <v>0.23852903680452475</v>
      </c>
      <c r="W23" s="28">
        <f>'Calculations 45to54'!W204</f>
        <v>0.23771511499597486</v>
      </c>
      <c r="X23" s="28">
        <f>'Calculations 45to54'!X204</f>
        <v>0.23687953402598652</v>
      </c>
      <c r="Y23" s="28">
        <f>'Calculations 45to54'!Y204</f>
        <v>0.23602292034750499</v>
      </c>
      <c r="Z23" s="28">
        <f>'Calculations 45to54'!Z204</f>
        <v>0.23514590703468358</v>
      </c>
      <c r="AA23" s="28">
        <f>'Calculations 45to54'!AA204</f>
        <v>0.23424913263258229</v>
      </c>
      <c r="AB23" s="28">
        <f>'Calculations 45to54'!AB204</f>
        <v>0.23333324003979275</v>
      </c>
      <c r="AC23" s="28">
        <f>'Calculations 45to54'!AC204</f>
        <v>0.2323988754254713</v>
      </c>
      <c r="AD23" s="28">
        <f>'Calculations 45to54'!AD204</f>
        <v>0.23144668718207109</v>
      </c>
      <c r="AE23" s="28">
        <f>'Calculations 45to54'!AE204</f>
        <v>0.23047732491489864</v>
      </c>
      <c r="AF23" s="28">
        <f>'Calculations 45to54'!AF204</f>
        <v>0.229491438469443</v>
      </c>
      <c r="AG23">
        <v>0.229491438469443</v>
      </c>
      <c r="AH23">
        <v>0.229491438469443</v>
      </c>
      <c r="AI23">
        <v>0.229491438469443</v>
      </c>
      <c r="AJ23">
        <v>0.229491438469443</v>
      </c>
      <c r="AK23">
        <v>0.229491438469443</v>
      </c>
      <c r="AL23">
        <v>0.229491438469443</v>
      </c>
      <c r="AM23">
        <v>0.229491438469443</v>
      </c>
      <c r="AN23">
        <v>0.229491438469443</v>
      </c>
      <c r="AO23">
        <v>0.229491438469443</v>
      </c>
      <c r="AP23">
        <v>0.229491438469443</v>
      </c>
    </row>
    <row r="24" spans="1:42" x14ac:dyDescent="0.2">
      <c r="A24" s="6" t="s">
        <v>41</v>
      </c>
      <c r="B24" s="28">
        <f>'Calculations 45to54'!B205</f>
        <v>0.22115384615384623</v>
      </c>
      <c r="C24" s="28">
        <f>'Calculations 45to54'!C205</f>
        <v>0.21557084190573483</v>
      </c>
      <c r="D24" s="28">
        <f>'Calculations 45to54'!D205</f>
        <v>0.2133142723767108</v>
      </c>
      <c r="E24" s="28">
        <f>'Calculations 45to54'!E205</f>
        <v>0.21202685565701473</v>
      </c>
      <c r="F24" s="28">
        <f>'Calculations 45to54'!F205</f>
        <v>0.21091437917737402</v>
      </c>
      <c r="G24" s="28">
        <f>'Calculations 45to54'!G205</f>
        <v>0.21067264943098832</v>
      </c>
      <c r="H24" s="28">
        <f>'Calculations 45to54'!H205</f>
        <v>0.21020365376223932</v>
      </c>
      <c r="I24" s="28">
        <f>'Calculations 45to54'!I205</f>
        <v>0.21340120831859691</v>
      </c>
      <c r="J24" s="28">
        <f>'Calculations 45to54'!J205</f>
        <v>0.21899454481025935</v>
      </c>
      <c r="K24" s="28">
        <f>'Calculations 45to54'!K205</f>
        <v>0.22473011505243723</v>
      </c>
      <c r="L24" s="28">
        <f>'Calculations 45to54'!L205</f>
        <v>0.21368288957825171</v>
      </c>
      <c r="M24" s="28">
        <f>'Calculations 45to54'!M205</f>
        <v>0.21312611871275244</v>
      </c>
      <c r="N24" s="28">
        <f>'Calculations 45to54'!N205</f>
        <v>0.21254490162497591</v>
      </c>
      <c r="O24" s="28">
        <f>'Calculations 45to54'!O205</f>
        <v>0.21193970137216375</v>
      </c>
      <c r="P24" s="28">
        <f>'Calculations 45to54'!P205</f>
        <v>0.21131100263127811</v>
      </c>
      <c r="Q24" s="28">
        <f>'Calculations 45to54'!Q205</f>
        <v>0.21065931010035557</v>
      </c>
      <c r="R24" s="28">
        <f>'Calculations 45to54'!R205</f>
        <v>0.20998514691231174</v>
      </c>
      <c r="S24" s="28">
        <f>'Calculations 45to54'!S205</f>
        <v>0.20928905306551429</v>
      </c>
      <c r="T24" s="28">
        <f>'Calculations 45to54'!T205</f>
        <v>0.20857158387517818</v>
      </c>
      <c r="U24" s="28">
        <f>'Calculations 45to54'!U205</f>
        <v>0.20783330844940459</v>
      </c>
      <c r="V24" s="28">
        <f>'Calculations 45to54'!V205</f>
        <v>0.207074808193391</v>
      </c>
      <c r="W24" s="28">
        <f>'Calculations 45to54'!W205</f>
        <v>0.20629667534511764</v>
      </c>
      <c r="X24" s="28">
        <f>'Calculations 45to54'!X205</f>
        <v>0.20549951154549478</v>
      </c>
      <c r="Y24" s="28">
        <f>'Calculations 45to54'!Y205</f>
        <v>0.20468392644572925</v>
      </c>
      <c r="Z24" s="28">
        <f>'Calculations 45to54'!Z205</f>
        <v>0.20385053635436609</v>
      </c>
      <c r="AA24" s="28">
        <f>'Calculations 45to54'!AA205</f>
        <v>0.20299996292621508</v>
      </c>
      <c r="AB24" s="28">
        <f>'Calculations 45to54'!AB205</f>
        <v>0.20213283189508482</v>
      </c>
      <c r="AC24" s="28">
        <f>'Calculations 45to54'!AC205</f>
        <v>0.20124977185200751</v>
      </c>
      <c r="AD24" s="28">
        <f>'Calculations 45to54'!AD205</f>
        <v>0.20035141307036378</v>
      </c>
      <c r="AE24" s="28">
        <f>'Calculations 45to54'!AE205</f>
        <v>0.19943838637908362</v>
      </c>
      <c r="AF24" s="28">
        <f>'Calculations 45to54'!AF205</f>
        <v>0.19851132208485156</v>
      </c>
      <c r="AG24">
        <v>0.19851132208485156</v>
      </c>
      <c r="AH24">
        <v>0.19851132208485156</v>
      </c>
      <c r="AI24">
        <v>0.19851132208485156</v>
      </c>
      <c r="AJ24">
        <v>0.19851132208485156</v>
      </c>
      <c r="AK24">
        <v>0.19851132208485156</v>
      </c>
      <c r="AL24">
        <v>0.19851132208485156</v>
      </c>
      <c r="AM24">
        <v>0.19851132208485156</v>
      </c>
      <c r="AN24">
        <v>0.19851132208485156</v>
      </c>
      <c r="AO24">
        <v>0.19851132208485156</v>
      </c>
      <c r="AP24">
        <v>0.19851132208485156</v>
      </c>
    </row>
    <row r="25" spans="1:42" x14ac:dyDescent="0.2">
      <c r="A25" s="6" t="s">
        <v>42</v>
      </c>
      <c r="B25" s="28">
        <f>'Calculations 45to54'!B206</f>
        <v>0.23834537097833222</v>
      </c>
      <c r="C25" s="28">
        <f>'Calculations 45to54'!C206</f>
        <v>0.23242458314868517</v>
      </c>
      <c r="D25" s="28">
        <f>'Calculations 45to54'!D206</f>
        <v>0.22999517467041661</v>
      </c>
      <c r="E25" s="28">
        <f>'Calculations 45to54'!E206</f>
        <v>0.22853225451406628</v>
      </c>
      <c r="F25" s="28">
        <f>'Calculations 45to54'!F206</f>
        <v>0.22721425586535099</v>
      </c>
      <c r="G25" s="28">
        <f>'Calculations 45to54'!G206</f>
        <v>0.22680812130426597</v>
      </c>
      <c r="H25" s="28">
        <f>'Calculations 45to54'!H206</f>
        <v>0.2261010697780351</v>
      </c>
      <c r="I25" s="28">
        <f>'Calculations 45to54'!I206</f>
        <v>0.22922135345107114</v>
      </c>
      <c r="J25" s="28">
        <f>'Calculations 45to54'!J206</f>
        <v>0.23489241045363596</v>
      </c>
      <c r="K25" s="28">
        <f>'Calculations 45to54'!K206</f>
        <v>0.24074242997645229</v>
      </c>
      <c r="L25" s="28">
        <f>'Calculations 45to54'!L206</f>
        <v>0.22911584622201922</v>
      </c>
      <c r="M25" s="28">
        <f>'Calculations 45to54'!M206</f>
        <v>0.22837652263797328</v>
      </c>
      <c r="N25" s="28">
        <f>'Calculations 45to54'!N206</f>
        <v>0.22761052214664518</v>
      </c>
      <c r="O25" s="28">
        <f>'Calculations 45to54'!O206</f>
        <v>0.22681854567121437</v>
      </c>
      <c r="P25" s="28">
        <f>'Calculations 45to54'!P206</f>
        <v>0.22600131071801785</v>
      </c>
      <c r="Q25" s="28">
        <f>'Calculations 45to54'!Q206</f>
        <v>0.22515954950305928</v>
      </c>
      <c r="R25" s="28">
        <f>'Calculations 45to54'!R206</f>
        <v>0.22429400711358866</v>
      </c>
      <c r="S25" s="28">
        <f>'Calculations 45to54'!S206</f>
        <v>0.22340543970928803</v>
      </c>
      <c r="T25" s="28">
        <f>'Calculations 45to54'!T206</f>
        <v>0.22249461276720728</v>
      </c>
      <c r="U25" s="28">
        <f>'Calculations 45to54'!U206</f>
        <v>0.22156229937423397</v>
      </c>
      <c r="V25" s="28">
        <f>'Calculations 45to54'!V206</f>
        <v>0.22060927857047669</v>
      </c>
      <c r="W25" s="28">
        <f>'Calculations 45to54'!W206</f>
        <v>0.21963633374660343</v>
      </c>
      <c r="X25" s="28">
        <f>'Calculations 45to54'!X206</f>
        <v>0.21864425109775423</v>
      </c>
      <c r="Y25" s="28">
        <f>'Calculations 45to54'!Y206</f>
        <v>0.21763381813633045</v>
      </c>
      <c r="Z25" s="28">
        <f>'Calculations 45to54'!Z206</f>
        <v>0.21660582226556718</v>
      </c>
      <c r="AA25" s="28">
        <f>'Calculations 45to54'!AA206</f>
        <v>0.21556104941547638</v>
      </c>
      <c r="AB25" s="28">
        <f>'Calculations 45to54'!AB206</f>
        <v>0.21450028274238864</v>
      </c>
      <c r="AC25" s="28">
        <f>'Calculations 45to54'!AC206</f>
        <v>0.21342430139301816</v>
      </c>
      <c r="AD25" s="28">
        <f>'Calculations 45to54'!AD206</f>
        <v>0.21233387933365308</v>
      </c>
      <c r="AE25" s="28">
        <f>'Calculations 45to54'!AE206</f>
        <v>0.21122978424478897</v>
      </c>
      <c r="AF25" s="28">
        <f>'Calculations 45to54'!AF206</f>
        <v>0.21011277648124196</v>
      </c>
      <c r="AG25">
        <v>0.21011277648124196</v>
      </c>
      <c r="AH25">
        <v>0.21011277648124196</v>
      </c>
      <c r="AI25">
        <v>0.21011277648124196</v>
      </c>
      <c r="AJ25">
        <v>0.21011277648124196</v>
      </c>
      <c r="AK25">
        <v>0.21011277648124196</v>
      </c>
      <c r="AL25">
        <v>0.21011277648124196</v>
      </c>
      <c r="AM25">
        <v>0.21011277648124196</v>
      </c>
      <c r="AN25">
        <v>0.21011277648124196</v>
      </c>
      <c r="AO25">
        <v>0.21011277648124196</v>
      </c>
      <c r="AP25">
        <v>0.21011277648124196</v>
      </c>
    </row>
    <row r="26" spans="1:42" x14ac:dyDescent="0.2">
      <c r="A26" s="6" t="s">
        <v>105</v>
      </c>
      <c r="B26" s="28">
        <f>'Calculations 45to54'!B207</f>
        <v>0.22371967654986522</v>
      </c>
      <c r="C26" s="28">
        <f>'Calculations 45to54'!C207</f>
        <v>0.21815091159702962</v>
      </c>
      <c r="D26" s="28">
        <f>'Calculations 45to54'!D207</f>
        <v>0.21594954878920944</v>
      </c>
      <c r="E26" s="28">
        <f>'Calculations 45to54'!E207</f>
        <v>0.21472886607682312</v>
      </c>
      <c r="F26" s="28">
        <f>'Calculations 45to54'!F207</f>
        <v>0.21366665521978778</v>
      </c>
      <c r="G26" s="28">
        <f>'Calculations 45to54'!G207</f>
        <v>0.21345331059568262</v>
      </c>
      <c r="H26" s="28">
        <f>'Calculations 45to54'!H207</f>
        <v>0.21300492052681141</v>
      </c>
      <c r="I26" s="28">
        <f>'Calculations 45to54'!I207</f>
        <v>0.21630278239685857</v>
      </c>
      <c r="J26" s="28">
        <f>'Calculations 45to54'!J207</f>
        <v>0.22205587629523371</v>
      </c>
      <c r="K26" s="28">
        <f>'Calculations 45to54'!K207</f>
        <v>0.22794863869535814</v>
      </c>
      <c r="L26" s="28">
        <f>'Calculations 45to54'!L207</f>
        <v>0.21681282598850418</v>
      </c>
      <c r="M26" s="28">
        <f>'Calculations 45to54'!M207</f>
        <v>0.21631498173524721</v>
      </c>
      <c r="N26" s="28">
        <f>'Calculations 45to54'!N207</f>
        <v>0.21579270211596058</v>
      </c>
      <c r="O26" s="28">
        <f>'Calculations 45to54'!O207</f>
        <v>0.21524638794654607</v>
      </c>
      <c r="P26" s="28">
        <f>'Calculations 45to54'!P207</f>
        <v>0.21467646248886862</v>
      </c>
      <c r="Q26" s="28">
        <f>'Calculations 45to54'!Q207</f>
        <v>0.21408336995824612</v>
      </c>
      <c r="R26" s="28">
        <f>'Calculations 45to54'!R207</f>
        <v>0.21346757403981689</v>
      </c>
      <c r="S26" s="28">
        <f>'Calculations 45to54'!S207</f>
        <v>0.21282955641772042</v>
      </c>
      <c r="T26" s="28">
        <f>'Calculations 45to54'!T207</f>
        <v>0.21216981532079121</v>
      </c>
      <c r="U26" s="28">
        <f>'Calculations 45to54'!U207</f>
        <v>0.21148886408826101</v>
      </c>
      <c r="V26" s="28">
        <f>'Calculations 45to54'!V207</f>
        <v>0.21078722975870834</v>
      </c>
      <c r="W26" s="28">
        <f>'Calculations 45to54'!W207</f>
        <v>0.21006545168530494</v>
      </c>
      <c r="X26" s="28">
        <f>'Calculations 45to54'!X207</f>
        <v>0.20932408018012125</v>
      </c>
      <c r="Y26" s="28">
        <f>'Calculations 45to54'!Y207</f>
        <v>0.2085636751900625</v>
      </c>
      <c r="Z26" s="28">
        <f>'Calculations 45to54'!Z207</f>
        <v>0.20778480500674457</v>
      </c>
      <c r="AA26" s="28">
        <f>'Calculations 45to54'!AA207</f>
        <v>0.20698804501240098</v>
      </c>
      <c r="AB26" s="28">
        <f>'Calculations 45to54'!AB207</f>
        <v>0.20617397646366703</v>
      </c>
      <c r="AC26" s="28">
        <f>'Calculations 45to54'!AC207</f>
        <v>0.2053431853148765</v>
      </c>
      <c r="AD26" s="28">
        <f>'Calculations 45to54'!AD207</f>
        <v>0.20449626108226929</v>
      </c>
      <c r="AE26" s="28">
        <f>'Calculations 45to54'!AE207</f>
        <v>0.20363379575030408</v>
      </c>
      <c r="AF26" s="28">
        <f>'Calculations 45to54'!AF207</f>
        <v>0.20275638272105401</v>
      </c>
      <c r="AG26">
        <v>0.20275638272105401</v>
      </c>
      <c r="AH26">
        <v>0.20275638272105401</v>
      </c>
      <c r="AI26">
        <v>0.20275638272105401</v>
      </c>
      <c r="AJ26">
        <v>0.20275638272105401</v>
      </c>
      <c r="AK26">
        <v>0.20275638272105401</v>
      </c>
      <c r="AL26">
        <v>0.20275638272105401</v>
      </c>
      <c r="AM26">
        <v>0.20275638272105401</v>
      </c>
      <c r="AN26">
        <v>0.20275638272105401</v>
      </c>
      <c r="AO26">
        <v>0.20275638272105401</v>
      </c>
      <c r="AP26">
        <v>0.20275638272105401</v>
      </c>
    </row>
    <row r="27" spans="1:42" x14ac:dyDescent="0.2">
      <c r="A27" s="6" t="s">
        <v>106</v>
      </c>
      <c r="B27" s="28">
        <f>'Calculations 45to54'!B208</f>
        <v>0.2020202020202021</v>
      </c>
      <c r="C27" s="28">
        <f>'Calculations 45to54'!C208</f>
        <v>0.19665040009980037</v>
      </c>
      <c r="D27" s="28">
        <f>'Calculations 45to54'!D208</f>
        <v>0.19426404833997002</v>
      </c>
      <c r="E27" s="28">
        <f>'Calculations 45to54'!E208</f>
        <v>0.19279112395049389</v>
      </c>
      <c r="F27" s="28">
        <f>'Calculations 45to54'!F208</f>
        <v>0.19159376924506158</v>
      </c>
      <c r="G27" s="28">
        <f>'Calculations 45to54'!G208</f>
        <v>0.19136062214264316</v>
      </c>
      <c r="H27" s="28">
        <f>'Calculations 45to54'!H208</f>
        <v>0.19097034577588134</v>
      </c>
      <c r="I27" s="28">
        <f>'Calculations 45to54'!I208</f>
        <v>0.19386289795937184</v>
      </c>
      <c r="J27" s="28">
        <f>'Calculations 45to54'!J208</f>
        <v>0.19880196629627495</v>
      </c>
      <c r="K27" s="28">
        <f>'Calculations 45to54'!K208</f>
        <v>0.20378791004396726</v>
      </c>
      <c r="L27" s="28">
        <f>'Calculations 45to54'!L208</f>
        <v>0.1935853387735984</v>
      </c>
      <c r="M27" s="28">
        <f>'Calculations 45to54'!M208</f>
        <v>0.19296144946204341</v>
      </c>
      <c r="N27" s="28">
        <f>'Calculations 45to54'!N208</f>
        <v>0.19232012047325647</v>
      </c>
      <c r="O27" s="28">
        <f>'Calculations 45to54'!O208</f>
        <v>0.19166176467330004</v>
      </c>
      <c r="P27" s="28">
        <f>'Calculations 45to54'!P208</f>
        <v>0.19098680651055475</v>
      </c>
      <c r="Q27" s="28">
        <f>'Calculations 45to54'!Q208</f>
        <v>0.19029568089342863</v>
      </c>
      <c r="R27" s="28">
        <f>'Calculations 45to54'!R208</f>
        <v>0.18958883209028154</v>
      </c>
      <c r="S27" s="28">
        <f>'Calculations 45to54'!S208</f>
        <v>0.1888667126536839</v>
      </c>
      <c r="T27" s="28">
        <f>'Calculations 45to54'!T208</f>
        <v>0.18812978237092826</v>
      </c>
      <c r="U27" s="28">
        <f>'Calculations 45to54'!U208</f>
        <v>0.1873785072425401</v>
      </c>
      <c r="V27" s="28">
        <f>'Calculations 45to54'!V208</f>
        <v>0.18661335849032984</v>
      </c>
      <c r="W27" s="28">
        <f>'Calculations 45to54'!W208</f>
        <v>0.18583481159638149</v>
      </c>
      <c r="X27" s="28">
        <f>'Calculations 45to54'!X208</f>
        <v>0.18504334537415013</v>
      </c>
      <c r="Y27" s="28">
        <f>'Calculations 45to54'!Y208</f>
        <v>0.18423944107271004</v>
      </c>
      <c r="Z27" s="28">
        <f>'Calculations 45to54'!Z208</f>
        <v>0.18342358151499757</v>
      </c>
      <c r="AA27" s="28">
        <f>'Calculations 45to54'!AA208</f>
        <v>0.18259625027074849</v>
      </c>
      <c r="AB27" s="28">
        <f>'Calculations 45to54'!AB208</f>
        <v>0.18175793086465802</v>
      </c>
      <c r="AC27" s="28">
        <f>'Calculations 45to54'!AC208</f>
        <v>0.18090910602015658</v>
      </c>
      <c r="AD27" s="28">
        <f>'Calculations 45to54'!AD208</f>
        <v>0.18005025693903881</v>
      </c>
      <c r="AE27" s="28">
        <f>'Calculations 45to54'!AE208</f>
        <v>0.17918186261705735</v>
      </c>
      <c r="AF27" s="28">
        <f>'Calculations 45to54'!AF208</f>
        <v>0.17830439919545951</v>
      </c>
      <c r="AG27">
        <v>0.17830439919545951</v>
      </c>
      <c r="AH27">
        <v>0.17830439919545951</v>
      </c>
      <c r="AI27">
        <v>0.17830439919545951</v>
      </c>
      <c r="AJ27">
        <v>0.17830439919545951</v>
      </c>
      <c r="AK27">
        <v>0.17830439919545951</v>
      </c>
      <c r="AL27">
        <v>0.17830439919545951</v>
      </c>
      <c r="AM27">
        <v>0.17830439919545951</v>
      </c>
      <c r="AN27">
        <v>0.17830439919545951</v>
      </c>
      <c r="AO27">
        <v>0.17830439919545951</v>
      </c>
      <c r="AP27">
        <v>0.17830439919545951</v>
      </c>
    </row>
    <row r="28" spans="1:42" x14ac:dyDescent="0.2">
      <c r="A28" s="6" t="s">
        <v>107</v>
      </c>
      <c r="B28" s="28">
        <f>'Calculations 45to54'!B209</f>
        <v>0.24999999999999994</v>
      </c>
      <c r="C28" s="28">
        <f>'Calculations 45to54'!C209</f>
        <v>0.24389848011083196</v>
      </c>
      <c r="D28" s="28">
        <f>'Calculations 45to54'!D209</f>
        <v>0.24144993414852359</v>
      </c>
      <c r="E28" s="28">
        <f>'Calculations 45to54'!E209</f>
        <v>0.24004186837440777</v>
      </c>
      <c r="F28" s="28">
        <f>'Calculations 45to54'!F209</f>
        <v>0.23876325052816341</v>
      </c>
      <c r="G28" s="28">
        <f>'Calculations 45to54'!G209</f>
        <v>0.23832297984177253</v>
      </c>
      <c r="H28" s="28">
        <f>'Calculations 45to54'!H209</f>
        <v>0.23761103717034918</v>
      </c>
      <c r="I28" s="28">
        <f>'Calculations 45to54'!I209</f>
        <v>0.24102229670265454</v>
      </c>
      <c r="J28" s="28">
        <f>'Calculations 45to54'!J209</f>
        <v>0.24713470596564985</v>
      </c>
      <c r="K28" s="28">
        <f>'Calculations 45to54'!K209</f>
        <v>0.2533741076082171</v>
      </c>
      <c r="L28" s="28">
        <f>'Calculations 45to54'!L209</f>
        <v>0.24119775251116868</v>
      </c>
      <c r="M28" s="28">
        <f>'Calculations 45to54'!M209</f>
        <v>0.24050387065408299</v>
      </c>
      <c r="N28" s="28">
        <f>'Calculations 45to54'!N209</f>
        <v>0.2397812878848177</v>
      </c>
      <c r="O28" s="28">
        <f>'Calculations 45to54'!O209</f>
        <v>0.23903062017988103</v>
      </c>
      <c r="P28" s="28">
        <f>'Calculations 45to54'!P209</f>
        <v>0.23825250787127519</v>
      </c>
      <c r="Q28" s="28">
        <f>'Calculations 45to54'!Q209</f>
        <v>0.23744761362326253</v>
      </c>
      <c r="R28" s="28">
        <f>'Calculations 45to54'!R209</f>
        <v>0.23661662042889503</v>
      </c>
      <c r="S28" s="28">
        <f>'Calculations 45to54'!S209</f>
        <v>0.23576022963209409</v>
      </c>
      <c r="T28" s="28">
        <f>'Calculations 45to54'!T209</f>
        <v>0.23487915898068329</v>
      </c>
      <c r="U28" s="28">
        <f>'Calculations 45to54'!U209</f>
        <v>0.23397414071542016</v>
      </c>
      <c r="V28" s="28">
        <f>'Calculations 45to54'!V209</f>
        <v>0.23304591969965882</v>
      </c>
      <c r="W28" s="28">
        <f>'Calculations 45to54'!W209</f>
        <v>0.23209525159393163</v>
      </c>
      <c r="X28" s="28">
        <f>'Calculations 45to54'!X209</f>
        <v>0.23112290107928868</v>
      </c>
      <c r="Y28" s="28">
        <f>'Calculations 45to54'!Y209</f>
        <v>0.23012964013289822</v>
      </c>
      <c r="Z28" s="28">
        <f>'Calculations 45to54'!Z209</f>
        <v>0.22911624635898276</v>
      </c>
      <c r="AA28" s="28">
        <f>'Calculations 45to54'!AA209</f>
        <v>0.22808350137781191</v>
      </c>
      <c r="AB28" s="28">
        <f>'Calculations 45to54'!AB209</f>
        <v>0.22703218927507021</v>
      </c>
      <c r="AC28" s="28">
        <f>'Calculations 45to54'!AC209</f>
        <v>0.22596309511358015</v>
      </c>
      <c r="AD28" s="28">
        <f>'Calculations 45to54'!AD209</f>
        <v>0.2248770035089796</v>
      </c>
      <c r="AE28" s="28">
        <f>'Calculations 45to54'!AE209</f>
        <v>0.22377469727062668</v>
      </c>
      <c r="AF28" s="28">
        <f>'Calculations 45to54'!AF209</f>
        <v>0.22265695610866867</v>
      </c>
      <c r="AG28">
        <v>0.22265695610866867</v>
      </c>
      <c r="AH28">
        <v>0.22265695610866867</v>
      </c>
      <c r="AI28">
        <v>0.22265695610866867</v>
      </c>
      <c r="AJ28">
        <v>0.22265695610866867</v>
      </c>
      <c r="AK28">
        <v>0.22265695610866867</v>
      </c>
      <c r="AL28">
        <v>0.22265695610866867</v>
      </c>
      <c r="AM28">
        <v>0.22265695610866867</v>
      </c>
      <c r="AN28">
        <v>0.22265695610866867</v>
      </c>
      <c r="AO28">
        <v>0.22265695610866867</v>
      </c>
      <c r="AP28">
        <v>0.22265695610866867</v>
      </c>
    </row>
    <row r="29" spans="1:42" x14ac:dyDescent="0.2">
      <c r="A29" s="6" t="s">
        <v>43</v>
      </c>
      <c r="B29" s="28">
        <f>'Calculations 45to54'!B210</f>
        <v>0.21804023361453598</v>
      </c>
      <c r="C29" s="28">
        <f>'Calculations 45to54'!C210</f>
        <v>0.21249906837792545</v>
      </c>
      <c r="D29" s="28">
        <f>'Calculations 45to54'!D210</f>
        <v>0.21014585287047485</v>
      </c>
      <c r="E29" s="28">
        <f>'Calculations 45to54'!E210</f>
        <v>0.20867513330718107</v>
      </c>
      <c r="F29" s="28">
        <f>'Calculations 45to54'!F210</f>
        <v>0.20738432382953664</v>
      </c>
      <c r="G29" s="28">
        <f>'Calculations 45to54'!G210</f>
        <v>0.20704517179192009</v>
      </c>
      <c r="H29" s="28">
        <f>'Calculations 45to54'!H210</f>
        <v>0.20641652682219716</v>
      </c>
      <c r="I29" s="28">
        <f>'Calculations 45to54'!I210</f>
        <v>0.20925481236589816</v>
      </c>
      <c r="J29" s="28">
        <f>'Calculations 45to54'!J210</f>
        <v>0.21439780729859392</v>
      </c>
      <c r="K29" s="28">
        <f>'Calculations 45to54'!K210</f>
        <v>0.2196999204853447</v>
      </c>
      <c r="L29" s="28">
        <f>'Calculations 45to54'!L210</f>
        <v>0.20896434970119265</v>
      </c>
      <c r="M29" s="28">
        <f>'Calculations 45to54'!M210</f>
        <v>0.20824082999848401</v>
      </c>
      <c r="N29" s="28">
        <f>'Calculations 45to54'!N210</f>
        <v>0.20749409005028505</v>
      </c>
      <c r="O29" s="28">
        <f>'Calculations 45to54'!O210</f>
        <v>0.20672483475665041</v>
      </c>
      <c r="P29" s="28">
        <f>'Calculations 45to54'!P210</f>
        <v>0.20593377766458656</v>
      </c>
      <c r="Q29" s="28">
        <f>'Calculations 45to54'!Q210</f>
        <v>0.20512163944719192</v>
      </c>
      <c r="R29" s="28">
        <f>'Calculations 45to54'!R210</f>
        <v>0.20428914642522267</v>
      </c>
      <c r="S29" s="28">
        <f>'Calculations 45to54'!S210</f>
        <v>0.20343702913390591</v>
      </c>
      <c r="T29" s="28">
        <f>'Calculations 45to54'!T210</f>
        <v>0.2025660209374823</v>
      </c>
      <c r="U29" s="28">
        <f>'Calculations 45to54'!U210</f>
        <v>0.20167685669366181</v>
      </c>
      <c r="V29" s="28">
        <f>'Calculations 45to54'!V210</f>
        <v>0.20077027146983736</v>
      </c>
      <c r="W29" s="28">
        <f>'Calculations 45to54'!W210</f>
        <v>0.19984699931264133</v>
      </c>
      <c r="X29" s="28">
        <f>'Calculations 45to54'!X210</f>
        <v>0.19890777207207977</v>
      </c>
      <c r="Y29" s="28">
        <f>'Calculations 45to54'!Y210</f>
        <v>0.19795331828124935</v>
      </c>
      <c r="Z29" s="28">
        <f>'Calculations 45to54'!Z210</f>
        <v>0.19698436209233069</v>
      </c>
      <c r="AA29" s="28">
        <f>'Calculations 45to54'!AA210</f>
        <v>0.19600162226931803</v>
      </c>
      <c r="AB29" s="28">
        <f>'Calculations 45to54'!AB210</f>
        <v>0.19500581123767849</v>
      </c>
      <c r="AC29" s="28">
        <f>'Calculations 45to54'!AC210</f>
        <v>0.19399763419092073</v>
      </c>
      <c r="AD29" s="28">
        <f>'Calculations 45to54'!AD210</f>
        <v>0.19297778825381662</v>
      </c>
      <c r="AE29" s="28">
        <f>'Calculations 45to54'!AE210</f>
        <v>0.19194696170183251</v>
      </c>
      <c r="AF29" s="28">
        <f>'Calculations 45to54'!AF210</f>
        <v>0.19090583323612489</v>
      </c>
      <c r="AG29">
        <v>0.19090583323612489</v>
      </c>
      <c r="AH29">
        <v>0.19090583323612489</v>
      </c>
      <c r="AI29">
        <v>0.19090583323612489</v>
      </c>
      <c r="AJ29">
        <v>0.19090583323612489</v>
      </c>
      <c r="AK29">
        <v>0.19090583323612489</v>
      </c>
      <c r="AL29">
        <v>0.19090583323612489</v>
      </c>
      <c r="AM29">
        <v>0.19090583323612489</v>
      </c>
      <c r="AN29">
        <v>0.19090583323612489</v>
      </c>
      <c r="AO29">
        <v>0.19090583323612489</v>
      </c>
      <c r="AP29">
        <v>0.19090583323612489</v>
      </c>
    </row>
    <row r="30" spans="1:42" x14ac:dyDescent="0.2">
      <c r="A30" s="6" t="s">
        <v>44</v>
      </c>
      <c r="B30" s="28">
        <f>'Calculations 45to54'!B211</f>
        <v>0.17014218009478679</v>
      </c>
      <c r="C30" s="28">
        <f>'Calculations 45to54'!C211</f>
        <v>0.16630984905226054</v>
      </c>
      <c r="D30" s="28">
        <f>'Calculations 45to54'!D211</f>
        <v>0.16489738858099484</v>
      </c>
      <c r="E30" s="28">
        <f>'Calculations 45to54'!E211</f>
        <v>0.16418049229179249</v>
      </c>
      <c r="F30" s="28">
        <f>'Calculations 45to54'!F211</f>
        <v>0.16364542009068325</v>
      </c>
      <c r="G30" s="28">
        <f>'Calculations 45to54'!G211</f>
        <v>0.1640071460727921</v>
      </c>
      <c r="H30" s="28">
        <f>'Calculations 45to54'!H211</f>
        <v>0.1640931752196397</v>
      </c>
      <c r="I30" s="28">
        <f>'Calculations 45to54'!I211</f>
        <v>0.16689756515500564</v>
      </c>
      <c r="J30" s="28">
        <f>'Calculations 45to54'!J211</f>
        <v>0.17157411554918542</v>
      </c>
      <c r="K30" s="28">
        <f>'Calculations 45to54'!K211</f>
        <v>0.17643869752691407</v>
      </c>
      <c r="L30" s="28">
        <f>'Calculations 45to54'!L211</f>
        <v>0.16805203766233898</v>
      </c>
      <c r="M30" s="28">
        <f>'Calculations 45to54'!M211</f>
        <v>0.16790476210929581</v>
      </c>
      <c r="N30" s="28">
        <f>'Calculations 45to54'!N211</f>
        <v>0.16772225360647483</v>
      </c>
      <c r="O30" s="28">
        <f>'Calculations 45to54'!O211</f>
        <v>0.16750535102540726</v>
      </c>
      <c r="P30" s="28">
        <f>'Calculations 45to54'!P211</f>
        <v>0.16725491281223398</v>
      </c>
      <c r="Q30" s="28">
        <f>'Calculations 45to54'!Q211</f>
        <v>0.16697181442485387</v>
      </c>
      <c r="R30" s="28">
        <f>'Calculations 45to54'!R211</f>
        <v>0.16665694587143737</v>
      </c>
      <c r="S30" s="28">
        <f>'Calculations 45to54'!S211</f>
        <v>0.16631120934910026</v>
      </c>
      <c r="T30" s="28">
        <f>'Calculations 45to54'!T211</f>
        <v>0.16593551698162434</v>
      </c>
      <c r="U30" s="28">
        <f>'Calculations 45to54'!U211</f>
        <v>0.16553078865520818</v>
      </c>
      <c r="V30" s="28">
        <f>'Calculations 45to54'!V211</f>
        <v>0.16509794995125468</v>
      </c>
      <c r="W30" s="28">
        <f>'Calculations 45to54'!W211</f>
        <v>0.16463793017525877</v>
      </c>
      <c r="X30" s="28">
        <f>'Calculations 45to54'!X211</f>
        <v>0.16415166048081287</v>
      </c>
      <c r="Y30" s="28">
        <f>'Calculations 45to54'!Y211</f>
        <v>0.16364007208775741</v>
      </c>
      <c r="Z30" s="28">
        <f>'Calculations 45to54'!Z211</f>
        <v>0.16310409459342456</v>
      </c>
      <c r="AA30" s="28">
        <f>'Calculations 45to54'!AA211</f>
        <v>0.16254465437587851</v>
      </c>
      <c r="AB30" s="28">
        <f>'Calculations 45to54'!AB211</f>
        <v>0.16196267308794832</v>
      </c>
      <c r="AC30" s="28">
        <f>'Calculations 45to54'!AC211</f>
        <v>0.16135906624077725</v>
      </c>
      <c r="AD30" s="28">
        <f>'Calculations 45to54'!AD211</f>
        <v>0.16073474187548401</v>
      </c>
      <c r="AE30" s="28">
        <f>'Calculations 45to54'!AE211</f>
        <v>0.16009059932143568</v>
      </c>
      <c r="AF30" s="28">
        <f>'Calculations 45to54'!AF211</f>
        <v>0.15942752803950738</v>
      </c>
      <c r="AG30">
        <v>0.15942752803950738</v>
      </c>
      <c r="AH30">
        <v>0.15942752803950738</v>
      </c>
      <c r="AI30">
        <v>0.15942752803950738</v>
      </c>
      <c r="AJ30">
        <v>0.15942752803950738</v>
      </c>
      <c r="AK30">
        <v>0.15942752803950738</v>
      </c>
      <c r="AL30">
        <v>0.15942752803950738</v>
      </c>
      <c r="AM30">
        <v>0.15942752803950738</v>
      </c>
      <c r="AN30">
        <v>0.15942752803950738</v>
      </c>
      <c r="AO30">
        <v>0.15942752803950738</v>
      </c>
      <c r="AP30">
        <v>0.15942752803950738</v>
      </c>
    </row>
    <row r="31" spans="1:42" x14ac:dyDescent="0.2">
      <c r="A31" s="6" t="s">
        <v>45</v>
      </c>
      <c r="B31" s="28">
        <f>'Calculations 45to54'!B212</f>
        <v>0.21977409008506482</v>
      </c>
      <c r="C31" s="28">
        <f>'Calculations 45to54'!C212</f>
        <v>0.21432861913561183</v>
      </c>
      <c r="D31" s="28">
        <f>'Calculations 45to54'!D212</f>
        <v>0.21213854318629322</v>
      </c>
      <c r="E31" s="28">
        <f>'Calculations 45to54'!E212</f>
        <v>0.21085360236311887</v>
      </c>
      <c r="F31" s="28">
        <f>'Calculations 45to54'!F212</f>
        <v>0.20972738594869603</v>
      </c>
      <c r="G31" s="28">
        <f>'Calculations 45to54'!G212</f>
        <v>0.20952734777600157</v>
      </c>
      <c r="H31" s="28">
        <f>'Calculations 45to54'!H212</f>
        <v>0.20903333686215961</v>
      </c>
      <c r="I31" s="28">
        <f>'Calculations 45to54'!I212</f>
        <v>0.21206664023960767</v>
      </c>
      <c r="J31" s="28">
        <f>'Calculations 45to54'!J212</f>
        <v>0.2174778630105601</v>
      </c>
      <c r="K31" s="28">
        <f>'Calculations 45to54'!K212</f>
        <v>0.22309483031406174</v>
      </c>
      <c r="L31" s="28">
        <f>'Calculations 45to54'!L212</f>
        <v>0.21227660569286919</v>
      </c>
      <c r="M31" s="28">
        <f>'Calculations 45to54'!M212</f>
        <v>0.21169355296915762</v>
      </c>
      <c r="N31" s="28">
        <f>'Calculations 45to54'!N212</f>
        <v>0.21108359378837488</v>
      </c>
      <c r="O31" s="28">
        <f>'Calculations 45to54'!O212</f>
        <v>0.21044736323962498</v>
      </c>
      <c r="P31" s="28">
        <f>'Calculations 45to54'!P212</f>
        <v>0.20978551420726158</v>
      </c>
      <c r="Q31" s="28">
        <f>'Calculations 45to54'!Q212</f>
        <v>0.20909871564797186</v>
      </c>
      <c r="R31" s="28">
        <f>'Calculations 45to54'!R212</f>
        <v>0.20838765088908248</v>
      </c>
      <c r="S31" s="28">
        <f>'Calculations 45to54'!S212</f>
        <v>0.20765301595287697</v>
      </c>
      <c r="T31" s="28">
        <f>'Calculations 45to54'!T212</f>
        <v>0.20689551791138075</v>
      </c>
      <c r="U31" s="28">
        <f>'Calculations 45to54'!U212</f>
        <v>0.20611587327575784</v>
      </c>
      <c r="V31" s="28">
        <f>'Calculations 45to54'!V212</f>
        <v>0.2053148064241046</v>
      </c>
      <c r="W31" s="28">
        <f>'Calculations 45to54'!W212</f>
        <v>0.20449304807112573</v>
      </c>
      <c r="X31" s="28">
        <f>'Calculations 45to54'!X212</f>
        <v>0.20365133378278916</v>
      </c>
      <c r="Y31" s="28">
        <f>'Calculations 45to54'!Y212</f>
        <v>0.20279040253876673</v>
      </c>
      <c r="Z31" s="28">
        <f>'Calculations 45to54'!Z212</f>
        <v>0.20191099534509641</v>
      </c>
      <c r="AA31" s="28">
        <f>'Calculations 45to54'!AA212</f>
        <v>0.2010138538991959</v>
      </c>
      <c r="AB31" s="28">
        <f>'Calculations 45to54'!AB212</f>
        <v>0.20009971930901715</v>
      </c>
      <c r="AC31" s="28">
        <f>'Calculations 45to54'!AC212</f>
        <v>0.19916933086783084</v>
      </c>
      <c r="AD31" s="28">
        <f>'Calculations 45to54'!AD212</f>
        <v>0.19822342488581385</v>
      </c>
      <c r="AE31" s="28">
        <f>'Calculations 45to54'!AE212</f>
        <v>0.19726273357933205</v>
      </c>
      <c r="AF31" s="28">
        <f>'Calculations 45to54'!AF212</f>
        <v>0.19628798401851824</v>
      </c>
      <c r="AG31">
        <v>0.19628798401851824</v>
      </c>
      <c r="AH31">
        <v>0.19628798401851824</v>
      </c>
      <c r="AI31">
        <v>0.19628798401851824</v>
      </c>
      <c r="AJ31">
        <v>0.19628798401851824</v>
      </c>
      <c r="AK31">
        <v>0.19628798401851824</v>
      </c>
      <c r="AL31">
        <v>0.19628798401851824</v>
      </c>
      <c r="AM31">
        <v>0.19628798401851824</v>
      </c>
      <c r="AN31">
        <v>0.19628798401851824</v>
      </c>
      <c r="AO31">
        <v>0.19628798401851824</v>
      </c>
      <c r="AP31">
        <v>0.19628798401851824</v>
      </c>
    </row>
    <row r="32" spans="1:42" x14ac:dyDescent="0.2">
      <c r="A32" s="6" t="s">
        <v>46</v>
      </c>
      <c r="B32" s="28">
        <f>'Calculations 45to54'!B213</f>
        <v>0.124113075796824</v>
      </c>
      <c r="C32" s="28">
        <f>'Calculations 45to54'!C213</f>
        <v>0.12261507540189874</v>
      </c>
      <c r="D32" s="28">
        <f>'Calculations 45to54'!D213</f>
        <v>0.12240837117978753</v>
      </c>
      <c r="E32" s="28">
        <f>'Calculations 45to54'!E213</f>
        <v>0.12267150658710145</v>
      </c>
      <c r="F32" s="28">
        <f>'Calculations 45to54'!F213</f>
        <v>0.12317625851814622</v>
      </c>
      <c r="G32" s="28">
        <f>'Calculations 45to54'!G213</f>
        <v>0.12458443922194007</v>
      </c>
      <c r="H32" s="28">
        <f>'Calculations 45to54'!H213</f>
        <v>0.12573842884981376</v>
      </c>
      <c r="I32" s="28">
        <f>'Calculations 45to54'!I213</f>
        <v>0.12892832887177846</v>
      </c>
      <c r="J32" s="28">
        <f>'Calculations 45to54'!J213</f>
        <v>0.13348953433904159</v>
      </c>
      <c r="K32" s="28">
        <f>'Calculations 45to54'!K213</f>
        <v>0.13804293723445049</v>
      </c>
      <c r="L32" s="28">
        <f>'Calculations 45to54'!L213</f>
        <v>0.1324777100785054</v>
      </c>
      <c r="M32" s="28">
        <f>'Calculations 45to54'!M213</f>
        <v>0.13321933668917352</v>
      </c>
      <c r="N32" s="28">
        <f>'Calculations 45to54'!N213</f>
        <v>0.13390233433578216</v>
      </c>
      <c r="O32" s="28">
        <f>'Calculations 45to54'!O213</f>
        <v>0.13452716623904587</v>
      </c>
      <c r="P32" s="28">
        <f>'Calculations 45to54'!P213</f>
        <v>0.13509448454037964</v>
      </c>
      <c r="Q32" s="28">
        <f>'Calculations 45to54'!Q213</f>
        <v>0.13560510787374669</v>
      </c>
      <c r="R32" s="28">
        <f>'Calculations 45to54'!R213</f>
        <v>0.13606000006543925</v>
      </c>
      <c r="S32" s="28">
        <f>'Calculations 45to54'!S213</f>
        <v>0.13646025010372748</v>
      </c>
      <c r="T32" s="28">
        <f>'Calculations 45to54'!T213</f>
        <v>0.13680705347048375</v>
      </c>
      <c r="U32" s="28">
        <f>'Calculations 45to54'!U213</f>
        <v>0.13710169488448201</v>
      </c>
      <c r="V32" s="28">
        <f>'Calculations 45to54'!V213</f>
        <v>0.13734553247074097</v>
      </c>
      <c r="W32" s="28">
        <f>'Calculations 45to54'!W213</f>
        <v>0.13753998334163084</v>
      </c>
      <c r="X32" s="28">
        <f>'Calculations 45to54'!X213</f>
        <v>0.13768651055280409</v>
      </c>
      <c r="Y32" s="28">
        <f>'Calculations 45to54'!Y213</f>
        <v>0.13778661137977327</v>
      </c>
      <c r="Z32" s="28">
        <f>'Calculations 45to54'!Z213</f>
        <v>0.13784180684835037</v>
      </c>
      <c r="AA32" s="28">
        <f>'Calculations 45to54'!AA213</f>
        <v>0.13785363244357596</v>
      </c>
      <c r="AB32" s="28">
        <f>'Calculations 45to54'!AB213</f>
        <v>0.13782362991649208</v>
      </c>
      <c r="AC32" s="28">
        <f>'Calculations 45to54'!AC213</f>
        <v>0.13775334010559753</v>
      </c>
      <c r="AD32" s="28">
        <f>'Calculations 45to54'!AD213</f>
        <v>0.13764429668947614</v>
      </c>
      <c r="AE32" s="28">
        <f>'Calculations 45to54'!AE213</f>
        <v>0.13749802078848633</v>
      </c>
      <c r="AF32" s="28">
        <f>'Calculations 45to54'!AF213</f>
        <v>0.13731601633606377</v>
      </c>
      <c r="AG32">
        <v>0.13731601633606377</v>
      </c>
      <c r="AH32">
        <v>0.13731601633606377</v>
      </c>
      <c r="AI32">
        <v>0.13731601633606377</v>
      </c>
      <c r="AJ32">
        <v>0.13731601633606377</v>
      </c>
      <c r="AK32">
        <v>0.13731601633606377</v>
      </c>
      <c r="AL32">
        <v>0.13731601633606377</v>
      </c>
      <c r="AM32">
        <v>0.13731601633606377</v>
      </c>
      <c r="AN32">
        <v>0.13731601633606377</v>
      </c>
      <c r="AO32">
        <v>0.13731601633606377</v>
      </c>
      <c r="AP32">
        <v>0.13731601633606377</v>
      </c>
    </row>
    <row r="33" spans="1:42" x14ac:dyDescent="0.2">
      <c r="A33" s="6" t="s">
        <v>47</v>
      </c>
      <c r="B33" s="28">
        <f>'Calculations 45to54'!B214</f>
        <v>0.21057429352780313</v>
      </c>
      <c r="C33" s="28">
        <f>'Calculations 45to54'!C214</f>
        <v>0.20512288080776975</v>
      </c>
      <c r="D33" s="28">
        <f>'Calculations 45to54'!D214</f>
        <v>0.20269332265748416</v>
      </c>
      <c r="E33" s="28">
        <f>'Calculations 45to54'!E214</f>
        <v>0.20116084170683907</v>
      </c>
      <c r="F33" s="28">
        <f>'Calculations 45to54'!F214</f>
        <v>0.19989944338194293</v>
      </c>
      <c r="G33" s="28">
        <f>'Calculations 45to54'!G214</f>
        <v>0.19965969608264569</v>
      </c>
      <c r="H33" s="28">
        <f>'Calculations 45to54'!H214</f>
        <v>0.19920827182493173</v>
      </c>
      <c r="I33" s="28">
        <f>'Calculations 45to54'!I214</f>
        <v>0.2020950380716757</v>
      </c>
      <c r="J33" s="28">
        <f>'Calculations 45to54'!J214</f>
        <v>0.20710491158619881</v>
      </c>
      <c r="K33" s="28">
        <f>'Calculations 45to54'!K214</f>
        <v>0.21218904001115488</v>
      </c>
      <c r="L33" s="28">
        <f>'Calculations 45to54'!L214</f>
        <v>0.20171664977409115</v>
      </c>
      <c r="M33" s="28">
        <f>'Calculations 45to54'!M214</f>
        <v>0.2010247707657139</v>
      </c>
      <c r="N33" s="28">
        <f>'Calculations 45to54'!N214</f>
        <v>0.20031037564376256</v>
      </c>
      <c r="O33" s="28">
        <f>'Calculations 45to54'!O214</f>
        <v>0.1995741278643263</v>
      </c>
      <c r="P33" s="28">
        <f>'Calculations 45to54'!P214</f>
        <v>0.19881670061067544</v>
      </c>
      <c r="Q33" s="28">
        <f>'Calculations 45to54'!Q214</f>
        <v>0.19803877532466715</v>
      </c>
      <c r="R33" s="28">
        <f>'Calculations 45to54'!R214</f>
        <v>0.19724104027078126</v>
      </c>
      <c r="S33" s="28">
        <f>'Calculations 45to54'!S214</f>
        <v>0.19642418913623336</v>
      </c>
      <c r="T33" s="28">
        <f>'Calculations 45to54'!T214</f>
        <v>0.19558891967027733</v>
      </c>
      <c r="U33" s="28">
        <f>'Calculations 45to54'!U214</f>
        <v>0.19473593236550935</v>
      </c>
      <c r="V33" s="28">
        <f>'Calculations 45to54'!V214</f>
        <v>0.19386592918364456</v>
      </c>
      <c r="W33" s="28">
        <f>'Calculations 45to54'!W214</f>
        <v>0.1929796123279606</v>
      </c>
      <c r="X33" s="28">
        <f>'Calculations 45to54'!X214</f>
        <v>0.19207768306425044</v>
      </c>
      <c r="Y33" s="28">
        <f>'Calculations 45to54'!Y214</f>
        <v>0.19116084059186894</v>
      </c>
      <c r="Z33" s="28">
        <f>'Calculations 45to54'!Z214</f>
        <v>0.19022978096613513</v>
      </c>
      <c r="AA33" s="28">
        <f>'Calculations 45to54'!AA214</f>
        <v>0.18928519607309449</v>
      </c>
      <c r="AB33" s="28">
        <f>'Calculations 45to54'!AB214</f>
        <v>0.18832777265735448</v>
      </c>
      <c r="AC33" s="28">
        <f>'Calculations 45to54'!AC214</f>
        <v>0.18735819140346882</v>
      </c>
      <c r="AD33" s="28">
        <f>'Calculations 45to54'!AD214</f>
        <v>0.18637712607108459</v>
      </c>
      <c r="AE33" s="28">
        <f>'Calculations 45to54'!AE214</f>
        <v>0.1853852426838504</v>
      </c>
      <c r="AF33" s="28">
        <f>'Calculations 45to54'!AF214</f>
        <v>0.18438319877185452</v>
      </c>
      <c r="AG33">
        <v>0.18438319877185452</v>
      </c>
      <c r="AH33">
        <v>0.18438319877185452</v>
      </c>
      <c r="AI33">
        <v>0.18438319877185452</v>
      </c>
      <c r="AJ33">
        <v>0.18438319877185452</v>
      </c>
      <c r="AK33">
        <v>0.18438319877185452</v>
      </c>
      <c r="AL33">
        <v>0.18438319877185452</v>
      </c>
      <c r="AM33">
        <v>0.18438319877185452</v>
      </c>
      <c r="AN33">
        <v>0.18438319877185452</v>
      </c>
      <c r="AO33">
        <v>0.18438319877185452</v>
      </c>
      <c r="AP33">
        <v>0.18438319877185452</v>
      </c>
    </row>
    <row r="34" spans="1:42" x14ac:dyDescent="0.2">
      <c r="A34" s="6" t="s">
        <v>48</v>
      </c>
      <c r="B34" s="28">
        <f>'Calculations 45to54'!B215</f>
        <v>0.28588957055214731</v>
      </c>
      <c r="C34" s="28">
        <f>'Calculations 45to54'!C215</f>
        <v>0.27907953372085381</v>
      </c>
      <c r="D34" s="28">
        <f>'Calculations 45to54'!D215</f>
        <v>0.27615155167223965</v>
      </c>
      <c r="E34" s="28">
        <f>'Calculations 45to54'!E215</f>
        <v>0.2743124599248955</v>
      </c>
      <c r="F34" s="28">
        <f>'Calculations 45to54'!F215</f>
        <v>0.27267037979230613</v>
      </c>
      <c r="G34" s="28">
        <f>'Calculations 45to54'!G215</f>
        <v>0.27211299791440141</v>
      </c>
      <c r="H34" s="28">
        <f>'Calculations 45to54'!H215</f>
        <v>0.27122755240831747</v>
      </c>
      <c r="I34" s="28">
        <f>'Calculations 45to54'!I215</f>
        <v>0.2746742756106374</v>
      </c>
      <c r="J34" s="28">
        <f>'Calculations 45to54'!J215</f>
        <v>0.28093388869143854</v>
      </c>
      <c r="K34" s="28">
        <f>'Calculations 45to54'!K215</f>
        <v>0.28730355458704493</v>
      </c>
      <c r="L34" s="28">
        <f>'Calculations 45to54'!L215</f>
        <v>0.27415489551292455</v>
      </c>
      <c r="M34" s="28">
        <f>'Calculations 45to54'!M215</f>
        <v>0.27321251136217117</v>
      </c>
      <c r="N34" s="28">
        <f>'Calculations 45to54'!N215</f>
        <v>0.27224375061617084</v>
      </c>
      <c r="O34" s="28">
        <f>'Calculations 45to54'!O215</f>
        <v>0.27124936821118562</v>
      </c>
      <c r="P34" s="28">
        <f>'Calculations 45to54'!P215</f>
        <v>0.27023012800236812</v>
      </c>
      <c r="Q34" s="28">
        <f>'Calculations 45to54'!Q215</f>
        <v>0.26918680129571815</v>
      </c>
      <c r="R34" s="28">
        <f>'Calculations 45to54'!R215</f>
        <v>0.26812016542376893</v>
      </c>
      <c r="S34" s="28">
        <f>'Calculations 45to54'!S215</f>
        <v>0.26703100236671645</v>
      </c>
      <c r="T34" s="28">
        <f>'Calculations 45to54'!T215</f>
        <v>0.26592009742045641</v>
      </c>
      <c r="U34" s="28">
        <f>'Calculations 45to54'!U215</f>
        <v>0.26478823791279738</v>
      </c>
      <c r="V34" s="28">
        <f>'Calculations 45to54'!V215</f>
        <v>0.26363621196887388</v>
      </c>
      <c r="W34" s="28">
        <f>'Calculations 45to54'!W215</f>
        <v>0.26246480732662286</v>
      </c>
      <c r="X34" s="28">
        <f>'Calculations 45to54'!X215</f>
        <v>0.26127481020292803</v>
      </c>
      <c r="Y34" s="28">
        <f>'Calculations 45to54'!Y215</f>
        <v>0.26006700421090612</v>
      </c>
      <c r="Z34" s="28">
        <f>'Calculations 45to54'!Z215</f>
        <v>0.2588421693285814</v>
      </c>
      <c r="AA34" s="28">
        <f>'Calculations 45to54'!AA215</f>
        <v>0.25760108091905226</v>
      </c>
      <c r="AB34" s="28">
        <f>'Calculations 45to54'!AB215</f>
        <v>0.25634450880206677</v>
      </c>
      <c r="AC34" s="28">
        <f>'Calculations 45to54'!AC215</f>
        <v>0.25507321637678954</v>
      </c>
      <c r="AD34" s="28">
        <f>'Calculations 45to54'!AD215</f>
        <v>0.2537879597953796</v>
      </c>
      <c r="AE34" s="28">
        <f>'Calculations 45to54'!AE215</f>
        <v>0.25248948718687869</v>
      </c>
      <c r="AF34" s="28">
        <f>'Calculations 45to54'!AF215</f>
        <v>0.25117853793077233</v>
      </c>
      <c r="AG34">
        <v>0.25117853793077233</v>
      </c>
      <c r="AH34">
        <v>0.25117853793077233</v>
      </c>
      <c r="AI34">
        <v>0.25117853793077233</v>
      </c>
      <c r="AJ34">
        <v>0.25117853793077233</v>
      </c>
      <c r="AK34">
        <v>0.25117853793077233</v>
      </c>
      <c r="AL34">
        <v>0.25117853793077233</v>
      </c>
      <c r="AM34">
        <v>0.25117853793077233</v>
      </c>
      <c r="AN34">
        <v>0.25117853793077233</v>
      </c>
      <c r="AO34">
        <v>0.25117853793077233</v>
      </c>
      <c r="AP34">
        <v>0.25117853793077233</v>
      </c>
    </row>
    <row r="35" spans="1:42" x14ac:dyDescent="0.2">
      <c r="A35" s="6" t="s">
        <v>49</v>
      </c>
      <c r="B35" s="28">
        <f>'Calculations 45to54'!B216</f>
        <v>0.19512195121951217</v>
      </c>
      <c r="C35" s="28">
        <f>'Calculations 45to54'!C216</f>
        <v>0.18989307940903921</v>
      </c>
      <c r="D35" s="28">
        <f>'Calculations 45to54'!D216</f>
        <v>0.18744522350656434</v>
      </c>
      <c r="E35" s="28">
        <f>'Calculations 45to54'!E216</f>
        <v>0.18590982125823211</v>
      </c>
      <c r="F35" s="28">
        <f>'Calculations 45to54'!F216</f>
        <v>0.18476300444630867</v>
      </c>
      <c r="G35" s="28">
        <f>'Calculations 45to54'!G216</f>
        <v>0.18472234544073934</v>
      </c>
      <c r="H35" s="28">
        <f>'Calculations 45to54'!H216</f>
        <v>0.18459041932442161</v>
      </c>
      <c r="I35" s="28">
        <f>'Calculations 45to54'!I216</f>
        <v>0.18752959047336051</v>
      </c>
      <c r="J35" s="28">
        <f>'Calculations 45to54'!J216</f>
        <v>0.19230173084529723</v>
      </c>
      <c r="K35" s="28">
        <f>'Calculations 45to54'!K216</f>
        <v>0.19707234640365398</v>
      </c>
      <c r="L35" s="28">
        <f>'Calculations 45to54'!L216</f>
        <v>0.18720025392346024</v>
      </c>
      <c r="M35" s="28">
        <f>'Calculations 45to54'!M216</f>
        <v>0.18663104968041516</v>
      </c>
      <c r="N35" s="28">
        <f>'Calculations 45to54'!N216</f>
        <v>0.18604344139779222</v>
      </c>
      <c r="O35" s="28">
        <f>'Calculations 45to54'!O216</f>
        <v>0.18543778150699144</v>
      </c>
      <c r="P35" s="28">
        <f>'Calculations 45to54'!P216</f>
        <v>0.18481443962708377</v>
      </c>
      <c r="Q35" s="28">
        <f>'Calculations 45to54'!Q216</f>
        <v>0.18417380143604628</v>
      </c>
      <c r="R35" s="28">
        <f>'Calculations 45to54'!R216</f>
        <v>0.18351626753475458</v>
      </c>
      <c r="S35" s="28">
        <f>'Calculations 45to54'!S216</f>
        <v>0.18284225230805626</v>
      </c>
      <c r="T35" s="28">
        <f>'Calculations 45to54'!T216</f>
        <v>0.18215218278705456</v>
      </c>
      <c r="U35" s="28">
        <f>'Calculations 45to54'!U216</f>
        <v>0.18144649751655709</v>
      </c>
      <c r="V35" s="28">
        <f>'Calculations 45to54'!V216</f>
        <v>0.18072564543142081</v>
      </c>
      <c r="W35" s="28">
        <f>'Calculations 45to54'!W216</f>
        <v>0.1799900847453402</v>
      </c>
      <c r="X35" s="28">
        <f>'Calculations 45to54'!X216</f>
        <v>0.17924028185536731</v>
      </c>
      <c r="Y35" s="28">
        <f>'Calculations 45to54'!Y216</f>
        <v>0.17847671026526379</v>
      </c>
      <c r="Z35" s="28">
        <f>'Calculations 45to54'!Z216</f>
        <v>0.17769984953051965</v>
      </c>
      <c r="AA35" s="28">
        <f>'Calculations 45to54'!AA216</f>
        <v>0.17691018422766755</v>
      </c>
      <c r="AB35" s="28">
        <f>'Calculations 45to54'!AB216</f>
        <v>0.17610820295026092</v>
      </c>
      <c r="AC35" s="28">
        <f>'Calculations 45to54'!AC216</f>
        <v>0.17529439733367028</v>
      </c>
      <c r="AD35" s="28">
        <f>'Calculations 45to54'!AD216</f>
        <v>0.17446926111060251</v>
      </c>
      <c r="AE35" s="28">
        <f>'Calculations 45to54'!AE216</f>
        <v>0.17363328919903145</v>
      </c>
      <c r="AF35" s="28">
        <f>'Calculations 45to54'!AF216</f>
        <v>0.17278697682399266</v>
      </c>
      <c r="AG35">
        <v>0.17278697682399266</v>
      </c>
      <c r="AH35">
        <v>0.17278697682399266</v>
      </c>
      <c r="AI35">
        <v>0.17278697682399266</v>
      </c>
      <c r="AJ35">
        <v>0.17278697682399266</v>
      </c>
      <c r="AK35">
        <v>0.17278697682399266</v>
      </c>
      <c r="AL35">
        <v>0.17278697682399266</v>
      </c>
      <c r="AM35">
        <v>0.17278697682399266</v>
      </c>
      <c r="AN35">
        <v>0.17278697682399266</v>
      </c>
      <c r="AO35">
        <v>0.17278697682399266</v>
      </c>
      <c r="AP35">
        <v>0.17278697682399266</v>
      </c>
    </row>
    <row r="36" spans="1:42" x14ac:dyDescent="0.2">
      <c r="A36" s="6" t="s">
        <v>50</v>
      </c>
      <c r="B36" s="28">
        <f>'Calculations 45to54'!B217</f>
        <v>0.21995792795161717</v>
      </c>
      <c r="C36" s="28">
        <f>'Calculations 45to54'!C217</f>
        <v>0.2142473085065916</v>
      </c>
      <c r="D36" s="28">
        <f>'Calculations 45to54'!D217</f>
        <v>0.21178337419046389</v>
      </c>
      <c r="E36" s="28">
        <f>'Calculations 45to54'!E217</f>
        <v>0.21025260859240633</v>
      </c>
      <c r="F36" s="28">
        <f>'Calculations 45to54'!F217</f>
        <v>0.2089340620528799</v>
      </c>
      <c r="G36" s="28">
        <f>'Calculations 45to54'!G217</f>
        <v>0.20856798225369594</v>
      </c>
      <c r="H36" s="28">
        <f>'Calculations 45to54'!H217</f>
        <v>0.20796545830170915</v>
      </c>
      <c r="I36" s="28">
        <f>'Calculations 45to54'!I217</f>
        <v>0.21089074626433957</v>
      </c>
      <c r="J36" s="28">
        <f>'Calculations 45to54'!J217</f>
        <v>0.21610564999234033</v>
      </c>
      <c r="K36" s="28">
        <f>'Calculations 45to54'!K217</f>
        <v>0.22144840964329923</v>
      </c>
      <c r="L36" s="28">
        <f>'Calculations 45to54'!L217</f>
        <v>0.21050815914399021</v>
      </c>
      <c r="M36" s="28">
        <f>'Calculations 45to54'!M217</f>
        <v>0.20976568163498163</v>
      </c>
      <c r="N36" s="28">
        <f>'Calculations 45to54'!N217</f>
        <v>0.20900149588543715</v>
      </c>
      <c r="O36" s="28">
        <f>'Calculations 45to54'!O217</f>
        <v>0.20821621438288776</v>
      </c>
      <c r="P36" s="28">
        <f>'Calculations 45to54'!P217</f>
        <v>0.20741046167405211</v>
      </c>
      <c r="Q36" s="28">
        <f>'Calculations 45to54'!Q217</f>
        <v>0.20658487282017587</v>
      </c>
      <c r="R36" s="28">
        <f>'Calculations 45to54'!R217</f>
        <v>0.20574009188883691</v>
      </c>
      <c r="S36" s="28">
        <f>'Calculations 45to54'!S217</f>
        <v>0.20487677048529901</v>
      </c>
      <c r="T36" s="28">
        <f>'Calculations 45to54'!T217</f>
        <v>0.20399556632617966</v>
      </c>
      <c r="U36" s="28">
        <f>'Calculations 45to54'!U217</f>
        <v>0.20309714185792024</v>
      </c>
      <c r="V36" s="28">
        <f>'Calculations 45to54'!V217</f>
        <v>0.20218216292222346</v>
      </c>
      <c r="W36" s="28">
        <f>'Calculations 45to54'!W217</f>
        <v>0.20125129747037349</v>
      </c>
      <c r="X36" s="28">
        <f>'Calculations 45to54'!X217</f>
        <v>0.20030521432802062</v>
      </c>
      <c r="Y36" s="28">
        <f>'Calculations 45to54'!Y217</f>
        <v>0.19934458201178007</v>
      </c>
      <c r="Z36" s="28">
        <f>'Calculations 45to54'!Z217</f>
        <v>0.19837006759869397</v>
      </c>
      <c r="AA36" s="28">
        <f>'Calculations 45to54'!AA217</f>
        <v>0.19738233564936872</v>
      </c>
      <c r="AB36" s="28">
        <f>'Calculations 45to54'!AB217</f>
        <v>0.19638204718533325</v>
      </c>
      <c r="AC36" s="28">
        <f>'Calculations 45to54'!AC217</f>
        <v>0.19536985872094503</v>
      </c>
      <c r="AD36" s="28">
        <f>'Calculations 45to54'!AD217</f>
        <v>0.19434642134992927</v>
      </c>
      <c r="AE36" s="28">
        <f>'Calculations 45to54'!AE217</f>
        <v>0.1933123798864414</v>
      </c>
      <c r="AF36" s="28">
        <f>'Calculations 45to54'!AF217</f>
        <v>0.19226837206033118</v>
      </c>
      <c r="AG36">
        <v>0.19226837206033118</v>
      </c>
      <c r="AH36">
        <v>0.19226837206033118</v>
      </c>
      <c r="AI36">
        <v>0.19226837206033118</v>
      </c>
      <c r="AJ36">
        <v>0.19226837206033118</v>
      </c>
      <c r="AK36">
        <v>0.19226837206033118</v>
      </c>
      <c r="AL36">
        <v>0.19226837206033118</v>
      </c>
      <c r="AM36">
        <v>0.19226837206033118</v>
      </c>
      <c r="AN36">
        <v>0.19226837206033118</v>
      </c>
      <c r="AO36">
        <v>0.19226837206033118</v>
      </c>
      <c r="AP36">
        <v>0.19226837206033118</v>
      </c>
    </row>
    <row r="37" spans="1:42" x14ac:dyDescent="0.2">
      <c r="A37" s="6" t="s">
        <v>51</v>
      </c>
      <c r="B37" s="28">
        <f>'Calculations 45to54'!B218</f>
        <v>0.21300694190719771</v>
      </c>
      <c r="C37" s="28">
        <f>'Calculations 45to54'!C218</f>
        <v>0.20721494270473342</v>
      </c>
      <c r="D37" s="28">
        <f>'Calculations 45to54'!D218</f>
        <v>0.20466827675038121</v>
      </c>
      <c r="E37" s="28">
        <f>'Calculations 45to54'!E218</f>
        <v>0.20295819371754067</v>
      </c>
      <c r="F37" s="28">
        <f>'Calculations 45to54'!F218</f>
        <v>0.20131068498347165</v>
      </c>
      <c r="G37" s="28">
        <f>'Calculations 45to54'!G218</f>
        <v>0.20034065685459129</v>
      </c>
      <c r="H37" s="28">
        <f>'Calculations 45to54'!H218</f>
        <v>0.19908373751251504</v>
      </c>
      <c r="I37" s="28">
        <f>'Calculations 45to54'!I218</f>
        <v>0.2013611416372322</v>
      </c>
      <c r="J37" s="28">
        <f>'Calculations 45to54'!J218</f>
        <v>0.206003237190692</v>
      </c>
      <c r="K37" s="28">
        <f>'Calculations 45to54'!K218</f>
        <v>0.21080042416248881</v>
      </c>
      <c r="L37" s="28">
        <f>'Calculations 45to54'!L218</f>
        <v>0.2000115288459115</v>
      </c>
      <c r="M37" s="28">
        <f>'Calculations 45to54'!M218</f>
        <v>0.19890732724817617</v>
      </c>
      <c r="N37" s="28">
        <f>'Calculations 45to54'!N218</f>
        <v>0.19778750771530376</v>
      </c>
      <c r="O37" s="28">
        <f>'Calculations 45to54'!O218</f>
        <v>0.19665296930050716</v>
      </c>
      <c r="P37" s="28">
        <f>'Calculations 45to54'!P218</f>
        <v>0.19550460644953963</v>
      </c>
      <c r="Q37" s="28">
        <f>'Calculations 45to54'!Q218</f>
        <v>0.19434330712714909</v>
      </c>
      <c r="R37" s="28">
        <f>'Calculations 45to54'!R218</f>
        <v>0.19316995106456111</v>
      </c>
      <c r="S37" s="28">
        <f>'Calculations 45to54'!S218</f>
        <v>0.19198540812796278</v>
      </c>
      <c r="T37" s="28">
        <f>'Calculations 45to54'!T218</f>
        <v>0.19079053680729408</v>
      </c>
      <c r="U37" s="28">
        <f>'Calculations 45to54'!U218</f>
        <v>0.18958618282407325</v>
      </c>
      <c r="V37" s="28">
        <f>'Calculations 45to54'!V218</f>
        <v>0.18837317785641236</v>
      </c>
      <c r="W37" s="28">
        <f>'Calculations 45to54'!W218</f>
        <v>0.18715233837893125</v>
      </c>
      <c r="X37" s="28">
        <f>'Calculations 45to54'!X218</f>
        <v>0.18592446461479525</v>
      </c>
      <c r="Y37" s="28">
        <f>'Calculations 45to54'!Y218</f>
        <v>0.1846903395967612</v>
      </c>
      <c r="Z37" s="28">
        <f>'Calculations 45to54'!Z218</f>
        <v>0.183450728333759</v>
      </c>
      <c r="AA37" s="28">
        <f>'Calculations 45to54'!AA218</f>
        <v>0.18220637707926995</v>
      </c>
      <c r="AB37" s="28">
        <f>'Calculations 45to54'!AB218</f>
        <v>0.18095801269751424</v>
      </c>
      <c r="AC37" s="28">
        <f>'Calculations 45to54'!AC218</f>
        <v>0.17970634212328465</v>
      </c>
      <c r="AD37" s="28">
        <f>'Calculations 45to54'!AD218</f>
        <v>0.17845205191110078</v>
      </c>
      <c r="AE37" s="28">
        <f>'Calculations 45to54'!AE218</f>
        <v>0.17719580786926309</v>
      </c>
      <c r="AF37" s="28">
        <f>'Calculations 45to54'!AF218</f>
        <v>0.17593825477430192</v>
      </c>
      <c r="AG37">
        <v>0.17593825477430192</v>
      </c>
      <c r="AH37">
        <v>0.17593825477430192</v>
      </c>
      <c r="AI37">
        <v>0.17593825477430192</v>
      </c>
      <c r="AJ37">
        <v>0.17593825477430192</v>
      </c>
      <c r="AK37">
        <v>0.17593825477430192</v>
      </c>
      <c r="AL37">
        <v>0.17593825477430192</v>
      </c>
      <c r="AM37">
        <v>0.17593825477430192</v>
      </c>
      <c r="AN37">
        <v>0.17593825477430192</v>
      </c>
      <c r="AO37">
        <v>0.17593825477430192</v>
      </c>
      <c r="AP37">
        <v>0.17593825477430192</v>
      </c>
    </row>
    <row r="38" spans="1:42" x14ac:dyDescent="0.2">
      <c r="A38" s="6" t="s">
        <v>52</v>
      </c>
      <c r="B38" s="28">
        <f>'Calculations 45to54'!B219</f>
        <v>0.20061646383589313</v>
      </c>
      <c r="C38" s="28">
        <f>'Calculations 45to54'!C219</f>
        <v>0.1952896975008451</v>
      </c>
      <c r="D38" s="28">
        <f>'Calculations 45to54'!D219</f>
        <v>0.19292659562652215</v>
      </c>
      <c r="E38" s="28">
        <f>'Calculations 45to54'!E219</f>
        <v>0.19143375723330364</v>
      </c>
      <c r="F38" s="28">
        <f>'Calculations 45to54'!F219</f>
        <v>0.19017810998263296</v>
      </c>
      <c r="G38" s="28">
        <f>'Calculations 45to54'!G219</f>
        <v>0.18984906765809545</v>
      </c>
      <c r="H38" s="28">
        <f>'Calculations 45to54'!H219</f>
        <v>0.1893230772240215</v>
      </c>
      <c r="I38" s="28">
        <f>'Calculations 45to54'!I219</f>
        <v>0.19203307655476651</v>
      </c>
      <c r="J38" s="28">
        <f>'Calculations 45to54'!J219</f>
        <v>0.19681060337722611</v>
      </c>
      <c r="K38" s="28">
        <f>'Calculations 45to54'!K219</f>
        <v>0.20167661506487775</v>
      </c>
      <c r="L38" s="28">
        <f>'Calculations 45to54'!L219</f>
        <v>0.19154273810934386</v>
      </c>
      <c r="M38" s="28">
        <f>'Calculations 45to54'!M219</f>
        <v>0.1908287332161353</v>
      </c>
      <c r="N38" s="28">
        <f>'Calculations 45to54'!N219</f>
        <v>0.19009481602314887</v>
      </c>
      <c r="O38" s="28">
        <f>'Calculations 45to54'!O219</f>
        <v>0.18934159734537392</v>
      </c>
      <c r="P38" s="28">
        <f>'Calculations 45to54'!P219</f>
        <v>0.18856969820506847</v>
      </c>
      <c r="Q38" s="28">
        <f>'Calculations 45to54'!Q219</f>
        <v>0.18777974831235217</v>
      </c>
      <c r="R38" s="28">
        <f>'Calculations 45to54'!R219</f>
        <v>0.18697238458404739</v>
      </c>
      <c r="S38" s="28">
        <f>'Calculations 45to54'!S219</f>
        <v>0.18614824970407004</v>
      </c>
      <c r="T38" s="28">
        <f>'Calculations 45to54'!T219</f>
        <v>0.18530799072832435</v>
      </c>
      <c r="U38" s="28">
        <f>'Calculations 45to54'!U219</f>
        <v>0.18445225773672919</v>
      </c>
      <c r="V38" s="28">
        <f>'Calculations 45to54'!V219</f>
        <v>0.18358170253464964</v>
      </c>
      <c r="W38" s="28">
        <f>'Calculations 45to54'!W219</f>
        <v>0.18269697740571347</v>
      </c>
      <c r="X38" s="28">
        <f>'Calculations 45to54'!X219</f>
        <v>0.18179873391762552</v>
      </c>
      <c r="Y38" s="28">
        <f>'Calculations 45to54'!Y219</f>
        <v>0.1808876217823279</v>
      </c>
      <c r="Z38" s="28">
        <f>'Calculations 45to54'!Z219</f>
        <v>0.17996428777151666</v>
      </c>
      <c r="AA38" s="28">
        <f>'Calculations 45to54'!AA219</f>
        <v>0.17902937468826466</v>
      </c>
      <c r="AB38" s="28">
        <f>'Calculations 45to54'!AB219</f>
        <v>0.1780835203952037</v>
      </c>
      <c r="AC38" s="28">
        <f>'Calculations 45to54'!AC219</f>
        <v>0.1771273568994747</v>
      </c>
      <c r="AD38" s="28">
        <f>'Calculations 45to54'!AD219</f>
        <v>0.17616150949439596</v>
      </c>
      <c r="AE38" s="28">
        <f>'Calculations 45to54'!AE219</f>
        <v>0.17518659595758032</v>
      </c>
      <c r="AF38" s="28">
        <f>'Calculations 45to54'!AF219</f>
        <v>0.17420322580500922</v>
      </c>
      <c r="AG38">
        <v>0.17420322580500922</v>
      </c>
      <c r="AH38">
        <v>0.17420322580500922</v>
      </c>
      <c r="AI38">
        <v>0.17420322580500922</v>
      </c>
      <c r="AJ38">
        <v>0.17420322580500922</v>
      </c>
      <c r="AK38">
        <v>0.17420322580500922</v>
      </c>
      <c r="AL38">
        <v>0.17420322580500922</v>
      </c>
      <c r="AM38">
        <v>0.17420322580500922</v>
      </c>
      <c r="AN38">
        <v>0.17420322580500922</v>
      </c>
      <c r="AO38">
        <v>0.17420322580500922</v>
      </c>
      <c r="AP38">
        <v>0.17420322580500922</v>
      </c>
    </row>
    <row r="39" spans="1:42" x14ac:dyDescent="0.2">
      <c r="A39" s="6" t="s">
        <v>53</v>
      </c>
      <c r="B39" s="28">
        <f>'Calculations 45to54'!B220</f>
        <v>0.24700079978672354</v>
      </c>
      <c r="C39" s="28">
        <f>'Calculations 45to54'!C220</f>
        <v>0.24072597096296078</v>
      </c>
      <c r="D39" s="28">
        <f>'Calculations 45to54'!D220</f>
        <v>0.23803973187466532</v>
      </c>
      <c r="E39" s="28">
        <f>'Calculations 45to54'!E220</f>
        <v>0.23634392193204581</v>
      </c>
      <c r="F39" s="28">
        <f>'Calculations 45to54'!F220</f>
        <v>0.23478867461483505</v>
      </c>
      <c r="G39" s="28">
        <f>'Calculations 45to54'!G220</f>
        <v>0.23411594398427552</v>
      </c>
      <c r="H39" s="28">
        <f>'Calculations 45to54'!H220</f>
        <v>0.23315212613604633</v>
      </c>
      <c r="I39" s="28">
        <f>'Calculations 45to54'!I220</f>
        <v>0.23617112715008101</v>
      </c>
      <c r="J39" s="28">
        <f>'Calculations 45to54'!J220</f>
        <v>0.24179539591157076</v>
      </c>
      <c r="K39" s="28">
        <f>'Calculations 45to54'!K220</f>
        <v>0.24753891403163905</v>
      </c>
      <c r="L39" s="28">
        <f>'Calculations 45to54'!L220</f>
        <v>0.23549698601226304</v>
      </c>
      <c r="M39" s="28">
        <f>'Calculations 45to54'!M220</f>
        <v>0.23455511146488858</v>
      </c>
      <c r="N39" s="28">
        <f>'Calculations 45to54'!N220</f>
        <v>0.23359015956714616</v>
      </c>
      <c r="O39" s="28">
        <f>'Calculations 45to54'!O220</f>
        <v>0.23260289363058018</v>
      </c>
      <c r="P39" s="28">
        <f>'Calculations 45to54'!P220</f>
        <v>0.23159408656235919</v>
      </c>
      <c r="Q39" s="28">
        <f>'Calculations 45to54'!Q220</f>
        <v>0.23056451905931141</v>
      </c>
      <c r="R39" s="28">
        <f>'Calculations 45to54'!R220</f>
        <v>0.2295149778615248</v>
      </c>
      <c r="S39" s="28">
        <f>'Calculations 45to54'!S220</f>
        <v>0.22844625406821961</v>
      </c>
      <c r="T39" s="28">
        <f>'Calculations 45to54'!T220</f>
        <v>0.22735914151818745</v>
      </c>
      <c r="U39" s="28">
        <f>'Calculations 45to54'!U220</f>
        <v>0.22625443523672792</v>
      </c>
      <c r="V39" s="28">
        <f>'Calculations 45to54'!V220</f>
        <v>0.22513292995061399</v>
      </c>
      <c r="W39" s="28">
        <f>'Calculations 45to54'!W220</f>
        <v>0.22399541867230188</v>
      </c>
      <c r="X39" s="28">
        <f>'Calculations 45to54'!X220</f>
        <v>0.22284269135421036</v>
      </c>
      <c r="Y39" s="28">
        <f>'Calculations 45to54'!Y220</f>
        <v>0.22167553361361306</v>
      </c>
      <c r="Z39" s="28">
        <f>'Calculations 45to54'!Z220</f>
        <v>0.22049472552834842</v>
      </c>
      <c r="AA39" s="28">
        <f>'Calculations 45to54'!AA220</f>
        <v>0.21930104050328597</v>
      </c>
      <c r="AB39" s="28">
        <f>'Calculations 45to54'!AB220</f>
        <v>0.21809524420719364</v>
      </c>
      <c r="AC39" s="28">
        <f>'Calculations 45to54'!AC220</f>
        <v>0.21687809357941842</v>
      </c>
      <c r="AD39" s="28">
        <f>'Calculations 45to54'!AD220</f>
        <v>0.21565033590554539</v>
      </c>
      <c r="AE39" s="28">
        <f>'Calculations 45to54'!AE220</f>
        <v>0.21441270796099596</v>
      </c>
      <c r="AF39" s="28">
        <f>'Calculations 45to54'!AF220</f>
        <v>0.21316593522132196</v>
      </c>
      <c r="AG39">
        <v>0.21316593522132196</v>
      </c>
      <c r="AH39">
        <v>0.21316593522132196</v>
      </c>
      <c r="AI39">
        <v>0.21316593522132196</v>
      </c>
      <c r="AJ39">
        <v>0.21316593522132196</v>
      </c>
      <c r="AK39">
        <v>0.21316593522132196</v>
      </c>
      <c r="AL39">
        <v>0.21316593522132196</v>
      </c>
      <c r="AM39">
        <v>0.21316593522132196</v>
      </c>
      <c r="AN39">
        <v>0.21316593522132196</v>
      </c>
      <c r="AO39">
        <v>0.21316593522132196</v>
      </c>
      <c r="AP39">
        <v>0.21316593522132196</v>
      </c>
    </row>
    <row r="40" spans="1:42" x14ac:dyDescent="0.2">
      <c r="A40" s="6" t="s">
        <v>54</v>
      </c>
      <c r="B40" s="28">
        <f>'Calculations 45to54'!B221</f>
        <v>0.23036649214659694</v>
      </c>
      <c r="C40" s="28">
        <f>'Calculations 45to54'!C221</f>
        <v>0.22450537703746717</v>
      </c>
      <c r="D40" s="28">
        <f>'Calculations 45to54'!D221</f>
        <v>0.22200620776386654</v>
      </c>
      <c r="E40" s="28">
        <f>'Calculations 45to54'!E221</f>
        <v>0.22043043890206515</v>
      </c>
      <c r="F40" s="28">
        <f>'Calculations 45to54'!F221</f>
        <v>0.21902109056261532</v>
      </c>
      <c r="G40" s="28">
        <f>'Calculations 45to54'!G221</f>
        <v>0.2185551267680996</v>
      </c>
      <c r="H40" s="28">
        <f>'Calculations 45to54'!H221</f>
        <v>0.21779061722733722</v>
      </c>
      <c r="I40" s="28">
        <f>'Calculations 45to54'!I221</f>
        <v>0.22068349464378417</v>
      </c>
      <c r="J40" s="28">
        <f>'Calculations 45to54'!J221</f>
        <v>0.22600454812423734</v>
      </c>
      <c r="K40" s="28">
        <f>'Calculations 45to54'!K221</f>
        <v>0.23148916737809644</v>
      </c>
      <c r="L40" s="28">
        <f>'Calculations 45to54'!L221</f>
        <v>0.22020213836540833</v>
      </c>
      <c r="M40" s="28">
        <f>'Calculations 45to54'!M221</f>
        <v>0.21937800394955978</v>
      </c>
      <c r="N40" s="28">
        <f>'Calculations 45to54'!N221</f>
        <v>0.21853031006451229</v>
      </c>
      <c r="O40" s="28">
        <f>'Calculations 45to54'!O221</f>
        <v>0.21765980988586911</v>
      </c>
      <c r="P40" s="28">
        <f>'Calculations 45to54'!P221</f>
        <v>0.21676726566367951</v>
      </c>
      <c r="Q40" s="28">
        <f>'Calculations 45to54'!Q221</f>
        <v>0.21585344703128895</v>
      </c>
      <c r="R40" s="28">
        <f>'Calculations 45to54'!R221</f>
        <v>0.21491912936445542</v>
      </c>
      <c r="S40" s="28">
        <f>'Calculations 45to54'!S221</f>
        <v>0.21396509219377879</v>
      </c>
      <c r="T40" s="28">
        <f>'Calculations 45to54'!T221</f>
        <v>0.21299211767309545</v>
      </c>
      <c r="U40" s="28">
        <f>'Calculations 45to54'!U221</f>
        <v>0.21200098910615175</v>
      </c>
      <c r="V40" s="28">
        <f>'Calculations 45to54'!V221</f>
        <v>0.21099248953347929</v>
      </c>
      <c r="W40" s="28">
        <f>'Calculations 45to54'!W221</f>
        <v>0.20996740038109291</v>
      </c>
      <c r="X40" s="28">
        <f>'Calculations 45to54'!X221</f>
        <v>0.20892650017224287</v>
      </c>
      <c r="Y40" s="28">
        <f>'Calculations 45to54'!Y221</f>
        <v>0.2078705633031801</v>
      </c>
      <c r="Z40" s="28">
        <f>'Calculations 45to54'!Z221</f>
        <v>0.20680035888354822</v>
      </c>
      <c r="AA40" s="28">
        <f>'Calculations 45to54'!AA221</f>
        <v>0.20571664964174616</v>
      </c>
      <c r="AB40" s="28">
        <f>'Calculations 45to54'!AB221</f>
        <v>0.20462019089530994</v>
      </c>
      <c r="AC40" s="28">
        <f>'Calculations 45to54'!AC221</f>
        <v>0.2035117295861161</v>
      </c>
      <c r="AD40" s="28">
        <f>'Calculations 45to54'!AD221</f>
        <v>0.20239200337995342</v>
      </c>
      <c r="AE40" s="28">
        <f>'Calculations 45to54'!AE221</f>
        <v>0.2012617398297914</v>
      </c>
      <c r="AF40" s="28">
        <f>'Calculations 45to54'!AF221</f>
        <v>0.20012165560186174</v>
      </c>
      <c r="AG40">
        <v>0.20012165560186174</v>
      </c>
      <c r="AH40">
        <v>0.20012165560186174</v>
      </c>
      <c r="AI40">
        <v>0.20012165560186174</v>
      </c>
      <c r="AJ40">
        <v>0.20012165560186174</v>
      </c>
      <c r="AK40">
        <v>0.20012165560186174</v>
      </c>
      <c r="AL40">
        <v>0.20012165560186174</v>
      </c>
      <c r="AM40">
        <v>0.20012165560186174</v>
      </c>
      <c r="AN40">
        <v>0.20012165560186174</v>
      </c>
      <c r="AO40">
        <v>0.20012165560186174</v>
      </c>
      <c r="AP40">
        <v>0.20012165560186174</v>
      </c>
    </row>
    <row r="41" spans="1:42" x14ac:dyDescent="0.2">
      <c r="A41" s="6" t="s">
        <v>55</v>
      </c>
      <c r="B41" s="28">
        <f>'Calculations 45to54'!B222</f>
        <v>0.20453339763684586</v>
      </c>
      <c r="C41" s="28">
        <f>'Calculations 45to54'!C222</f>
        <v>0.19923010136069563</v>
      </c>
      <c r="D41" s="28">
        <f>'Calculations 45to54'!D222</f>
        <v>0.19695710878594541</v>
      </c>
      <c r="E41" s="28">
        <f>'Calculations 45to54'!E222</f>
        <v>0.19556060618405877</v>
      </c>
      <c r="F41" s="28">
        <f>'Calculations 45to54'!F222</f>
        <v>0.19437926379243312</v>
      </c>
      <c r="G41" s="28">
        <f>'Calculations 45to54'!G222</f>
        <v>0.19412759745320474</v>
      </c>
      <c r="H41" s="28">
        <f>'Calculations 45to54'!H222</f>
        <v>0.19365103179927545</v>
      </c>
      <c r="I41" s="28">
        <f>'Calculations 45to54'!I222</f>
        <v>0.19646961999902962</v>
      </c>
      <c r="J41" s="28">
        <f>'Calculations 45to54'!J222</f>
        <v>0.20143388570589688</v>
      </c>
      <c r="K41" s="28">
        <f>'Calculations 45to54'!K222</f>
        <v>0.2065267939289562</v>
      </c>
      <c r="L41" s="28">
        <f>'Calculations 45to54'!L222</f>
        <v>0.1962686974536528</v>
      </c>
      <c r="M41" s="28">
        <f>'Calculations 45to54'!M222</f>
        <v>0.19562496276528865</v>
      </c>
      <c r="N41" s="28">
        <f>'Calculations 45to54'!N222</f>
        <v>0.19495894097212793</v>
      </c>
      <c r="O41" s="28">
        <f>'Calculations 45to54'!O222</f>
        <v>0.19427123446567768</v>
      </c>
      <c r="P41" s="28">
        <f>'Calculations 45to54'!P222</f>
        <v>0.19356245884910425</v>
      </c>
      <c r="Q41" s="28">
        <f>'Calculations 45to54'!Q222</f>
        <v>0.192833241373745</v>
      </c>
      <c r="R41" s="28">
        <f>'Calculations 45to54'!R222</f>
        <v>0.19208421940538525</v>
      </c>
      <c r="S41" s="28">
        <f>'Calculations 45to54'!S222</f>
        <v>0.19131603892414967</v>
      </c>
      <c r="T41" s="28">
        <f>'Calculations 45to54'!T222</f>
        <v>0.19052935306152138</v>
      </c>
      <c r="U41" s="28">
        <f>'Calculations 45to54'!U222</f>
        <v>0.18972482067769886</v>
      </c>
      <c r="V41" s="28">
        <f>'Calculations 45to54'!V222</f>
        <v>0.18890310498215235</v>
      </c>
      <c r="W41" s="28">
        <f>'Calculations 45to54'!W222</f>
        <v>0.18806487219995477</v>
      </c>
      <c r="X41" s="28">
        <f>'Calculations 45to54'!X222</f>
        <v>0.18721079028609708</v>
      </c>
      <c r="Y41" s="28">
        <f>'Calculations 45to54'!Y222</f>
        <v>0.18634152768973189</v>
      </c>
      <c r="Z41" s="28">
        <f>'Calculations 45to54'!Z222</f>
        <v>0.18545775216994431</v>
      </c>
      <c r="AA41" s="28">
        <f>'Calculations 45to54'!AA222</f>
        <v>0.18456012966437957</v>
      </c>
      <c r="AB41" s="28">
        <f>'Calculations 45to54'!AB222</f>
        <v>0.1836493232117454</v>
      </c>
      <c r="AC41" s="28">
        <f>'Calculations 45to54'!AC222</f>
        <v>0.18272599192895178</v>
      </c>
      <c r="AD41" s="28">
        <f>'Calculations 45to54'!AD222</f>
        <v>0.18179079004336876</v>
      </c>
      <c r="AE41" s="28">
        <f>'Calculations 45to54'!AE222</f>
        <v>0.1808443659804447</v>
      </c>
      <c r="AF41" s="28">
        <f>'Calculations 45to54'!AF222</f>
        <v>0.17988736150668327</v>
      </c>
      <c r="AG41">
        <v>0.17988736150668327</v>
      </c>
      <c r="AH41">
        <v>0.17988736150668327</v>
      </c>
      <c r="AI41">
        <v>0.17988736150668327</v>
      </c>
      <c r="AJ41">
        <v>0.17988736150668327</v>
      </c>
      <c r="AK41">
        <v>0.17988736150668327</v>
      </c>
      <c r="AL41">
        <v>0.17988736150668327</v>
      </c>
      <c r="AM41">
        <v>0.17988736150668327</v>
      </c>
      <c r="AN41">
        <v>0.17988736150668327</v>
      </c>
      <c r="AO41">
        <v>0.17988736150668327</v>
      </c>
      <c r="AP41">
        <v>0.17988736150668327</v>
      </c>
    </row>
    <row r="42" spans="1:42" x14ac:dyDescent="0.2">
      <c r="A42" s="6" t="s">
        <v>56</v>
      </c>
      <c r="B42" s="28">
        <f>'Calculations 45to54'!B223</f>
        <v>0.15526518063028441</v>
      </c>
      <c r="C42" s="28">
        <f>'Calculations 45to54'!C223</f>
        <v>0.15181627151855093</v>
      </c>
      <c r="D42" s="28">
        <f>'Calculations 45to54'!D223</f>
        <v>0.15049437915952588</v>
      </c>
      <c r="E42" s="28">
        <f>'Calculations 45to54'!E223</f>
        <v>0.14980463575437572</v>
      </c>
      <c r="F42" s="28">
        <f>'Calculations 45to54'!F223</f>
        <v>0.14931108785686711</v>
      </c>
      <c r="G42" s="28">
        <f>'Calculations 45to54'!G223</f>
        <v>0.14965935884369172</v>
      </c>
      <c r="H42" s="28">
        <f>'Calculations 45to54'!H223</f>
        <v>0.14976809781089356</v>
      </c>
      <c r="I42" s="28">
        <f>'Calculations 45to54'!I223</f>
        <v>0.15237773214766126</v>
      </c>
      <c r="J42" s="28">
        <f>'Calculations 45to54'!J223</f>
        <v>0.15666334984878053</v>
      </c>
      <c r="K42" s="28">
        <f>'Calculations 45to54'!K223</f>
        <v>0.16105438489932022</v>
      </c>
      <c r="L42" s="28">
        <f>'Calculations 45to54'!L223</f>
        <v>0.15336674290001909</v>
      </c>
      <c r="M42" s="28">
        <f>'Calculations 45to54'!M223</f>
        <v>0.15320997616324278</v>
      </c>
      <c r="N42" s="28">
        <f>'Calculations 45to54'!N223</f>
        <v>0.15301691011242913</v>
      </c>
      <c r="O42" s="28">
        <f>'Calculations 45to54'!O223</f>
        <v>0.15278860682917414</v>
      </c>
      <c r="P42" s="28">
        <f>'Calculations 45to54'!P223</f>
        <v>0.15252614381255469</v>
      </c>
      <c r="Q42" s="28">
        <f>'Calculations 45to54'!Q223</f>
        <v>0.15223061028733365</v>
      </c>
      <c r="R42" s="28">
        <f>'Calculations 45to54'!R223</f>
        <v>0.15190310376337013</v>
      </c>
      <c r="S42" s="28">
        <f>'Calculations 45to54'!S223</f>
        <v>0.15154472683539133</v>
      </c>
      <c r="T42" s="28">
        <f>'Calculations 45to54'!T223</f>
        <v>0.15115658421240044</v>
      </c>
      <c r="U42" s="28">
        <f>'Calculations 45to54'!U223</f>
        <v>0.15073977996621063</v>
      </c>
      <c r="V42" s="28">
        <f>'Calculations 45to54'!V223</f>
        <v>0.15029541498883098</v>
      </c>
      <c r="W42" s="28">
        <f>'Calculations 45to54'!W223</f>
        <v>0.14982458464874387</v>
      </c>
      <c r="X42" s="28">
        <f>'Calculations 45to54'!X223</f>
        <v>0.14932837663639026</v>
      </c>
      <c r="Y42" s="28">
        <f>'Calculations 45to54'!Y223</f>
        <v>0.14880786898953033</v>
      </c>
      <c r="Z42" s="28">
        <f>'Calculations 45to54'!Z223</f>
        <v>0.14826412828944999</v>
      </c>
      <c r="AA42" s="28">
        <f>'Calculations 45to54'!AA223</f>
        <v>0.14769820801932212</v>
      </c>
      <c r="AB42" s="28">
        <f>'Calculations 45to54'!AB223</f>
        <v>0.1471111470763341</v>
      </c>
      <c r="AC42" s="28">
        <f>'Calculations 45to54'!AC223</f>
        <v>0.14650396842951699</v>
      </c>
      <c r="AD42" s="28">
        <f>'Calculations 45to54'!AD223</f>
        <v>0.14587767791549669</v>
      </c>
      <c r="AE42" s="28">
        <f>'Calculations 45to54'!AE223</f>
        <v>0.14523326316468885</v>
      </c>
      <c r="AF42" s="28">
        <f>'Calculations 45to54'!AF223</f>
        <v>0.14457169265072473</v>
      </c>
      <c r="AG42">
        <v>0.14457169265072473</v>
      </c>
      <c r="AH42">
        <v>0.14457169265072473</v>
      </c>
      <c r="AI42">
        <v>0.14457169265072473</v>
      </c>
      <c r="AJ42">
        <v>0.14457169265072473</v>
      </c>
      <c r="AK42">
        <v>0.14457169265072473</v>
      </c>
      <c r="AL42">
        <v>0.14457169265072473</v>
      </c>
      <c r="AM42">
        <v>0.14457169265072473</v>
      </c>
      <c r="AN42">
        <v>0.14457169265072473</v>
      </c>
      <c r="AO42">
        <v>0.14457169265072473</v>
      </c>
      <c r="AP42">
        <v>0.14457169265072473</v>
      </c>
    </row>
    <row r="43" spans="1:42" x14ac:dyDescent="0.2">
      <c r="A43" s="6" t="s">
        <v>57</v>
      </c>
      <c r="B43" s="28">
        <f>'Calculations 45to54'!B224</f>
        <v>0.18015267175572519</v>
      </c>
      <c r="C43" s="28">
        <f>'Calculations 45to54'!C224</f>
        <v>0.17614984083173549</v>
      </c>
      <c r="D43" s="28">
        <f>'Calculations 45to54'!D224</f>
        <v>0.1748570426116999</v>
      </c>
      <c r="E43" s="28">
        <f>'Calculations 45to54'!E224</f>
        <v>0.1742369180864517</v>
      </c>
      <c r="F43" s="28">
        <f>'Calculations 45to54'!F224</f>
        <v>0.17366312438212195</v>
      </c>
      <c r="G43" s="28">
        <f>'Calculations 45to54'!G224</f>
        <v>0.17391613113441129</v>
      </c>
      <c r="H43" s="28">
        <f>'Calculations 45to54'!H224</f>
        <v>0.17376041238625711</v>
      </c>
      <c r="I43" s="28">
        <f>'Calculations 45to54'!I224</f>
        <v>0.17644417741132096</v>
      </c>
      <c r="J43" s="28">
        <f>'Calculations 45to54'!J224</f>
        <v>0.18127334471811354</v>
      </c>
      <c r="K43" s="28">
        <f>'Calculations 45to54'!K224</f>
        <v>0.18649541674166148</v>
      </c>
      <c r="L43" s="28">
        <f>'Calculations 45to54'!L224</f>
        <v>0.17773437144721926</v>
      </c>
      <c r="M43" s="28">
        <f>'Calculations 45to54'!M224</f>
        <v>0.177545698896349</v>
      </c>
      <c r="N43" s="28">
        <f>'Calculations 45to54'!N224</f>
        <v>0.17732135895124318</v>
      </c>
      <c r="O43" s="28">
        <f>'Calculations 45to54'!O224</f>
        <v>0.17706214495726078</v>
      </c>
      <c r="P43" s="28">
        <f>'Calculations 45to54'!P224</f>
        <v>0.17676887436281322</v>
      </c>
      <c r="Q43" s="28">
        <f>'Calculations 45to54'!Q224</f>
        <v>0.17644238622848452</v>
      </c>
      <c r="R43" s="28">
        <f>'Calculations 45to54'!R224</f>
        <v>0.17608353878814939</v>
      </c>
      <c r="S43" s="28">
        <f>'Calculations 45to54'!S224</f>
        <v>0.17569320706647051</v>
      </c>
      <c r="T43" s="28">
        <f>'Calculations 45to54'!T224</f>
        <v>0.17527228055695387</v>
      </c>
      <c r="U43" s="28">
        <f>'Calculations 45to54'!U224</f>
        <v>0.17482166096452137</v>
      </c>
      <c r="V43" s="28">
        <f>'Calculations 45to54'!V224</f>
        <v>0.17434226001627082</v>
      </c>
      <c r="W43" s="28">
        <f>'Calculations 45to54'!W224</f>
        <v>0.17383499734382601</v>
      </c>
      <c r="X43" s="28">
        <f>'Calculations 45to54'!X224</f>
        <v>0.17330079844031962</v>
      </c>
      <c r="Y43" s="28">
        <f>'Calculations 45to54'!Y224</f>
        <v>0.1727405926947439</v>
      </c>
      <c r="Z43" s="28">
        <f>'Calculations 45to54'!Z224</f>
        <v>0.17215531150602142</v>
      </c>
      <c r="AA43" s="28">
        <f>'Calculations 45to54'!AA224</f>
        <v>0.1715458864788032</v>
      </c>
      <c r="AB43" s="28">
        <f>'Calculations 45to54'!AB224</f>
        <v>0.17091324770260957</v>
      </c>
      <c r="AC43" s="28">
        <f>'Calculations 45to54'!AC224</f>
        <v>0.17025832211557712</v>
      </c>
      <c r="AD43" s="28">
        <f>'Calculations 45to54'!AD224</f>
        <v>0.16958203195369104</v>
      </c>
      <c r="AE43" s="28">
        <f>'Calculations 45to54'!AE224</f>
        <v>0.16888529328603105</v>
      </c>
      <c r="AF43" s="28">
        <f>'Calculations 45to54'!AF224</f>
        <v>0.16816901463619957</v>
      </c>
      <c r="AG43">
        <v>0.16816901463619957</v>
      </c>
      <c r="AH43">
        <v>0.16816901463619957</v>
      </c>
      <c r="AI43">
        <v>0.16816901463619957</v>
      </c>
      <c r="AJ43">
        <v>0.16816901463619957</v>
      </c>
      <c r="AK43">
        <v>0.16816901463619957</v>
      </c>
      <c r="AL43">
        <v>0.16816901463619957</v>
      </c>
      <c r="AM43">
        <v>0.16816901463619957</v>
      </c>
      <c r="AN43">
        <v>0.16816901463619957</v>
      </c>
      <c r="AO43">
        <v>0.16816901463619957</v>
      </c>
      <c r="AP43">
        <v>0.16816901463619957</v>
      </c>
    </row>
  </sheetData>
  <phoneticPr fontId="1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P43"/>
  <sheetViews>
    <sheetView topLeftCell="Z1" workbookViewId="0">
      <selection activeCell="AG2" sqref="AG2:AP43"/>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55to64'!B183</f>
        <v>0.19667943805874843</v>
      </c>
      <c r="C2" s="28">
        <f>'Calculations 55to64'!C183</f>
        <v>0.1950091981926122</v>
      </c>
      <c r="D2" s="28">
        <f>'Calculations 55to64'!D183</f>
        <v>0.19136275137482048</v>
      </c>
      <c r="E2" s="28">
        <f>'Calculations 55to64'!E183</f>
        <v>0.18729599882837941</v>
      </c>
      <c r="F2" s="28">
        <f>'Calculations 55to64'!F183</f>
        <v>0.1842337923401409</v>
      </c>
      <c r="G2" s="28">
        <f>'Calculations 55to64'!G183</f>
        <v>0.1828056461794251</v>
      </c>
      <c r="H2" s="28">
        <f>'Calculations 55to64'!H183</f>
        <v>0.18161359156567319</v>
      </c>
      <c r="I2" s="28">
        <f>'Calculations 55to64'!I183</f>
        <v>0.17835451763515536</v>
      </c>
      <c r="J2" s="28">
        <f>'Calculations 55to64'!J183</f>
        <v>0.17310327253278107</v>
      </c>
      <c r="K2" s="28">
        <f>'Calculations 55to64'!K183</f>
        <v>0.16733764992622868</v>
      </c>
      <c r="L2" s="28">
        <f>'Calculations 55to64'!L183</f>
        <v>0.16815852584173752</v>
      </c>
      <c r="M2" s="28">
        <f>'Calculations 55to64'!M183</f>
        <v>0.16546263513730769</v>
      </c>
      <c r="N2" s="28">
        <f>'Calculations 55to64'!N183</f>
        <v>0.16279039056873587</v>
      </c>
      <c r="O2" s="28">
        <f>'Calculations 55to64'!O183</f>
        <v>0.16014293342378905</v>
      </c>
      <c r="P2" s="28">
        <f>'Calculations 55to64'!P183</f>
        <v>0.15752131862938271</v>
      </c>
      <c r="Q2" s="28">
        <f>'Calculations 55to64'!Q183</f>
        <v>0.15492651721135803</v>
      </c>
      <c r="R2" s="28">
        <f>'Calculations 55to64'!R183</f>
        <v>0.15235941885257462</v>
      </c>
      <c r="S2" s="28">
        <f>'Calculations 55to64'!S183</f>
        <v>0.14982083453219808</v>
      </c>
      <c r="T2" s="28">
        <f>'Calculations 55to64'!T183</f>
        <v>0.14731149922997791</v>
      </c>
      <c r="U2" s="28">
        <f>'Calculations 55to64'!U183</f>
        <v>0.1448320746802558</v>
      </c>
      <c r="V2" s="28">
        <f>'Calculations 55to64'!V183</f>
        <v>0.1423831521614132</v>
      </c>
      <c r="W2" s="28">
        <f>'Calculations 55to64'!W183</f>
        <v>0.13996525530739884</v>
      </c>
      <c r="X2" s="28">
        <f>'Calculations 55to64'!X183</f>
        <v>0.13757884292896119</v>
      </c>
      <c r="Y2" s="28">
        <f>'Calculations 55to64'!Y183</f>
        <v>0.13522431183313485</v>
      </c>
      <c r="Z2" s="28">
        <f>'Calculations 55to64'!Z183</f>
        <v>0.13290199963046945</v>
      </c>
      <c r="AA2" s="28">
        <f>'Calculations 55to64'!AA183</f>
        <v>0.13061218752039883</v>
      </c>
      <c r="AB2" s="28">
        <f>'Calculations 55to64'!AB183</f>
        <v>0.12835510304604422</v>
      </c>
      <c r="AC2" s="28">
        <f>'Calculations 55to64'!AC183</f>
        <v>0.12613092281058996</v>
      </c>
      <c r="AD2" s="28">
        <f>'Calculations 55to64'!AD183</f>
        <v>0.12393977514821536</v>
      </c>
      <c r="AE2" s="28">
        <f>'Calculations 55to64'!AE183</f>
        <v>0.12178174274335608</v>
      </c>
      <c r="AF2" s="28">
        <f>'Calculations 55to64'!AF183</f>
        <v>0.11965686519282594</v>
      </c>
      <c r="AG2">
        <v>0.11965686519282594</v>
      </c>
      <c r="AH2">
        <v>0.11965686519282594</v>
      </c>
      <c r="AI2">
        <v>0.11965686519282594</v>
      </c>
      <c r="AJ2">
        <v>0.11965686519282594</v>
      </c>
      <c r="AK2">
        <v>0.11965686519282594</v>
      </c>
      <c r="AL2">
        <v>0.11965686519282594</v>
      </c>
      <c r="AM2">
        <v>0.11965686519282594</v>
      </c>
      <c r="AN2">
        <v>0.11965686519282594</v>
      </c>
      <c r="AO2">
        <v>0.11965686519282594</v>
      </c>
      <c r="AP2">
        <v>0.11965686519282594</v>
      </c>
    </row>
    <row r="3" spans="1:42" x14ac:dyDescent="0.2">
      <c r="A3" s="6" t="s">
        <v>94</v>
      </c>
      <c r="B3" s="28">
        <f>'Calculations 55to64'!B184</f>
        <v>0.19607843137254902</v>
      </c>
      <c r="C3" s="28">
        <f>'Calculations 55to64'!C184</f>
        <v>0.19472066145314201</v>
      </c>
      <c r="D3" s="28">
        <f>'Calculations 55to64'!D184</f>
        <v>0.19128900738233501</v>
      </c>
      <c r="E3" s="28">
        <f>'Calculations 55to64'!E184</f>
        <v>0.1874416085184322</v>
      </c>
      <c r="F3" s="28">
        <f>'Calculations 55to64'!F184</f>
        <v>0.18460089693568424</v>
      </c>
      <c r="G3" s="28">
        <f>'Calculations 55to64'!G184</f>
        <v>0.18336765340733613</v>
      </c>
      <c r="H3" s="28">
        <f>'Calculations 55to64'!H184</f>
        <v>0.1824244469290591</v>
      </c>
      <c r="I3" s="28">
        <f>'Calculations 55to64'!I184</f>
        <v>0.1792104779226924</v>
      </c>
      <c r="J3" s="28">
        <f>'Calculations 55to64'!J184</f>
        <v>0.17383273934145341</v>
      </c>
      <c r="K3" s="28">
        <f>'Calculations 55to64'!K184</f>
        <v>0.16792151351831106</v>
      </c>
      <c r="L3" s="28">
        <f>'Calculations 55to64'!L184</f>
        <v>0.16944963947020408</v>
      </c>
      <c r="M3" s="28">
        <f>'Calculations 55to64'!M184</f>
        <v>0.16696023845280294</v>
      </c>
      <c r="N3" s="28">
        <f>'Calculations 55to64'!N184</f>
        <v>0.16449660243062358</v>
      </c>
      <c r="O3" s="28">
        <f>'Calculations 55to64'!O184</f>
        <v>0.16205904643145644</v>
      </c>
      <c r="P3" s="28">
        <f>'Calculations 55to64'!P184</f>
        <v>0.1596478534798437</v>
      </c>
      <c r="Q3" s="28">
        <f>'Calculations 55to64'!Q184</f>
        <v>0.15726327566078832</v>
      </c>
      <c r="R3" s="28">
        <f>'Calculations 55to64'!R184</f>
        <v>0.15490553518063546</v>
      </c>
      <c r="S3" s="28">
        <f>'Calculations 55to64'!S184</f>
        <v>0.15257482542310499</v>
      </c>
      <c r="T3" s="28">
        <f>'Calculations 55to64'!T184</f>
        <v>0.15027131199857049</v>
      </c>
      <c r="U3" s="28">
        <f>'Calculations 55to64'!U184</f>
        <v>0.14799513378480897</v>
      </c>
      <c r="V3" s="28">
        <f>'Calculations 55to64'!V184</f>
        <v>0.14574640395757993</v>
      </c>
      <c r="W3" s="28">
        <f>'Calculations 55to64'!W184</f>
        <v>0.14352521100948906</v>
      </c>
      <c r="X3" s="28">
        <f>'Calculations 55to64'!X184</f>
        <v>0.14133161975573921</v>
      </c>
      <c r="Y3" s="28">
        <f>'Calculations 55to64'!Y184</f>
        <v>0.13916567232546759</v>
      </c>
      <c r="Z3" s="28">
        <f>'Calculations 55to64'!Z184</f>
        <v>0.13702738913748494</v>
      </c>
      <c r="AA3" s="28">
        <f>'Calculations 55to64'!AA184</f>
        <v>0.13491676985934334</v>
      </c>
      <c r="AB3" s="28">
        <f>'Calculations 55to64'!AB184</f>
        <v>0.13283379434876769</v>
      </c>
      <c r="AC3" s="28">
        <f>'Calculations 55to64'!AC184</f>
        <v>0.13077842357657793</v>
      </c>
      <c r="AD3" s="28">
        <f>'Calculations 55to64'!AD184</f>
        <v>0.12875060053033735</v>
      </c>
      <c r="AE3" s="28">
        <f>'Calculations 55to64'!AE184</f>
        <v>0.12675025109805271</v>
      </c>
      <c r="AF3" s="28">
        <f>'Calculations 55to64'!AF184</f>
        <v>0.12477728493133841</v>
      </c>
      <c r="AG3">
        <v>0.12477728493133841</v>
      </c>
      <c r="AH3">
        <v>0.12477728493133841</v>
      </c>
      <c r="AI3">
        <v>0.12477728493133841</v>
      </c>
      <c r="AJ3">
        <v>0.12477728493133841</v>
      </c>
      <c r="AK3">
        <v>0.12477728493133841</v>
      </c>
      <c r="AL3">
        <v>0.12477728493133841</v>
      </c>
      <c r="AM3">
        <v>0.12477728493133841</v>
      </c>
      <c r="AN3">
        <v>0.12477728493133841</v>
      </c>
      <c r="AO3">
        <v>0.12477728493133841</v>
      </c>
      <c r="AP3">
        <v>0.12477728493133841</v>
      </c>
    </row>
    <row r="4" spans="1:42" x14ac:dyDescent="0.2">
      <c r="A4" s="6" t="s">
        <v>93</v>
      </c>
      <c r="B4" s="28">
        <f>'Calculations 55to64'!B185</f>
        <v>0.13265306122448978</v>
      </c>
      <c r="C4" s="28">
        <f>'Calculations 55to64'!C185</f>
        <v>0.13156186084945251</v>
      </c>
      <c r="D4" s="28">
        <f>'Calculations 55to64'!D185</f>
        <v>0.12904746922852453</v>
      </c>
      <c r="E4" s="28">
        <f>'Calculations 55to64'!E185</f>
        <v>0.12628966763120797</v>
      </c>
      <c r="F4" s="28">
        <f>'Calculations 55to64'!F185</f>
        <v>0.1242718783132053</v>
      </c>
      <c r="G4" s="28">
        <f>'Calculations 55to64'!G185</f>
        <v>0.12337246571516808</v>
      </c>
      <c r="H4" s="28">
        <f>'Calculations 55to64'!H185</f>
        <v>0.1227131796516068</v>
      </c>
      <c r="I4" s="28">
        <f>'Calculations 55to64'!I185</f>
        <v>0.1205473309431368</v>
      </c>
      <c r="J4" s="28">
        <f>'Calculations 55to64'!J185</f>
        <v>0.11689402459928636</v>
      </c>
      <c r="K4" s="28">
        <f>'Calculations 55to64'!K185</f>
        <v>0.11286240603819998</v>
      </c>
      <c r="L4" s="28">
        <f>'Calculations 55to64'!L185</f>
        <v>0.11371159993655845</v>
      </c>
      <c r="M4" s="28">
        <f>'Calculations 55to64'!M185</f>
        <v>0.11196995113230991</v>
      </c>
      <c r="N4" s="28">
        <f>'Calculations 55to64'!N185</f>
        <v>0.11024972481449172</v>
      </c>
      <c r="O4" s="28">
        <f>'Calculations 55to64'!O185</f>
        <v>0.1085509614645816</v>
      </c>
      <c r="P4" s="28">
        <f>'Calculations 55to64'!P185</f>
        <v>0.10687368767971506</v>
      </c>
      <c r="Q4" s="28">
        <f>'Calculations 55to64'!Q185</f>
        <v>0.10521791648171991</v>
      </c>
      <c r="R4" s="28">
        <f>'Calculations 55to64'!R185</f>
        <v>0.10358364764337516</v>
      </c>
      <c r="S4" s="28">
        <f>'Calculations 55to64'!S185</f>
        <v>0.10197086803035865</v>
      </c>
      <c r="T4" s="28">
        <f>'Calculations 55to64'!T185</f>
        <v>0.1003795519573273</v>
      </c>
      <c r="U4" s="28">
        <f>'Calculations 55to64'!U185</f>
        <v>9.8809661556579137E-2</v>
      </c>
      <c r="V4" s="28">
        <f>'Calculations 55to64'!V185</f>
        <v>9.7261147157763642E-2</v>
      </c>
      <c r="W4" s="28">
        <f>'Calculations 55to64'!W185</f>
        <v>9.5733947677111936E-2</v>
      </c>
      <c r="X4" s="28">
        <f>'Calculations 55to64'!X185</f>
        <v>9.4227991014709633E-2</v>
      </c>
      <c r="Y4" s="28">
        <f>'Calculations 55to64'!Y185</f>
        <v>9.274319445835498E-2</v>
      </c>
      <c r="Z4" s="28">
        <f>'Calculations 55to64'!Z185</f>
        <v>9.1279465092595199E-2</v>
      </c>
      <c r="AA4" s="28">
        <f>'Calculations 55to64'!AA185</f>
        <v>8.9836700211583312E-2</v>
      </c>
      <c r="AB4" s="28">
        <f>'Calculations 55to64'!AB185</f>
        <v>8.841478773445291E-2</v>
      </c>
      <c r="AC4" s="28">
        <f>'Calculations 55to64'!AC185</f>
        <v>8.7013606621960879E-2</v>
      </c>
      <c r="AD4" s="28">
        <f>'Calculations 55to64'!AD185</f>
        <v>8.5633027293213995E-2</v>
      </c>
      <c r="AE4" s="28">
        <f>'Calculations 55to64'!AE185</f>
        <v>8.4272912041360296E-2</v>
      </c>
      <c r="AF4" s="28">
        <f>'Calculations 55to64'!AF185</f>
        <v>8.2933115447183944E-2</v>
      </c>
      <c r="AG4">
        <v>8.2933115447183944E-2</v>
      </c>
      <c r="AH4">
        <v>8.2933115447183944E-2</v>
      </c>
      <c r="AI4">
        <v>8.2933115447183944E-2</v>
      </c>
      <c r="AJ4">
        <v>8.2933115447183944E-2</v>
      </c>
      <c r="AK4">
        <v>8.2933115447183944E-2</v>
      </c>
      <c r="AL4">
        <v>8.2933115447183944E-2</v>
      </c>
      <c r="AM4">
        <v>8.2933115447183944E-2</v>
      </c>
      <c r="AN4">
        <v>8.2933115447183944E-2</v>
      </c>
      <c r="AO4">
        <v>8.2933115447183944E-2</v>
      </c>
      <c r="AP4">
        <v>8.2933115447183944E-2</v>
      </c>
    </row>
    <row r="5" spans="1:42" x14ac:dyDescent="0.2">
      <c r="A5" s="6" t="s">
        <v>28</v>
      </c>
      <c r="B5" s="28">
        <f>'Calculations 55to64'!B186</f>
        <v>0.25609756097560965</v>
      </c>
      <c r="C5" s="28">
        <f>'Calculations 55to64'!C186</f>
        <v>0.2539543118720779</v>
      </c>
      <c r="D5" s="28">
        <f>'Calculations 55to64'!D186</f>
        <v>0.24964550484884845</v>
      </c>
      <c r="E5" s="28">
        <f>'Calculations 55to64'!E186</f>
        <v>0.24474002942367151</v>
      </c>
      <c r="F5" s="28">
        <f>'Calculations 55to64'!F186</f>
        <v>0.24094492453594699</v>
      </c>
      <c r="G5" s="28">
        <f>'Calculations 55to64'!G186</f>
        <v>0.23923343364908009</v>
      </c>
      <c r="H5" s="28">
        <f>'Calculations 55to64'!H186</f>
        <v>0.23766878064007857</v>
      </c>
      <c r="I5" s="28">
        <f>'Calculations 55to64'!I186</f>
        <v>0.23328350459673106</v>
      </c>
      <c r="J5" s="28">
        <f>'Calculations 55to64'!J186</f>
        <v>0.2264959361745279</v>
      </c>
      <c r="K5" s="28">
        <f>'Calculations 55to64'!K186</f>
        <v>0.21933229476294305</v>
      </c>
      <c r="L5" s="28">
        <f>'Calculations 55to64'!L186</f>
        <v>0.22052723783037959</v>
      </c>
      <c r="M5" s="28">
        <f>'Calculations 55to64'!M186</f>
        <v>0.21712658295230619</v>
      </c>
      <c r="N5" s="28">
        <f>'Calculations 55to64'!N186</f>
        <v>0.21375104944911205</v>
      </c>
      <c r="O5" s="28">
        <f>'Calculations 55to64'!O186</f>
        <v>0.21040196401402408</v>
      </c>
      <c r="P5" s="28">
        <f>'Calculations 55to64'!P186</f>
        <v>0.20708057696319179</v>
      </c>
      <c r="Q5" s="28">
        <f>'Calculations 55to64'!Q186</f>
        <v>0.20378806321938417</v>
      </c>
      <c r="R5" s="28">
        <f>'Calculations 55to64'!R186</f>
        <v>0.20052552342898253</v>
      </c>
      <c r="S5" s="28">
        <f>'Calculations 55to64'!S186</f>
        <v>0.19729398520290539</v>
      </c>
      <c r="T5" s="28">
        <f>'Calculations 55to64'!T186</f>
        <v>0.19409440447197573</v>
      </c>
      <c r="U5" s="28">
        <f>'Calculations 55to64'!U186</f>
        <v>0.19092766694719626</v>
      </c>
      <c r="V5" s="28">
        <f>'Calculations 55to64'!V186</f>
        <v>0.18779458967541876</v>
      </c>
      <c r="W5" s="28">
        <f>'Calculations 55to64'!W186</f>
        <v>0.18469592268092644</v>
      </c>
      <c r="X5" s="28">
        <f>'Calculations 55to64'!X186</f>
        <v>0.18163235068359324</v>
      </c>
      <c r="Y5" s="28">
        <f>'Calculations 55to64'!Y186</f>
        <v>0.17860449488442068</v>
      </c>
      <c r="Z5" s="28">
        <f>'Calculations 55to64'!Z186</f>
        <v>0.17561291480945815</v>
      </c>
      <c r="AA5" s="28">
        <f>'Calculations 55to64'!AA186</f>
        <v>0.17265811020335647</v>
      </c>
      <c r="AB5" s="28">
        <f>'Calculations 55to64'!AB186</f>
        <v>0.1697405229640841</v>
      </c>
      <c r="AC5" s="28">
        <f>'Calculations 55to64'!AC186</f>
        <v>0.1668605391106254</v>
      </c>
      <c r="AD5" s="28">
        <f>'Calculations 55to64'!AD186</f>
        <v>0.16401849077582759</v>
      </c>
      <c r="AE5" s="28">
        <f>'Calculations 55to64'!AE186</f>
        <v>0.16121465821691361</v>
      </c>
      <c r="AF5" s="28">
        <f>'Calculations 55to64'!AF186</f>
        <v>0.15844927183654145</v>
      </c>
      <c r="AG5">
        <v>0.15844927183654145</v>
      </c>
      <c r="AH5">
        <v>0.15844927183654145</v>
      </c>
      <c r="AI5">
        <v>0.15844927183654145</v>
      </c>
      <c r="AJ5">
        <v>0.15844927183654145</v>
      </c>
      <c r="AK5">
        <v>0.15844927183654145</v>
      </c>
      <c r="AL5">
        <v>0.15844927183654145</v>
      </c>
      <c r="AM5">
        <v>0.15844927183654145</v>
      </c>
      <c r="AN5">
        <v>0.15844927183654145</v>
      </c>
      <c r="AO5">
        <v>0.15844927183654145</v>
      </c>
      <c r="AP5">
        <v>0.15844927183654145</v>
      </c>
    </row>
    <row r="6" spans="1:42" x14ac:dyDescent="0.2">
      <c r="A6" s="6" t="s">
        <v>29</v>
      </c>
      <c r="B6" s="28">
        <f>'Calculations 55to64'!B187</f>
        <v>0.13636363636363638</v>
      </c>
      <c r="C6" s="28">
        <f>'Calculations 55to64'!C187</f>
        <v>0.13536921549350447</v>
      </c>
      <c r="D6" s="28">
        <f>'Calculations 55to64'!D187</f>
        <v>0.13295495908967803</v>
      </c>
      <c r="E6" s="28">
        <f>'Calculations 55to64'!E187</f>
        <v>0.13027344635091448</v>
      </c>
      <c r="F6" s="28">
        <f>'Calculations 55to64'!F187</f>
        <v>0.12832779534808261</v>
      </c>
      <c r="G6" s="28">
        <f>'Calculations 55to64'!G187</f>
        <v>0.12757135774223977</v>
      </c>
      <c r="H6" s="28">
        <f>'Calculations 55to64'!H187</f>
        <v>0.12701326443983307</v>
      </c>
      <c r="I6" s="28">
        <f>'Calculations 55to64'!I187</f>
        <v>0.12487046670935971</v>
      </c>
      <c r="J6" s="28">
        <f>'Calculations 55to64'!J187</f>
        <v>0.1212300748612786</v>
      </c>
      <c r="K6" s="28">
        <f>'Calculations 55to64'!K187</f>
        <v>0.11724376829643619</v>
      </c>
      <c r="L6" s="28">
        <f>'Calculations 55to64'!L187</f>
        <v>0.11821503555868372</v>
      </c>
      <c r="M6" s="28">
        <f>'Calculations 55to64'!M187</f>
        <v>0.11653146946660659</v>
      </c>
      <c r="N6" s="28">
        <f>'Calculations 55to64'!N187</f>
        <v>0.11486558525442893</v>
      </c>
      <c r="O6" s="28">
        <f>'Calculations 55to64'!O187</f>
        <v>0.11321750450429291</v>
      </c>
      <c r="P6" s="28">
        <f>'Calculations 55to64'!P187</f>
        <v>0.11158733493751367</v>
      </c>
      <c r="Q6" s="28">
        <f>'Calculations 55to64'!Q187</f>
        <v>0.10997517071583955</v>
      </c>
      <c r="R6" s="28">
        <f>'Calculations 55to64'!R187</f>
        <v>0.10838109275208023</v>
      </c>
      <c r="S6" s="28">
        <f>'Calculations 55to64'!S187</f>
        <v>0.10680516902933349</v>
      </c>
      <c r="T6" s="28">
        <f>'Calculations 55to64'!T187</f>
        <v>0.10524745492800823</v>
      </c>
      <c r="U6" s="28">
        <f>'Calculations 55to64'!U187</f>
        <v>0.10370799355982524</v>
      </c>
      <c r="V6" s="28">
        <f>'Calculations 55to64'!V187</f>
        <v>0.10218681610797392</v>
      </c>
      <c r="W6" s="28">
        <f>'Calculations 55to64'!W187</f>
        <v>0.1006839421725816</v>
      </c>
      <c r="X6" s="28">
        <f>'Calculations 55to64'!X187</f>
        <v>9.9199380120673836E-2</v>
      </c>
      <c r="Y6" s="28">
        <f>'Calculations 55to64'!Y187</f>
        <v>9.7733127439796841E-2</v>
      </c>
      <c r="Z6" s="28">
        <f>'Calculations 55to64'!Z187</f>
        <v>9.628517109448835E-2</v>
      </c>
      <c r="AA6" s="28">
        <f>'Calculations 55to64'!AA187</f>
        <v>9.4855487884798778E-2</v>
      </c>
      <c r="AB6" s="28">
        <f>'Calculations 55to64'!AB187</f>
        <v>9.3444044806089921E-2</v>
      </c>
      <c r="AC6" s="28">
        <f>'Calculations 55to64'!AC187</f>
        <v>9.2050799409348599E-2</v>
      </c>
      <c r="AD6" s="28">
        <f>'Calculations 55to64'!AD187</f>
        <v>9.0675700161291575E-2</v>
      </c>
      <c r="AE6" s="28">
        <f>'Calculations 55to64'!AE187</f>
        <v>8.9318686803559574E-2</v>
      </c>
      <c r="AF6" s="28">
        <f>'Calculations 55to64'!AF187</f>
        <v>8.7979690710328712E-2</v>
      </c>
      <c r="AG6">
        <v>8.7979690710328712E-2</v>
      </c>
      <c r="AH6">
        <v>8.7979690710328712E-2</v>
      </c>
      <c r="AI6">
        <v>8.7979690710328712E-2</v>
      </c>
      <c r="AJ6">
        <v>8.7979690710328712E-2</v>
      </c>
      <c r="AK6">
        <v>8.7979690710328712E-2</v>
      </c>
      <c r="AL6">
        <v>8.7979690710328712E-2</v>
      </c>
      <c r="AM6">
        <v>8.7979690710328712E-2</v>
      </c>
      <c r="AN6">
        <v>8.7979690710328712E-2</v>
      </c>
      <c r="AO6">
        <v>8.7979690710328712E-2</v>
      </c>
      <c r="AP6">
        <v>8.7979690710328712E-2</v>
      </c>
    </row>
    <row r="7" spans="1:42" x14ac:dyDescent="0.2">
      <c r="A7" s="6" t="s">
        <v>30</v>
      </c>
      <c r="B7" s="28">
        <f>'Calculations 55to64'!B188</f>
        <v>0.16053169734151329</v>
      </c>
      <c r="C7" s="28">
        <f>'Calculations 55to64'!C188</f>
        <v>0.15951851468617517</v>
      </c>
      <c r="D7" s="28">
        <f>'Calculations 55to64'!D188</f>
        <v>0.15681880379720631</v>
      </c>
      <c r="E7" s="28">
        <f>'Calculations 55to64'!E188</f>
        <v>0.15382341522315038</v>
      </c>
      <c r="F7" s="28">
        <f>'Calculations 55to64'!F188</f>
        <v>0.15172271133922202</v>
      </c>
      <c r="G7" s="28">
        <f>'Calculations 55to64'!G188</f>
        <v>0.15107643663386325</v>
      </c>
      <c r="H7" s="28">
        <f>'Calculations 55to64'!H188</f>
        <v>0.15067959507935047</v>
      </c>
      <c r="I7" s="28">
        <f>'Calculations 55to64'!I188</f>
        <v>0.14838833279257685</v>
      </c>
      <c r="J7" s="28">
        <f>'Calculations 55to64'!J188</f>
        <v>0.14427912459358147</v>
      </c>
      <c r="K7" s="28">
        <f>'Calculations 55to64'!K188</f>
        <v>0.13972982485829921</v>
      </c>
      <c r="L7" s="28">
        <f>'Calculations 55to64'!L188</f>
        <v>0.14094472648208828</v>
      </c>
      <c r="M7" s="28">
        <f>'Calculations 55to64'!M188</f>
        <v>0.13908940202331976</v>
      </c>
      <c r="N7" s="28">
        <f>'Calculations 55to64'!N188</f>
        <v>0.13724543307469678</v>
      </c>
      <c r="O7" s="28">
        <f>'Calculations 55to64'!O188</f>
        <v>0.13541330210063074</v>
      </c>
      <c r="P7" s="28">
        <f>'Calculations 55to64'!P188</f>
        <v>0.13359347139689612</v>
      </c>
      <c r="Q7" s="28">
        <f>'Calculations 55to64'!Q188</f>
        <v>0.13178638311514307</v>
      </c>
      <c r="R7" s="28">
        <f>'Calculations 55to64'!R188</f>
        <v>0.12999245931285297</v>
      </c>
      <c r="S7" s="28">
        <f>'Calculations 55to64'!S188</f>
        <v>0.12821210202897573</v>
      </c>
      <c r="T7" s="28">
        <f>'Calculations 55to64'!T188</f>
        <v>0.12644569338528835</v>
      </c>
      <c r="U7" s="28">
        <f>'Calculations 55to64'!U188</f>
        <v>0.124693595713341</v>
      </c>
      <c r="V7" s="28">
        <f>'Calculations 55to64'!V188</f>
        <v>0.12295615170669706</v>
      </c>
      <c r="W7" s="28">
        <f>'Calculations 55to64'!W188</f>
        <v>0.12123368459800522</v>
      </c>
      <c r="X7" s="28">
        <f>'Calculations 55to64'!X188</f>
        <v>0.1195264983603205</v>
      </c>
      <c r="Y7" s="28">
        <f>'Calculations 55to64'!Y188</f>
        <v>0.11783487793195188</v>
      </c>
      <c r="Z7" s="28">
        <f>'Calculations 55to64'!Z188</f>
        <v>0.11615908946400144</v>
      </c>
      <c r="AA7" s="28">
        <f>'Calculations 55to64'!AA188</f>
        <v>0.11449938058966154</v>
      </c>
      <c r="AB7" s="28">
        <f>'Calculations 55to64'!AB188</f>
        <v>0.11285598071425008</v>
      </c>
      <c r="AC7" s="28">
        <f>'Calculations 55to64'!AC188</f>
        <v>0.11122910132487937</v>
      </c>
      <c r="AD7" s="28">
        <f>'Calculations 55to64'!AD188</f>
        <v>0.10961893631859795</v>
      </c>
      <c r="AE7" s="28">
        <f>'Calculations 55to64'!AE188</f>
        <v>0.10802566234779207</v>
      </c>
      <c r="AF7" s="28">
        <f>'Calculations 55to64'!AF188</f>
        <v>0.1064494391815847</v>
      </c>
      <c r="AG7">
        <v>0.1064494391815847</v>
      </c>
      <c r="AH7">
        <v>0.1064494391815847</v>
      </c>
      <c r="AI7">
        <v>0.1064494391815847</v>
      </c>
      <c r="AJ7">
        <v>0.1064494391815847</v>
      </c>
      <c r="AK7">
        <v>0.1064494391815847</v>
      </c>
      <c r="AL7">
        <v>0.1064494391815847</v>
      </c>
      <c r="AM7">
        <v>0.1064494391815847</v>
      </c>
      <c r="AN7">
        <v>0.1064494391815847</v>
      </c>
      <c r="AO7">
        <v>0.1064494391815847</v>
      </c>
      <c r="AP7">
        <v>0.1064494391815847</v>
      </c>
    </row>
    <row r="8" spans="1:42" x14ac:dyDescent="0.2">
      <c r="A8" s="6" t="s">
        <v>31</v>
      </c>
      <c r="B8" s="28">
        <f>'Calculations 55to64'!B189</f>
        <v>0.19638826185101591</v>
      </c>
      <c r="C8" s="28">
        <f>'Calculations 55to64'!C189</f>
        <v>0.19489164660344346</v>
      </c>
      <c r="D8" s="28">
        <f>'Calculations 55to64'!D189</f>
        <v>0.1914166455649888</v>
      </c>
      <c r="E8" s="28">
        <f>'Calculations 55to64'!E189</f>
        <v>0.1875595778936808</v>
      </c>
      <c r="F8" s="28">
        <f>'Calculations 55to64'!F189</f>
        <v>0.18474277138733336</v>
      </c>
      <c r="G8" s="28">
        <f>'Calculations 55to64'!G189</f>
        <v>0.18361558050186907</v>
      </c>
      <c r="H8" s="28">
        <f>'Calculations 55to64'!H189</f>
        <v>0.18277282911603712</v>
      </c>
      <c r="I8" s="28">
        <f>'Calculations 55to64'!I189</f>
        <v>0.1796907734544784</v>
      </c>
      <c r="J8" s="28">
        <f>'Calculations 55to64'!J189</f>
        <v>0.17447661284969029</v>
      </c>
      <c r="K8" s="28">
        <f>'Calculations 55to64'!K189</f>
        <v>0.16876168733473945</v>
      </c>
      <c r="L8" s="28">
        <f>'Calculations 55to64'!L189</f>
        <v>0.16996852265872753</v>
      </c>
      <c r="M8" s="28">
        <f>'Calculations 55to64'!M189</f>
        <v>0.16747298505824379</v>
      </c>
      <c r="N8" s="28">
        <f>'Calculations 55to64'!N189</f>
        <v>0.16499704838836593</v>
      </c>
      <c r="O8" s="28">
        <f>'Calculations 55to64'!O189</f>
        <v>0.16254141859827057</v>
      </c>
      <c r="P8" s="28">
        <f>'Calculations 55to64'!P189</f>
        <v>0.16010676211775138</v>
      </c>
      <c r="Q8" s="28">
        <f>'Calculations 55to64'!Q189</f>
        <v>0.15769370627144522</v>
      </c>
      <c r="R8" s="28">
        <f>'Calculations 55to64'!R189</f>
        <v>0.15530283975096656</v>
      </c>
      <c r="S8" s="28">
        <f>'Calculations 55to64'!S189</f>
        <v>0.15293471314236065</v>
      </c>
      <c r="T8" s="28">
        <f>'Calculations 55to64'!T189</f>
        <v>0.15058983950608681</v>
      </c>
      <c r="U8" s="28">
        <f>'Calculations 55to64'!U189</f>
        <v>0.14826869500657436</v>
      </c>
      <c r="V8" s="28">
        <f>'Calculations 55to64'!V189</f>
        <v>0.14597171958826435</v>
      </c>
      <c r="W8" s="28">
        <f>'Calculations 55to64'!W189</f>
        <v>0.14369931769491548</v>
      </c>
      <c r="X8" s="28">
        <f>'Calculations 55to64'!X189</f>
        <v>0.1414518590288884</v>
      </c>
      <c r="Y8" s="28">
        <f>'Calculations 55to64'!Y189</f>
        <v>0.13922967934704633</v>
      </c>
      <c r="Z8" s="28">
        <f>'Calculations 55to64'!Z189</f>
        <v>0.13703308128986982</v>
      </c>
      <c r="AA8" s="28">
        <f>'Calculations 55to64'!AA189</f>
        <v>0.13486233524037772</v>
      </c>
      <c r="AB8" s="28">
        <f>'Calculations 55to64'!AB189</f>
        <v>0.13271768020944924</v>
      </c>
      <c r="AC8" s="28">
        <f>'Calculations 55to64'!AC189</f>
        <v>0.130599324744164</v>
      </c>
      <c r="AD8" s="28">
        <f>'Calculations 55to64'!AD189</f>
        <v>0.12850744785582838</v>
      </c>
      <c r="AE8" s="28">
        <f>'Calculations 55to64'!AE189</f>
        <v>0.12644219996442288</v>
      </c>
      <c r="AF8" s="28">
        <f>'Calculations 55to64'!AF189</f>
        <v>0.12440370385627192</v>
      </c>
      <c r="AG8">
        <v>0.12440370385627192</v>
      </c>
      <c r="AH8">
        <v>0.12440370385627192</v>
      </c>
      <c r="AI8">
        <v>0.12440370385627192</v>
      </c>
      <c r="AJ8">
        <v>0.12440370385627192</v>
      </c>
      <c r="AK8">
        <v>0.12440370385627192</v>
      </c>
      <c r="AL8">
        <v>0.12440370385627192</v>
      </c>
      <c r="AM8">
        <v>0.12440370385627192</v>
      </c>
      <c r="AN8">
        <v>0.12440370385627192</v>
      </c>
      <c r="AO8">
        <v>0.12440370385627192</v>
      </c>
      <c r="AP8">
        <v>0.12440370385627192</v>
      </c>
    </row>
    <row r="9" spans="1:42" x14ac:dyDescent="0.2">
      <c r="A9" s="6" t="s">
        <v>32</v>
      </c>
      <c r="B9" s="28">
        <f>'Calculations 55to64'!B190</f>
        <v>0.16976744186046513</v>
      </c>
      <c r="C9" s="28">
        <f>'Calculations 55to64'!C190</f>
        <v>0.16864660617197014</v>
      </c>
      <c r="D9" s="28">
        <f>'Calculations 55to64'!D190</f>
        <v>0.16574986600301067</v>
      </c>
      <c r="E9" s="28">
        <f>'Calculations 55to64'!E190</f>
        <v>0.16251417975359866</v>
      </c>
      <c r="F9" s="28">
        <f>'Calculations 55to64'!F190</f>
        <v>0.16019334354979359</v>
      </c>
      <c r="G9" s="28">
        <f>'Calculations 55to64'!G190</f>
        <v>0.1593706233395886</v>
      </c>
      <c r="H9" s="28">
        <f>'Calculations 55to64'!H190</f>
        <v>0.15879103728035246</v>
      </c>
      <c r="I9" s="28">
        <f>'Calculations 55to64'!I190</f>
        <v>0.15619473521535404</v>
      </c>
      <c r="J9" s="28">
        <f>'Calculations 55to64'!J190</f>
        <v>0.15170641936792217</v>
      </c>
      <c r="K9" s="28">
        <f>'Calculations 55to64'!K190</f>
        <v>0.14678857443665388</v>
      </c>
      <c r="L9" s="28">
        <f>'Calculations 55to64'!L190</f>
        <v>0.14806287687057773</v>
      </c>
      <c r="M9" s="28">
        <f>'Calculations 55to64'!M190</f>
        <v>0.1460091252865304</v>
      </c>
      <c r="N9" s="28">
        <f>'Calculations 55to64'!N190</f>
        <v>0.14397022166041204</v>
      </c>
      <c r="O9" s="28">
        <f>'Calculations 55to64'!O190</f>
        <v>0.14194668656408968</v>
      </c>
      <c r="P9" s="28">
        <f>'Calculations 55to64'!P190</f>
        <v>0.13993901442233417</v>
      </c>
      <c r="Q9" s="28">
        <f>'Calculations 55to64'!Q190</f>
        <v>0.13794767371203426</v>
      </c>
      <c r="R9" s="28">
        <f>'Calculations 55to64'!R190</f>
        <v>0.13597310719452896</v>
      </c>
      <c r="S9" s="28">
        <f>'Calculations 55to64'!S190</f>
        <v>0.1340157321803376</v>
      </c>
      <c r="T9" s="28">
        <f>'Calculations 55to64'!T190</f>
        <v>0.13207594082538165</v>
      </c>
      <c r="U9" s="28">
        <f>'Calculations 55to64'!U190</f>
        <v>0.13015410045763981</v>
      </c>
      <c r="V9" s="28">
        <f>'Calculations 55to64'!V190</f>
        <v>0.12825055393304638</v>
      </c>
      <c r="W9" s="28">
        <f>'Calculations 55to64'!W190</f>
        <v>0.12636562001929433</v>
      </c>
      <c r="X9" s="28">
        <f>'Calculations 55to64'!X190</f>
        <v>0.12449959380612377</v>
      </c>
      <c r="Y9" s="28">
        <f>'Calculations 55to64'!Y190</f>
        <v>0.12265274714056246</v>
      </c>
      <c r="Z9" s="28">
        <f>'Calculations 55to64'!Z190</f>
        <v>0.12082532908551391</v>
      </c>
      <c r="AA9" s="28">
        <f>'Calculations 55to64'!AA190</f>
        <v>0.11901756640002534</v>
      </c>
      <c r="AB9" s="28">
        <f>'Calculations 55to64'!AB190</f>
        <v>0.11722966403952356</v>
      </c>
      <c r="AC9" s="28">
        <f>'Calculations 55to64'!AC190</f>
        <v>0.11546180567425998</v>
      </c>
      <c r="AD9" s="28">
        <f>'Calculations 55to64'!AD190</f>
        <v>0.11371415422419613</v>
      </c>
      <c r="AE9" s="28">
        <f>'Calculations 55to64'!AE190</f>
        <v>0.11198685240854815</v>
      </c>
      <c r="AF9" s="28">
        <f>'Calculations 55to64'!AF190</f>
        <v>0.11028002330820569</v>
      </c>
      <c r="AG9">
        <v>0.11028002330820569</v>
      </c>
      <c r="AH9">
        <v>0.11028002330820569</v>
      </c>
      <c r="AI9">
        <v>0.11028002330820569</v>
      </c>
      <c r="AJ9">
        <v>0.11028002330820569</v>
      </c>
      <c r="AK9">
        <v>0.11028002330820569</v>
      </c>
      <c r="AL9">
        <v>0.11028002330820569</v>
      </c>
      <c r="AM9">
        <v>0.11028002330820569</v>
      </c>
      <c r="AN9">
        <v>0.11028002330820569</v>
      </c>
      <c r="AO9">
        <v>0.11028002330820569</v>
      </c>
      <c r="AP9">
        <v>0.11028002330820569</v>
      </c>
    </row>
    <row r="10" spans="1:42" x14ac:dyDescent="0.2">
      <c r="A10" s="6" t="s">
        <v>33</v>
      </c>
      <c r="B10" s="28">
        <f>'Calculations 55to64'!B191</f>
        <v>0.22222222222222227</v>
      </c>
      <c r="C10" s="28">
        <f>'Calculations 55to64'!C191</f>
        <v>0.2208530594519674</v>
      </c>
      <c r="D10" s="28">
        <f>'Calculations 55to64'!D191</f>
        <v>0.21708740681699826</v>
      </c>
      <c r="E10" s="28">
        <f>'Calculations 55to64'!E191</f>
        <v>0.21284135509181254</v>
      </c>
      <c r="F10" s="28">
        <f>'Calculations 55to64'!F191</f>
        <v>0.20972475344455346</v>
      </c>
      <c r="G10" s="28">
        <f>'Calculations 55to64'!G191</f>
        <v>0.2083784197740525</v>
      </c>
      <c r="H10" s="28">
        <f>'Calculations 55to64'!H191</f>
        <v>0.20738483741499752</v>
      </c>
      <c r="I10" s="28">
        <f>'Calculations 55to64'!I191</f>
        <v>0.2037465454061447</v>
      </c>
      <c r="J10" s="28">
        <f>'Calculations 55to64'!J191</f>
        <v>0.19760299872565215</v>
      </c>
      <c r="K10" s="28">
        <f>'Calculations 55to64'!K191</f>
        <v>0.19085827017435644</v>
      </c>
      <c r="L10" s="28">
        <f>'Calculations 55to64'!L191</f>
        <v>0.192731112371719</v>
      </c>
      <c r="M10" s="28">
        <f>'Calculations 55to64'!M191</f>
        <v>0.18991859980800577</v>
      </c>
      <c r="N10" s="28">
        <f>'Calculations 55to64'!N191</f>
        <v>0.18712733713208107</v>
      </c>
      <c r="O10" s="28">
        <f>'Calculations 55to64'!O191</f>
        <v>0.18435813447611166</v>
      </c>
      <c r="P10" s="28">
        <f>'Calculations 55to64'!P191</f>
        <v>0.1816117576979773</v>
      </c>
      <c r="Q10" s="28">
        <f>'Calculations 55to64'!Q191</f>
        <v>0.17888892891279529</v>
      </c>
      <c r="R10" s="28">
        <f>'Calculations 55to64'!R191</f>
        <v>0.17619032707982293</v>
      </c>
      <c r="S10" s="28">
        <f>'Calculations 55to64'!S191</f>
        <v>0.17351658864195768</v>
      </c>
      <c r="T10" s="28">
        <f>'Calculations 55to64'!T191</f>
        <v>0.17086830821492388</v>
      </c>
      <c r="U10" s="28">
        <f>'Calculations 55to64'!U191</f>
        <v>0.16824603932313811</v>
      </c>
      <c r="V10" s="28">
        <f>'Calculations 55to64'!V191</f>
        <v>0.16565029517917526</v>
      </c>
      <c r="W10" s="28">
        <f>'Calculations 55to64'!W191</f>
        <v>0.1630815495036648</v>
      </c>
      <c r="X10" s="28">
        <f>'Calculations 55to64'!X191</f>
        <v>0.16054023738242915</v>
      </c>
      <c r="Y10" s="28">
        <f>'Calculations 55to64'!Y191</f>
        <v>0.15802675615762471</v>
      </c>
      <c r="Z10" s="28">
        <f>'Calculations 55to64'!Z191</f>
        <v>0.1555414663496367</v>
      </c>
      <c r="AA10" s="28">
        <f>'Calculations 55to64'!AA191</f>
        <v>0.15308469260648264</v>
      </c>
      <c r="AB10" s="28">
        <f>'Calculations 55to64'!AB191</f>
        <v>0.15065672467750241</v>
      </c>
      <c r="AC10" s="28">
        <f>'Calculations 55to64'!AC191</f>
        <v>0.14825781840813229</v>
      </c>
      <c r="AD10" s="28">
        <f>'Calculations 55to64'!AD191</f>
        <v>0.14588819675262207</v>
      </c>
      <c r="AE10" s="28">
        <f>'Calculations 55to64'!AE191</f>
        <v>0.14354805080160873</v>
      </c>
      <c r="AF10" s="28">
        <f>'Calculations 55to64'!AF191</f>
        <v>0.14123754082153092</v>
      </c>
      <c r="AG10">
        <v>0.14123754082153092</v>
      </c>
      <c r="AH10">
        <v>0.14123754082153092</v>
      </c>
      <c r="AI10">
        <v>0.14123754082153092</v>
      </c>
      <c r="AJ10">
        <v>0.14123754082153092</v>
      </c>
      <c r="AK10">
        <v>0.14123754082153092</v>
      </c>
      <c r="AL10">
        <v>0.14123754082153092</v>
      </c>
      <c r="AM10">
        <v>0.14123754082153092</v>
      </c>
      <c r="AN10">
        <v>0.14123754082153092</v>
      </c>
      <c r="AO10">
        <v>0.14123754082153092</v>
      </c>
      <c r="AP10">
        <v>0.14123754082153092</v>
      </c>
    </row>
    <row r="11" spans="1:42" x14ac:dyDescent="0.2">
      <c r="A11" s="6" t="s">
        <v>34</v>
      </c>
      <c r="B11" s="28">
        <f>'Calculations 55to64'!B192</f>
        <v>0.1450777202072539</v>
      </c>
      <c r="C11" s="28">
        <f>'Calculations 55to64'!C192</f>
        <v>0.14405877230882186</v>
      </c>
      <c r="D11" s="28">
        <f>'Calculations 55to64'!D192</f>
        <v>0.14148198369268739</v>
      </c>
      <c r="E11" s="28">
        <f>'Calculations 55to64'!E192</f>
        <v>0.13861187878159548</v>
      </c>
      <c r="F11" s="28">
        <f>'Calculations 55to64'!F192</f>
        <v>0.13652230534283116</v>
      </c>
      <c r="G11" s="28">
        <f>'Calculations 55to64'!G192</f>
        <v>0.13566840473478931</v>
      </c>
      <c r="H11" s="28">
        <f>'Calculations 55to64'!H192</f>
        <v>0.13503998849813348</v>
      </c>
      <c r="I11" s="28">
        <f>'Calculations 55to64'!I192</f>
        <v>0.13270094194889792</v>
      </c>
      <c r="J11" s="28">
        <f>'Calculations 55to64'!J192</f>
        <v>0.12873842490964885</v>
      </c>
      <c r="K11" s="28">
        <f>'Calculations 55to64'!K192</f>
        <v>0.12439342539813149</v>
      </c>
      <c r="L11" s="28">
        <f>'Calculations 55to64'!L192</f>
        <v>0.12552057296883376</v>
      </c>
      <c r="M11" s="28">
        <f>'Calculations 55to64'!M192</f>
        <v>0.12370551848855911</v>
      </c>
      <c r="N11" s="28">
        <f>'Calculations 55to64'!N192</f>
        <v>0.12191026306712943</v>
      </c>
      <c r="O11" s="28">
        <f>'Calculations 55to64'!O192</f>
        <v>0.12013491374894568</v>
      </c>
      <c r="P11" s="28">
        <f>'Calculations 55to64'!P192</f>
        <v>0.11837956258569446</v>
      </c>
      <c r="Q11" s="28">
        <f>'Calculations 55to64'!Q192</f>
        <v>0.11664428701924498</v>
      </c>
      <c r="R11" s="28">
        <f>'Calculations 55to64'!R192</f>
        <v>0.11492915027090951</v>
      </c>
      <c r="S11" s="28">
        <f>'Calculations 55to64'!S192</f>
        <v>0.11323420173628851</v>
      </c>
      <c r="T11" s="28">
        <f>'Calculations 55to64'!T192</f>
        <v>0.11155947738490601</v>
      </c>
      <c r="U11" s="28">
        <f>'Calculations 55to64'!U192</f>
        <v>0.10990500016383052</v>
      </c>
      <c r="V11" s="28">
        <f>'Calculations 55to64'!V192</f>
        <v>0.10827078040448861</v>
      </c>
      <c r="W11" s="28">
        <f>'Calculations 55to64'!W192</f>
        <v>0.10665681623186056</v>
      </c>
      <c r="X11" s="28">
        <f>'Calculations 55to64'!X192</f>
        <v>0.10506309397528028</v>
      </c>
      <c r="Y11" s="28">
        <f>'Calculations 55to64'!Y192</f>
        <v>0.10348958858006158</v>
      </c>
      <c r="Z11" s="28">
        <f>'Calculations 55to64'!Z192</f>
        <v>0.10193626401918969</v>
      </c>
      <c r="AA11" s="28">
        <f>'Calculations 55to64'!AA192</f>
        <v>0.10040307370434577</v>
      </c>
      <c r="AB11" s="28">
        <f>'Calculations 55to64'!AB192</f>
        <v>9.8889960895552548E-2</v>
      </c>
      <c r="AC11" s="28">
        <f>'Calculations 55to64'!AC192</f>
        <v>9.7396859108750899E-2</v>
      </c>
      <c r="AD11" s="28">
        <f>'Calculations 55to64'!AD192</f>
        <v>9.5923692520654275E-2</v>
      </c>
      <c r="AE11" s="28">
        <f>'Calculations 55to64'!AE192</f>
        <v>9.4470376370254808E-2</v>
      </c>
      <c r="AF11" s="28">
        <f>'Calculations 55to64'!AF192</f>
        <v>9.3036817356385318E-2</v>
      </c>
      <c r="AG11">
        <v>9.3036817356385318E-2</v>
      </c>
      <c r="AH11">
        <v>9.3036817356385318E-2</v>
      </c>
      <c r="AI11">
        <v>9.3036817356385318E-2</v>
      </c>
      <c r="AJ11">
        <v>9.3036817356385318E-2</v>
      </c>
      <c r="AK11">
        <v>9.3036817356385318E-2</v>
      </c>
      <c r="AL11">
        <v>9.3036817356385318E-2</v>
      </c>
      <c r="AM11">
        <v>9.3036817356385318E-2</v>
      </c>
      <c r="AN11">
        <v>9.3036817356385318E-2</v>
      </c>
      <c r="AO11">
        <v>9.3036817356385318E-2</v>
      </c>
      <c r="AP11">
        <v>9.3036817356385318E-2</v>
      </c>
    </row>
    <row r="12" spans="1:42" x14ac:dyDescent="0.2">
      <c r="A12" s="6" t="s">
        <v>92</v>
      </c>
      <c r="B12" s="28">
        <f>'Calculations 55to64'!B193</f>
        <v>0.2281134401972873</v>
      </c>
      <c r="C12" s="28">
        <f>'Calculations 55to64'!C193</f>
        <v>0.22670562732627722</v>
      </c>
      <c r="D12" s="28">
        <f>'Calculations 55to64'!D193</f>
        <v>0.2228800274863747</v>
      </c>
      <c r="E12" s="28">
        <f>'Calculations 55to64'!E193</f>
        <v>0.21856511076650081</v>
      </c>
      <c r="F12" s="28">
        <f>'Calculations 55to64'!F193</f>
        <v>0.21540026698806403</v>
      </c>
      <c r="G12" s="28">
        <f>'Calculations 55to64'!G193</f>
        <v>0.21405995584161788</v>
      </c>
      <c r="H12" s="28">
        <f>'Calculations 55to64'!H193</f>
        <v>0.21306979062838766</v>
      </c>
      <c r="I12" s="28">
        <f>'Calculations 55to64'!I193</f>
        <v>0.20937796454794988</v>
      </c>
      <c r="J12" s="28">
        <f>'Calculations 55to64'!J193</f>
        <v>0.20313653824333083</v>
      </c>
      <c r="K12" s="28">
        <f>'Calculations 55to64'!K193</f>
        <v>0.19629074754261999</v>
      </c>
      <c r="L12" s="28">
        <f>'Calculations 55to64'!L193</f>
        <v>0.19817390545222613</v>
      </c>
      <c r="M12" s="28">
        <f>'Calculations 55to64'!M193</f>
        <v>0.19531122771915227</v>
      </c>
      <c r="N12" s="28">
        <f>'Calculations 55to64'!N193</f>
        <v>0.19246866250076491</v>
      </c>
      <c r="O12" s="28">
        <f>'Calculations 55to64'!O193</f>
        <v>0.18964709775588032</v>
      </c>
      <c r="P12" s="28">
        <f>'Calculations 55to64'!P193</f>
        <v>0.18684737566264195</v>
      </c>
      <c r="Q12" s="28">
        <f>'Calculations 55to64'!Q193</f>
        <v>0.18407029308608042</v>
      </c>
      <c r="R12" s="28">
        <f>'Calculations 55to64'!R193</f>
        <v>0.18131660210611292</v>
      </c>
      <c r="S12" s="28">
        <f>'Calculations 55to64'!S193</f>
        <v>0.17858701060322671</v>
      </c>
      <c r="T12" s="28">
        <f>'Calculations 55to64'!T193</f>
        <v>0.17588218289895091</v>
      </c>
      <c r="U12" s="28">
        <f>'Calculations 55to64'!U193</f>
        <v>0.17320274044810155</v>
      </c>
      <c r="V12" s="28">
        <f>'Calculations 55to64'!V193</f>
        <v>0.17054926257969616</v>
      </c>
      <c r="W12" s="28">
        <f>'Calculations 55to64'!W193</f>
        <v>0.1679222872833247</v>
      </c>
      <c r="X12" s="28">
        <f>'Calculations 55to64'!X193</f>
        <v>0.16532231203772693</v>
      </c>
      <c r="Y12" s="28">
        <f>'Calculations 55to64'!Y193</f>
        <v>0.16274979467825892</v>
      </c>
      <c r="Z12" s="28">
        <f>'Calculations 55to64'!Z193</f>
        <v>0.16020515429990254</v>
      </c>
      <c r="AA12" s="28">
        <f>'Calculations 55to64'!AA193</f>
        <v>0.15768877219246261</v>
      </c>
      <c r="AB12" s="28">
        <f>'Calculations 55to64'!AB193</f>
        <v>0.1552009928046035</v>
      </c>
      <c r="AC12" s="28">
        <f>'Calculations 55to64'!AC193</f>
        <v>0.15274212473338172</v>
      </c>
      <c r="AD12" s="28">
        <f>'Calculations 55to64'!AD193</f>
        <v>0.15031244173598124</v>
      </c>
      <c r="AE12" s="28">
        <f>'Calculations 55to64'!AE193</f>
        <v>0.14791218376040249</v>
      </c>
      <c r="AF12" s="28">
        <f>'Calculations 55to64'!AF193</f>
        <v>0.14554155799191434</v>
      </c>
      <c r="AG12">
        <v>0.14554155799191434</v>
      </c>
      <c r="AH12">
        <v>0.14554155799191434</v>
      </c>
      <c r="AI12">
        <v>0.14554155799191434</v>
      </c>
      <c r="AJ12">
        <v>0.14554155799191434</v>
      </c>
      <c r="AK12">
        <v>0.14554155799191434</v>
      </c>
      <c r="AL12">
        <v>0.14554155799191434</v>
      </c>
      <c r="AM12">
        <v>0.14554155799191434</v>
      </c>
      <c r="AN12">
        <v>0.14554155799191434</v>
      </c>
      <c r="AO12">
        <v>0.14554155799191434</v>
      </c>
      <c r="AP12">
        <v>0.14554155799191434</v>
      </c>
    </row>
    <row r="13" spans="1:42" x14ac:dyDescent="0.2">
      <c r="A13" s="6" t="s">
        <v>89</v>
      </c>
      <c r="B13" s="28">
        <f>'Calculations 55to64'!B194</f>
        <v>0.16041979010494753</v>
      </c>
      <c r="C13" s="28">
        <f>'Calculations 55to64'!C194</f>
        <v>0.15960780199463023</v>
      </c>
      <c r="D13" s="28">
        <f>'Calculations 55to64'!D194</f>
        <v>0.15692641308067168</v>
      </c>
      <c r="E13" s="28">
        <f>'Calculations 55to64'!E194</f>
        <v>0.15389303554124395</v>
      </c>
      <c r="F13" s="28">
        <f>'Calculations 55to64'!F194</f>
        <v>0.1517227091118914</v>
      </c>
      <c r="G13" s="28">
        <f>'Calculations 55to64'!G194</f>
        <v>0.15087976442008738</v>
      </c>
      <c r="H13" s="28">
        <f>'Calculations 55to64'!H194</f>
        <v>0.15031880078345797</v>
      </c>
      <c r="I13" s="28">
        <f>'Calculations 55to64'!I194</f>
        <v>0.14769809848720258</v>
      </c>
      <c r="J13" s="28">
        <f>'Calculations 55to64'!J194</f>
        <v>0.14315419767235488</v>
      </c>
      <c r="K13" s="28">
        <f>'Calculations 55to64'!K194</f>
        <v>0.1381756389662524</v>
      </c>
      <c r="L13" s="28">
        <f>'Calculations 55to64'!L194</f>
        <v>0.13990151544975737</v>
      </c>
      <c r="M13" s="28">
        <f>'Calculations 55to64'!M194</f>
        <v>0.13796899627138495</v>
      </c>
      <c r="N13" s="28">
        <f>'Calculations 55to64'!N194</f>
        <v>0.13605443018777547</v>
      </c>
      <c r="O13" s="28">
        <f>'Calculations 55to64'!O194</f>
        <v>0.13415802237615074</v>
      </c>
      <c r="P13" s="28">
        <f>'Calculations 55to64'!P194</f>
        <v>0.13227996281509272</v>
      </c>
      <c r="Q13" s="28">
        <f>'Calculations 55to64'!Q194</f>
        <v>0.13042042652499736</v>
      </c>
      <c r="R13" s="28">
        <f>'Calculations 55to64'!R194</f>
        <v>0.12857957381770668</v>
      </c>
      <c r="S13" s="28">
        <f>'Calculations 55to64'!S194</f>
        <v>0.12675755055512652</v>
      </c>
      <c r="T13" s="28">
        <f>'Calculations 55to64'!T194</f>
        <v>0.12495448841656202</v>
      </c>
      <c r="U13" s="28">
        <f>'Calculations 55to64'!U194</f>
        <v>0.1231705051744465</v>
      </c>
      <c r="V13" s="28">
        <f>'Calculations 55to64'!V194</f>
        <v>0.12140570497809329</v>
      </c>
      <c r="W13" s="28">
        <f>'Calculations 55to64'!W194</f>
        <v>0.11966017864503348</v>
      </c>
      <c r="X13" s="28">
        <f>'Calculations 55to64'!X194</f>
        <v>0.11793400395948336</v>
      </c>
      <c r="Y13" s="28">
        <f>'Calculations 55to64'!Y194</f>
        <v>0.11622724597743615</v>
      </c>
      <c r="Z13" s="28">
        <f>'Calculations 55to64'!Z194</f>
        <v>0.11453995733784238</v>
      </c>
      <c r="AA13" s="28">
        <f>'Calculations 55to64'!AA194</f>
        <v>0.11287217857932244</v>
      </c>
      <c r="AB13" s="28">
        <f>'Calculations 55to64'!AB194</f>
        <v>0.1112239384618373</v>
      </c>
      <c r="AC13" s="28">
        <f>'Calculations 55to64'!AC194</f>
        <v>0.10959525429271923</v>
      </c>
      <c r="AD13" s="28">
        <f>'Calculations 55to64'!AD194</f>
        <v>0.10798613225646195</v>
      </c>
      <c r="AE13" s="28">
        <f>'Calculations 55to64'!AE194</f>
        <v>0.10639656774766351</v>
      </c>
      <c r="AF13" s="28">
        <f>'Calculations 55to64'!AF194</f>
        <v>0.10482654570650617</v>
      </c>
      <c r="AG13">
        <v>0.10482654570650617</v>
      </c>
      <c r="AH13">
        <v>0.10482654570650617</v>
      </c>
      <c r="AI13">
        <v>0.10482654570650617</v>
      </c>
      <c r="AJ13">
        <v>0.10482654570650617</v>
      </c>
      <c r="AK13">
        <v>0.10482654570650617</v>
      </c>
      <c r="AL13">
        <v>0.10482654570650617</v>
      </c>
      <c r="AM13">
        <v>0.10482654570650617</v>
      </c>
      <c r="AN13">
        <v>0.10482654570650617</v>
      </c>
      <c r="AO13">
        <v>0.10482654570650617</v>
      </c>
      <c r="AP13">
        <v>0.10482654570650617</v>
      </c>
    </row>
    <row r="14" spans="1:42" x14ac:dyDescent="0.2">
      <c r="A14" s="6" t="s">
        <v>35</v>
      </c>
      <c r="B14" s="28">
        <f>'Calculations 55to64'!B195</f>
        <v>0.23497267759562829</v>
      </c>
      <c r="C14" s="28">
        <f>'Calculations 55to64'!C195</f>
        <v>0.23347354293798953</v>
      </c>
      <c r="D14" s="28">
        <f>'Calculations 55to64'!D195</f>
        <v>0.22958513114846807</v>
      </c>
      <c r="E14" s="28">
        <f>'Calculations 55to64'!E195</f>
        <v>0.22523708325442418</v>
      </c>
      <c r="F14" s="28">
        <f>'Calculations 55to64'!F195</f>
        <v>0.2220909106732632</v>
      </c>
      <c r="G14" s="28">
        <f>'Calculations 55to64'!G195</f>
        <v>0.2208835459003359</v>
      </c>
      <c r="H14" s="28">
        <f>'Calculations 55to64'!H195</f>
        <v>0.22003200047723592</v>
      </c>
      <c r="I14" s="28">
        <f>'Calculations 55to64'!I195</f>
        <v>0.21651304917109473</v>
      </c>
      <c r="J14" s="28">
        <f>'Calculations 55to64'!J195</f>
        <v>0.21041102385049798</v>
      </c>
      <c r="K14" s="28">
        <f>'Calculations 55to64'!K195</f>
        <v>0.20364438584326308</v>
      </c>
      <c r="L14" s="28">
        <f>'Calculations 55to64'!L195</f>
        <v>0.20538352023124778</v>
      </c>
      <c r="M14" s="28">
        <f>'Calculations 55to64'!M195</f>
        <v>0.20255244870611586</v>
      </c>
      <c r="N14" s="28">
        <f>'Calculations 55to64'!N195</f>
        <v>0.19973799980279638</v>
      </c>
      <c r="O14" s="28">
        <f>'Calculations 55to64'!O195</f>
        <v>0.19694110372265933</v>
      </c>
      <c r="P14" s="28">
        <f>'Calculations 55to64'!P195</f>
        <v>0.19416264770176375</v>
      </c>
      <c r="Q14" s="28">
        <f>'Calculations 55to64'!Q195</f>
        <v>0.19140347640227295</v>
      </c>
      <c r="R14" s="28">
        <f>'Calculations 55to64'!R195</f>
        <v>0.18866439235447358</v>
      </c>
      <c r="S14" s="28">
        <f>'Calculations 55to64'!S195</f>
        <v>0.18594615644731582</v>
      </c>
      <c r="T14" s="28">
        <f>'Calculations 55to64'!T195</f>
        <v>0.18324948846527869</v>
      </c>
      <c r="U14" s="28">
        <f>'Calculations 55to64'!U195</f>
        <v>0.18057506766928319</v>
      </c>
      <c r="V14" s="28">
        <f>'Calculations 55to64'!V195</f>
        <v>0.1779235334193115</v>
      </c>
      <c r="W14" s="28">
        <f>'Calculations 55to64'!W195</f>
        <v>0.17529548583629462</v>
      </c>
      <c r="X14" s="28">
        <f>'Calculations 55to64'!X195</f>
        <v>0.17269148650080623</v>
      </c>
      <c r="Y14" s="28">
        <f>'Calculations 55to64'!Y195</f>
        <v>0.1701120591860357</v>
      </c>
      <c r="Z14" s="28">
        <f>'Calculations 55to64'!Z195</f>
        <v>0.16755769062247994</v>
      </c>
      <c r="AA14" s="28">
        <f>'Calculations 55to64'!AA195</f>
        <v>0.16502883129177809</v>
      </c>
      <c r="AB14" s="28">
        <f>'Calculations 55to64'!AB195</f>
        <v>0.16252589624710018</v>
      </c>
      <c r="AC14" s="28">
        <f>'Calculations 55to64'!AC195</f>
        <v>0.16004926595749294</v>
      </c>
      <c r="AD14" s="28">
        <f>'Calculations 55to64'!AD195</f>
        <v>0.15759928717360422</v>
      </c>
      <c r="AE14" s="28">
        <f>'Calculations 55to64'!AE195</f>
        <v>0.15517627381223045</v>
      </c>
      <c r="AF14" s="28">
        <f>'Calculations 55to64'!AF195</f>
        <v>0.15278050785715228</v>
      </c>
      <c r="AG14">
        <v>0.15278050785715228</v>
      </c>
      <c r="AH14">
        <v>0.15278050785715228</v>
      </c>
      <c r="AI14">
        <v>0.15278050785715228</v>
      </c>
      <c r="AJ14">
        <v>0.15278050785715228</v>
      </c>
      <c r="AK14">
        <v>0.15278050785715228</v>
      </c>
      <c r="AL14">
        <v>0.15278050785715228</v>
      </c>
      <c r="AM14">
        <v>0.15278050785715228</v>
      </c>
      <c r="AN14">
        <v>0.15278050785715228</v>
      </c>
      <c r="AO14">
        <v>0.15278050785715228</v>
      </c>
      <c r="AP14">
        <v>0.15278050785715228</v>
      </c>
    </row>
    <row r="15" spans="1:42" x14ac:dyDescent="0.2">
      <c r="A15" s="6" t="s">
        <v>98</v>
      </c>
      <c r="B15" s="28">
        <f>'Calculations 55to64'!B196</f>
        <v>0.21951219512195116</v>
      </c>
      <c r="C15" s="28">
        <f>'Calculations 55to64'!C196</f>
        <v>0.21829079822746511</v>
      </c>
      <c r="D15" s="28">
        <f>'Calculations 55to64'!D196</f>
        <v>0.21470854691430716</v>
      </c>
      <c r="E15" s="28">
        <f>'Calculations 55to64'!E196</f>
        <v>0.21057824273373207</v>
      </c>
      <c r="F15" s="28">
        <f>'Calculations 55to64'!F196</f>
        <v>0.20749204422501105</v>
      </c>
      <c r="G15" s="28">
        <f>'Calculations 55to64'!G196</f>
        <v>0.20614170700684351</v>
      </c>
      <c r="H15" s="28">
        <f>'Calculations 55to64'!H196</f>
        <v>0.2050471450024734</v>
      </c>
      <c r="I15" s="28">
        <f>'Calculations 55to64'!I196</f>
        <v>0.20127356989990655</v>
      </c>
      <c r="J15" s="28">
        <f>'Calculations 55to64'!J196</f>
        <v>0.19510739533264107</v>
      </c>
      <c r="K15" s="28">
        <f>'Calculations 55to64'!K196</f>
        <v>0.18844597470805541</v>
      </c>
      <c r="L15" s="28">
        <f>'Calculations 55to64'!L196</f>
        <v>0.19043245049102883</v>
      </c>
      <c r="M15" s="28">
        <f>'Calculations 55to64'!M196</f>
        <v>0.18764014381347405</v>
      </c>
      <c r="N15" s="28">
        <f>'Calculations 55to64'!N196</f>
        <v>0.18486812814337425</v>
      </c>
      <c r="O15" s="28">
        <f>'Calculations 55to64'!O196</f>
        <v>0.18211731781662471</v>
      </c>
      <c r="P15" s="28">
        <f>'Calculations 55to64'!P196</f>
        <v>0.17938857616703785</v>
      </c>
      <c r="Q15" s="28">
        <f>'Calculations 55to64'!Q196</f>
        <v>0.17668271629044824</v>
      </c>
      <c r="R15" s="28">
        <f>'Calculations 55to64'!R196</f>
        <v>0.17400050186655444</v>
      </c>
      <c r="S15" s="28">
        <f>'Calculations 55to64'!S196</f>
        <v>0.17134264803496219</v>
      </c>
      <c r="T15" s="28">
        <f>'Calculations 55to64'!T196</f>
        <v>0.16870982232178458</v>
      </c>
      <c r="U15" s="28">
        <f>'Calculations 55to64'!U196</f>
        <v>0.16610264561307758</v>
      </c>
      <c r="V15" s="28">
        <f>'Calculations 55to64'!V196</f>
        <v>0.16352169317134191</v>
      </c>
      <c r="W15" s="28">
        <f>'Calculations 55to64'!W196</f>
        <v>0.16096749569125951</v>
      </c>
      <c r="X15" s="28">
        <f>'Calculations 55to64'!X196</f>
        <v>0.15844054039084754</v>
      </c>
      <c r="Y15" s="28">
        <f>'Calculations 55to64'!Y196</f>
        <v>0.15594127213419093</v>
      </c>
      <c r="Z15" s="28">
        <f>'Calculations 55to64'!Z196</f>
        <v>0.15347009458194633</v>
      </c>
      <c r="AA15" s="28">
        <f>'Calculations 55to64'!AA196</f>
        <v>0.15102737136584793</v>
      </c>
      <c r="AB15" s="28">
        <f>'Calculations 55to64'!AB196</f>
        <v>0.14861342728351024</v>
      </c>
      <c r="AC15" s="28">
        <f>'Calculations 55to64'!AC196</f>
        <v>0.1462285495098804</v>
      </c>
      <c r="AD15" s="28">
        <f>'Calculations 55to64'!AD196</f>
        <v>0.14387298882179589</v>
      </c>
      <c r="AE15" s="28">
        <f>'Calculations 55to64'!AE196</f>
        <v>0.14154696083220153</v>
      </c>
      <c r="AF15" s="28">
        <f>'Calculations 55to64'!AF196</f>
        <v>0.13925064723068475</v>
      </c>
      <c r="AG15">
        <v>0.13925064723068475</v>
      </c>
      <c r="AH15">
        <v>0.13925064723068475</v>
      </c>
      <c r="AI15">
        <v>0.13925064723068475</v>
      </c>
      <c r="AJ15">
        <v>0.13925064723068475</v>
      </c>
      <c r="AK15">
        <v>0.13925064723068475</v>
      </c>
      <c r="AL15">
        <v>0.13925064723068475</v>
      </c>
      <c r="AM15">
        <v>0.13925064723068475</v>
      </c>
      <c r="AN15">
        <v>0.13925064723068475</v>
      </c>
      <c r="AO15">
        <v>0.13925064723068475</v>
      </c>
      <c r="AP15">
        <v>0.13925064723068475</v>
      </c>
    </row>
    <row r="16" spans="1:42" x14ac:dyDescent="0.2">
      <c r="A16" s="6" t="s">
        <v>97</v>
      </c>
      <c r="B16" s="28">
        <f>'Calculations 55to64'!B197</f>
        <v>0.23693379790940766</v>
      </c>
      <c r="C16" s="28">
        <f>'Calculations 55to64'!C197</f>
        <v>0.23530365533641467</v>
      </c>
      <c r="D16" s="28">
        <f>'Calculations 55to64'!D197</f>
        <v>0.23133104478454602</v>
      </c>
      <c r="E16" s="28">
        <f>'Calculations 55to64'!E197</f>
        <v>0.22683375305999001</v>
      </c>
      <c r="F16" s="28">
        <f>'Calculations 55to64'!F197</f>
        <v>0.22347018537897628</v>
      </c>
      <c r="G16" s="28">
        <f>'Calculations 55to64'!G197</f>
        <v>0.22201596297751544</v>
      </c>
      <c r="H16" s="28">
        <f>'Calculations 55to64'!H197</f>
        <v>0.2208329308164329</v>
      </c>
      <c r="I16" s="28">
        <f>'Calculations 55to64'!I197</f>
        <v>0.21699576411379948</v>
      </c>
      <c r="J16" s="28">
        <f>'Calculations 55to64'!J197</f>
        <v>0.21069148801325771</v>
      </c>
      <c r="K16" s="28">
        <f>'Calculations 55to64'!K197</f>
        <v>0.20380614239068895</v>
      </c>
      <c r="L16" s="28">
        <f>'Calculations 55to64'!L197</f>
        <v>0.20540757910576124</v>
      </c>
      <c r="M16" s="28">
        <f>'Calculations 55to64'!M197</f>
        <v>0.20239725983559451</v>
      </c>
      <c r="N16" s="28">
        <f>'Calculations 55to64'!N197</f>
        <v>0.1994084924260924</v>
      </c>
      <c r="O16" s="28">
        <f>'Calculations 55to64'!O197</f>
        <v>0.19644228303301156</v>
      </c>
      <c r="P16" s="28">
        <f>'Calculations 55to64'!P197</f>
        <v>0.19349958128379824</v>
      </c>
      <c r="Q16" s="28">
        <f>'Calculations 55to64'!Q197</f>
        <v>0.19058128119079157</v>
      </c>
      <c r="R16" s="28">
        <f>'Calculations 55to64'!R197</f>
        <v>0.18768822212782621</v>
      </c>
      <c r="S16" s="28">
        <f>'Calculations 55to64'!S197</f>
        <v>0.18482118986551796</v>
      </c>
      <c r="T16" s="28">
        <f>'Calculations 55to64'!T197</f>
        <v>0.18198091766049748</v>
      </c>
      <c r="U16" s="28">
        <f>'Calculations 55to64'!U197</f>
        <v>0.17916808739385914</v>
      </c>
      <c r="V16" s="28">
        <f>'Calculations 55to64'!V197</f>
        <v>0.17638333075413734</v>
      </c>
      <c r="W16" s="28">
        <f>'Calculations 55to64'!W197</f>
        <v>0.17362723046013723</v>
      </c>
      <c r="X16" s="28">
        <f>'Calculations 55to64'!X197</f>
        <v>0.17090032151904214</v>
      </c>
      <c r="Y16" s="28">
        <f>'Calculations 55to64'!Y197</f>
        <v>0.16820309251527857</v>
      </c>
      <c r="Z16" s="28">
        <f>'Calculations 55to64'!Z197</f>
        <v>0.16553598692571872</v>
      </c>
      <c r="AA16" s="28">
        <f>'Calculations 55to64'!AA197</f>
        <v>0.16289940445691492</v>
      </c>
      <c r="AB16" s="28">
        <f>'Calculations 55to64'!AB197</f>
        <v>0.1602937024001862</v>
      </c>
      <c r="AC16" s="28">
        <f>'Calculations 55to64'!AC197</f>
        <v>0.15771919700050024</v>
      </c>
      <c r="AD16" s="28">
        <f>'Calculations 55to64'!AD197</f>
        <v>0.1551761648352539</v>
      </c>
      <c r="AE16" s="28">
        <f>'Calculations 55to64'!AE197</f>
        <v>0.152664844199209</v>
      </c>
      <c r="AF16" s="28">
        <f>'Calculations 55to64'!AF197</f>
        <v>0.15018543649199478</v>
      </c>
      <c r="AG16">
        <v>0.15018543649199478</v>
      </c>
      <c r="AH16">
        <v>0.15018543649199478</v>
      </c>
      <c r="AI16">
        <v>0.15018543649199478</v>
      </c>
      <c r="AJ16">
        <v>0.15018543649199478</v>
      </c>
      <c r="AK16">
        <v>0.15018543649199478</v>
      </c>
      <c r="AL16">
        <v>0.15018543649199478</v>
      </c>
      <c r="AM16">
        <v>0.15018543649199478</v>
      </c>
      <c r="AN16">
        <v>0.15018543649199478</v>
      </c>
      <c r="AO16">
        <v>0.15018543649199478</v>
      </c>
      <c r="AP16">
        <v>0.15018543649199478</v>
      </c>
    </row>
    <row r="17" spans="1:42" x14ac:dyDescent="0.2">
      <c r="A17" s="6" t="s">
        <v>101</v>
      </c>
      <c r="B17" s="28">
        <f>'Calculations 55to64'!B198</f>
        <v>0.25390625</v>
      </c>
      <c r="C17" s="28">
        <f>'Calculations 55to64'!C198</f>
        <v>0.25221238408031621</v>
      </c>
      <c r="D17" s="28">
        <f>'Calculations 55to64'!D198</f>
        <v>0.24810727035337421</v>
      </c>
      <c r="E17" s="28">
        <f>'Calculations 55to64'!E198</f>
        <v>0.24350338684121342</v>
      </c>
      <c r="F17" s="28">
        <f>'Calculations 55to64'!F198</f>
        <v>0.24014177370615955</v>
      </c>
      <c r="G17" s="28">
        <f>'Calculations 55to64'!G198</f>
        <v>0.23887302736117016</v>
      </c>
      <c r="H17" s="28">
        <f>'Calculations 55to64'!H198</f>
        <v>0.23792879323855282</v>
      </c>
      <c r="I17" s="28">
        <f>'Calculations 55to64'!I198</f>
        <v>0.23415216061587968</v>
      </c>
      <c r="J17" s="28">
        <f>'Calculations 55to64'!J198</f>
        <v>0.22770121538132673</v>
      </c>
      <c r="K17" s="28">
        <f>'Calculations 55to64'!K198</f>
        <v>0.22061528739888409</v>
      </c>
      <c r="L17" s="28">
        <f>'Calculations 55to64'!L198</f>
        <v>0.2222969087227015</v>
      </c>
      <c r="M17" s="28">
        <f>'Calculations 55to64'!M198</f>
        <v>0.21925288352952602</v>
      </c>
      <c r="N17" s="28">
        <f>'Calculations 55to64'!N198</f>
        <v>0.21622349520804185</v>
      </c>
      <c r="O17" s="28">
        <f>'Calculations 55to64'!O198</f>
        <v>0.21320992416621579</v>
      </c>
      <c r="P17" s="28">
        <f>'Calculations 55to64'!P198</f>
        <v>0.21021330087942108</v>
      </c>
      <c r="Q17" s="28">
        <f>'Calculations 55to64'!Q198</f>
        <v>0.20723470611997372</v>
      </c>
      <c r="R17" s="28">
        <f>'Calculations 55to64'!R198</f>
        <v>0.20427517126068087</v>
      </c>
      <c r="S17" s="28">
        <f>'Calculations 55to64'!S198</f>
        <v>0.20133567864972887</v>
      </c>
      <c r="T17" s="28">
        <f>'Calculations 55to64'!T198</f>
        <v>0.19841716205407753</v>
      </c>
      <c r="U17" s="28">
        <f>'Calculations 55to64'!U198</f>
        <v>0.19552050716839975</v>
      </c>
      <c r="V17" s="28">
        <f>'Calculations 55to64'!V198</f>
        <v>0.19264655218649696</v>
      </c>
      <c r="W17" s="28">
        <f>'Calculations 55to64'!W198</f>
        <v>0.18979608843198303</v>
      </c>
      <c r="X17" s="28">
        <f>'Calculations 55to64'!X198</f>
        <v>0.18696986104497551</v>
      </c>
      <c r="Y17" s="28">
        <f>'Calculations 55to64'!Y198</f>
        <v>0.18416856972142395</v>
      </c>
      <c r="Z17" s="28">
        <f>'Calculations 55to64'!Z198</f>
        <v>0.18139286950165845</v>
      </c>
      <c r="AA17" s="28">
        <f>'Calculations 55to64'!AA198</f>
        <v>0.17864337160468721</v>
      </c>
      <c r="AB17" s="28">
        <f>'Calculations 55to64'!AB198</f>
        <v>0.1759206443047546</v>
      </c>
      <c r="AC17" s="28">
        <f>'Calculations 55to64'!AC198</f>
        <v>0.17322521384663683</v>
      </c>
      <c r="AD17" s="28">
        <f>'Calculations 55to64'!AD198</f>
        <v>0.17055756539616831</v>
      </c>
      <c r="AE17" s="28">
        <f>'Calculations 55to64'!AE198</f>
        <v>0.16791814402250646</v>
      </c>
      <c r="AF17" s="28">
        <f>'Calculations 55to64'!AF198</f>
        <v>0.1653073557086629</v>
      </c>
      <c r="AG17">
        <v>0.1653073557086629</v>
      </c>
      <c r="AH17">
        <v>0.1653073557086629</v>
      </c>
      <c r="AI17">
        <v>0.1653073557086629</v>
      </c>
      <c r="AJ17">
        <v>0.1653073557086629</v>
      </c>
      <c r="AK17">
        <v>0.1653073557086629</v>
      </c>
      <c r="AL17">
        <v>0.1653073557086629</v>
      </c>
      <c r="AM17">
        <v>0.1653073557086629</v>
      </c>
      <c r="AN17">
        <v>0.1653073557086629</v>
      </c>
      <c r="AO17">
        <v>0.1653073557086629</v>
      </c>
      <c r="AP17">
        <v>0.1653073557086629</v>
      </c>
    </row>
    <row r="18" spans="1:42" x14ac:dyDescent="0.2">
      <c r="A18" s="6" t="s">
        <v>104</v>
      </c>
      <c r="B18" s="28">
        <f>'Calculations 55to64'!B199</f>
        <v>0.24285714285714283</v>
      </c>
      <c r="C18" s="28">
        <f>'Calculations 55to64'!C199</f>
        <v>0.24196125118000306</v>
      </c>
      <c r="D18" s="28">
        <f>'Calculations 55to64'!D199</f>
        <v>0.23829407352059276</v>
      </c>
      <c r="E18" s="28">
        <f>'Calculations 55to64'!E199</f>
        <v>0.23407283518964142</v>
      </c>
      <c r="F18" s="28">
        <f>'Calculations 55to64'!F199</f>
        <v>0.23105565572113776</v>
      </c>
      <c r="G18" s="28">
        <f>'Calculations 55to64'!G199</f>
        <v>0.22990548605866296</v>
      </c>
      <c r="H18" s="28">
        <f>'Calculations 55to64'!H199</f>
        <v>0.22915718085500705</v>
      </c>
      <c r="I18" s="28">
        <f>'Calculations 55to64'!I199</f>
        <v>0.22539138693243743</v>
      </c>
      <c r="J18" s="28">
        <f>'Calculations 55to64'!J199</f>
        <v>0.21877328089144257</v>
      </c>
      <c r="K18" s="28">
        <f>'Calculations 55to64'!K199</f>
        <v>0.21143526157280682</v>
      </c>
      <c r="L18" s="28">
        <f>'Calculations 55to64'!L199</f>
        <v>0.21420052036142123</v>
      </c>
      <c r="M18" s="28">
        <f>'Calculations 55to64'!M199</f>
        <v>0.21141365138103746</v>
      </c>
      <c r="N18" s="28">
        <f>'Calculations 55to64'!N199</f>
        <v>0.2086398240135118</v>
      </c>
      <c r="O18" s="28">
        <f>'Calculations 55to64'!O199</f>
        <v>0.20587996679944687</v>
      </c>
      <c r="P18" s="28">
        <f>'Calculations 55to64'!P199</f>
        <v>0.20313497006734457</v>
      </c>
      <c r="Q18" s="28">
        <f>'Calculations 55to64'!Q199</f>
        <v>0.20040568630400049</v>
      </c>
      <c r="R18" s="28">
        <f>'Calculations 55to64'!R199</f>
        <v>0.19769293055494069</v>
      </c>
      <c r="S18" s="28">
        <f>'Calculations 55to64'!S199</f>
        <v>0.19499748085390223</v>
      </c>
      <c r="T18" s="28">
        <f>'Calculations 55to64'!T199</f>
        <v>0.19232007868031217</v>
      </c>
      <c r="U18" s="28">
        <f>'Calculations 55to64'!U199</f>
        <v>0.18966142944369485</v>
      </c>
      <c r="V18" s="28">
        <f>'Calculations 55to64'!V199</f>
        <v>0.18702220299391181</v>
      </c>
      <c r="W18" s="28">
        <f>'Calculations 55to64'!W199</f>
        <v>0.18440303415607662</v>
      </c>
      <c r="X18" s="28">
        <f>'Calculations 55to64'!X199</f>
        <v>0.18180452328898214</v>
      </c>
      <c r="Y18" s="28">
        <f>'Calculations 55to64'!Y199</f>
        <v>0.17922723686582065</v>
      </c>
      <c r="Z18" s="28">
        <f>'Calculations 55to64'!Z199</f>
        <v>0.17667170807594768</v>
      </c>
      <c r="AA18" s="28">
        <f>'Calculations 55to64'!AA199</f>
        <v>0.17413843744640872</v>
      </c>
      <c r="AB18" s="28">
        <f>'Calculations 55to64'!AB199</f>
        <v>0.17162789348192828</v>
      </c>
      <c r="AC18" s="28">
        <f>'Calculations 55to64'!AC199</f>
        <v>0.16914051332201435</v>
      </c>
      <c r="AD18" s="28">
        <f>'Calculations 55to64'!AD199</f>
        <v>0.16667670341383001</v>
      </c>
      <c r="AE18" s="28">
        <f>'Calculations 55to64'!AE199</f>
        <v>0.16423684019945881</v>
      </c>
      <c r="AF18" s="28">
        <f>'Calculations 55to64'!AF199</f>
        <v>0.16182127081617256</v>
      </c>
      <c r="AG18">
        <v>0.16182127081617256</v>
      </c>
      <c r="AH18">
        <v>0.16182127081617256</v>
      </c>
      <c r="AI18">
        <v>0.16182127081617256</v>
      </c>
      <c r="AJ18">
        <v>0.16182127081617256</v>
      </c>
      <c r="AK18">
        <v>0.16182127081617256</v>
      </c>
      <c r="AL18">
        <v>0.16182127081617256</v>
      </c>
      <c r="AM18">
        <v>0.16182127081617256</v>
      </c>
      <c r="AN18">
        <v>0.16182127081617256</v>
      </c>
      <c r="AO18">
        <v>0.16182127081617256</v>
      </c>
      <c r="AP18">
        <v>0.16182127081617256</v>
      </c>
    </row>
    <row r="19" spans="1:42" x14ac:dyDescent="0.2">
      <c r="A19" s="6" t="s">
        <v>36</v>
      </c>
      <c r="B19" s="28">
        <f>'Calculations 55to64'!B200</f>
        <v>0.23529411764705882</v>
      </c>
      <c r="C19" s="28">
        <f>'Calculations 55to64'!C200</f>
        <v>0.23379705099061696</v>
      </c>
      <c r="D19" s="28">
        <f>'Calculations 55to64'!D200</f>
        <v>0.22989381630945077</v>
      </c>
      <c r="E19" s="28">
        <f>'Calculations 55to64'!E200</f>
        <v>0.22552731560315004</v>
      </c>
      <c r="F19" s="28">
        <f>'Calculations 55to64'!F200</f>
        <v>0.22236631966305626</v>
      </c>
      <c r="G19" s="28">
        <f>'Calculations 55to64'!G200</f>
        <v>0.22114070821292928</v>
      </c>
      <c r="H19" s="28">
        <f>'Calculations 55to64'!H200</f>
        <v>0.22027392208895241</v>
      </c>
      <c r="I19" s="28">
        <f>'Calculations 55to64'!I200</f>
        <v>0.21673487135716349</v>
      </c>
      <c r="J19" s="28">
        <f>'Calculations 55to64'!J200</f>
        <v>0.21060801769650947</v>
      </c>
      <c r="K19" s="28">
        <f>'Calculations 55to64'!K200</f>
        <v>0.20381610741187325</v>
      </c>
      <c r="L19" s="28">
        <f>'Calculations 55to64'!L200</f>
        <v>0.20553443110547229</v>
      </c>
      <c r="M19" s="28">
        <f>'Calculations 55to64'!M200</f>
        <v>0.20267774464649677</v>
      </c>
      <c r="N19" s="28">
        <f>'Calculations 55to64'!N200</f>
        <v>0.19983658630940881</v>
      </c>
      <c r="O19" s="28">
        <f>'Calculations 55to64'!O200</f>
        <v>0.1970119993407532</v>
      </c>
      <c r="P19" s="28">
        <f>'Calculations 55to64'!P200</f>
        <v>0.19420498120393309</v>
      </c>
      <c r="Q19" s="28">
        <f>'Calculations 55to64'!Q200</f>
        <v>0.19141648380625731</v>
      </c>
      <c r="R19" s="28">
        <f>'Calculations 55to64'!R200</f>
        <v>0.18864741379165301</v>
      </c>
      <c r="S19" s="28">
        <f>'Calculations 55to64'!S200</f>
        <v>0.1858986328971742</v>
      </c>
      <c r="T19" s="28">
        <f>'Calculations 55to64'!T200</f>
        <v>0.1831709583712223</v>
      </c>
      <c r="U19" s="28">
        <f>'Calculations 55to64'!U200</f>
        <v>0.18046516345120084</v>
      </c>
      <c r="V19" s="28">
        <f>'Calculations 55to64'!V200</f>
        <v>0.17778197789816541</v>
      </c>
      <c r="W19" s="28">
        <f>'Calculations 55to64'!W200</f>
        <v>0.17512208858584025</v>
      </c>
      <c r="X19" s="28">
        <f>'Calculations 55to64'!X200</f>
        <v>0.17248614014126284</v>
      </c>
      <c r="Y19" s="28">
        <f>'Calculations 55to64'!Y200</f>
        <v>0.16987473563417355</v>
      </c>
      <c r="Z19" s="28">
        <f>'Calculations 55to64'!Z200</f>
        <v>0.16728843731216206</v>
      </c>
      <c r="AA19" s="28">
        <f>'Calculations 55to64'!AA200</f>
        <v>0.16472776737850531</v>
      </c>
      <c r="AB19" s="28">
        <f>'Calculations 55to64'!AB200</f>
        <v>0.16219320880956045</v>
      </c>
      <c r="AC19" s="28">
        <f>'Calculations 55to64'!AC200</f>
        <v>0.15968520620852075</v>
      </c>
      <c r="AD19" s="28">
        <f>'Calculations 55to64'!AD200</f>
        <v>0.15720416669232112</v>
      </c>
      <c r="AE19" s="28">
        <f>'Calculations 55to64'!AE200</f>
        <v>0.15475046080846705</v>
      </c>
      <c r="AF19" s="28">
        <f>'Calculations 55to64'!AF200</f>
        <v>0.15232442347855757</v>
      </c>
      <c r="AG19">
        <v>0.15232442347855757</v>
      </c>
      <c r="AH19">
        <v>0.15232442347855757</v>
      </c>
      <c r="AI19">
        <v>0.15232442347855757</v>
      </c>
      <c r="AJ19">
        <v>0.15232442347855757</v>
      </c>
      <c r="AK19">
        <v>0.15232442347855757</v>
      </c>
      <c r="AL19">
        <v>0.15232442347855757</v>
      </c>
      <c r="AM19">
        <v>0.15232442347855757</v>
      </c>
      <c r="AN19">
        <v>0.15232442347855757</v>
      </c>
      <c r="AO19">
        <v>0.15232442347855757</v>
      </c>
      <c r="AP19">
        <v>0.15232442347855757</v>
      </c>
    </row>
    <row r="20" spans="1:42" x14ac:dyDescent="0.2">
      <c r="A20" s="6" t="s">
        <v>37</v>
      </c>
      <c r="B20" s="28">
        <f>'Calculations 55to64'!B201</f>
        <v>0.21655437921077961</v>
      </c>
      <c r="C20" s="28">
        <f>'Calculations 55to64'!C201</f>
        <v>0.21516351171276019</v>
      </c>
      <c r="D20" s="28">
        <f>'Calculations 55to64'!D201</f>
        <v>0.21145828965092142</v>
      </c>
      <c r="E20" s="28">
        <f>'Calculations 55to64'!E201</f>
        <v>0.20730437973874727</v>
      </c>
      <c r="F20" s="28">
        <f>'Calculations 55to64'!F201</f>
        <v>0.2042716723150339</v>
      </c>
      <c r="G20" s="28">
        <f>'Calculations 55to64'!G201</f>
        <v>0.20299870774485018</v>
      </c>
      <c r="H20" s="28">
        <f>'Calculations 55to64'!H201</f>
        <v>0.20207347755569155</v>
      </c>
      <c r="I20" s="28">
        <f>'Calculations 55to64'!I201</f>
        <v>0.19862019165218595</v>
      </c>
      <c r="J20" s="28">
        <f>'Calculations 55to64'!J201</f>
        <v>0.19273443663975065</v>
      </c>
      <c r="K20" s="28">
        <f>'Calculations 55to64'!K201</f>
        <v>0.18623684553178935</v>
      </c>
      <c r="L20" s="28">
        <f>'Calculations 55to64'!L201</f>
        <v>0.18795478761860876</v>
      </c>
      <c r="M20" s="28">
        <f>'Calculations 55to64'!M201</f>
        <v>0.1852358330598593</v>
      </c>
      <c r="N20" s="28">
        <f>'Calculations 55to64'!N201</f>
        <v>0.18253748095088834</v>
      </c>
      <c r="O20" s="28">
        <f>'Calculations 55to64'!O201</f>
        <v>0.17986048229689522</v>
      </c>
      <c r="P20" s="28">
        <f>'Calculations 55to64'!P201</f>
        <v>0.17720554689079465</v>
      </c>
      <c r="Q20" s="28">
        <f>'Calculations 55to64'!Q201</f>
        <v>0.1745733438400385</v>
      </c>
      <c r="R20" s="28">
        <f>'Calculations 55to64'!R201</f>
        <v>0.17196450214074727</v>
      </c>
      <c r="S20" s="28">
        <f>'Calculations 55to64'!S201</f>
        <v>0.16937961129676066</v>
      </c>
      <c r="T20" s="28">
        <f>'Calculations 55to64'!T201</f>
        <v>0.16681922198110558</v>
      </c>
      <c r="U20" s="28">
        <f>'Calculations 55to64'!U201</f>
        <v>0.16428384673729216</v>
      </c>
      <c r="V20" s="28">
        <f>'Calculations 55to64'!V201</f>
        <v>0.16177396071778613</v>
      </c>
      <c r="W20" s="28">
        <f>'Calculations 55to64'!W201</f>
        <v>0.15929000245692548</v>
      </c>
      <c r="X20" s="28">
        <f>'Calculations 55to64'!X201</f>
        <v>0.15683237467553057</v>
      </c>
      <c r="Y20" s="28">
        <f>'Calculations 55to64'!Y201</f>
        <v>0.15440144511441339</v>
      </c>
      <c r="Z20" s="28">
        <f>'Calculations 55to64'!Z201</f>
        <v>0.15199754739397878</v>
      </c>
      <c r="AA20" s="28">
        <f>'Calculations 55to64'!AA201</f>
        <v>0.1496209818971134</v>
      </c>
      <c r="AB20" s="28">
        <f>'Calculations 55to64'!AB201</f>
        <v>0.14727201667257886</v>
      </c>
      <c r="AC20" s="28">
        <f>'Calculations 55to64'!AC201</f>
        <v>0.14495088835613518</v>
      </c>
      <c r="AD20" s="28">
        <f>'Calculations 55to64'!AD201</f>
        <v>0.14265780310667683</v>
      </c>
      <c r="AE20" s="28">
        <f>'Calculations 55to64'!AE201</f>
        <v>0.14039293755470891</v>
      </c>
      <c r="AF20" s="28">
        <f>'Calculations 55to64'!AF201</f>
        <v>0.1381564397605462</v>
      </c>
      <c r="AG20">
        <v>0.1381564397605462</v>
      </c>
      <c r="AH20">
        <v>0.1381564397605462</v>
      </c>
      <c r="AI20">
        <v>0.1381564397605462</v>
      </c>
      <c r="AJ20">
        <v>0.1381564397605462</v>
      </c>
      <c r="AK20">
        <v>0.1381564397605462</v>
      </c>
      <c r="AL20">
        <v>0.1381564397605462</v>
      </c>
      <c r="AM20">
        <v>0.1381564397605462</v>
      </c>
      <c r="AN20">
        <v>0.1381564397605462</v>
      </c>
      <c r="AO20">
        <v>0.1381564397605462</v>
      </c>
      <c r="AP20">
        <v>0.1381564397605462</v>
      </c>
    </row>
    <row r="21" spans="1:42" x14ac:dyDescent="0.2">
      <c r="A21" s="6" t="s">
        <v>38</v>
      </c>
      <c r="B21" s="28">
        <f>'Calculations 55to64'!B202</f>
        <v>0.18666666666666673</v>
      </c>
      <c r="C21" s="28">
        <f>'Calculations 55to64'!C202</f>
        <v>0.18539267505223053</v>
      </c>
      <c r="D21" s="28">
        <f>'Calculations 55to64'!D202</f>
        <v>0.182165509034801</v>
      </c>
      <c r="E21" s="28">
        <f>'Calculations 55to64'!E202</f>
        <v>0.17858067958303289</v>
      </c>
      <c r="F21" s="28">
        <f>'Calculations 55to64'!F202</f>
        <v>0.17600719264423523</v>
      </c>
      <c r="G21" s="28">
        <f>'Calculations 55to64'!G202</f>
        <v>0.1750517056674788</v>
      </c>
      <c r="H21" s="28">
        <f>'Calculations 55to64'!H202</f>
        <v>0.17439422591883433</v>
      </c>
      <c r="I21" s="28">
        <f>'Calculations 55to64'!I202</f>
        <v>0.17154060597976958</v>
      </c>
      <c r="J21" s="28">
        <f>'Calculations 55to64'!J202</f>
        <v>0.16658341398601179</v>
      </c>
      <c r="K21" s="28">
        <f>'Calculations 55to64'!K202</f>
        <v>0.16112286754929972</v>
      </c>
      <c r="L21" s="28">
        <f>'Calculations 55to64'!L202</f>
        <v>0.1625052479510434</v>
      </c>
      <c r="M21" s="28">
        <f>'Calculations 55to64'!M202</f>
        <v>0.16022339439926267</v>
      </c>
      <c r="N21" s="28">
        <f>'Calculations 55to64'!N202</f>
        <v>0.1579588768940412</v>
      </c>
      <c r="O21" s="28">
        <f>'Calculations 55to64'!O202</f>
        <v>0.15571222907995827</v>
      </c>
      <c r="P21" s="28">
        <f>'Calculations 55to64'!P202</f>
        <v>0.15348395707821577</v>
      </c>
      <c r="Q21" s="28">
        <f>'Calculations 55to64'!Q202</f>
        <v>0.15127453970334995</v>
      </c>
      <c r="R21" s="28">
        <f>'Calculations 55to64'!R202</f>
        <v>0.14908442871350464</v>
      </c>
      <c r="S21" s="28">
        <f>'Calculations 55to64'!S202</f>
        <v>0.14691404909354819</v>
      </c>
      <c r="T21" s="28">
        <f>'Calculations 55to64'!T202</f>
        <v>0.14476379937014117</v>
      </c>
      <c r="U21" s="28">
        <f>'Calculations 55to64'!U202</f>
        <v>0.14263405195771064</v>
      </c>
      <c r="V21" s="28">
        <f>'Calculations 55to64'!V202</f>
        <v>0.14052515353416214</v>
      </c>
      <c r="W21" s="28">
        <f>'Calculations 55to64'!W202</f>
        <v>0.13843742544501089</v>
      </c>
      <c r="X21" s="28">
        <f>'Calculations 55to64'!X202</f>
        <v>0.1363711641345339</v>
      </c>
      <c r="Y21" s="28">
        <f>'Calculations 55to64'!Y202</f>
        <v>0.13432664160243177</v>
      </c>
      <c r="Z21" s="28">
        <f>'Calculations 55to64'!Z202</f>
        <v>0.13230410588441163</v>
      </c>
      <c r="AA21" s="28">
        <f>'Calculations 55to64'!AA202</f>
        <v>0.13030378155503994</v>
      </c>
      <c r="AB21" s="28">
        <f>'Calculations 55to64'!AB202</f>
        <v>0.12832587025116457</v>
      </c>
      <c r="AC21" s="28">
        <f>'Calculations 55to64'!AC202</f>
        <v>0.12637055121415344</v>
      </c>
      <c r="AD21" s="28">
        <f>'Calculations 55to64'!AD202</f>
        <v>0.12443798184918564</v>
      </c>
      <c r="AE21" s="28">
        <f>'Calculations 55to64'!AE202</f>
        <v>0.12252829829980906</v>
      </c>
      <c r="AF21" s="28">
        <f>'Calculations 55to64'!AF202</f>
        <v>0.12064161603597284</v>
      </c>
      <c r="AG21">
        <v>0.12064161603597284</v>
      </c>
      <c r="AH21">
        <v>0.12064161603597284</v>
      </c>
      <c r="AI21">
        <v>0.12064161603597284</v>
      </c>
      <c r="AJ21">
        <v>0.12064161603597284</v>
      </c>
      <c r="AK21">
        <v>0.12064161603597284</v>
      </c>
      <c r="AL21">
        <v>0.12064161603597284</v>
      </c>
      <c r="AM21">
        <v>0.12064161603597284</v>
      </c>
      <c r="AN21">
        <v>0.12064161603597284</v>
      </c>
      <c r="AO21">
        <v>0.12064161603597284</v>
      </c>
      <c r="AP21">
        <v>0.12064161603597284</v>
      </c>
    </row>
    <row r="22" spans="1:42" x14ac:dyDescent="0.2">
      <c r="A22" s="6" t="s">
        <v>39</v>
      </c>
      <c r="B22" s="28">
        <f>'Calculations 55to64'!B203</f>
        <v>0.22162645218945487</v>
      </c>
      <c r="C22" s="28">
        <f>'Calculations 55to64'!C203</f>
        <v>0.2202338908586659</v>
      </c>
      <c r="D22" s="28">
        <f>'Calculations 55to64'!D203</f>
        <v>0.21655686355617357</v>
      </c>
      <c r="E22" s="28">
        <f>'Calculations 55to64'!E203</f>
        <v>0.21239099293107666</v>
      </c>
      <c r="F22" s="28">
        <f>'Calculations 55to64'!F203</f>
        <v>0.20932596824706179</v>
      </c>
      <c r="G22" s="28">
        <f>'Calculations 55to64'!G203</f>
        <v>0.20807949632924783</v>
      </c>
      <c r="H22" s="28">
        <f>'Calculations 55to64'!H203</f>
        <v>0.20712491473773531</v>
      </c>
      <c r="I22" s="28">
        <f>'Calculations 55to64'!I203</f>
        <v>0.20352065024510618</v>
      </c>
      <c r="J22" s="28">
        <f>'Calculations 55to64'!J203</f>
        <v>0.19749080454974188</v>
      </c>
      <c r="K22" s="28">
        <f>'Calculations 55to64'!K203</f>
        <v>0.19094243909939809</v>
      </c>
      <c r="L22" s="28">
        <f>'Calculations 55to64'!L203</f>
        <v>0.19272151014718761</v>
      </c>
      <c r="M22" s="28">
        <f>'Calculations 55to64'!M203</f>
        <v>0.18995569861860928</v>
      </c>
      <c r="N22" s="28">
        <f>'Calculations 55to64'!N203</f>
        <v>0.18720872983320141</v>
      </c>
      <c r="O22" s="28">
        <f>'Calculations 55to64'!O203</f>
        <v>0.18448148726256133</v>
      </c>
      <c r="P22" s="28">
        <f>'Calculations 55to64'!P203</f>
        <v>0.18177480955328859</v>
      </c>
      <c r="Q22" s="28">
        <f>'Calculations 55to64'!Q203</f>
        <v>0.17908949097650939</v>
      </c>
      <c r="R22" s="28">
        <f>'Calculations 55to64'!R203</f>
        <v>0.17642628193597071</v>
      </c>
      <c r="S22" s="28">
        <f>'Calculations 55to64'!S203</f>
        <v>0.17378588953217283</v>
      </c>
      <c r="T22" s="28">
        <f>'Calculations 55to64'!T203</f>
        <v>0.17116897817985466</v>
      </c>
      <c r="U22" s="28">
        <f>'Calculations 55to64'!U203</f>
        <v>0.16857617027601207</v>
      </c>
      <c r="V22" s="28">
        <f>'Calculations 55to64'!V203</f>
        <v>0.16600804691552837</v>
      </c>
      <c r="W22" s="28">
        <f>'Calculations 55to64'!W203</f>
        <v>0.16346514865137357</v>
      </c>
      <c r="X22" s="28">
        <f>'Calculations 55to64'!X203</f>
        <v>0.16094797629627999</v>
      </c>
      <c r="Y22" s="28">
        <f>'Calculations 55to64'!Y203</f>
        <v>0.15845699176272132</v>
      </c>
      <c r="Z22" s="28">
        <f>'Calculations 55to64'!Z203</f>
        <v>0.15599261893798516</v>
      </c>
      <c r="AA22" s="28">
        <f>'Calculations 55to64'!AA203</f>
        <v>0.153555244591107</v>
      </c>
      <c r="AB22" s="28">
        <f>'Calculations 55to64'!AB203</f>
        <v>0.15114521930843058</v>
      </c>
      <c r="AC22" s="28">
        <f>'Calculations 55to64'!AC203</f>
        <v>0.14876285845455639</v>
      </c>
      <c r="AD22" s="28">
        <f>'Calculations 55to64'!AD203</f>
        <v>0.14640844315548068</v>
      </c>
      <c r="AE22" s="28">
        <f>'Calculations 55to64'!AE203</f>
        <v>0.14408222130076215</v>
      </c>
      <c r="AF22" s="28">
        <f>'Calculations 55to64'!AF203</f>
        <v>0.14178440856160557</v>
      </c>
      <c r="AG22">
        <v>0.14178440856160557</v>
      </c>
      <c r="AH22">
        <v>0.14178440856160557</v>
      </c>
      <c r="AI22">
        <v>0.14178440856160557</v>
      </c>
      <c r="AJ22">
        <v>0.14178440856160557</v>
      </c>
      <c r="AK22">
        <v>0.14178440856160557</v>
      </c>
      <c r="AL22">
        <v>0.14178440856160557</v>
      </c>
      <c r="AM22">
        <v>0.14178440856160557</v>
      </c>
      <c r="AN22">
        <v>0.14178440856160557</v>
      </c>
      <c r="AO22">
        <v>0.14178440856160557</v>
      </c>
      <c r="AP22">
        <v>0.14178440856160557</v>
      </c>
    </row>
    <row r="23" spans="1:42" x14ac:dyDescent="0.2">
      <c r="A23" s="6" t="s">
        <v>40</v>
      </c>
      <c r="B23" s="28">
        <f>'Calculations 55to64'!B204</f>
        <v>0.17721518987341772</v>
      </c>
      <c r="C23" s="28">
        <f>'Calculations 55to64'!C204</f>
        <v>0.17626464697516098</v>
      </c>
      <c r="D23" s="28">
        <f>'Calculations 55to64'!D204</f>
        <v>0.17335680802774944</v>
      </c>
      <c r="E23" s="28">
        <f>'Calculations 55to64'!E204</f>
        <v>0.17010591678436382</v>
      </c>
      <c r="F23" s="28">
        <f>'Calculations 55to64'!F204</f>
        <v>0.16783421601590121</v>
      </c>
      <c r="G23" s="28">
        <f>'Calculations 55to64'!G204</f>
        <v>0.16710711168177358</v>
      </c>
      <c r="H23" s="28">
        <f>'Calculations 55to64'!H204</f>
        <v>0.16669188924516601</v>
      </c>
      <c r="I23" s="28">
        <f>'Calculations 55to64'!I204</f>
        <v>0.16407673572581752</v>
      </c>
      <c r="J23" s="28">
        <f>'Calculations 55to64'!J204</f>
        <v>0.15936183976259208</v>
      </c>
      <c r="K23" s="28">
        <f>'Calculations 55to64'!K204</f>
        <v>0.15414679980748761</v>
      </c>
      <c r="L23" s="28">
        <f>'Calculations 55to64'!L204</f>
        <v>0.15584494856697317</v>
      </c>
      <c r="M23" s="28">
        <f>'Calculations 55to64'!M204</f>
        <v>0.1538200210278878</v>
      </c>
      <c r="N23" s="28">
        <f>'Calculations 55to64'!N204</f>
        <v>0.15180896943597524</v>
      </c>
      <c r="O23" s="28">
        <f>'Calculations 55to64'!O204</f>
        <v>0.14981217246381243</v>
      </c>
      <c r="P23" s="28">
        <f>'Calculations 55to64'!P204</f>
        <v>0.14782999237180744</v>
      </c>
      <c r="Q23" s="28">
        <f>'Calculations 55to64'!Q204</f>
        <v>0.14586277507404552</v>
      </c>
      <c r="R23" s="28">
        <f>'Calculations 55to64'!R204</f>
        <v>0.14391085021684935</v>
      </c>
      <c r="S23" s="28">
        <f>'Calculations 55to64'!S204</f>
        <v>0.14197453127059875</v>
      </c>
      <c r="T23" s="28">
        <f>'Calculations 55to64'!T204</f>
        <v>0.14005411563521991</v>
      </c>
      <c r="U23" s="28">
        <f>'Calculations 55to64'!U204</f>
        <v>0.13814988475963091</v>
      </c>
      <c r="V23" s="28">
        <f>'Calculations 55to64'!V204</f>
        <v>0.13626210427532753</v>
      </c>
      <c r="W23" s="28">
        <f>'Calculations 55to64'!W204</f>
        <v>0.13439102414416207</v>
      </c>
      <c r="X23" s="28">
        <f>'Calculations 55to64'!X204</f>
        <v>0.13253687882028881</v>
      </c>
      <c r="Y23" s="28">
        <f>'Calculations 55to64'!Y204</f>
        <v>0.13069988742613858</v>
      </c>
      <c r="Z23" s="28">
        <f>'Calculations 55to64'!Z204</f>
        <v>0.12888025394219813</v>
      </c>
      <c r="AA23" s="28">
        <f>'Calculations 55to64'!AA204</f>
        <v>0.1270781674102919</v>
      </c>
      <c r="AB23" s="28">
        <f>'Calculations 55to64'!AB204</f>
        <v>0.12529380214998886</v>
      </c>
      <c r="AC23" s="28">
        <f>'Calculations 55to64'!AC204</f>
        <v>0.12352731798768346</v>
      </c>
      <c r="AD23" s="28">
        <f>'Calculations 55to64'!AD204</f>
        <v>0.12177886049784528</v>
      </c>
      <c r="AE23" s="28">
        <f>'Calculations 55to64'!AE204</f>
        <v>0.12004856125587755</v>
      </c>
      <c r="AF23" s="28">
        <f>'Calculations 55to64'!AF204</f>
        <v>0.11833653810197396</v>
      </c>
      <c r="AG23">
        <v>0.11833653810197396</v>
      </c>
      <c r="AH23">
        <v>0.11833653810197396</v>
      </c>
      <c r="AI23">
        <v>0.11833653810197396</v>
      </c>
      <c r="AJ23">
        <v>0.11833653810197396</v>
      </c>
      <c r="AK23">
        <v>0.11833653810197396</v>
      </c>
      <c r="AL23">
        <v>0.11833653810197396</v>
      </c>
      <c r="AM23">
        <v>0.11833653810197396</v>
      </c>
      <c r="AN23">
        <v>0.11833653810197396</v>
      </c>
      <c r="AO23">
        <v>0.11833653810197396</v>
      </c>
      <c r="AP23">
        <v>0.11833653810197396</v>
      </c>
    </row>
    <row r="24" spans="1:42" x14ac:dyDescent="0.2">
      <c r="A24" s="6" t="s">
        <v>41</v>
      </c>
      <c r="B24" s="28">
        <f>'Calculations 55to64'!B205</f>
        <v>0.21538461538461531</v>
      </c>
      <c r="C24" s="28">
        <f>'Calculations 55to64'!C205</f>
        <v>0.21390548854225166</v>
      </c>
      <c r="D24" s="28">
        <f>'Calculations 55to64'!D205</f>
        <v>0.21021651993775498</v>
      </c>
      <c r="E24" s="28">
        <f>'Calculations 55to64'!E205</f>
        <v>0.20613903348264753</v>
      </c>
      <c r="F24" s="28">
        <f>'Calculations 55to64'!F205</f>
        <v>0.20322109357446436</v>
      </c>
      <c r="G24" s="28">
        <f>'Calculations 55to64'!G205</f>
        <v>0.20213578351638195</v>
      </c>
      <c r="H24" s="28">
        <f>'Calculations 55to64'!H205</f>
        <v>0.20141965819392021</v>
      </c>
      <c r="I24" s="28">
        <f>'Calculations 55to64'!I205</f>
        <v>0.19822410479884911</v>
      </c>
      <c r="J24" s="28">
        <f>'Calculations 55to64'!J205</f>
        <v>0.19259715321377419</v>
      </c>
      <c r="K24" s="28">
        <f>'Calculations 55to64'!K205</f>
        <v>0.18635082706028855</v>
      </c>
      <c r="L24" s="28">
        <f>'Calculations 55to64'!L205</f>
        <v>0.18789691404024911</v>
      </c>
      <c r="M24" s="28">
        <f>'Calculations 55to64'!M205</f>
        <v>0.18529022743714824</v>
      </c>
      <c r="N24" s="28">
        <f>'Calculations 55to64'!N205</f>
        <v>0.18270125368786785</v>
      </c>
      <c r="O24" s="28">
        <f>'Calculations 55to64'!O205</f>
        <v>0.18013068918535141</v>
      </c>
      <c r="P24" s="28">
        <f>'Calculations 55to64'!P205</f>
        <v>0.17757919727843208</v>
      </c>
      <c r="Q24" s="28">
        <f>'Calculations 55to64'!Q205</f>
        <v>0.17504740850970918</v>
      </c>
      <c r="R24" s="28">
        <f>'Calculations 55to64'!R205</f>
        <v>0.17253592089282907</v>
      </c>
      <c r="S24" s="28">
        <f>'Calculations 55to64'!S205</f>
        <v>0.17004530022817532</v>
      </c>
      <c r="T24" s="28">
        <f>'Calculations 55to64'!T205</f>
        <v>0.16757608045581779</v>
      </c>
      <c r="U24" s="28">
        <f>'Calculations 55to64'!U205</f>
        <v>0.1651287640444416</v>
      </c>
      <c r="V24" s="28">
        <f>'Calculations 55to64'!V205</f>
        <v>0.16270382241487016</v>
      </c>
      <c r="W24" s="28">
        <f>'Calculations 55to64'!W205</f>
        <v>0.16030169639665601</v>
      </c>
      <c r="X24" s="28">
        <f>'Calculations 55to64'!X205</f>
        <v>0.15792279671614551</v>
      </c>
      <c r="Y24" s="28">
        <f>'Calculations 55to64'!Y205</f>
        <v>0.15556750451431875</v>
      </c>
      <c r="Z24" s="28">
        <f>'Calculations 55to64'!Z205</f>
        <v>0.15323617189262803</v>
      </c>
      <c r="AA24" s="28">
        <f>'Calculations 55to64'!AA205</f>
        <v>0.15092912248500409</v>
      </c>
      <c r="AB24" s="28">
        <f>'Calculations 55to64'!AB205</f>
        <v>0.14864665205414709</v>
      </c>
      <c r="AC24" s="28">
        <f>'Calculations 55to64'!AC205</f>
        <v>0.14638902911016821</v>
      </c>
      <c r="AD24" s="28">
        <f>'Calculations 55to64'!AD205</f>
        <v>0.14415649554963342</v>
      </c>
      <c r="AE24" s="28">
        <f>'Calculations 55to64'!AE205</f>
        <v>0.14194926731304042</v>
      </c>
      <c r="AF24" s="28">
        <f>'Calculations 55to64'!AF205</f>
        <v>0.13976753505874698</v>
      </c>
      <c r="AG24">
        <v>0.13976753505874698</v>
      </c>
      <c r="AH24">
        <v>0.13976753505874698</v>
      </c>
      <c r="AI24">
        <v>0.13976753505874698</v>
      </c>
      <c r="AJ24">
        <v>0.13976753505874698</v>
      </c>
      <c r="AK24">
        <v>0.13976753505874698</v>
      </c>
      <c r="AL24">
        <v>0.13976753505874698</v>
      </c>
      <c r="AM24">
        <v>0.13976753505874698</v>
      </c>
      <c r="AN24">
        <v>0.13976753505874698</v>
      </c>
      <c r="AO24">
        <v>0.13976753505874698</v>
      </c>
      <c r="AP24">
        <v>0.13976753505874698</v>
      </c>
    </row>
    <row r="25" spans="1:42" x14ac:dyDescent="0.2">
      <c r="A25" s="6" t="s">
        <v>42</v>
      </c>
      <c r="B25" s="28">
        <f>'Calculations 55to64'!B206</f>
        <v>0.20223243598161522</v>
      </c>
      <c r="C25" s="28">
        <f>'Calculations 55to64'!C206</f>
        <v>0.20096009735385639</v>
      </c>
      <c r="D25" s="28">
        <f>'Calculations 55to64'!D206</f>
        <v>0.19753347662092891</v>
      </c>
      <c r="E25" s="28">
        <f>'Calculations 55to64'!E206</f>
        <v>0.19367730484465523</v>
      </c>
      <c r="F25" s="28">
        <f>'Calculations 55to64'!F206</f>
        <v>0.19087043706154305</v>
      </c>
      <c r="G25" s="28">
        <f>'Calculations 55to64'!G206</f>
        <v>0.18974991593130586</v>
      </c>
      <c r="H25" s="28">
        <f>'Calculations 55to64'!H206</f>
        <v>0.18893022311573551</v>
      </c>
      <c r="I25" s="28">
        <f>'Calculations 55to64'!I206</f>
        <v>0.18569303143044544</v>
      </c>
      <c r="J25" s="28">
        <f>'Calculations 55to64'!J206</f>
        <v>0.18018838899458195</v>
      </c>
      <c r="K25" s="28">
        <f>'Calculations 55to64'!K206</f>
        <v>0.17415965305989348</v>
      </c>
      <c r="L25" s="28">
        <f>'Calculations 55to64'!L206</f>
        <v>0.17580881217252067</v>
      </c>
      <c r="M25" s="28">
        <f>'Calculations 55to64'!M206</f>
        <v>0.17329598263383281</v>
      </c>
      <c r="N25" s="28">
        <f>'Calculations 55to64'!N206</f>
        <v>0.17080181596786564</v>
      </c>
      <c r="O25" s="28">
        <f>'Calculations 55to64'!O206</f>
        <v>0.16832699752805277</v>
      </c>
      <c r="P25" s="28">
        <f>'Calculations 55to64'!P206</f>
        <v>0.16587217614965039</v>
      </c>
      <c r="Q25" s="28">
        <f>'Calculations 55to64'!Q206</f>
        <v>0.16343796456901508</v>
      </c>
      <c r="R25" s="28">
        <f>'Calculations 55to64'!R206</f>
        <v>0.16102493988460245</v>
      </c>
      <c r="S25" s="28">
        <f>'Calculations 55to64'!S206</f>
        <v>0.1586336440580359</v>
      </c>
      <c r="T25" s="28">
        <f>'Calculations 55to64'!T206</f>
        <v>0.15626458445344377</v>
      </c>
      <c r="U25" s="28">
        <f>'Calculations 55to64'!U206</f>
        <v>0.15391823441313973</v>
      </c>
      <c r="V25" s="28">
        <f>'Calculations 55to64'!V206</f>
        <v>0.1515950338676261</v>
      </c>
      <c r="W25" s="28">
        <f>'Calculations 55to64'!W206</f>
        <v>0.14929538997777758</v>
      </c>
      <c r="X25" s="28">
        <f>'Calculations 55to64'!X206</f>
        <v>0.14701967780701397</v>
      </c>
      <c r="Y25" s="28">
        <f>'Calculations 55to64'!Y206</f>
        <v>0.14476824102118874</v>
      </c>
      <c r="Z25" s="28">
        <f>'Calculations 55to64'!Z206</f>
        <v>0.14254139261387441</v>
      </c>
      <c r="AA25" s="28">
        <f>'Calculations 55to64'!AA206</f>
        <v>0.14033941565469674</v>
      </c>
      <c r="AB25" s="28">
        <f>'Calculations 55to64'!AB206</f>
        <v>0.13816256405835214</v>
      </c>
      <c r="AC25" s="28">
        <f>'Calculations 55to64'!AC206</f>
        <v>0.1360110633719285</v>
      </c>
      <c r="AD25" s="28">
        <f>'Calculations 55to64'!AD206</f>
        <v>0.1338851115781674</v>
      </c>
      <c r="AE25" s="28">
        <f>'Calculations 55to64'!AE206</f>
        <v>0.13178487991232535</v>
      </c>
      <c r="AF25" s="28">
        <f>'Calculations 55to64'!AF206</f>
        <v>0.12971051369031608</v>
      </c>
      <c r="AG25">
        <v>0.12971051369031608</v>
      </c>
      <c r="AH25">
        <v>0.12971051369031608</v>
      </c>
      <c r="AI25">
        <v>0.12971051369031608</v>
      </c>
      <c r="AJ25">
        <v>0.12971051369031608</v>
      </c>
      <c r="AK25">
        <v>0.12971051369031608</v>
      </c>
      <c r="AL25">
        <v>0.12971051369031608</v>
      </c>
      <c r="AM25">
        <v>0.12971051369031608</v>
      </c>
      <c r="AN25">
        <v>0.12971051369031608</v>
      </c>
      <c r="AO25">
        <v>0.12971051369031608</v>
      </c>
      <c r="AP25">
        <v>0.12971051369031608</v>
      </c>
    </row>
    <row r="26" spans="1:42" x14ac:dyDescent="0.2">
      <c r="A26" s="6" t="s">
        <v>105</v>
      </c>
      <c r="B26" s="28">
        <f>'Calculations 55to64'!B207</f>
        <v>0.22506738544474386</v>
      </c>
      <c r="C26" s="28">
        <f>'Calculations 55to64'!C207</f>
        <v>0.22359946871000597</v>
      </c>
      <c r="D26" s="28">
        <f>'Calculations 55to64'!D207</f>
        <v>0.21981593519278533</v>
      </c>
      <c r="E26" s="28">
        <f>'Calculations 55to64'!E207</f>
        <v>0.2156204207786373</v>
      </c>
      <c r="F26" s="28">
        <f>'Calculations 55to64'!F207</f>
        <v>0.21261959631746061</v>
      </c>
      <c r="G26" s="28">
        <f>'Calculations 55to64'!G207</f>
        <v>0.21150790862306837</v>
      </c>
      <c r="H26" s="28">
        <f>'Calculations 55to64'!H207</f>
        <v>0.21077856444140181</v>
      </c>
      <c r="I26" s="28">
        <f>'Calculations 55to64'!I207</f>
        <v>0.20747119498239033</v>
      </c>
      <c r="J26" s="28">
        <f>'Calculations 55to64'!J207</f>
        <v>0.20162698441932664</v>
      </c>
      <c r="K26" s="28">
        <f>'Calculations 55to64'!K207</f>
        <v>0.1951183585299299</v>
      </c>
      <c r="L26" s="28">
        <f>'Calculations 55to64'!L207</f>
        <v>0.19680915992671522</v>
      </c>
      <c r="M26" s="28">
        <f>'Calculations 55to64'!M207</f>
        <v>0.19412224553784069</v>
      </c>
      <c r="N26" s="28">
        <f>'Calculations 55to64'!N207</f>
        <v>0.19145267665898394</v>
      </c>
      <c r="O26" s="28">
        <f>'Calculations 55to64'!O207</f>
        <v>0.18880119193165029</v>
      </c>
      <c r="P26" s="28">
        <f>'Calculations 55to64'!P207</f>
        <v>0.18616849505615313</v>
      </c>
      <c r="Q26" s="28">
        <f>'Calculations 55to64'!Q207</f>
        <v>0.18355525513559387</v>
      </c>
      <c r="R26" s="28">
        <f>'Calculations 55to64'!R207</f>
        <v>0.18096210705587468</v>
      </c>
      <c r="S26" s="28">
        <f>'Calculations 55to64'!S207</f>
        <v>0.17838965190038511</v>
      </c>
      <c r="T26" s="28">
        <f>'Calculations 55to64'!T207</f>
        <v>0.17583845739791329</v>
      </c>
      <c r="U26" s="28">
        <f>'Calculations 55to64'!U207</f>
        <v>0.17330905840226316</v>
      </c>
      <c r="V26" s="28">
        <f>'Calculations 55to64'!V207</f>
        <v>0.1708019574020091</v>
      </c>
      <c r="W26" s="28">
        <f>'Calculations 55to64'!W207</f>
        <v>0.16831762505872769</v>
      </c>
      <c r="X26" s="28">
        <f>'Calculations 55to64'!X207</f>
        <v>0.1658565007720334</v>
      </c>
      <c r="Y26" s="28">
        <f>'Calculations 55to64'!Y207</f>
        <v>0.16341899326967671</v>
      </c>
      <c r="Z26" s="28">
        <f>'Calculations 55to64'!Z207</f>
        <v>0.16100548122093239</v>
      </c>
      <c r="AA26" s="28">
        <f>'Calculations 55to64'!AA207</f>
        <v>0.15861631387148287</v>
      </c>
      <c r="AB26" s="28">
        <f>'Calculations 55to64'!AB207</f>
        <v>0.15625181169798483</v>
      </c>
      <c r="AC26" s="28">
        <f>'Calculations 55to64'!AC207</f>
        <v>0.15391226708048525</v>
      </c>
      <c r="AD26" s="28">
        <f>'Calculations 55to64'!AD207</f>
        <v>0.15159794499086024</v>
      </c>
      <c r="AE26" s="28">
        <f>'Calculations 55to64'!AE207</f>
        <v>0.1493090836954567</v>
      </c>
      <c r="AF26" s="28">
        <f>'Calculations 55to64'!AF207</f>
        <v>0.14704589547011737</v>
      </c>
      <c r="AG26">
        <v>0.14704589547011737</v>
      </c>
      <c r="AH26">
        <v>0.14704589547011737</v>
      </c>
      <c r="AI26">
        <v>0.14704589547011737</v>
      </c>
      <c r="AJ26">
        <v>0.14704589547011737</v>
      </c>
      <c r="AK26">
        <v>0.14704589547011737</v>
      </c>
      <c r="AL26">
        <v>0.14704589547011737</v>
      </c>
      <c r="AM26">
        <v>0.14704589547011737</v>
      </c>
      <c r="AN26">
        <v>0.14704589547011737</v>
      </c>
      <c r="AO26">
        <v>0.14704589547011737</v>
      </c>
      <c r="AP26">
        <v>0.14704589547011737</v>
      </c>
    </row>
    <row r="27" spans="1:42" x14ac:dyDescent="0.2">
      <c r="A27" s="6" t="s">
        <v>106</v>
      </c>
      <c r="B27" s="28">
        <f>'Calculations 55to64'!B208</f>
        <v>0.16161616161616157</v>
      </c>
      <c r="C27" s="28">
        <f>'Calculations 55to64'!C208</f>
        <v>0.16031945050549459</v>
      </c>
      <c r="D27" s="28">
        <f>'Calculations 55to64'!D208</f>
        <v>0.15738731920634141</v>
      </c>
      <c r="E27" s="28">
        <f>'Calculations 55to64'!E208</f>
        <v>0.15421480529129847</v>
      </c>
      <c r="F27" s="28">
        <f>'Calculations 55to64'!F208</f>
        <v>0.15198196069122899</v>
      </c>
      <c r="G27" s="28">
        <f>'Calculations 55to64'!G208</f>
        <v>0.15121395682029962</v>
      </c>
      <c r="H27" s="28">
        <f>'Calculations 55to64'!H208</f>
        <v>0.1507527180883417</v>
      </c>
      <c r="I27" s="28">
        <f>'Calculations 55to64'!I208</f>
        <v>0.14848528882786025</v>
      </c>
      <c r="J27" s="28">
        <f>'Calculations 55to64'!J208</f>
        <v>0.14438105934032716</v>
      </c>
      <c r="K27" s="28">
        <f>'Calculations 55to64'!K208</f>
        <v>0.13978336285994034</v>
      </c>
      <c r="L27" s="28">
        <f>'Calculations 55to64'!L208</f>
        <v>0.14073689088617439</v>
      </c>
      <c r="M27" s="28">
        <f>'Calculations 55to64'!M208</f>
        <v>0.13880248082775096</v>
      </c>
      <c r="N27" s="28">
        <f>'Calculations 55to64'!N208</f>
        <v>0.13688562138525856</v>
      </c>
      <c r="O27" s="28">
        <f>'Calculations 55to64'!O208</f>
        <v>0.13498651526158628</v>
      </c>
      <c r="P27" s="28">
        <f>'Calculations 55to64'!P208</f>
        <v>0.13310535244295282</v>
      </c>
      <c r="Q27" s="28">
        <f>'Calculations 55to64'!Q208</f>
        <v>0.13124231021425081</v>
      </c>
      <c r="R27" s="28">
        <f>'Calculations 55to64'!R208</f>
        <v>0.12939755319334148</v>
      </c>
      <c r="S27" s="28">
        <f>'Calculations 55to64'!S208</f>
        <v>0.1275712333843127</v>
      </c>
      <c r="T27" s="28">
        <f>'Calculations 55to64'!T208</f>
        <v>0.12576349024956079</v>
      </c>
      <c r="U27" s="28">
        <f>'Calculations 55to64'!U208</f>
        <v>0.123974450800431</v>
      </c>
      <c r="V27" s="28">
        <f>'Calculations 55to64'!V208</f>
        <v>0.12220422970604264</v>
      </c>
      <c r="W27" s="28">
        <f>'Calculations 55to64'!W208</f>
        <v>0.12045292941980021</v>
      </c>
      <c r="X27" s="28">
        <f>'Calculations 55to64'!X208</f>
        <v>0.11872064032302417</v>
      </c>
      <c r="Y27" s="28">
        <f>'Calculations 55to64'!Y208</f>
        <v>0.11700744088503565</v>
      </c>
      <c r="Z27" s="28">
        <f>'Calculations 55to64'!Z208</f>
        <v>0.11531339783896555</v>
      </c>
      <c r="AA27" s="28">
        <f>'Calculations 55to64'!AA208</f>
        <v>0.11363856637249919</v>
      </c>
      <c r="AB27" s="28">
        <f>'Calculations 55to64'!AB208</f>
        <v>0.11198299033272154</v>
      </c>
      <c r="AC27" s="28">
        <f>'Calculations 55to64'!AC208</f>
        <v>0.11034670244417731</v>
      </c>
      <c r="AD27" s="28">
        <f>'Calculations 55to64'!AD208</f>
        <v>0.10872972453924089</v>
      </c>
      <c r="AE27" s="28">
        <f>'Calculations 55to64'!AE208</f>
        <v>0.10713206779986349</v>
      </c>
      <c r="AF27" s="28">
        <f>'Calculations 55to64'!AF208</f>
        <v>0.1055537330097453</v>
      </c>
      <c r="AG27">
        <v>0.1055537330097453</v>
      </c>
      <c r="AH27">
        <v>0.1055537330097453</v>
      </c>
      <c r="AI27">
        <v>0.1055537330097453</v>
      </c>
      <c r="AJ27">
        <v>0.1055537330097453</v>
      </c>
      <c r="AK27">
        <v>0.1055537330097453</v>
      </c>
      <c r="AL27">
        <v>0.1055537330097453</v>
      </c>
      <c r="AM27">
        <v>0.1055537330097453</v>
      </c>
      <c r="AN27">
        <v>0.1055537330097453</v>
      </c>
      <c r="AO27">
        <v>0.1055537330097453</v>
      </c>
      <c r="AP27">
        <v>0.1055537330097453</v>
      </c>
    </row>
    <row r="28" spans="1:42" x14ac:dyDescent="0.2">
      <c r="A28" s="6" t="s">
        <v>107</v>
      </c>
      <c r="B28" s="28">
        <f>'Calculations 55to64'!B209</f>
        <v>0.23076923076923078</v>
      </c>
      <c r="C28" s="28">
        <f>'Calculations 55to64'!C209</f>
        <v>0.22940059013949873</v>
      </c>
      <c r="D28" s="28">
        <f>'Calculations 55to64'!D209</f>
        <v>0.22554211829155429</v>
      </c>
      <c r="E28" s="28">
        <f>'Calculations 55to64'!E209</f>
        <v>0.22120502868637773</v>
      </c>
      <c r="F28" s="28">
        <f>'Calculations 55to64'!F209</f>
        <v>0.21805168759945445</v>
      </c>
      <c r="G28" s="28">
        <f>'Calculations 55to64'!G209</f>
        <v>0.21673394929395645</v>
      </c>
      <c r="H28" s="28">
        <f>'Calculations 55to64'!H209</f>
        <v>0.21580349083956299</v>
      </c>
      <c r="I28" s="28">
        <f>'Calculations 55to64'!I209</f>
        <v>0.21216233979184493</v>
      </c>
      <c r="J28" s="28">
        <f>'Calculations 55to64'!J209</f>
        <v>0.20590063932149247</v>
      </c>
      <c r="K28" s="28">
        <f>'Calculations 55to64'!K209</f>
        <v>0.19896766374346364</v>
      </c>
      <c r="L28" s="28">
        <f>'Calculations 55to64'!L209</f>
        <v>0.20092385725269266</v>
      </c>
      <c r="M28" s="28">
        <f>'Calculations 55to64'!M209</f>
        <v>0.19806768029013636</v>
      </c>
      <c r="N28" s="28">
        <f>'Calculations 55to64'!N209</f>
        <v>0.1952305504177213</v>
      </c>
      <c r="O28" s="28">
        <f>'Calculations 55to64'!O209</f>
        <v>0.192413353303969</v>
      </c>
      <c r="P28" s="28">
        <f>'Calculations 55to64'!P209</f>
        <v>0.18961693123002607</v>
      </c>
      <c r="Q28" s="28">
        <f>'Calculations 55to64'!Q209</f>
        <v>0.18684208346952222</v>
      </c>
      <c r="R28" s="28">
        <f>'Calculations 55to64'!R209</f>
        <v>0.18408956672475216</v>
      </c>
      <c r="S28" s="28">
        <f>'Calculations 55to64'!S209</f>
        <v>0.18136009561695607</v>
      </c>
      <c r="T28" s="28">
        <f>'Calculations 55to64'!T209</f>
        <v>0.17865434322832499</v>
      </c>
      <c r="U28" s="28">
        <f>'Calculations 55to64'!U209</f>
        <v>0.17597294169324174</v>
      </c>
      <c r="V28" s="28">
        <f>'Calculations 55to64'!V209</f>
        <v>0.17331648283616746</v>
      </c>
      <c r="W28" s="28">
        <f>'Calculations 55to64'!W209</f>
        <v>0.17068551885346714</v>
      </c>
      <c r="X28" s="28">
        <f>'Calculations 55to64'!X209</f>
        <v>0.16808056303641511</v>
      </c>
      <c r="Y28" s="28">
        <f>'Calculations 55to64'!Y209</f>
        <v>0.16550209053253909</v>
      </c>
      <c r="Z28" s="28">
        <f>'Calculations 55to64'!Z209</f>
        <v>0.1629505391424122</v>
      </c>
      <c r="AA28" s="28">
        <f>'Calculations 55to64'!AA209</f>
        <v>0.1604263101489746</v>
      </c>
      <c r="AB28" s="28">
        <f>'Calculations 55to64'!AB209</f>
        <v>0.15792976917644716</v>
      </c>
      <c r="AC28" s="28">
        <f>'Calculations 55to64'!AC209</f>
        <v>0.15546124707588233</v>
      </c>
      <c r="AD28" s="28">
        <f>'Calculations 55to64'!AD209</f>
        <v>0.15302104083442183</v>
      </c>
      <c r="AE28" s="28">
        <f>'Calculations 55to64'!AE209</f>
        <v>0.15060941450534523</v>
      </c>
      <c r="AF28" s="28">
        <f>'Calculations 55to64'!AF209</f>
        <v>0.14822660015602906</v>
      </c>
      <c r="AG28">
        <v>0.14822660015602906</v>
      </c>
      <c r="AH28">
        <v>0.14822660015602906</v>
      </c>
      <c r="AI28">
        <v>0.14822660015602906</v>
      </c>
      <c r="AJ28">
        <v>0.14822660015602906</v>
      </c>
      <c r="AK28">
        <v>0.14822660015602906</v>
      </c>
      <c r="AL28">
        <v>0.14822660015602906</v>
      </c>
      <c r="AM28">
        <v>0.14822660015602906</v>
      </c>
      <c r="AN28">
        <v>0.14822660015602906</v>
      </c>
      <c r="AO28">
        <v>0.14822660015602906</v>
      </c>
      <c r="AP28">
        <v>0.14822660015602906</v>
      </c>
    </row>
    <row r="29" spans="1:42" x14ac:dyDescent="0.2">
      <c r="A29" s="6" t="s">
        <v>43</v>
      </c>
      <c r="B29" s="28">
        <f>'Calculations 55to64'!B210</f>
        <v>0.1715027347733383</v>
      </c>
      <c r="C29" s="28">
        <f>'Calculations 55to64'!C210</f>
        <v>0.17034338736924889</v>
      </c>
      <c r="D29" s="28">
        <f>'Calculations 55to64'!D210</f>
        <v>0.16739064105505774</v>
      </c>
      <c r="E29" s="28">
        <f>'Calculations 55to64'!E210</f>
        <v>0.16408745020811863</v>
      </c>
      <c r="F29" s="28">
        <f>'Calculations 55to64'!F210</f>
        <v>0.16169736131835863</v>
      </c>
      <c r="G29" s="28">
        <f>'Calculations 55to64'!G210</f>
        <v>0.16080359517647391</v>
      </c>
      <c r="H29" s="28">
        <f>'Calculations 55to64'!H210</f>
        <v>0.16014779295836501</v>
      </c>
      <c r="I29" s="28">
        <f>'Calculations 55to64'!I210</f>
        <v>0.15747600924372304</v>
      </c>
      <c r="J29" s="28">
        <f>'Calculations 55to64'!J210</f>
        <v>0.15291162637684794</v>
      </c>
      <c r="K29" s="28">
        <f>'Calculations 55to64'!K210</f>
        <v>0.14791041639472116</v>
      </c>
      <c r="L29" s="28">
        <f>'Calculations 55to64'!L210</f>
        <v>0.14917296479815043</v>
      </c>
      <c r="M29" s="28">
        <f>'Calculations 55to64'!M210</f>
        <v>0.14706569173534598</v>
      </c>
      <c r="N29" s="28">
        <f>'Calculations 55to64'!N210</f>
        <v>0.14497510446469483</v>
      </c>
      <c r="O29" s="28">
        <f>'Calculations 55to64'!O210</f>
        <v>0.14290169838306355</v>
      </c>
      <c r="P29" s="28">
        <f>'Calculations 55to64'!P210</f>
        <v>0.14084594053968319</v>
      </c>
      <c r="Q29" s="28">
        <f>'Calculations 55to64'!Q210</f>
        <v>0.13880827003336385</v>
      </c>
      <c r="R29" s="28">
        <f>'Calculations 55to64'!R210</f>
        <v>0.13678909843778109</v>
      </c>
      <c r="S29" s="28">
        <f>'Calculations 55to64'!S210</f>
        <v>0.13478881025361508</v>
      </c>
      <c r="T29" s="28">
        <f>'Calculations 55to64'!T210</f>
        <v>0.13280776338619799</v>
      </c>
      <c r="U29" s="28">
        <f>'Calculations 55to64'!U210</f>
        <v>0.13084628964723324</v>
      </c>
      <c r="V29" s="28">
        <f>'Calculations 55to64'!V210</f>
        <v>0.12890469527907264</v>
      </c>
      <c r="W29" s="28">
        <f>'Calculations 55to64'!W210</f>
        <v>0.12698326149994957</v>
      </c>
      <c r="X29" s="28">
        <f>'Calculations 55to64'!X210</f>
        <v>0.12508224506853302</v>
      </c>
      <c r="Y29" s="28">
        <f>'Calculations 55to64'!Y210</f>
        <v>0.12320187886610977</v>
      </c>
      <c r="Z29" s="28">
        <f>'Calculations 55to64'!Z210</f>
        <v>0.12134237249467442</v>
      </c>
      <c r="AA29" s="28">
        <f>'Calculations 55to64'!AA210</f>
        <v>0.11950391288919364</v>
      </c>
      <c r="AB29" s="28">
        <f>'Calculations 55to64'!AB210</f>
        <v>0.11768666494230468</v>
      </c>
      <c r="AC29" s="28">
        <f>'Calculations 55to64'!AC210</f>
        <v>0.11589077213970581</v>
      </c>
      <c r="AD29" s="28">
        <f>'Calculations 55to64'!AD210</f>
        <v>0.1141163572045194</v>
      </c>
      <c r="AE29" s="28">
        <f>'Calculations 55to64'!AE210</f>
        <v>0.11236352274893061</v>
      </c>
      <c r="AF29" s="28">
        <f>'Calculations 55to64'!AF210</f>
        <v>0.11063235193143139</v>
      </c>
      <c r="AG29">
        <v>0.11063235193143139</v>
      </c>
      <c r="AH29">
        <v>0.11063235193143139</v>
      </c>
      <c r="AI29">
        <v>0.11063235193143139</v>
      </c>
      <c r="AJ29">
        <v>0.11063235193143139</v>
      </c>
      <c r="AK29">
        <v>0.11063235193143139</v>
      </c>
      <c r="AL29">
        <v>0.11063235193143139</v>
      </c>
      <c r="AM29">
        <v>0.11063235193143139</v>
      </c>
      <c r="AN29">
        <v>0.11063235193143139</v>
      </c>
      <c r="AO29">
        <v>0.11063235193143139</v>
      </c>
      <c r="AP29">
        <v>0.11063235193143139</v>
      </c>
    </row>
    <row r="30" spans="1:42" x14ac:dyDescent="0.2">
      <c r="A30" s="6" t="s">
        <v>44</v>
      </c>
      <c r="B30" s="28">
        <f>'Calculations 55to64'!B211</f>
        <v>0.15829383886255918</v>
      </c>
      <c r="C30" s="28">
        <f>'Calculations 55to64'!C211</f>
        <v>0.1575931442584686</v>
      </c>
      <c r="D30" s="28">
        <f>'Calculations 55to64'!D211</f>
        <v>0.15523783338297256</v>
      </c>
      <c r="E30" s="28">
        <f>'Calculations 55to64'!E211</f>
        <v>0.15257172127036894</v>
      </c>
      <c r="F30" s="28">
        <f>'Calculations 55to64'!F211</f>
        <v>0.15077758346116124</v>
      </c>
      <c r="G30" s="28">
        <f>'Calculations 55to64'!G211</f>
        <v>0.1505103519586645</v>
      </c>
      <c r="H30" s="28">
        <f>'Calculations 55to64'!H211</f>
        <v>0.1504113300036394</v>
      </c>
      <c r="I30" s="28">
        <f>'Calculations 55to64'!I211</f>
        <v>0.14846289411623864</v>
      </c>
      <c r="J30" s="28">
        <f>'Calculations 55to64'!J211</f>
        <v>0.14478152092222429</v>
      </c>
      <c r="K30" s="28">
        <f>'Calculations 55to64'!K211</f>
        <v>0.1406809900524939</v>
      </c>
      <c r="L30" s="28">
        <f>'Calculations 55to64'!L211</f>
        <v>0.14186313237811773</v>
      </c>
      <c r="M30" s="28">
        <f>'Calculations 55to64'!M211</f>
        <v>0.14022374176000366</v>
      </c>
      <c r="N30" s="28">
        <f>'Calculations 55to64'!N211</f>
        <v>0.13857883443097577</v>
      </c>
      <c r="O30" s="28">
        <f>'Calculations 55to64'!O211</f>
        <v>0.13692968550186169</v>
      </c>
      <c r="P30" s="28">
        <f>'Calculations 55to64'!P211</f>
        <v>0.13527753028596884</v>
      </c>
      <c r="Q30" s="28">
        <f>'Calculations 55to64'!Q211</f>
        <v>0.13362356357507882</v>
      </c>
      <c r="R30" s="28">
        <f>'Calculations 55to64'!R211</f>
        <v>0.13196893908789054</v>
      </c>
      <c r="S30" s="28">
        <f>'Calculations 55to64'!S211</f>
        <v>0.13031476907745679</v>
      </c>
      <c r="T30" s="28">
        <f>'Calculations 55to64'!T211</f>
        <v>0.12866212408506963</v>
      </c>
      <c r="U30" s="28">
        <f>'Calculations 55to64'!U211</f>
        <v>0.1270120328289045</v>
      </c>
      <c r="V30" s="28">
        <f>'Calculations 55to64'!V211</f>
        <v>0.12536548221651611</v>
      </c>
      <c r="W30" s="28">
        <f>'Calculations 55to64'!W211</f>
        <v>0.12372341747098412</v>
      </c>
      <c r="X30" s="28">
        <f>'Calculations 55to64'!X211</f>
        <v>0.12208674236117989</v>
      </c>
      <c r="Y30" s="28">
        <f>'Calculations 55to64'!Y211</f>
        <v>0.12045631952721918</v>
      </c>
      <c r="Z30" s="28">
        <f>'Calculations 55to64'!Z211</f>
        <v>0.11883297089271788</v>
      </c>
      <c r="AA30" s="28">
        <f>'Calculations 55to64'!AA211</f>
        <v>0.11721747815598399</v>
      </c>
      <c r="AB30" s="28">
        <f>'Calculations 55to64'!AB211</f>
        <v>0.11561058335274768</v>
      </c>
      <c r="AC30" s="28">
        <f>'Calculations 55to64'!AC211</f>
        <v>0.11401298948346006</v>
      </c>
      <c r="AD30" s="28">
        <f>'Calculations 55to64'!AD211</f>
        <v>0.11242536119860076</v>
      </c>
      <c r="AE30" s="28">
        <f>'Calculations 55to64'!AE211</f>
        <v>0.11084832553581313</v>
      </c>
      <c r="AF30" s="28">
        <f>'Calculations 55to64'!AF211</f>
        <v>0.10928247270302711</v>
      </c>
      <c r="AG30">
        <v>0.10928247270302711</v>
      </c>
      <c r="AH30">
        <v>0.10928247270302711</v>
      </c>
      <c r="AI30">
        <v>0.10928247270302711</v>
      </c>
      <c r="AJ30">
        <v>0.10928247270302711</v>
      </c>
      <c r="AK30">
        <v>0.10928247270302711</v>
      </c>
      <c r="AL30">
        <v>0.10928247270302711</v>
      </c>
      <c r="AM30">
        <v>0.10928247270302711</v>
      </c>
      <c r="AN30">
        <v>0.10928247270302711</v>
      </c>
      <c r="AO30">
        <v>0.10928247270302711</v>
      </c>
      <c r="AP30">
        <v>0.10928247270302711</v>
      </c>
    </row>
    <row r="31" spans="1:42" x14ac:dyDescent="0.2">
      <c r="A31" s="6" t="s">
        <v>45</v>
      </c>
      <c r="B31" s="28">
        <f>'Calculations 55to64'!B212</f>
        <v>0.1927206805187561</v>
      </c>
      <c r="C31" s="28">
        <f>'Calculations 55to64'!C212</f>
        <v>0.1915105071811912</v>
      </c>
      <c r="D31" s="28">
        <f>'Calculations 55to64'!D212</f>
        <v>0.18829594146774872</v>
      </c>
      <c r="E31" s="28">
        <f>'Calculations 55to64'!E212</f>
        <v>0.18468846754551274</v>
      </c>
      <c r="F31" s="28">
        <f>'Calculations 55to64'!F212</f>
        <v>0.18209812881214674</v>
      </c>
      <c r="G31" s="28">
        <f>'Calculations 55to64'!G212</f>
        <v>0.18118420929733303</v>
      </c>
      <c r="H31" s="28">
        <f>'Calculations 55to64'!H212</f>
        <v>0.18054008806518659</v>
      </c>
      <c r="I31" s="28">
        <f>'Calculations 55to64'!I212</f>
        <v>0.17760098112138636</v>
      </c>
      <c r="J31" s="28">
        <f>'Calculations 55to64'!J212</f>
        <v>0.17251817547272624</v>
      </c>
      <c r="K31" s="28">
        <f>'Calculations 55to64'!K212</f>
        <v>0.16695020236826941</v>
      </c>
      <c r="L31" s="28">
        <f>'Calculations 55to64'!L212</f>
        <v>0.16844737535853624</v>
      </c>
      <c r="M31" s="28">
        <f>'Calculations 55to64'!M212</f>
        <v>0.16613254579667655</v>
      </c>
      <c r="N31" s="28">
        <f>'Calculations 55to64'!N212</f>
        <v>0.16383202893746829</v>
      </c>
      <c r="O31" s="28">
        <f>'Calculations 55to64'!O212</f>
        <v>0.1615465366793146</v>
      </c>
      <c r="P31" s="28">
        <f>'Calculations 55to64'!P212</f>
        <v>0.15927674842499998</v>
      </c>
      <c r="Q31" s="28">
        <f>'Calculations 55to64'!Q212</f>
        <v>0.15702331128339672</v>
      </c>
      <c r="R31" s="28">
        <f>'Calculations 55to64'!R212</f>
        <v>0.1547868403117956</v>
      </c>
      <c r="S31" s="28">
        <f>'Calculations 55to64'!S212</f>
        <v>0.15256791879814763</v>
      </c>
      <c r="T31" s="28">
        <f>'Calculations 55to64'!T212</f>
        <v>0.15036709858230043</v>
      </c>
      <c r="U31" s="28">
        <f>'Calculations 55to64'!U212</f>
        <v>0.148184900415126</v>
      </c>
      <c r="V31" s="28">
        <f>'Calculations 55to64'!V212</f>
        <v>0.14602181435427769</v>
      </c>
      <c r="W31" s="28">
        <f>'Calculations 55to64'!W212</f>
        <v>0.14387830019513681</v>
      </c>
      <c r="X31" s="28">
        <f>'Calculations 55to64'!X212</f>
        <v>0.14175478793539525</v>
      </c>
      <c r="Y31" s="28">
        <f>'Calculations 55to64'!Y212</f>
        <v>0.13965167827158123</v>
      </c>
      <c r="Z31" s="28">
        <f>'Calculations 55to64'!Z212</f>
        <v>0.13756934312572874</v>
      </c>
      <c r="AA31" s="28">
        <f>'Calculations 55to64'!AA212</f>
        <v>0.13550812620030717</v>
      </c>
      <c r="AB31" s="28">
        <f>'Calculations 55to64'!AB212</f>
        <v>0.13346834355945153</v>
      </c>
      <c r="AC31" s="28">
        <f>'Calculations 55to64'!AC212</f>
        <v>0.131450284234467</v>
      </c>
      <c r="AD31" s="28">
        <f>'Calculations 55to64'!AD212</f>
        <v>0.12945421085154649</v>
      </c>
      <c r="AE31" s="28">
        <f>'Calculations 55to64'!AE212</f>
        <v>0.12748036027960913</v>
      </c>
      <c r="AF31" s="28">
        <f>'Calculations 55to64'!AF212</f>
        <v>0.12552894429614583</v>
      </c>
      <c r="AG31">
        <v>0.12552894429614583</v>
      </c>
      <c r="AH31">
        <v>0.12552894429614583</v>
      </c>
      <c r="AI31">
        <v>0.12552894429614583</v>
      </c>
      <c r="AJ31">
        <v>0.12552894429614583</v>
      </c>
      <c r="AK31">
        <v>0.12552894429614583</v>
      </c>
      <c r="AL31">
        <v>0.12552894429614583</v>
      </c>
      <c r="AM31">
        <v>0.12552894429614583</v>
      </c>
      <c r="AN31">
        <v>0.12552894429614583</v>
      </c>
      <c r="AO31">
        <v>0.12552894429614583</v>
      </c>
      <c r="AP31">
        <v>0.12552894429614583</v>
      </c>
    </row>
    <row r="32" spans="1:42" x14ac:dyDescent="0.2">
      <c r="A32" s="6" t="s">
        <v>46</v>
      </c>
      <c r="B32" s="28">
        <f>'Calculations 55to64'!B213</f>
        <v>8.7284604122085871E-2</v>
      </c>
      <c r="C32" s="28">
        <f>'Calculations 55to64'!C213</f>
        <v>8.7824737961358368E-2</v>
      </c>
      <c r="D32" s="28">
        <f>'Calculations 55to64'!D213</f>
        <v>8.7254599706448319E-2</v>
      </c>
      <c r="E32" s="28">
        <f>'Calculations 55to64'!E213</f>
        <v>8.6505421783502096E-2</v>
      </c>
      <c r="F32" s="28">
        <f>'Calculations 55to64'!F213</f>
        <v>8.6265800951109334E-2</v>
      </c>
      <c r="G32" s="28">
        <f>'Calculations 55to64'!G213</f>
        <v>8.6983607522220327E-2</v>
      </c>
      <c r="H32" s="28">
        <f>'Calculations 55to64'!H213</f>
        <v>8.7746124376954254E-2</v>
      </c>
      <c r="I32" s="28">
        <f>'Calculations 55to64'!I213</f>
        <v>8.7560845425897982E-2</v>
      </c>
      <c r="J32" s="28">
        <f>'Calculations 55to64'!J213</f>
        <v>8.6403214814122581E-2</v>
      </c>
      <c r="K32" s="28">
        <f>'Calculations 55to64'!K213</f>
        <v>8.485927687895653E-2</v>
      </c>
      <c r="L32" s="28">
        <f>'Calculations 55to64'!L213</f>
        <v>8.5973188046930216E-2</v>
      </c>
      <c r="M32" s="28">
        <f>'Calculations 55to64'!M213</f>
        <v>8.5680222909972945E-2</v>
      </c>
      <c r="N32" s="28">
        <f>'Calculations 55to64'!N213</f>
        <v>8.5351311283743694E-2</v>
      </c>
      <c r="O32" s="28">
        <f>'Calculations 55to64'!O213</f>
        <v>8.4987726752106682E-2</v>
      </c>
      <c r="P32" s="28">
        <f>'Calculations 55to64'!P213</f>
        <v>8.4590824678855522E-2</v>
      </c>
      <c r="Q32" s="28">
        <f>'Calculations 55to64'!Q213</f>
        <v>8.4162024235318503E-2</v>
      </c>
      <c r="R32" s="28">
        <f>'Calculations 55to64'!R213</f>
        <v>8.3702792015544147E-2</v>
      </c>
      <c r="S32" s="28">
        <f>'Calculations 55to64'!S213</f>
        <v>8.3214627243482955E-2</v>
      </c>
      <c r="T32" s="28">
        <f>'Calculations 55to64'!T213</f>
        <v>8.2699048544420756E-2</v>
      </c>
      <c r="U32" s="28">
        <f>'Calculations 55to64'!U213</f>
        <v>8.2157582227702378E-2</v>
      </c>
      <c r="V32" s="28">
        <f>'Calculations 55to64'!V213</f>
        <v>8.1591752008783061E-2</v>
      </c>
      <c r="W32" s="28">
        <f>'Calculations 55to64'!W213</f>
        <v>8.1003070085086615E-2</v>
      </c>
      <c r="X32" s="28">
        <f>'Calculations 55to64'!X213</f>
        <v>8.0393029471276106E-2</v>
      </c>
      <c r="Y32" s="28">
        <f>'Calculations 55to64'!Y213</f>
        <v>7.9763097494558871E-2</v>
      </c>
      <c r="Z32" s="28">
        <f>'Calculations 55to64'!Z213</f>
        <v>7.9114710348856337E-2</v>
      </c>
      <c r="AA32" s="28">
        <f>'Calculations 55to64'!AA213</f>
        <v>7.8449268607423267E-2</v>
      </c>
      <c r="AB32" s="28">
        <f>'Calculations 55to64'!AB213</f>
        <v>7.7768133596206906E-2</v>
      </c>
      <c r="AC32" s="28">
        <f>'Calculations 55to64'!AC213</f>
        <v>7.7072624534399781E-2</v>
      </c>
      <c r="AD32" s="28">
        <f>'Calculations 55to64'!AD213</f>
        <v>7.636401635383995E-2</v>
      </c>
      <c r="AE32" s="28">
        <f>'Calculations 55to64'!AE213</f>
        <v>7.5643538114785136E-2</v>
      </c>
      <c r="AF32" s="28">
        <f>'Calculations 55to64'!AF213</f>
        <v>7.4912371941835629E-2</v>
      </c>
      <c r="AG32">
        <v>7.4912371941835629E-2</v>
      </c>
      <c r="AH32">
        <v>7.4912371941835629E-2</v>
      </c>
      <c r="AI32">
        <v>7.4912371941835629E-2</v>
      </c>
      <c r="AJ32">
        <v>7.4912371941835629E-2</v>
      </c>
      <c r="AK32">
        <v>7.4912371941835629E-2</v>
      </c>
      <c r="AL32">
        <v>7.4912371941835629E-2</v>
      </c>
      <c r="AM32">
        <v>7.4912371941835629E-2</v>
      </c>
      <c r="AN32">
        <v>7.4912371941835629E-2</v>
      </c>
      <c r="AO32">
        <v>7.4912371941835629E-2</v>
      </c>
      <c r="AP32">
        <v>7.4912371941835629E-2</v>
      </c>
    </row>
    <row r="33" spans="1:42" x14ac:dyDescent="0.2">
      <c r="A33" s="6" t="s">
        <v>47</v>
      </c>
      <c r="B33" s="28">
        <f>'Calculations 55to64'!B214</f>
        <v>0.14676390154968094</v>
      </c>
      <c r="C33" s="28">
        <f>'Calculations 55to64'!C214</f>
        <v>0.14573545921718417</v>
      </c>
      <c r="D33" s="28">
        <f>'Calculations 55to64'!D214</f>
        <v>0.14316654121168373</v>
      </c>
      <c r="E33" s="28">
        <f>'Calculations 55to64'!E214</f>
        <v>0.14034111589576825</v>
      </c>
      <c r="F33" s="28">
        <f>'Calculations 55to64'!F214</f>
        <v>0.13834850507525126</v>
      </c>
      <c r="G33" s="28">
        <f>'Calculations 55to64'!G214</f>
        <v>0.1376791415577156</v>
      </c>
      <c r="H33" s="28">
        <f>'Calculations 55to64'!H214</f>
        <v>0.13725522106711779</v>
      </c>
      <c r="I33" s="28">
        <f>'Calculations 55to64'!I214</f>
        <v>0.13513768133246487</v>
      </c>
      <c r="J33" s="28">
        <f>'Calculations 55to64'!J214</f>
        <v>0.13136163713967755</v>
      </c>
      <c r="K33" s="28">
        <f>'Calculations 55to64'!K214</f>
        <v>0.12716708153058037</v>
      </c>
      <c r="L33" s="28">
        <f>'Calculations 55to64'!L214</f>
        <v>0.12816595742577203</v>
      </c>
      <c r="M33" s="28">
        <f>'Calculations 55to64'!M214</f>
        <v>0.1264192889031544</v>
      </c>
      <c r="N33" s="28">
        <f>'Calculations 55to64'!N214</f>
        <v>0.12468565805395722</v>
      </c>
      <c r="O33" s="28">
        <f>'Calculations 55to64'!O214</f>
        <v>0.12296543813139606</v>
      </c>
      <c r="P33" s="28">
        <f>'Calculations 55to64'!P214</f>
        <v>0.12125898466458793</v>
      </c>
      <c r="Q33" s="28">
        <f>'Calculations 55to64'!Q214</f>
        <v>0.11956663545173561</v>
      </c>
      <c r="R33" s="28">
        <f>'Calculations 55to64'!R214</f>
        <v>0.11788871058290991</v>
      </c>
      <c r="S33" s="28">
        <f>'Calculations 55to64'!S214</f>
        <v>0.11622551249227871</v>
      </c>
      <c r="T33" s="28">
        <f>'Calculations 55to64'!T214</f>
        <v>0.11457732603942562</v>
      </c>
      <c r="U33" s="28">
        <f>'Calculations 55to64'!U214</f>
        <v>0.11294441861922216</v>
      </c>
      <c r="V33" s="28">
        <f>'Calculations 55to64'!V214</f>
        <v>0.11132704029956225</v>
      </c>
      <c r="W33" s="28">
        <f>'Calculations 55to64'!W214</f>
        <v>0.10972542398610399</v>
      </c>
      <c r="X33" s="28">
        <f>'Calculations 55to64'!X214</f>
        <v>0.10813978561305088</v>
      </c>
      <c r="Y33" s="28">
        <f>'Calculations 55to64'!Y214</f>
        <v>0.1065703243588805</v>
      </c>
      <c r="Z33" s="28">
        <f>'Calculations 55to64'!Z214</f>
        <v>0.10501722288582968</v>
      </c>
      <c r="AA33" s="28">
        <f>'Calculations 55to64'!AA214</f>
        <v>0.10348064760186479</v>
      </c>
      <c r="AB33" s="28">
        <f>'Calculations 55to64'!AB214</f>
        <v>0.10196074894379982</v>
      </c>
      <c r="AC33" s="28">
        <f>'Calculations 55to64'!AC214</f>
        <v>0.10045766168015989</v>
      </c>
      <c r="AD33" s="28">
        <f>'Calculations 55to64'!AD214</f>
        <v>9.8971505232355941E-2</v>
      </c>
      <c r="AE33" s="28">
        <f>'Calculations 55to64'!AE214</f>
        <v>9.7502384012705168E-2</v>
      </c>
      <c r="AF33" s="28">
        <f>'Calculations 55to64'!AF214</f>
        <v>9.6050387777807861E-2</v>
      </c>
      <c r="AG33">
        <v>9.6050387777807861E-2</v>
      </c>
      <c r="AH33">
        <v>9.6050387777807861E-2</v>
      </c>
      <c r="AI33">
        <v>9.6050387777807861E-2</v>
      </c>
      <c r="AJ33">
        <v>9.6050387777807861E-2</v>
      </c>
      <c r="AK33">
        <v>9.6050387777807861E-2</v>
      </c>
      <c r="AL33">
        <v>9.6050387777807861E-2</v>
      </c>
      <c r="AM33">
        <v>9.6050387777807861E-2</v>
      </c>
      <c r="AN33">
        <v>9.6050387777807861E-2</v>
      </c>
      <c r="AO33">
        <v>9.6050387777807861E-2</v>
      </c>
      <c r="AP33">
        <v>9.6050387777807861E-2</v>
      </c>
    </row>
    <row r="34" spans="1:42" x14ac:dyDescent="0.2">
      <c r="A34" s="6" t="s">
        <v>48</v>
      </c>
      <c r="B34" s="28">
        <f>'Calculations 55to64'!B215</f>
        <v>0.17423312883435582</v>
      </c>
      <c r="C34" s="28">
        <f>'Calculations 55to64'!C215</f>
        <v>0.17334698519195482</v>
      </c>
      <c r="D34" s="28">
        <f>'Calculations 55to64'!D215</f>
        <v>0.17044988765260669</v>
      </c>
      <c r="E34" s="28">
        <f>'Calculations 55to64'!E215</f>
        <v>0.16714991857114647</v>
      </c>
      <c r="F34" s="28">
        <f>'Calculations 55to64'!F215</f>
        <v>0.16475814792203228</v>
      </c>
      <c r="G34" s="28">
        <f>'Calculations 55to64'!G215</f>
        <v>0.16378809083765533</v>
      </c>
      <c r="H34" s="28">
        <f>'Calculations 55to64'!H215</f>
        <v>0.16309631206033048</v>
      </c>
      <c r="I34" s="28">
        <f>'Calculations 55to64'!I215</f>
        <v>0.160188868484061</v>
      </c>
      <c r="J34" s="28">
        <f>'Calculations 55to64'!J215</f>
        <v>0.15523533617020549</v>
      </c>
      <c r="K34" s="28">
        <f>'Calculations 55to64'!K215</f>
        <v>0.14982332802027382</v>
      </c>
      <c r="L34" s="28">
        <f>'Calculations 55to64'!L215</f>
        <v>0.15166784744942644</v>
      </c>
      <c r="M34" s="28">
        <f>'Calculations 55to64'!M215</f>
        <v>0.14953666559662326</v>
      </c>
      <c r="N34" s="28">
        <f>'Calculations 55to64'!N215</f>
        <v>0.14742515806918238</v>
      </c>
      <c r="O34" s="28">
        <f>'Calculations 55to64'!O215</f>
        <v>0.14533361385590257</v>
      </c>
      <c r="P34" s="28">
        <f>'Calculations 55to64'!P215</f>
        <v>0.14326230032001314</v>
      </c>
      <c r="Q34" s="28">
        <f>'Calculations 55to64'!Q215</f>
        <v>0.14121146368433163</v>
      </c>
      <c r="R34" s="28">
        <f>'Calculations 55to64'!R215</f>
        <v>0.13918132952252707</v>
      </c>
      <c r="S34" s="28">
        <f>'Calculations 55to64'!S215</f>
        <v>0.1371721032559324</v>
      </c>
      <c r="T34" s="28">
        <f>'Calculations 55to64'!T215</f>
        <v>0.13518397065531473</v>
      </c>
      <c r="U34" s="28">
        <f>'Calculations 55to64'!U215</f>
        <v>0.13321709834698514</v>
      </c>
      <c r="V34" s="28">
        <f>'Calculations 55to64'!V215</f>
        <v>0.13127163432261979</v>
      </c>
      <c r="W34" s="28">
        <f>'Calculations 55to64'!W215</f>
        <v>0.12934770845212443</v>
      </c>
      <c r="X34" s="28">
        <f>'Calculations 55to64'!X215</f>
        <v>0.12744543299888886</v>
      </c>
      <c r="Y34" s="28">
        <f>'Calculations 55to64'!Y215</f>
        <v>0.12556490313674606</v>
      </c>
      <c r="Z34" s="28">
        <f>'Calculations 55to64'!Z215</f>
        <v>0.12370619746795695</v>
      </c>
      <c r="AA34" s="28">
        <f>'Calculations 55to64'!AA215</f>
        <v>0.12186937854153596</v>
      </c>
      <c r="AB34" s="28">
        <f>'Calculations 55to64'!AB215</f>
        <v>0.12005449337124045</v>
      </c>
      <c r="AC34" s="28">
        <f>'Calculations 55to64'!AC215</f>
        <v>0.11826157395254419</v>
      </c>
      <c r="AD34" s="28">
        <f>'Calculations 55to64'!AD215</f>
        <v>0.11649063777793055</v>
      </c>
      <c r="AE34" s="28">
        <f>'Calculations 55to64'!AE215</f>
        <v>0.11474168834985433</v>
      </c>
      <c r="AF34" s="28">
        <f>'Calculations 55to64'!AF215</f>
        <v>0.11301471569072846</v>
      </c>
      <c r="AG34">
        <v>0.11301471569072846</v>
      </c>
      <c r="AH34">
        <v>0.11301471569072846</v>
      </c>
      <c r="AI34">
        <v>0.11301471569072846</v>
      </c>
      <c r="AJ34">
        <v>0.11301471569072846</v>
      </c>
      <c r="AK34">
        <v>0.11301471569072846</v>
      </c>
      <c r="AL34">
        <v>0.11301471569072846</v>
      </c>
      <c r="AM34">
        <v>0.11301471569072846</v>
      </c>
      <c r="AN34">
        <v>0.11301471569072846</v>
      </c>
      <c r="AO34">
        <v>0.11301471569072846</v>
      </c>
      <c r="AP34">
        <v>0.11301471569072846</v>
      </c>
    </row>
    <row r="35" spans="1:42" x14ac:dyDescent="0.2">
      <c r="A35" s="6" t="s">
        <v>49</v>
      </c>
      <c r="B35" s="28">
        <f>'Calculations 55to64'!B216</f>
        <v>0.11382113821138214</v>
      </c>
      <c r="C35" s="28">
        <f>'Calculations 55to64'!C216</f>
        <v>0.11296578710274088</v>
      </c>
      <c r="D35" s="28">
        <f>'Calculations 55to64'!D216</f>
        <v>0.11096181118681081</v>
      </c>
      <c r="E35" s="28">
        <f>'Calculations 55to64'!E216</f>
        <v>0.10882296427925875</v>
      </c>
      <c r="F35" s="28">
        <f>'Calculations 55to64'!F216</f>
        <v>0.10738325591515875</v>
      </c>
      <c r="G35" s="28">
        <f>'Calculations 55to64'!G216</f>
        <v>0.10702032992025183</v>
      </c>
      <c r="H35" s="28">
        <f>'Calculations 55to64'!H216</f>
        <v>0.10690080154110079</v>
      </c>
      <c r="I35" s="28">
        <f>'Calculations 55to64'!I216</f>
        <v>0.10551410511133651</v>
      </c>
      <c r="J35" s="28">
        <f>'Calculations 55to64'!J216</f>
        <v>0.10280772743018969</v>
      </c>
      <c r="K35" s="28">
        <f>'Calculations 55to64'!K216</f>
        <v>9.9739875411112511E-2</v>
      </c>
      <c r="L35" s="28">
        <f>'Calculations 55to64'!L216</f>
        <v>0.100399063343521</v>
      </c>
      <c r="M35" s="28">
        <f>'Calculations 55to64'!M216</f>
        <v>9.9154757612157307E-2</v>
      </c>
      <c r="N35" s="28">
        <f>'Calculations 55to64'!N216</f>
        <v>9.791911348594691E-2</v>
      </c>
      <c r="O35" s="28">
        <f>'Calculations 55to64'!O216</f>
        <v>9.6692247021408884E-2</v>
      </c>
      <c r="P35" s="28">
        <f>'Calculations 55to64'!P216</f>
        <v>9.54742750979337E-2</v>
      </c>
      <c r="Q35" s="28">
        <f>'Calculations 55to64'!Q216</f>
        <v>9.4265314864564409E-2</v>
      </c>
      <c r="R35" s="28">
        <f>'Calculations 55to64'!R216</f>
        <v>9.3065483207907057E-2</v>
      </c>
      <c r="S35" s="28">
        <f>'Calculations 55to64'!S216</f>
        <v>9.1874896242610374E-2</v>
      </c>
      <c r="T35" s="28">
        <f>'Calculations 55to64'!T216</f>
        <v>9.0693668825625934E-2</v>
      </c>
      <c r="U35" s="28">
        <f>'Calculations 55to64'!U216</f>
        <v>8.9521914095254826E-2</v>
      </c>
      <c r="V35" s="28">
        <f>'Calculations 55to64'!V216</f>
        <v>8.835974303579007E-2</v>
      </c>
      <c r="W35" s="28">
        <f>'Calculations 55to64'!W216</f>
        <v>8.7207264068362447E-2</v>
      </c>
      <c r="X35" s="28">
        <f>'Calculations 55to64'!X216</f>
        <v>8.6064582668432685E-2</v>
      </c>
      <c r="Y35" s="28">
        <f>'Calculations 55to64'!Y216</f>
        <v>8.4931801010194707E-2</v>
      </c>
      <c r="Z35" s="28">
        <f>'Calculations 55to64'!Z216</f>
        <v>8.3809017637997793E-2</v>
      </c>
      <c r="AA35" s="28">
        <f>'Calculations 55to64'!AA216</f>
        <v>8.2696327164752392E-2</v>
      </c>
      <c r="AB35" s="28">
        <f>'Calculations 55to64'!AB216</f>
        <v>8.159381999714771E-2</v>
      </c>
      <c r="AC35" s="28">
        <f>'Calculations 55to64'!AC216</f>
        <v>8.0501582087379411E-2</v>
      </c>
      <c r="AD35" s="28">
        <f>'Calculations 55to64'!AD216</f>
        <v>7.9419694710978234E-2</v>
      </c>
      <c r="AE35" s="28">
        <f>'Calculations 55to64'!AE216</f>
        <v>7.8348234270225456E-2</v>
      </c>
      <c r="AF35" s="28">
        <f>'Calculations 55to64'!AF216</f>
        <v>7.7287272122544659E-2</v>
      </c>
      <c r="AG35">
        <v>7.7287272122544659E-2</v>
      </c>
      <c r="AH35">
        <v>7.7287272122544659E-2</v>
      </c>
      <c r="AI35">
        <v>7.7287272122544659E-2</v>
      </c>
      <c r="AJ35">
        <v>7.7287272122544659E-2</v>
      </c>
      <c r="AK35">
        <v>7.7287272122544659E-2</v>
      </c>
      <c r="AL35">
        <v>7.7287272122544659E-2</v>
      </c>
      <c r="AM35">
        <v>7.7287272122544659E-2</v>
      </c>
      <c r="AN35">
        <v>7.7287272122544659E-2</v>
      </c>
      <c r="AO35">
        <v>7.7287272122544659E-2</v>
      </c>
      <c r="AP35">
        <v>7.7287272122544659E-2</v>
      </c>
    </row>
    <row r="36" spans="1:42" x14ac:dyDescent="0.2">
      <c r="A36" s="6" t="s">
        <v>50</v>
      </c>
      <c r="B36" s="28">
        <f>'Calculations 55to64'!B217</f>
        <v>0.17814882987115438</v>
      </c>
      <c r="C36" s="28">
        <f>'Calculations 55to64'!C217</f>
        <v>0.17683633497195975</v>
      </c>
      <c r="D36" s="28">
        <f>'Calculations 55to64'!D217</f>
        <v>0.17367853989840085</v>
      </c>
      <c r="E36" s="28">
        <f>'Calculations 55to64'!E217</f>
        <v>0.17019140788108514</v>
      </c>
      <c r="F36" s="28">
        <f>'Calculations 55to64'!F217</f>
        <v>0.16768138847142416</v>
      </c>
      <c r="G36" s="28">
        <f>'Calculations 55to64'!G217</f>
        <v>0.16672577356356499</v>
      </c>
      <c r="H36" s="28">
        <f>'Calculations 55to64'!H217</f>
        <v>0.16606223092157363</v>
      </c>
      <c r="I36" s="28">
        <f>'Calculations 55to64'!I217</f>
        <v>0.16332287413894617</v>
      </c>
      <c r="J36" s="28">
        <f>'Calculations 55to64'!J217</f>
        <v>0.1585814678248883</v>
      </c>
      <c r="K36" s="28">
        <f>'Calculations 55to64'!K217</f>
        <v>0.15335975078705052</v>
      </c>
      <c r="L36" s="28">
        <f>'Calculations 55to64'!L217</f>
        <v>0.15458720060283079</v>
      </c>
      <c r="M36" s="28">
        <f>'Calculations 55to64'!M217</f>
        <v>0.15237723208291626</v>
      </c>
      <c r="N36" s="28">
        <f>'Calculations 55to64'!N217</f>
        <v>0.15018622123469469</v>
      </c>
      <c r="O36" s="28">
        <f>'Calculations 55to64'!O217</f>
        <v>0.14801458785520616</v>
      </c>
      <c r="P36" s="28">
        <f>'Calculations 55to64'!P217</f>
        <v>0.14586272694728711</v>
      </c>
      <c r="Q36" s="28">
        <f>'Calculations 55to64'!Q217</f>
        <v>0.14373100896799595</v>
      </c>
      <c r="R36" s="28">
        <f>'Calculations 55to64'!R217</f>
        <v>0.14161978010736576</v>
      </c>
      <c r="S36" s="28">
        <f>'Calculations 55to64'!S217</f>
        <v>0.13952936259656351</v>
      </c>
      <c r="T36" s="28">
        <f>'Calculations 55to64'!T217</f>
        <v>0.13746005504438533</v>
      </c>
      <c r="U36" s="28">
        <f>'Calculations 55to64'!U217</f>
        <v>0.13541213280089442</v>
      </c>
      <c r="V36" s="28">
        <f>'Calculations 55to64'!V217</f>
        <v>0.1333858483469077</v>
      </c>
      <c r="W36" s="28">
        <f>'Calculations 55to64'!W217</f>
        <v>0.13138143170792158</v>
      </c>
      <c r="X36" s="28">
        <f>'Calculations 55to64'!X217</f>
        <v>0.12939909089100796</v>
      </c>
      <c r="Y36" s="28">
        <f>'Calculations 55to64'!Y217</f>
        <v>0.12743901234313224</v>
      </c>
      <c r="Z36" s="28">
        <f>'Calculations 55to64'!Z217</f>
        <v>0.12550136142928994</v>
      </c>
      <c r="AA36" s="28">
        <f>'Calculations 55to64'!AA217</f>
        <v>0.12358628292882358</v>
      </c>
      <c r="AB36" s="28">
        <f>'Calculations 55to64'!AB217</f>
        <v>0.12169390154825575</v>
      </c>
      <c r="AC36" s="28">
        <f>'Calculations 55to64'!AC217</f>
        <v>0.11982432244894642</v>
      </c>
      <c r="AD36" s="28">
        <f>'Calculations 55to64'!AD217</f>
        <v>0.117977631787889</v>
      </c>
      <c r="AE36" s="28">
        <f>'Calculations 55to64'!AE217</f>
        <v>0.11615389726996372</v>
      </c>
      <c r="AF36" s="28">
        <f>'Calculations 55to64'!AF217</f>
        <v>0.11435316870997182</v>
      </c>
      <c r="AG36">
        <v>0.11435316870997182</v>
      </c>
      <c r="AH36">
        <v>0.11435316870997182</v>
      </c>
      <c r="AI36">
        <v>0.11435316870997182</v>
      </c>
      <c r="AJ36">
        <v>0.11435316870997182</v>
      </c>
      <c r="AK36">
        <v>0.11435316870997182</v>
      </c>
      <c r="AL36">
        <v>0.11435316870997182</v>
      </c>
      <c r="AM36">
        <v>0.11435316870997182</v>
      </c>
      <c r="AN36">
        <v>0.11435316870997182</v>
      </c>
      <c r="AO36">
        <v>0.11435316870997182</v>
      </c>
      <c r="AP36">
        <v>0.11435316870997182</v>
      </c>
    </row>
    <row r="37" spans="1:42" x14ac:dyDescent="0.2">
      <c r="A37" s="6" t="s">
        <v>51</v>
      </c>
      <c r="B37" s="28">
        <f>'Calculations 55to64'!B218</f>
        <v>0.22067957617829739</v>
      </c>
      <c r="C37" s="28">
        <f>'Calculations 55to64'!C218</f>
        <v>0.21870515792855899</v>
      </c>
      <c r="D37" s="28">
        <f>'Calculations 55to64'!D218</f>
        <v>0.21452026048622971</v>
      </c>
      <c r="E37" s="28">
        <f>'Calculations 55to64'!E218</f>
        <v>0.20985109503925889</v>
      </c>
      <c r="F37" s="28">
        <f>'Calculations 55to64'!F218</f>
        <v>0.20626785343029602</v>
      </c>
      <c r="G37" s="28">
        <f>'Calculations 55to64'!G218</f>
        <v>0.2044023457455354</v>
      </c>
      <c r="H37" s="28">
        <f>'Calculations 55to64'!H218</f>
        <v>0.2028414471605357</v>
      </c>
      <c r="I37" s="28">
        <f>'Calculations 55to64'!I218</f>
        <v>0.19887853447266268</v>
      </c>
      <c r="J37" s="28">
        <f>'Calculations 55to64'!J218</f>
        <v>0.19263701828834498</v>
      </c>
      <c r="K37" s="28">
        <f>'Calculations 55to64'!K218</f>
        <v>0.18585698205193821</v>
      </c>
      <c r="L37" s="28">
        <f>'Calculations 55to64'!L218</f>
        <v>0.18696718358096567</v>
      </c>
      <c r="M37" s="28">
        <f>'Calculations 55to64'!M218</f>
        <v>0.18382025223062634</v>
      </c>
      <c r="N37" s="28">
        <f>'Calculations 55to64'!N218</f>
        <v>0.18070980359898942</v>
      </c>
      <c r="O37" s="28">
        <f>'Calculations 55to64'!O218</f>
        <v>0.17763651945842263</v>
      </c>
      <c r="P37" s="28">
        <f>'Calculations 55to64'!P218</f>
        <v>0.17460101319830465</v>
      </c>
      <c r="Q37" s="28">
        <f>'Calculations 55to64'!Q218</f>
        <v>0.17160383187553591</v>
      </c>
      <c r="R37" s="28">
        <f>'Calculations 55to64'!R218</f>
        <v>0.16864545832687755</v>
      </c>
      <c r="S37" s="28">
        <f>'Calculations 55to64'!S218</f>
        <v>0.16572631333255189</v>
      </c>
      <c r="T37" s="28">
        <f>'Calculations 55to64'!T218</f>
        <v>0.16284675782090752</v>
      </c>
      <c r="U37" s="28">
        <f>'Calculations 55to64'!U218</f>
        <v>0.16000709510437383</v>
      </c>
      <c r="V37" s="28">
        <f>'Calculations 55to64'!V218</f>
        <v>0.15720757313739242</v>
      </c>
      <c r="W37" s="28">
        <f>'Calculations 55to64'!W218</f>
        <v>0.15444838678746403</v>
      </c>
      <c r="X37" s="28">
        <f>'Calculations 55to64'!X218</f>
        <v>0.15172968011098087</v>
      </c>
      <c r="Y37" s="28">
        <f>'Calculations 55to64'!Y218</f>
        <v>0.14905154862600126</v>
      </c>
      <c r="Z37" s="28">
        <f>'Calculations 55to64'!Z218</f>
        <v>0.14641404157465762</v>
      </c>
      <c r="AA37" s="28">
        <f>'Calculations 55to64'!AA218</f>
        <v>0.14381716416841553</v>
      </c>
      <c r="AB37" s="28">
        <f>'Calculations 55to64'!AB218</f>
        <v>0.14126087980993488</v>
      </c>
      <c r="AC37" s="28">
        <f>'Calculations 55to64'!AC218</f>
        <v>0.13874511228580053</v>
      </c>
      <c r="AD37" s="28">
        <f>'Calculations 55to64'!AD218</f>
        <v>0.13626974792491975</v>
      </c>
      <c r="AE37" s="28">
        <f>'Calculations 55to64'!AE218</f>
        <v>0.13383463771788945</v>
      </c>
      <c r="AF37" s="28">
        <f>'Calculations 55to64'!AF218</f>
        <v>0.13143959939313024</v>
      </c>
      <c r="AG37">
        <v>0.13143959939313024</v>
      </c>
      <c r="AH37">
        <v>0.13143959939313024</v>
      </c>
      <c r="AI37">
        <v>0.13143959939313024</v>
      </c>
      <c r="AJ37">
        <v>0.13143959939313024</v>
      </c>
      <c r="AK37">
        <v>0.13143959939313024</v>
      </c>
      <c r="AL37">
        <v>0.13143959939313024</v>
      </c>
      <c r="AM37">
        <v>0.13143959939313024</v>
      </c>
      <c r="AN37">
        <v>0.13143959939313024</v>
      </c>
      <c r="AO37">
        <v>0.13143959939313024</v>
      </c>
      <c r="AP37">
        <v>0.13143959939313024</v>
      </c>
    </row>
    <row r="38" spans="1:42" x14ac:dyDescent="0.2">
      <c r="A38" s="6" t="s">
        <v>52</v>
      </c>
      <c r="B38" s="28">
        <f>'Calculations 55to64'!B219</f>
        <v>0.16431949832598186</v>
      </c>
      <c r="C38" s="28">
        <f>'Calculations 55to64'!C219</f>
        <v>0.1629988251457338</v>
      </c>
      <c r="D38" s="28">
        <f>'Calculations 55to64'!D219</f>
        <v>0.16001001094589926</v>
      </c>
      <c r="E38" s="28">
        <f>'Calculations 55to64'!E219</f>
        <v>0.15674483923278554</v>
      </c>
      <c r="F38" s="28">
        <f>'Calculations 55to64'!F219</f>
        <v>0.15440895520673437</v>
      </c>
      <c r="G38" s="28">
        <f>'Calculations 55to64'!G219</f>
        <v>0.15354290284741781</v>
      </c>
      <c r="H38" s="28">
        <f>'Calculations 55to64'!H219</f>
        <v>0.15295634962816679</v>
      </c>
      <c r="I38" s="28">
        <f>'Calculations 55to64'!I219</f>
        <v>0.15051857936273208</v>
      </c>
      <c r="J38" s="28">
        <f>'Calculations 55to64'!J219</f>
        <v>0.14625176501211223</v>
      </c>
      <c r="K38" s="28">
        <f>'Calculations 55to64'!K219</f>
        <v>0.14152230471915703</v>
      </c>
      <c r="L38" s="28">
        <f>'Calculations 55to64'!L219</f>
        <v>0.1424627621147693</v>
      </c>
      <c r="M38" s="28">
        <f>'Calculations 55to64'!M219</f>
        <v>0.1404219738459275</v>
      </c>
      <c r="N38" s="28">
        <f>'Calculations 55to64'!N219</f>
        <v>0.13839872976442616</v>
      </c>
      <c r="O38" s="28">
        <f>'Calculations 55to64'!O219</f>
        <v>0.13639342021540354</v>
      </c>
      <c r="P38" s="28">
        <f>'Calculations 55to64'!P219</f>
        <v>0.13440641347472529</v>
      </c>
      <c r="Q38" s="28">
        <f>'Calculations 55to64'!Q219</f>
        <v>0.13243805583480767</v>
      </c>
      <c r="R38" s="28">
        <f>'Calculations 55to64'!R219</f>
        <v>0.1304886717278706</v>
      </c>
      <c r="S38" s="28">
        <f>'Calculations 55to64'!S219</f>
        <v>0.12855856388582054</v>
      </c>
      <c r="T38" s="28">
        <f>'Calculations 55to64'!T219</f>
        <v>0.12664801353574887</v>
      </c>
      <c r="U38" s="28">
        <f>'Calculations 55to64'!U219</f>
        <v>0.12475728062985293</v>
      </c>
      <c r="V38" s="28">
        <f>'Calculations 55to64'!V219</f>
        <v>0.12288660410843145</v>
      </c>
      <c r="W38" s="28">
        <f>'Calculations 55to64'!W219</f>
        <v>0.12103620219444852</v>
      </c>
      <c r="X38" s="28">
        <f>'Calculations 55to64'!X219</f>
        <v>0.11920627271805882</v>
      </c>
      <c r="Y38" s="28">
        <f>'Calculations 55to64'!Y219</f>
        <v>0.11739699346937167</v>
      </c>
      <c r="Z38" s="28">
        <f>'Calculations 55to64'!Z219</f>
        <v>0.11560852257765064</v>
      </c>
      <c r="AA38" s="28">
        <f>'Calculations 55to64'!AA219</f>
        <v>0.11384099891508256</v>
      </c>
      <c r="AB38" s="28">
        <f>'Calculations 55to64'!AB219</f>
        <v>0.11209454252320419</v>
      </c>
      <c r="AC38" s="28">
        <f>'Calculations 55to64'!AC219</f>
        <v>0.11036925506003319</v>
      </c>
      <c r="AD38" s="28">
        <f>'Calculations 55to64'!AD219</f>
        <v>0.1086652202659423</v>
      </c>
      <c r="AE38" s="28">
        <f>'Calculations 55to64'!AE219</f>
        <v>0.10698250444631109</v>
      </c>
      <c r="AF38" s="28">
        <f>'Calculations 55to64'!AF219</f>
        <v>0.10532115696899297</v>
      </c>
      <c r="AG38">
        <v>0.10532115696899297</v>
      </c>
      <c r="AH38">
        <v>0.10532115696899297</v>
      </c>
      <c r="AI38">
        <v>0.10532115696899297</v>
      </c>
      <c r="AJ38">
        <v>0.10532115696899297</v>
      </c>
      <c r="AK38">
        <v>0.10532115696899297</v>
      </c>
      <c r="AL38">
        <v>0.10532115696899297</v>
      </c>
      <c r="AM38">
        <v>0.10532115696899297</v>
      </c>
      <c r="AN38">
        <v>0.10532115696899297</v>
      </c>
      <c r="AO38">
        <v>0.10532115696899297</v>
      </c>
      <c r="AP38">
        <v>0.10532115696899297</v>
      </c>
    </row>
    <row r="39" spans="1:42" x14ac:dyDescent="0.2">
      <c r="A39" s="6" t="s">
        <v>53</v>
      </c>
      <c r="B39" s="28">
        <f>'Calculations 55to64'!B220</f>
        <v>0.20261263663023191</v>
      </c>
      <c r="C39" s="28">
        <f>'Calculations 55to64'!C220</f>
        <v>0.20122640861370117</v>
      </c>
      <c r="D39" s="28">
        <f>'Calculations 55to64'!D220</f>
        <v>0.19765731284877511</v>
      </c>
      <c r="E39" s="28">
        <f>'Calculations 55to64'!E220</f>
        <v>0.19365266598619912</v>
      </c>
      <c r="F39" s="28">
        <f>'Calculations 55to64'!F220</f>
        <v>0.19069312100434332</v>
      </c>
      <c r="G39" s="28">
        <f>'Calculations 55to64'!G220</f>
        <v>0.18937103223459503</v>
      </c>
      <c r="H39" s="28">
        <f>'Calculations 55to64'!H220</f>
        <v>0.18836671193535784</v>
      </c>
      <c r="I39" s="28">
        <f>'Calculations 55to64'!I220</f>
        <v>0.18498032366042802</v>
      </c>
      <c r="J39" s="28">
        <f>'Calculations 55to64'!J220</f>
        <v>0.17932807124982977</v>
      </c>
      <c r="K39" s="28">
        <f>'Calculations 55to64'!K220</f>
        <v>0.17312776343872646</v>
      </c>
      <c r="L39" s="28">
        <f>'Calculations 55to64'!L220</f>
        <v>0.17471761785785681</v>
      </c>
      <c r="M39" s="28">
        <f>'Calculations 55to64'!M220</f>
        <v>0.17208905287323673</v>
      </c>
      <c r="N39" s="28">
        <f>'Calculations 55to64'!N220</f>
        <v>0.16948518312253683</v>
      </c>
      <c r="O39" s="28">
        <f>'Calculations 55to64'!O220</f>
        <v>0.16690654872530231</v>
      </c>
      <c r="P39" s="28">
        <f>'Calculations 55to64'!P220</f>
        <v>0.16435365092665899</v>
      </c>
      <c r="Q39" s="28">
        <f>'Calculations 55to64'!Q220</f>
        <v>0.1618269529079982</v>
      </c>
      <c r="R39" s="28">
        <f>'Calculations 55to64'!R220</f>
        <v>0.15932688062960676</v>
      </c>
      <c r="S39" s="28">
        <f>'Calculations 55to64'!S220</f>
        <v>0.15685382370235798</v>
      </c>
      <c r="T39" s="28">
        <f>'Calculations 55to64'!T220</f>
        <v>0.15440813628556629</v>
      </c>
      <c r="U39" s="28">
        <f>'Calculations 55to64'!U220</f>
        <v>0.15199013800812086</v>
      </c>
      <c r="V39" s="28">
        <f>'Calculations 55to64'!V220</f>
        <v>0.14960011491004913</v>
      </c>
      <c r="W39" s="28">
        <f>'Calculations 55to64'!W220</f>
        <v>0.14723832040166854</v>
      </c>
      <c r="X39" s="28">
        <f>'Calculations 55to64'!X220</f>
        <v>0.14490497623756435</v>
      </c>
      <c r="Y39" s="28">
        <f>'Calculations 55to64'!Y220</f>
        <v>0.14260027350266363</v>
      </c>
      <c r="Z39" s="28">
        <f>'Calculations 55to64'!Z220</f>
        <v>0.14032437360774988</v>
      </c>
      <c r="AA39" s="28">
        <f>'Calculations 55to64'!AA220</f>
        <v>0.1380774092918384</v>
      </c>
      <c r="AB39" s="28">
        <f>'Calculations 55to64'!AB220</f>
        <v>0.13585948562891939</v>
      </c>
      <c r="AC39" s="28">
        <f>'Calculations 55to64'!AC220</f>
        <v>0.13367068103665664</v>
      </c>
      <c r="AD39" s="28">
        <f>'Calculations 55to64'!AD220</f>
        <v>0.13151104828473556</v>
      </c>
      <c r="AE39" s="28">
        <f>'Calculations 55to64'!AE220</f>
        <v>0.12938061550065588</v>
      </c>
      <c r="AF39" s="28">
        <f>'Calculations 55to64'!AF220</f>
        <v>0.12727938717086518</v>
      </c>
      <c r="AG39">
        <v>0.12727938717086518</v>
      </c>
      <c r="AH39">
        <v>0.12727938717086518</v>
      </c>
      <c r="AI39">
        <v>0.12727938717086518</v>
      </c>
      <c r="AJ39">
        <v>0.12727938717086518</v>
      </c>
      <c r="AK39">
        <v>0.12727938717086518</v>
      </c>
      <c r="AL39">
        <v>0.12727938717086518</v>
      </c>
      <c r="AM39">
        <v>0.12727938717086518</v>
      </c>
      <c r="AN39">
        <v>0.12727938717086518</v>
      </c>
      <c r="AO39">
        <v>0.12727938717086518</v>
      </c>
      <c r="AP39">
        <v>0.12727938717086518</v>
      </c>
    </row>
    <row r="40" spans="1:42" x14ac:dyDescent="0.2">
      <c r="A40" s="6" t="s">
        <v>54</v>
      </c>
      <c r="B40" s="28">
        <f>'Calculations 55to64'!B221</f>
        <v>0.18107703814510101</v>
      </c>
      <c r="C40" s="28">
        <f>'Calculations 55to64'!C221</f>
        <v>0.17984741262963211</v>
      </c>
      <c r="D40" s="28">
        <f>'Calculations 55to64'!D221</f>
        <v>0.17670190400117672</v>
      </c>
      <c r="E40" s="28">
        <f>'Calculations 55to64'!E221</f>
        <v>0.17317450128205911</v>
      </c>
      <c r="F40" s="28">
        <f>'Calculations 55to64'!F221</f>
        <v>0.17059869811010303</v>
      </c>
      <c r="G40" s="28">
        <f>'Calculations 55to64'!G221</f>
        <v>0.16956273296287025</v>
      </c>
      <c r="H40" s="28">
        <f>'Calculations 55to64'!H221</f>
        <v>0.16878621197384375</v>
      </c>
      <c r="I40" s="28">
        <f>'Calculations 55to64'!I221</f>
        <v>0.16586108267859409</v>
      </c>
      <c r="J40" s="28">
        <f>'Calculations 55to64'!J221</f>
        <v>0.16092688716088441</v>
      </c>
      <c r="K40" s="28">
        <f>'Calculations 55to64'!K221</f>
        <v>0.1555362452541067</v>
      </c>
      <c r="L40" s="28">
        <f>'Calculations 55to64'!L221</f>
        <v>0.15691537752252097</v>
      </c>
      <c r="M40" s="28">
        <f>'Calculations 55to64'!M221</f>
        <v>0.15463599392306263</v>
      </c>
      <c r="N40" s="28">
        <f>'Calculations 55to64'!N221</f>
        <v>0.1523760580501991</v>
      </c>
      <c r="O40" s="28">
        <f>'Calculations 55to64'!O221</f>
        <v>0.15013607970661139</v>
      </c>
      <c r="P40" s="28">
        <f>'Calculations 55to64'!P221</f>
        <v>0.14791653715855305</v>
      </c>
      <c r="Q40" s="28">
        <f>'Calculations 55to64'!Q221</f>
        <v>0.14571787761902005</v>
      </c>
      <c r="R40" s="28">
        <f>'Calculations 55to64'!R221</f>
        <v>0.1435405177632651</v>
      </c>
      <c r="S40" s="28">
        <f>'Calculations 55to64'!S221</f>
        <v>0.14138484427495612</v>
      </c>
      <c r="T40" s="28">
        <f>'Calculations 55to64'!T221</f>
        <v>0.13925121442116528</v>
      </c>
      <c r="U40" s="28">
        <f>'Calculations 55to64'!U221</f>
        <v>0.13713995665428722</v>
      </c>
      <c r="V40" s="28">
        <f>'Calculations 55to64'!V221</f>
        <v>0.13505137123892449</v>
      </c>
      <c r="W40" s="28">
        <f>'Calculations 55to64'!W221</f>
        <v>0.13298573090170088</v>
      </c>
      <c r="X40" s="28">
        <f>'Calculations 55to64'!X221</f>
        <v>0.13094328150194362</v>
      </c>
      <c r="Y40" s="28">
        <f>'Calculations 55to64'!Y221</f>
        <v>0.12892424272113662</v>
      </c>
      <c r="Z40" s="28">
        <f>'Calculations 55to64'!Z221</f>
        <v>0.12692880876903115</v>
      </c>
      <c r="AA40" s="28">
        <f>'Calculations 55to64'!AA221</f>
        <v>0.12495714910430814</v>
      </c>
      <c r="AB40" s="28">
        <f>'Calculations 55to64'!AB221</f>
        <v>0.12300940916769595</v>
      </c>
      <c r="AC40" s="28">
        <f>'Calculations 55to64'!AC221</f>
        <v>0.12108571112546507</v>
      </c>
      <c r="AD40" s="28">
        <f>'Calculations 55to64'!AD221</f>
        <v>0.11918615462126332</v>
      </c>
      <c r="AE40" s="28">
        <f>'Calculations 55to64'!AE221</f>
        <v>0.11731081753429606</v>
      </c>
      <c r="AF40" s="28">
        <f>'Calculations 55to64'!AF221</f>
        <v>0.1154597567419046</v>
      </c>
      <c r="AG40">
        <v>0.1154597567419046</v>
      </c>
      <c r="AH40">
        <v>0.1154597567419046</v>
      </c>
      <c r="AI40">
        <v>0.1154597567419046</v>
      </c>
      <c r="AJ40">
        <v>0.1154597567419046</v>
      </c>
      <c r="AK40">
        <v>0.1154597567419046</v>
      </c>
      <c r="AL40">
        <v>0.1154597567419046</v>
      </c>
      <c r="AM40">
        <v>0.1154597567419046</v>
      </c>
      <c r="AN40">
        <v>0.1154597567419046</v>
      </c>
      <c r="AO40">
        <v>0.1154597567419046</v>
      </c>
      <c r="AP40">
        <v>0.1154597567419046</v>
      </c>
    </row>
    <row r="41" spans="1:42" x14ac:dyDescent="0.2">
      <c r="A41" s="6" t="s">
        <v>55</v>
      </c>
      <c r="B41" s="28">
        <f>'Calculations 55to64'!B222</f>
        <v>0.1730407523510972</v>
      </c>
      <c r="C41" s="28">
        <f>'Calculations 55to64'!C222</f>
        <v>0.17175250848226192</v>
      </c>
      <c r="D41" s="28">
        <f>'Calculations 55to64'!D222</f>
        <v>0.16869919135827968</v>
      </c>
      <c r="E41" s="28">
        <f>'Calculations 55to64'!E222</f>
        <v>0.16533799041769418</v>
      </c>
      <c r="F41" s="28">
        <f>'Calculations 55to64'!F222</f>
        <v>0.16293794185346624</v>
      </c>
      <c r="G41" s="28">
        <f>'Calculations 55to64'!G222</f>
        <v>0.16208309130875248</v>
      </c>
      <c r="H41" s="28">
        <f>'Calculations 55to64'!H222</f>
        <v>0.16150522259332142</v>
      </c>
      <c r="I41" s="28">
        <f>'Calculations 55to64'!I222</f>
        <v>0.15894039150813472</v>
      </c>
      <c r="J41" s="28">
        <f>'Calculations 55to64'!J222</f>
        <v>0.15444817273301206</v>
      </c>
      <c r="K41" s="28">
        <f>'Calculations 55to64'!K222</f>
        <v>0.14948590086022054</v>
      </c>
      <c r="L41" s="28">
        <f>'Calculations 55to64'!L222</f>
        <v>0.15058706650935325</v>
      </c>
      <c r="M41" s="28">
        <f>'Calculations 55to64'!M222</f>
        <v>0.14847555063040918</v>
      </c>
      <c r="N41" s="28">
        <f>'Calculations 55to64'!N222</f>
        <v>0.14638008971953867</v>
      </c>
      <c r="O41" s="28">
        <f>'Calculations 55to64'!O222</f>
        <v>0.14430117540942503</v>
      </c>
      <c r="P41" s="28">
        <f>'Calculations 55to64'!P222</f>
        <v>0.14223927472014544</v>
      </c>
      <c r="Q41" s="28">
        <f>'Calculations 55to64'!Q222</f>
        <v>0.14019483015233325</v>
      </c>
      <c r="R41" s="28">
        <f>'Calculations 55to64'!R222</f>
        <v>0.13816825981745887</v>
      </c>
      <c r="S41" s="28">
        <f>'Calculations 55to64'!S222</f>
        <v>0.13615995760469574</v>
      </c>
      <c r="T41" s="28">
        <f>'Calculations 55to64'!T222</f>
        <v>0.13417029338361089</v>
      </c>
      <c r="U41" s="28">
        <f>'Calculations 55to64'!U222</f>
        <v>0.1321996132417281</v>
      </c>
      <c r="V41" s="28">
        <f>'Calculations 55to64'!V222</f>
        <v>0.13024823975584504</v>
      </c>
      <c r="W41" s="28">
        <f>'Calculations 55to64'!W222</f>
        <v>0.12831647229580487</v>
      </c>
      <c r="X41" s="28">
        <f>'Calculations 55to64'!X222</f>
        <v>0.12640458735930968</v>
      </c>
      <c r="Y41" s="28">
        <f>'Calculations 55to64'!Y222</f>
        <v>0.12451283893622435</v>
      </c>
      <c r="Z41" s="28">
        <f>'Calculations 55to64'!Z222</f>
        <v>0.12264145890071831</v>
      </c>
      <c r="AA41" s="28">
        <f>'Calculations 55to64'!AA222</f>
        <v>0.12079065742951184</v>
      </c>
      <c r="AB41" s="28">
        <f>'Calculations 55to64'!AB222</f>
        <v>0.11896062344442586</v>
      </c>
      <c r="AC41" s="28">
        <f>'Calculations 55to64'!AC222</f>
        <v>0.11715152507736894</v>
      </c>
      <c r="AD41" s="28">
        <f>'Calculations 55to64'!AD222</f>
        <v>0.11536351015587391</v>
      </c>
      <c r="AE41" s="28">
        <f>'Calculations 55to64'!AE222</f>
        <v>0.11359670670726456</v>
      </c>
      <c r="AF41" s="28">
        <f>'Calculations 55to64'!AF222</f>
        <v>0.11185122347952389</v>
      </c>
      <c r="AG41">
        <v>0.11185122347952389</v>
      </c>
      <c r="AH41">
        <v>0.11185122347952389</v>
      </c>
      <c r="AI41">
        <v>0.11185122347952389</v>
      </c>
      <c r="AJ41">
        <v>0.11185122347952389</v>
      </c>
      <c r="AK41">
        <v>0.11185122347952389</v>
      </c>
      <c r="AL41">
        <v>0.11185122347952389</v>
      </c>
      <c r="AM41">
        <v>0.11185122347952389</v>
      </c>
      <c r="AN41">
        <v>0.11185122347952389</v>
      </c>
      <c r="AO41">
        <v>0.11185122347952389</v>
      </c>
      <c r="AP41">
        <v>0.11185122347952389</v>
      </c>
    </row>
    <row r="42" spans="1:42" x14ac:dyDescent="0.2">
      <c r="A42" s="6" t="s">
        <v>56</v>
      </c>
      <c r="B42" s="28">
        <f>'Calculations 55to64'!B223</f>
        <v>0.14335126825518829</v>
      </c>
      <c r="C42" s="28">
        <f>'Calculations 55to64'!C223</f>
        <v>0.14273538173254025</v>
      </c>
      <c r="D42" s="28">
        <f>'Calculations 55to64'!D223</f>
        <v>0.14059087261699935</v>
      </c>
      <c r="E42" s="28">
        <f>'Calculations 55to64'!E223</f>
        <v>0.1381753779780365</v>
      </c>
      <c r="F42" s="28">
        <f>'Calculations 55to64'!F223</f>
        <v>0.13656830363064393</v>
      </c>
      <c r="G42" s="28">
        <f>'Calculations 55to64'!G223</f>
        <v>0.13635425298437137</v>
      </c>
      <c r="H42" s="28">
        <f>'Calculations 55to64'!H223</f>
        <v>0.13629804647514634</v>
      </c>
      <c r="I42" s="28">
        <f>'Calculations 55to64'!I223</f>
        <v>0.13463868478555749</v>
      </c>
      <c r="J42" s="28">
        <f>'Calculations 55to64'!J223</f>
        <v>0.13141891430831001</v>
      </c>
      <c r="K42" s="28">
        <f>'Calculations 55to64'!K223</f>
        <v>0.12776838087227313</v>
      </c>
      <c r="L42" s="28">
        <f>'Calculations 55to64'!L223</f>
        <v>0.12871893256310801</v>
      </c>
      <c r="M42" s="28">
        <f>'Calculations 55to64'!M223</f>
        <v>0.12724042579893827</v>
      </c>
      <c r="N42" s="28">
        <f>'Calculations 55to64'!N223</f>
        <v>0.12575352287536648</v>
      </c>
      <c r="O42" s="28">
        <f>'Calculations 55to64'!O223</f>
        <v>0.12425968460494825</v>
      </c>
      <c r="P42" s="28">
        <f>'Calculations 55to64'!P223</f>
        <v>0.12276032402514882</v>
      </c>
      <c r="Q42" s="28">
        <f>'Calculations 55to64'!Q223</f>
        <v>0.121256805070476</v>
      </c>
      <c r="R42" s="28">
        <f>'Calculations 55to64'!R223</f>
        <v>0.11975044157538088</v>
      </c>
      <c r="S42" s="28">
        <f>'Calculations 55to64'!S223</f>
        <v>0.11824249657665598</v>
      </c>
      <c r="T42" s="28">
        <f>'Calculations 55to64'!T223</f>
        <v>0.11673418188616212</v>
      </c>
      <c r="U42" s="28">
        <f>'Calculations 55to64'!U223</f>
        <v>0.11522665790676058</v>
      </c>
      <c r="V42" s="28">
        <f>'Calculations 55to64'!V223</f>
        <v>0.11372103366630114</v>
      </c>
      <c r="W42" s="28">
        <f>'Calculations 55to64'!W223</f>
        <v>0.11221836704637901</v>
      </c>
      <c r="X42" s="28">
        <f>'Calculations 55to64'!X223</f>
        <v>0.11071966518436969</v>
      </c>
      <c r="Y42" s="28">
        <f>'Calculations 55to64'!Y223</f>
        <v>0.10922588502892092</v>
      </c>
      <c r="Z42" s="28">
        <f>'Calculations 55to64'!Z223</f>
        <v>0.10773793403065569</v>
      </c>
      <c r="AA42" s="28">
        <f>'Calculations 55to64'!AA223</f>
        <v>0.10625667095132527</v>
      </c>
      <c r="AB42" s="28">
        <f>'Calculations 55to64'!AB223</f>
        <v>0.10478290677602542</v>
      </c>
      <c r="AC42" s="28">
        <f>'Calculations 55to64'!AC223</f>
        <v>0.10331740571436866</v>
      </c>
      <c r="AD42" s="28">
        <f>'Calculations 55to64'!AD223</f>
        <v>0.10186088627770416</v>
      </c>
      <c r="AE42" s="28">
        <f>'Calculations 55to64'!AE223</f>
        <v>0.10041402242058464</v>
      </c>
      <c r="AF42" s="28">
        <f>'Calculations 55to64'!AF223</f>
        <v>9.8977444735699693E-2</v>
      </c>
      <c r="AG42">
        <v>9.8977444735699693E-2</v>
      </c>
      <c r="AH42">
        <v>9.8977444735699693E-2</v>
      </c>
      <c r="AI42">
        <v>9.8977444735699693E-2</v>
      </c>
      <c r="AJ42">
        <v>9.8977444735699693E-2</v>
      </c>
      <c r="AK42">
        <v>9.8977444735699693E-2</v>
      </c>
      <c r="AL42">
        <v>9.8977444735699693E-2</v>
      </c>
      <c r="AM42">
        <v>9.8977444735699693E-2</v>
      </c>
      <c r="AN42">
        <v>9.8977444735699693E-2</v>
      </c>
      <c r="AO42">
        <v>9.8977444735699693E-2</v>
      </c>
      <c r="AP42">
        <v>9.8977444735699693E-2</v>
      </c>
    </row>
    <row r="43" spans="1:42" x14ac:dyDescent="0.2">
      <c r="A43" s="6" t="s">
        <v>57</v>
      </c>
      <c r="B43" s="28">
        <f>'Calculations 55to64'!B224</f>
        <v>0.19694656488549619</v>
      </c>
      <c r="C43" s="28">
        <f>'Calculations 55to64'!C224</f>
        <v>0.19610869302608605</v>
      </c>
      <c r="D43" s="28">
        <f>'Calculations 55to64'!D224</f>
        <v>0.19330582113440573</v>
      </c>
      <c r="E43" s="28">
        <f>'Calculations 55to64'!E224</f>
        <v>0.19001957706666839</v>
      </c>
      <c r="F43" s="28">
        <f>'Calculations 55to64'!F224</f>
        <v>0.18768285280745689</v>
      </c>
      <c r="G43" s="28">
        <f>'Calculations 55to64'!G224</f>
        <v>0.18715600062951251</v>
      </c>
      <c r="H43" s="28">
        <f>'Calculations 55to64'!H224</f>
        <v>0.18672222991116472</v>
      </c>
      <c r="I43" s="28">
        <f>'Calculations 55to64'!I224</f>
        <v>0.18387304296746831</v>
      </c>
      <c r="J43" s="28">
        <f>'Calculations 55to64'!J224</f>
        <v>0.17898858912216914</v>
      </c>
      <c r="K43" s="28">
        <f>'Calculations 55to64'!K224</f>
        <v>0.17376322466963404</v>
      </c>
      <c r="L43" s="28">
        <f>'Calculations 55to64'!L224</f>
        <v>0.17540200708822112</v>
      </c>
      <c r="M43" s="28">
        <f>'Calculations 55to64'!M224</f>
        <v>0.17324242292477196</v>
      </c>
      <c r="N43" s="28">
        <f>'Calculations 55to64'!N224</f>
        <v>0.17107907852496188</v>
      </c>
      <c r="O43" s="28">
        <f>'Calculations 55to64'!O224</f>
        <v>0.16891356727752255</v>
      </c>
      <c r="P43" s="28">
        <f>'Calculations 55to64'!P224</f>
        <v>0.16674742917905672</v>
      </c>
      <c r="Q43" s="28">
        <f>'Calculations 55to64'!Q224</f>
        <v>0.1645821502244923</v>
      </c>
      <c r="R43" s="28">
        <f>'Calculations 55to64'!R224</f>
        <v>0.16241916196935585</v>
      </c>
      <c r="S43" s="28">
        <f>'Calculations 55to64'!S224</f>
        <v>0.16025984125402237</v>
      </c>
      <c r="T43" s="28">
        <f>'Calculations 55to64'!T224</f>
        <v>0.15810551008043025</v>
      </c>
      <c r="U43" s="28">
        <f>'Calculations 55to64'!U224</f>
        <v>0.15595743563207012</v>
      </c>
      <c r="V43" s="28">
        <f>'Calculations 55to64'!V224</f>
        <v>0.15381683042834901</v>
      </c>
      <c r="W43" s="28">
        <f>'Calculations 55to64'!W224</f>
        <v>0.15168485260466563</v>
      </c>
      <c r="X43" s="28">
        <f>'Calculations 55to64'!X224</f>
        <v>0.14956260630980481</v>
      </c>
      <c r="Y43" s="28">
        <f>'Calculations 55to64'!Y224</f>
        <v>0.14745114221246233</v>
      </c>
      <c r="Z43" s="28">
        <f>'Calculations 55to64'!Z224</f>
        <v>0.14535145810893965</v>
      </c>
      <c r="AA43" s="28">
        <f>'Calculations 55to64'!AA224</f>
        <v>0.14326449962425467</v>
      </c>
      <c r="AB43" s="28">
        <f>'Calculations 55to64'!AB224</f>
        <v>0.14119116099913476</v>
      </c>
      <c r="AC43" s="28">
        <f>'Calculations 55to64'!AC224</f>
        <v>0.13913228595554772</v>
      </c>
      <c r="AD43" s="28">
        <f>'Calculations 55to64'!AD224</f>
        <v>0.13708866863365457</v>
      </c>
      <c r="AE43" s="28">
        <f>'Calculations 55to64'!AE224</f>
        <v>0.13506105459327761</v>
      </c>
      <c r="AF43" s="28">
        <f>'Calculations 55to64'!AF224</f>
        <v>0.13305014187318842</v>
      </c>
      <c r="AG43">
        <v>0.13305014187318842</v>
      </c>
      <c r="AH43">
        <v>0.13305014187318842</v>
      </c>
      <c r="AI43">
        <v>0.13305014187318842</v>
      </c>
      <c r="AJ43">
        <v>0.13305014187318842</v>
      </c>
      <c r="AK43">
        <v>0.13305014187318842</v>
      </c>
      <c r="AL43">
        <v>0.13305014187318842</v>
      </c>
      <c r="AM43">
        <v>0.13305014187318842</v>
      </c>
      <c r="AN43">
        <v>0.13305014187318842</v>
      </c>
      <c r="AO43">
        <v>0.13305014187318842</v>
      </c>
      <c r="AP43">
        <v>0.13305014187318842</v>
      </c>
    </row>
  </sheetData>
  <phoneticPr fontId="1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P43"/>
  <sheetViews>
    <sheetView tabSelected="1" workbookViewId="0">
      <selection activeCell="AQ1" sqref="AQ1:AQ1048576"/>
    </sheetView>
  </sheetViews>
  <sheetFormatPr defaultRowHeight="14.25" x14ac:dyDescent="0.2"/>
  <cols>
    <col min="1" max="1" width="33.25" customWidth="1"/>
    <col min="2" max="32" width="11.625" customWidth="1"/>
  </cols>
  <sheetData>
    <row r="1" spans="1:42" s="6" customFormat="1" x14ac:dyDescent="0.2">
      <c r="A1" s="5" t="s">
        <v>58</v>
      </c>
      <c r="B1" s="6">
        <v>2020</v>
      </c>
      <c r="C1" s="6">
        <v>2021</v>
      </c>
      <c r="D1" s="6">
        <v>2022</v>
      </c>
      <c r="E1" s="6">
        <v>2023</v>
      </c>
      <c r="F1" s="6">
        <v>2024</v>
      </c>
      <c r="G1" s="6">
        <v>2025</v>
      </c>
      <c r="H1" s="6">
        <v>2026</v>
      </c>
      <c r="I1" s="6">
        <v>2027</v>
      </c>
      <c r="J1" s="6">
        <v>2028</v>
      </c>
      <c r="K1" s="6">
        <v>2029</v>
      </c>
      <c r="L1" s="6">
        <v>2030</v>
      </c>
      <c r="M1" s="6">
        <v>2031</v>
      </c>
      <c r="N1" s="6">
        <v>2032</v>
      </c>
      <c r="O1" s="6">
        <v>2033</v>
      </c>
      <c r="P1" s="6">
        <v>2034</v>
      </c>
      <c r="Q1" s="6">
        <v>2035</v>
      </c>
      <c r="R1" s="6">
        <v>2036</v>
      </c>
      <c r="S1" s="6">
        <v>2037</v>
      </c>
      <c r="T1" s="6">
        <v>2038</v>
      </c>
      <c r="U1" s="6">
        <v>2039</v>
      </c>
      <c r="V1" s="6">
        <v>2040</v>
      </c>
      <c r="W1" s="6">
        <v>2041</v>
      </c>
      <c r="X1" s="6">
        <v>2042</v>
      </c>
      <c r="Y1" s="6">
        <v>2043</v>
      </c>
      <c r="Z1" s="6">
        <v>2044</v>
      </c>
      <c r="AA1" s="6">
        <v>2045</v>
      </c>
      <c r="AB1" s="6">
        <v>2046</v>
      </c>
      <c r="AC1" s="6">
        <v>2047</v>
      </c>
      <c r="AD1" s="6">
        <v>2048</v>
      </c>
      <c r="AE1" s="6">
        <v>2049</v>
      </c>
      <c r="AF1" s="6">
        <v>2050</v>
      </c>
      <c r="AG1" s="6">
        <v>2051</v>
      </c>
      <c r="AH1" s="6">
        <v>2052</v>
      </c>
      <c r="AI1" s="6">
        <v>2053</v>
      </c>
      <c r="AJ1" s="6">
        <v>2054</v>
      </c>
      <c r="AK1" s="6">
        <v>2055</v>
      </c>
      <c r="AL1" s="6">
        <v>2056</v>
      </c>
      <c r="AM1" s="6">
        <v>2057</v>
      </c>
      <c r="AN1" s="6">
        <v>2058</v>
      </c>
      <c r="AO1" s="6">
        <v>2059</v>
      </c>
      <c r="AP1" s="6">
        <v>2060</v>
      </c>
    </row>
    <row r="2" spans="1:42" x14ac:dyDescent="0.2">
      <c r="A2" s="6" t="s">
        <v>27</v>
      </c>
      <c r="B2" s="28">
        <f>'Calculations 65plus'!B183</f>
        <v>0.1851851851851852</v>
      </c>
      <c r="C2" s="28">
        <f>'Calculations 65plus'!C183</f>
        <v>0.18978401213110963</v>
      </c>
      <c r="D2" s="28">
        <f>'Calculations 65plus'!D183</f>
        <v>0.1941171604225925</v>
      </c>
      <c r="E2" s="28">
        <f>'Calculations 65plus'!E183</f>
        <v>0.19865918799501606</v>
      </c>
      <c r="F2" s="28">
        <f>'Calculations 65plus'!F183</f>
        <v>0.20312540829622064</v>
      </c>
      <c r="G2" s="28">
        <f>'Calculations 65plus'!G183</f>
        <v>0.20766226647311131</v>
      </c>
      <c r="H2" s="28">
        <f>'Calculations 65plus'!H183</f>
        <v>0.21213041566856039</v>
      </c>
      <c r="I2" s="28">
        <f>'Calculations 65plus'!I183</f>
        <v>0.21627739965788093</v>
      </c>
      <c r="J2" s="28">
        <f>'Calculations 65plus'!J183</f>
        <v>0.22032480210888064</v>
      </c>
      <c r="K2" s="28">
        <f>'Calculations 65plus'!K183</f>
        <v>0.22431013161335117</v>
      </c>
      <c r="L2" s="28">
        <f>'Calculations 65plus'!L183</f>
        <v>0.22924035763061351</v>
      </c>
      <c r="M2" s="28">
        <f>'Calculations 65plus'!M183</f>
        <v>0.23357479513319043</v>
      </c>
      <c r="N2" s="28">
        <f>'Calculations 65plus'!N183</f>
        <v>0.23789167580258988</v>
      </c>
      <c r="O2" s="28">
        <f>'Calculations 65plus'!O183</f>
        <v>0.24218915761500592</v>
      </c>
      <c r="P2" s="28">
        <f>'Calculations 65plus'!P183</f>
        <v>0.24646547557706625</v>
      </c>
      <c r="Q2" s="28">
        <f>'Calculations 65plus'!Q183</f>
        <v>0.25071894227469277</v>
      </c>
      <c r="R2" s="28">
        <f>'Calculations 65plus'!R183</f>
        <v>0.2549479481502761</v>
      </c>
      <c r="S2" s="28">
        <f>'Calculations 65plus'!S183</f>
        <v>0.25915096152344552</v>
      </c>
      <c r="T2" s="28">
        <f>'Calculations 65plus'!T183</f>
        <v>0.26332652837111425</v>
      </c>
      <c r="U2" s="28">
        <f>'Calculations 65plus'!U183</f>
        <v>0.26747327188276809</v>
      </c>
      <c r="V2" s="28">
        <f>'Calculations 65plus'!V183</f>
        <v>0.27158989180708187</v>
      </c>
      <c r="W2" s="28">
        <f>'Calculations 65plus'!W183</f>
        <v>0.27567516360594246</v>
      </c>
      <c r="X2" s="28">
        <f>'Calculations 65plus'!X183</f>
        <v>0.27972793743185775</v>
      </c>
      <c r="Y2" s="28">
        <f>'Calculations 65plus'!Y183</f>
        <v>0.28374713694450227</v>
      </c>
      <c r="Z2" s="28">
        <f>'Calculations 65plus'!Z183</f>
        <v>0.28773175798184164</v>
      </c>
      <c r="AA2" s="28">
        <f>'Calculations 65plus'!AA183</f>
        <v>0.29168086710088947</v>
      </c>
      <c r="AB2" s="28">
        <f>'Calculations 65plus'!AB183</f>
        <v>0.29559360000268492</v>
      </c>
      <c r="AC2" s="28">
        <f>'Calculations 65plus'!AC183</f>
        <v>0.29946915985556521</v>
      </c>
      <c r="AD2" s="28">
        <f>'Calculations 65plus'!AD183</f>
        <v>0.30330681553022898</v>
      </c>
      <c r="AE2" s="28">
        <f>'Calculations 65plus'!AE183</f>
        <v>0.30710589975948338</v>
      </c>
      <c r="AF2" s="28">
        <f>'Calculations 65plus'!AF183</f>
        <v>0.31086580723492929</v>
      </c>
      <c r="AG2">
        <v>0.31086580723492929</v>
      </c>
      <c r="AH2">
        <v>0.31086580723492929</v>
      </c>
      <c r="AI2">
        <v>0.31086580723492929</v>
      </c>
      <c r="AJ2">
        <v>0.31086580723492929</v>
      </c>
      <c r="AK2">
        <v>0.31086580723492929</v>
      </c>
      <c r="AL2">
        <v>0.31086580723492929</v>
      </c>
      <c r="AM2">
        <v>0.31086580723492929</v>
      </c>
      <c r="AN2">
        <v>0.31086580723492929</v>
      </c>
      <c r="AO2">
        <v>0.31086580723492929</v>
      </c>
      <c r="AP2">
        <v>0.31086580723492929</v>
      </c>
    </row>
    <row r="3" spans="1:42" x14ac:dyDescent="0.2">
      <c r="A3" s="6" t="s">
        <v>94</v>
      </c>
      <c r="B3" s="28">
        <f>'Calculations 65plus'!B184</f>
        <v>1.9607843137254905E-2</v>
      </c>
      <c r="C3" s="28">
        <f>'Calculations 65plus'!C184</f>
        <v>2.0633130514992416E-2</v>
      </c>
      <c r="D3" s="28">
        <f>'Calculations 65plus'!D184</f>
        <v>2.161074271961191E-2</v>
      </c>
      <c r="E3" s="28">
        <f>'Calculations 65plus'!E184</f>
        <v>2.26529183188885E-2</v>
      </c>
      <c r="F3" s="28">
        <f>'Calculations 65plus'!F184</f>
        <v>2.3704021090232522E-2</v>
      </c>
      <c r="G3" s="28">
        <f>'Calculations 65plus'!G184</f>
        <v>2.4818759648445876E-2</v>
      </c>
      <c r="H3" s="28">
        <f>'Calculations 65plus'!H184</f>
        <v>2.5937636430524168E-2</v>
      </c>
      <c r="I3" s="28">
        <f>'Calculations 65plus'!I184</f>
        <v>2.6966059051648707E-2</v>
      </c>
      <c r="J3" s="28">
        <f>'Calculations 65plus'!J184</f>
        <v>2.7962706154937848E-2</v>
      </c>
      <c r="K3" s="28">
        <f>'Calculations 65plus'!K184</f>
        <v>2.8956672339460199E-2</v>
      </c>
      <c r="L3" s="28">
        <f>'Calculations 65plus'!L184</f>
        <v>3.0332668574444641E-2</v>
      </c>
      <c r="M3" s="28">
        <f>'Calculations 65plus'!M184</f>
        <v>3.1517072317692962E-2</v>
      </c>
      <c r="N3" s="28">
        <f>'Calculations 65plus'!N184</f>
        <v>3.2721883751230738E-2</v>
      </c>
      <c r="O3" s="28">
        <f>'Calculations 65plus'!O184</f>
        <v>3.3946875395948622E-2</v>
      </c>
      <c r="P3" s="28">
        <f>'Calculations 65plus'!P184</f>
        <v>3.5191808132456884E-2</v>
      </c>
      <c r="Q3" s="28">
        <f>'Calculations 65plus'!Q184</f>
        <v>3.6456431662475162E-2</v>
      </c>
      <c r="R3" s="28">
        <f>'Calculations 65plus'!R184</f>
        <v>3.7740484976596822E-2</v>
      </c>
      <c r="S3" s="28">
        <f>'Calculations 65plus'!S184</f>
        <v>3.9043696827093487E-2</v>
      </c>
      <c r="T3" s="28">
        <f>'Calculations 65plus'!T184</f>
        <v>4.0365786204467062E-2</v>
      </c>
      <c r="U3" s="28">
        <f>'Calculations 65plus'!U184</f>
        <v>4.1706462816513218E-2</v>
      </c>
      <c r="V3" s="28">
        <f>'Calculations 65plus'!V184</f>
        <v>4.3065427568709118E-2</v>
      </c>
      <c r="W3" s="28">
        <f>'Calculations 65plus'!W184</f>
        <v>4.4442373044788964E-2</v>
      </c>
      <c r="X3" s="28">
        <f>'Calculations 65plus'!X184</f>
        <v>4.5836983986430949E-2</v>
      </c>
      <c r="Y3" s="28">
        <f>'Calculations 65plus'!Y184</f>
        <v>4.7248937771032354E-2</v>
      </c>
      <c r="Z3" s="28">
        <f>'Calculations 65plus'!Z184</f>
        <v>4.86779048866047E-2</v>
      </c>
      <c r="AA3" s="28">
        <f>'Calculations 65plus'!AA184</f>
        <v>5.0123549402880357E-2</v>
      </c>
      <c r="AB3" s="28">
        <f>'Calculations 65plus'!AB184</f>
        <v>5.1585529437776279E-2</v>
      </c>
      <c r="AC3" s="28">
        <f>'Calculations 65plus'!AC184</f>
        <v>5.3063497618419206E-2</v>
      </c>
      <c r="AD3" s="28">
        <f>'Calculations 65plus'!AD184</f>
        <v>5.4557101535989583E-2</v>
      </c>
      <c r="AE3" s="28">
        <f>'Calculations 65plus'!AE184</f>
        <v>5.6065984193699028E-2</v>
      </c>
      <c r="AF3" s="28">
        <f>'Calculations 65plus'!AF184</f>
        <v>5.758978444726999E-2</v>
      </c>
      <c r="AG3">
        <v>5.758978444726999E-2</v>
      </c>
      <c r="AH3">
        <v>5.758978444726999E-2</v>
      </c>
      <c r="AI3">
        <v>5.758978444726999E-2</v>
      </c>
      <c r="AJ3">
        <v>5.758978444726999E-2</v>
      </c>
      <c r="AK3">
        <v>5.758978444726999E-2</v>
      </c>
      <c r="AL3">
        <v>5.758978444726999E-2</v>
      </c>
      <c r="AM3">
        <v>5.758978444726999E-2</v>
      </c>
      <c r="AN3">
        <v>5.758978444726999E-2</v>
      </c>
      <c r="AO3">
        <v>5.758978444726999E-2</v>
      </c>
      <c r="AP3">
        <v>5.758978444726999E-2</v>
      </c>
    </row>
    <row r="4" spans="1:42" x14ac:dyDescent="0.2">
      <c r="A4" s="6" t="s">
        <v>93</v>
      </c>
      <c r="B4" s="28">
        <f>'Calculations 65plus'!B185</f>
        <v>7.1428571428571452E-2</v>
      </c>
      <c r="C4" s="28">
        <f>'Calculations 65plus'!C185</f>
        <v>7.3757244493833835E-2</v>
      </c>
      <c r="D4" s="28">
        <f>'Calculations 65plus'!D185</f>
        <v>7.5876925701117898E-2</v>
      </c>
      <c r="E4" s="28">
        <f>'Calculations 65plus'!E185</f>
        <v>7.8123882417016649E-2</v>
      </c>
      <c r="F4" s="28">
        <f>'Calculations 65plus'!F185</f>
        <v>8.0410773948471931E-2</v>
      </c>
      <c r="G4" s="28">
        <f>'Calculations 65plus'!G185</f>
        <v>8.2841040108220604E-2</v>
      </c>
      <c r="H4" s="28">
        <f>'Calculations 65plus'!H185</f>
        <v>8.5307650887292905E-2</v>
      </c>
      <c r="I4" s="28">
        <f>'Calculations 65plus'!I185</f>
        <v>8.7484900951238842E-2</v>
      </c>
      <c r="J4" s="28">
        <f>'Calculations 65plus'!J185</f>
        <v>8.9455247659995241E-2</v>
      </c>
      <c r="K4" s="28">
        <f>'Calculations 65plus'!K185</f>
        <v>9.1344164493060501E-2</v>
      </c>
      <c r="L4" s="28">
        <f>'Calculations 65plus'!L185</f>
        <v>9.4301813781707836E-2</v>
      </c>
      <c r="M4" s="28">
        <f>'Calculations 65plus'!M185</f>
        <v>9.6689906510087631E-2</v>
      </c>
      <c r="N4" s="28">
        <f>'Calculations 65plus'!N185</f>
        <v>9.9094390542530192E-2</v>
      </c>
      <c r="O4" s="28">
        <f>'Calculations 65plus'!O185</f>
        <v>0.10151438754154335</v>
      </c>
      <c r="P4" s="28">
        <f>'Calculations 65plus'!P185</f>
        <v>0.10394902016174375</v>
      </c>
      <c r="Q4" s="28">
        <f>'Calculations 65plus'!Q185</f>
        <v>0.10639741328449123</v>
      </c>
      <c r="R4" s="28">
        <f>'Calculations 65plus'!R185</f>
        <v>0.10885869520483256</v>
      </c>
      <c r="S4" s="28">
        <f>'Calculations 65plus'!S185</f>
        <v>0.11133199876920737</v>
      </c>
      <c r="T4" s="28">
        <f>'Calculations 65plus'!T185</f>
        <v>0.1138164624626343</v>
      </c>
      <c r="U4" s="28">
        <f>'Calculations 65plus'!U185</f>
        <v>0.11631123144438055</v>
      </c>
      <c r="V4" s="28">
        <f>'Calculations 65plus'!V185</f>
        <v>0.11881545853136891</v>
      </c>
      <c r="W4" s="28">
        <f>'Calculations 65plus'!W185</f>
        <v>0.12132830512881876</v>
      </c>
      <c r="X4" s="28">
        <f>'Calculations 65plus'!X185</f>
        <v>0.12384894210785925</v>
      </c>
      <c r="Y4" s="28">
        <f>'Calculations 65plus'!Y185</f>
        <v>0.12637655063006795</v>
      </c>
      <c r="Z4" s="28">
        <f>'Calculations 65plus'!Z185</f>
        <v>0.12891032291909471</v>
      </c>
      <c r="AA4" s="28">
        <f>'Calculations 65plus'!AA185</f>
        <v>0.1314494629797246</v>
      </c>
      <c r="AB4" s="28">
        <f>'Calculations 65plus'!AB185</f>
        <v>0.13399318726490902</v>
      </c>
      <c r="AC4" s="28">
        <f>'Calculations 65plus'!AC185</f>
        <v>0.13654072529146272</v>
      </c>
      <c r="AD4" s="28">
        <f>'Calculations 65plus'!AD185</f>
        <v>0.13909132020526824</v>
      </c>
      <c r="AE4" s="28">
        <f>'Calculations 65plus'!AE185</f>
        <v>0.14164422929696668</v>
      </c>
      <c r="AF4" s="28">
        <f>'Calculations 65plus'!AF185</f>
        <v>0.14419872446924162</v>
      </c>
      <c r="AG4">
        <v>0.14419872446924162</v>
      </c>
      <c r="AH4">
        <v>0.14419872446924162</v>
      </c>
      <c r="AI4">
        <v>0.14419872446924162</v>
      </c>
      <c r="AJ4">
        <v>0.14419872446924162</v>
      </c>
      <c r="AK4">
        <v>0.14419872446924162</v>
      </c>
      <c r="AL4">
        <v>0.14419872446924162</v>
      </c>
      <c r="AM4">
        <v>0.14419872446924162</v>
      </c>
      <c r="AN4">
        <v>0.14419872446924162</v>
      </c>
      <c r="AO4">
        <v>0.14419872446924162</v>
      </c>
      <c r="AP4">
        <v>0.14419872446924162</v>
      </c>
    </row>
    <row r="5" spans="1:42" x14ac:dyDescent="0.2">
      <c r="A5" s="6" t="s">
        <v>28</v>
      </c>
      <c r="B5" s="28">
        <f>'Calculations 65plus'!B186</f>
        <v>8.5365853658536606E-2</v>
      </c>
      <c r="C5" s="28">
        <f>'Calculations 65plus'!C186</f>
        <v>8.8094730934185336E-2</v>
      </c>
      <c r="D5" s="28">
        <f>'Calculations 65plus'!D186</f>
        <v>9.0852013833944339E-2</v>
      </c>
      <c r="E5" s="28">
        <f>'Calculations 65plus'!E186</f>
        <v>9.3759069446546689E-2</v>
      </c>
      <c r="F5" s="28">
        <f>'Calculations 65plus'!F186</f>
        <v>9.6578935488778592E-2</v>
      </c>
      <c r="G5" s="28">
        <f>'Calculations 65plus'!G186</f>
        <v>9.9468726281518052E-2</v>
      </c>
      <c r="H5" s="28">
        <f>'Calculations 65plus'!H186</f>
        <v>0.10226275846069788</v>
      </c>
      <c r="I5" s="28">
        <f>'Calculations 65plus'!I186</f>
        <v>0.10484698512112424</v>
      </c>
      <c r="J5" s="28">
        <f>'Calculations 65plus'!J186</f>
        <v>0.10751532658411686</v>
      </c>
      <c r="K5" s="28">
        <f>'Calculations 65plus'!K186</f>
        <v>0.11034193308157889</v>
      </c>
      <c r="L5" s="28">
        <f>'Calculations 65plus'!L186</f>
        <v>0.11353806327968753</v>
      </c>
      <c r="M5" s="28">
        <f>'Calculations 65plus'!M186</f>
        <v>0.11647306113721745</v>
      </c>
      <c r="N5" s="28">
        <f>'Calculations 65plus'!N186</f>
        <v>0.11942742474145347</v>
      </c>
      <c r="O5" s="28">
        <f>'Calculations 65plus'!O186</f>
        <v>0.12239981054026472</v>
      </c>
      <c r="P5" s="28">
        <f>'Calculations 65plus'!P186</f>
        <v>0.12538887683267813</v>
      </c>
      <c r="Q5" s="28">
        <f>'Calculations 65plus'!Q186</f>
        <v>0.12839328621805954</v>
      </c>
      <c r="R5" s="28">
        <f>'Calculations 65plus'!R186</f>
        <v>0.13141170794930077</v>
      </c>
      <c r="S5" s="28">
        <f>'Calculations 65plus'!S186</f>
        <v>0.13444282018472492</v>
      </c>
      <c r="T5" s="28">
        <f>'Calculations 65plus'!T186</f>
        <v>0.13748531213422066</v>
      </c>
      <c r="U5" s="28">
        <f>'Calculations 65plus'!U186</f>
        <v>0.14053788609591922</v>
      </c>
      <c r="V5" s="28">
        <f>'Calculations 65plus'!V186</f>
        <v>0.14359925938048426</v>
      </c>
      <c r="W5" s="28">
        <f>'Calculations 65plus'!W186</f>
        <v>0.14666816612082495</v>
      </c>
      <c r="X5" s="28">
        <f>'Calculations 65plus'!X186</f>
        <v>0.14974335896575391</v>
      </c>
      <c r="Y5" s="28">
        <f>'Calculations 65plus'!Y186</f>
        <v>0.15282361065677877</v>
      </c>
      <c r="Z5" s="28">
        <f>'Calculations 65plus'!Z186</f>
        <v>0.15590771548785362</v>
      </c>
      <c r="AA5" s="28">
        <f>'Calculations 65plus'!AA186</f>
        <v>0.15899449064850679</v>
      </c>
      <c r="AB5" s="28">
        <f>'Calculations 65plus'!AB186</f>
        <v>0.16208277745131183</v>
      </c>
      <c r="AC5" s="28">
        <f>'Calculations 65plus'!AC186</f>
        <v>0.16517144244518384</v>
      </c>
      <c r="AD5" s="28">
        <f>'Calculations 65plus'!AD186</f>
        <v>0.16825937841643326</v>
      </c>
      <c r="AE5" s="28">
        <f>'Calculations 65plus'!AE186</f>
        <v>0.17134550527994252</v>
      </c>
      <c r="AF5" s="28">
        <f>'Calculations 65plus'!AF186</f>
        <v>0.17442877086319722</v>
      </c>
      <c r="AG5">
        <v>0.17442877086319722</v>
      </c>
      <c r="AH5">
        <v>0.17442877086319722</v>
      </c>
      <c r="AI5">
        <v>0.17442877086319722</v>
      </c>
      <c r="AJ5">
        <v>0.17442877086319722</v>
      </c>
      <c r="AK5">
        <v>0.17442877086319722</v>
      </c>
      <c r="AL5">
        <v>0.17442877086319722</v>
      </c>
      <c r="AM5">
        <v>0.17442877086319722</v>
      </c>
      <c r="AN5">
        <v>0.17442877086319722</v>
      </c>
      <c r="AO5">
        <v>0.17442877086319722</v>
      </c>
      <c r="AP5">
        <v>0.17442877086319722</v>
      </c>
    </row>
    <row r="6" spans="1:42" x14ac:dyDescent="0.2">
      <c r="A6" s="6" t="s">
        <v>29</v>
      </c>
      <c r="B6" s="28">
        <f>'Calculations 65plus'!B187</f>
        <v>3.8277511961722487E-2</v>
      </c>
      <c r="C6" s="28">
        <f>'Calculations 65plus'!C187</f>
        <v>3.9823092198724076E-2</v>
      </c>
      <c r="D6" s="28">
        <f>'Calculations 65plus'!D187</f>
        <v>4.1268898648999325E-2</v>
      </c>
      <c r="E6" s="28">
        <f>'Calculations 65plus'!E187</f>
        <v>4.2803650920412703E-2</v>
      </c>
      <c r="F6" s="28">
        <f>'Calculations 65plus'!F187</f>
        <v>4.4362731153716785E-2</v>
      </c>
      <c r="G6" s="28">
        <f>'Calculations 65plus'!G187</f>
        <v>4.6044387275707754E-2</v>
      </c>
      <c r="H6" s="28">
        <f>'Calculations 65plus'!H187</f>
        <v>4.7734113063624871E-2</v>
      </c>
      <c r="I6" s="28">
        <f>'Calculations 65plus'!I187</f>
        <v>4.9245770923627127E-2</v>
      </c>
      <c r="J6" s="28">
        <f>'Calculations 65plus'!J187</f>
        <v>5.0667665861250835E-2</v>
      </c>
      <c r="K6" s="28">
        <f>'Calculations 65plus'!K187</f>
        <v>5.2076373366214936E-2</v>
      </c>
      <c r="L6" s="28">
        <f>'Calculations 65plus'!L187</f>
        <v>5.40989342540951E-2</v>
      </c>
      <c r="M6" s="28">
        <f>'Calculations 65plus'!M187</f>
        <v>5.580476556736215E-2</v>
      </c>
      <c r="N6" s="28">
        <f>'Calculations 65plus'!N187</f>
        <v>5.7532160023851933E-2</v>
      </c>
      <c r="O6" s="28">
        <f>'Calculations 65plus'!O187</f>
        <v>5.9280623140775604E-2</v>
      </c>
      <c r="P6" s="28">
        <f>'Calculations 65plus'!P187</f>
        <v>6.1049650038588352E-2</v>
      </c>
      <c r="Q6" s="28">
        <f>'Calculations 65plus'!Q187</f>
        <v>6.2838726267733638E-2</v>
      </c>
      <c r="R6" s="28">
        <f>'Calculations 65plus'!R187</f>
        <v>6.4647328630117018E-2</v>
      </c>
      <c r="S6" s="28">
        <f>'Calculations 65plus'!S187</f>
        <v>6.6474925993363659E-2</v>
      </c>
      <c r="T6" s="28">
        <f>'Calculations 65plus'!T187</f>
        <v>6.8320980096015463E-2</v>
      </c>
      <c r="U6" s="28">
        <f>'Calculations 65plus'!U187</f>
        <v>7.0184946341949647E-2</v>
      </c>
      <c r="V6" s="28">
        <f>'Calculations 65plus'!V187</f>
        <v>7.2066274582411508E-2</v>
      </c>
      <c r="W6" s="28">
        <f>'Calculations 65plus'!W187</f>
        <v>7.3964409884167068E-2</v>
      </c>
      <c r="X6" s="28">
        <f>'Calculations 65plus'!X187</f>
        <v>7.5878793282405391E-2</v>
      </c>
      <c r="Y6" s="28">
        <f>'Calculations 65plus'!Y187</f>
        <v>7.7808862517132288E-2</v>
      </c>
      <c r="Z6" s="28">
        <f>'Calculations 65plus'!Z187</f>
        <v>7.9754052751910331E-2</v>
      </c>
      <c r="AA6" s="28">
        <f>'Calculations 65plus'!AA187</f>
        <v>8.1713797273917602E-2</v>
      </c>
      <c r="AB6" s="28">
        <f>'Calculations 65plus'!AB187</f>
        <v>8.3687528174402948E-2</v>
      </c>
      <c r="AC6" s="28">
        <f>'Calculations 65plus'!AC187</f>
        <v>8.5674677008730618E-2</v>
      </c>
      <c r="AD6" s="28">
        <f>'Calculations 65plus'!AD187</f>
        <v>8.7674675435303773E-2</v>
      </c>
      <c r="AE6" s="28">
        <f>'Calculations 65plus'!AE187</f>
        <v>8.9686955832765619E-2</v>
      </c>
      <c r="AF6" s="28">
        <f>'Calculations 65plus'!AF187</f>
        <v>9.1710951894971526E-2</v>
      </c>
      <c r="AG6">
        <v>9.1710951894971526E-2</v>
      </c>
      <c r="AH6">
        <v>9.1710951894971526E-2</v>
      </c>
      <c r="AI6">
        <v>9.1710951894971526E-2</v>
      </c>
      <c r="AJ6">
        <v>9.1710951894971526E-2</v>
      </c>
      <c r="AK6">
        <v>9.1710951894971526E-2</v>
      </c>
      <c r="AL6">
        <v>9.1710951894971526E-2</v>
      </c>
      <c r="AM6">
        <v>9.1710951894971526E-2</v>
      </c>
      <c r="AN6">
        <v>9.1710951894971526E-2</v>
      </c>
      <c r="AO6">
        <v>9.1710951894971526E-2</v>
      </c>
      <c r="AP6">
        <v>9.1710951894971526E-2</v>
      </c>
    </row>
    <row r="7" spans="1:42" x14ac:dyDescent="0.2">
      <c r="A7" s="6" t="s">
        <v>30</v>
      </c>
      <c r="B7" s="28">
        <f>'Calculations 65plus'!B188</f>
        <v>4.805725971370145E-2</v>
      </c>
      <c r="C7" s="28">
        <f>'Calculations 65plus'!C188</f>
        <v>4.9937340105761958E-2</v>
      </c>
      <c r="D7" s="28">
        <f>'Calculations 65plus'!D188</f>
        <v>5.1708979020042255E-2</v>
      </c>
      <c r="E7" s="28">
        <f>'Calculations 65plus'!E188</f>
        <v>5.3601331011915186E-2</v>
      </c>
      <c r="F7" s="28">
        <f>'Calculations 65plus'!F188</f>
        <v>5.5532026280964625E-2</v>
      </c>
      <c r="G7" s="28">
        <f>'Calculations 65plus'!G188</f>
        <v>5.761585183948878E-2</v>
      </c>
      <c r="H7" s="28">
        <f>'Calculations 65plus'!H188</f>
        <v>5.972169835694327E-2</v>
      </c>
      <c r="I7" s="28">
        <f>'Calculations 65plus'!I188</f>
        <v>6.1632520847793346E-2</v>
      </c>
      <c r="J7" s="28">
        <f>'Calculations 65plus'!J188</f>
        <v>6.3445816816058473E-2</v>
      </c>
      <c r="K7" s="28">
        <f>'Calculations 65plus'!K188</f>
        <v>6.5249546567837172E-2</v>
      </c>
      <c r="L7" s="28">
        <f>'Calculations 65plus'!L188</f>
        <v>6.767115516810715E-2</v>
      </c>
      <c r="M7" s="28">
        <f>'Calculations 65plus'!M188</f>
        <v>6.979104643613751E-2</v>
      </c>
      <c r="N7" s="28">
        <f>'Calculations 65plus'!N188</f>
        <v>7.1937759776383073E-2</v>
      </c>
      <c r="O7" s="28">
        <f>'Calculations 65plus'!O188</f>
        <v>7.4110553555129619E-2</v>
      </c>
      <c r="P7" s="28">
        <f>'Calculations 65plus'!P188</f>
        <v>7.6308669189852005E-2</v>
      </c>
      <c r="Q7" s="28">
        <f>'Calculations 65plus'!Q188</f>
        <v>7.8531332595730308E-2</v>
      </c>
      <c r="R7" s="28">
        <f>'Calculations 65plus'!R188</f>
        <v>8.0777755633125808E-2</v>
      </c>
      <c r="S7" s="28">
        <f>'Calculations 65plus'!S188</f>
        <v>8.3047137551306535E-2</v>
      </c>
      <c r="T7" s="28">
        <f>'Calculations 65plus'!T188</f>
        <v>8.5338666423897688E-2</v>
      </c>
      <c r="U7" s="28">
        <f>'Calculations 65plus'!U188</f>
        <v>8.7651520571754141E-2</v>
      </c>
      <c r="V7" s="28">
        <f>'Calculations 65plus'!V188</f>
        <v>8.9984869969170572E-2</v>
      </c>
      <c r="W7" s="28">
        <f>'Calculations 65plus'!W188</f>
        <v>9.2337877629579498E-2</v>
      </c>
      <c r="X7" s="28">
        <f>'Calculations 65plus'!X188</f>
        <v>9.470970096713667E-2</v>
      </c>
      <c r="Y7" s="28">
        <f>'Calculations 65plus'!Y188</f>
        <v>9.7099493130844483E-2</v>
      </c>
      <c r="Z7" s="28">
        <f>'Calculations 65plus'!Z188</f>
        <v>9.9506404308119578E-2</v>
      </c>
      <c r="AA7" s="28">
        <f>'Calculations 65plus'!AA188</f>
        <v>0.10192958299497543</v>
      </c>
      <c r="AB7" s="28">
        <f>'Calculations 65plus'!AB188</f>
        <v>0.10436817723024834</v>
      </c>
      <c r="AC7" s="28">
        <f>'Calculations 65plus'!AC188</f>
        <v>0.10682133579156251</v>
      </c>
      <c r="AD7" s="28">
        <f>'Calculations 65plus'!AD188</f>
        <v>0.10928820935098363</v>
      </c>
      <c r="AE7" s="28">
        <f>'Calculations 65plus'!AE188</f>
        <v>0.11176795158857065</v>
      </c>
      <c r="AF7" s="28">
        <f>'Calculations 65plus'!AF188</f>
        <v>0.11425972026228542</v>
      </c>
      <c r="AG7">
        <v>0.11425972026228542</v>
      </c>
      <c r="AH7">
        <v>0.11425972026228542</v>
      </c>
      <c r="AI7">
        <v>0.11425972026228542</v>
      </c>
      <c r="AJ7">
        <v>0.11425972026228542</v>
      </c>
      <c r="AK7">
        <v>0.11425972026228542</v>
      </c>
      <c r="AL7">
        <v>0.11425972026228542</v>
      </c>
      <c r="AM7">
        <v>0.11425972026228542</v>
      </c>
      <c r="AN7">
        <v>0.11425972026228542</v>
      </c>
      <c r="AO7">
        <v>0.11425972026228542</v>
      </c>
      <c r="AP7">
        <v>0.11425972026228542</v>
      </c>
    </row>
    <row r="8" spans="1:42" x14ac:dyDescent="0.2">
      <c r="A8" s="6" t="s">
        <v>31</v>
      </c>
      <c r="B8" s="28">
        <f>'Calculations 65plus'!B189</f>
        <v>8.3521444695259586E-2</v>
      </c>
      <c r="C8" s="28">
        <f>'Calculations 65plus'!C189</f>
        <v>8.6249873930064197E-2</v>
      </c>
      <c r="D8" s="28">
        <f>'Calculations 65plus'!D189</f>
        <v>8.884981843986646E-2</v>
      </c>
      <c r="E8" s="28">
        <f>'Calculations 65plus'!E189</f>
        <v>9.1615286396128634E-2</v>
      </c>
      <c r="F8" s="28">
        <f>'Calculations 65plus'!F189</f>
        <v>9.4389727635748807E-2</v>
      </c>
      <c r="G8" s="28">
        <f>'Calculations 65plus'!G189</f>
        <v>9.729929832396475E-2</v>
      </c>
      <c r="H8" s="28">
        <f>'Calculations 65plus'!H189</f>
        <v>0.1002165079292144</v>
      </c>
      <c r="I8" s="28">
        <f>'Calculations 65plus'!I189</f>
        <v>0.10287610634666228</v>
      </c>
      <c r="J8" s="28">
        <f>'Calculations 65plus'!J189</f>
        <v>0.10542984851170009</v>
      </c>
      <c r="K8" s="28">
        <f>'Calculations 65plus'!K189</f>
        <v>0.10798198619979148</v>
      </c>
      <c r="L8" s="28">
        <f>'Calculations 65plus'!L189</f>
        <v>0.1113087569851242</v>
      </c>
      <c r="M8" s="28">
        <f>'Calculations 65plus'!M189</f>
        <v>0.11422014130410031</v>
      </c>
      <c r="N8" s="28">
        <f>'Calculations 65plus'!N189</f>
        <v>0.11715247819344968</v>
      </c>
      <c r="O8" s="28">
        <f>'Calculations 65plus'!O189</f>
        <v>0.12010448704544051</v>
      </c>
      <c r="P8" s="28">
        <f>'Calculations 65plus'!P189</f>
        <v>0.12307488541600498</v>
      </c>
      <c r="Q8" s="28">
        <f>'Calculations 65plus'!Q189</f>
        <v>0.12606239130795235</v>
      </c>
      <c r="R8" s="28">
        <f>'Calculations 65plus'!R189</f>
        <v>0.12906572538196848</v>
      </c>
      <c r="S8" s="28">
        <f>'Calculations 65plus'!S189</f>
        <v>0.13208361309004427</v>
      </c>
      <c r="T8" s="28">
        <f>'Calculations 65plus'!T189</f>
        <v>0.13511478672658778</v>
      </c>
      <c r="U8" s="28">
        <f>'Calculations 65plus'!U189</f>
        <v>0.13815798739311178</v>
      </c>
      <c r="V8" s="28">
        <f>'Calculations 65plus'!V189</f>
        <v>0.14121196687299292</v>
      </c>
      <c r="W8" s="28">
        <f>'Calculations 65plus'!W189</f>
        <v>0.14427548941339641</v>
      </c>
      <c r="X8" s="28">
        <f>'Calculations 65plus'!X189</f>
        <v>0.14734733341205239</v>
      </c>
      <c r="Y8" s="28">
        <f>'Calculations 65plus'!Y189</f>
        <v>0.15042629300713084</v>
      </c>
      <c r="Z8" s="28">
        <f>'Calculations 65plus'!Z189</f>
        <v>0.15351117956900237</v>
      </c>
      <c r="AA8" s="28">
        <f>'Calculations 65plus'!AA189</f>
        <v>0.15660082309319309</v>
      </c>
      <c r="AB8" s="28">
        <f>'Calculations 65plus'!AB189</f>
        <v>0.15969407349432979</v>
      </c>
      <c r="AC8" s="28">
        <f>'Calculations 65plus'!AC189</f>
        <v>0.16278980180133396</v>
      </c>
      <c r="AD8" s="28">
        <f>'Calculations 65plus'!AD189</f>
        <v>0.16588690125455297</v>
      </c>
      <c r="AE8" s="28">
        <f>'Calculations 65plus'!AE189</f>
        <v>0.16898428830591528</v>
      </c>
      <c r="AF8" s="28">
        <f>'Calculations 65plus'!AF189</f>
        <v>0.17208090352357028</v>
      </c>
      <c r="AG8">
        <v>0.17208090352357028</v>
      </c>
      <c r="AH8">
        <v>0.17208090352357028</v>
      </c>
      <c r="AI8">
        <v>0.17208090352357028</v>
      </c>
      <c r="AJ8">
        <v>0.17208090352357028</v>
      </c>
      <c r="AK8">
        <v>0.17208090352357028</v>
      </c>
      <c r="AL8">
        <v>0.17208090352357028</v>
      </c>
      <c r="AM8">
        <v>0.17208090352357028</v>
      </c>
      <c r="AN8">
        <v>0.17208090352357028</v>
      </c>
      <c r="AO8">
        <v>0.17208090352357028</v>
      </c>
      <c r="AP8">
        <v>0.17208090352357028</v>
      </c>
    </row>
    <row r="9" spans="1:42" x14ac:dyDescent="0.2">
      <c r="A9" s="6" t="s">
        <v>32</v>
      </c>
      <c r="B9" s="28">
        <f>'Calculations 65plus'!B190</f>
        <v>6.0465116279069808E-2</v>
      </c>
      <c r="C9" s="28">
        <f>'Calculations 65plus'!C190</f>
        <v>6.2673114798770385E-2</v>
      </c>
      <c r="D9" s="28">
        <f>'Calculations 65plus'!D190</f>
        <v>6.4753993020245232E-2</v>
      </c>
      <c r="E9" s="28">
        <f>'Calculations 65plus'!E190</f>
        <v>6.6964837434697291E-2</v>
      </c>
      <c r="F9" s="28">
        <f>'Calculations 65plus'!F190</f>
        <v>6.9201334324515293E-2</v>
      </c>
      <c r="G9" s="28">
        <f>'Calculations 65plus'!G190</f>
        <v>7.1586929426432216E-2</v>
      </c>
      <c r="H9" s="28">
        <f>'Calculations 65plus'!H190</f>
        <v>7.3983818355228881E-2</v>
      </c>
      <c r="I9" s="28">
        <f>'Calculations 65plus'!I190</f>
        <v>7.6136542059898712E-2</v>
      </c>
      <c r="J9" s="28">
        <f>'Calculations 65plus'!J190</f>
        <v>7.8177452452660473E-2</v>
      </c>
      <c r="K9" s="28">
        <f>'Calculations 65plus'!K190</f>
        <v>8.0216187469667577E-2</v>
      </c>
      <c r="L9" s="28">
        <f>'Calculations 65plus'!L190</f>
        <v>8.3028229320934122E-2</v>
      </c>
      <c r="M9" s="28">
        <f>'Calculations 65plus'!M190</f>
        <v>8.5432934129742455E-2</v>
      </c>
      <c r="N9" s="28">
        <f>'Calculations 65plus'!N190</f>
        <v>8.7862471803753325E-2</v>
      </c>
      <c r="O9" s="28">
        <f>'Calculations 65plus'!O190</f>
        <v>9.0315907816364033E-2</v>
      </c>
      <c r="P9" s="28">
        <f>'Calculations 65plus'!P190</f>
        <v>9.2792295830435828E-2</v>
      </c>
      <c r="Q9" s="28">
        <f>'Calculations 65plus'!Q190</f>
        <v>9.5290679436352305E-2</v>
      </c>
      <c r="R9" s="28">
        <f>'Calculations 65plus'!R190</f>
        <v>9.7810093866772141E-2</v>
      </c>
      <c r="S9" s="28">
        <f>'Calculations 65plus'!S190</f>
        <v>0.10034956768313101</v>
      </c>
      <c r="T9" s="28">
        <f>'Calculations 65plus'!T190</f>
        <v>0.10290812442927062</v>
      </c>
      <c r="U9" s="28">
        <f>'Calculations 65plus'!U190</f>
        <v>0.10548478424792586</v>
      </c>
      <c r="V9" s="28">
        <f>'Calculations 65plus'!V190</f>
        <v>0.10807856545614232</v>
      </c>
      <c r="W9" s="28">
        <f>'Calculations 65plus'!W190</f>
        <v>0.11068848607604617</v>
      </c>
      <c r="X9" s="28">
        <f>'Calculations 65plus'!X190</f>
        <v>0.11331356531775107</v>
      </c>
      <c r="Y9" s="28">
        <f>'Calculations 65plus'!Y190</f>
        <v>0.11595282501153308</v>
      </c>
      <c r="Z9" s="28">
        <f>'Calculations 65plus'!Z190</f>
        <v>0.11860529098675777</v>
      </c>
      <c r="AA9" s="28">
        <f>'Calculations 65plus'!AA190</f>
        <v>0.12126999439538781</v>
      </c>
      <c r="AB9" s="28">
        <f>'Calculations 65plus'!AB190</f>
        <v>0.12394597297823577</v>
      </c>
      <c r="AC9" s="28">
        <f>'Calculations 65plus'!AC190</f>
        <v>0.12663227227245819</v>
      </c>
      <c r="AD9" s="28">
        <f>'Calculations 65plus'!AD190</f>
        <v>0.12932794675910039</v>
      </c>
      <c r="AE9" s="28">
        <f>'Calculations 65plus'!AE190</f>
        <v>0.13203206094980813</v>
      </c>
      <c r="AF9" s="28">
        <f>'Calculations 65plus'!AF190</f>
        <v>0.13474369041211842</v>
      </c>
      <c r="AG9">
        <v>0.13474369041211842</v>
      </c>
      <c r="AH9">
        <v>0.13474369041211842</v>
      </c>
      <c r="AI9">
        <v>0.13474369041211842</v>
      </c>
      <c r="AJ9">
        <v>0.13474369041211842</v>
      </c>
      <c r="AK9">
        <v>0.13474369041211842</v>
      </c>
      <c r="AL9">
        <v>0.13474369041211842</v>
      </c>
      <c r="AM9">
        <v>0.13474369041211842</v>
      </c>
      <c r="AN9">
        <v>0.13474369041211842</v>
      </c>
      <c r="AO9">
        <v>0.13474369041211842</v>
      </c>
      <c r="AP9">
        <v>0.13474369041211842</v>
      </c>
    </row>
    <row r="10" spans="1:42" x14ac:dyDescent="0.2">
      <c r="A10" s="6" t="s">
        <v>33</v>
      </c>
      <c r="B10" s="28">
        <f>'Calculations 65plus'!B191</f>
        <v>6.7415730337078664E-2</v>
      </c>
      <c r="C10" s="28">
        <f>'Calculations 65plus'!C191</f>
        <v>6.9861688615619061E-2</v>
      </c>
      <c r="D10" s="28">
        <f>'Calculations 65plus'!D191</f>
        <v>7.2167157317917285E-2</v>
      </c>
      <c r="E10" s="28">
        <f>'Calculations 65plus'!E191</f>
        <v>7.4611707075265071E-2</v>
      </c>
      <c r="F10" s="28">
        <f>'Calculations 65plus'!F191</f>
        <v>7.7052036083526357E-2</v>
      </c>
      <c r="G10" s="28">
        <f>'Calculations 65plus'!G191</f>
        <v>7.9556968647005691E-2</v>
      </c>
      <c r="H10" s="28">
        <f>'Calculations 65plus'!H191</f>
        <v>8.2079288576746068E-2</v>
      </c>
      <c r="I10" s="28">
        <f>'Calculations 65plus'!I191</f>
        <v>8.435355909753553E-2</v>
      </c>
      <c r="J10" s="28">
        <f>'Calculations 65plus'!J191</f>
        <v>8.6514710873172515E-2</v>
      </c>
      <c r="K10" s="28">
        <f>'Calculations 65plus'!K191</f>
        <v>8.8659557435667266E-2</v>
      </c>
      <c r="L10" s="28">
        <f>'Calculations 65plus'!L191</f>
        <v>9.1788099681518173E-2</v>
      </c>
      <c r="M10" s="28">
        <f>'Calculations 65plus'!M191</f>
        <v>9.4368942963319852E-2</v>
      </c>
      <c r="N10" s="28">
        <f>'Calculations 65plus'!N191</f>
        <v>9.6974821023245672E-2</v>
      </c>
      <c r="O10" s="28">
        <f>'Calculations 65plus'!O191</f>
        <v>9.9604690447523014E-2</v>
      </c>
      <c r="P10" s="28">
        <f>'Calculations 65plus'!P191</f>
        <v>0.10225749609502227</v>
      </c>
      <c r="Q10" s="28">
        <f>'Calculations 65plus'!Q191</f>
        <v>0.10493217308177234</v>
      </c>
      <c r="R10" s="28">
        <f>'Calculations 65plus'!R191</f>
        <v>0.10762764873581869</v>
      </c>
      <c r="S10" s="28">
        <f>'Calculations 65plus'!S191</f>
        <v>0.11034284451660883</v>
      </c>
      <c r="T10" s="28">
        <f>'Calculations 65plus'!T191</f>
        <v>0.11307667789348891</v>
      </c>
      <c r="U10" s="28">
        <f>'Calculations 65plus'!U191</f>
        <v>0.11582806417832309</v>
      </c>
      <c r="V10" s="28">
        <f>'Calculations 65plus'!V191</f>
        <v>0.11859591830766744</v>
      </c>
      <c r="W10" s="28">
        <f>'Calculations 65plus'!W191</f>
        <v>0.12137915657035797</v>
      </c>
      <c r="X10" s="28">
        <f>'Calculations 65plus'!X191</f>
        <v>0.12417669827681369</v>
      </c>
      <c r="Y10" s="28">
        <f>'Calculations 65plus'!Y191</f>
        <v>0.12698746736677941</v>
      </c>
      <c r="Z10" s="28">
        <f>'Calculations 65plus'!Z191</f>
        <v>0.12981039395266236</v>
      </c>
      <c r="AA10" s="28">
        <f>'Calculations 65plus'!AA191</f>
        <v>0.13264441579603581</v>
      </c>
      <c r="AB10" s="28">
        <f>'Calculations 65plus'!AB191</f>
        <v>0.1354884797152914</v>
      </c>
      <c r="AC10" s="28">
        <f>'Calculations 65plus'!AC191</f>
        <v>0.13834154292282297</v>
      </c>
      <c r="AD10" s="28">
        <f>'Calculations 65plus'!AD191</f>
        <v>0.14120257429050279</v>
      </c>
      <c r="AE10" s="28">
        <f>'Calculations 65plus'!AE191</f>
        <v>0.14407055554258497</v>
      </c>
      <c r="AF10" s="28">
        <f>'Calculations 65plus'!AF191</f>
        <v>0.14694448237551921</v>
      </c>
      <c r="AG10">
        <v>0.14694448237551921</v>
      </c>
      <c r="AH10">
        <v>0.14694448237551921</v>
      </c>
      <c r="AI10">
        <v>0.14694448237551921</v>
      </c>
      <c r="AJ10">
        <v>0.14694448237551921</v>
      </c>
      <c r="AK10">
        <v>0.14694448237551921</v>
      </c>
      <c r="AL10">
        <v>0.14694448237551921</v>
      </c>
      <c r="AM10">
        <v>0.14694448237551921</v>
      </c>
      <c r="AN10">
        <v>0.14694448237551921</v>
      </c>
      <c r="AO10">
        <v>0.14694448237551921</v>
      </c>
      <c r="AP10">
        <v>0.14694448237551921</v>
      </c>
    </row>
    <row r="11" spans="1:42" x14ac:dyDescent="0.2">
      <c r="A11" s="6" t="s">
        <v>34</v>
      </c>
      <c r="B11" s="28">
        <f>'Calculations 65plus'!B192</f>
        <v>3.6269430051813462E-2</v>
      </c>
      <c r="C11" s="28">
        <f>'Calculations 65plus'!C192</f>
        <v>3.7777482856404095E-2</v>
      </c>
      <c r="D11" s="28">
        <f>'Calculations 65plus'!D192</f>
        <v>3.9182022730849468E-2</v>
      </c>
      <c r="E11" s="28">
        <f>'Calculations 65plus'!E192</f>
        <v>4.0671947616253652E-2</v>
      </c>
      <c r="F11" s="28">
        <f>'Calculations 65plus'!F192</f>
        <v>4.2183298966466894E-2</v>
      </c>
      <c r="G11" s="28">
        <f>'Calculations 65plus'!G192</f>
        <v>4.3801011341348131E-2</v>
      </c>
      <c r="H11" s="28">
        <f>'Calculations 65plus'!H192</f>
        <v>4.5430019938301931E-2</v>
      </c>
      <c r="I11" s="28">
        <f>'Calculations 65plus'!I192</f>
        <v>4.6883235416837754E-2</v>
      </c>
      <c r="J11" s="28">
        <f>'Calculations 65plus'!J192</f>
        <v>4.8242761062906647E-2</v>
      </c>
      <c r="K11" s="28">
        <f>'Calculations 65plus'!K192</f>
        <v>4.9582664183331307E-2</v>
      </c>
      <c r="L11" s="28">
        <f>'Calculations 65plus'!L192</f>
        <v>5.1578779565127138E-2</v>
      </c>
      <c r="M11" s="28">
        <f>'Calculations 65plus'!M192</f>
        <v>5.3231404422449898E-2</v>
      </c>
      <c r="N11" s="28">
        <f>'Calculations 65plus'!N192</f>
        <v>5.4905564219742804E-2</v>
      </c>
      <c r="O11" s="28">
        <f>'Calculations 65plus'!O192</f>
        <v>5.6600796662508911E-2</v>
      </c>
      <c r="P11" s="28">
        <f>'Calculations 65plus'!P192</f>
        <v>5.831662878432791E-2</v>
      </c>
      <c r="Q11" s="28">
        <f>'Calculations 65plus'!Q192</f>
        <v>6.0052577723669731E-2</v>
      </c>
      <c r="R11" s="28">
        <f>'Calculations 65plus'!R192</f>
        <v>6.1808151497427362E-2</v>
      </c>
      <c r="S11" s="28">
        <f>'Calculations 65plus'!S192</f>
        <v>6.3582849769317898E-2</v>
      </c>
      <c r="T11" s="28">
        <f>'Calculations 65plus'!T192</f>
        <v>6.5376164611390175E-2</v>
      </c>
      <c r="U11" s="28">
        <f>'Calculations 65plus'!U192</f>
        <v>6.7187581256990647E-2</v>
      </c>
      <c r="V11" s="28">
        <f>'Calculations 65plus'!V192</f>
        <v>6.901657884363735E-2</v>
      </c>
      <c r="W11" s="28">
        <f>'Calculations 65plus'!W192</f>
        <v>7.086263114435358E-2</v>
      </c>
      <c r="X11" s="28">
        <f>'Calculations 65plus'!X192</f>
        <v>7.2725207286124791E-2</v>
      </c>
      <c r="Y11" s="28">
        <f>'Calculations 65plus'!Y192</f>
        <v>7.460377245424174E-2</v>
      </c>
      <c r="Z11" s="28">
        <f>'Calculations 65plus'!Z192</f>
        <v>7.649778858139869E-2</v>
      </c>
      <c r="AA11" s="28">
        <f>'Calculations 65plus'!AA192</f>
        <v>7.8406715020518464E-2</v>
      </c>
      <c r="AB11" s="28">
        <f>'Calculations 65plus'!AB192</f>
        <v>8.0330009200375807E-2</v>
      </c>
      <c r="AC11" s="28">
        <f>'Calculations 65plus'!AC192</f>
        <v>8.2267127263192644E-2</v>
      </c>
      <c r="AD11" s="28">
        <f>'Calculations 65plus'!AD192</f>
        <v>8.4217524683471642E-2</v>
      </c>
      <c r="AE11" s="28">
        <f>'Calculations 65plus'!AE192</f>
        <v>8.6180656867429831E-2</v>
      </c>
      <c r="AF11" s="28">
        <f>'Calculations 65plus'!AF192</f>
        <v>8.8155979732486747E-2</v>
      </c>
      <c r="AG11">
        <v>8.8155979732486747E-2</v>
      </c>
      <c r="AH11">
        <v>8.8155979732486747E-2</v>
      </c>
      <c r="AI11">
        <v>8.8155979732486747E-2</v>
      </c>
      <c r="AJ11">
        <v>8.8155979732486747E-2</v>
      </c>
      <c r="AK11">
        <v>8.8155979732486747E-2</v>
      </c>
      <c r="AL11">
        <v>8.8155979732486747E-2</v>
      </c>
      <c r="AM11">
        <v>8.8155979732486747E-2</v>
      </c>
      <c r="AN11">
        <v>8.8155979732486747E-2</v>
      </c>
      <c r="AO11">
        <v>8.8155979732486747E-2</v>
      </c>
      <c r="AP11">
        <v>8.8155979732486747E-2</v>
      </c>
    </row>
    <row r="12" spans="1:42" x14ac:dyDescent="0.2">
      <c r="A12" s="6" t="s">
        <v>92</v>
      </c>
      <c r="B12" s="28">
        <f>'Calculations 65plus'!B193</f>
        <v>6.5351418002466105E-2</v>
      </c>
      <c r="C12" s="28">
        <f>'Calculations 65plus'!C193</f>
        <v>6.7741770706120419E-2</v>
      </c>
      <c r="D12" s="28">
        <f>'Calculations 65plus'!D193</f>
        <v>7.0010012926638068E-2</v>
      </c>
      <c r="E12" s="28">
        <f>'Calculations 65plus'!E193</f>
        <v>7.2418168869869098E-2</v>
      </c>
      <c r="F12" s="28">
        <f>'Calculations 65plus'!F193</f>
        <v>7.4820856635856928E-2</v>
      </c>
      <c r="G12" s="28">
        <f>'Calculations 65plus'!G193</f>
        <v>7.7290714868150534E-2</v>
      </c>
      <c r="H12" s="28">
        <f>'Calculations 65plus'!H193</f>
        <v>7.9774229411382125E-2</v>
      </c>
      <c r="I12" s="28">
        <f>'Calculations 65plus'!I193</f>
        <v>8.202511027854055E-2</v>
      </c>
      <c r="J12" s="28">
        <f>'Calculations 65plus'!J193</f>
        <v>8.4181383262419182E-2</v>
      </c>
      <c r="K12" s="28">
        <f>'Calculations 65plus'!K193</f>
        <v>8.6333704319013757E-2</v>
      </c>
      <c r="L12" s="28">
        <f>'Calculations 65plus'!L193</f>
        <v>8.9382536092895676E-2</v>
      </c>
      <c r="M12" s="28">
        <f>'Calculations 65plus'!M193</f>
        <v>9.1934717792519369E-2</v>
      </c>
      <c r="N12" s="28">
        <f>'Calculations 65plus'!N193</f>
        <v>9.4512858022429799E-2</v>
      </c>
      <c r="O12" s="28">
        <f>'Calculations 65plus'!O193</f>
        <v>9.7115931165457733E-2</v>
      </c>
      <c r="P12" s="28">
        <f>'Calculations 65plus'!P193</f>
        <v>9.9742897981723616E-2</v>
      </c>
      <c r="Q12" s="28">
        <f>'Calculations 65plus'!Q193</f>
        <v>0.10239270760424403</v>
      </c>
      <c r="R12" s="28">
        <f>'Calculations 65plus'!R193</f>
        <v>0.1050642995111661</v>
      </c>
      <c r="S12" s="28">
        <f>'Calculations 65plus'!S193</f>
        <v>0.10775660546847377</v>
      </c>
      <c r="T12" s="28">
        <f>'Calculations 65plus'!T193</f>
        <v>0.11046855143738325</v>
      </c>
      <c r="U12" s="28">
        <f>'Calculations 65plus'!U193</f>
        <v>0.11319905944106334</v>
      </c>
      <c r="V12" s="28">
        <f>'Calculations 65plus'!V193</f>
        <v>0.11594704938572346</v>
      </c>
      <c r="W12" s="28">
        <f>'Calculations 65plus'!W193</f>
        <v>0.11871144083153209</v>
      </c>
      <c r="X12" s="28">
        <f>'Calculations 65plus'!X193</f>
        <v>0.12149115470926528</v>
      </c>
      <c r="Y12" s="28">
        <f>'Calculations 65plus'!Y193</f>
        <v>0.12428511497900711</v>
      </c>
      <c r="Z12" s="28">
        <f>'Calculations 65plus'!Z193</f>
        <v>0.12709225022765661</v>
      </c>
      <c r="AA12" s="28">
        <f>'Calculations 65plus'!AA193</f>
        <v>0.12991149520241541</v>
      </c>
      <c r="AB12" s="28">
        <f>'Calculations 65plus'!AB193</f>
        <v>0.13274179227784877</v>
      </c>
      <c r="AC12" s="28">
        <f>'Calculations 65plus'!AC193</f>
        <v>0.13558209285452219</v>
      </c>
      <c r="AD12" s="28">
        <f>'Calculations 65plus'!AD193</f>
        <v>0.13843135868760376</v>
      </c>
      <c r="AE12" s="28">
        <f>'Calculations 65plus'!AE193</f>
        <v>0.1412885631442081</v>
      </c>
      <c r="AF12" s="28">
        <f>'Calculations 65plus'!AF193</f>
        <v>0.14415269238862577</v>
      </c>
      <c r="AG12">
        <v>0.14415269238862577</v>
      </c>
      <c r="AH12">
        <v>0.14415269238862577</v>
      </c>
      <c r="AI12">
        <v>0.14415269238862577</v>
      </c>
      <c r="AJ12">
        <v>0.14415269238862577</v>
      </c>
      <c r="AK12">
        <v>0.14415269238862577</v>
      </c>
      <c r="AL12">
        <v>0.14415269238862577</v>
      </c>
      <c r="AM12">
        <v>0.14415269238862577</v>
      </c>
      <c r="AN12">
        <v>0.14415269238862577</v>
      </c>
      <c r="AO12">
        <v>0.14415269238862577</v>
      </c>
      <c r="AP12">
        <v>0.14415269238862577</v>
      </c>
    </row>
    <row r="13" spans="1:42" x14ac:dyDescent="0.2">
      <c r="A13" s="6" t="s">
        <v>89</v>
      </c>
      <c r="B13" s="28">
        <f>'Calculations 65plus'!B194</f>
        <v>3.2983508245877063E-2</v>
      </c>
      <c r="C13" s="28">
        <f>'Calculations 65plus'!C194</f>
        <v>3.4471686600136685E-2</v>
      </c>
      <c r="D13" s="28">
        <f>'Calculations 65plus'!D194</f>
        <v>3.5844907836944495E-2</v>
      </c>
      <c r="E13" s="28">
        <f>'Calculations 65plus'!E194</f>
        <v>3.7300327251179662E-2</v>
      </c>
      <c r="F13" s="28">
        <f>'Calculations 65plus'!F194</f>
        <v>3.8777999029402023E-2</v>
      </c>
      <c r="G13" s="28">
        <f>'Calculations 65plus'!G194</f>
        <v>4.0344324164628846E-2</v>
      </c>
      <c r="H13" s="28">
        <f>'Calculations 65plus'!H194</f>
        <v>4.1932351768598275E-2</v>
      </c>
      <c r="I13" s="28">
        <f>'Calculations 65plus'!I194</f>
        <v>4.3322677215329113E-2</v>
      </c>
      <c r="J13" s="28">
        <f>'Calculations 65plus'!J194</f>
        <v>4.459976547895575E-2</v>
      </c>
      <c r="K13" s="28">
        <f>'Calculations 65plus'!K194</f>
        <v>4.5855893775898535E-2</v>
      </c>
      <c r="L13" s="28">
        <f>'Calculations 65plus'!L194</f>
        <v>4.7908556380895591E-2</v>
      </c>
      <c r="M13" s="28">
        <f>'Calculations 65plus'!M194</f>
        <v>4.9533482781503733E-2</v>
      </c>
      <c r="N13" s="28">
        <f>'Calculations 65plus'!N194</f>
        <v>5.1182533817787014E-2</v>
      </c>
      <c r="O13" s="28">
        <f>'Calculations 65plus'!O194</f>
        <v>5.2855286977200738E-2</v>
      </c>
      <c r="P13" s="28">
        <f>'Calculations 65plus'!P194</f>
        <v>5.4551304665335178E-2</v>
      </c>
      <c r="Q13" s="28">
        <f>'Calculations 65plus'!Q194</f>
        <v>5.627013498919009E-2</v>
      </c>
      <c r="R13" s="28">
        <f>'Calculations 65plus'!R194</f>
        <v>5.8011312550277035E-2</v>
      </c>
      <c r="S13" s="28">
        <f>'Calculations 65plus'!S194</f>
        <v>5.9774359245150302E-2</v>
      </c>
      <c r="T13" s="28">
        <f>'Calculations 65plus'!T194</f>
        <v>6.1558785071020021E-2</v>
      </c>
      <c r="U13" s="28">
        <f>'Calculations 65plus'!U194</f>
        <v>6.3364088934180635E-2</v>
      </c>
      <c r="V13" s="28">
        <f>'Calculations 65plus'!V194</f>
        <v>6.5189759459060456E-2</v>
      </c>
      <c r="W13" s="28">
        <f>'Calculations 65plus'!W194</f>
        <v>6.703527579577738E-2</v>
      </c>
      <c r="X13" s="28">
        <f>'Calculations 65plus'!X194</f>
        <v>6.8900108424181289E-2</v>
      </c>
      <c r="Y13" s="28">
        <f>'Calculations 65plus'!Y194</f>
        <v>7.0783719952451252E-2</v>
      </c>
      <c r="Z13" s="28">
        <f>'Calculations 65plus'!Z194</f>
        <v>7.2685565908414976E-2</v>
      </c>
      <c r="AA13" s="28">
        <f>'Calculations 65plus'!AA194</f>
        <v>7.4605095521855971E-2</v>
      </c>
      <c r="AB13" s="28">
        <f>'Calculations 65plus'!AB194</f>
        <v>7.6541752496178242E-2</v>
      </c>
      <c r="AC13" s="28">
        <f>'Calculations 65plus'!AC194</f>
        <v>7.8494975767902986E-2</v>
      </c>
      <c r="AD13" s="28">
        <f>'Calculations 65plus'!AD194</f>
        <v>8.0464200252573739E-2</v>
      </c>
      <c r="AE13" s="28">
        <f>'Calculations 65plus'!AE194</f>
        <v>8.2448857575755582E-2</v>
      </c>
      <c r="AF13" s="28">
        <f>'Calculations 65plus'!AF194</f>
        <v>8.4448376787920401E-2</v>
      </c>
      <c r="AG13">
        <v>8.4448376787920401E-2</v>
      </c>
      <c r="AH13">
        <v>8.4448376787920401E-2</v>
      </c>
      <c r="AI13">
        <v>8.4448376787920401E-2</v>
      </c>
      <c r="AJ13">
        <v>8.4448376787920401E-2</v>
      </c>
      <c r="AK13">
        <v>8.4448376787920401E-2</v>
      </c>
      <c r="AL13">
        <v>8.4448376787920401E-2</v>
      </c>
      <c r="AM13">
        <v>8.4448376787920401E-2</v>
      </c>
      <c r="AN13">
        <v>8.4448376787920401E-2</v>
      </c>
      <c r="AO13">
        <v>8.4448376787920401E-2</v>
      </c>
      <c r="AP13">
        <v>8.4448376787920401E-2</v>
      </c>
    </row>
    <row r="14" spans="1:42" x14ac:dyDescent="0.2">
      <c r="A14" s="6" t="s">
        <v>35</v>
      </c>
      <c r="B14" s="28">
        <f>'Calculations 65plus'!B195</f>
        <v>4.0072859744990912E-2</v>
      </c>
      <c r="C14" s="28">
        <f>'Calculations 65plus'!C195</f>
        <v>4.1741930148556844E-2</v>
      </c>
      <c r="D14" s="28">
        <f>'Calculations 65plus'!D195</f>
        <v>4.3351019348967269E-2</v>
      </c>
      <c r="E14" s="28">
        <f>'Calculations 65plus'!E195</f>
        <v>4.5073916449007941E-2</v>
      </c>
      <c r="F14" s="28">
        <f>'Calculations 65plus'!F195</f>
        <v>4.6805946513169772E-2</v>
      </c>
      <c r="G14" s="28">
        <f>'Calculations 65plus'!G195</f>
        <v>4.8618298351807289E-2</v>
      </c>
      <c r="H14" s="28">
        <f>'Calculations 65plus'!H195</f>
        <v>5.0443190380806496E-2</v>
      </c>
      <c r="I14" s="28">
        <f>'Calculations 65plus'!I195</f>
        <v>5.2146068597642245E-2</v>
      </c>
      <c r="J14" s="28">
        <f>'Calculations 65plus'!J195</f>
        <v>5.3815079857708718E-2</v>
      </c>
      <c r="K14" s="28">
        <f>'Calculations 65plus'!K195</f>
        <v>5.5488408655443557E-2</v>
      </c>
      <c r="L14" s="28">
        <f>'Calculations 65plus'!L195</f>
        <v>5.763291963816345E-2</v>
      </c>
      <c r="M14" s="28">
        <f>'Calculations 65plus'!M195</f>
        <v>5.9546761724573176E-2</v>
      </c>
      <c r="N14" s="28">
        <f>'Calculations 65plus'!N195</f>
        <v>6.148844612676601E-2</v>
      </c>
      <c r="O14" s="28">
        <f>'Calculations 65plus'!O195</f>
        <v>6.3457372789542832E-2</v>
      </c>
      <c r="P14" s="28">
        <f>'Calculations 65plus'!P195</f>
        <v>6.5452921212949683E-2</v>
      </c>
      <c r="Q14" s="28">
        <f>'Calculations 65plus'!Q195</f>
        <v>6.747445170889739E-2</v>
      </c>
      <c r="R14" s="28">
        <f>'Calculations 65plus'!R195</f>
        <v>6.9521306674287089E-2</v>
      </c>
      <c r="S14" s="28">
        <f>'Calculations 65plus'!S195</f>
        <v>7.1592811876013268E-2</v>
      </c>
      <c r="T14" s="28">
        <f>'Calculations 65plus'!T195</f>
        <v>7.3688277743326633E-2</v>
      </c>
      <c r="U14" s="28">
        <f>'Calculations 65plus'!U195</f>
        <v>7.5807000663190044E-2</v>
      </c>
      <c r="V14" s="28">
        <f>'Calculations 65plus'!V195</f>
        <v>7.7948264274409013E-2</v>
      </c>
      <c r="W14" s="28">
        <f>'Calculations 65plus'!W195</f>
        <v>8.0111340756488514E-2</v>
      </c>
      <c r="X14" s="28">
        <f>'Calculations 65plus'!X195</f>
        <v>8.2295492109359436E-2</v>
      </c>
      <c r="Y14" s="28">
        <f>'Calculations 65plus'!Y195</f>
        <v>8.4499971420309419E-2</v>
      </c>
      <c r="Z14" s="28">
        <f>'Calculations 65plus'!Z195</f>
        <v>8.6724024114661166E-2</v>
      </c>
      <c r="AA14" s="28">
        <f>'Calculations 65plus'!AA195</f>
        <v>8.89668891869555E-2</v>
      </c>
      <c r="AB14" s="28">
        <f>'Calculations 65plus'!AB195</f>
        <v>9.1227800409616158E-2</v>
      </c>
      <c r="AC14" s="28">
        <f>'Calculations 65plus'!AC195</f>
        <v>9.3505987516300945E-2</v>
      </c>
      <c r="AD14" s="28">
        <f>'Calculations 65plus'!AD195</f>
        <v>9.5800677357366276E-2</v>
      </c>
      <c r="AE14" s="28">
        <f>'Calculations 65plus'!AE195</f>
        <v>9.8111095025103762E-2</v>
      </c>
      <c r="AF14" s="28">
        <f>'Calculations 65plus'!AF195</f>
        <v>0.10043646494663769</v>
      </c>
      <c r="AG14">
        <v>0.10043646494663769</v>
      </c>
      <c r="AH14">
        <v>0.10043646494663769</v>
      </c>
      <c r="AI14">
        <v>0.10043646494663769</v>
      </c>
      <c r="AJ14">
        <v>0.10043646494663769</v>
      </c>
      <c r="AK14">
        <v>0.10043646494663769</v>
      </c>
      <c r="AL14">
        <v>0.10043646494663769</v>
      </c>
      <c r="AM14">
        <v>0.10043646494663769</v>
      </c>
      <c r="AN14">
        <v>0.10043646494663769</v>
      </c>
      <c r="AO14">
        <v>0.10043646494663769</v>
      </c>
      <c r="AP14">
        <v>0.10043646494663769</v>
      </c>
    </row>
    <row r="15" spans="1:42" x14ac:dyDescent="0.2">
      <c r="A15" s="6" t="s">
        <v>98</v>
      </c>
      <c r="B15" s="28">
        <f>'Calculations 65plus'!B196</f>
        <v>7.3170731707317083E-2</v>
      </c>
      <c r="C15" s="28">
        <f>'Calculations 65plus'!C196</f>
        <v>7.5813760956884482E-2</v>
      </c>
      <c r="D15" s="28">
        <f>'Calculations 65plus'!D196</f>
        <v>7.8311565186207605E-2</v>
      </c>
      <c r="E15" s="28">
        <f>'Calculations 65plus'!E196</f>
        <v>8.0932590159912152E-2</v>
      </c>
      <c r="F15" s="28">
        <f>'Calculations 65plus'!F196</f>
        <v>8.3520408374324062E-2</v>
      </c>
      <c r="G15" s="28">
        <f>'Calculations 65plus'!G196</f>
        <v>8.6165805554742583E-2</v>
      </c>
      <c r="H15" s="28">
        <f>'Calculations 65plus'!H196</f>
        <v>8.8788579591601163E-2</v>
      </c>
      <c r="I15" s="28">
        <f>'Calculations 65plus'!I196</f>
        <v>9.1111437165195708E-2</v>
      </c>
      <c r="J15" s="28">
        <f>'Calculations 65plus'!J196</f>
        <v>9.3341058770661983E-2</v>
      </c>
      <c r="K15" s="28">
        <f>'Calculations 65plus'!K196</f>
        <v>9.5595345997241413E-2</v>
      </c>
      <c r="L15" s="28">
        <f>'Calculations 65plus'!L196</f>
        <v>9.8974530805328489E-2</v>
      </c>
      <c r="M15" s="28">
        <f>'Calculations 65plus'!M196</f>
        <v>0.10168734448389948</v>
      </c>
      <c r="N15" s="28">
        <f>'Calculations 65plus'!N196</f>
        <v>0.10442369027852752</v>
      </c>
      <c r="O15" s="28">
        <f>'Calculations 65plus'!O196</f>
        <v>0.10718242330100214</v>
      </c>
      <c r="P15" s="28">
        <f>'Calculations 65plus'!P196</f>
        <v>0.10996239100383952</v>
      </c>
      <c r="Q15" s="28">
        <f>'Calculations 65plus'!Q196</f>
        <v>0.11276243529947916</v>
      </c>
      <c r="R15" s="28">
        <f>'Calculations 65plus'!R196</f>
        <v>0.1155813946314324</v>
      </c>
      <c r="S15" s="28">
        <f>'Calculations 65plus'!S196</f>
        <v>0.11841810599175331</v>
      </c>
      <c r="T15" s="28">
        <f>'Calculations 65plus'!T196</f>
        <v>0.12127140687968981</v>
      </c>
      <c r="U15" s="28">
        <f>'Calculations 65plus'!U196</f>
        <v>0.12414013719690029</v>
      </c>
      <c r="V15" s="28">
        <f>'Calculations 65plus'!V196</f>
        <v>0.12702314107511856</v>
      </c>
      <c r="W15" s="28">
        <f>'Calculations 65plus'!W196</f>
        <v>0.1299192686326536</v>
      </c>
      <c r="X15" s="28">
        <f>'Calculations 65plus'!X196</f>
        <v>0.13282737765662114</v>
      </c>
      <c r="Y15" s="28">
        <f>'Calculations 65plus'!Y196</f>
        <v>0.13574633520828397</v>
      </c>
      <c r="Z15" s="28">
        <f>'Calculations 65plus'!Z196</f>
        <v>0.13867501914936142</v>
      </c>
      <c r="AA15" s="28">
        <f>'Calculations 65plus'!AA196</f>
        <v>0.14161231958762718</v>
      </c>
      <c r="AB15" s="28">
        <f>'Calculations 65plus'!AB196</f>
        <v>0.14455714024056299</v>
      </c>
      <c r="AC15" s="28">
        <f>'Calculations 65plus'!AC196</f>
        <v>0.14750839971626054</v>
      </c>
      <c r="AD15" s="28">
        <f>'Calculations 65plus'!AD196</f>
        <v>0.15046503271116601</v>
      </c>
      <c r="AE15" s="28">
        <f>'Calculations 65plus'!AE196</f>
        <v>0.15342599112464625</v>
      </c>
      <c r="AF15" s="28">
        <f>'Calculations 65plus'!AF196</f>
        <v>0.15639024509071514</v>
      </c>
      <c r="AG15">
        <v>0.15639024509071514</v>
      </c>
      <c r="AH15">
        <v>0.15639024509071514</v>
      </c>
      <c r="AI15">
        <v>0.15639024509071514</v>
      </c>
      <c r="AJ15">
        <v>0.15639024509071514</v>
      </c>
      <c r="AK15">
        <v>0.15639024509071514</v>
      </c>
      <c r="AL15">
        <v>0.15639024509071514</v>
      </c>
      <c r="AM15">
        <v>0.15639024509071514</v>
      </c>
      <c r="AN15">
        <v>0.15639024509071514</v>
      </c>
      <c r="AO15">
        <v>0.15639024509071514</v>
      </c>
      <c r="AP15">
        <v>0.15639024509071514</v>
      </c>
    </row>
    <row r="16" spans="1:42" x14ac:dyDescent="0.2">
      <c r="A16" s="6" t="s">
        <v>97</v>
      </c>
      <c r="B16" s="28">
        <f>'Calculations 65plus'!B197</f>
        <v>5.2264808362369332E-2</v>
      </c>
      <c r="C16" s="28">
        <f>'Calculations 65plus'!C197</f>
        <v>5.4257526679907374E-2</v>
      </c>
      <c r="D16" s="28">
        <f>'Calculations 65plus'!D197</f>
        <v>5.618839496947365E-2</v>
      </c>
      <c r="E16" s="28">
        <f>'Calculations 65plus'!E197</f>
        <v>5.8237462448528884E-2</v>
      </c>
      <c r="F16" s="28">
        <f>'Calculations 65plus'!F197</f>
        <v>6.0269381838198272E-2</v>
      </c>
      <c r="G16" s="28">
        <f>'Calculations 65plus'!G197</f>
        <v>6.2370620567644107E-2</v>
      </c>
      <c r="H16" s="28">
        <f>'Calculations 65plus'!H197</f>
        <v>6.4455784005995942E-2</v>
      </c>
      <c r="I16" s="28">
        <f>'Calculations 65plus'!I197</f>
        <v>6.6390685266520158E-2</v>
      </c>
      <c r="J16" s="28">
        <f>'Calculations 65plus'!J197</f>
        <v>6.8310023768406031E-2</v>
      </c>
      <c r="K16" s="28">
        <f>'Calculations 65plus'!K197</f>
        <v>7.0253139402597573E-2</v>
      </c>
      <c r="L16" s="28">
        <f>'Calculations 65plus'!L197</f>
        <v>7.2745967607766859E-2</v>
      </c>
      <c r="M16" s="28">
        <f>'Calculations 65plus'!M197</f>
        <v>7.493818638599492E-2</v>
      </c>
      <c r="N16" s="28">
        <f>'Calculations 65plus'!N197</f>
        <v>7.7155587380111704E-2</v>
      </c>
      <c r="O16" s="28">
        <f>'Calculations 65plus'!O197</f>
        <v>7.9397357073928601E-2</v>
      </c>
      <c r="P16" s="28">
        <f>'Calculations 65plus'!P197</f>
        <v>8.1662668153624385E-2</v>
      </c>
      <c r="Q16" s="28">
        <f>'Calculations 65plus'!Q197</f>
        <v>8.3950681098236377E-2</v>
      </c>
      <c r="R16" s="28">
        <f>'Calculations 65plus'!R197</f>
        <v>8.6260545754838866E-2</v>
      </c>
      <c r="S16" s="28">
        <f>'Calculations 65plus'!S197</f>
        <v>8.8591402893613072E-2</v>
      </c>
      <c r="T16" s="28">
        <f>'Calculations 65plus'!T197</f>
        <v>9.0942385738308637E-2</v>
      </c>
      <c r="U16" s="28">
        <f>'Calculations 65plus'!U197</f>
        <v>9.3312621467920326E-2</v>
      </c>
      <c r="V16" s="28">
        <f>'Calculations 65plus'!V197</f>
        <v>9.5701232685719367E-2</v>
      </c>
      <c r="W16" s="28">
        <f>'Calculations 65plus'!W197</f>
        <v>9.8107338852100115E-2</v>
      </c>
      <c r="X16" s="28">
        <f>'Calculations 65plus'!X197</f>
        <v>0.10053005767803684</v>
      </c>
      <c r="Y16" s="28">
        <f>'Calculations 65plus'!Y197</f>
        <v>0.10296850647626771</v>
      </c>
      <c r="Z16" s="28">
        <f>'Calculations 65plus'!Z197</f>
        <v>0.10542180346764717</v>
      </c>
      <c r="AA16" s="28">
        <f>'Calculations 65plus'!AA197</f>
        <v>0.10788906904042715</v>
      </c>
      <c r="AB16" s="28">
        <f>'Calculations 65plus'!AB197</f>
        <v>0.11036942696054131</v>
      </c>
      <c r="AC16" s="28">
        <f>'Calculations 65plus'!AC197</f>
        <v>0.1128620055312704</v>
      </c>
      <c r="AD16" s="28">
        <f>'Calculations 65plus'!AD197</f>
        <v>0.11536593870096049</v>
      </c>
      <c r="AE16" s="28">
        <f>'Calculations 65plus'!AE197</f>
        <v>0.11788036711774968</v>
      </c>
      <c r="AF16" s="28">
        <f>'Calculations 65plus'!AF197</f>
        <v>0.12040443913053471</v>
      </c>
      <c r="AG16">
        <v>0.12040443913053471</v>
      </c>
      <c r="AH16">
        <v>0.12040443913053471</v>
      </c>
      <c r="AI16">
        <v>0.12040443913053471</v>
      </c>
      <c r="AJ16">
        <v>0.12040443913053471</v>
      </c>
      <c r="AK16">
        <v>0.12040443913053471</v>
      </c>
      <c r="AL16">
        <v>0.12040443913053471</v>
      </c>
      <c r="AM16">
        <v>0.12040443913053471</v>
      </c>
      <c r="AN16">
        <v>0.12040443913053471</v>
      </c>
      <c r="AO16">
        <v>0.12040443913053471</v>
      </c>
      <c r="AP16">
        <v>0.12040443913053471</v>
      </c>
    </row>
    <row r="17" spans="1:42" x14ac:dyDescent="0.2">
      <c r="A17" s="6" t="s">
        <v>101</v>
      </c>
      <c r="B17" s="28">
        <f>'Calculations 65plus'!B198</f>
        <v>4.2968750000000007E-2</v>
      </c>
      <c r="C17" s="28">
        <f>'Calculations 65plus'!C198</f>
        <v>4.4711021457233609E-2</v>
      </c>
      <c r="D17" s="28">
        <f>'Calculations 65plus'!D198</f>
        <v>4.6421322212023726E-2</v>
      </c>
      <c r="E17" s="28">
        <f>'Calculations 65plus'!E198</f>
        <v>4.8253730953070742E-2</v>
      </c>
      <c r="F17" s="28">
        <f>'Calculations 65plus'!F198</f>
        <v>5.0085272702767872E-2</v>
      </c>
      <c r="G17" s="28">
        <f>'Calculations 65plus'!G198</f>
        <v>5.199783758174141E-2</v>
      </c>
      <c r="H17" s="28">
        <f>'Calculations 65plus'!H198</f>
        <v>5.3910580986908957E-2</v>
      </c>
      <c r="I17" s="28">
        <f>'Calculations 65plus'!I198</f>
        <v>5.5709345460804763E-2</v>
      </c>
      <c r="J17" s="28">
        <f>'Calculations 65plus'!J198</f>
        <v>5.750672350763298E-2</v>
      </c>
      <c r="K17" s="28">
        <f>'Calculations 65plus'!K198</f>
        <v>5.9338799127837932E-2</v>
      </c>
      <c r="L17" s="28">
        <f>'Calculations 65plus'!L198</f>
        <v>6.1537092671009597E-2</v>
      </c>
      <c r="M17" s="28">
        <f>'Calculations 65plus'!M198</f>
        <v>6.3558874954485464E-2</v>
      </c>
      <c r="N17" s="28">
        <f>'Calculations 65plus'!N198</f>
        <v>6.5609593601684807E-2</v>
      </c>
      <c r="O17" s="28">
        <f>'Calculations 65plus'!O198</f>
        <v>6.7688579087994874E-2</v>
      </c>
      <c r="P17" s="28">
        <f>'Calculations 65plus'!P198</f>
        <v>6.979513973222097E-2</v>
      </c>
      <c r="Q17" s="28">
        <f>'Calculations 65plus'!Q198</f>
        <v>7.192856313702771E-2</v>
      </c>
      <c r="R17" s="28">
        <f>'Calculations 65plus'!R198</f>
        <v>7.4088117648253779E-2</v>
      </c>
      <c r="S17" s="28">
        <f>'Calculations 65plus'!S198</f>
        <v>7.6273053827549259E-2</v>
      </c>
      <c r="T17" s="28">
        <f>'Calculations 65plus'!T198</f>
        <v>7.84826059329162E-2</v>
      </c>
      <c r="U17" s="28">
        <f>'Calculations 65plus'!U198</f>
        <v>8.0715993401914071E-2</v>
      </c>
      <c r="V17" s="28">
        <f>'Calculations 65plus'!V198</f>
        <v>8.2972422332471624E-2</v>
      </c>
      <c r="W17" s="28">
        <f>'Calculations 65plus'!W198</f>
        <v>8.5251086956455113E-2</v>
      </c>
      <c r="X17" s="28">
        <f>'Calculations 65plus'!X198</f>
        <v>8.7551171101376044E-2</v>
      </c>
      <c r="Y17" s="28">
        <f>'Calculations 65plus'!Y198</f>
        <v>8.9871849635858342E-2</v>
      </c>
      <c r="Z17" s="28">
        <f>'Calculations 65plus'!Z198</f>
        <v>9.2212289894739799E-2</v>
      </c>
      <c r="AA17" s="28">
        <f>'Calculations 65plus'!AA198</f>
        <v>9.4571653079948845E-2</v>
      </c>
      <c r="AB17" s="28">
        <f>'Calculations 65plus'!AB198</f>
        <v>9.6949095633567711E-2</v>
      </c>
      <c r="AC17" s="28">
        <f>'Calculations 65plus'!AC198</f>
        <v>9.9343770579774324E-2</v>
      </c>
      <c r="AD17" s="28">
        <f>'Calculations 65plus'!AD198</f>
        <v>0.1017548288326318</v>
      </c>
      <c r="AE17" s="28">
        <f>'Calculations 65plus'!AE198</f>
        <v>0.10418142046698095</v>
      </c>
      <c r="AF17" s="28">
        <f>'Calculations 65plus'!AF198</f>
        <v>0.10662269594997185</v>
      </c>
      <c r="AG17">
        <v>0.10662269594997185</v>
      </c>
      <c r="AH17">
        <v>0.10662269594997185</v>
      </c>
      <c r="AI17">
        <v>0.10662269594997185</v>
      </c>
      <c r="AJ17">
        <v>0.10662269594997185</v>
      </c>
      <c r="AK17">
        <v>0.10662269594997185</v>
      </c>
      <c r="AL17">
        <v>0.10662269594997185</v>
      </c>
      <c r="AM17">
        <v>0.10662269594997185</v>
      </c>
      <c r="AN17">
        <v>0.10662269594997185</v>
      </c>
      <c r="AO17">
        <v>0.10662269594997185</v>
      </c>
      <c r="AP17">
        <v>0.10662269594997185</v>
      </c>
    </row>
    <row r="18" spans="1:42" x14ac:dyDescent="0.2">
      <c r="A18" s="6" t="s">
        <v>104</v>
      </c>
      <c r="B18" s="28">
        <f>'Calculations 65plus'!B199</f>
        <v>2.8571428571428574E-2</v>
      </c>
      <c r="C18" s="28">
        <f>'Calculations 65plus'!C199</f>
        <v>2.9982151053967506E-2</v>
      </c>
      <c r="D18" s="28">
        <f>'Calculations 65plus'!D199</f>
        <v>3.1317744332189056E-2</v>
      </c>
      <c r="E18" s="28">
        <f>'Calculations 65plus'!E199</f>
        <v>3.2741637197198324E-2</v>
      </c>
      <c r="F18" s="28">
        <f>'Calculations 65plus'!F199</f>
        <v>3.4174825470451718E-2</v>
      </c>
      <c r="G18" s="28">
        <f>'Calculations 65plus'!G199</f>
        <v>3.5662530607978936E-2</v>
      </c>
      <c r="H18" s="28">
        <f>'Calculations 65plus'!H199</f>
        <v>3.7167330497605046E-2</v>
      </c>
      <c r="I18" s="28">
        <f>'Calculations 65plus'!I199</f>
        <v>3.8538100745751577E-2</v>
      </c>
      <c r="J18" s="28">
        <f>'Calculations 65plus'!J199</f>
        <v>3.9854800679786133E-2</v>
      </c>
      <c r="K18" s="28">
        <f>'Calculations 65plus'!K199</f>
        <v>4.1166294870270487E-2</v>
      </c>
      <c r="L18" s="28">
        <f>'Calculations 65plus'!L199</f>
        <v>4.3104408773108345E-2</v>
      </c>
      <c r="M18" s="28">
        <f>'Calculations 65plus'!M199</f>
        <v>4.4713569616568569E-2</v>
      </c>
      <c r="N18" s="28">
        <f>'Calculations 65plus'!N199</f>
        <v>4.6351537984886407E-2</v>
      </c>
      <c r="O18" s="28">
        <f>'Calculations 65plus'!O199</f>
        <v>4.8017950893991961E-2</v>
      </c>
      <c r="P18" s="28">
        <f>'Calculations 65plus'!P199</f>
        <v>4.9712422147320696E-2</v>
      </c>
      <c r="Q18" s="28">
        <f>'Calculations 65plus'!Q199</f>
        <v>5.1434543123615263E-2</v>
      </c>
      <c r="R18" s="28">
        <f>'Calculations 65plus'!R199</f>
        <v>5.3183883600169374E-2</v>
      </c>
      <c r="S18" s="28">
        <f>'Calculations 65plus'!S199</f>
        <v>5.4959992608211689E-2</v>
      </c>
      <c r="T18" s="28">
        <f>'Calculations 65plus'!T199</f>
        <v>5.6762399317093121E-2</v>
      </c>
      <c r="U18" s="28">
        <f>'Calculations 65plus'!U199</f>
        <v>5.8590613943938469E-2</v>
      </c>
      <c r="V18" s="28">
        <f>'Calculations 65plus'!V199</f>
        <v>6.0444128685423551E-2</v>
      </c>
      <c r="W18" s="28">
        <f>'Calculations 65plus'!W199</f>
        <v>6.2322418668358352E-2</v>
      </c>
      <c r="X18" s="28">
        <f>'Calculations 65plus'!X199</f>
        <v>6.4224942915800734E-2</v>
      </c>
      <c r="Y18" s="28">
        <f>'Calculations 65plus'!Y199</f>
        <v>6.6151145325469882E-2</v>
      </c>
      <c r="Z18" s="28">
        <f>'Calculations 65plus'!Z199</f>
        <v>6.8100455657296055E-2</v>
      </c>
      <c r="AA18" s="28">
        <f>'Calculations 65plus'!AA199</f>
        <v>7.0072290527021325E-2</v>
      </c>
      <c r="AB18" s="28">
        <f>'Calculations 65plus'!AB199</f>
        <v>7.2066054402850951E-2</v>
      </c>
      <c r="AC18" s="28">
        <f>'Calculations 65plus'!AC199</f>
        <v>7.408114060225969E-2</v>
      </c>
      <c r="AD18" s="28">
        <f>'Calculations 65plus'!AD199</f>
        <v>7.6116932286159511E-2</v>
      </c>
      <c r="AE18" s="28">
        <f>'Calculations 65plus'!AE199</f>
        <v>7.8172803447755693E-2</v>
      </c>
      <c r="AF18" s="28">
        <f>'Calculations 65plus'!AF199</f>
        <v>8.0248119893542288E-2</v>
      </c>
      <c r="AG18">
        <v>8.0248119893542288E-2</v>
      </c>
      <c r="AH18">
        <v>8.0248119893542288E-2</v>
      </c>
      <c r="AI18">
        <v>8.0248119893542288E-2</v>
      </c>
      <c r="AJ18">
        <v>8.0248119893542288E-2</v>
      </c>
      <c r="AK18">
        <v>8.0248119893542288E-2</v>
      </c>
      <c r="AL18">
        <v>8.0248119893542288E-2</v>
      </c>
      <c r="AM18">
        <v>8.0248119893542288E-2</v>
      </c>
      <c r="AN18">
        <v>8.0248119893542288E-2</v>
      </c>
      <c r="AO18">
        <v>8.0248119893542288E-2</v>
      </c>
      <c r="AP18">
        <v>8.0248119893542288E-2</v>
      </c>
    </row>
    <row r="19" spans="1:42" x14ac:dyDescent="0.2">
      <c r="A19" s="6" t="s">
        <v>36</v>
      </c>
      <c r="B19" s="28">
        <f>'Calculations 65plus'!B200</f>
        <v>5.6862745098039187E-2</v>
      </c>
      <c r="C19" s="28">
        <f>'Calculations 65plus'!C200</f>
        <v>5.9011978986917471E-2</v>
      </c>
      <c r="D19" s="28">
        <f>'Calculations 65plus'!D200</f>
        <v>6.1076595258194859E-2</v>
      </c>
      <c r="E19" s="28">
        <f>'Calculations 65plus'!E200</f>
        <v>6.3283198458925577E-2</v>
      </c>
      <c r="F19" s="28">
        <f>'Calculations 65plus'!F200</f>
        <v>6.5495662988447972E-2</v>
      </c>
      <c r="G19" s="28">
        <f>'Calculations 65plus'!G200</f>
        <v>6.779383744304722E-2</v>
      </c>
      <c r="H19" s="28">
        <f>'Calculations 65plus'!H200</f>
        <v>7.0107640881052077E-2</v>
      </c>
      <c r="I19" s="28">
        <f>'Calculations 65plus'!I200</f>
        <v>7.2259837414710357E-2</v>
      </c>
      <c r="J19" s="28">
        <f>'Calculations 65plus'!J200</f>
        <v>7.4360292262996591E-2</v>
      </c>
      <c r="K19" s="28">
        <f>'Calculations 65plus'!K200</f>
        <v>7.6460712041063889E-2</v>
      </c>
      <c r="L19" s="28">
        <f>'Calculations 65plus'!L200</f>
        <v>7.9162528492512929E-2</v>
      </c>
      <c r="M19" s="28">
        <f>'Calculations 65plus'!M200</f>
        <v>8.1557898013056421E-2</v>
      </c>
      <c r="N19" s="28">
        <f>'Calculations 65plus'!N200</f>
        <v>8.3981665684326315E-2</v>
      </c>
      <c r="O19" s="28">
        <f>'Calculations 65plus'!O200</f>
        <v>8.6432908206224318E-2</v>
      </c>
      <c r="P19" s="28">
        <f>'Calculations 65plus'!P200</f>
        <v>8.8910683255221945E-2</v>
      </c>
      <c r="Q19" s="28">
        <f>'Calculations 65plus'!Q200</f>
        <v>9.1414031388107719E-2</v>
      </c>
      <c r="R19" s="28">
        <f>'Calculations 65plus'!R200</f>
        <v>9.3941977943598529E-2</v>
      </c>
      <c r="S19" s="28">
        <f>'Calculations 65plus'!S200</f>
        <v>9.6493534935126676E-2</v>
      </c>
      <c r="T19" s="28">
        <f>'Calculations 65plus'!T200</f>
        <v>9.906770292840042E-2</v>
      </c>
      <c r="U19" s="28">
        <f>'Calculations 65plus'!U200</f>
        <v>0.1016634728976669</v>
      </c>
      <c r="V19" s="28">
        <f>'Calculations 65plus'!V200</f>
        <v>0.10427982805493893</v>
      </c>
      <c r="W19" s="28">
        <f>'Calculations 65plus'!W200</f>
        <v>0.10691574564680358</v>
      </c>
      <c r="X19" s="28">
        <f>'Calculations 65plus'!X200</f>
        <v>0.1095701987138096</v>
      </c>
      <c r="Y19" s="28">
        <f>'Calculations 65plus'!Y200</f>
        <v>0.11224215780780913</v>
      </c>
      <c r="Z19" s="28">
        <f>'Calculations 65plus'!Z200</f>
        <v>0.11493059266302187</v>
      </c>
      <c r="AA19" s="28">
        <f>'Calculations 65plus'!AA200</f>
        <v>0.11763447381698386</v>
      </c>
      <c r="AB19" s="28">
        <f>'Calculations 65plus'!AB200</f>
        <v>0.12035277417794167</v>
      </c>
      <c r="AC19" s="28">
        <f>'Calculations 65plus'!AC200</f>
        <v>0.12308447053564793</v>
      </c>
      <c r="AD19" s="28">
        <f>'Calculations 65plus'!AD200</f>
        <v>0.12582854501290205</v>
      </c>
      <c r="AE19" s="28">
        <f>'Calculations 65plus'!AE200</f>
        <v>0.12858398645556746</v>
      </c>
      <c r="AF19" s="28">
        <f>'Calculations 65plus'!AF200</f>
        <v>0.13134979175917252</v>
      </c>
      <c r="AG19">
        <v>0.13134979175917252</v>
      </c>
      <c r="AH19">
        <v>0.13134979175917252</v>
      </c>
      <c r="AI19">
        <v>0.13134979175917252</v>
      </c>
      <c r="AJ19">
        <v>0.13134979175917252</v>
      </c>
      <c r="AK19">
        <v>0.13134979175917252</v>
      </c>
      <c r="AL19">
        <v>0.13134979175917252</v>
      </c>
      <c r="AM19">
        <v>0.13134979175917252</v>
      </c>
      <c r="AN19">
        <v>0.13134979175917252</v>
      </c>
      <c r="AO19">
        <v>0.13134979175917252</v>
      </c>
      <c r="AP19">
        <v>0.13134979175917252</v>
      </c>
    </row>
    <row r="20" spans="1:42" x14ac:dyDescent="0.2">
      <c r="A20" s="6" t="s">
        <v>37</v>
      </c>
      <c r="B20" s="28">
        <f>'Calculations 65plus'!B201</f>
        <v>5.8710298363811371E-2</v>
      </c>
      <c r="C20" s="28">
        <f>'Calculations 65plus'!C201</f>
        <v>6.0902760291078946E-2</v>
      </c>
      <c r="D20" s="28">
        <f>'Calculations 65plus'!D201</f>
        <v>6.2974814392030024E-2</v>
      </c>
      <c r="E20" s="28">
        <f>'Calculations 65plus'!E201</f>
        <v>6.5178578481540919E-2</v>
      </c>
      <c r="F20" s="28">
        <f>'Calculations 65plus'!F201</f>
        <v>6.7387791129843125E-2</v>
      </c>
      <c r="G20" s="28">
        <f>'Calculations 65plus'!G201</f>
        <v>6.9675820400216706E-2</v>
      </c>
      <c r="H20" s="28">
        <f>'Calculations 65plus'!H201</f>
        <v>7.1982300105329092E-2</v>
      </c>
      <c r="I20" s="28">
        <f>'Calculations 65plus'!I201</f>
        <v>7.408515035197108E-2</v>
      </c>
      <c r="J20" s="28">
        <f>'Calculations 65plus'!J201</f>
        <v>7.609445691641295E-2</v>
      </c>
      <c r="K20" s="28">
        <f>'Calculations 65plus'!K201</f>
        <v>7.8083608791375936E-2</v>
      </c>
      <c r="L20" s="28">
        <f>'Calculations 65plus'!L201</f>
        <v>8.0884058379633528E-2</v>
      </c>
      <c r="M20" s="28">
        <f>'Calculations 65plus'!M201</f>
        <v>8.3248973558258846E-2</v>
      </c>
      <c r="N20" s="28">
        <f>'Calculations 65plus'!N201</f>
        <v>8.5639488583655124E-2</v>
      </c>
      <c r="O20" s="28">
        <f>'Calculations 65plus'!O201</f>
        <v>8.8054700619119505E-2</v>
      </c>
      <c r="P20" s="28">
        <f>'Calculations 65plus'!P201</f>
        <v>9.0493692971350514E-2</v>
      </c>
      <c r="Q20" s="28">
        <f>'Calculations 65plus'!Q201</f>
        <v>9.2955536824298829E-2</v>
      </c>
      <c r="R20" s="28">
        <f>'Calculations 65plus'!R201</f>
        <v>9.5439292956338656E-2</v>
      </c>
      <c r="S20" s="28">
        <f>'Calculations 65plus'!S201</f>
        <v>9.7944013435511568E-2</v>
      </c>
      <c r="T20" s="28">
        <f>'Calculations 65plus'!T201</f>
        <v>0.10046874328790215</v>
      </c>
      <c r="U20" s="28">
        <f>'Calculations 65plus'!U201</f>
        <v>0.10301252213453939</v>
      </c>
      <c r="V20" s="28">
        <f>'Calculations 65plus'!V201</f>
        <v>0.10557438579255322</v>
      </c>
      <c r="W20" s="28">
        <f>'Calculations 65plus'!W201</f>
        <v>0.1081533678366494</v>
      </c>
      <c r="X20" s="28">
        <f>'Calculations 65plus'!X201</f>
        <v>0.11074850111732848</v>
      </c>
      <c r="Y20" s="28">
        <f>'Calculations 65plus'!Y201</f>
        <v>0.11335881923261426</v>
      </c>
      <c r="Z20" s="28">
        <f>'Calculations 65plus'!Z201</f>
        <v>0.11598335795040875</v>
      </c>
      <c r="AA20" s="28">
        <f>'Calculations 65plus'!AA201</f>
        <v>0.11862115657893821</v>
      </c>
      <c r="AB20" s="28">
        <f>'Calculations 65plus'!AB201</f>
        <v>0.12127125928309261</v>
      </c>
      <c r="AC20" s="28">
        <f>'Calculations 65plus'!AC201</f>
        <v>0.12393271634479862</v>
      </c>
      <c r="AD20" s="28">
        <f>'Calculations 65plus'!AD201</f>
        <v>0.12660458536588548</v>
      </c>
      <c r="AE20" s="28">
        <f>'Calculations 65plus'!AE201</f>
        <v>0.12928593241222111</v>
      </c>
      <c r="AF20" s="28">
        <f>'Calculations 65plus'!AF201</f>
        <v>0.13197583309819863</v>
      </c>
      <c r="AG20">
        <v>0.13197583309819863</v>
      </c>
      <c r="AH20">
        <v>0.13197583309819863</v>
      </c>
      <c r="AI20">
        <v>0.13197583309819863</v>
      </c>
      <c r="AJ20">
        <v>0.13197583309819863</v>
      </c>
      <c r="AK20">
        <v>0.13197583309819863</v>
      </c>
      <c r="AL20">
        <v>0.13197583309819863</v>
      </c>
      <c r="AM20">
        <v>0.13197583309819863</v>
      </c>
      <c r="AN20">
        <v>0.13197583309819863</v>
      </c>
      <c r="AO20">
        <v>0.13197583309819863</v>
      </c>
      <c r="AP20">
        <v>0.13197583309819863</v>
      </c>
    </row>
    <row r="21" spans="1:42" x14ac:dyDescent="0.2">
      <c r="A21" s="6" t="s">
        <v>38</v>
      </c>
      <c r="B21" s="28">
        <f>'Calculations 65plus'!B202</f>
        <v>5.5999999999999994E-2</v>
      </c>
      <c r="C21" s="28">
        <f>'Calculations 65plus'!C202</f>
        <v>5.8085757495679791E-2</v>
      </c>
      <c r="D21" s="28">
        <f>'Calculations 65plus'!D202</f>
        <v>6.0058488892218057E-2</v>
      </c>
      <c r="E21" s="28">
        <f>'Calculations 65plus'!E202</f>
        <v>6.2162603656408945E-2</v>
      </c>
      <c r="F21" s="28">
        <f>'Calculations 65plus'!F202</f>
        <v>6.4291140162598778E-2</v>
      </c>
      <c r="G21" s="28">
        <f>'Calculations 65plus'!G202</f>
        <v>6.6545737610208849E-2</v>
      </c>
      <c r="H21" s="28">
        <f>'Calculations 65plus'!H202</f>
        <v>6.882182500316418E-2</v>
      </c>
      <c r="I21" s="28">
        <f>'Calculations 65plus'!I202</f>
        <v>7.0886463744677677E-2</v>
      </c>
      <c r="J21" s="28">
        <f>'Calculations 65plus'!J202</f>
        <v>7.2848769761002741E-2</v>
      </c>
      <c r="K21" s="28">
        <f>'Calculations 65plus'!K202</f>
        <v>7.4800561707564633E-2</v>
      </c>
      <c r="L21" s="28">
        <f>'Calculations 65plus'!L202</f>
        <v>7.746645888791312E-2</v>
      </c>
      <c r="M21" s="28">
        <f>'Calculations 65plus'!M202</f>
        <v>7.9765140306472068E-2</v>
      </c>
      <c r="N21" s="28">
        <f>'Calculations 65plus'!N202</f>
        <v>8.2089645931783195E-2</v>
      </c>
      <c r="O21" s="28">
        <f>'Calculations 65plus'!O202</f>
        <v>8.4439121732461681E-2</v>
      </c>
      <c r="P21" s="28">
        <f>'Calculations 65plus'!P202</f>
        <v>8.6812699115906916E-2</v>
      </c>
      <c r="Q21" s="28">
        <f>'Calculations 65plus'!Q202</f>
        <v>8.9209496556864845E-2</v>
      </c>
      <c r="R21" s="28">
        <f>'Calculations 65plus'!R202</f>
        <v>9.1628621214902742E-2</v>
      </c>
      <c r="S21" s="28">
        <f>'Calculations 65plus'!S202</f>
        <v>9.4069170535809793E-2</v>
      </c>
      <c r="T21" s="28">
        <f>'Calculations 65plus'!T202</f>
        <v>9.6530233832195667E-2</v>
      </c>
      <c r="U21" s="28">
        <f>'Calculations 65plus'!U202</f>
        <v>9.9010893838853586E-2</v>
      </c>
      <c r="V21" s="28">
        <f>'Calculations 65plus'!V202</f>
        <v>0.10151022823874051</v>
      </c>
      <c r="W21" s="28">
        <f>'Calculations 65plus'!W202</f>
        <v>0.1040273111557239</v>
      </c>
      <c r="X21" s="28">
        <f>'Calculations 65plus'!X202</f>
        <v>0.10656121461056289</v>
      </c>
      <c r="Y21" s="28">
        <f>'Calculations 65plus'!Y202</f>
        <v>0.10911100993689407</v>
      </c>
      <c r="Z21" s="28">
        <f>'Calculations 65plus'!Z202</f>
        <v>0.11167576915430714</v>
      </c>
      <c r="AA21" s="28">
        <f>'Calculations 65plus'!AA202</f>
        <v>0.11425456629591121</v>
      </c>
      <c r="AB21" s="28">
        <f>'Calculations 65plus'!AB202</f>
        <v>0.11684647868809349</v>
      </c>
      <c r="AC21" s="28">
        <f>'Calculations 65plus'!AC202</f>
        <v>0.11945058818048818</v>
      </c>
      <c r="AD21" s="28">
        <f>'Calculations 65plus'!AD202</f>
        <v>0.1220659823244597</v>
      </c>
      <c r="AE21" s="28">
        <f>'Calculations 65plus'!AE202</f>
        <v>0.12469175549870183</v>
      </c>
      <c r="AF21" s="28">
        <f>'Calculations 65plus'!AF202</f>
        <v>0.12732700998083693</v>
      </c>
      <c r="AG21">
        <v>0.12732700998083693</v>
      </c>
      <c r="AH21">
        <v>0.12732700998083693</v>
      </c>
      <c r="AI21">
        <v>0.12732700998083693</v>
      </c>
      <c r="AJ21">
        <v>0.12732700998083693</v>
      </c>
      <c r="AK21">
        <v>0.12732700998083693</v>
      </c>
      <c r="AL21">
        <v>0.12732700998083693</v>
      </c>
      <c r="AM21">
        <v>0.12732700998083693</v>
      </c>
      <c r="AN21">
        <v>0.12732700998083693</v>
      </c>
      <c r="AO21">
        <v>0.12732700998083693</v>
      </c>
      <c r="AP21">
        <v>0.12732700998083693</v>
      </c>
    </row>
    <row r="22" spans="1:42" x14ac:dyDescent="0.2">
      <c r="A22" s="6" t="s">
        <v>39</v>
      </c>
      <c r="B22" s="28">
        <f>'Calculations 65plus'!B203</f>
        <v>6.6130473637176043E-2</v>
      </c>
      <c r="C22" s="28">
        <f>'Calculations 65plus'!C203</f>
        <v>6.8533452438041653E-2</v>
      </c>
      <c r="D22" s="28">
        <f>'Calculations 65plus'!D203</f>
        <v>7.0831945592518958E-2</v>
      </c>
      <c r="E22" s="28">
        <f>'Calculations 65plus'!E203</f>
        <v>7.3267183380777479E-2</v>
      </c>
      <c r="F22" s="28">
        <f>'Calculations 65plus'!F203</f>
        <v>7.5691670776852196E-2</v>
      </c>
      <c r="G22" s="28">
        <f>'Calculations 65plus'!G203</f>
        <v>7.8201943837240051E-2</v>
      </c>
      <c r="H22" s="28">
        <f>'Calculations 65plus'!H203</f>
        <v>8.0708654904570423E-2</v>
      </c>
      <c r="I22" s="28">
        <f>'Calculations 65plus'!I203</f>
        <v>8.2968505282345714E-2</v>
      </c>
      <c r="J22" s="28">
        <f>'Calculations 65plus'!J203</f>
        <v>8.515134911724194E-2</v>
      </c>
      <c r="K22" s="28">
        <f>'Calculations 65plus'!K203</f>
        <v>8.7361362754358199E-2</v>
      </c>
      <c r="L22" s="28">
        <f>'Calculations 65plus'!L203</f>
        <v>9.0413905097766978E-2</v>
      </c>
      <c r="M22" s="28">
        <f>'Calculations 65plus'!M203</f>
        <v>9.2991392414091781E-2</v>
      </c>
      <c r="N22" s="28">
        <f>'Calculations 65plus'!N203</f>
        <v>9.5594701433029616E-2</v>
      </c>
      <c r="O22" s="28">
        <f>'Calculations 65plus'!O203</f>
        <v>9.8222784179044259E-2</v>
      </c>
      <c r="P22" s="28">
        <f>'Calculations 65plus'!P203</f>
        <v>0.10087457966021496</v>
      </c>
      <c r="Q22" s="28">
        <f>'Calculations 65plus'!Q203</f>
        <v>0.10354901590053107</v>
      </c>
      <c r="R22" s="28">
        <f>'Calculations 65plus'!R203</f>
        <v>0.10624501194564376</v>
      </c>
      <c r="S22" s="28">
        <f>'Calculations 65plus'!S203</f>
        <v>0.1089614798358835</v>
      </c>
      <c r="T22" s="28">
        <f>'Calculations 65plus'!T203</f>
        <v>0.11169732654075011</v>
      </c>
      <c r="U22" s="28">
        <f>'Calculations 65plus'!U203</f>
        <v>0.11445145584951477</v>
      </c>
      <c r="V22" s="28">
        <f>'Calculations 65plus'!V203</f>
        <v>0.11722277021299815</v>
      </c>
      <c r="W22" s="28">
        <f>'Calculations 65plus'!W203</f>
        <v>0.12001017253202687</v>
      </c>
      <c r="X22" s="28">
        <f>'Calculations 65plus'!X203</f>
        <v>0.12281256788852128</v>
      </c>
      <c r="Y22" s="28">
        <f>'Calculations 65plus'!Y203</f>
        <v>0.12562886521560457</v>
      </c>
      <c r="Z22" s="28">
        <f>'Calculations 65plus'!Z203</f>
        <v>0.12845797890356656</v>
      </c>
      <c r="AA22" s="28">
        <f>'Calculations 65plus'!AA203</f>
        <v>0.13129883033895176</v>
      </c>
      <c r="AB22" s="28">
        <f>'Calculations 65plus'!AB203</f>
        <v>0.13415034937446468</v>
      </c>
      <c r="AC22" s="28">
        <f>'Calculations 65plus'!AC203</f>
        <v>0.13701147572780789</v>
      </c>
      <c r="AD22" s="28">
        <f>'Calculations 65plus'!AD203</f>
        <v>0.1398811603079613</v>
      </c>
      <c r="AE22" s="28">
        <f>'Calculations 65plus'!AE203</f>
        <v>0.14275836646780829</v>
      </c>
      <c r="AF22" s="28">
        <f>'Calculations 65plus'!AF203</f>
        <v>0.14564207118238057</v>
      </c>
      <c r="AG22">
        <v>0.14564207118238057</v>
      </c>
      <c r="AH22">
        <v>0.14564207118238057</v>
      </c>
      <c r="AI22">
        <v>0.14564207118238057</v>
      </c>
      <c r="AJ22">
        <v>0.14564207118238057</v>
      </c>
      <c r="AK22">
        <v>0.14564207118238057</v>
      </c>
      <c r="AL22">
        <v>0.14564207118238057</v>
      </c>
      <c r="AM22">
        <v>0.14564207118238057</v>
      </c>
      <c r="AN22">
        <v>0.14564207118238057</v>
      </c>
      <c r="AO22">
        <v>0.14564207118238057</v>
      </c>
      <c r="AP22">
        <v>0.14564207118238057</v>
      </c>
    </row>
    <row r="23" spans="1:42" x14ac:dyDescent="0.2">
      <c r="A23" s="6" t="s">
        <v>40</v>
      </c>
      <c r="B23" s="28">
        <f>'Calculations 65plus'!B204</f>
        <v>2.9272151898734187E-2</v>
      </c>
      <c r="C23" s="28">
        <f>'Calculations 65plus'!C204</f>
        <v>3.0639426723019312E-2</v>
      </c>
      <c r="D23" s="28">
        <f>'Calculations 65plus'!D204</f>
        <v>3.1926928418088522E-2</v>
      </c>
      <c r="E23" s="28">
        <f>'Calculations 65plus'!E204</f>
        <v>3.3303927278054521E-2</v>
      </c>
      <c r="F23" s="28">
        <f>'Calculations 65plus'!F204</f>
        <v>3.4708554498856396E-2</v>
      </c>
      <c r="G23" s="28">
        <f>'Calculations 65plus'!G204</f>
        <v>3.6213262960854121E-2</v>
      </c>
      <c r="H23" s="28">
        <f>'Calculations 65plus'!H204</f>
        <v>3.7741713582346438E-2</v>
      </c>
      <c r="I23" s="28">
        <f>'Calculations 65plus'!I204</f>
        <v>3.9121406168675522E-2</v>
      </c>
      <c r="J23" s="28">
        <f>'Calculations 65plus'!J204</f>
        <v>4.0424683690656091E-2</v>
      </c>
      <c r="K23" s="28">
        <f>'Calculations 65plus'!K204</f>
        <v>4.1720630903938481E-2</v>
      </c>
      <c r="L23" s="28">
        <f>'Calculations 65plus'!L204</f>
        <v>4.3578602923579957E-2</v>
      </c>
      <c r="M23" s="28">
        <f>'Calculations 65plus'!M204</f>
        <v>4.5157332021309296E-2</v>
      </c>
      <c r="N23" s="28">
        <f>'Calculations 65plus'!N204</f>
        <v>4.6762663502567026E-2</v>
      </c>
      <c r="O23" s="28">
        <f>'Calculations 65plus'!O204</f>
        <v>4.8394225324618734E-2</v>
      </c>
      <c r="P23" s="28">
        <f>'Calculations 65plus'!P204</f>
        <v>5.0051625924852607E-2</v>
      </c>
      <c r="Q23" s="28">
        <f>'Calculations 65plus'!Q204</f>
        <v>5.1734454981444994E-2</v>
      </c>
      <c r="R23" s="28">
        <f>'Calculations 65plus'!R204</f>
        <v>5.344228419830626E-2</v>
      </c>
      <c r="S23" s="28">
        <f>'Calculations 65plus'!S204</f>
        <v>5.5174668111458165E-2</v>
      </c>
      <c r="T23" s="28">
        <f>'Calculations 65plus'!T204</f>
        <v>5.6931144913994911E-2</v>
      </c>
      <c r="U23" s="28">
        <f>'Calculations 65plus'!U204</f>
        <v>5.8711237296813545E-2</v>
      </c>
      <c r="V23" s="28">
        <f>'Calculations 65plus'!V204</f>
        <v>6.0514453302328818E-2</v>
      </c>
      <c r="W23" s="28">
        <f>'Calculations 65plus'!W204</f>
        <v>6.2340287188433562E-2</v>
      </c>
      <c r="X23" s="28">
        <f>'Calculations 65plus'!X204</f>
        <v>6.4188220300028714E-2</v>
      </c>
      <c r="Y23" s="28">
        <f>'Calculations 65plus'!Y204</f>
        <v>6.6057721945509962E-2</v>
      </c>
      <c r="Z23" s="28">
        <f>'Calculations 65plus'!Z204</f>
        <v>6.794825027567869E-2</v>
      </c>
      <c r="AA23" s="28">
        <f>'Calculations 65plus'!AA204</f>
        <v>6.9859253162627408E-2</v>
      </c>
      <c r="AB23" s="28">
        <f>'Calculations 65plus'!AB204</f>
        <v>7.1790169076244262E-2</v>
      </c>
      <c r="AC23" s="28">
        <f>'Calculations 65plus'!AC204</f>
        <v>7.3740427956081336E-2</v>
      </c>
      <c r="AD23" s="28">
        <f>'Calculations 65plus'!AD204</f>
        <v>7.570945207643362E-2</v>
      </c>
      <c r="AE23" s="28">
        <f>'Calculations 65plus'!AE204</f>
        <v>7.7696656902586786E-2</v>
      </c>
      <c r="AF23" s="28">
        <f>'Calculations 65plus'!AF204</f>
        <v>7.9701451936306802E-2</v>
      </c>
      <c r="AG23">
        <v>7.9701451936306802E-2</v>
      </c>
      <c r="AH23">
        <v>7.9701451936306802E-2</v>
      </c>
      <c r="AI23">
        <v>7.9701451936306802E-2</v>
      </c>
      <c r="AJ23">
        <v>7.9701451936306802E-2</v>
      </c>
      <c r="AK23">
        <v>7.9701451936306802E-2</v>
      </c>
      <c r="AL23">
        <v>7.9701451936306802E-2</v>
      </c>
      <c r="AM23">
        <v>7.9701451936306802E-2</v>
      </c>
      <c r="AN23">
        <v>7.9701451936306802E-2</v>
      </c>
      <c r="AO23">
        <v>7.9701451936306802E-2</v>
      </c>
      <c r="AP23">
        <v>7.9701451936306802E-2</v>
      </c>
    </row>
    <row r="24" spans="1:42" x14ac:dyDescent="0.2">
      <c r="A24" s="6" t="s">
        <v>41</v>
      </c>
      <c r="B24" s="28">
        <f>'Calculations 65plus'!B205</f>
        <v>4.4230769230769226E-2</v>
      </c>
      <c r="C24" s="28">
        <f>'Calculations 65plus'!C205</f>
        <v>4.5995774220362426E-2</v>
      </c>
      <c r="D24" s="28">
        <f>'Calculations 65plus'!D205</f>
        <v>4.7685937144272661E-2</v>
      </c>
      <c r="E24" s="28">
        <f>'Calculations 65plus'!E205</f>
        <v>4.9499804005627174E-2</v>
      </c>
      <c r="F24" s="28">
        <f>'Calculations 65plus'!F205</f>
        <v>5.133471829780669E-2</v>
      </c>
      <c r="G24" s="28">
        <f>'Calculations 65plus'!G205</f>
        <v>5.3268719390402682E-2</v>
      </c>
      <c r="H24" s="28">
        <f>'Calculations 65plus'!H205</f>
        <v>5.5228264285045445E-2</v>
      </c>
      <c r="I24" s="28">
        <f>'Calculations 65plus'!I205</f>
        <v>5.7042088547719569E-2</v>
      </c>
      <c r="J24" s="28">
        <f>'Calculations 65plus'!J205</f>
        <v>5.8791989603773555E-2</v>
      </c>
      <c r="K24" s="28">
        <f>'Calculations 65plus'!K205</f>
        <v>6.0535790742884066E-2</v>
      </c>
      <c r="L24" s="28">
        <f>'Calculations 65plus'!L205</f>
        <v>6.280279789875047E-2</v>
      </c>
      <c r="M24" s="28">
        <f>'Calculations 65plus'!M205</f>
        <v>6.4818332624704045E-2</v>
      </c>
      <c r="N24" s="28">
        <f>'Calculations 65plus'!N205</f>
        <v>6.686137166328486E-2</v>
      </c>
      <c r="O24" s="28">
        <f>'Calculations 65plus'!O205</f>
        <v>6.893125308618471E-2</v>
      </c>
      <c r="P24" s="28">
        <f>'Calculations 65plus'!P205</f>
        <v>7.1027295575716201E-2</v>
      </c>
      <c r="Q24" s="28">
        <f>'Calculations 65plus'!Q205</f>
        <v>7.3148799770747841E-2</v>
      </c>
      <c r="R24" s="28">
        <f>'Calculations 65plus'!R205</f>
        <v>7.5295049624093821E-2</v>
      </c>
      <c r="S24" s="28">
        <f>'Calculations 65plus'!S205</f>
        <v>7.7465313766609006E-2</v>
      </c>
      <c r="T24" s="28">
        <f>'Calculations 65plus'!T205</f>
        <v>7.9658846873379374E-2</v>
      </c>
      <c r="U24" s="28">
        <f>'Calculations 65plus'!U205</f>
        <v>8.1874891027569494E-2</v>
      </c>
      <c r="V24" s="28">
        <f>'Calculations 65plus'!V205</f>
        <v>8.4112677077665718E-2</v>
      </c>
      <c r="W24" s="28">
        <f>'Calculations 65plus'!W205</f>
        <v>8.637142598404364E-2</v>
      </c>
      <c r="X24" s="28">
        <f>'Calculations 65plus'!X205</f>
        <v>8.865035015100528E-2</v>
      </c>
      <c r="Y24" s="28">
        <f>'Calculations 65plus'!Y205</f>
        <v>9.0948654740643203E-2</v>
      </c>
      <c r="Z24" s="28">
        <f>'Calculations 65plus'!Z205</f>
        <v>9.3265538965117162E-2</v>
      </c>
      <c r="AA24" s="28">
        <f>'Calculations 65plus'!AA205</f>
        <v>9.5600197354165917E-2</v>
      </c>
      <c r="AB24" s="28">
        <f>'Calculations 65plus'!AB205</f>
        <v>9.7951820994908984E-2</v>
      </c>
      <c r="AC24" s="28">
        <f>'Calculations 65plus'!AC205</f>
        <v>0.10031959874124474</v>
      </c>
      <c r="AD24" s="28">
        <f>'Calculations 65plus'!AD205</f>
        <v>0.10270271839038314</v>
      </c>
      <c r="AE24" s="28">
        <f>'Calculations 65plus'!AE205</f>
        <v>0.10510036782430274</v>
      </c>
      <c r="AF24" s="28">
        <f>'Calculations 65plus'!AF205</f>
        <v>0.10751173611416022</v>
      </c>
      <c r="AG24">
        <v>0.10751173611416022</v>
      </c>
      <c r="AH24">
        <v>0.10751173611416022</v>
      </c>
      <c r="AI24">
        <v>0.10751173611416022</v>
      </c>
      <c r="AJ24">
        <v>0.10751173611416022</v>
      </c>
      <c r="AK24">
        <v>0.10751173611416022</v>
      </c>
      <c r="AL24">
        <v>0.10751173611416022</v>
      </c>
      <c r="AM24">
        <v>0.10751173611416022</v>
      </c>
      <c r="AN24">
        <v>0.10751173611416022</v>
      </c>
      <c r="AO24">
        <v>0.10751173611416022</v>
      </c>
      <c r="AP24">
        <v>0.10751173611416022</v>
      </c>
    </row>
    <row r="25" spans="1:42" x14ac:dyDescent="0.2">
      <c r="A25" s="6" t="s">
        <v>42</v>
      </c>
      <c r="B25" s="28">
        <f>'Calculations 65plus'!B206</f>
        <v>6.2376887721602103E-2</v>
      </c>
      <c r="C25" s="28">
        <f>'Calculations 65plus'!C206</f>
        <v>6.4672357776057204E-2</v>
      </c>
      <c r="D25" s="28">
        <f>'Calculations 65plus'!D206</f>
        <v>6.6839941794824539E-2</v>
      </c>
      <c r="E25" s="28">
        <f>'Calculations 65plus'!E206</f>
        <v>6.9139401043058296E-2</v>
      </c>
      <c r="F25" s="28">
        <f>'Calculations 65plus'!F206</f>
        <v>7.1445708020275611E-2</v>
      </c>
      <c r="G25" s="28">
        <f>'Calculations 65plus'!G206</f>
        <v>7.385192713526012E-2</v>
      </c>
      <c r="H25" s="28">
        <f>'Calculations 65plus'!H206</f>
        <v>7.6269652352071338E-2</v>
      </c>
      <c r="I25" s="28">
        <f>'Calculations 65plus'!I206</f>
        <v>7.8445539800983941E-2</v>
      </c>
      <c r="J25" s="28">
        <f>'Calculations 65plus'!J206</f>
        <v>8.0516379522654016E-2</v>
      </c>
      <c r="K25" s="28">
        <f>'Calculations 65plus'!K206</f>
        <v>8.2582776434821301E-2</v>
      </c>
      <c r="L25" s="28">
        <f>'Calculations 65plus'!L206</f>
        <v>8.5521845951042536E-2</v>
      </c>
      <c r="M25" s="28">
        <f>'Calculations 65plus'!M206</f>
        <v>8.7983685045939244E-2</v>
      </c>
      <c r="N25" s="28">
        <f>'Calculations 65plus'!N206</f>
        <v>9.0470905094224549E-2</v>
      </c>
      <c r="O25" s="28">
        <f>'Calculations 65plus'!O206</f>
        <v>9.2982540761886376E-2</v>
      </c>
      <c r="P25" s="28">
        <f>'Calculations 65plus'!P206</f>
        <v>9.5517613933591441E-2</v>
      </c>
      <c r="Q25" s="28">
        <f>'Calculations 65plus'!Q206</f>
        <v>9.8075135542260383E-2</v>
      </c>
      <c r="R25" s="28">
        <f>'Calculations 65plus'!R206</f>
        <v>0.1006541073764549</v>
      </c>
      <c r="S25" s="28">
        <f>'Calculations 65plus'!S206</f>
        <v>0.10325352386017313</v>
      </c>
      <c r="T25" s="28">
        <f>'Calculations 65plus'!T206</f>
        <v>0.10587237379998492</v>
      </c>
      <c r="U25" s="28">
        <f>'Calculations 65plus'!U206</f>
        <v>0.10850964209480958</v>
      </c>
      <c r="V25" s="28">
        <f>'Calculations 65plus'!V206</f>
        <v>0.11116431140399823</v>
      </c>
      <c r="W25" s="28">
        <f>'Calculations 65plus'!W206</f>
        <v>0.11383536376975217</v>
      </c>
      <c r="X25" s="28">
        <f>'Calculations 65plus'!X206</f>
        <v>0.11652178219029545</v>
      </c>
      <c r="Y25" s="28">
        <f>'Calculations 65plus'!Y206</f>
        <v>0.11922255214058738</v>
      </c>
      <c r="Z25" s="28">
        <f>'Calculations 65plus'!Z206</f>
        <v>0.12193666303774188</v>
      </c>
      <c r="AA25" s="28">
        <f>'Calculations 65plus'!AA206</f>
        <v>0.12466310964868639</v>
      </c>
      <c r="AB25" s="28">
        <f>'Calculations 65plus'!AB206</f>
        <v>0.12740089343795918</v>
      </c>
      <c r="AC25" s="28">
        <f>'Calculations 65plus'!AC206</f>
        <v>0.13014902385390009</v>
      </c>
      <c r="AD25" s="28">
        <f>'Calculations 65plus'!AD206</f>
        <v>0.1329065195518305</v>
      </c>
      <c r="AE25" s="28">
        <f>'Calculations 65plus'!AE206</f>
        <v>0.1356724095531501</v>
      </c>
      <c r="AF25" s="28">
        <f>'Calculations 65plus'!AF206</f>
        <v>0.13844573433960361</v>
      </c>
      <c r="AG25">
        <v>0.13844573433960361</v>
      </c>
      <c r="AH25">
        <v>0.13844573433960361</v>
      </c>
      <c r="AI25">
        <v>0.13844573433960361</v>
      </c>
      <c r="AJ25">
        <v>0.13844573433960361</v>
      </c>
      <c r="AK25">
        <v>0.13844573433960361</v>
      </c>
      <c r="AL25">
        <v>0.13844573433960361</v>
      </c>
      <c r="AM25">
        <v>0.13844573433960361</v>
      </c>
      <c r="AN25">
        <v>0.13844573433960361</v>
      </c>
      <c r="AO25">
        <v>0.13844573433960361</v>
      </c>
      <c r="AP25">
        <v>0.13844573433960361</v>
      </c>
    </row>
    <row r="26" spans="1:42" x14ac:dyDescent="0.2">
      <c r="A26" s="6" t="s">
        <v>105</v>
      </c>
      <c r="B26" s="28">
        <f>'Calculations 65plus'!B207</f>
        <v>3.2345013477088944E-2</v>
      </c>
      <c r="C26" s="28">
        <f>'Calculations 65plus'!C207</f>
        <v>3.37777174026275E-2</v>
      </c>
      <c r="D26" s="28">
        <f>'Calculations 65plus'!D207</f>
        <v>3.5154461854819075E-2</v>
      </c>
      <c r="E26" s="28">
        <f>'Calculations 65plus'!E207</f>
        <v>3.6633428427764479E-2</v>
      </c>
      <c r="F26" s="28">
        <f>'Calculations 65plus'!F207</f>
        <v>3.8129961484439499E-2</v>
      </c>
      <c r="G26" s="28">
        <f>'Calculations 65plus'!G207</f>
        <v>3.9709117462161977E-2</v>
      </c>
      <c r="H26" s="28">
        <f>'Calculations 65plus'!H207</f>
        <v>4.1308216858553966E-2</v>
      </c>
      <c r="I26" s="28">
        <f>'Calculations 65plus'!I207</f>
        <v>4.2798715731271655E-2</v>
      </c>
      <c r="J26" s="28">
        <f>'Calculations 65plus'!J207</f>
        <v>4.4248343316986967E-2</v>
      </c>
      <c r="K26" s="28">
        <f>'Calculations 65plus'!K207</f>
        <v>4.5695522494163733E-2</v>
      </c>
      <c r="L26" s="28">
        <f>'Calculations 65plus'!L207</f>
        <v>4.7567875159225177E-2</v>
      </c>
      <c r="M26" s="28">
        <f>'Calculations 65plus'!M207</f>
        <v>4.9241590321953327E-2</v>
      </c>
      <c r="N26" s="28">
        <f>'Calculations 65plus'!N207</f>
        <v>5.0942236529734827E-2</v>
      </c>
      <c r="O26" s="28">
        <f>'Calculations 65plus'!O207</f>
        <v>5.2669368501213121E-2</v>
      </c>
      <c r="P26" s="28">
        <f>'Calculations 65plus'!P207</f>
        <v>5.4422520901784212E-2</v>
      </c>
      <c r="Q26" s="28">
        <f>'Calculations 65plus'!Q207</f>
        <v>5.6201209286731078E-2</v>
      </c>
      <c r="R26" s="28">
        <f>'Calculations 65plus'!R207</f>
        <v>5.8004931066377288E-2</v>
      </c>
      <c r="S26" s="28">
        <f>'Calculations 65plus'!S207</f>
        <v>5.9833166489684814E-2</v>
      </c>
      <c r="T26" s="28">
        <f>'Calculations 65plus'!T207</f>
        <v>6.1685379642767491E-2</v>
      </c>
      <c r="U26" s="28">
        <f>'Calculations 65plus'!U207</f>
        <v>6.3561019458867676E-2</v>
      </c>
      <c r="V26" s="28">
        <f>'Calculations 65plus'!V207</f>
        <v>6.5459520736422014E-2</v>
      </c>
      <c r="W26" s="28">
        <f>'Calculations 65plus'!W207</f>
        <v>6.7380305161935647E-2</v>
      </c>
      <c r="X26" s="28">
        <f>'Calculations 65plus'!X207</f>
        <v>6.932278233449729E-2</v>
      </c>
      <c r="Y26" s="28">
        <f>'Calculations 65plus'!Y207</f>
        <v>7.1286350788884886E-2</v>
      </c>
      <c r="Z26" s="28">
        <f>'Calculations 65plus'!Z207</f>
        <v>7.3270399014337281E-2</v>
      </c>
      <c r="AA26" s="28">
        <f>'Calculations 65plus'!AA207</f>
        <v>7.5274306466207738E-2</v>
      </c>
      <c r="AB26" s="28">
        <f>'Calculations 65plus'!AB207</f>
        <v>7.729744456785495E-2</v>
      </c>
      <c r="AC26" s="28">
        <f>'Calculations 65plus'!AC207</f>
        <v>7.9339177700282093E-2</v>
      </c>
      <c r="AD26" s="28">
        <f>'Calculations 65plus'!AD207</f>
        <v>8.1398864177181243E-2</v>
      </c>
      <c r="AE26" s="28">
        <f>'Calculations 65plus'!AE207</f>
        <v>8.3475857203202206E-2</v>
      </c>
      <c r="AF26" s="28">
        <f>'Calculations 65plus'!AF207</f>
        <v>8.5569505813425442E-2</v>
      </c>
      <c r="AG26">
        <v>8.5569505813425442E-2</v>
      </c>
      <c r="AH26">
        <v>8.5569505813425442E-2</v>
      </c>
      <c r="AI26">
        <v>8.5569505813425442E-2</v>
      </c>
      <c r="AJ26">
        <v>8.5569505813425442E-2</v>
      </c>
      <c r="AK26">
        <v>8.5569505813425442E-2</v>
      </c>
      <c r="AL26">
        <v>8.5569505813425442E-2</v>
      </c>
      <c r="AM26">
        <v>8.5569505813425442E-2</v>
      </c>
      <c r="AN26">
        <v>8.5569505813425442E-2</v>
      </c>
      <c r="AO26">
        <v>8.5569505813425442E-2</v>
      </c>
      <c r="AP26">
        <v>8.5569505813425442E-2</v>
      </c>
    </row>
    <row r="27" spans="1:42" x14ac:dyDescent="0.2">
      <c r="A27" s="6" t="s">
        <v>106</v>
      </c>
      <c r="B27" s="28">
        <f>'Calculations 65plus'!B208</f>
        <v>3.0303030303030311E-2</v>
      </c>
      <c r="C27" s="28">
        <f>'Calculations 65plus'!C208</f>
        <v>3.1615954500007593E-2</v>
      </c>
      <c r="D27" s="28">
        <f>'Calculations 65plus'!D208</f>
        <v>3.2863063764730124E-2</v>
      </c>
      <c r="E27" s="28">
        <f>'Calculations 65plus'!E208</f>
        <v>3.4207485652213904E-2</v>
      </c>
      <c r="F27" s="28">
        <f>'Calculations 65plus'!F208</f>
        <v>3.5587590580408605E-2</v>
      </c>
      <c r="G27" s="28">
        <f>'Calculations 65plus'!G208</f>
        <v>3.7085065874454627E-2</v>
      </c>
      <c r="H27" s="28">
        <f>'Calculations 65plus'!H208</f>
        <v>3.8610663882400739E-2</v>
      </c>
      <c r="I27" s="28">
        <f>'Calculations 65plus'!I208</f>
        <v>4.0024896712810065E-2</v>
      </c>
      <c r="J27" s="28">
        <f>'Calculations 65plus'!J208</f>
        <v>4.1373722943602267E-2</v>
      </c>
      <c r="K27" s="28">
        <f>'Calculations 65plus'!K208</f>
        <v>4.2704048453613953E-2</v>
      </c>
      <c r="L27" s="28">
        <f>'Calculations 65plus'!L208</f>
        <v>4.4408350695623523E-2</v>
      </c>
      <c r="M27" s="28">
        <f>'Calculations 65plus'!M208</f>
        <v>4.5956537381345079E-2</v>
      </c>
      <c r="N27" s="28">
        <f>'Calculations 65plus'!N208</f>
        <v>4.7528568921780888E-2</v>
      </c>
      <c r="O27" s="28">
        <f>'Calculations 65plus'!O208</f>
        <v>4.9124050135345668E-2</v>
      </c>
      <c r="P27" s="28">
        <f>'Calculations 65plus'!P208</f>
        <v>5.0742570403700782E-2</v>
      </c>
      <c r="Q27" s="28">
        <f>'Calculations 65plus'!Q208</f>
        <v>5.2383704450312596E-2</v>
      </c>
      <c r="R27" s="28">
        <f>'Calculations 65plus'!R208</f>
        <v>5.404701313022927E-2</v>
      </c>
      <c r="S27" s="28">
        <f>'Calculations 65plus'!S208</f>
        <v>5.5732044228492837E-2</v>
      </c>
      <c r="T27" s="28">
        <f>'Calculations 65plus'!T208</f>
        <v>5.7438333264666269E-2</v>
      </c>
      <c r="U27" s="28">
        <f>'Calculations 65plus'!U208</f>
        <v>5.9165404301042182E-2</v>
      </c>
      <c r="V27" s="28">
        <f>'Calculations 65plus'!V208</f>
        <v>6.0912770752179719E-2</v>
      </c>
      <c r="W27" s="28">
        <f>'Calculations 65plus'!W208</f>
        <v>6.2679936193508617E-2</v>
      </c>
      <c r="X27" s="28">
        <f>'Calculations 65plus'!X208</f>
        <v>6.4466395166842619E-2</v>
      </c>
      <c r="Y27" s="28">
        <f>'Calculations 65plus'!Y208</f>
        <v>6.6271633980744094E-2</v>
      </c>
      <c r="Z27" s="28">
        <f>'Calculations 65plus'!Z208</f>
        <v>6.8095131503791748E-2</v>
      </c>
      <c r="AA27" s="28">
        <f>'Calculations 65plus'!AA208</f>
        <v>6.9936359948914548E-2</v>
      </c>
      <c r="AB27" s="28">
        <f>'Calculations 65plus'!AB208</f>
        <v>7.1794785647067344E-2</v>
      </c>
      <c r="AC27" s="28">
        <f>'Calculations 65plus'!AC208</f>
        <v>7.3669869808643137E-2</v>
      </c>
      <c r="AD27" s="28">
        <f>'Calculations 65plus'!AD208</f>
        <v>7.5561069271128239E-2</v>
      </c>
      <c r="AE27" s="28">
        <f>'Calculations 65plus'!AE208</f>
        <v>7.7467837231626632E-2</v>
      </c>
      <c r="AF27" s="28">
        <f>'Calculations 65plus'!AF208</f>
        <v>7.9389623962997591E-2</v>
      </c>
      <c r="AG27">
        <v>7.9389623962997591E-2</v>
      </c>
      <c r="AH27">
        <v>7.9389623962997591E-2</v>
      </c>
      <c r="AI27">
        <v>7.9389623962997591E-2</v>
      </c>
      <c r="AJ27">
        <v>7.9389623962997591E-2</v>
      </c>
      <c r="AK27">
        <v>7.9389623962997591E-2</v>
      </c>
      <c r="AL27">
        <v>7.9389623962997591E-2</v>
      </c>
      <c r="AM27">
        <v>7.9389623962997591E-2</v>
      </c>
      <c r="AN27">
        <v>7.9389623962997591E-2</v>
      </c>
      <c r="AO27">
        <v>7.9389623962997591E-2</v>
      </c>
      <c r="AP27">
        <v>7.9389623962997591E-2</v>
      </c>
    </row>
    <row r="28" spans="1:42" x14ac:dyDescent="0.2">
      <c r="A28" s="6" t="s">
        <v>107</v>
      </c>
      <c r="B28" s="28">
        <f>'Calculations 65plus'!B209</f>
        <v>5.7692307692307702E-2</v>
      </c>
      <c r="C28" s="28">
        <f>'Calculations 65plus'!C209</f>
        <v>5.9889940003777259E-2</v>
      </c>
      <c r="D28" s="28">
        <f>'Calculations 65plus'!D209</f>
        <v>6.1968252301396055E-2</v>
      </c>
      <c r="E28" s="28">
        <f>'Calculations 65plus'!E209</f>
        <v>6.4181582096872691E-2</v>
      </c>
      <c r="F28" s="28">
        <f>'Calculations 65plus'!F209</f>
        <v>6.6399368485119001E-2</v>
      </c>
      <c r="G28" s="28">
        <f>'Calculations 65plus'!G209</f>
        <v>6.8682486591904374E-2</v>
      </c>
      <c r="H28" s="28">
        <f>'Calculations 65plus'!H209</f>
        <v>7.0990191707405642E-2</v>
      </c>
      <c r="I28" s="28">
        <f>'Calculations 65plus'!I209</f>
        <v>7.3099141448253427E-2</v>
      </c>
      <c r="J28" s="28">
        <f>'Calculations 65plus'!J209</f>
        <v>7.5115659713432259E-2</v>
      </c>
      <c r="K28" s="28">
        <f>'Calculations 65plus'!K209</f>
        <v>7.7110839682894242E-2</v>
      </c>
      <c r="L28" s="28">
        <f>'Calculations 65plus'!L209</f>
        <v>7.9936949272370744E-2</v>
      </c>
      <c r="M28" s="28">
        <f>'Calculations 65plus'!M209</f>
        <v>8.2317417850126681E-2</v>
      </c>
      <c r="N28" s="28">
        <f>'Calculations 65plus'!N209</f>
        <v>8.4725232641092912E-2</v>
      </c>
      <c r="O28" s="28">
        <f>'Calculations 65plus'!O209</f>
        <v>8.715949048197473E-2</v>
      </c>
      <c r="P28" s="28">
        <f>'Calculations 65plus'!P209</f>
        <v>8.961927103281285E-2</v>
      </c>
      <c r="Q28" s="28">
        <f>'Calculations 65plus'!Q209</f>
        <v>9.2103638579206781E-2</v>
      </c>
      <c r="R28" s="28">
        <f>'Calculations 65plus'!R209</f>
        <v>9.4611643828220376E-2</v>
      </c>
      <c r="S28" s="28">
        <f>'Calculations 65plus'!S209</f>
        <v>9.7142325691984804E-2</v>
      </c>
      <c r="T28" s="28">
        <f>'Calculations 65plus'!T209</f>
        <v>9.9694713053291528E-2</v>
      </c>
      <c r="U28" s="28">
        <f>'Calculations 65plus'!U209</f>
        <v>0.1022678265077836</v>
      </c>
      <c r="V28" s="28">
        <f>'Calculations 65plus'!V209</f>
        <v>0.10486068007767389</v>
      </c>
      <c r="W28" s="28">
        <f>'Calculations 65plus'!W209</f>
        <v>0.10747228289224642</v>
      </c>
      <c r="X28" s="28">
        <f>'Calculations 65plus'!X209</f>
        <v>0.11010164083075727</v>
      </c>
      <c r="Y28" s="28">
        <f>'Calculations 65plus'!Y209</f>
        <v>0.11274775812369646</v>
      </c>
      <c r="Z28" s="28">
        <f>'Calculations 65plus'!Z209</f>
        <v>0.11540963890873471</v>
      </c>
      <c r="AA28" s="28">
        <f>'Calculations 65plus'!AA209</f>
        <v>0.11808628873803982</v>
      </c>
      <c r="AB28" s="28">
        <f>'Calculations 65plus'!AB209</f>
        <v>0.12077671603400759</v>
      </c>
      <c r="AC28" s="28">
        <f>'Calculations 65plus'!AC209</f>
        <v>0.12347993349081218</v>
      </c>
      <c r="AD28" s="28">
        <f>'Calculations 65plus'!AD209</f>
        <v>0.12619495941952852</v>
      </c>
      <c r="AE28" s="28">
        <f>'Calculations 65plus'!AE209</f>
        <v>0.12892081903492886</v>
      </c>
      <c r="AF28" s="28">
        <f>'Calculations 65plus'!AF209</f>
        <v>0.13165654568239074</v>
      </c>
      <c r="AG28">
        <v>0.13165654568239074</v>
      </c>
      <c r="AH28">
        <v>0.13165654568239074</v>
      </c>
      <c r="AI28">
        <v>0.13165654568239074</v>
      </c>
      <c r="AJ28">
        <v>0.13165654568239074</v>
      </c>
      <c r="AK28">
        <v>0.13165654568239074</v>
      </c>
      <c r="AL28">
        <v>0.13165654568239074</v>
      </c>
      <c r="AM28">
        <v>0.13165654568239074</v>
      </c>
      <c r="AN28">
        <v>0.13165654568239074</v>
      </c>
      <c r="AO28">
        <v>0.13165654568239074</v>
      </c>
      <c r="AP28">
        <v>0.13165654568239074</v>
      </c>
    </row>
    <row r="29" spans="1:42" x14ac:dyDescent="0.2">
      <c r="A29" s="6" t="s">
        <v>43</v>
      </c>
      <c r="B29" s="28">
        <f>'Calculations 65plus'!B210</f>
        <v>5.5437100213219612E-2</v>
      </c>
      <c r="C29" s="28">
        <f>'Calculations 65plus'!C210</f>
        <v>5.7502138321263684E-2</v>
      </c>
      <c r="D29" s="28">
        <f>'Calculations 65plus'!D210</f>
        <v>5.9449770179046832E-2</v>
      </c>
      <c r="E29" s="28">
        <f>'Calculations 65plus'!E210</f>
        <v>6.151682274397139E-2</v>
      </c>
      <c r="F29" s="28">
        <f>'Calculations 65plus'!F210</f>
        <v>6.3603172924631288E-2</v>
      </c>
      <c r="G29" s="28">
        <f>'Calculations 65plus'!G210</f>
        <v>6.5823223763173816E-2</v>
      </c>
      <c r="H29" s="28">
        <f>'Calculations 65plus'!H210</f>
        <v>6.8049032333544771E-2</v>
      </c>
      <c r="I29" s="28">
        <f>'Calculations 65plus'!I210</f>
        <v>7.0054852576690418E-2</v>
      </c>
      <c r="J29" s="28">
        <f>'Calculations 65plus'!J210</f>
        <v>7.1964424227530119E-2</v>
      </c>
      <c r="K29" s="28">
        <f>'Calculations 65plus'!K210</f>
        <v>7.3869635210532483E-2</v>
      </c>
      <c r="L29" s="28">
        <f>'Calculations 65plus'!L210</f>
        <v>7.650388423265167E-2</v>
      </c>
      <c r="M29" s="28">
        <f>'Calculations 65plus'!M210</f>
        <v>7.8752790301671677E-2</v>
      </c>
      <c r="N29" s="28">
        <f>'Calculations 65plus'!N210</f>
        <v>8.1025804240808075E-2</v>
      </c>
      <c r="O29" s="28">
        <f>'Calculations 65plus'!O210</f>
        <v>8.3322090023845746E-2</v>
      </c>
      <c r="P29" s="28">
        <f>'Calculations 65plus'!P210</f>
        <v>8.5640800330257921E-2</v>
      </c>
      <c r="Q29" s="28">
        <f>'Calculations 65plus'!Q210</f>
        <v>8.7981078067683141E-2</v>
      </c>
      <c r="R29" s="28">
        <f>'Calculations 65plus'!R210</f>
        <v>9.0342057874059911E-2</v>
      </c>
      <c r="S29" s="28">
        <f>'Calculations 65plus'!S210</f>
        <v>9.272286759530346E-2</v>
      </c>
      <c r="T29" s="28">
        <f>'Calculations 65plus'!T210</f>
        <v>9.512262973468083E-2</v>
      </c>
      <c r="U29" s="28">
        <f>'Calculations 65plus'!U210</f>
        <v>9.7540462870341071E-2</v>
      </c>
      <c r="V29" s="28">
        <f>'Calculations 65plus'!V210</f>
        <v>9.9975483037746116E-2</v>
      </c>
      <c r="W29" s="28">
        <f>'Calculations 65plus'!W210</f>
        <v>0.10242680507403701</v>
      </c>
      <c r="X29" s="28">
        <f>'Calculations 65plus'!X210</f>
        <v>0.104893543921677</v>
      </c>
      <c r="Y29" s="28">
        <f>'Calculations 65plus'!Y210</f>
        <v>0.1073748158889983</v>
      </c>
      <c r="Z29" s="28">
        <f>'Calculations 65plus'!Z210</f>
        <v>0.10986973986557196</v>
      </c>
      <c r="AA29" s="28">
        <f>'Calculations 65plus'!AA210</f>
        <v>0.11237743849060423</v>
      </c>
      <c r="AB29" s="28">
        <f>'Calculations 65plus'!AB210</f>
        <v>0.11489703927284131</v>
      </c>
      <c r="AC29" s="28">
        <f>'Calculations 65plus'!AC210</f>
        <v>0.11742767566073418</v>
      </c>
      <c r="AD29" s="28">
        <f>'Calculations 65plus'!AD210</f>
        <v>0.11996848806187305</v>
      </c>
      <c r="AE29" s="28">
        <f>'Calculations 65plus'!AE210</f>
        <v>0.12251862481095227</v>
      </c>
      <c r="AF29" s="28">
        <f>'Calculations 65plus'!AF210</f>
        <v>0.12507724308576834</v>
      </c>
      <c r="AG29">
        <v>0.12507724308576834</v>
      </c>
      <c r="AH29">
        <v>0.12507724308576834</v>
      </c>
      <c r="AI29">
        <v>0.12507724308576834</v>
      </c>
      <c r="AJ29">
        <v>0.12507724308576834</v>
      </c>
      <c r="AK29">
        <v>0.12507724308576834</v>
      </c>
      <c r="AL29">
        <v>0.12507724308576834</v>
      </c>
      <c r="AM29">
        <v>0.12507724308576834</v>
      </c>
      <c r="AN29">
        <v>0.12507724308576834</v>
      </c>
      <c r="AO29">
        <v>0.12507724308576834</v>
      </c>
      <c r="AP29">
        <v>0.12507724308576834</v>
      </c>
    </row>
    <row r="30" spans="1:42" x14ac:dyDescent="0.2">
      <c r="A30" s="6" t="s">
        <v>44</v>
      </c>
      <c r="B30" s="28">
        <f>'Calculations 65plus'!B211</f>
        <v>7.1774618220115841E-2</v>
      </c>
      <c r="C30" s="28">
        <f>'Calculations 65plus'!C211</f>
        <v>7.4429657232557719E-2</v>
      </c>
      <c r="D30" s="28">
        <f>'Calculations 65plus'!D211</f>
        <v>7.6945116482774426E-2</v>
      </c>
      <c r="E30" s="28">
        <f>'Calculations 65plus'!E211</f>
        <v>7.9623211848040651E-2</v>
      </c>
      <c r="F30" s="28">
        <f>'Calculations 65plus'!F211</f>
        <v>8.2356399551266724E-2</v>
      </c>
      <c r="G30" s="28">
        <f>'Calculations 65plus'!G211</f>
        <v>8.5344122787812532E-2</v>
      </c>
      <c r="H30" s="28">
        <f>'Calculations 65plus'!H211</f>
        <v>8.832911454197992E-2</v>
      </c>
      <c r="I30" s="28">
        <f>'Calculations 65plus'!I211</f>
        <v>9.1074791444330339E-2</v>
      </c>
      <c r="J30" s="28">
        <f>'Calculations 65plus'!J211</f>
        <v>9.374573191322659E-2</v>
      </c>
      <c r="K30" s="28">
        <f>'Calculations 65plus'!K211</f>
        <v>9.6441897759697068E-2</v>
      </c>
      <c r="L30" s="28">
        <f>'Calculations 65plus'!L211</f>
        <v>9.9655509672323492E-2</v>
      </c>
      <c r="M30" s="28">
        <f>'Calculations 65plus'!M211</f>
        <v>0.10263132354326546</v>
      </c>
      <c r="N30" s="28">
        <f>'Calculations 65plus'!N211</f>
        <v>0.10563566731464331</v>
      </c>
      <c r="O30" s="28">
        <f>'Calculations 65plus'!O211</f>
        <v>0.10866709807547201</v>
      </c>
      <c r="P30" s="28">
        <f>'Calculations 65plus'!P211</f>
        <v>0.11172416351074635</v>
      </c>
      <c r="Q30" s="28">
        <f>'Calculations 65plus'!Q211</f>
        <v>0.11480540472247971</v>
      </c>
      <c r="R30" s="28">
        <f>'Calculations 65plus'!R211</f>
        <v>0.11790935898632275</v>
      </c>
      <c r="S30" s="28">
        <f>'Calculations 65plus'!S211</f>
        <v>0.121034562436142</v>
      </c>
      <c r="T30" s="28">
        <f>'Calculations 65plus'!T211</f>
        <v>0.12417955266952173</v>
      </c>
      <c r="U30" s="28">
        <f>'Calculations 65plus'!U211</f>
        <v>0.12734287126778682</v>
      </c>
      <c r="V30" s="28">
        <f>'Calculations 65plus'!V211</f>
        <v>0.13052306622477633</v>
      </c>
      <c r="W30" s="28">
        <f>'Calculations 65plus'!W211</f>
        <v>0.13371869427924002</v>
      </c>
      <c r="X30" s="28">
        <f>'Calculations 65plus'!X211</f>
        <v>0.13692832314639847</v>
      </c>
      <c r="Y30" s="28">
        <f>'Calculations 65plus'!Y211</f>
        <v>0.14015053364485214</v>
      </c>
      <c r="Z30" s="28">
        <f>'Calculations 65plus'!Z211</f>
        <v>0.14338392171567524</v>
      </c>
      <c r="AA30" s="28">
        <f>'Calculations 65plus'!AA211</f>
        <v>0.14662710033117038</v>
      </c>
      <c r="AB30" s="28">
        <f>'Calculations 65plus'!AB211</f>
        <v>0.14987870129137615</v>
      </c>
      <c r="AC30" s="28">
        <f>'Calculations 65plus'!AC211</f>
        <v>0.15313737690702775</v>
      </c>
      <c r="AD30" s="28">
        <f>'Calculations 65plus'!AD211</f>
        <v>0.15640180156824213</v>
      </c>
      <c r="AE30" s="28">
        <f>'Calculations 65plus'!AE211</f>
        <v>0.15967067319875358</v>
      </c>
      <c r="AF30" s="28">
        <f>'Calculations 65plus'!AF211</f>
        <v>0.16294271459604978</v>
      </c>
      <c r="AG30">
        <v>0.16294271459604978</v>
      </c>
      <c r="AH30">
        <v>0.16294271459604978</v>
      </c>
      <c r="AI30">
        <v>0.16294271459604978</v>
      </c>
      <c r="AJ30">
        <v>0.16294271459604978</v>
      </c>
      <c r="AK30">
        <v>0.16294271459604978</v>
      </c>
      <c r="AL30">
        <v>0.16294271459604978</v>
      </c>
      <c r="AM30">
        <v>0.16294271459604978</v>
      </c>
      <c r="AN30">
        <v>0.16294271459604978</v>
      </c>
      <c r="AO30">
        <v>0.16294271459604978</v>
      </c>
      <c r="AP30">
        <v>0.16294271459604978</v>
      </c>
    </row>
    <row r="31" spans="1:42" x14ac:dyDescent="0.2">
      <c r="A31" s="6" t="s">
        <v>45</v>
      </c>
      <c r="B31" s="28">
        <f>'Calculations 65plus'!B212</f>
        <v>5.8848138334960255E-2</v>
      </c>
      <c r="C31" s="28">
        <f>'Calculations 65plus'!C212</f>
        <v>6.1045131366459171E-2</v>
      </c>
      <c r="D31" s="28">
        <f>'Calculations 65plus'!D212</f>
        <v>6.313401475415184E-2</v>
      </c>
      <c r="E31" s="28">
        <f>'Calculations 65plus'!E212</f>
        <v>6.5356004732823866E-2</v>
      </c>
      <c r="F31" s="28">
        <f>'Calculations 65plus'!F212</f>
        <v>6.7594947409989739E-2</v>
      </c>
      <c r="G31" s="28">
        <f>'Calculations 65plus'!G212</f>
        <v>6.9963985643860568E-2</v>
      </c>
      <c r="H31" s="28">
        <f>'Calculations 65plus'!H212</f>
        <v>7.2341947235141826E-2</v>
      </c>
      <c r="I31" s="28">
        <f>'Calculations 65plus'!I212</f>
        <v>7.4495023799405993E-2</v>
      </c>
      <c r="J31" s="28">
        <f>'Calculations 65plus'!J212</f>
        <v>7.6560551100840452E-2</v>
      </c>
      <c r="K31" s="28">
        <f>'Calculations 65plus'!K212</f>
        <v>7.8636569450237628E-2</v>
      </c>
      <c r="L31" s="28">
        <f>'Calculations 65plus'!L212</f>
        <v>8.1434541379367273E-2</v>
      </c>
      <c r="M31" s="28">
        <f>'Calculations 65plus'!M212</f>
        <v>8.3851445582355008E-2</v>
      </c>
      <c r="N31" s="28">
        <f>'Calculations 65plus'!N212</f>
        <v>8.6295199895341013E-2</v>
      </c>
      <c r="O31" s="28">
        <f>'Calculations 65plus'!O212</f>
        <v>8.8764863666622132E-2</v>
      </c>
      <c r="P31" s="28">
        <f>'Calculations 65plus'!P212</f>
        <v>9.1259480736331763E-2</v>
      </c>
      <c r="Q31" s="28">
        <f>'Calculations 65plus'!Q212</f>
        <v>9.3778081278493311E-2</v>
      </c>
      <c r="R31" s="28">
        <f>'Calculations 65plus'!R212</f>
        <v>9.6319683629958117E-2</v>
      </c>
      <c r="S31" s="28">
        <f>'Calculations 65plus'!S212</f>
        <v>9.8883296100366155E-2</v>
      </c>
      <c r="T31" s="28">
        <f>'Calculations 65plus'!T212</f>
        <v>0.10146791875757302</v>
      </c>
      <c r="U31" s="28">
        <f>'Calculations 65plus'!U212</f>
        <v>0.1040725451833328</v>
      </c>
      <c r="V31" s="28">
        <f>'Calculations 65plus'!V212</f>
        <v>0.10669616419436548</v>
      </c>
      <c r="W31" s="28">
        <f>'Calculations 65plus'!W212</f>
        <v>0.10933776152429596</v>
      </c>
      <c r="X31" s="28">
        <f>'Calculations 65plus'!X212</f>
        <v>0.11199632146232258</v>
      </c>
      <c r="Y31" s="28">
        <f>'Calculations 65plus'!Y212</f>
        <v>0.1146708284448425</v>
      </c>
      <c r="Z31" s="28">
        <f>'Calculations 65plus'!Z212</f>
        <v>0.1173602685966333</v>
      </c>
      <c r="AA31" s="28">
        <f>'Calculations 65plus'!AA212</f>
        <v>0.12006363121856779</v>
      </c>
      <c r="AB31" s="28">
        <f>'Calculations 65plus'!AB212</f>
        <v>0.1227799102192038</v>
      </c>
      <c r="AC31" s="28">
        <f>'Calculations 65plus'!AC212</f>
        <v>0.12550810548796193</v>
      </c>
      <c r="AD31" s="28">
        <f>'Calculations 65plus'!AD212</f>
        <v>0.12824722420795709</v>
      </c>
      <c r="AE31" s="28">
        <f>'Calculations 65plus'!AE212</f>
        <v>0.13099628210689621</v>
      </c>
      <c r="AF31" s="28">
        <f>'Calculations 65plus'!AF212</f>
        <v>0.13375430464479929</v>
      </c>
      <c r="AG31">
        <v>0.13375430464479929</v>
      </c>
      <c r="AH31">
        <v>0.13375430464479929</v>
      </c>
      <c r="AI31">
        <v>0.13375430464479929</v>
      </c>
      <c r="AJ31">
        <v>0.13375430464479929</v>
      </c>
      <c r="AK31">
        <v>0.13375430464479929</v>
      </c>
      <c r="AL31">
        <v>0.13375430464479929</v>
      </c>
      <c r="AM31">
        <v>0.13375430464479929</v>
      </c>
      <c r="AN31">
        <v>0.13375430464479929</v>
      </c>
      <c r="AO31">
        <v>0.13375430464479929</v>
      </c>
      <c r="AP31">
        <v>0.13375430464479929</v>
      </c>
    </row>
    <row r="32" spans="1:42" x14ac:dyDescent="0.2">
      <c r="A32" s="6" t="s">
        <v>46</v>
      </c>
      <c r="B32" s="28">
        <f>'Calculations 65plus'!B213</f>
        <v>3.4688591057551531E-2</v>
      </c>
      <c r="C32" s="28">
        <f>'Calculations 65plus'!C213</f>
        <v>3.6580806076927964E-2</v>
      </c>
      <c r="D32" s="28">
        <f>'Calculations 65plus'!D213</f>
        <v>3.8312922281445796E-2</v>
      </c>
      <c r="E32" s="28">
        <f>'Calculations 65plus'!E213</f>
        <v>4.0162469189626071E-2</v>
      </c>
      <c r="F32" s="28">
        <f>'Calculations 65plus'!F213</f>
        <v>4.2108550464626839E-2</v>
      </c>
      <c r="G32" s="28">
        <f>'Calculations 65plus'!G213</f>
        <v>4.4334683788998359E-2</v>
      </c>
      <c r="H32" s="28">
        <f>'Calculations 65plus'!H213</f>
        <v>4.657471958265539E-2</v>
      </c>
      <c r="I32" s="28">
        <f>'Calculations 65plus'!I213</f>
        <v>4.8726131919584359E-2</v>
      </c>
      <c r="J32" s="28">
        <f>'Calculations 65plus'!J213</f>
        <v>5.0856629574528626E-2</v>
      </c>
      <c r="K32" s="28">
        <f>'Calculations 65plus'!K213</f>
        <v>5.2959151447513286E-2</v>
      </c>
      <c r="L32" s="28">
        <f>'Calculations 65plus'!L213</f>
        <v>5.5335222911983291E-2</v>
      </c>
      <c r="M32" s="28">
        <f>'Calculations 65plus'!M213</f>
        <v>5.7660480947888192E-2</v>
      </c>
      <c r="N32" s="28">
        <f>'Calculations 65plus'!N213</f>
        <v>6.002573379147387E-2</v>
      </c>
      <c r="O32" s="28">
        <f>'Calculations 65plus'!O213</f>
        <v>6.2429463375507248E-2</v>
      </c>
      <c r="P32" s="28">
        <f>'Calculations 65plus'!P213</f>
        <v>6.4870152363870254E-2</v>
      </c>
      <c r="Q32" s="28">
        <f>'Calculations 65plus'!Q213</f>
        <v>6.734628843141488E-2</v>
      </c>
      <c r="R32" s="28">
        <f>'Calculations 65plus'!R213</f>
        <v>6.9856367907060235E-2</v>
      </c>
      <c r="S32" s="28">
        <f>'Calculations 65plus'!S213</f>
        <v>7.2398898844739462E-2</v>
      </c>
      <c r="T32" s="28">
        <f>'Calculations 65plus'!T213</f>
        <v>7.4972403586466424E-2</v>
      </c>
      <c r="U32" s="28">
        <f>'Calculations 65plus'!U213</f>
        <v>7.7575420879805443E-2</v>
      </c>
      <c r="V32" s="28">
        <f>'Calculations 65plus'!V213</f>
        <v>8.0206507608782826E-2</v>
      </c>
      <c r="W32" s="28">
        <f>'Calculations 65plus'!W213</f>
        <v>8.2864240193167654E-2</v>
      </c>
      <c r="X32" s="28">
        <f>'Calculations 65plus'!X213</f>
        <v>8.5547215706402183E-2</v>
      </c>
      <c r="Y32" s="28">
        <f>'Calculations 65plus'!Y213</f>
        <v>8.8254052757510026E-2</v>
      </c>
      <c r="Z32" s="28">
        <f>'Calculations 65plus'!Z213</f>
        <v>9.098339217729072E-2</v>
      </c>
      <c r="AA32" s="28">
        <f>'Calculations 65plus'!AA213</f>
        <v>9.3733897544171468E-2</v>
      </c>
      <c r="AB32" s="28">
        <f>'Calculations 65plus'!AB213</f>
        <v>9.6504255580354775E-2</v>
      </c>
      <c r="AC32" s="28">
        <f>'Calculations 65plus'!AC213</f>
        <v>9.929317644446374E-2</v>
      </c>
      <c r="AD32" s="28">
        <f>'Calculations 65plus'!AD213</f>
        <v>0.10209939394278925</v>
      </c>
      <c r="AE32" s="28">
        <f>'Calculations 65plus'!AE213</f>
        <v>0.10492166567753745</v>
      </c>
      <c r="AF32" s="28">
        <f>'Calculations 65plus'!AF213</f>
        <v>0.10775877314714981</v>
      </c>
      <c r="AG32">
        <v>0.10775877314714981</v>
      </c>
      <c r="AH32">
        <v>0.10775877314714981</v>
      </c>
      <c r="AI32">
        <v>0.10775877314714981</v>
      </c>
      <c r="AJ32">
        <v>0.10775877314714981</v>
      </c>
      <c r="AK32">
        <v>0.10775877314714981</v>
      </c>
      <c r="AL32">
        <v>0.10775877314714981</v>
      </c>
      <c r="AM32">
        <v>0.10775877314714981</v>
      </c>
      <c r="AN32">
        <v>0.10775877314714981</v>
      </c>
      <c r="AO32">
        <v>0.10775877314714981</v>
      </c>
      <c r="AP32">
        <v>0.10775877314714981</v>
      </c>
    </row>
    <row r="33" spans="1:42" x14ac:dyDescent="0.2">
      <c r="A33" s="6" t="s">
        <v>47</v>
      </c>
      <c r="B33" s="28">
        <f>'Calculations 65plus'!B214</f>
        <v>6.1987237921604377E-2</v>
      </c>
      <c r="C33" s="28">
        <f>'Calculations 65plus'!C214</f>
        <v>6.419006494731129E-2</v>
      </c>
      <c r="D33" s="28">
        <f>'Calculations 65plus'!D214</f>
        <v>6.6243271941571341E-2</v>
      </c>
      <c r="E33" s="28">
        <f>'Calculations 65plus'!E214</f>
        <v>6.8435723170834004E-2</v>
      </c>
      <c r="F33" s="28">
        <f>'Calculations 65plus'!F214</f>
        <v>7.0678825382152061E-2</v>
      </c>
      <c r="G33" s="28">
        <f>'Calculations 65plus'!G214</f>
        <v>7.3101159861533802E-2</v>
      </c>
      <c r="H33" s="28">
        <f>'Calculations 65plus'!H214</f>
        <v>7.5556508532862207E-2</v>
      </c>
      <c r="I33" s="28">
        <f>'Calculations 65plus'!I214</f>
        <v>7.7774584837101216E-2</v>
      </c>
      <c r="J33" s="28">
        <f>'Calculations 65plus'!J214</f>
        <v>7.9848825695907455E-2</v>
      </c>
      <c r="K33" s="28">
        <f>'Calculations 65plus'!K214</f>
        <v>8.1886130711257374E-2</v>
      </c>
      <c r="L33" s="28">
        <f>'Calculations 65plus'!L214</f>
        <v>8.4669358019438271E-2</v>
      </c>
      <c r="M33" s="28">
        <f>'Calculations 65plus'!M214</f>
        <v>8.708572668546255E-2</v>
      </c>
      <c r="N33" s="28">
        <f>'Calculations 65plus'!N214</f>
        <v>8.9526099425848091E-2</v>
      </c>
      <c r="O33" s="28">
        <f>'Calculations 65plus'!O214</f>
        <v>9.1989537205348748E-2</v>
      </c>
      <c r="P33" s="28">
        <f>'Calculations 65plus'!P214</f>
        <v>9.4475090490861183E-2</v>
      </c>
      <c r="Q33" s="28">
        <f>'Calculations 65plus'!Q214</f>
        <v>9.6981800963842138E-2</v>
      </c>
      <c r="R33" s="28">
        <f>'Calculations 65plus'!R214</f>
        <v>9.9508703206361432E-2</v>
      </c>
      <c r="S33" s="28">
        <f>'Calculations 65plus'!S214</f>
        <v>0.10205482635606453</v>
      </c>
      <c r="T33" s="28">
        <f>'Calculations 65plus'!T214</f>
        <v>0.10461919572564686</v>
      </c>
      <c r="U33" s="28">
        <f>'Calculations 65plus'!U214</f>
        <v>0.10720083438279936</v>
      </c>
      <c r="V33" s="28">
        <f>'Calculations 65plus'!V214</f>
        <v>0.1097987646869298</v>
      </c>
      <c r="W33" s="28">
        <f>'Calculations 65plus'!W214</f>
        <v>0.11241200977931502</v>
      </c>
      <c r="X33" s="28">
        <f>'Calculations 65plus'!X214</f>
        <v>0.11503959502370012</v>
      </c>
      <c r="Y33" s="28">
        <f>'Calculations 65plus'!Y214</f>
        <v>0.11768054939470811</v>
      </c>
      <c r="Z33" s="28">
        <f>'Calculations 65plus'!Z214</f>
        <v>0.12033390681177014</v>
      </c>
      <c r="AA33" s="28">
        <f>'Calculations 65plus'!AA214</f>
        <v>0.12299870741662838</v>
      </c>
      <c r="AB33" s="28">
        <f>'Calculations 65plus'!AB214</f>
        <v>0.12567399879279348</v>
      </c>
      <c r="AC33" s="28">
        <f>'Calculations 65plus'!AC214</f>
        <v>0.12835883712566337</v>
      </c>
      <c r="AD33" s="28">
        <f>'Calculations 65plus'!AD214</f>
        <v>0.13105228830231527</v>
      </c>
      <c r="AE33" s="28">
        <f>'Calculations 65plus'!AE214</f>
        <v>0.13375342895028294</v>
      </c>
      <c r="AF33" s="28">
        <f>'Calculations 65plus'!AF214</f>
        <v>0.13646134741491389</v>
      </c>
      <c r="AG33">
        <v>0.13646134741491389</v>
      </c>
      <c r="AH33">
        <v>0.13646134741491389</v>
      </c>
      <c r="AI33">
        <v>0.13646134741491389</v>
      </c>
      <c r="AJ33">
        <v>0.13646134741491389</v>
      </c>
      <c r="AK33">
        <v>0.13646134741491389</v>
      </c>
      <c r="AL33">
        <v>0.13646134741491389</v>
      </c>
      <c r="AM33">
        <v>0.13646134741491389</v>
      </c>
      <c r="AN33">
        <v>0.13646134741491389</v>
      </c>
      <c r="AO33">
        <v>0.13646134741491389</v>
      </c>
      <c r="AP33">
        <v>0.13646134741491389</v>
      </c>
    </row>
    <row r="34" spans="1:42" x14ac:dyDescent="0.2">
      <c r="A34" s="6" t="s">
        <v>48</v>
      </c>
      <c r="B34" s="28">
        <f>'Calculations 65plus'!B215</f>
        <v>3.3128834355828231E-2</v>
      </c>
      <c r="C34" s="28">
        <f>'Calculations 65plus'!C215</f>
        <v>3.4624824034130072E-2</v>
      </c>
      <c r="D34" s="28">
        <f>'Calculations 65plus'!D215</f>
        <v>3.6013866103672069E-2</v>
      </c>
      <c r="E34" s="28">
        <f>'Calculations 65plus'!E215</f>
        <v>3.7483321604011119E-2</v>
      </c>
      <c r="F34" s="28">
        <f>'Calculations 65plus'!F215</f>
        <v>3.8966815793368317E-2</v>
      </c>
      <c r="G34" s="28">
        <f>'Calculations 65plus'!G215</f>
        <v>4.0529604142674078E-2</v>
      </c>
      <c r="H34" s="28">
        <f>'Calculations 65plus'!H215</f>
        <v>4.2105710268494315E-2</v>
      </c>
      <c r="I34" s="28">
        <f>'Calculations 65plus'!I215</f>
        <v>4.3493164309825194E-2</v>
      </c>
      <c r="J34" s="28">
        <f>'Calculations 65plus'!J215</f>
        <v>4.478402333841669E-2</v>
      </c>
      <c r="K34" s="28">
        <f>'Calculations 65plus'!K215</f>
        <v>4.6060816344014571E-2</v>
      </c>
      <c r="L34" s="28">
        <f>'Calculations 65plus'!L215</f>
        <v>4.8110449956430712E-2</v>
      </c>
      <c r="M34" s="28">
        <f>'Calculations 65plus'!M215</f>
        <v>4.9740098066528252E-2</v>
      </c>
      <c r="N34" s="28">
        <f>'Calculations 65plus'!N215</f>
        <v>5.1393815486325836E-2</v>
      </c>
      <c r="O34" s="28">
        <f>'Calculations 65plus'!O215</f>
        <v>5.3071172461784707E-2</v>
      </c>
      <c r="P34" s="28">
        <f>'Calculations 65plus'!P215</f>
        <v>5.4771724378287236E-2</v>
      </c>
      <c r="Q34" s="28">
        <f>'Calculations 65plus'!Q215</f>
        <v>5.6495012559043628E-2</v>
      </c>
      <c r="R34" s="28">
        <f>'Calculations 65plus'!R215</f>
        <v>5.8240565071956345E-2</v>
      </c>
      <c r="S34" s="28">
        <f>'Calculations 65plus'!S215</f>
        <v>6.0007897542536312E-2</v>
      </c>
      <c r="T34" s="28">
        <f>'Calculations 65plus'!T215</f>
        <v>6.1796513970526039E-2</v>
      </c>
      <c r="U34" s="28">
        <f>'Calculations 65plus'!U215</f>
        <v>6.3605907547973448E-2</v>
      </c>
      <c r="V34" s="28">
        <f>'Calculations 65plus'!V215</f>
        <v>6.5435561476577322E-2</v>
      </c>
      <c r="W34" s="28">
        <f>'Calculations 65plus'!W215</f>
        <v>6.7284949782212403E-2</v>
      </c>
      <c r="X34" s="28">
        <f>'Calculations 65plus'!X215</f>
        <v>6.915353812464356E-2</v>
      </c>
      <c r="Y34" s="28">
        <f>'Calculations 65plus'!Y215</f>
        <v>7.1040784600531218E-2</v>
      </c>
      <c r="Z34" s="28">
        <f>'Calculations 65plus'!Z215</f>
        <v>7.294614053793376E-2</v>
      </c>
      <c r="AA34" s="28">
        <f>'Calculations 65plus'!AA215</f>
        <v>7.4869051280615606E-2</v>
      </c>
      <c r="AB34" s="28">
        <f>'Calculations 65plus'!AB215</f>
        <v>7.6808956960578587E-2</v>
      </c>
      <c r="AC34" s="28">
        <f>'Calculations 65plus'!AC215</f>
        <v>7.8765293257339844E-2</v>
      </c>
      <c r="AD34" s="28">
        <f>'Calculations 65plus'!AD215</f>
        <v>8.0737492142586659E-2</v>
      </c>
      <c r="AE34" s="28">
        <f>'Calculations 65plus'!AE215</f>
        <v>8.2724982608948755E-2</v>
      </c>
      <c r="AF34" s="28">
        <f>'Calculations 65plus'!AF215</f>
        <v>8.472719138173658E-2</v>
      </c>
      <c r="AG34">
        <v>8.472719138173658E-2</v>
      </c>
      <c r="AH34">
        <v>8.472719138173658E-2</v>
      </c>
      <c r="AI34">
        <v>8.472719138173658E-2</v>
      </c>
      <c r="AJ34">
        <v>8.472719138173658E-2</v>
      </c>
      <c r="AK34">
        <v>8.472719138173658E-2</v>
      </c>
      <c r="AL34">
        <v>8.472719138173658E-2</v>
      </c>
      <c r="AM34">
        <v>8.472719138173658E-2</v>
      </c>
      <c r="AN34">
        <v>8.472719138173658E-2</v>
      </c>
      <c r="AO34">
        <v>8.472719138173658E-2</v>
      </c>
      <c r="AP34">
        <v>8.472719138173658E-2</v>
      </c>
    </row>
    <row r="35" spans="1:42" x14ac:dyDescent="0.2">
      <c r="A35" s="6" t="s">
        <v>49</v>
      </c>
      <c r="B35" s="28">
        <f>'Calculations 65plus'!B216</f>
        <v>5.5284552845528454E-2</v>
      </c>
      <c r="C35" s="28">
        <f>'Calculations 65plus'!C216</f>
        <v>5.7250135615961067E-2</v>
      </c>
      <c r="D35" s="28">
        <f>'Calculations 65plus'!D216</f>
        <v>5.9074571838712626E-2</v>
      </c>
      <c r="E35" s="28">
        <f>'Calculations 65plus'!E216</f>
        <v>6.1050911211202895E-2</v>
      </c>
      <c r="F35" s="28">
        <f>'Calculations 65plus'!F216</f>
        <v>6.311826452433815E-2</v>
      </c>
      <c r="G35" s="28">
        <f>'Calculations 65plus'!G216</f>
        <v>6.541303607411364E-2</v>
      </c>
      <c r="H35" s="28">
        <f>'Calculations 65plus'!H216</f>
        <v>6.7779853155323186E-2</v>
      </c>
      <c r="I35" s="28">
        <f>'Calculations 65plus'!I216</f>
        <v>6.9938218411989939E-2</v>
      </c>
      <c r="J35" s="28">
        <f>'Calculations 65plus'!J216</f>
        <v>7.192548666612493E-2</v>
      </c>
      <c r="K35" s="28">
        <f>'Calculations 65plus'!K216</f>
        <v>7.3854874144751212E-2</v>
      </c>
      <c r="L35" s="28">
        <f>'Calculations 65plus'!L216</f>
        <v>7.6347961950209722E-2</v>
      </c>
      <c r="M35" s="28">
        <f>'Calculations 65plus'!M216</f>
        <v>7.8622447335081308E-2</v>
      </c>
      <c r="N35" s="28">
        <f>'Calculations 65plus'!N216</f>
        <v>8.0923810001422181E-2</v>
      </c>
      <c r="O35" s="28">
        <f>'Calculations 65plus'!O216</f>
        <v>8.3251244547976971E-2</v>
      </c>
      <c r="P35" s="28">
        <f>'Calculations 65plus'!P216</f>
        <v>8.5603927549527489E-2</v>
      </c>
      <c r="Q35" s="28">
        <f>'Calculations 65plus'!Q216</f>
        <v>8.7981019126025808E-2</v>
      </c>
      <c r="R35" s="28">
        <f>'Calculations 65plus'!R216</f>
        <v>9.0381664517871801E-2</v>
      </c>
      <c r="S35" s="28">
        <f>'Calculations 65plus'!S216</f>
        <v>9.2804995661816186E-2</v>
      </c>
      <c r="T35" s="28">
        <f>'Calculations 65plus'!T216</f>
        <v>9.5250132762145598E-2</v>
      </c>
      <c r="U35" s="28">
        <f>'Calculations 65plus'!U216</f>
        <v>9.7716185852033038E-2</v>
      </c>
      <c r="V35" s="28">
        <f>'Calculations 65plus'!V216</f>
        <v>0.10020225634016021</v>
      </c>
      <c r="W35" s="28">
        <f>'Calculations 65plus'!W216</f>
        <v>0.10270743853796667</v>
      </c>
      <c r="X35" s="28">
        <f>'Calculations 65plus'!X216</f>
        <v>0.10523082116315027</v>
      </c>
      <c r="Y35" s="28">
        <f>'Calculations 65plus'!Y216</f>
        <v>0.10777148881531906</v>
      </c>
      <c r="Z35" s="28">
        <f>'Calculations 65plus'!Z216</f>
        <v>0.11032852341997752</v>
      </c>
      <c r="AA35" s="28">
        <f>'Calculations 65plus'!AA216</f>
        <v>0.11290100563733033</v>
      </c>
      <c r="AB35" s="28">
        <f>'Calculations 65plus'!AB216</f>
        <v>0.11548801623268071</v>
      </c>
      <c r="AC35" s="28">
        <f>'Calculations 65plus'!AC216</f>
        <v>0.11808863740550722</v>
      </c>
      <c r="AD35" s="28">
        <f>'Calculations 65plus'!AD216</f>
        <v>0.12070195407460106</v>
      </c>
      <c r="AE35" s="28">
        <f>'Calculations 65plus'!AE216</f>
        <v>0.12332705511694717</v>
      </c>
      <c r="AF35" s="28">
        <f>'Calculations 65plus'!AF216</f>
        <v>0.12596303455833574</v>
      </c>
      <c r="AG35">
        <v>0.12596303455833574</v>
      </c>
      <c r="AH35">
        <v>0.12596303455833574</v>
      </c>
      <c r="AI35">
        <v>0.12596303455833574</v>
      </c>
      <c r="AJ35">
        <v>0.12596303455833574</v>
      </c>
      <c r="AK35">
        <v>0.12596303455833574</v>
      </c>
      <c r="AL35">
        <v>0.12596303455833574</v>
      </c>
      <c r="AM35">
        <v>0.12596303455833574</v>
      </c>
      <c r="AN35">
        <v>0.12596303455833574</v>
      </c>
      <c r="AO35">
        <v>0.12596303455833574</v>
      </c>
      <c r="AP35">
        <v>0.12596303455833574</v>
      </c>
    </row>
    <row r="36" spans="1:42" x14ac:dyDescent="0.2">
      <c r="A36" s="6" t="s">
        <v>50</v>
      </c>
      <c r="B36" s="28">
        <f>'Calculations 65plus'!B217</f>
        <v>5.6008414409676556E-2</v>
      </c>
      <c r="C36" s="28">
        <f>'Calculations 65plus'!C217</f>
        <v>5.8057052769863463E-2</v>
      </c>
      <c r="D36" s="28">
        <f>'Calculations 65plus'!D217</f>
        <v>5.9992598335034029E-2</v>
      </c>
      <c r="E36" s="28">
        <f>'Calculations 65plus'!E217</f>
        <v>6.2058836798785412E-2</v>
      </c>
      <c r="F36" s="28">
        <f>'Calculations 65plus'!F217</f>
        <v>6.4152727335574061E-2</v>
      </c>
      <c r="G36" s="28">
        <f>'Calculations 65plus'!G217</f>
        <v>6.6378220652620182E-2</v>
      </c>
      <c r="H36" s="28">
        <f>'Calculations 65plus'!H217</f>
        <v>6.8627223224268064E-2</v>
      </c>
      <c r="I36" s="28">
        <f>'Calculations 65plus'!I217</f>
        <v>7.0665956960156109E-2</v>
      </c>
      <c r="J36" s="28">
        <f>'Calculations 65plus'!J217</f>
        <v>7.2596218782123495E-2</v>
      </c>
      <c r="K36" s="28">
        <f>'Calculations 65plus'!K217</f>
        <v>7.451107023184729E-2</v>
      </c>
      <c r="L36" s="28">
        <f>'Calculations 65plus'!L217</f>
        <v>7.7120704041573784E-2</v>
      </c>
      <c r="M36" s="28">
        <f>'Calculations 65plus'!M217</f>
        <v>7.9376918260130908E-2</v>
      </c>
      <c r="N36" s="28">
        <f>'Calculations 65plus'!N217</f>
        <v>8.1657574293507215E-2</v>
      </c>
      <c r="O36" s="28">
        <f>'Calculations 65plus'!O217</f>
        <v>8.396184388755451E-2</v>
      </c>
      <c r="P36" s="28">
        <f>'Calculations 65plus'!P217</f>
        <v>8.6288886364287942E-2</v>
      </c>
      <c r="Q36" s="28">
        <f>'Calculations 65plus'!Q217</f>
        <v>8.8637850150090625E-2</v>
      </c>
      <c r="R36" s="28">
        <f>'Calculations 65plus'!R217</f>
        <v>9.1007874288036486E-2</v>
      </c>
      <c r="S36" s="28">
        <f>'Calculations 65plus'!S217</f>
        <v>9.3398089929979652E-2</v>
      </c>
      <c r="T36" s="28">
        <f>'Calculations 65plus'!T217</f>
        <v>9.5807621804315291E-2</v>
      </c>
      <c r="U36" s="28">
        <f>'Calculations 65plus'!U217</f>
        <v>9.8235589655607788E-2</v>
      </c>
      <c r="V36" s="28">
        <f>'Calculations 65plus'!V217</f>
        <v>0.10068110965255453</v>
      </c>
      <c r="W36" s="28">
        <f>'Calculations 65plus'!W217</f>
        <v>0.10314329576104574</v>
      </c>
      <c r="X36" s="28">
        <f>'Calculations 65plus'!X217</f>
        <v>0.10562126107937263</v>
      </c>
      <c r="Y36" s="28">
        <f>'Calculations 65plus'!Y217</f>
        <v>0.10811411913292565</v>
      </c>
      <c r="Z36" s="28">
        <f>'Calculations 65plus'!Z217</f>
        <v>0.11062098512601623</v>
      </c>
      <c r="AA36" s="28">
        <f>'Calculations 65plus'!AA217</f>
        <v>0.11314097714873904</v>
      </c>
      <c r="AB36" s="28">
        <f>'Calculations 65plus'!AB217</f>
        <v>0.11567321733707626</v>
      </c>
      <c r="AC36" s="28">
        <f>'Calculations 65plus'!AC217</f>
        <v>0.11821683298472012</v>
      </c>
      <c r="AD36" s="28">
        <f>'Calculations 65plus'!AD217</f>
        <v>0.12077095760535597</v>
      </c>
      <c r="AE36" s="28">
        <f>'Calculations 65plus'!AE217</f>
        <v>0.12333473194440607</v>
      </c>
      <c r="AF36" s="28">
        <f>'Calculations 65plus'!AF217</f>
        <v>0.12590730493948799</v>
      </c>
      <c r="AG36">
        <v>0.12590730493948799</v>
      </c>
      <c r="AH36">
        <v>0.12590730493948799</v>
      </c>
      <c r="AI36">
        <v>0.12590730493948799</v>
      </c>
      <c r="AJ36">
        <v>0.12590730493948799</v>
      </c>
      <c r="AK36">
        <v>0.12590730493948799</v>
      </c>
      <c r="AL36">
        <v>0.12590730493948799</v>
      </c>
      <c r="AM36">
        <v>0.12590730493948799</v>
      </c>
      <c r="AN36">
        <v>0.12590730493948799</v>
      </c>
      <c r="AO36">
        <v>0.12590730493948799</v>
      </c>
      <c r="AP36">
        <v>0.12590730493948799</v>
      </c>
    </row>
    <row r="37" spans="1:42" x14ac:dyDescent="0.2">
      <c r="A37" s="6" t="s">
        <v>51</v>
      </c>
      <c r="B37" s="28">
        <f>'Calculations 65plus'!B218</f>
        <v>0.14614541468761416</v>
      </c>
      <c r="C37" s="28">
        <f>'Calculations 65plus'!C218</f>
        <v>0.15002567080167734</v>
      </c>
      <c r="D37" s="28">
        <f>'Calculations 65plus'!D218</f>
        <v>0.15370281376092981</v>
      </c>
      <c r="E37" s="28">
        <f>'Calculations 65plus'!E218</f>
        <v>0.15756020449259051</v>
      </c>
      <c r="F37" s="28">
        <f>'Calculations 65plus'!F218</f>
        <v>0.1613233355559735</v>
      </c>
      <c r="G37" s="28">
        <f>'Calculations 65plus'!G218</f>
        <v>0.16506236841974903</v>
      </c>
      <c r="H37" s="28">
        <f>'Calculations 65plus'!H218</f>
        <v>0.16876712502200611</v>
      </c>
      <c r="I37" s="28">
        <f>'Calculations 65plus'!I218</f>
        <v>0.17213060582262321</v>
      </c>
      <c r="J37" s="28">
        <f>'Calculations 65plus'!J218</f>
        <v>0.17536929643718632</v>
      </c>
      <c r="K37" s="28">
        <f>'Calculations 65plus'!K218</f>
        <v>0.17857595117453751</v>
      </c>
      <c r="L37" s="28">
        <f>'Calculations 65plus'!L218</f>
        <v>0.1830497003714838</v>
      </c>
      <c r="M37" s="28">
        <f>'Calculations 65plus'!M218</f>
        <v>0.18673667975064492</v>
      </c>
      <c r="N37" s="28">
        <f>'Calculations 65plus'!N218</f>
        <v>0.19042179301226708</v>
      </c>
      <c r="O37" s="28">
        <f>'Calculations 65plus'!O218</f>
        <v>0.19410344844153823</v>
      </c>
      <c r="P37" s="28">
        <f>'Calculations 65plus'!P218</f>
        <v>0.19778009590102888</v>
      </c>
      <c r="Q37" s="28">
        <f>'Calculations 65plus'!Q218</f>
        <v>0.20145022836081314</v>
      </c>
      <c r="R37" s="28">
        <f>'Calculations 65plus'!R218</f>
        <v>0.20511238323518086</v>
      </c>
      <c r="S37" s="28">
        <f>'Calculations 65plus'!S218</f>
        <v>0.20876514353091369</v>
      </c>
      <c r="T37" s="28">
        <f>'Calculations 65plus'!T218</f>
        <v>0.21240713881279452</v>
      </c>
      <c r="U37" s="28">
        <f>'Calculations 65plus'!U218</f>
        <v>0.21603704599264756</v>
      </c>
      <c r="V37" s="28">
        <f>'Calculations 65plus'!V218</f>
        <v>0.21965358994872752</v>
      </c>
      <c r="W37" s="28">
        <f>'Calculations 65plus'!W218</f>
        <v>0.22325554398271297</v>
      </c>
      <c r="X37" s="28">
        <f>'Calculations 65plus'!X218</f>
        <v>0.22684173012192915</v>
      </c>
      <c r="Y37" s="28">
        <f>'Calculations 65plus'!Y218</f>
        <v>0.23041101927470506</v>
      </c>
      <c r="Z37" s="28">
        <f>'Calculations 65plus'!Z218</f>
        <v>0.23396233124697302</v>
      </c>
      <c r="AA37" s="28">
        <f>'Calculations 65plus'!AA218</f>
        <v>0.23749463462836834</v>
      </c>
      <c r="AB37" s="28">
        <f>'Calculations 65plus'!AB218</f>
        <v>0.24100694655615346</v>
      </c>
      <c r="AC37" s="28">
        <f>'Calculations 65plus'!AC218</f>
        <v>0.2444983323653179</v>
      </c>
      <c r="AD37" s="28">
        <f>'Calculations 65plus'!AD218</f>
        <v>0.2479679051331595</v>
      </c>
      <c r="AE37" s="28">
        <f>'Calculations 65plus'!AE218</f>
        <v>0.25141482512656971</v>
      </c>
      <c r="AF37" s="28">
        <f>'Calculations 65plus'!AF218</f>
        <v>0.25483829916011985</v>
      </c>
      <c r="AG37">
        <v>0.25483829916011985</v>
      </c>
      <c r="AH37">
        <v>0.25483829916011985</v>
      </c>
      <c r="AI37">
        <v>0.25483829916011985</v>
      </c>
      <c r="AJ37">
        <v>0.25483829916011985</v>
      </c>
      <c r="AK37">
        <v>0.25483829916011985</v>
      </c>
      <c r="AL37">
        <v>0.25483829916011985</v>
      </c>
      <c r="AM37">
        <v>0.25483829916011985</v>
      </c>
      <c r="AN37">
        <v>0.25483829916011985</v>
      </c>
      <c r="AO37">
        <v>0.25483829916011985</v>
      </c>
      <c r="AP37">
        <v>0.25483829916011985</v>
      </c>
    </row>
    <row r="38" spans="1:42" x14ac:dyDescent="0.2">
      <c r="A38" s="6" t="s">
        <v>52</v>
      </c>
      <c r="B38" s="28">
        <f>'Calculations 65plus'!B219</f>
        <v>7.1159058298347247E-2</v>
      </c>
      <c r="C38" s="28">
        <f>'Calculations 65plus'!C219</f>
        <v>7.3534827515123885E-2</v>
      </c>
      <c r="D38" s="28">
        <f>'Calculations 65plus'!D219</f>
        <v>7.577318452534966E-2</v>
      </c>
      <c r="E38" s="28">
        <f>'Calculations 65plus'!E219</f>
        <v>7.8169490062996283E-2</v>
      </c>
      <c r="F38" s="28">
        <f>'Calculations 65plus'!F219</f>
        <v>8.0610765919225322E-2</v>
      </c>
      <c r="G38" s="28">
        <f>'Calculations 65plus'!G219</f>
        <v>8.3225798012025884E-2</v>
      </c>
      <c r="H38" s="28">
        <f>'Calculations 65plus'!H219</f>
        <v>8.5875353285551403E-2</v>
      </c>
      <c r="I38" s="28">
        <f>'Calculations 65plus'!I219</f>
        <v>8.8293643259098498E-2</v>
      </c>
      <c r="J38" s="28">
        <f>'Calculations 65plus'!J219</f>
        <v>9.0575103379762378E-2</v>
      </c>
      <c r="K38" s="28">
        <f>'Calculations 65plus'!K219</f>
        <v>9.2820998121499923E-2</v>
      </c>
      <c r="L38" s="28">
        <f>'Calculations 65plus'!L219</f>
        <v>9.5753363912235309E-2</v>
      </c>
      <c r="M38" s="28">
        <f>'Calculations 65plus'!M219</f>
        <v>9.8354213560740533E-2</v>
      </c>
      <c r="N38" s="28">
        <f>'Calculations 65plus'!N219</f>
        <v>0.10097734681094804</v>
      </c>
      <c r="O38" s="28">
        <f>'Calculations 65plus'!O219</f>
        <v>0.10362170563684339</v>
      </c>
      <c r="P38" s="28">
        <f>'Calculations 65plus'!P219</f>
        <v>0.10628622530169116</v>
      </c>
      <c r="Q38" s="28">
        <f>'Calculations 65plus'!Q219</f>
        <v>0.10896983624306233</v>
      </c>
      <c r="R38" s="28">
        <f>'Calculations 65plus'!R219</f>
        <v>0.11167146591452833</v>
      </c>
      <c r="S38" s="28">
        <f>'Calculations 65plus'!S219</f>
        <v>0.1143900405792397</v>
      </c>
      <c r="T38" s="28">
        <f>'Calculations 65plus'!T219</f>
        <v>0.11712448705103284</v>
      </c>
      <c r="U38" s="28">
        <f>'Calculations 65plus'!U219</f>
        <v>0.11987373437915078</v>
      </c>
      <c r="V38" s="28">
        <f>'Calculations 65plus'!V219</f>
        <v>0.12263671547309545</v>
      </c>
      <c r="W38" s="28">
        <f>'Calculations 65plus'!W219</f>
        <v>0.12541236866455663</v>
      </c>
      <c r="X38" s="28">
        <f>'Calculations 65plus'!X219</f>
        <v>0.12819963920379476</v>
      </c>
      <c r="Y38" s="28">
        <f>'Calculations 65plus'!Y219</f>
        <v>0.13099748068827025</v>
      </c>
      <c r="Z38" s="28">
        <f>'Calculations 65plus'!Z219</f>
        <v>0.13380485642171441</v>
      </c>
      <c r="AA38" s="28">
        <f>'Calculations 65plus'!AA219</f>
        <v>0.1366207407022364</v>
      </c>
      <c r="AB38" s="28">
        <f>'Calculations 65plus'!AB219</f>
        <v>0.13944412003843298</v>
      </c>
      <c r="AC38" s="28">
        <f>'Calculations 65plus'!AC219</f>
        <v>0.14227399429283566</v>
      </c>
      <c r="AD38" s="28">
        <f>'Calculations 65plus'!AD219</f>
        <v>0.14510937775236699</v>
      </c>
      <c r="AE38" s="28">
        <f>'Calculations 65plus'!AE219</f>
        <v>0.14794930012580565</v>
      </c>
      <c r="AF38" s="28">
        <f>'Calculations 65plus'!AF219</f>
        <v>0.15079280746856707</v>
      </c>
      <c r="AG38">
        <v>0.15079280746856707</v>
      </c>
      <c r="AH38">
        <v>0.15079280746856707</v>
      </c>
      <c r="AI38">
        <v>0.15079280746856707</v>
      </c>
      <c r="AJ38">
        <v>0.15079280746856707</v>
      </c>
      <c r="AK38">
        <v>0.15079280746856707</v>
      </c>
      <c r="AL38">
        <v>0.15079280746856707</v>
      </c>
      <c r="AM38">
        <v>0.15079280746856707</v>
      </c>
      <c r="AN38">
        <v>0.15079280746856707</v>
      </c>
      <c r="AO38">
        <v>0.15079280746856707</v>
      </c>
      <c r="AP38">
        <v>0.15079280746856707</v>
      </c>
    </row>
    <row r="39" spans="1:42" x14ac:dyDescent="0.2">
      <c r="A39" s="6" t="s">
        <v>53</v>
      </c>
      <c r="B39" s="28">
        <f>'Calculations 65plus'!B220</f>
        <v>6.0117302052785912E-2</v>
      </c>
      <c r="C39" s="28">
        <f>'Calculations 65plus'!C220</f>
        <v>6.2317471053649362E-2</v>
      </c>
      <c r="D39" s="28">
        <f>'Calculations 65plus'!D220</f>
        <v>6.4382484102683504E-2</v>
      </c>
      <c r="E39" s="28">
        <f>'Calculations 65plus'!E220</f>
        <v>6.6569564747096563E-2</v>
      </c>
      <c r="F39" s="28">
        <f>'Calculations 65plus'!F220</f>
        <v>6.8757283716078907E-2</v>
      </c>
      <c r="G39" s="28">
        <f>'Calculations 65plus'!G220</f>
        <v>7.1020998461224297E-2</v>
      </c>
      <c r="H39" s="28">
        <f>'Calculations 65plus'!H220</f>
        <v>7.3297008360716759E-2</v>
      </c>
      <c r="I39" s="28">
        <f>'Calculations 65plus'!I220</f>
        <v>7.5345225865057541E-2</v>
      </c>
      <c r="J39" s="28">
        <f>'Calculations 65plus'!J220</f>
        <v>7.7283172939838468E-2</v>
      </c>
      <c r="K39" s="28">
        <f>'Calculations 65plus'!K220</f>
        <v>7.9196596309547437E-2</v>
      </c>
      <c r="L39" s="28">
        <f>'Calculations 65plus'!L220</f>
        <v>8.2017349128013964E-2</v>
      </c>
      <c r="M39" s="28">
        <f>'Calculations 65plus'!M220</f>
        <v>8.4337581601469661E-2</v>
      </c>
      <c r="N39" s="28">
        <f>'Calculations 65plus'!N220</f>
        <v>8.6680573326520571E-2</v>
      </c>
      <c r="O39" s="28">
        <f>'Calculations 65plus'!O220</f>
        <v>8.9045449925854336E-2</v>
      </c>
      <c r="P39" s="28">
        <f>'Calculations 65plus'!P220</f>
        <v>9.1431328040454091E-2</v>
      </c>
      <c r="Q39" s="28">
        <f>'Calculations 65plus'!Q220</f>
        <v>9.3837316878876767E-2</v>
      </c>
      <c r="R39" s="28">
        <f>'Calculations 65plus'!R220</f>
        <v>9.6262519737927876E-2</v>
      </c>
      <c r="S39" s="28">
        <f>'Calculations 65plus'!S220</f>
        <v>9.8706035490873548E-2</v>
      </c>
      <c r="T39" s="28">
        <f>'Calculations 65plus'!T220</f>
        <v>0.10116696003963377</v>
      </c>
      <c r="U39" s="28">
        <f>'Calculations 65plus'!U220</f>
        <v>0.10364438772773124</v>
      </c>
      <c r="V39" s="28">
        <f>'Calculations 65plus'!V220</f>
        <v>0.1061374127110814</v>
      </c>
      <c r="W39" s="28">
        <f>'Calculations 65plus'!W220</f>
        <v>0.10864513028401868</v>
      </c>
      <c r="X39" s="28">
        <f>'Calculations 65plus'!X220</f>
        <v>0.11116663815827842</v>
      </c>
      <c r="Y39" s="28">
        <f>'Calculations 65plus'!Y220</f>
        <v>0.1137010376929509</v>
      </c>
      <c r="Z39" s="28">
        <f>'Calculations 65plus'!Z220</f>
        <v>0.11624743507372824</v>
      </c>
      <c r="AA39" s="28">
        <f>'Calculations 65plus'!AA220</f>
        <v>0.1188049424400528</v>
      </c>
      <c r="AB39" s="28">
        <f>'Calculations 65plus'!AB220</f>
        <v>0.1213726789590593</v>
      </c>
      <c r="AC39" s="28">
        <f>'Calculations 65plus'!AC220</f>
        <v>0.12394977184547441</v>
      </c>
      <c r="AD39" s="28">
        <f>'Calculations 65plus'!AD220</f>
        <v>0.12653535732688945</v>
      </c>
      <c r="AE39" s="28">
        <f>'Calculations 65plus'!AE220</f>
        <v>0.12912858155407328</v>
      </c>
      <c r="AF39" s="28">
        <f>'Calculations 65plus'!AF220</f>
        <v>0.13172860145622292</v>
      </c>
      <c r="AG39">
        <v>0.13172860145622292</v>
      </c>
      <c r="AH39">
        <v>0.13172860145622292</v>
      </c>
      <c r="AI39">
        <v>0.13172860145622292</v>
      </c>
      <c r="AJ39">
        <v>0.13172860145622292</v>
      </c>
      <c r="AK39">
        <v>0.13172860145622292</v>
      </c>
      <c r="AL39">
        <v>0.13172860145622292</v>
      </c>
      <c r="AM39">
        <v>0.13172860145622292</v>
      </c>
      <c r="AN39">
        <v>0.13172860145622292</v>
      </c>
      <c r="AO39">
        <v>0.13172860145622292</v>
      </c>
      <c r="AP39">
        <v>0.13172860145622292</v>
      </c>
    </row>
    <row r="40" spans="1:42" x14ac:dyDescent="0.2">
      <c r="A40" s="6" t="s">
        <v>54</v>
      </c>
      <c r="B40" s="28">
        <f>'Calculations 65plus'!B221</f>
        <v>6.439790575916228E-2</v>
      </c>
      <c r="C40" s="28">
        <f>'Calculations 65plus'!C221</f>
        <v>6.6704260212509095E-2</v>
      </c>
      <c r="D40" s="28">
        <f>'Calculations 65plus'!D221</f>
        <v>6.8872131553767826E-2</v>
      </c>
      <c r="E40" s="28">
        <f>'Calculations 65plus'!E221</f>
        <v>7.1167405352009411E-2</v>
      </c>
      <c r="F40" s="28">
        <f>'Calculations 65plus'!F221</f>
        <v>7.3473728102823363E-2</v>
      </c>
      <c r="G40" s="28">
        <f>'Calculations 65plus'!G221</f>
        <v>7.5900053449977106E-2</v>
      </c>
      <c r="H40" s="28">
        <f>'Calculations 65plus'!H221</f>
        <v>7.8332710950592341E-2</v>
      </c>
      <c r="I40" s="28">
        <f>'Calculations 65plus'!I221</f>
        <v>8.0508634876613958E-2</v>
      </c>
      <c r="J40" s="28">
        <f>'Calculations 65plus'!J221</f>
        <v>8.2567596297725365E-2</v>
      </c>
      <c r="K40" s="28">
        <f>'Calculations 65plus'!K221</f>
        <v>8.4618138175428931E-2</v>
      </c>
      <c r="L40" s="28">
        <f>'Calculations 65plus'!L221</f>
        <v>8.7554917533170878E-2</v>
      </c>
      <c r="M40" s="28">
        <f>'Calculations 65plus'!M221</f>
        <v>9.0006270214436551E-2</v>
      </c>
      <c r="N40" s="28">
        <f>'Calculations 65plus'!N221</f>
        <v>9.2480637545384534E-2</v>
      </c>
      <c r="O40" s="28">
        <f>'Calculations 65plus'!O221</f>
        <v>9.4977058567873918E-2</v>
      </c>
      <c r="P40" s="28">
        <f>'Calculations 65plus'!P221</f>
        <v>9.7494563888395835E-2</v>
      </c>
      <c r="Q40" s="28">
        <f>'Calculations 65plus'!Q221</f>
        <v>0.10003217738724433</v>
      </c>
      <c r="R40" s="28">
        <f>'Calculations 65plus'!R221</f>
        <v>0.10258891789373167</v>
      </c>
      <c r="S40" s="28">
        <f>'Calculations 65plus'!S221</f>
        <v>0.1051638008231285</v>
      </c>
      <c r="T40" s="28">
        <f>'Calculations 65plus'!T221</f>
        <v>0.10775583977135812</v>
      </c>
      <c r="U40" s="28">
        <f>'Calculations 65plus'!U221</f>
        <v>0.11036404806384831</v>
      </c>
      <c r="V40" s="28">
        <f>'Calculations 65plus'!V221</f>
        <v>0.11298744025530469</v>
      </c>
      <c r="W40" s="28">
        <f>'Calculations 65plus'!W221</f>
        <v>0.11562503357752495</v>
      </c>
      <c r="X40" s="28">
        <f>'Calculations 65plus'!X221</f>
        <v>0.11827584933274307</v>
      </c>
      <c r="Y40" s="28">
        <f>'Calculations 65plus'!Y221</f>
        <v>0.12093891423033813</v>
      </c>
      <c r="Z40" s="28">
        <f>'Calculations 65plus'!Z221</f>
        <v>0.12361326166508933</v>
      </c>
      <c r="AA40" s="28">
        <f>'Calculations 65plus'!AA221</f>
        <v>0.12629793293549091</v>
      </c>
      <c r="AB40" s="28">
        <f>'Calculations 65plus'!AB221</f>
        <v>0.12899197840096949</v>
      </c>
      <c r="AC40" s="28">
        <f>'Calculations 65plus'!AC221</f>
        <v>0.13169445857715165</v>
      </c>
      <c r="AD40" s="28">
        <f>'Calculations 65plus'!AD221</f>
        <v>0.13440444516862751</v>
      </c>
      <c r="AE40" s="28">
        <f>'Calculations 65plus'!AE221</f>
        <v>0.13712102203893817</v>
      </c>
      <c r="AF40" s="28">
        <f>'Calculations 65plus'!AF221</f>
        <v>0.13984328611778285</v>
      </c>
      <c r="AG40">
        <v>0.13984328611778285</v>
      </c>
      <c r="AH40">
        <v>0.13984328611778285</v>
      </c>
      <c r="AI40">
        <v>0.13984328611778285</v>
      </c>
      <c r="AJ40">
        <v>0.13984328611778285</v>
      </c>
      <c r="AK40">
        <v>0.13984328611778285</v>
      </c>
      <c r="AL40">
        <v>0.13984328611778285</v>
      </c>
      <c r="AM40">
        <v>0.13984328611778285</v>
      </c>
      <c r="AN40">
        <v>0.13984328611778285</v>
      </c>
      <c r="AO40">
        <v>0.13984328611778285</v>
      </c>
      <c r="AP40">
        <v>0.13984328611778285</v>
      </c>
    </row>
    <row r="41" spans="1:42" x14ac:dyDescent="0.2">
      <c r="A41" s="6" t="s">
        <v>55</v>
      </c>
      <c r="B41" s="28">
        <f>'Calculations 65plus'!B222</f>
        <v>6.4528574873402467E-2</v>
      </c>
      <c r="C41" s="28">
        <f>'Calculations 65plus'!C222</f>
        <v>6.6789318406765358E-2</v>
      </c>
      <c r="D41" s="28">
        <f>'Calculations 65plus'!D222</f>
        <v>6.8929673654813436E-2</v>
      </c>
      <c r="E41" s="28">
        <f>'Calculations 65plus'!E222</f>
        <v>7.1217683160090875E-2</v>
      </c>
      <c r="F41" s="28">
        <f>'Calculations 65plus'!F222</f>
        <v>7.3541907254259867E-2</v>
      </c>
      <c r="G41" s="28">
        <f>'Calculations 65plus'!G222</f>
        <v>7.6026892835393906E-2</v>
      </c>
      <c r="H41" s="28">
        <f>'Calculations 65plus'!H222</f>
        <v>7.8537169023445777E-2</v>
      </c>
      <c r="I41" s="28">
        <f>'Calculations 65plus'!I222</f>
        <v>8.0825730788376293E-2</v>
      </c>
      <c r="J41" s="28">
        <f>'Calculations 65plus'!J222</f>
        <v>8.3000875462541257E-2</v>
      </c>
      <c r="K41" s="28">
        <f>'Calculations 65plus'!K222</f>
        <v>8.5160478779951268E-2</v>
      </c>
      <c r="L41" s="28">
        <f>'Calculations 65plus'!L222</f>
        <v>8.798369455356661E-2</v>
      </c>
      <c r="M41" s="28">
        <f>'Calculations 65plus'!M222</f>
        <v>9.0479952310028353E-2</v>
      </c>
      <c r="N41" s="28">
        <f>'Calculations 65plus'!N222</f>
        <v>9.3000725026632994E-2</v>
      </c>
      <c r="O41" s="28">
        <f>'Calculations 65plus'!O222</f>
        <v>9.5545019506012061E-2</v>
      </c>
      <c r="P41" s="28">
        <f>'Calculations 65plus'!P222</f>
        <v>9.8111831449450113E-2</v>
      </c>
      <c r="Q41" s="28">
        <f>'Calculations 65plus'!Q222</f>
        <v>0.10070014731116397</v>
      </c>
      <c r="R41" s="28">
        <f>'Calculations 65plus'!R222</f>
        <v>0.10330894612455778</v>
      </c>
      <c r="S41" s="28">
        <f>'Calculations 65plus'!S222</f>
        <v>0.10593720129514632</v>
      </c>
      <c r="T41" s="28">
        <f>'Calculations 65plus'!T222</f>
        <v>0.1085838823551999</v>
      </c>
      <c r="U41" s="28">
        <f>'Calculations 65plus'!U222</f>
        <v>0.11124795667556256</v>
      </c>
      <c r="V41" s="28">
        <f>'Calculations 65plus'!V222</f>
        <v>0.11392839113047572</v>
      </c>
      <c r="W41" s="28">
        <f>'Calculations 65plus'!W222</f>
        <v>0.11662415371163325</v>
      </c>
      <c r="X41" s="28">
        <f>'Calculations 65plus'!X222</f>
        <v>0.11933421508809615</v>
      </c>
      <c r="Y41" s="28">
        <f>'Calculations 65plus'!Y222</f>
        <v>0.12205755010908405</v>
      </c>
      <c r="Z41" s="28">
        <f>'Calculations 65plus'!Z222</f>
        <v>0.12479313924705079</v>
      </c>
      <c r="AA41" s="28">
        <f>'Calculations 65plus'!AA222</f>
        <v>0.12753996997883502</v>
      </c>
      <c r="AB41" s="28">
        <f>'Calculations 65plus'!AB222</f>
        <v>0.13029703810304918</v>
      </c>
      <c r="AC41" s="28">
        <f>'Calculations 65plus'!AC222</f>
        <v>0.1330633489922361</v>
      </c>
      <c r="AD41" s="28">
        <f>'Calculations 65plus'!AD222</f>
        <v>0.13583791877866644</v>
      </c>
      <c r="AE41" s="28">
        <f>'Calculations 65plus'!AE222</f>
        <v>0.13861977547299068</v>
      </c>
      <c r="AF41" s="28">
        <f>'Calculations 65plus'!AF222</f>
        <v>0.14140796001527928</v>
      </c>
      <c r="AG41">
        <v>0.14140796001527928</v>
      </c>
      <c r="AH41">
        <v>0.14140796001527928</v>
      </c>
      <c r="AI41">
        <v>0.14140796001527928</v>
      </c>
      <c r="AJ41">
        <v>0.14140796001527928</v>
      </c>
      <c r="AK41">
        <v>0.14140796001527928</v>
      </c>
      <c r="AL41">
        <v>0.14140796001527928</v>
      </c>
      <c r="AM41">
        <v>0.14140796001527928</v>
      </c>
      <c r="AN41">
        <v>0.14140796001527928</v>
      </c>
      <c r="AO41">
        <v>0.14140796001527928</v>
      </c>
      <c r="AP41">
        <v>0.14140796001527928</v>
      </c>
    </row>
    <row r="42" spans="1:42" x14ac:dyDescent="0.2">
      <c r="A42" s="6" t="s">
        <v>56</v>
      </c>
      <c r="B42" s="28">
        <f>'Calculations 65plus'!B223</f>
        <v>9.3389700230591885E-2</v>
      </c>
      <c r="C42" s="28">
        <f>'Calculations 65plus'!C223</f>
        <v>9.6613421786086243E-2</v>
      </c>
      <c r="D42" s="28">
        <f>'Calculations 65plus'!D223</f>
        <v>9.9623061291862242E-2</v>
      </c>
      <c r="E42" s="28">
        <f>'Calculations 65plus'!E223</f>
        <v>0.1028246897436919</v>
      </c>
      <c r="F42" s="28">
        <f>'Calculations 65plus'!F223</f>
        <v>0.10610896264173354</v>
      </c>
      <c r="G42" s="28">
        <f>'Calculations 65plus'!G223</f>
        <v>0.10971698879683976</v>
      </c>
      <c r="H42" s="28">
        <f>'Calculations 65plus'!H223</f>
        <v>0.1133241564459239</v>
      </c>
      <c r="I42" s="28">
        <f>'Calculations 65plus'!I223</f>
        <v>0.11667583839082939</v>
      </c>
      <c r="J42" s="28">
        <f>'Calculations 65plus'!J223</f>
        <v>0.11992092318704702</v>
      </c>
      <c r="K42" s="28">
        <f>'Calculations 65plus'!K223</f>
        <v>0.12314254327997878</v>
      </c>
      <c r="L42" s="28">
        <f>'Calculations 65plus'!L223</f>
        <v>0.12685902249726941</v>
      </c>
      <c r="M42" s="28">
        <f>'Calculations 65plus'!M223</f>
        <v>0.13036904626306325</v>
      </c>
      <c r="N42" s="28">
        <f>'Calculations 65plus'!N223</f>
        <v>0.13389993243611809</v>
      </c>
      <c r="O42" s="28">
        <f>'Calculations 65plus'!O223</f>
        <v>0.13744978462344321</v>
      </c>
      <c r="P42" s="28">
        <f>'Calculations 65plus'!P223</f>
        <v>0.14101672402087256</v>
      </c>
      <c r="Q42" s="28">
        <f>'Calculations 65plus'!Q223</f>
        <v>0.14459889236276002</v>
      </c>
      <c r="R42" s="28">
        <f>'Calculations 65plus'!R223</f>
        <v>0.14819445470097603</v>
      </c>
      <c r="S42" s="28">
        <f>'Calculations 65plus'!S223</f>
        <v>0.1518016020120907</v>
      </c>
      <c r="T42" s="28">
        <f>'Calculations 65plus'!T223</f>
        <v>0.15541855363220167</v>
      </c>
      <c r="U42" s="28">
        <f>'Calculations 65plus'!U223</f>
        <v>0.1590435595194826</v>
      </c>
      <c r="V42" s="28">
        <f>'Calculations 65plus'!V223</f>
        <v>0.16267490234511034</v>
      </c>
      <c r="W42" s="28">
        <f>'Calculations 65plus'!W223</f>
        <v>0.16631089941381019</v>
      </c>
      <c r="X42" s="28">
        <f>'Calculations 65plus'!X223</f>
        <v>0.16994990441583976</v>
      </c>
      <c r="Y42" s="28">
        <f>'Calculations 65plus'!Y223</f>
        <v>0.17359030901277325</v>
      </c>
      <c r="Z42" s="28">
        <f>'Calculations 65plus'!Z223</f>
        <v>0.17723054425997414</v>
      </c>
      <c r="AA42" s="28">
        <f>'Calculations 65plus'!AA223</f>
        <v>0.1808690818691398</v>
      </c>
      <c r="AB42" s="28">
        <f>'Calculations 65plus'!AB223</f>
        <v>0.18450443531475974</v>
      </c>
      <c r="AC42" s="28">
        <f>'Calculations 65plus'!AC223</f>
        <v>0.18813516078875803</v>
      </c>
      <c r="AD42" s="28">
        <f>'Calculations 65plus'!AD223</f>
        <v>0.19175985800796824</v>
      </c>
      <c r="AE42" s="28">
        <f>'Calculations 65plus'!AE223</f>
        <v>0.19537717087944037</v>
      </c>
      <c r="AF42" s="28">
        <f>'Calculations 65plus'!AF223</f>
        <v>0.19898578802887951</v>
      </c>
      <c r="AG42">
        <v>0.19898578802887951</v>
      </c>
      <c r="AH42">
        <v>0.19898578802887951</v>
      </c>
      <c r="AI42">
        <v>0.19898578802887951</v>
      </c>
      <c r="AJ42">
        <v>0.19898578802887951</v>
      </c>
      <c r="AK42">
        <v>0.19898578802887951</v>
      </c>
      <c r="AL42">
        <v>0.19898578802887951</v>
      </c>
      <c r="AM42">
        <v>0.19898578802887951</v>
      </c>
      <c r="AN42">
        <v>0.19898578802887951</v>
      </c>
      <c r="AO42">
        <v>0.19898578802887951</v>
      </c>
      <c r="AP42">
        <v>0.19898578802887951</v>
      </c>
    </row>
    <row r="43" spans="1:42" x14ac:dyDescent="0.2">
      <c r="A43" s="6" t="s">
        <v>57</v>
      </c>
      <c r="B43" s="28">
        <f>'Calculations 65plus'!B224</f>
        <v>7.6335877862595436E-2</v>
      </c>
      <c r="C43" s="28">
        <f>'Calculations 65plus'!C224</f>
        <v>7.9157576472153976E-2</v>
      </c>
      <c r="D43" s="28">
        <f>'Calculations 65plus'!D224</f>
        <v>8.1895806250198863E-2</v>
      </c>
      <c r="E43" s="28">
        <f>'Calculations 65plus'!E224</f>
        <v>8.47781012089594E-2</v>
      </c>
      <c r="F43" s="28">
        <f>'Calculations 65plus'!F224</f>
        <v>8.7648656599506367E-2</v>
      </c>
      <c r="G43" s="28">
        <f>'Calculations 65plus'!G224</f>
        <v>9.071658398679712E-2</v>
      </c>
      <c r="H43" s="28">
        <f>'Calculations 65plus'!H224</f>
        <v>9.3715131616031441E-2</v>
      </c>
      <c r="I43" s="28">
        <f>'Calculations 65plus'!I224</f>
        <v>9.6420937206905449E-2</v>
      </c>
      <c r="J43" s="28">
        <f>'Calculations 65plus'!J224</f>
        <v>9.9126386742308573E-2</v>
      </c>
      <c r="K43" s="28">
        <f>'Calculations 65plus'!K224</f>
        <v>0.10196271083482664</v>
      </c>
      <c r="L43" s="28">
        <f>'Calculations 65plus'!L224</f>
        <v>0.10541409012080409</v>
      </c>
      <c r="M43" s="28">
        <f>'Calculations 65plus'!M224</f>
        <v>0.10849984948020143</v>
      </c>
      <c r="N43" s="28">
        <f>'Calculations 65plus'!N224</f>
        <v>0.11161402954198135</v>
      </c>
      <c r="O43" s="28">
        <f>'Calculations 65plus'!O224</f>
        <v>0.11475510638479283</v>
      </c>
      <c r="P43" s="28">
        <f>'Calculations 65plus'!P224</f>
        <v>0.11792154591657573</v>
      </c>
      <c r="Q43" s="28">
        <f>'Calculations 65plus'!Q224</f>
        <v>0.12111180701356893</v>
      </c>
      <c r="R43" s="28">
        <f>'Calculations 65plus'!R224</f>
        <v>0.12432434458883482</v>
      </c>
      <c r="S43" s="28">
        <f>'Calculations 65plus'!S224</f>
        <v>0.12755761258071849</v>
      </c>
      <c r="T43" s="28">
        <f>'Calculations 65plus'!T224</f>
        <v>0.13081006685244562</v>
      </c>
      <c r="U43" s="28">
        <f>'Calculations 65plus'!U224</f>
        <v>0.13408016799490502</v>
      </c>
      <c r="V43" s="28">
        <f>'Calculations 65plus'!V224</f>
        <v>0.13736638402549103</v>
      </c>
      <c r="W43" s="28">
        <f>'Calculations 65plus'!W224</f>
        <v>0.14066719297672475</v>
      </c>
      <c r="X43" s="28">
        <f>'Calculations 65plus'!X224</f>
        <v>0.14398108536922519</v>
      </c>
      <c r="Y43" s="28">
        <f>'Calculations 65plus'!Y224</f>
        <v>0.1473065665644345</v>
      </c>
      <c r="Z43" s="28">
        <f>'Calculations 65plus'!Z224</f>
        <v>0.15064215899332403</v>
      </c>
      <c r="AA43" s="28">
        <f>'Calculations 65plus'!AA224</f>
        <v>0.15398640425811361</v>
      </c>
      <c r="AB43" s="28">
        <f>'Calculations 65plus'!AB224</f>
        <v>0.15733786510480835</v>
      </c>
      <c r="AC43" s="28">
        <f>'Calculations 65plus'!AC224</f>
        <v>0.16069512726511395</v>
      </c>
      <c r="AD43" s="28">
        <f>'Calculations 65plus'!AD224</f>
        <v>0.16405680116699001</v>
      </c>
      <c r="AE43" s="28">
        <f>'Calculations 65plus'!AE224</f>
        <v>0.16742152351378997</v>
      </c>
      <c r="AF43" s="28">
        <f>'Calculations 65plus'!AF224</f>
        <v>0.17078795873256125</v>
      </c>
      <c r="AG43">
        <v>0.17078795873256125</v>
      </c>
      <c r="AH43">
        <v>0.17078795873256125</v>
      </c>
      <c r="AI43">
        <v>0.17078795873256125</v>
      </c>
      <c r="AJ43">
        <v>0.17078795873256125</v>
      </c>
      <c r="AK43">
        <v>0.17078795873256125</v>
      </c>
      <c r="AL43">
        <v>0.17078795873256125</v>
      </c>
      <c r="AM43">
        <v>0.17078795873256125</v>
      </c>
      <c r="AN43">
        <v>0.17078795873256125</v>
      </c>
      <c r="AO43">
        <v>0.17078795873256125</v>
      </c>
      <c r="AP43">
        <v>0.17078795873256125</v>
      </c>
    </row>
  </sheetData>
  <phoneticPr fontId="1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37</vt:i4>
      </vt:variant>
      <vt:variant>
        <vt:lpstr>命名范围</vt:lpstr>
      </vt:variant>
      <vt:variant>
        <vt:i4>1</vt:i4>
      </vt:variant>
    </vt:vector>
  </HeadingPairs>
  <TitlesOfParts>
    <vt:vector size="38" baseType="lpstr">
      <vt:lpstr>About</vt:lpstr>
      <vt:lpstr>ISIC Code Key</vt:lpstr>
      <vt:lpstr>BLS CPS T18</vt:lpstr>
      <vt:lpstr>BLS CPS T18b</vt:lpstr>
      <vt:lpstr>BLS LF projections 2019-2029</vt:lpstr>
      <vt:lpstr>LF Projected Ratios</vt:lpstr>
      <vt:lpstr>S Curve Equation</vt:lpstr>
      <vt:lpstr>Calculations male</vt:lpstr>
      <vt:lpstr>Calculations female</vt:lpstr>
      <vt:lpstr>Calculations white</vt:lpstr>
      <vt:lpstr>Calculations black</vt:lpstr>
      <vt:lpstr>Calculations asian</vt:lpstr>
      <vt:lpstr>Calculations otherrace</vt:lpstr>
      <vt:lpstr>Calculations hispanic</vt:lpstr>
      <vt:lpstr>Calculations nonhispanic</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汭 韦</cp:lastModifiedBy>
  <dcterms:created xsi:type="dcterms:W3CDTF">2020-06-11T23:16:37Z</dcterms:created>
  <dcterms:modified xsi:type="dcterms:W3CDTF">2024-07-22T09:41:08Z</dcterms:modified>
</cp:coreProperties>
</file>